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53222"/>
  <mc:AlternateContent xmlns:mc="http://schemas.openxmlformats.org/markup-compatibility/2006">
    <mc:Choice Requires="x15">
      <x15ac:absPath xmlns:x15ac="http://schemas.microsoft.com/office/spreadsheetml/2010/11/ac" url="\\srv-vdiprofiles\Folders$\pauloamesj\Desktop\"/>
    </mc:Choice>
  </mc:AlternateContent>
  <bookViews>
    <workbookView xWindow="0" yWindow="0" windowWidth="28800" windowHeight="12435" tabRatio="671" activeTab="2"/>
  </bookViews>
  <sheets>
    <sheet name="Diagnóstico " sheetId="10" r:id="rId1"/>
    <sheet name="Caixa" sheetId="15" r:id="rId2"/>
    <sheet name="PAC" sheetId="16" r:id="rId3"/>
    <sheet name="MEC - creches etc" sheetId="17" r:id="rId4"/>
    <sheet name="MEC - educação superior" sheetId="18" r:id="rId5"/>
    <sheet name="MEC - ensino técnico" sheetId="19" r:id="rId6"/>
    <sheet name="DNIT" sheetId="20" r:id="rId7"/>
    <sheet name="Funasa" sheetId="21" r:id="rId8"/>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 i="15" l="1"/>
  <c r="H3" i="15"/>
  <c r="H4" i="15"/>
  <c r="H5" i="15"/>
  <c r="H6" i="15"/>
  <c r="H7"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69" i="15"/>
  <c r="H70" i="15"/>
  <c r="H71" i="15"/>
  <c r="H72" i="15"/>
  <c r="H73" i="15"/>
  <c r="H74" i="15"/>
  <c r="H75" i="15"/>
  <c r="H76" i="15"/>
  <c r="H77" i="15"/>
  <c r="H78" i="15"/>
  <c r="H79" i="15"/>
  <c r="H80" i="15"/>
  <c r="H81" i="15"/>
  <c r="H82" i="15"/>
  <c r="H83" i="15"/>
  <c r="H84" i="15"/>
  <c r="H85" i="15"/>
  <c r="H86" i="15"/>
  <c r="H87" i="15"/>
  <c r="H88" i="15"/>
  <c r="H89" i="15"/>
  <c r="H90" i="15"/>
  <c r="H91" i="15"/>
  <c r="H92" i="15"/>
  <c r="H93" i="15"/>
  <c r="H94" i="15"/>
  <c r="H95" i="15"/>
  <c r="H96" i="15"/>
  <c r="H97" i="15"/>
  <c r="H98" i="15"/>
  <c r="H99" i="15"/>
  <c r="H100" i="15"/>
  <c r="H101" i="15"/>
  <c r="H102" i="15"/>
  <c r="H103" i="15"/>
  <c r="H104" i="15"/>
  <c r="H105" i="15"/>
  <c r="H106" i="15"/>
  <c r="H107" i="15"/>
  <c r="H108" i="15"/>
  <c r="H109" i="15"/>
  <c r="H110" i="15"/>
  <c r="H111" i="15"/>
  <c r="H112" i="15"/>
  <c r="H113" i="15"/>
  <c r="H114" i="15"/>
  <c r="H115" i="15"/>
  <c r="H116" i="15"/>
  <c r="H117" i="15"/>
  <c r="H118" i="15"/>
  <c r="H119" i="15"/>
  <c r="H120" i="15"/>
  <c r="H121" i="15"/>
  <c r="H122" i="15"/>
  <c r="H123" i="15"/>
  <c r="H124" i="15"/>
  <c r="H125" i="15"/>
  <c r="H126" i="15"/>
  <c r="H127" i="15"/>
  <c r="H128" i="15"/>
  <c r="H129" i="15"/>
  <c r="H130" i="15"/>
  <c r="H131" i="15"/>
  <c r="H132" i="15"/>
  <c r="H133" i="15"/>
  <c r="H134" i="15"/>
  <c r="H135" i="15"/>
  <c r="H136" i="15"/>
  <c r="H137" i="15"/>
  <c r="H138" i="15"/>
  <c r="H139" i="15"/>
  <c r="H140" i="15"/>
  <c r="H141" i="15"/>
  <c r="H142" i="15"/>
  <c r="H143" i="15"/>
  <c r="H144" i="15"/>
  <c r="H145" i="15"/>
  <c r="H146" i="15"/>
  <c r="H147" i="15"/>
  <c r="H148" i="15"/>
  <c r="H149" i="15"/>
  <c r="H150" i="15"/>
  <c r="H151" i="15"/>
  <c r="H152" i="15"/>
  <c r="H153" i="15"/>
  <c r="H154" i="15"/>
  <c r="H155" i="15"/>
  <c r="H156" i="15"/>
  <c r="H157" i="15"/>
  <c r="H158" i="15"/>
  <c r="H159" i="15"/>
  <c r="H160" i="15"/>
  <c r="H161" i="15"/>
  <c r="H162" i="15"/>
  <c r="H163" i="15"/>
  <c r="H164" i="15"/>
  <c r="H165" i="15"/>
  <c r="H166" i="15"/>
  <c r="H167" i="15"/>
  <c r="H168" i="15"/>
  <c r="H169" i="15"/>
  <c r="H170" i="15"/>
  <c r="H171" i="15"/>
  <c r="H172" i="15"/>
  <c r="H173" i="15"/>
  <c r="H174" i="15"/>
  <c r="H175" i="15"/>
  <c r="H176" i="15"/>
  <c r="H177" i="15"/>
  <c r="H178" i="15"/>
  <c r="H179" i="15"/>
  <c r="H180" i="15"/>
  <c r="H181" i="15"/>
  <c r="H182" i="15"/>
  <c r="H183" i="15"/>
  <c r="H184" i="15"/>
  <c r="H185" i="15"/>
  <c r="H186" i="15"/>
  <c r="H187" i="15"/>
  <c r="H188" i="15"/>
  <c r="H189" i="15"/>
  <c r="H190" i="15"/>
  <c r="H191" i="15"/>
  <c r="H192" i="15"/>
  <c r="H193" i="15"/>
  <c r="H194" i="15"/>
  <c r="H195" i="15"/>
  <c r="H196" i="15"/>
  <c r="H197" i="15"/>
  <c r="H198" i="15"/>
  <c r="H199" i="15"/>
  <c r="H200" i="15"/>
  <c r="H201" i="15"/>
  <c r="H202" i="15"/>
  <c r="H203" i="15"/>
  <c r="H204" i="15"/>
  <c r="H205" i="15"/>
  <c r="H206" i="15"/>
  <c r="H207" i="15"/>
  <c r="H208" i="15"/>
  <c r="H209" i="15"/>
  <c r="H210" i="15"/>
  <c r="H211" i="15"/>
  <c r="H212" i="15"/>
  <c r="H213" i="15"/>
  <c r="H214" i="15"/>
  <c r="H215" i="15"/>
  <c r="H216" i="15"/>
  <c r="H217" i="15"/>
  <c r="H218" i="15"/>
  <c r="H219" i="15"/>
  <c r="H220" i="15"/>
  <c r="H221" i="15"/>
  <c r="H222" i="15"/>
  <c r="H223" i="15"/>
  <c r="H224" i="15"/>
  <c r="H225" i="15"/>
  <c r="H226" i="15"/>
  <c r="H227" i="15"/>
  <c r="H228" i="15"/>
  <c r="H229" i="15"/>
  <c r="H230" i="15"/>
  <c r="H231" i="15"/>
  <c r="H232" i="15"/>
  <c r="H233" i="15"/>
  <c r="H234" i="15"/>
  <c r="H235" i="15"/>
  <c r="H236" i="15"/>
  <c r="H237" i="15"/>
  <c r="H238" i="15"/>
  <c r="H239" i="15"/>
  <c r="H240" i="15"/>
  <c r="H241" i="15"/>
  <c r="H242" i="15"/>
  <c r="H243" i="15"/>
  <c r="H244" i="15"/>
  <c r="H245" i="15"/>
  <c r="H246" i="15"/>
  <c r="H247" i="15"/>
  <c r="H248" i="15"/>
  <c r="H249" i="15"/>
  <c r="H250" i="15"/>
  <c r="H251" i="15"/>
  <c r="H252" i="15"/>
  <c r="H253" i="15"/>
  <c r="H254" i="15"/>
  <c r="H255" i="15"/>
  <c r="H256" i="15"/>
  <c r="H257" i="15"/>
  <c r="H258" i="15"/>
  <c r="H259" i="15"/>
  <c r="H260" i="15"/>
  <c r="H261" i="15"/>
  <c r="H262" i="15"/>
  <c r="H263" i="15"/>
  <c r="H264" i="15"/>
  <c r="H265" i="15"/>
  <c r="H266" i="15"/>
  <c r="H267" i="15"/>
  <c r="H268" i="15"/>
  <c r="H269" i="15"/>
  <c r="H270" i="15"/>
  <c r="H271" i="15"/>
  <c r="H272" i="15"/>
  <c r="H273" i="15"/>
  <c r="H274" i="15"/>
  <c r="H275" i="15"/>
  <c r="H276" i="15"/>
  <c r="H277" i="15"/>
  <c r="H278" i="15"/>
  <c r="H279" i="15"/>
  <c r="H280" i="15"/>
  <c r="H281" i="15"/>
  <c r="H282" i="15"/>
  <c r="H283" i="15"/>
  <c r="H284" i="15"/>
  <c r="H285" i="15"/>
  <c r="H286" i="15"/>
  <c r="H287" i="15"/>
  <c r="H288" i="15"/>
  <c r="H289" i="15"/>
  <c r="H290" i="15"/>
  <c r="H291" i="15"/>
  <c r="H292" i="15"/>
  <c r="H293" i="15"/>
  <c r="H294" i="15"/>
  <c r="H295" i="15"/>
  <c r="H296" i="15"/>
  <c r="H297" i="15"/>
  <c r="H298" i="15"/>
  <c r="H299" i="15"/>
  <c r="H300" i="15"/>
  <c r="H301" i="15"/>
  <c r="H302" i="15"/>
  <c r="H303" i="15"/>
  <c r="H304" i="15"/>
  <c r="H305" i="15"/>
  <c r="H306" i="15"/>
  <c r="H307" i="15"/>
  <c r="H308" i="15"/>
  <c r="H309" i="15"/>
  <c r="H310" i="15"/>
  <c r="H311" i="15"/>
  <c r="H312" i="15"/>
  <c r="H313" i="15"/>
  <c r="H314" i="15"/>
  <c r="H315" i="15"/>
  <c r="H316" i="15"/>
  <c r="H317" i="15"/>
  <c r="H318" i="15"/>
  <c r="H319" i="15"/>
  <c r="H320" i="15"/>
  <c r="H321" i="15"/>
  <c r="H322" i="15"/>
  <c r="H323" i="15"/>
  <c r="H324" i="15"/>
  <c r="H325" i="15"/>
  <c r="H326" i="15"/>
  <c r="H327" i="15"/>
  <c r="H328" i="15"/>
  <c r="H329" i="15"/>
  <c r="H330" i="15"/>
  <c r="H331" i="15"/>
  <c r="H332" i="15"/>
  <c r="H333" i="15"/>
  <c r="H334" i="15"/>
  <c r="H335" i="15"/>
  <c r="H336" i="15"/>
  <c r="H337" i="15"/>
  <c r="H338" i="15"/>
  <c r="H339" i="15"/>
  <c r="H340" i="15"/>
  <c r="H341" i="15"/>
  <c r="H342" i="15"/>
  <c r="H343" i="15"/>
  <c r="H344" i="15"/>
  <c r="H345" i="15"/>
  <c r="H346" i="15"/>
  <c r="H347" i="15"/>
  <c r="H348" i="15"/>
  <c r="H349" i="15"/>
  <c r="H350" i="15"/>
  <c r="H351" i="15"/>
  <c r="H352" i="15"/>
  <c r="H353" i="15"/>
  <c r="H354" i="15"/>
  <c r="H355" i="15"/>
  <c r="H356" i="15"/>
  <c r="H357" i="15"/>
  <c r="H358" i="15"/>
  <c r="H359" i="15"/>
  <c r="H360" i="15"/>
  <c r="H361" i="15"/>
  <c r="H362" i="15"/>
  <c r="H363" i="15"/>
  <c r="H364" i="15"/>
  <c r="H365" i="15"/>
  <c r="H366" i="15"/>
  <c r="H367" i="15"/>
  <c r="H368" i="15"/>
  <c r="H369" i="15"/>
  <c r="H370" i="15"/>
  <c r="H371" i="15"/>
  <c r="H372" i="15"/>
  <c r="H373" i="15"/>
  <c r="H374" i="15"/>
  <c r="H375" i="15"/>
  <c r="H376" i="15"/>
  <c r="H377" i="15"/>
  <c r="H378" i="15"/>
  <c r="H379" i="15"/>
  <c r="H380" i="15"/>
  <c r="H381" i="15"/>
  <c r="H382" i="15"/>
  <c r="H383" i="15"/>
  <c r="H384" i="15"/>
  <c r="H385" i="15"/>
  <c r="H386" i="15"/>
  <c r="H387" i="15"/>
  <c r="H388" i="15"/>
  <c r="H389" i="15"/>
  <c r="H390" i="15"/>
  <c r="H391" i="15"/>
  <c r="H392" i="15"/>
  <c r="H393" i="15"/>
  <c r="H394" i="15"/>
  <c r="H395" i="15"/>
  <c r="H396" i="15"/>
  <c r="H397" i="15"/>
  <c r="H398" i="15"/>
  <c r="H399" i="15"/>
  <c r="H400" i="15"/>
  <c r="H401" i="15"/>
  <c r="H402" i="15"/>
  <c r="H403" i="15"/>
  <c r="H404" i="15"/>
  <c r="H405" i="15"/>
  <c r="H406" i="15"/>
  <c r="H407" i="15"/>
  <c r="H408" i="15"/>
  <c r="H409" i="15"/>
  <c r="H410" i="15"/>
  <c r="H411" i="15"/>
  <c r="H412" i="15"/>
  <c r="H413" i="15"/>
  <c r="H414" i="15"/>
  <c r="H415" i="15"/>
  <c r="H416" i="15"/>
  <c r="H417" i="15"/>
  <c r="H418" i="15"/>
  <c r="H419" i="15"/>
  <c r="H420" i="15"/>
  <c r="H421" i="15"/>
  <c r="H422" i="15"/>
  <c r="H423" i="15"/>
  <c r="H424" i="15"/>
  <c r="H425" i="15"/>
  <c r="H426" i="15"/>
  <c r="H427" i="15"/>
  <c r="H428" i="15"/>
  <c r="H429" i="15"/>
  <c r="H430" i="15"/>
  <c r="H431" i="15"/>
  <c r="H432" i="15"/>
  <c r="H433" i="15"/>
  <c r="H434" i="15"/>
  <c r="H435" i="15"/>
  <c r="H436" i="15"/>
  <c r="H437" i="15"/>
  <c r="H438" i="15"/>
  <c r="H439" i="15"/>
  <c r="H440" i="15"/>
  <c r="H441" i="15"/>
  <c r="H442" i="15"/>
  <c r="H443" i="15"/>
  <c r="H444" i="15"/>
  <c r="H445" i="15"/>
  <c r="H446" i="15"/>
  <c r="H447" i="15"/>
  <c r="H448" i="15"/>
  <c r="H449" i="15"/>
  <c r="H450" i="15"/>
  <c r="H451" i="15"/>
  <c r="H452" i="15"/>
  <c r="H453" i="15"/>
  <c r="H454" i="15"/>
  <c r="H455" i="15"/>
  <c r="H456" i="15"/>
  <c r="H457" i="15"/>
  <c r="H458" i="15"/>
  <c r="H459" i="15"/>
  <c r="H460" i="15"/>
  <c r="H461" i="15"/>
  <c r="H462" i="15"/>
  <c r="H463" i="15"/>
  <c r="H464" i="15"/>
  <c r="H465" i="15"/>
  <c r="H466" i="15"/>
  <c r="H467" i="15"/>
  <c r="H468" i="15"/>
  <c r="H469" i="15"/>
  <c r="H470" i="15"/>
  <c r="H471" i="15"/>
  <c r="H472" i="15"/>
  <c r="H473" i="15"/>
  <c r="H474" i="15"/>
  <c r="H475" i="15"/>
  <c r="H476" i="15"/>
  <c r="H477" i="15"/>
  <c r="H478" i="15"/>
  <c r="H479" i="15"/>
  <c r="H480" i="15"/>
  <c r="H481" i="15"/>
  <c r="H482" i="15"/>
  <c r="H483" i="15"/>
  <c r="H484" i="15"/>
  <c r="H485" i="15"/>
  <c r="H486" i="15"/>
  <c r="H487" i="15"/>
  <c r="H488" i="15"/>
  <c r="H489" i="15"/>
  <c r="H490" i="15"/>
  <c r="H491" i="15"/>
  <c r="H492" i="15"/>
  <c r="H493" i="15"/>
  <c r="H494" i="15"/>
  <c r="H495" i="15"/>
  <c r="H496" i="15"/>
  <c r="H497" i="15"/>
  <c r="H498" i="15"/>
  <c r="H499" i="15"/>
  <c r="H500" i="15"/>
  <c r="H501" i="15"/>
  <c r="H502" i="15"/>
  <c r="H503" i="15"/>
  <c r="H504" i="15"/>
  <c r="H505" i="15"/>
  <c r="H506" i="15"/>
  <c r="H507" i="15"/>
  <c r="H508" i="15"/>
  <c r="H509" i="15"/>
  <c r="H510" i="15"/>
  <c r="H511" i="15"/>
  <c r="H512" i="15"/>
  <c r="H513" i="15"/>
  <c r="H514" i="15"/>
  <c r="H515" i="15"/>
  <c r="H516" i="15"/>
  <c r="H517" i="15"/>
  <c r="H518" i="15"/>
  <c r="H519" i="15"/>
  <c r="H520" i="15"/>
  <c r="H521" i="15"/>
  <c r="H522" i="15"/>
  <c r="H523" i="15"/>
  <c r="H524" i="15"/>
  <c r="H525" i="15"/>
  <c r="H526" i="15"/>
  <c r="H527" i="15"/>
  <c r="H528" i="15"/>
  <c r="H529" i="15"/>
  <c r="H530" i="15"/>
  <c r="H531" i="15"/>
  <c r="H532" i="15"/>
  <c r="H533" i="15"/>
  <c r="H534" i="15"/>
  <c r="H535" i="15"/>
  <c r="H536" i="15"/>
  <c r="H537" i="15"/>
  <c r="H538" i="15"/>
  <c r="H539" i="15"/>
  <c r="H540" i="15"/>
  <c r="H541" i="15"/>
  <c r="H542" i="15"/>
  <c r="H543" i="15"/>
  <c r="H544" i="15"/>
  <c r="H545" i="15"/>
  <c r="H546" i="15"/>
  <c r="H547" i="15"/>
  <c r="H548" i="15"/>
  <c r="H549" i="15"/>
  <c r="H550" i="15"/>
  <c r="H551" i="15"/>
  <c r="H552" i="15"/>
  <c r="H553" i="15"/>
  <c r="H554" i="15"/>
  <c r="H555" i="15"/>
  <c r="H556" i="15"/>
  <c r="H557" i="15"/>
  <c r="H558" i="15"/>
  <c r="H559" i="15"/>
  <c r="H560" i="15"/>
  <c r="H561" i="15"/>
  <c r="H562" i="15"/>
  <c r="H563" i="15"/>
  <c r="H564" i="15"/>
  <c r="H565" i="15"/>
  <c r="H566" i="15"/>
  <c r="H567" i="15"/>
  <c r="H568" i="15"/>
  <c r="H569" i="15"/>
  <c r="H570" i="15"/>
  <c r="H571" i="15"/>
  <c r="H572" i="15"/>
  <c r="H573" i="15"/>
  <c r="H574" i="15"/>
  <c r="H575" i="15"/>
  <c r="H576" i="15"/>
  <c r="H577" i="15"/>
  <c r="H578" i="15"/>
  <c r="H579" i="15"/>
  <c r="H580" i="15"/>
  <c r="H581" i="15"/>
  <c r="H582" i="15"/>
  <c r="H583" i="15"/>
  <c r="H584" i="15"/>
  <c r="H585" i="15"/>
  <c r="H586" i="15"/>
  <c r="H587" i="15"/>
  <c r="H588" i="15"/>
  <c r="H589" i="15"/>
  <c r="H590" i="15"/>
  <c r="H591" i="15"/>
  <c r="H592" i="15"/>
  <c r="H593" i="15"/>
  <c r="H594" i="15"/>
  <c r="H595" i="15"/>
  <c r="H596" i="15"/>
  <c r="H597" i="15"/>
  <c r="H598" i="15"/>
  <c r="H599" i="15"/>
  <c r="H600" i="15"/>
  <c r="H601" i="15"/>
  <c r="H602" i="15"/>
  <c r="H603" i="15"/>
  <c r="H604" i="15"/>
  <c r="H605" i="15"/>
  <c r="H606" i="15"/>
  <c r="H607" i="15"/>
  <c r="H608" i="15"/>
  <c r="H609" i="15"/>
  <c r="H610" i="15"/>
  <c r="H611" i="15"/>
  <c r="H612" i="15"/>
  <c r="H613" i="15"/>
  <c r="H614" i="15"/>
  <c r="H615" i="15"/>
  <c r="H616" i="15"/>
  <c r="H617" i="15"/>
  <c r="H618" i="15"/>
  <c r="H619" i="15"/>
  <c r="H620" i="15"/>
  <c r="H621" i="15"/>
  <c r="H622" i="15"/>
  <c r="H623" i="15"/>
  <c r="H624" i="15"/>
  <c r="H625" i="15"/>
  <c r="H626" i="15"/>
  <c r="H627" i="15"/>
  <c r="H628" i="15"/>
  <c r="H629" i="15"/>
  <c r="H630" i="15"/>
  <c r="H631" i="15"/>
  <c r="H632" i="15"/>
  <c r="H633" i="15"/>
  <c r="H634" i="15"/>
  <c r="H635" i="15"/>
  <c r="H636" i="15"/>
  <c r="H637" i="15"/>
  <c r="H638" i="15"/>
  <c r="H639" i="15"/>
  <c r="H640" i="15"/>
  <c r="H641" i="15"/>
  <c r="H642" i="15"/>
  <c r="H643" i="15"/>
  <c r="H644" i="15"/>
  <c r="H645" i="15"/>
  <c r="H646" i="15"/>
  <c r="H647" i="15"/>
  <c r="H648" i="15"/>
  <c r="H649" i="15"/>
  <c r="H650" i="15"/>
  <c r="H651" i="15"/>
  <c r="H652" i="15"/>
  <c r="H653" i="15"/>
  <c r="H654" i="15"/>
  <c r="H655" i="15"/>
  <c r="H656" i="15"/>
  <c r="H657" i="15"/>
  <c r="H658" i="15"/>
  <c r="H659" i="15"/>
  <c r="H660" i="15"/>
  <c r="H661" i="15"/>
  <c r="H662" i="15"/>
  <c r="H663" i="15"/>
  <c r="H664" i="15"/>
  <c r="H665" i="15"/>
  <c r="H666" i="15"/>
  <c r="H667" i="15"/>
  <c r="H668" i="15"/>
  <c r="H669" i="15"/>
  <c r="H670" i="15"/>
  <c r="H671" i="15"/>
  <c r="H672" i="15"/>
  <c r="H673" i="15"/>
  <c r="H674" i="15"/>
  <c r="H675" i="15"/>
  <c r="H676" i="15"/>
  <c r="H677" i="15"/>
  <c r="H678" i="15"/>
  <c r="H679" i="15"/>
  <c r="H680" i="15"/>
  <c r="H681" i="15"/>
  <c r="H682" i="15"/>
  <c r="H683" i="15"/>
  <c r="H684" i="15"/>
  <c r="H685" i="15"/>
  <c r="H686" i="15"/>
  <c r="H687" i="15"/>
  <c r="H688" i="15"/>
  <c r="H689" i="15"/>
  <c r="H690" i="15"/>
  <c r="H691" i="15"/>
  <c r="H692" i="15"/>
  <c r="H693" i="15"/>
  <c r="H694" i="15"/>
  <c r="H695" i="15"/>
  <c r="H696" i="15"/>
  <c r="H697" i="15"/>
  <c r="H698" i="15"/>
  <c r="H699" i="15"/>
  <c r="H700" i="15"/>
  <c r="H701" i="15"/>
  <c r="H702" i="15"/>
  <c r="H703" i="15"/>
  <c r="H704" i="15"/>
  <c r="H705" i="15"/>
  <c r="H706" i="15"/>
  <c r="H707" i="15"/>
  <c r="H708" i="15"/>
  <c r="H709" i="15"/>
  <c r="H710" i="15"/>
  <c r="H711" i="15"/>
  <c r="H712" i="15"/>
  <c r="H713" i="15"/>
  <c r="H714" i="15"/>
  <c r="H715" i="15"/>
  <c r="H716" i="15"/>
  <c r="H717" i="15"/>
  <c r="H718" i="15"/>
  <c r="H719" i="15"/>
  <c r="H720" i="15"/>
  <c r="H721" i="15"/>
  <c r="H722" i="15"/>
  <c r="H723" i="15"/>
  <c r="H724" i="15"/>
  <c r="H725" i="15"/>
  <c r="H726" i="15"/>
  <c r="H727" i="15"/>
  <c r="H728" i="15"/>
  <c r="H729" i="15"/>
  <c r="H730" i="15"/>
  <c r="H731" i="15"/>
  <c r="H732" i="15"/>
  <c r="H733" i="15"/>
  <c r="H734" i="15"/>
  <c r="H735" i="15"/>
  <c r="H736" i="15"/>
  <c r="H737" i="15"/>
  <c r="H738" i="15"/>
  <c r="H739" i="15"/>
  <c r="H740" i="15"/>
  <c r="H741" i="15"/>
  <c r="H742" i="15"/>
  <c r="H743" i="15"/>
  <c r="H744" i="15"/>
  <c r="H745" i="15"/>
  <c r="H746" i="15"/>
  <c r="H747" i="15"/>
  <c r="H748" i="15"/>
  <c r="H749" i="15"/>
  <c r="H750" i="15"/>
  <c r="H751" i="15"/>
  <c r="H752" i="15"/>
  <c r="H753" i="15"/>
  <c r="H754" i="15"/>
  <c r="H755" i="15"/>
  <c r="H756" i="15"/>
  <c r="H757" i="15"/>
  <c r="H758" i="15"/>
  <c r="H759" i="15"/>
  <c r="H760" i="15"/>
  <c r="H761" i="15"/>
  <c r="H762" i="15"/>
  <c r="H763" i="15"/>
  <c r="H764" i="15"/>
  <c r="H765" i="15"/>
  <c r="H766" i="15"/>
  <c r="H767" i="15"/>
  <c r="H768" i="15"/>
  <c r="H769" i="15"/>
  <c r="H770" i="15"/>
  <c r="H771" i="15"/>
  <c r="H772" i="15"/>
  <c r="H773" i="15"/>
  <c r="H774" i="15"/>
  <c r="H775" i="15"/>
  <c r="H776" i="15"/>
  <c r="H777" i="15"/>
  <c r="H778" i="15"/>
  <c r="H779" i="15"/>
  <c r="H780" i="15"/>
  <c r="H781" i="15"/>
  <c r="H782" i="15"/>
  <c r="H783" i="15"/>
  <c r="H784" i="15"/>
  <c r="H785" i="15"/>
  <c r="H786" i="15"/>
  <c r="H787" i="15"/>
  <c r="H788" i="15"/>
  <c r="H789" i="15"/>
  <c r="H790" i="15"/>
  <c r="H791" i="15"/>
  <c r="H792" i="15"/>
  <c r="H793" i="15"/>
  <c r="H794" i="15"/>
  <c r="H795" i="15"/>
  <c r="H796" i="15"/>
  <c r="H797" i="15"/>
  <c r="H798" i="15"/>
  <c r="H799" i="15"/>
  <c r="H800" i="15"/>
  <c r="H801" i="15"/>
  <c r="H802" i="15"/>
  <c r="H803" i="15"/>
  <c r="H804" i="15"/>
  <c r="H805" i="15"/>
  <c r="H806" i="15"/>
  <c r="H807" i="15"/>
  <c r="H808" i="15"/>
  <c r="H809" i="15"/>
  <c r="H810" i="15"/>
  <c r="H811" i="15"/>
  <c r="H812" i="15"/>
  <c r="H813" i="15"/>
  <c r="H814" i="15"/>
  <c r="H815" i="15"/>
  <c r="H816" i="15"/>
  <c r="H817" i="15"/>
  <c r="H818" i="15"/>
  <c r="H819" i="15"/>
  <c r="H820" i="15"/>
  <c r="H821" i="15"/>
  <c r="H822" i="15"/>
  <c r="H823" i="15"/>
  <c r="H824" i="15"/>
  <c r="H825" i="15"/>
  <c r="H826" i="15"/>
  <c r="H827" i="15"/>
  <c r="H828" i="15"/>
  <c r="H829" i="15"/>
  <c r="H830" i="15"/>
  <c r="H831" i="15"/>
  <c r="H832" i="15"/>
  <c r="H833" i="15"/>
  <c r="H834" i="15"/>
  <c r="H835" i="15"/>
  <c r="H836" i="15"/>
  <c r="H837" i="15"/>
  <c r="H838" i="15"/>
  <c r="H839" i="15"/>
  <c r="H840" i="15"/>
  <c r="H841" i="15"/>
  <c r="H842" i="15"/>
  <c r="H843" i="15"/>
  <c r="H844" i="15"/>
  <c r="H845" i="15"/>
  <c r="H846" i="15"/>
  <c r="H847" i="15"/>
  <c r="H848" i="15"/>
  <c r="H849" i="15"/>
  <c r="H850" i="15"/>
  <c r="H851" i="15"/>
  <c r="H852" i="15"/>
  <c r="H853" i="15"/>
  <c r="H854" i="15"/>
  <c r="H855" i="15"/>
  <c r="H856" i="15"/>
  <c r="H857" i="15"/>
  <c r="H858" i="15"/>
  <c r="H859" i="15"/>
  <c r="H860" i="15"/>
  <c r="H861" i="15"/>
  <c r="H862" i="15"/>
  <c r="H863" i="15"/>
  <c r="H864" i="15"/>
  <c r="H865" i="15"/>
  <c r="H866" i="15"/>
  <c r="H867" i="15"/>
  <c r="H868" i="15"/>
  <c r="H869" i="15"/>
  <c r="H870" i="15"/>
  <c r="H871" i="15"/>
  <c r="H872" i="15"/>
  <c r="H873" i="15"/>
  <c r="H874" i="15"/>
  <c r="H875" i="15"/>
  <c r="H876" i="15"/>
  <c r="H877" i="15"/>
  <c r="H878" i="15"/>
  <c r="H879" i="15"/>
  <c r="H880" i="15"/>
  <c r="H881" i="15"/>
  <c r="H882" i="15"/>
  <c r="H883" i="15"/>
  <c r="H884" i="15"/>
  <c r="H885" i="15"/>
  <c r="H886" i="15"/>
  <c r="H887" i="15"/>
  <c r="H888" i="15"/>
  <c r="H889" i="15"/>
  <c r="H890" i="15"/>
  <c r="H891" i="15"/>
  <c r="H892" i="15"/>
  <c r="H893" i="15"/>
  <c r="H894" i="15"/>
  <c r="H895" i="15"/>
  <c r="H896" i="15"/>
  <c r="H897" i="15"/>
  <c r="H898" i="15"/>
  <c r="H899" i="15"/>
  <c r="H900" i="15"/>
  <c r="H901" i="15"/>
  <c r="H902" i="15"/>
  <c r="H903" i="15"/>
  <c r="H904" i="15"/>
  <c r="H905" i="15"/>
  <c r="H906" i="15"/>
  <c r="H907" i="15"/>
  <c r="H908" i="15"/>
  <c r="H909" i="15"/>
  <c r="H910" i="15"/>
  <c r="H911" i="15"/>
  <c r="H912" i="15"/>
  <c r="H913" i="15"/>
  <c r="H914" i="15"/>
  <c r="H915" i="15"/>
  <c r="H916" i="15"/>
  <c r="H917" i="15"/>
  <c r="H918" i="15"/>
  <c r="H919" i="15"/>
  <c r="H920" i="15"/>
  <c r="H921" i="15"/>
  <c r="H922" i="15"/>
  <c r="H923" i="15"/>
  <c r="H924" i="15"/>
  <c r="H925" i="15"/>
  <c r="H926" i="15"/>
  <c r="H927" i="15"/>
  <c r="H928" i="15"/>
  <c r="H929" i="15"/>
  <c r="H930" i="15"/>
  <c r="H931" i="15"/>
  <c r="H932" i="15"/>
  <c r="H933" i="15"/>
  <c r="H934" i="15"/>
  <c r="H935" i="15"/>
  <c r="H936" i="15"/>
  <c r="H937" i="15"/>
  <c r="H938" i="15"/>
  <c r="H939" i="15"/>
  <c r="H940" i="15"/>
  <c r="H941" i="15"/>
  <c r="H942" i="15"/>
  <c r="H943" i="15"/>
  <c r="H944" i="15"/>
  <c r="H945" i="15"/>
  <c r="H946" i="15"/>
  <c r="H947" i="15"/>
  <c r="H948" i="15"/>
  <c r="H949" i="15"/>
  <c r="H950" i="15"/>
  <c r="H951" i="15"/>
  <c r="H952" i="15"/>
  <c r="H953" i="15"/>
  <c r="H954" i="15"/>
  <c r="H955" i="15"/>
  <c r="H956" i="15"/>
  <c r="H957" i="15"/>
  <c r="H958" i="15"/>
  <c r="H959" i="15"/>
  <c r="H960" i="15"/>
  <c r="H961" i="15"/>
  <c r="H962" i="15"/>
  <c r="H963" i="15"/>
  <c r="H964" i="15"/>
  <c r="H965" i="15"/>
  <c r="H966" i="15"/>
  <c r="H967" i="15"/>
  <c r="H968" i="15"/>
  <c r="H969" i="15"/>
  <c r="H970" i="15"/>
  <c r="H971" i="15"/>
  <c r="H972" i="15"/>
  <c r="H973" i="15"/>
  <c r="H974" i="15"/>
  <c r="H975" i="15"/>
  <c r="H976" i="15"/>
  <c r="H977" i="15"/>
  <c r="H978" i="15"/>
  <c r="H979" i="15"/>
  <c r="H980" i="15"/>
  <c r="H981" i="15"/>
  <c r="H982" i="15"/>
  <c r="H983" i="15"/>
  <c r="H984" i="15"/>
  <c r="H985" i="15"/>
  <c r="H986" i="15"/>
  <c r="H987" i="15"/>
  <c r="H988" i="15"/>
  <c r="H989" i="15"/>
  <c r="H990" i="15"/>
  <c r="H991" i="15"/>
  <c r="H992" i="15"/>
  <c r="H993" i="15"/>
  <c r="H994" i="15"/>
  <c r="H995" i="15"/>
  <c r="H996" i="15"/>
  <c r="H997" i="15"/>
  <c r="H998" i="15"/>
  <c r="H999" i="15"/>
  <c r="H1000" i="15"/>
  <c r="H1001" i="15"/>
  <c r="H1002" i="15"/>
  <c r="H1003" i="15"/>
  <c r="H1004" i="15"/>
  <c r="H1005" i="15"/>
  <c r="H1006" i="15"/>
  <c r="H1007" i="15"/>
  <c r="H1008" i="15"/>
  <c r="H1009" i="15"/>
  <c r="H1010" i="15"/>
  <c r="H1011" i="15"/>
  <c r="H1012" i="15"/>
  <c r="H1013" i="15"/>
  <c r="H1014" i="15"/>
  <c r="H1015" i="15"/>
  <c r="H1016" i="15"/>
  <c r="H1017" i="15"/>
  <c r="H1018" i="15"/>
  <c r="H1019" i="15"/>
  <c r="H1020" i="15"/>
  <c r="H1021" i="15"/>
  <c r="H1022" i="15"/>
  <c r="H1023" i="15"/>
  <c r="H1024" i="15"/>
  <c r="H1025" i="15"/>
  <c r="H1026" i="15"/>
  <c r="H1027" i="15"/>
  <c r="H1028" i="15"/>
  <c r="H1029" i="15"/>
  <c r="H1030" i="15"/>
  <c r="H1031" i="15"/>
  <c r="H1032" i="15"/>
  <c r="H1033" i="15"/>
  <c r="H1034" i="15"/>
  <c r="H1035" i="15"/>
  <c r="H1036" i="15"/>
  <c r="H1037" i="15"/>
  <c r="H1038" i="15"/>
  <c r="H1039" i="15"/>
  <c r="H1040" i="15"/>
  <c r="H1041" i="15"/>
  <c r="H1042" i="15"/>
  <c r="H1043" i="15"/>
  <c r="H1044" i="15"/>
  <c r="H1045" i="15"/>
  <c r="H1046" i="15"/>
  <c r="H1047" i="15"/>
  <c r="H1048" i="15"/>
  <c r="H1049" i="15"/>
  <c r="H1050" i="15"/>
  <c r="H1051" i="15"/>
  <c r="H1052" i="15"/>
  <c r="H1053" i="15"/>
  <c r="H1054" i="15"/>
  <c r="H1055" i="15"/>
  <c r="H1056" i="15"/>
  <c r="H1057" i="15"/>
  <c r="H1058" i="15"/>
  <c r="H1059" i="15"/>
  <c r="H1060" i="15"/>
  <c r="H1061" i="15"/>
  <c r="H1062" i="15"/>
  <c r="H1063" i="15"/>
  <c r="H1064" i="15"/>
  <c r="H1065" i="15"/>
  <c r="H1066" i="15"/>
  <c r="H1067" i="15"/>
  <c r="H1068" i="15"/>
  <c r="H1069" i="15"/>
  <c r="H1070" i="15"/>
  <c r="H1071" i="15"/>
  <c r="H1072" i="15"/>
  <c r="H1073" i="15"/>
  <c r="H1074" i="15"/>
  <c r="H1075" i="15"/>
  <c r="H1076" i="15"/>
  <c r="H1077" i="15"/>
  <c r="H1078" i="15"/>
  <c r="H1079" i="15"/>
  <c r="H1080" i="15"/>
  <c r="H1081" i="15"/>
  <c r="H1082" i="15"/>
  <c r="H1083" i="15"/>
  <c r="H1084" i="15"/>
  <c r="H1085" i="15"/>
  <c r="H1086" i="15"/>
  <c r="H1087" i="15"/>
  <c r="H1088" i="15"/>
  <c r="H1089" i="15"/>
  <c r="H1090" i="15"/>
  <c r="H1091" i="15"/>
  <c r="H1092" i="15"/>
  <c r="H1093" i="15"/>
  <c r="H1094" i="15"/>
  <c r="H1095" i="15"/>
  <c r="H1096" i="15"/>
  <c r="H1097" i="15"/>
  <c r="H1098" i="15"/>
  <c r="H1099" i="15"/>
  <c r="H1100" i="15"/>
  <c r="H1101" i="15"/>
  <c r="H1102" i="15"/>
  <c r="H1103" i="15"/>
  <c r="H1104" i="15"/>
  <c r="H1105" i="15"/>
  <c r="H1106" i="15"/>
  <c r="H1107" i="15"/>
  <c r="H1108" i="15"/>
  <c r="H1109" i="15"/>
  <c r="H1110" i="15"/>
  <c r="H1111" i="15"/>
  <c r="H1112" i="15"/>
  <c r="H1113" i="15"/>
  <c r="H1114" i="15"/>
  <c r="H1115" i="15"/>
  <c r="H1116" i="15"/>
  <c r="H1117" i="15"/>
  <c r="H1118" i="15"/>
  <c r="H1119" i="15"/>
  <c r="H1120" i="15"/>
  <c r="H1121" i="15"/>
  <c r="H1122" i="15"/>
  <c r="H1123" i="15"/>
  <c r="H1124" i="15"/>
  <c r="H1125" i="15"/>
  <c r="H1126" i="15"/>
  <c r="H1127" i="15"/>
  <c r="H1128" i="15"/>
  <c r="H1129" i="15"/>
  <c r="H1130" i="15"/>
  <c r="H1131" i="15"/>
  <c r="H1132" i="15"/>
  <c r="H1133" i="15"/>
  <c r="H1134" i="15"/>
  <c r="H1135" i="15"/>
  <c r="H1136" i="15"/>
  <c r="H1137" i="15"/>
  <c r="H1138" i="15"/>
  <c r="H1139" i="15"/>
  <c r="H1140" i="15"/>
  <c r="H1141" i="15"/>
  <c r="H1142" i="15"/>
  <c r="H1143" i="15"/>
  <c r="H1144" i="15"/>
  <c r="H1145" i="15"/>
  <c r="H1146" i="15"/>
  <c r="H1147" i="15"/>
  <c r="H1148" i="15"/>
  <c r="H1149" i="15"/>
  <c r="H1150" i="15"/>
  <c r="H1151" i="15"/>
  <c r="H1152" i="15"/>
  <c r="H1153" i="15"/>
  <c r="H1154" i="15"/>
  <c r="H1155" i="15"/>
  <c r="H1156" i="15"/>
  <c r="H1157" i="15"/>
  <c r="H1158" i="15"/>
  <c r="H1159" i="15"/>
  <c r="H1160" i="15"/>
  <c r="H1161" i="15"/>
  <c r="H1162" i="15"/>
  <c r="H1163" i="15"/>
  <c r="H1164" i="15"/>
  <c r="H1165" i="15"/>
  <c r="H1166" i="15"/>
  <c r="H1167" i="15"/>
  <c r="H1168" i="15"/>
  <c r="H1169" i="15"/>
  <c r="H1170" i="15"/>
  <c r="H1171" i="15"/>
  <c r="H1172" i="15"/>
  <c r="H1173" i="15"/>
  <c r="H1174" i="15"/>
  <c r="H1175" i="15"/>
  <c r="H1176" i="15"/>
  <c r="H1177" i="15"/>
  <c r="H1178" i="15"/>
  <c r="H1179" i="15"/>
  <c r="H1180" i="15"/>
  <c r="H1181" i="15"/>
  <c r="H1182" i="15"/>
  <c r="H1183" i="15"/>
  <c r="H1184" i="15"/>
  <c r="H1185" i="15"/>
  <c r="H1186" i="15"/>
  <c r="H1187" i="15"/>
  <c r="H1188" i="15"/>
  <c r="H1189" i="15"/>
  <c r="H1190" i="15"/>
  <c r="H1191" i="15"/>
  <c r="H1192" i="15"/>
  <c r="H1193" i="15"/>
  <c r="H1194" i="15"/>
  <c r="H1195" i="15"/>
  <c r="H1196" i="15"/>
  <c r="H1197" i="15"/>
  <c r="H1198" i="15"/>
  <c r="H1199" i="15"/>
  <c r="H1200" i="15"/>
  <c r="H1201" i="15"/>
  <c r="H1202" i="15"/>
  <c r="H1203" i="15"/>
  <c r="H1204" i="15"/>
  <c r="H1205" i="15"/>
  <c r="H1206" i="15"/>
  <c r="H1207" i="15"/>
  <c r="H1208" i="15"/>
  <c r="H1209" i="15"/>
  <c r="H1210" i="15"/>
  <c r="H1211" i="15"/>
  <c r="H1212" i="15"/>
  <c r="H1213" i="15"/>
  <c r="H1214" i="15"/>
  <c r="H1215" i="15"/>
  <c r="H1216" i="15"/>
  <c r="H1217" i="15"/>
  <c r="H1218" i="15"/>
  <c r="H1219" i="15"/>
  <c r="H1220" i="15"/>
  <c r="H1221" i="15"/>
  <c r="H1222" i="15"/>
  <c r="H1223" i="15"/>
  <c r="H1224" i="15"/>
  <c r="H1225" i="15"/>
  <c r="H1226" i="15"/>
  <c r="H1227" i="15"/>
  <c r="H1228" i="15"/>
  <c r="H1229" i="15"/>
  <c r="H1230" i="15"/>
  <c r="H1231" i="15"/>
  <c r="H1232" i="15"/>
  <c r="H1233" i="15"/>
  <c r="H1234" i="15"/>
  <c r="H1235" i="15"/>
  <c r="H1236" i="15"/>
  <c r="H1237" i="15"/>
  <c r="H1238" i="15"/>
  <c r="H1239" i="15"/>
  <c r="H1240" i="15"/>
  <c r="H1241" i="15"/>
  <c r="H1242" i="15"/>
  <c r="H1243" i="15"/>
  <c r="H1244" i="15"/>
  <c r="H1245" i="15"/>
  <c r="H1246" i="15"/>
  <c r="H1247" i="15"/>
  <c r="H1248" i="15"/>
  <c r="H1249" i="15"/>
  <c r="H1250" i="15"/>
  <c r="H1251" i="15"/>
  <c r="H1252" i="15"/>
  <c r="H1253" i="15"/>
  <c r="H1254" i="15"/>
  <c r="H1255" i="15"/>
  <c r="H1256" i="15"/>
  <c r="H1257" i="15"/>
  <c r="H1258" i="15"/>
  <c r="H1259" i="15"/>
  <c r="H1260" i="15"/>
  <c r="H1261" i="15"/>
  <c r="H1262" i="15"/>
  <c r="H1263" i="15"/>
  <c r="H1264" i="15"/>
  <c r="H1265" i="15"/>
  <c r="H1266" i="15"/>
  <c r="H1267" i="15"/>
  <c r="H1268" i="15"/>
  <c r="H1269" i="15"/>
  <c r="H1270" i="15"/>
  <c r="H1271" i="15"/>
  <c r="H1272" i="15"/>
  <c r="H1273" i="15"/>
  <c r="H1274" i="15"/>
  <c r="H1275" i="15"/>
  <c r="H1276" i="15"/>
  <c r="H1277" i="15"/>
  <c r="H1278" i="15"/>
  <c r="H1279" i="15"/>
  <c r="H1280" i="15"/>
  <c r="H1281" i="15"/>
  <c r="H1282" i="15"/>
  <c r="H1283" i="15"/>
  <c r="H1284" i="15"/>
  <c r="H1285" i="15"/>
  <c r="H1286" i="15"/>
  <c r="H1287" i="15"/>
  <c r="H1288" i="15"/>
  <c r="H1289" i="15"/>
  <c r="H1290" i="15"/>
  <c r="H1291" i="15"/>
  <c r="H1292" i="15"/>
  <c r="H1293" i="15"/>
  <c r="H1294" i="15"/>
  <c r="H1295" i="15"/>
  <c r="H1296" i="15"/>
  <c r="H1297" i="15"/>
  <c r="H1298" i="15"/>
  <c r="H1299" i="15"/>
  <c r="H1300" i="15"/>
  <c r="H1301" i="15"/>
  <c r="H1302" i="15"/>
  <c r="H1303" i="15"/>
  <c r="H1304" i="15"/>
  <c r="H1305" i="15"/>
  <c r="H1306" i="15"/>
  <c r="H1307" i="15"/>
  <c r="H1308" i="15"/>
  <c r="H1309" i="15"/>
  <c r="H1310" i="15"/>
  <c r="H1311" i="15"/>
  <c r="H1312" i="15"/>
  <c r="H1313" i="15"/>
  <c r="H1314" i="15"/>
  <c r="H1315" i="15"/>
  <c r="H1316" i="15"/>
  <c r="H1317" i="15"/>
  <c r="H1318" i="15"/>
  <c r="H1319" i="15"/>
  <c r="H1320" i="15"/>
  <c r="H1321" i="15"/>
  <c r="H1322" i="15"/>
  <c r="H1323" i="15"/>
  <c r="H1324" i="15"/>
  <c r="H1325" i="15"/>
  <c r="H1326" i="15"/>
  <c r="H1327" i="15"/>
  <c r="H1328" i="15"/>
  <c r="H1329" i="15"/>
  <c r="H1330" i="15"/>
  <c r="H1331" i="15"/>
  <c r="H1332" i="15"/>
  <c r="H1333" i="15"/>
  <c r="H1334" i="15"/>
  <c r="H1335" i="15"/>
  <c r="H1336" i="15"/>
  <c r="H1337" i="15"/>
  <c r="H1338" i="15"/>
  <c r="H1339" i="15"/>
  <c r="H1340" i="15"/>
  <c r="H1341" i="15"/>
  <c r="H1342" i="15"/>
  <c r="H1343" i="15"/>
  <c r="H1344" i="15"/>
  <c r="H1345" i="15"/>
  <c r="H1346" i="15"/>
  <c r="H1347" i="15"/>
  <c r="H1348" i="15"/>
  <c r="H1349" i="15"/>
  <c r="H1350" i="15"/>
  <c r="H1351" i="15"/>
  <c r="H1352" i="15"/>
  <c r="H1353" i="15"/>
  <c r="H1354" i="15"/>
  <c r="H1355" i="15"/>
  <c r="H1356" i="15"/>
  <c r="H1357" i="15"/>
  <c r="H1358" i="15"/>
  <c r="H1359" i="15"/>
  <c r="H1360" i="15"/>
  <c r="H1361" i="15"/>
  <c r="H1362" i="15"/>
  <c r="H1363" i="15"/>
  <c r="H1364" i="15"/>
  <c r="H1365" i="15"/>
  <c r="H1366" i="15"/>
  <c r="H1367" i="15"/>
  <c r="H1368" i="15"/>
  <c r="H1369" i="15"/>
  <c r="H1370" i="15"/>
  <c r="H1371" i="15"/>
  <c r="H1372" i="15"/>
  <c r="H1373" i="15"/>
  <c r="H1374" i="15"/>
  <c r="H1375" i="15"/>
  <c r="H1376" i="15"/>
  <c r="H1377" i="15"/>
  <c r="H1378" i="15"/>
  <c r="H1379" i="15"/>
  <c r="H1380" i="15"/>
  <c r="H1381" i="15"/>
  <c r="H1382" i="15"/>
  <c r="H1383" i="15"/>
  <c r="H1384" i="15"/>
  <c r="H1385" i="15"/>
  <c r="H1386" i="15"/>
  <c r="H1387" i="15"/>
  <c r="H1388" i="15"/>
  <c r="H1389" i="15"/>
  <c r="H1390" i="15"/>
  <c r="H1391" i="15"/>
  <c r="H1392" i="15"/>
  <c r="H1393" i="15"/>
  <c r="H1394" i="15"/>
  <c r="H1395" i="15"/>
  <c r="H1396" i="15"/>
  <c r="H1397" i="15"/>
  <c r="H1398" i="15"/>
  <c r="H1399" i="15"/>
  <c r="H1400" i="15"/>
  <c r="H1401" i="15"/>
  <c r="H1402" i="15"/>
  <c r="H1403" i="15"/>
  <c r="H1404" i="15"/>
  <c r="H1405" i="15"/>
  <c r="H1406" i="15"/>
  <c r="H1407" i="15"/>
  <c r="H1408" i="15"/>
  <c r="H1409" i="15"/>
  <c r="H1410" i="15"/>
  <c r="H1411" i="15"/>
  <c r="H1412" i="15"/>
  <c r="H1413" i="15"/>
  <c r="H1414" i="15"/>
  <c r="H1415" i="15"/>
  <c r="H1416" i="15"/>
  <c r="H1417" i="15"/>
  <c r="H1418" i="15"/>
  <c r="H1419" i="15"/>
  <c r="H1420" i="15"/>
  <c r="H1421" i="15"/>
  <c r="H1422" i="15"/>
  <c r="H1423" i="15"/>
  <c r="H1424" i="15"/>
  <c r="H1425" i="15"/>
  <c r="H1426" i="15"/>
  <c r="H1427" i="15"/>
  <c r="H1428" i="15"/>
  <c r="H1429" i="15"/>
  <c r="H1430" i="15"/>
  <c r="H1431" i="15"/>
  <c r="H1432" i="15"/>
  <c r="H1433" i="15"/>
  <c r="H1434" i="15"/>
  <c r="H1435" i="15"/>
  <c r="H1436" i="15"/>
  <c r="H1437" i="15"/>
  <c r="H1438" i="15"/>
  <c r="H1439" i="15"/>
  <c r="H1440" i="15"/>
  <c r="H1441" i="15"/>
  <c r="H1442" i="15"/>
  <c r="H1443" i="15"/>
  <c r="H1444" i="15"/>
  <c r="H1445" i="15"/>
  <c r="H1446" i="15"/>
  <c r="H1447" i="15"/>
  <c r="H1448" i="15"/>
  <c r="H1449" i="15"/>
  <c r="H1450" i="15"/>
  <c r="H1451" i="15"/>
  <c r="H1452" i="15"/>
  <c r="H1453" i="15"/>
  <c r="H1454" i="15"/>
  <c r="H1455" i="15"/>
  <c r="H1456" i="15"/>
  <c r="H1457" i="15"/>
  <c r="H1458" i="15"/>
  <c r="H1459" i="15"/>
  <c r="H1460" i="15"/>
  <c r="H1461" i="15"/>
  <c r="H1462" i="15"/>
  <c r="H1463" i="15"/>
  <c r="H1464" i="15"/>
  <c r="H1465" i="15"/>
  <c r="H1466" i="15"/>
  <c r="H1467" i="15"/>
  <c r="H1468" i="15"/>
  <c r="H1469" i="15"/>
  <c r="H1470" i="15"/>
  <c r="H1471" i="15"/>
  <c r="H1472" i="15"/>
  <c r="H1473" i="15"/>
  <c r="H1474" i="15"/>
  <c r="H1475" i="15"/>
  <c r="H1476" i="15"/>
  <c r="H1477" i="15"/>
  <c r="H1478" i="15"/>
  <c r="H1479" i="15"/>
  <c r="H1480" i="15"/>
  <c r="H1481" i="15"/>
  <c r="H1482" i="15"/>
  <c r="H1483" i="15"/>
  <c r="H1484" i="15"/>
  <c r="H1485" i="15"/>
  <c r="H1486" i="15"/>
  <c r="H1487" i="15"/>
  <c r="H1488" i="15"/>
  <c r="H1489" i="15"/>
  <c r="H1490" i="15"/>
  <c r="H1491" i="15"/>
  <c r="H1492" i="15"/>
  <c r="H1493" i="15"/>
  <c r="H1494" i="15"/>
  <c r="H1495" i="15"/>
  <c r="H1496" i="15"/>
  <c r="H1497" i="15"/>
  <c r="H1498" i="15"/>
  <c r="H1499" i="15"/>
  <c r="H1500" i="15"/>
  <c r="H1501" i="15"/>
  <c r="H1502" i="15"/>
  <c r="H1503" i="15"/>
  <c r="H1504" i="15"/>
  <c r="H1505" i="15"/>
  <c r="H1506" i="15"/>
  <c r="H1507" i="15"/>
  <c r="H1508" i="15"/>
  <c r="H1509" i="15"/>
  <c r="H1510" i="15"/>
  <c r="H1511" i="15"/>
  <c r="H1512" i="15"/>
  <c r="H1513" i="15"/>
  <c r="H1514" i="15"/>
  <c r="H1515" i="15"/>
  <c r="H1516" i="15"/>
  <c r="H1517" i="15"/>
  <c r="H1518" i="15"/>
  <c r="H1519" i="15"/>
  <c r="H1520" i="15"/>
  <c r="H1521" i="15"/>
  <c r="H1522" i="15"/>
  <c r="H1523" i="15"/>
  <c r="H1524" i="15"/>
  <c r="H1525" i="15"/>
  <c r="H1526" i="15"/>
  <c r="H1527" i="15"/>
  <c r="H1528" i="15"/>
  <c r="H1529" i="15"/>
  <c r="H1530" i="15"/>
  <c r="H1531" i="15"/>
  <c r="H1532" i="15"/>
  <c r="H1533" i="15"/>
  <c r="H1534" i="15"/>
  <c r="H1535" i="15"/>
  <c r="H1536" i="15"/>
  <c r="H1537" i="15"/>
  <c r="H1538" i="15"/>
  <c r="H1539" i="15"/>
  <c r="H1540" i="15"/>
  <c r="H1541" i="15"/>
  <c r="H1542" i="15"/>
  <c r="H1543" i="15"/>
  <c r="H1544" i="15"/>
  <c r="H1545" i="15"/>
  <c r="H1546" i="15"/>
  <c r="H1547" i="15"/>
  <c r="H1548" i="15"/>
  <c r="H1549" i="15"/>
  <c r="H1550" i="15"/>
  <c r="H1551" i="15"/>
  <c r="H1552" i="15"/>
  <c r="H1553" i="15"/>
  <c r="H1554" i="15"/>
  <c r="H1555" i="15"/>
  <c r="H1556" i="15"/>
  <c r="H1557" i="15"/>
  <c r="H1558" i="15"/>
  <c r="H1559" i="15"/>
  <c r="H1560" i="15"/>
  <c r="H1561" i="15"/>
  <c r="H1562" i="15"/>
  <c r="H1563" i="15"/>
  <c r="H1564" i="15"/>
  <c r="H1565" i="15"/>
  <c r="H1566" i="15"/>
  <c r="H1567" i="15"/>
  <c r="H1568" i="15"/>
  <c r="H1569" i="15"/>
  <c r="H1570" i="15"/>
  <c r="H1571" i="15"/>
  <c r="H1572" i="15"/>
  <c r="H1573" i="15"/>
  <c r="H1574" i="15"/>
  <c r="H1575" i="15"/>
  <c r="H1576" i="15"/>
  <c r="H1577" i="15"/>
  <c r="H1578" i="15"/>
  <c r="H1579" i="15"/>
  <c r="H1580" i="15"/>
  <c r="H1581" i="15"/>
  <c r="H1582" i="15"/>
  <c r="H1583" i="15"/>
  <c r="H1584" i="15"/>
  <c r="H1585" i="15"/>
  <c r="H1586" i="15"/>
  <c r="H1587" i="15"/>
  <c r="H1588" i="15"/>
  <c r="H1589" i="15"/>
  <c r="H1590" i="15"/>
  <c r="H1591" i="15"/>
  <c r="H1592" i="15"/>
  <c r="H1593" i="15"/>
  <c r="H1594" i="15"/>
  <c r="H1595" i="15"/>
  <c r="H1596" i="15"/>
  <c r="H1597" i="15"/>
  <c r="H1598" i="15"/>
  <c r="H1599" i="15"/>
  <c r="H1600" i="15"/>
  <c r="H1601" i="15"/>
  <c r="H1602" i="15"/>
  <c r="H1603" i="15"/>
  <c r="H1604" i="15"/>
  <c r="H1605" i="15"/>
  <c r="H1606" i="15"/>
  <c r="H1607" i="15"/>
  <c r="H1608" i="15"/>
  <c r="H1609" i="15"/>
  <c r="H1610" i="15"/>
  <c r="H1611" i="15"/>
  <c r="H1612" i="15"/>
  <c r="H1613" i="15"/>
  <c r="H1614" i="15"/>
  <c r="H1615" i="15"/>
  <c r="H1616" i="15"/>
  <c r="H1617" i="15"/>
  <c r="H1618" i="15"/>
  <c r="H1619" i="15"/>
  <c r="H1620" i="15"/>
  <c r="H1621" i="15"/>
  <c r="H1622" i="15"/>
  <c r="H1623" i="15"/>
  <c r="H1624" i="15"/>
  <c r="H1625" i="15"/>
  <c r="H1626" i="15"/>
  <c r="H1627" i="15"/>
  <c r="H1628" i="15"/>
  <c r="H1629" i="15"/>
  <c r="H1630" i="15"/>
  <c r="H1631" i="15"/>
  <c r="H1632" i="15"/>
  <c r="H1633" i="15"/>
  <c r="H1634" i="15"/>
  <c r="H1635" i="15"/>
  <c r="H1636" i="15"/>
  <c r="H1637" i="15"/>
  <c r="H1638" i="15"/>
  <c r="H1639" i="15"/>
  <c r="H1640" i="15"/>
  <c r="H1641" i="15"/>
  <c r="H1642" i="15"/>
  <c r="H1643" i="15"/>
  <c r="H1644" i="15"/>
  <c r="H1645" i="15"/>
  <c r="H1646" i="15"/>
  <c r="H1647" i="15"/>
  <c r="H1648" i="15"/>
  <c r="H1649" i="15"/>
  <c r="H1650" i="15"/>
  <c r="H1651" i="15"/>
  <c r="H1652" i="15"/>
  <c r="H1653" i="15"/>
  <c r="H1654" i="15"/>
  <c r="H1655" i="15"/>
  <c r="H1656" i="15"/>
  <c r="H1657" i="15"/>
  <c r="H1658" i="15"/>
  <c r="H1659" i="15"/>
  <c r="H1660" i="15"/>
  <c r="H1661" i="15"/>
  <c r="H1662" i="15"/>
  <c r="H1663" i="15"/>
  <c r="H1664" i="15"/>
  <c r="H1665" i="15"/>
  <c r="H1666" i="15"/>
  <c r="H1667" i="15"/>
  <c r="H1668" i="15"/>
  <c r="H1669" i="15"/>
  <c r="H1670" i="15"/>
  <c r="H1671" i="15"/>
  <c r="H1672" i="15"/>
  <c r="H1673" i="15"/>
  <c r="H1674" i="15"/>
  <c r="H1675" i="15"/>
  <c r="H1676" i="15"/>
  <c r="H1677" i="15"/>
  <c r="H1678" i="15"/>
  <c r="H1679" i="15"/>
  <c r="H1680" i="15"/>
  <c r="H1681" i="15"/>
  <c r="H1682" i="15"/>
  <c r="H1683" i="15"/>
  <c r="H1684" i="15"/>
  <c r="H1685" i="15"/>
  <c r="H1686" i="15"/>
  <c r="H1687" i="15"/>
  <c r="H1688" i="15"/>
  <c r="H1689" i="15"/>
  <c r="H1690" i="15"/>
  <c r="H1691" i="15"/>
  <c r="H1692" i="15"/>
  <c r="H1693" i="15"/>
  <c r="H1694" i="15"/>
  <c r="H1695" i="15"/>
  <c r="H1696" i="15"/>
  <c r="H1697" i="15"/>
  <c r="H1698" i="15"/>
  <c r="H1699" i="15"/>
  <c r="H1700" i="15"/>
  <c r="H1701" i="15"/>
  <c r="H1702" i="15"/>
  <c r="H1703" i="15"/>
  <c r="H1704" i="15"/>
  <c r="H1705" i="15"/>
  <c r="H1706" i="15"/>
  <c r="H1707" i="15"/>
  <c r="H1708" i="15"/>
  <c r="H1709" i="15"/>
  <c r="H1710" i="15"/>
  <c r="H1711" i="15"/>
  <c r="H1712" i="15"/>
  <c r="H1713" i="15"/>
  <c r="H1714" i="15"/>
  <c r="H1715" i="15"/>
  <c r="H1716" i="15"/>
  <c r="H1717" i="15"/>
  <c r="H1718" i="15"/>
  <c r="H1719" i="15"/>
  <c r="H1720" i="15"/>
  <c r="H1721" i="15"/>
  <c r="H1722" i="15"/>
  <c r="H1723" i="15"/>
  <c r="H1724" i="15"/>
  <c r="H1725" i="15"/>
  <c r="H1726" i="15"/>
  <c r="H1727" i="15"/>
  <c r="H1728" i="15"/>
  <c r="H1729" i="15"/>
  <c r="H1730" i="15"/>
  <c r="H1731" i="15"/>
  <c r="H1732" i="15"/>
  <c r="H1733" i="15"/>
  <c r="H1734" i="15"/>
  <c r="H1735" i="15"/>
  <c r="H1736" i="15"/>
  <c r="H1737" i="15"/>
  <c r="H1738" i="15"/>
  <c r="H1739" i="15"/>
  <c r="H1740" i="15"/>
  <c r="H1741" i="15"/>
  <c r="H1742" i="15"/>
  <c r="H1743" i="15"/>
  <c r="H1744" i="15"/>
  <c r="H1745" i="15"/>
  <c r="H1746" i="15"/>
  <c r="H1747" i="15"/>
  <c r="H1748" i="15"/>
  <c r="H1749" i="15"/>
  <c r="H1750" i="15"/>
  <c r="H1751" i="15"/>
  <c r="H1752" i="15"/>
  <c r="H1753" i="15"/>
  <c r="H1754" i="15"/>
  <c r="H1755" i="15"/>
  <c r="H1756" i="15"/>
  <c r="H1757" i="15"/>
  <c r="H1758" i="15"/>
  <c r="H1759" i="15"/>
  <c r="H1760" i="15"/>
  <c r="H1761" i="15"/>
  <c r="H1762" i="15"/>
  <c r="H1763" i="15"/>
  <c r="H1764" i="15"/>
  <c r="H1765" i="15"/>
  <c r="H1766" i="15"/>
  <c r="H1767" i="15"/>
  <c r="H1768" i="15"/>
  <c r="H1769" i="15"/>
  <c r="H1770" i="15"/>
  <c r="H1771" i="15"/>
  <c r="H1772" i="15"/>
  <c r="H1773" i="15"/>
  <c r="H1774" i="15"/>
  <c r="H1775" i="15"/>
  <c r="H1776" i="15"/>
  <c r="H1777" i="15"/>
  <c r="H1778" i="15"/>
  <c r="H1779" i="15"/>
  <c r="H1780" i="15"/>
  <c r="H1781" i="15"/>
  <c r="H1782" i="15"/>
  <c r="H1783" i="15"/>
  <c r="H1784" i="15"/>
  <c r="H1785" i="15"/>
  <c r="H1786" i="15"/>
  <c r="H1787" i="15"/>
  <c r="H1788" i="15"/>
  <c r="H1789" i="15"/>
  <c r="H1790" i="15"/>
  <c r="H1791" i="15"/>
  <c r="H1792" i="15"/>
  <c r="H1793" i="15"/>
  <c r="H1794" i="15"/>
  <c r="H1795" i="15"/>
  <c r="H1796" i="15"/>
  <c r="H1797" i="15"/>
  <c r="H1798" i="15"/>
  <c r="H1799" i="15"/>
  <c r="H1800" i="15"/>
  <c r="H1801" i="15"/>
  <c r="H1802" i="15"/>
  <c r="H1803" i="15"/>
  <c r="H1804" i="15"/>
  <c r="H1805" i="15"/>
  <c r="H1806" i="15"/>
  <c r="H1807" i="15"/>
  <c r="H1808" i="15"/>
  <c r="H1809" i="15"/>
  <c r="H1810" i="15"/>
  <c r="H1811" i="15"/>
  <c r="H1812" i="15"/>
  <c r="H1813" i="15"/>
  <c r="H1814" i="15"/>
  <c r="H1815" i="15"/>
  <c r="H1816" i="15"/>
  <c r="H1817" i="15"/>
  <c r="H1818" i="15"/>
  <c r="H1819" i="15"/>
  <c r="H1820" i="15"/>
  <c r="H1821" i="15"/>
  <c r="H1822" i="15"/>
  <c r="H1823" i="15"/>
  <c r="H1824" i="15"/>
  <c r="H1825" i="15"/>
  <c r="H1826" i="15"/>
  <c r="H1827" i="15"/>
  <c r="H1828" i="15"/>
  <c r="H1829" i="15"/>
  <c r="H1830" i="15"/>
  <c r="H1831" i="15"/>
  <c r="H1832" i="15"/>
  <c r="H1833" i="15"/>
  <c r="H1834" i="15"/>
  <c r="H1835" i="15"/>
  <c r="H1836" i="15"/>
  <c r="H1837" i="15"/>
  <c r="H1838" i="15"/>
  <c r="H1839" i="15"/>
  <c r="H1840" i="15"/>
  <c r="H1841" i="15"/>
  <c r="H1842" i="15"/>
  <c r="H1843" i="15"/>
  <c r="H1844" i="15"/>
  <c r="H1845" i="15"/>
  <c r="H1846" i="15"/>
  <c r="H1847" i="15"/>
  <c r="H1848" i="15"/>
  <c r="H1849" i="15"/>
  <c r="H1850" i="15"/>
  <c r="H1851" i="15"/>
  <c r="H1852" i="15"/>
  <c r="H1853" i="15"/>
  <c r="H1854" i="15"/>
  <c r="H1855" i="15"/>
  <c r="H1856" i="15"/>
  <c r="H1857" i="15"/>
  <c r="H1858" i="15"/>
  <c r="H1859" i="15"/>
  <c r="H1860" i="15"/>
  <c r="H1861" i="15"/>
  <c r="H1862" i="15"/>
  <c r="H1863" i="15"/>
  <c r="H1864" i="15"/>
  <c r="H1865" i="15"/>
  <c r="H1866" i="15"/>
  <c r="H1867" i="15"/>
  <c r="H1868" i="15"/>
  <c r="H1869" i="15"/>
  <c r="H1870" i="15"/>
  <c r="H1871" i="15"/>
  <c r="H1872" i="15"/>
  <c r="H1873" i="15"/>
  <c r="H1874" i="15"/>
  <c r="H1875" i="15"/>
  <c r="H1876" i="15"/>
  <c r="H1877" i="15"/>
  <c r="H1878" i="15"/>
  <c r="H1879" i="15"/>
  <c r="H1880" i="15"/>
  <c r="H1881" i="15"/>
  <c r="H1882" i="15"/>
  <c r="H1883" i="15"/>
  <c r="H1884" i="15"/>
  <c r="H1885" i="15"/>
  <c r="H1886" i="15"/>
  <c r="H1887" i="15"/>
  <c r="H1888" i="15"/>
  <c r="H1889" i="15"/>
  <c r="H1890" i="15"/>
  <c r="H1891" i="15"/>
  <c r="H1892" i="15"/>
  <c r="H1893" i="15"/>
  <c r="H1894" i="15"/>
  <c r="H1895" i="15"/>
  <c r="H1896" i="15"/>
  <c r="H1897" i="15"/>
  <c r="H1898" i="15"/>
  <c r="H1899" i="15"/>
  <c r="H1900" i="15"/>
  <c r="H1901" i="15"/>
  <c r="H1902" i="15"/>
  <c r="H1903" i="15"/>
  <c r="H1904" i="15"/>
  <c r="H1905" i="15"/>
  <c r="H1906" i="15"/>
  <c r="H1907" i="15"/>
  <c r="H1908" i="15"/>
  <c r="H1909" i="15"/>
  <c r="H1910" i="15"/>
  <c r="H1911" i="15"/>
  <c r="H1912" i="15"/>
  <c r="H1913" i="15"/>
  <c r="H1914" i="15"/>
  <c r="H1915" i="15"/>
  <c r="H1916" i="15"/>
  <c r="H1917" i="15"/>
  <c r="H1918" i="15"/>
  <c r="H1919" i="15"/>
  <c r="H1920" i="15"/>
  <c r="H1921" i="15"/>
  <c r="H1922" i="15"/>
  <c r="H1923" i="15"/>
  <c r="H1924" i="15"/>
  <c r="H1925" i="15"/>
  <c r="H1926" i="15"/>
  <c r="H1927" i="15"/>
  <c r="H1928" i="15"/>
  <c r="H1929" i="15"/>
  <c r="H1930" i="15"/>
  <c r="H1931" i="15"/>
  <c r="H1932" i="15"/>
  <c r="H1933" i="15"/>
  <c r="H1934" i="15"/>
  <c r="H1935" i="15"/>
  <c r="H1936" i="15"/>
  <c r="H1937" i="15"/>
  <c r="H1938" i="15"/>
  <c r="H1939" i="15"/>
  <c r="H1940" i="15"/>
  <c r="H1941" i="15"/>
  <c r="H1942" i="15"/>
  <c r="H1943" i="15"/>
  <c r="H1944" i="15"/>
  <c r="H1945" i="15"/>
  <c r="H1946" i="15"/>
  <c r="H1947" i="15"/>
  <c r="H1948" i="15"/>
  <c r="H1949" i="15"/>
  <c r="H1950" i="15"/>
  <c r="H1951" i="15"/>
  <c r="H1952" i="15"/>
  <c r="H1953" i="15"/>
  <c r="H1954" i="15"/>
  <c r="H1955" i="15"/>
  <c r="H1956" i="15"/>
  <c r="H1957" i="15"/>
  <c r="H1958" i="15"/>
  <c r="H1959" i="15"/>
  <c r="H1960" i="15"/>
  <c r="H1961" i="15"/>
  <c r="H1962" i="15"/>
  <c r="H1963" i="15"/>
  <c r="H1964" i="15"/>
  <c r="H1965" i="15"/>
  <c r="H1966" i="15"/>
  <c r="H1967" i="15"/>
  <c r="H1968" i="15"/>
  <c r="H1969" i="15"/>
  <c r="H1970" i="15"/>
  <c r="H1971" i="15"/>
  <c r="H1972" i="15"/>
  <c r="H1973" i="15"/>
  <c r="H1974" i="15"/>
  <c r="H1975" i="15"/>
  <c r="H1976" i="15"/>
  <c r="H1977" i="15"/>
  <c r="H1978" i="15"/>
  <c r="H1979" i="15"/>
  <c r="H1980" i="15"/>
  <c r="H1981" i="15"/>
  <c r="H1982" i="15"/>
  <c r="H1983" i="15"/>
  <c r="H1984" i="15"/>
  <c r="H1985" i="15"/>
  <c r="H1986" i="15"/>
  <c r="H1987" i="15"/>
  <c r="H1988" i="15"/>
  <c r="H1989" i="15"/>
  <c r="H1990" i="15"/>
  <c r="H1991" i="15"/>
  <c r="H1992" i="15"/>
  <c r="H1993" i="15"/>
  <c r="H1994" i="15"/>
  <c r="H1995" i="15"/>
  <c r="H1996" i="15"/>
  <c r="H1997" i="15"/>
  <c r="H1998" i="15"/>
  <c r="H1999" i="15"/>
  <c r="H2000" i="15"/>
  <c r="H2001" i="15"/>
  <c r="H2002" i="15"/>
  <c r="H2003" i="15"/>
  <c r="H2004" i="15"/>
  <c r="H2005" i="15"/>
  <c r="H2006" i="15"/>
  <c r="H2007" i="15"/>
  <c r="H2008" i="15"/>
  <c r="H2009" i="15"/>
  <c r="H2010" i="15"/>
  <c r="H2011" i="15"/>
  <c r="H2012" i="15"/>
  <c r="H2013" i="15"/>
  <c r="H2014" i="15"/>
  <c r="H2015" i="15"/>
  <c r="H2016" i="15"/>
  <c r="H2017" i="15"/>
  <c r="H2018" i="15"/>
  <c r="H2019" i="15"/>
  <c r="H2020" i="15"/>
  <c r="H2021" i="15"/>
  <c r="H2022" i="15"/>
  <c r="H2023" i="15"/>
  <c r="H2024" i="15"/>
  <c r="H2025" i="15"/>
  <c r="H2026" i="15"/>
  <c r="H2027" i="15"/>
  <c r="H2028" i="15"/>
  <c r="H2029" i="15"/>
  <c r="H2030" i="15"/>
  <c r="H2031" i="15"/>
  <c r="H2032" i="15"/>
  <c r="H2033" i="15"/>
  <c r="H2034" i="15"/>
  <c r="H2035" i="15"/>
  <c r="H2036" i="15"/>
  <c r="H2037" i="15"/>
  <c r="H2038" i="15"/>
  <c r="H2039" i="15"/>
  <c r="H2040" i="15"/>
  <c r="H2041" i="15"/>
  <c r="H2042" i="15"/>
  <c r="H2043" i="15"/>
  <c r="H2044" i="15"/>
  <c r="H2045" i="15"/>
  <c r="H2046" i="15"/>
  <c r="H2047" i="15"/>
  <c r="H2048" i="15"/>
  <c r="H2049" i="15"/>
  <c r="H2050" i="15"/>
  <c r="H2051" i="15"/>
  <c r="H2052" i="15"/>
  <c r="H2053" i="15"/>
  <c r="H2054" i="15"/>
  <c r="H2055" i="15"/>
  <c r="H2056" i="15"/>
  <c r="H2057" i="15"/>
  <c r="H2058" i="15"/>
  <c r="H2059" i="15"/>
  <c r="H2060" i="15"/>
  <c r="H2061" i="15"/>
  <c r="H2062" i="15"/>
  <c r="H2063" i="15"/>
  <c r="H2064" i="15"/>
  <c r="H2065" i="15"/>
  <c r="H2066" i="15"/>
  <c r="H2067" i="15"/>
  <c r="H2068" i="15"/>
  <c r="H2069" i="15"/>
  <c r="H2070" i="15"/>
  <c r="H2071" i="15"/>
  <c r="H2072" i="15"/>
  <c r="H2073" i="15"/>
  <c r="H2074" i="15"/>
  <c r="H2075" i="15"/>
  <c r="H2076" i="15"/>
  <c r="H2077" i="15"/>
  <c r="H2078" i="15"/>
  <c r="H2079" i="15"/>
  <c r="H2080" i="15"/>
  <c r="H2081" i="15"/>
  <c r="H2082" i="15"/>
  <c r="H2083" i="15"/>
  <c r="H2084" i="15"/>
  <c r="H2085" i="15"/>
  <c r="H2086" i="15"/>
  <c r="H2087" i="15"/>
  <c r="H2088" i="15"/>
  <c r="H2089" i="15"/>
  <c r="H2090" i="15"/>
  <c r="H2091" i="15"/>
  <c r="H2092" i="15"/>
  <c r="H2093" i="15"/>
  <c r="H2094" i="15"/>
  <c r="H2095" i="15"/>
  <c r="H2096" i="15"/>
  <c r="H2097" i="15"/>
  <c r="H2098" i="15"/>
  <c r="H2099" i="15"/>
  <c r="H2100" i="15"/>
  <c r="H2101" i="15"/>
  <c r="H2102" i="15"/>
  <c r="H2103" i="15"/>
  <c r="H2104" i="15"/>
  <c r="H2105" i="15"/>
  <c r="H2106" i="15"/>
  <c r="H2107" i="15"/>
  <c r="H2108" i="15"/>
  <c r="H2109" i="15"/>
  <c r="H2110" i="15"/>
  <c r="H2111" i="15"/>
  <c r="H2112" i="15"/>
  <c r="H2113" i="15"/>
  <c r="H2114" i="15"/>
  <c r="H2115" i="15"/>
  <c r="H2116" i="15"/>
  <c r="H2117" i="15"/>
  <c r="H2118" i="15"/>
  <c r="H2119" i="15"/>
  <c r="H2120" i="15"/>
  <c r="H2121" i="15"/>
  <c r="H2122" i="15"/>
  <c r="H2123" i="15"/>
  <c r="H2124" i="15"/>
  <c r="H2125" i="15"/>
  <c r="H2126" i="15"/>
  <c r="H2127" i="15"/>
  <c r="H2128" i="15"/>
  <c r="H2129" i="15"/>
  <c r="H2130" i="15"/>
  <c r="H2131" i="15"/>
  <c r="H2132" i="15"/>
  <c r="H2133" i="15"/>
  <c r="H2134" i="15"/>
  <c r="H2135" i="15"/>
  <c r="H2136" i="15"/>
  <c r="H2137" i="15"/>
  <c r="H2138" i="15"/>
  <c r="H2139" i="15"/>
  <c r="H2140" i="15"/>
  <c r="H2141" i="15"/>
  <c r="H2142" i="15"/>
  <c r="H2143" i="15"/>
  <c r="H2144" i="15"/>
  <c r="H2145" i="15"/>
  <c r="H2146" i="15"/>
  <c r="H2147" i="15"/>
  <c r="H2148" i="15"/>
  <c r="H2149" i="15"/>
  <c r="H2150" i="15"/>
  <c r="H2151" i="15"/>
  <c r="H2152" i="15"/>
  <c r="H2153" i="15"/>
  <c r="H2154" i="15"/>
  <c r="H2155" i="15"/>
  <c r="H2156" i="15"/>
  <c r="H2157" i="15"/>
  <c r="H2158" i="15"/>
  <c r="H2159" i="15"/>
  <c r="H2160" i="15"/>
  <c r="H2161" i="15"/>
  <c r="H2162" i="15"/>
  <c r="H2163" i="15"/>
  <c r="H2164" i="15"/>
  <c r="H2165" i="15"/>
  <c r="H2166" i="15"/>
  <c r="H2167" i="15"/>
  <c r="H2168" i="15"/>
  <c r="H2169" i="15"/>
  <c r="H2170" i="15"/>
  <c r="H2171" i="15"/>
  <c r="H2172" i="15"/>
  <c r="H2173" i="15"/>
  <c r="H2174" i="15"/>
  <c r="H2175" i="15"/>
  <c r="H2176" i="15"/>
  <c r="H2177" i="15"/>
  <c r="H2178" i="15"/>
  <c r="H2179" i="15"/>
  <c r="H2180" i="15"/>
  <c r="H2181" i="15"/>
  <c r="H2182" i="15"/>
  <c r="H2183" i="15"/>
  <c r="H2184" i="15"/>
  <c r="H2185" i="15"/>
  <c r="H2186" i="15"/>
  <c r="H2187" i="15"/>
  <c r="H2188" i="15"/>
  <c r="H2189" i="15"/>
  <c r="H2190" i="15"/>
  <c r="H2191" i="15"/>
  <c r="H2192" i="15"/>
  <c r="H2193" i="15"/>
  <c r="H2194" i="15"/>
  <c r="H2195" i="15"/>
  <c r="H2196" i="15"/>
  <c r="H2197" i="15"/>
  <c r="H2198" i="15"/>
  <c r="H2199" i="15"/>
  <c r="H2200" i="15"/>
  <c r="H2201" i="15"/>
  <c r="H2202" i="15"/>
  <c r="H2203" i="15"/>
  <c r="H2204" i="15"/>
  <c r="H2205" i="15"/>
  <c r="H2206" i="15"/>
  <c r="H2207" i="15"/>
  <c r="H2208" i="15"/>
  <c r="H2209" i="15"/>
  <c r="H2210" i="15"/>
  <c r="H2211" i="15"/>
  <c r="H2212" i="15"/>
  <c r="H2213" i="15"/>
  <c r="H2214" i="15"/>
  <c r="H2215" i="15"/>
  <c r="H2216" i="15"/>
  <c r="H2217" i="15"/>
  <c r="H2218" i="15"/>
  <c r="H2219" i="15"/>
  <c r="H2220" i="15"/>
  <c r="H2221" i="15"/>
  <c r="H2222" i="15"/>
  <c r="H2223" i="15"/>
  <c r="H2224" i="15"/>
  <c r="H2225" i="15"/>
  <c r="H2226" i="15"/>
  <c r="H2227" i="15"/>
  <c r="H2228" i="15"/>
  <c r="H2229" i="15"/>
  <c r="H2230" i="15"/>
  <c r="H2231" i="15"/>
  <c r="H2232" i="15"/>
  <c r="H2233" i="15"/>
  <c r="H2234" i="15"/>
  <c r="H2235" i="15"/>
  <c r="H2236" i="15"/>
  <c r="H2237" i="15"/>
  <c r="H2238" i="15"/>
  <c r="H2239" i="15"/>
  <c r="H2240" i="15"/>
  <c r="H2241" i="15"/>
  <c r="H2242" i="15"/>
  <c r="H2243" i="15"/>
  <c r="H2244" i="15"/>
  <c r="H2245" i="15"/>
  <c r="H2246" i="15"/>
  <c r="H2247" i="15"/>
  <c r="H2248" i="15"/>
  <c r="H2249" i="15"/>
  <c r="H2250" i="15"/>
  <c r="H2251" i="15"/>
  <c r="H2252" i="15"/>
  <c r="H2253" i="15"/>
  <c r="H2254" i="15"/>
  <c r="H2255" i="15"/>
  <c r="H2256" i="15"/>
  <c r="H2257" i="15"/>
  <c r="H2258" i="15"/>
  <c r="H2259" i="15"/>
  <c r="H2260" i="15"/>
  <c r="H2261" i="15"/>
  <c r="H2262" i="15"/>
  <c r="H2263" i="15"/>
  <c r="H2264" i="15"/>
  <c r="H2265" i="15"/>
  <c r="H2266" i="15"/>
  <c r="H2267" i="15"/>
  <c r="H2268" i="15"/>
  <c r="H2269" i="15"/>
  <c r="H2270" i="15"/>
  <c r="H2271" i="15"/>
  <c r="H2272" i="15"/>
  <c r="H2273" i="15"/>
  <c r="H2274" i="15"/>
  <c r="H2275" i="15"/>
  <c r="H2276" i="15"/>
  <c r="H2277" i="15"/>
  <c r="H2278" i="15"/>
  <c r="H2279" i="15"/>
  <c r="H2280" i="15"/>
  <c r="H2281" i="15"/>
  <c r="H2282" i="15"/>
  <c r="H2283" i="15"/>
  <c r="H2284" i="15"/>
  <c r="H2285" i="15"/>
  <c r="H2286" i="15"/>
  <c r="H2287" i="15"/>
  <c r="H2288" i="15"/>
  <c r="H2289" i="15"/>
  <c r="H2290" i="15"/>
  <c r="H2291" i="15"/>
  <c r="H2292" i="15"/>
  <c r="H2293" i="15"/>
  <c r="H2294" i="15"/>
  <c r="H2295" i="15"/>
  <c r="H2296" i="15"/>
  <c r="H2297" i="15"/>
  <c r="H2298" i="15"/>
  <c r="H2299" i="15"/>
  <c r="H2300" i="15"/>
  <c r="H2301" i="15"/>
  <c r="H2302" i="15"/>
  <c r="H2303" i="15"/>
  <c r="H2304" i="15"/>
  <c r="H2305" i="15"/>
  <c r="H2306" i="15"/>
  <c r="H2307" i="15"/>
  <c r="H2308" i="15"/>
  <c r="H2309" i="15"/>
  <c r="H2310" i="15"/>
  <c r="H2311" i="15"/>
  <c r="H2312" i="15"/>
  <c r="H2313" i="15"/>
  <c r="H2314" i="15"/>
  <c r="H2315" i="15"/>
  <c r="H2316" i="15"/>
  <c r="H2317" i="15"/>
  <c r="H2318" i="15"/>
  <c r="H2319" i="15"/>
  <c r="H2320" i="15"/>
  <c r="H2321" i="15"/>
  <c r="H2322" i="15"/>
  <c r="H2323" i="15"/>
  <c r="H2324" i="15"/>
  <c r="H2325" i="15"/>
  <c r="H2326" i="15"/>
  <c r="H2327" i="15"/>
  <c r="H2328" i="15"/>
  <c r="H2329" i="15"/>
  <c r="H2330" i="15"/>
  <c r="H2331" i="15"/>
  <c r="H2332" i="15"/>
  <c r="H2333" i="15"/>
  <c r="H2334" i="15"/>
  <c r="H2335" i="15"/>
  <c r="H2336" i="15"/>
  <c r="H2337" i="15"/>
  <c r="H2338" i="15"/>
  <c r="H2339" i="15"/>
  <c r="H2340" i="15"/>
  <c r="H2341" i="15"/>
  <c r="H2342" i="15"/>
  <c r="H2343" i="15"/>
  <c r="H2344" i="15"/>
  <c r="H2345" i="15"/>
  <c r="H2346" i="15"/>
  <c r="H2347" i="15"/>
  <c r="H2348" i="15"/>
  <c r="H2349" i="15"/>
  <c r="H2350" i="15"/>
  <c r="H2351" i="15"/>
  <c r="H2352" i="15"/>
  <c r="H2353" i="15"/>
  <c r="H2354" i="15"/>
  <c r="H2355" i="15"/>
  <c r="H2356" i="15"/>
  <c r="H2357" i="15"/>
  <c r="H2358" i="15"/>
  <c r="H2359" i="15"/>
  <c r="H2360" i="15"/>
  <c r="H2361" i="15"/>
  <c r="H2362" i="15"/>
  <c r="H2363" i="15"/>
  <c r="H2364" i="15"/>
  <c r="H2365" i="15"/>
  <c r="H2366" i="15"/>
  <c r="H2367" i="15"/>
  <c r="H2368" i="15"/>
  <c r="H2369" i="15"/>
  <c r="H2370" i="15"/>
  <c r="H2371" i="15"/>
  <c r="H2372" i="15"/>
  <c r="H2373" i="15"/>
  <c r="H2374" i="15"/>
  <c r="H2375" i="15"/>
  <c r="H2376" i="15"/>
  <c r="H2377" i="15"/>
  <c r="H2378" i="15"/>
  <c r="H2379" i="15"/>
  <c r="H2380" i="15"/>
  <c r="H2381" i="15"/>
  <c r="H2382" i="15"/>
  <c r="H2383" i="15"/>
  <c r="H2384" i="15"/>
  <c r="H2385" i="15"/>
  <c r="H2386" i="15"/>
  <c r="H2387" i="15"/>
  <c r="H2388" i="15"/>
  <c r="H2389" i="15"/>
  <c r="H2390" i="15"/>
  <c r="H2391" i="15"/>
  <c r="H2392" i="15"/>
  <c r="H2393" i="15"/>
  <c r="H2394" i="15"/>
  <c r="H2395" i="15"/>
  <c r="H2396" i="15"/>
  <c r="H2397" i="15"/>
  <c r="H2398" i="15"/>
  <c r="H2399" i="15"/>
  <c r="H2400" i="15"/>
  <c r="H2401" i="15"/>
  <c r="H2402" i="15"/>
  <c r="H2403" i="15"/>
  <c r="H2404" i="15"/>
  <c r="H2405" i="15"/>
  <c r="H2406" i="15"/>
  <c r="H2407" i="15"/>
  <c r="H2408" i="15"/>
  <c r="H2409" i="15"/>
  <c r="H2410" i="15"/>
  <c r="H2411" i="15"/>
  <c r="H2412" i="15"/>
  <c r="H2413" i="15"/>
  <c r="H2414" i="15"/>
  <c r="H2415" i="15"/>
  <c r="H2416" i="15"/>
  <c r="H2417" i="15"/>
  <c r="H2418" i="15"/>
  <c r="H2419" i="15"/>
  <c r="H2420" i="15"/>
  <c r="H2421" i="15"/>
  <c r="H2422" i="15"/>
  <c r="H2423" i="15"/>
  <c r="H2424" i="15"/>
  <c r="H2425" i="15"/>
  <c r="H2426" i="15"/>
  <c r="H2427" i="15"/>
  <c r="H2428" i="15"/>
  <c r="H2429" i="15"/>
  <c r="H2430" i="15"/>
  <c r="H2431" i="15"/>
  <c r="H2432" i="15"/>
  <c r="H2433" i="15"/>
  <c r="H2434" i="15"/>
  <c r="H2435" i="15"/>
  <c r="H2436" i="15"/>
  <c r="H2437" i="15"/>
  <c r="H2438" i="15"/>
  <c r="H2439" i="15"/>
  <c r="H2440" i="15"/>
  <c r="H2441" i="15"/>
  <c r="H2442" i="15"/>
  <c r="H2443" i="15"/>
  <c r="H2444" i="15"/>
  <c r="H2445" i="15"/>
  <c r="H2446" i="15"/>
  <c r="H2447" i="15"/>
  <c r="H2448" i="15"/>
  <c r="H2449" i="15"/>
  <c r="H2450" i="15"/>
  <c r="H2451" i="15"/>
  <c r="H2452" i="15"/>
  <c r="H2453" i="15"/>
  <c r="H2454" i="15"/>
  <c r="H2455" i="15"/>
  <c r="H2456" i="15"/>
  <c r="H2457" i="15"/>
  <c r="H2458" i="15"/>
  <c r="H2459" i="15"/>
  <c r="H2460" i="15"/>
  <c r="H2461" i="15"/>
  <c r="H2462" i="15"/>
  <c r="H2463" i="15"/>
  <c r="H2464" i="15"/>
  <c r="H2465" i="15"/>
  <c r="H2466" i="15"/>
  <c r="H2467" i="15"/>
  <c r="H2468" i="15"/>
  <c r="H2469" i="15"/>
  <c r="H2470" i="15"/>
  <c r="H2471" i="15"/>
  <c r="H2472" i="15"/>
  <c r="H2473" i="15"/>
  <c r="H2474" i="15"/>
  <c r="H2475" i="15"/>
  <c r="H2476" i="15"/>
  <c r="H2477" i="15"/>
  <c r="H2478" i="15"/>
  <c r="H2479" i="15"/>
  <c r="H2480" i="15"/>
  <c r="H2481" i="15"/>
  <c r="H2482" i="15"/>
  <c r="H2483" i="15"/>
  <c r="H2484" i="15"/>
  <c r="H2485" i="15"/>
  <c r="H2486" i="15"/>
  <c r="H2487" i="15"/>
  <c r="H2488" i="15"/>
  <c r="H2489" i="15"/>
  <c r="H2490" i="15"/>
  <c r="H2491" i="15"/>
  <c r="H2492" i="15"/>
  <c r="H2493" i="15"/>
  <c r="H2494" i="15"/>
  <c r="H2495" i="15"/>
  <c r="H2496" i="15"/>
  <c r="H2497" i="15"/>
  <c r="H2498" i="15"/>
  <c r="H2499" i="15"/>
  <c r="H2500" i="15"/>
  <c r="H2501" i="15"/>
  <c r="H2502" i="15"/>
  <c r="H2503" i="15"/>
  <c r="H2504" i="15"/>
  <c r="H2505" i="15"/>
  <c r="H2506" i="15"/>
  <c r="H2507" i="15"/>
  <c r="H2508" i="15"/>
  <c r="H2509" i="15"/>
  <c r="H2510" i="15"/>
  <c r="H2511" i="15"/>
  <c r="H2512" i="15"/>
  <c r="H2513" i="15"/>
  <c r="H2514" i="15"/>
  <c r="H2515" i="15"/>
  <c r="H2516" i="15"/>
  <c r="H2517" i="15"/>
  <c r="H2518" i="15"/>
  <c r="H2519" i="15"/>
  <c r="H2520" i="15"/>
  <c r="H2521" i="15"/>
  <c r="H2522" i="15"/>
  <c r="H2523" i="15"/>
  <c r="H2524" i="15"/>
  <c r="H2525" i="15"/>
  <c r="H2526" i="15"/>
  <c r="H2527" i="15"/>
  <c r="H2528" i="15"/>
  <c r="H2529" i="15"/>
  <c r="H2530" i="15"/>
  <c r="H2531" i="15"/>
  <c r="H2532" i="15"/>
  <c r="H2533" i="15"/>
  <c r="H2534" i="15"/>
  <c r="H2535" i="15"/>
  <c r="H2536" i="15"/>
  <c r="H2537" i="15"/>
  <c r="H2538" i="15"/>
  <c r="H2539" i="15"/>
  <c r="H2540" i="15"/>
  <c r="H2541" i="15"/>
  <c r="H2542" i="15"/>
  <c r="H2543" i="15"/>
  <c r="H2544" i="15"/>
  <c r="H2545" i="15"/>
  <c r="H2546" i="15"/>
  <c r="H2547" i="15"/>
  <c r="H2548" i="15"/>
  <c r="H2549" i="15"/>
  <c r="H2550" i="15"/>
  <c r="H2551" i="15"/>
  <c r="H2552" i="15"/>
  <c r="H2553" i="15"/>
  <c r="H2554" i="15"/>
  <c r="H2555" i="15"/>
  <c r="H2556" i="15"/>
  <c r="H2557" i="15"/>
  <c r="H2558" i="15"/>
  <c r="H2559" i="15"/>
  <c r="H2560" i="15"/>
  <c r="H2561" i="15"/>
  <c r="H2562" i="15"/>
  <c r="H2563" i="15"/>
  <c r="H2564" i="15"/>
  <c r="H2565" i="15"/>
  <c r="H2566" i="15"/>
  <c r="H2567" i="15"/>
  <c r="H2568" i="15"/>
  <c r="H2569" i="15"/>
  <c r="H2570" i="15"/>
  <c r="H2571" i="15"/>
  <c r="H2572" i="15"/>
  <c r="H2573" i="15"/>
  <c r="H2574" i="15"/>
  <c r="H2575" i="15"/>
  <c r="H2576" i="15"/>
  <c r="H2577" i="15"/>
  <c r="H2578" i="15"/>
  <c r="H2579" i="15"/>
  <c r="H2580" i="15"/>
  <c r="H2581" i="15"/>
  <c r="H2582" i="15"/>
  <c r="H2583" i="15"/>
  <c r="H2584" i="15"/>
  <c r="H2585" i="15"/>
  <c r="H2586" i="15"/>
  <c r="H2587" i="15"/>
  <c r="H2588" i="15"/>
  <c r="H2589" i="15"/>
  <c r="H2590" i="15"/>
  <c r="H2591" i="15"/>
  <c r="H2592" i="15"/>
  <c r="H2593" i="15"/>
  <c r="H2594" i="15"/>
  <c r="H2595" i="15"/>
  <c r="H2596" i="15"/>
  <c r="H2597" i="15"/>
  <c r="H2598" i="15"/>
  <c r="H2599" i="15"/>
  <c r="H2600" i="15"/>
  <c r="H2601" i="15"/>
  <c r="H2602" i="15"/>
  <c r="H2603" i="15"/>
  <c r="H2604" i="15"/>
  <c r="H2605" i="15"/>
  <c r="H2606" i="15"/>
  <c r="H2607" i="15"/>
  <c r="H2608" i="15"/>
  <c r="H2609" i="15"/>
  <c r="H2610" i="15"/>
  <c r="H2611" i="15"/>
  <c r="H2612" i="15"/>
  <c r="H2613" i="15"/>
  <c r="H2614" i="15"/>
  <c r="H2615" i="15"/>
  <c r="H2616" i="15"/>
  <c r="H2617" i="15"/>
  <c r="H2618" i="15"/>
  <c r="H2619" i="15"/>
  <c r="H2620" i="15"/>
  <c r="H2621" i="15"/>
  <c r="H2622" i="15"/>
  <c r="H2623" i="15"/>
  <c r="H2624" i="15"/>
  <c r="H2625" i="15"/>
  <c r="H2626" i="15"/>
  <c r="H2627" i="15"/>
  <c r="H2628" i="15"/>
  <c r="H2629" i="15"/>
  <c r="H2630" i="15"/>
  <c r="H2631" i="15"/>
  <c r="H2632" i="15"/>
  <c r="H2633" i="15"/>
  <c r="H2634" i="15"/>
  <c r="H2635" i="15"/>
  <c r="H2636" i="15"/>
  <c r="H2637" i="15"/>
  <c r="H2638" i="15"/>
  <c r="H2639" i="15"/>
  <c r="H2640" i="15"/>
  <c r="H2641" i="15"/>
  <c r="H2642" i="15"/>
  <c r="H2643" i="15"/>
  <c r="H2644" i="15"/>
  <c r="H2645" i="15"/>
  <c r="H2646" i="15"/>
  <c r="H2647" i="15"/>
  <c r="H2648" i="15"/>
  <c r="H2649" i="15"/>
  <c r="H2650" i="15"/>
  <c r="H2651" i="15"/>
  <c r="H2652" i="15"/>
  <c r="H2653" i="15"/>
  <c r="H2654" i="15"/>
  <c r="H2655" i="15"/>
  <c r="H2656" i="15"/>
  <c r="H2657" i="15"/>
  <c r="H2658" i="15"/>
  <c r="H2659" i="15"/>
  <c r="H2660" i="15"/>
  <c r="H2661" i="15"/>
  <c r="H2662" i="15"/>
  <c r="H2663" i="15"/>
  <c r="H2664" i="15"/>
  <c r="H2665" i="15"/>
  <c r="H2666" i="15"/>
  <c r="H2667" i="15"/>
  <c r="H2668" i="15"/>
  <c r="H2669" i="15"/>
  <c r="H2670" i="15"/>
  <c r="H2671" i="15"/>
  <c r="H2672" i="15"/>
  <c r="H2673" i="15"/>
  <c r="H2674" i="15"/>
  <c r="H2675" i="15"/>
  <c r="H2676" i="15"/>
  <c r="H2677" i="15"/>
  <c r="H2678" i="15"/>
  <c r="H2679" i="15"/>
  <c r="H2680" i="15"/>
  <c r="H2681" i="15"/>
  <c r="H2682" i="15"/>
  <c r="H2683" i="15"/>
  <c r="H2684" i="15"/>
  <c r="H2685" i="15"/>
  <c r="H2686" i="15"/>
  <c r="H2687" i="15"/>
  <c r="H2688" i="15"/>
  <c r="H2689" i="15"/>
  <c r="H2690" i="15"/>
  <c r="H2691" i="15"/>
  <c r="H2692" i="15"/>
  <c r="H2693" i="15"/>
  <c r="H2694" i="15"/>
  <c r="H2695" i="15"/>
  <c r="H2696" i="15"/>
  <c r="H2697" i="15"/>
  <c r="H2698" i="15"/>
  <c r="H2699" i="15"/>
  <c r="H2700" i="15"/>
  <c r="H2701" i="15"/>
  <c r="H2702" i="15"/>
  <c r="H2703" i="15"/>
  <c r="H2704" i="15"/>
  <c r="H2705" i="15"/>
  <c r="H2706" i="15"/>
  <c r="H2707" i="15"/>
  <c r="H2708" i="15"/>
  <c r="H2709" i="15"/>
  <c r="H2710" i="15"/>
  <c r="H2711" i="15"/>
  <c r="H2712" i="15"/>
  <c r="H2713" i="15"/>
  <c r="H2714" i="15"/>
  <c r="H2715" i="15"/>
  <c r="H2716" i="15"/>
  <c r="H2717" i="15"/>
  <c r="H2718" i="15"/>
  <c r="H2719" i="15"/>
  <c r="H2720" i="15"/>
  <c r="H2721" i="15"/>
  <c r="H2722" i="15"/>
  <c r="H2723" i="15"/>
  <c r="H2724" i="15"/>
  <c r="H2725" i="15"/>
  <c r="H2726" i="15"/>
  <c r="H2727" i="15"/>
  <c r="H2728" i="15"/>
  <c r="H2729" i="15"/>
  <c r="H2730" i="15"/>
  <c r="H2731" i="15"/>
  <c r="H2732" i="15"/>
  <c r="H2733" i="15"/>
  <c r="H2734" i="15"/>
  <c r="H2735" i="15"/>
  <c r="H2736" i="15"/>
  <c r="H2737" i="15"/>
  <c r="H2738" i="15"/>
  <c r="H2739" i="15"/>
  <c r="H2740" i="15"/>
  <c r="H2741" i="15"/>
  <c r="H2742" i="15"/>
  <c r="H2743" i="15"/>
  <c r="H2744" i="15"/>
  <c r="H2745" i="15"/>
  <c r="H2746" i="15"/>
  <c r="H2747" i="15"/>
  <c r="H2748" i="15"/>
  <c r="H2749" i="15"/>
  <c r="H2750" i="15"/>
  <c r="H2751" i="15"/>
  <c r="H2752" i="15"/>
  <c r="H2753" i="15"/>
  <c r="H2754" i="15"/>
  <c r="H2755" i="15"/>
  <c r="H2756" i="15"/>
  <c r="H2757" i="15"/>
  <c r="H2758" i="15"/>
  <c r="H2759" i="15"/>
  <c r="H2760" i="15"/>
  <c r="H2761" i="15"/>
  <c r="H2762" i="15"/>
  <c r="H2763" i="15"/>
  <c r="H2764" i="15"/>
  <c r="H2765" i="15"/>
  <c r="H2766" i="15"/>
  <c r="H2767" i="15"/>
  <c r="H2768" i="15"/>
  <c r="H2769" i="15"/>
  <c r="H2770" i="15"/>
  <c r="H2771" i="15"/>
  <c r="H2772" i="15"/>
  <c r="H2773" i="15"/>
  <c r="H2774" i="15"/>
  <c r="H2775" i="15"/>
  <c r="H2776" i="15"/>
  <c r="H2777" i="15"/>
  <c r="H2778" i="15"/>
  <c r="H2779" i="15"/>
  <c r="H2780" i="15"/>
  <c r="H2781" i="15"/>
  <c r="H2782" i="15"/>
  <c r="H2783" i="15"/>
  <c r="H2784" i="15"/>
  <c r="H2785" i="15"/>
  <c r="H2786" i="15"/>
  <c r="H2787" i="15"/>
  <c r="H2788" i="15"/>
  <c r="H2789" i="15"/>
  <c r="H2790" i="15"/>
  <c r="H2791" i="15"/>
  <c r="H2792" i="15"/>
  <c r="H2793" i="15"/>
  <c r="H2794" i="15"/>
  <c r="H2795" i="15"/>
  <c r="H2796" i="15"/>
  <c r="H2797" i="15"/>
  <c r="H2798" i="15"/>
  <c r="H2799" i="15"/>
  <c r="H2800" i="15"/>
  <c r="H2801" i="15"/>
  <c r="H2802" i="15"/>
  <c r="H2803" i="15"/>
  <c r="H2804" i="15"/>
  <c r="H2805" i="15"/>
  <c r="H2806" i="15"/>
  <c r="H2807" i="15"/>
  <c r="H2808" i="15"/>
  <c r="H2809" i="15"/>
  <c r="H2810" i="15"/>
  <c r="H2811" i="15"/>
  <c r="H2812" i="15"/>
  <c r="H2813" i="15"/>
  <c r="H2814" i="15"/>
  <c r="H2815" i="15"/>
  <c r="H2816" i="15"/>
  <c r="H2817" i="15"/>
  <c r="H2818" i="15"/>
  <c r="H2819" i="15"/>
  <c r="H2820" i="15"/>
  <c r="H2821" i="15"/>
  <c r="H2822" i="15"/>
  <c r="H2823" i="15"/>
  <c r="H2824" i="15"/>
  <c r="H2825" i="15"/>
  <c r="H2826" i="15"/>
  <c r="H2827" i="15"/>
  <c r="H2828" i="15"/>
  <c r="H2829" i="15"/>
  <c r="H2830" i="15"/>
  <c r="H2831" i="15"/>
  <c r="H2832" i="15"/>
  <c r="H2833" i="15"/>
  <c r="H2834" i="15"/>
  <c r="H2835" i="15"/>
  <c r="H2836" i="15"/>
  <c r="H2837" i="15"/>
  <c r="H2838" i="15"/>
  <c r="H2839" i="15"/>
  <c r="H2840" i="15"/>
  <c r="H2841" i="15"/>
  <c r="H2842" i="15"/>
  <c r="H2843" i="15"/>
  <c r="H2844" i="15"/>
  <c r="H2845" i="15"/>
  <c r="H2846" i="15"/>
  <c r="H2847" i="15"/>
  <c r="H2848" i="15"/>
  <c r="H2849" i="15"/>
  <c r="H2850" i="15"/>
  <c r="H2851" i="15"/>
  <c r="H2852" i="15"/>
  <c r="H2853" i="15"/>
  <c r="H2854" i="15"/>
  <c r="H2855" i="15"/>
  <c r="H2856" i="15"/>
  <c r="H2857" i="15"/>
  <c r="H2858" i="15"/>
  <c r="H2859" i="15"/>
  <c r="H2860" i="15"/>
  <c r="H2861" i="15"/>
  <c r="H2862" i="15"/>
  <c r="H2863" i="15"/>
  <c r="H2864" i="15"/>
  <c r="H2865" i="15"/>
  <c r="H2866" i="15"/>
  <c r="H2867" i="15"/>
  <c r="H2868" i="15"/>
  <c r="H2869" i="15"/>
  <c r="H2870" i="15"/>
  <c r="H2871" i="15"/>
  <c r="H2872" i="15"/>
  <c r="H2873" i="15"/>
  <c r="H2874" i="15"/>
  <c r="H2875" i="15"/>
  <c r="H2876" i="15"/>
  <c r="H2877" i="15"/>
  <c r="H2878" i="15"/>
  <c r="H2879" i="15"/>
  <c r="H2880" i="15"/>
  <c r="H2881" i="15"/>
  <c r="H2882" i="15"/>
  <c r="H2883" i="15"/>
  <c r="H2884" i="15"/>
  <c r="H2885" i="15"/>
  <c r="H2886" i="15"/>
  <c r="H2887" i="15"/>
  <c r="H2888" i="15"/>
  <c r="H2889" i="15"/>
  <c r="H2890" i="15"/>
  <c r="H2891" i="15"/>
  <c r="H2892" i="15"/>
  <c r="H2893" i="15"/>
  <c r="H2894" i="15"/>
  <c r="H2895" i="15"/>
  <c r="H2896" i="15"/>
  <c r="H2897" i="15"/>
  <c r="H2898" i="15"/>
  <c r="H2899" i="15"/>
  <c r="H2900" i="15"/>
  <c r="H2901" i="15"/>
  <c r="H2902" i="15"/>
  <c r="H2903" i="15"/>
  <c r="H2904" i="15"/>
  <c r="H2905" i="15"/>
  <c r="H2906" i="15"/>
  <c r="H2907" i="15"/>
  <c r="H2908" i="15"/>
  <c r="H2909" i="15"/>
  <c r="H2910" i="15"/>
  <c r="H2911" i="15"/>
  <c r="H2912" i="15"/>
  <c r="H2913" i="15"/>
  <c r="H2914" i="15"/>
  <c r="H2915" i="15"/>
  <c r="H2916" i="15"/>
  <c r="H2917" i="15"/>
  <c r="H2918" i="15"/>
  <c r="H2919" i="15"/>
  <c r="H2920" i="15"/>
  <c r="H2921" i="15"/>
  <c r="H2922" i="15"/>
  <c r="H2923" i="15"/>
  <c r="H2924" i="15"/>
  <c r="H2925" i="15"/>
  <c r="H2926" i="15"/>
  <c r="H2927" i="15"/>
  <c r="H2928" i="15"/>
  <c r="H2929" i="15"/>
  <c r="H2930" i="15"/>
  <c r="H2931" i="15"/>
  <c r="H2932" i="15"/>
  <c r="H2933" i="15"/>
  <c r="H2934" i="15"/>
  <c r="H2935" i="15"/>
  <c r="H2936" i="15"/>
  <c r="H2937" i="15"/>
  <c r="H2938" i="15"/>
  <c r="H2939" i="15"/>
  <c r="H2940" i="15"/>
  <c r="H2941" i="15"/>
  <c r="H2942" i="15"/>
  <c r="H2943" i="15"/>
  <c r="H2944" i="15"/>
  <c r="H2945" i="15"/>
  <c r="H2946" i="15"/>
  <c r="H2947" i="15"/>
  <c r="H2948" i="15"/>
  <c r="H2949" i="15"/>
  <c r="H2950" i="15"/>
  <c r="H2951" i="15"/>
  <c r="H2952" i="15"/>
  <c r="H2953" i="15"/>
  <c r="H2954" i="15"/>
  <c r="H2955" i="15"/>
  <c r="H2956" i="15"/>
  <c r="H2957" i="15"/>
  <c r="H2958" i="15"/>
  <c r="H2959" i="15"/>
  <c r="H2960" i="15"/>
  <c r="H2961" i="15"/>
  <c r="H2962" i="15"/>
  <c r="H2963" i="15"/>
  <c r="H2964" i="15"/>
  <c r="H2965" i="15"/>
  <c r="H2966" i="15"/>
  <c r="H2967" i="15"/>
  <c r="H2968" i="15"/>
  <c r="H2969" i="15"/>
  <c r="H2970" i="15"/>
  <c r="H2971" i="15"/>
  <c r="H2972" i="15"/>
  <c r="H2973" i="15"/>
  <c r="H2974" i="15"/>
  <c r="H2975" i="15"/>
  <c r="H2976" i="15"/>
  <c r="H2977" i="15"/>
  <c r="H2978" i="15"/>
  <c r="H2979" i="15"/>
  <c r="H2980" i="15"/>
  <c r="H2981" i="15"/>
  <c r="H2982" i="15"/>
  <c r="H2983" i="15"/>
  <c r="H2984" i="15"/>
  <c r="H2985" i="15"/>
  <c r="H2986" i="15"/>
  <c r="H2987" i="15"/>
  <c r="H2988" i="15"/>
  <c r="H2989" i="15"/>
  <c r="H2990" i="15"/>
  <c r="H2991" i="15"/>
  <c r="H2992" i="15"/>
  <c r="H2993" i="15"/>
  <c r="H2994" i="15"/>
  <c r="H2995" i="15"/>
  <c r="H2996" i="15"/>
  <c r="H2997" i="15"/>
  <c r="H2998" i="15"/>
  <c r="H2999" i="15"/>
  <c r="H3000" i="15"/>
  <c r="H3001" i="15"/>
  <c r="H3002" i="15"/>
  <c r="H3003" i="15"/>
  <c r="H3004" i="15"/>
  <c r="H3005" i="15"/>
  <c r="H3006" i="15"/>
  <c r="H3007" i="15"/>
  <c r="H3008" i="15"/>
  <c r="H3009" i="15"/>
  <c r="H3010" i="15"/>
  <c r="H3011" i="15"/>
  <c r="H3012" i="15"/>
  <c r="H3013" i="15"/>
  <c r="H3014" i="15"/>
  <c r="H3015" i="15"/>
  <c r="H3016" i="15"/>
  <c r="H3017" i="15"/>
  <c r="H3018" i="15"/>
  <c r="H3019" i="15"/>
  <c r="H3020" i="15"/>
  <c r="H3021" i="15"/>
  <c r="H3022" i="15"/>
  <c r="H3023" i="15"/>
  <c r="H3024" i="15"/>
  <c r="H3025" i="15"/>
  <c r="H3026" i="15"/>
  <c r="H3027" i="15"/>
  <c r="H3028" i="15"/>
  <c r="H3029" i="15"/>
  <c r="H3030" i="15"/>
  <c r="H3031" i="15"/>
  <c r="H3032" i="15"/>
  <c r="H3033" i="15"/>
  <c r="H3034" i="15"/>
  <c r="H3035" i="15"/>
  <c r="H3036" i="15"/>
  <c r="H3037" i="15"/>
  <c r="H3038" i="15"/>
  <c r="H3039" i="15"/>
  <c r="H3040" i="15"/>
  <c r="H3041" i="15"/>
  <c r="H3042" i="15"/>
  <c r="H3043" i="15"/>
  <c r="H3044" i="15"/>
  <c r="H3045" i="15"/>
  <c r="H3046" i="15"/>
  <c r="H3047" i="15"/>
  <c r="H3048" i="15"/>
  <c r="H3049" i="15"/>
  <c r="H3050" i="15"/>
  <c r="H3051" i="15"/>
  <c r="H3052" i="15"/>
  <c r="H3053" i="15"/>
  <c r="H3054" i="15"/>
  <c r="H3055" i="15"/>
  <c r="H3056" i="15"/>
  <c r="H3057" i="15"/>
  <c r="H3058" i="15"/>
  <c r="H3059" i="15"/>
  <c r="H3060" i="15"/>
  <c r="H3061" i="15"/>
  <c r="H3062" i="15"/>
  <c r="H3063" i="15"/>
  <c r="H3064" i="15"/>
  <c r="H3065" i="15"/>
  <c r="H3066" i="15"/>
  <c r="H3067" i="15"/>
  <c r="H3068" i="15"/>
  <c r="H3069" i="15"/>
  <c r="H3070" i="15"/>
  <c r="H3071" i="15"/>
  <c r="H3072" i="15"/>
  <c r="H3073" i="15"/>
  <c r="H3074" i="15"/>
  <c r="H3075" i="15"/>
  <c r="H3076" i="15"/>
  <c r="H3077" i="15"/>
  <c r="H3078" i="15"/>
  <c r="H3079" i="15"/>
  <c r="H3080" i="15"/>
  <c r="H3081" i="15"/>
  <c r="H3082" i="15"/>
  <c r="H3083" i="15"/>
  <c r="H3084" i="15"/>
  <c r="H3085" i="15"/>
  <c r="H3086" i="15"/>
  <c r="H3087" i="15"/>
  <c r="H3088" i="15"/>
  <c r="H3089" i="15"/>
  <c r="H3090" i="15"/>
  <c r="H3091" i="15"/>
  <c r="H3092" i="15"/>
  <c r="H3093" i="15"/>
  <c r="H3094" i="15"/>
  <c r="H3095" i="15"/>
  <c r="H3096" i="15"/>
  <c r="H3097" i="15"/>
  <c r="H3098" i="15"/>
  <c r="H3099" i="15"/>
  <c r="H3100" i="15"/>
  <c r="H3101" i="15"/>
  <c r="H3102" i="15"/>
  <c r="H3103" i="15"/>
  <c r="H3104" i="15"/>
  <c r="H3105" i="15"/>
  <c r="H3106" i="15"/>
  <c r="H3107" i="15"/>
  <c r="H3108" i="15"/>
  <c r="H3109" i="15"/>
  <c r="H3110" i="15"/>
  <c r="H3111" i="15"/>
  <c r="H3112" i="15"/>
  <c r="H3113" i="15"/>
  <c r="H3114" i="15"/>
  <c r="H3115" i="15"/>
  <c r="H3116" i="15"/>
  <c r="H3117" i="15"/>
  <c r="H3118" i="15"/>
  <c r="H3119" i="15"/>
  <c r="H3120" i="15"/>
  <c r="H3121" i="15"/>
  <c r="H3122" i="15"/>
  <c r="H3123" i="15"/>
  <c r="H3124" i="15"/>
  <c r="H3125" i="15"/>
  <c r="H3126" i="15"/>
  <c r="H3127" i="15"/>
  <c r="H3128" i="15"/>
  <c r="H3129" i="15"/>
  <c r="H3130" i="15"/>
  <c r="H3131" i="15"/>
  <c r="H3132" i="15"/>
  <c r="H3133" i="15"/>
  <c r="H3134" i="15"/>
  <c r="H3135" i="15"/>
  <c r="H3136" i="15"/>
  <c r="H3137" i="15"/>
  <c r="H3138" i="15"/>
  <c r="H3139" i="15"/>
  <c r="H3140" i="15"/>
  <c r="H3141" i="15"/>
  <c r="H3142" i="15"/>
  <c r="H3143" i="15"/>
  <c r="H3144" i="15"/>
  <c r="H3145" i="15"/>
  <c r="H3146" i="15"/>
  <c r="H3147" i="15"/>
  <c r="H3148" i="15"/>
  <c r="H3149" i="15"/>
  <c r="H3150" i="15"/>
  <c r="H3151" i="15"/>
  <c r="H3152" i="15"/>
  <c r="H3153" i="15"/>
  <c r="H3154" i="15"/>
  <c r="H3155" i="15"/>
  <c r="H3156" i="15"/>
  <c r="H3157" i="15"/>
  <c r="H3158" i="15"/>
  <c r="H3159" i="15"/>
  <c r="H3160" i="15"/>
  <c r="H3161" i="15"/>
  <c r="H3162" i="15"/>
  <c r="H3163" i="15"/>
  <c r="H3164" i="15"/>
  <c r="H3165" i="15"/>
  <c r="H3166" i="15"/>
  <c r="H3167" i="15"/>
  <c r="H3168" i="15"/>
  <c r="H3169" i="15"/>
  <c r="H3170" i="15"/>
  <c r="H3171" i="15"/>
  <c r="H3172" i="15"/>
  <c r="H3173" i="15"/>
  <c r="H3174" i="15"/>
  <c r="H3175" i="15"/>
  <c r="H3176" i="15"/>
  <c r="H3177" i="15"/>
  <c r="H3178" i="15"/>
  <c r="H3179" i="15"/>
  <c r="H3180" i="15"/>
  <c r="H3181" i="15"/>
  <c r="H3182" i="15"/>
  <c r="H3183" i="15"/>
  <c r="H3184" i="15"/>
  <c r="H3185" i="15"/>
  <c r="H3186" i="15"/>
  <c r="H3187" i="15"/>
  <c r="H3188" i="15"/>
  <c r="H3189" i="15"/>
  <c r="H3190" i="15"/>
  <c r="H3191" i="15"/>
  <c r="H3192" i="15"/>
  <c r="H3193" i="15"/>
  <c r="H3194" i="15"/>
  <c r="H3195" i="15"/>
  <c r="H3196" i="15"/>
  <c r="H3197" i="15"/>
  <c r="H3198" i="15"/>
  <c r="H3199" i="15"/>
  <c r="H3200" i="15"/>
  <c r="H3201" i="15"/>
  <c r="H3202" i="15"/>
  <c r="H3203" i="15"/>
  <c r="H3204" i="15"/>
  <c r="H3205" i="15"/>
  <c r="H3206" i="15"/>
  <c r="H3207" i="15"/>
  <c r="H3208" i="15"/>
  <c r="H3209" i="15"/>
  <c r="H3210" i="15"/>
  <c r="H3211" i="15"/>
  <c r="H3212" i="15"/>
  <c r="H3213" i="15"/>
  <c r="H3214" i="15"/>
  <c r="H3215" i="15"/>
  <c r="H3216" i="15"/>
  <c r="H3217" i="15"/>
  <c r="H3218" i="15"/>
  <c r="H3219" i="15"/>
  <c r="H3220" i="15"/>
  <c r="H3221" i="15"/>
  <c r="H3222" i="15"/>
  <c r="H3223" i="15"/>
  <c r="H3224" i="15"/>
  <c r="H3225" i="15"/>
  <c r="H3226" i="15"/>
  <c r="H3227" i="15"/>
  <c r="H3228" i="15"/>
  <c r="H3229" i="15"/>
  <c r="H3230" i="15"/>
  <c r="H3231" i="15"/>
  <c r="H3232" i="15"/>
  <c r="H3233" i="15"/>
  <c r="H3234" i="15"/>
  <c r="H3235" i="15"/>
  <c r="H3236" i="15"/>
  <c r="H3237" i="15"/>
  <c r="H3238" i="15"/>
  <c r="H3239" i="15"/>
  <c r="H3240" i="15"/>
  <c r="H3241" i="15"/>
  <c r="H3242" i="15"/>
  <c r="H3243" i="15"/>
  <c r="H3244" i="15"/>
  <c r="H3245" i="15"/>
  <c r="H3246" i="15"/>
  <c r="H3247" i="15"/>
  <c r="H3248" i="15"/>
  <c r="H3249" i="15"/>
  <c r="H3250" i="15"/>
  <c r="H3251" i="15"/>
  <c r="H3252" i="15"/>
  <c r="H3253" i="15"/>
  <c r="H3254" i="15"/>
  <c r="H3255" i="15"/>
  <c r="H3256" i="15"/>
  <c r="H3257" i="15"/>
  <c r="H3258" i="15"/>
  <c r="H3259" i="15"/>
  <c r="H3260" i="15"/>
  <c r="H3261" i="15"/>
  <c r="H3262" i="15"/>
  <c r="H3263" i="15"/>
  <c r="H3264" i="15"/>
  <c r="H3265" i="15"/>
  <c r="H3266" i="15"/>
  <c r="H3267" i="15"/>
  <c r="H3268" i="15"/>
  <c r="H3269" i="15"/>
  <c r="H3270" i="15"/>
  <c r="H3271" i="15"/>
  <c r="H3272" i="15"/>
  <c r="H3273" i="15"/>
  <c r="H3274" i="15"/>
  <c r="H3275" i="15"/>
  <c r="H3276" i="15"/>
  <c r="H3277" i="15"/>
  <c r="H3278" i="15"/>
  <c r="H3279" i="15"/>
  <c r="H3280" i="15"/>
  <c r="H3281" i="15"/>
  <c r="H3282" i="15"/>
  <c r="H3283" i="15"/>
  <c r="H3284" i="15"/>
  <c r="H3285" i="15"/>
  <c r="H3286" i="15"/>
  <c r="H3287" i="15"/>
  <c r="H3288" i="15"/>
  <c r="H3289" i="15"/>
  <c r="H3290" i="15"/>
  <c r="H3291" i="15"/>
  <c r="H3292" i="15"/>
  <c r="H3293" i="15"/>
  <c r="H3294" i="15"/>
  <c r="H3295" i="15"/>
  <c r="H3296" i="15"/>
  <c r="H3297" i="15"/>
  <c r="H3298" i="15"/>
  <c r="H3299" i="15"/>
  <c r="H3300" i="15"/>
  <c r="H3301" i="15"/>
  <c r="H3302" i="15"/>
  <c r="H3303" i="15"/>
  <c r="H3304" i="15"/>
  <c r="H3305" i="15"/>
  <c r="H3306" i="15"/>
  <c r="H3307" i="15"/>
  <c r="H3308" i="15"/>
  <c r="H3309" i="15"/>
  <c r="H3310" i="15"/>
  <c r="H3311" i="15"/>
  <c r="H3312" i="15"/>
  <c r="H3313" i="15"/>
  <c r="H3314" i="15"/>
  <c r="H3315" i="15"/>
  <c r="H3316" i="15"/>
  <c r="H3317" i="15"/>
  <c r="H3318" i="15"/>
  <c r="H3319" i="15"/>
  <c r="H3320" i="15"/>
  <c r="H3321" i="15"/>
  <c r="H3322" i="15"/>
  <c r="H3323" i="15"/>
  <c r="H3324" i="15"/>
  <c r="H3325" i="15"/>
  <c r="H3326" i="15"/>
  <c r="H3327" i="15"/>
  <c r="H3328" i="15"/>
  <c r="H3329" i="15"/>
  <c r="H3330" i="15"/>
  <c r="H3331" i="15"/>
  <c r="H3332" i="15"/>
  <c r="H3333" i="15"/>
  <c r="H3334" i="15"/>
  <c r="H3335" i="15"/>
  <c r="H3336" i="15"/>
  <c r="H3337" i="15"/>
  <c r="H3338" i="15"/>
  <c r="H3339" i="15"/>
  <c r="H3340" i="15"/>
  <c r="H3341" i="15"/>
  <c r="H3342" i="15"/>
  <c r="H3343" i="15"/>
  <c r="H3344" i="15"/>
  <c r="H3345" i="15"/>
  <c r="H3346" i="15"/>
  <c r="H3347" i="15"/>
  <c r="H3348" i="15"/>
  <c r="H3349" i="15"/>
  <c r="H3350" i="15"/>
  <c r="H3351" i="15"/>
  <c r="H3352" i="15"/>
  <c r="H3353" i="15"/>
  <c r="H3354" i="15"/>
  <c r="H3355" i="15"/>
  <c r="H3356" i="15"/>
  <c r="H3357" i="15"/>
  <c r="H3358" i="15"/>
  <c r="H3359" i="15"/>
  <c r="H3360" i="15"/>
  <c r="H3361" i="15"/>
  <c r="H3362" i="15"/>
  <c r="H3363" i="15"/>
  <c r="H3364" i="15"/>
  <c r="H3365" i="15"/>
  <c r="H3366" i="15"/>
  <c r="H3367" i="15"/>
  <c r="H3368" i="15"/>
  <c r="H3369" i="15"/>
  <c r="H3370" i="15"/>
  <c r="H3371" i="15"/>
  <c r="H3372" i="15"/>
  <c r="H3373" i="15"/>
  <c r="H3374" i="15"/>
  <c r="H3375" i="15"/>
  <c r="H3376" i="15"/>
  <c r="H3377" i="15"/>
  <c r="H3378" i="15"/>
  <c r="H3379" i="15"/>
  <c r="H3380" i="15"/>
  <c r="H3381" i="15"/>
  <c r="H3382" i="15"/>
  <c r="H3383" i="15"/>
  <c r="H3384" i="15"/>
  <c r="H3385" i="15"/>
  <c r="H3386" i="15"/>
  <c r="H3387" i="15"/>
  <c r="H3388" i="15"/>
  <c r="H3389" i="15"/>
  <c r="H3390" i="15"/>
  <c r="H3391" i="15"/>
  <c r="H3392" i="15"/>
  <c r="H3393" i="15"/>
  <c r="H3394" i="15"/>
  <c r="H3395" i="15"/>
  <c r="H3396" i="15"/>
  <c r="H3397" i="15"/>
  <c r="H3398" i="15"/>
  <c r="H3399" i="15"/>
  <c r="H3400" i="15"/>
  <c r="H3401" i="15"/>
  <c r="H3402" i="15"/>
  <c r="H3403" i="15"/>
  <c r="H3404" i="15"/>
  <c r="H3405" i="15"/>
  <c r="H3406" i="15"/>
  <c r="H3407" i="15"/>
  <c r="H3408" i="15"/>
  <c r="H3409" i="15"/>
  <c r="H3410" i="15"/>
  <c r="H3411" i="15"/>
  <c r="H3412" i="15"/>
  <c r="H3413" i="15"/>
  <c r="H3414" i="15"/>
  <c r="H3415" i="15"/>
  <c r="H3416" i="15"/>
  <c r="H3417" i="15"/>
  <c r="H3418" i="15"/>
  <c r="H3419" i="15"/>
  <c r="H3420" i="15"/>
  <c r="H3421" i="15"/>
  <c r="H3422" i="15"/>
  <c r="H3423" i="15"/>
  <c r="H3424" i="15"/>
  <c r="H3425" i="15"/>
  <c r="H3426" i="15"/>
  <c r="H3427" i="15"/>
  <c r="H3428" i="15"/>
  <c r="H3429" i="15"/>
  <c r="H3430" i="15"/>
  <c r="H3431" i="15"/>
  <c r="H3432" i="15"/>
  <c r="H3433" i="15"/>
  <c r="H3434" i="15"/>
  <c r="H3435" i="15"/>
  <c r="H3436" i="15"/>
  <c r="H3437" i="15"/>
  <c r="H3438" i="15"/>
  <c r="H3439" i="15"/>
  <c r="H3440" i="15"/>
  <c r="H3441" i="15"/>
  <c r="H3442" i="15"/>
  <c r="H3443" i="15"/>
  <c r="H3444" i="15"/>
  <c r="H3445" i="15"/>
  <c r="H3446" i="15"/>
  <c r="H3447" i="15"/>
  <c r="H3448" i="15"/>
  <c r="H3449" i="15"/>
  <c r="H3450" i="15"/>
  <c r="H3451" i="15"/>
  <c r="H3452" i="15"/>
  <c r="H3453" i="15"/>
  <c r="H3454" i="15"/>
  <c r="H3455" i="15"/>
  <c r="H3456" i="15"/>
  <c r="H3457" i="15"/>
  <c r="H3458" i="15"/>
  <c r="H3459" i="15"/>
  <c r="H3460" i="15"/>
  <c r="H3461" i="15"/>
  <c r="H3462" i="15"/>
  <c r="H3463" i="15"/>
  <c r="H3464" i="15"/>
  <c r="H3465" i="15"/>
  <c r="H3466" i="15"/>
  <c r="H3467" i="15"/>
  <c r="H3468" i="15"/>
  <c r="H3469" i="15"/>
  <c r="H3470" i="15"/>
  <c r="H3471" i="15"/>
  <c r="H3472" i="15"/>
  <c r="H3473" i="15"/>
  <c r="H3474" i="15"/>
  <c r="H3475" i="15"/>
  <c r="H3476" i="15"/>
  <c r="H3477" i="15"/>
  <c r="H3478" i="15"/>
  <c r="H3479" i="15"/>
  <c r="H3480" i="15"/>
  <c r="H3481" i="15"/>
  <c r="H3482" i="15"/>
  <c r="H3483" i="15"/>
  <c r="H3484" i="15"/>
  <c r="H3485" i="15"/>
  <c r="H3486" i="15"/>
  <c r="H3487" i="15"/>
  <c r="H3488" i="15"/>
  <c r="H3489" i="15"/>
  <c r="H3490" i="15"/>
  <c r="H3491" i="15"/>
  <c r="H3492" i="15"/>
  <c r="H3493" i="15"/>
  <c r="H3494" i="15"/>
  <c r="H3495" i="15"/>
  <c r="H3496" i="15"/>
  <c r="H3497" i="15"/>
  <c r="H3498" i="15"/>
  <c r="H3499" i="15"/>
  <c r="H3500" i="15"/>
  <c r="H3501" i="15"/>
  <c r="H3502" i="15"/>
  <c r="H3503" i="15"/>
  <c r="H3504" i="15"/>
  <c r="H3505" i="15"/>
  <c r="H3506" i="15"/>
  <c r="H3507" i="15"/>
  <c r="H3508" i="15"/>
  <c r="H3509" i="15"/>
  <c r="H3510" i="15"/>
  <c r="H3511" i="15"/>
  <c r="H3512" i="15"/>
  <c r="H3513" i="15"/>
  <c r="H3514" i="15"/>
  <c r="H3515" i="15"/>
  <c r="H3516" i="15"/>
  <c r="H3517" i="15"/>
  <c r="H3518" i="15"/>
  <c r="H3519" i="15"/>
  <c r="H3520" i="15"/>
  <c r="H3521" i="15"/>
  <c r="H3522" i="15"/>
  <c r="H3523" i="15"/>
  <c r="H3524" i="15"/>
  <c r="H3525" i="15"/>
  <c r="H3526" i="15"/>
  <c r="H3527" i="15"/>
  <c r="H3528" i="15"/>
  <c r="H3529" i="15"/>
  <c r="H3530" i="15"/>
  <c r="H3531" i="15"/>
  <c r="H3532" i="15"/>
  <c r="H3533" i="15"/>
  <c r="H3534" i="15"/>
  <c r="H3535" i="15"/>
  <c r="H3536" i="15"/>
  <c r="H3537" i="15"/>
  <c r="H3538" i="15"/>
  <c r="H3539" i="15"/>
  <c r="H3540" i="15"/>
  <c r="H3541" i="15"/>
  <c r="H3542" i="15"/>
  <c r="H3543" i="15"/>
  <c r="H3544" i="15"/>
  <c r="H3545" i="15"/>
  <c r="H3546" i="15"/>
  <c r="H3547" i="15"/>
  <c r="H3548" i="15"/>
  <c r="H3549" i="15"/>
  <c r="H3550" i="15"/>
  <c r="H3551" i="15"/>
  <c r="H3552" i="15"/>
  <c r="H3553" i="15"/>
  <c r="H3554" i="15"/>
  <c r="H3555" i="15"/>
  <c r="H3556" i="15"/>
  <c r="H3557" i="15"/>
  <c r="H3558" i="15"/>
  <c r="H3559" i="15"/>
  <c r="H3560" i="15"/>
  <c r="H3561" i="15"/>
  <c r="H3562" i="15"/>
  <c r="H3563" i="15"/>
  <c r="H3564" i="15"/>
  <c r="H3565" i="15"/>
  <c r="H3566" i="15"/>
  <c r="H3567" i="15"/>
  <c r="H3568" i="15"/>
  <c r="H3569" i="15"/>
  <c r="H3570" i="15"/>
  <c r="H3571" i="15"/>
  <c r="H3572" i="15"/>
  <c r="H3573" i="15"/>
  <c r="H3574" i="15"/>
  <c r="H3575" i="15"/>
  <c r="H3576" i="15"/>
  <c r="H3577" i="15"/>
  <c r="H3578" i="15"/>
  <c r="H3579" i="15"/>
  <c r="H3580" i="15"/>
  <c r="H3581" i="15"/>
  <c r="H3582" i="15"/>
  <c r="H3583" i="15"/>
  <c r="H3584" i="15"/>
  <c r="H3585" i="15"/>
  <c r="H3586" i="15"/>
  <c r="H3587" i="15"/>
  <c r="H3588" i="15"/>
  <c r="H3589" i="15"/>
  <c r="H3590" i="15"/>
  <c r="H3591" i="15"/>
  <c r="H3592" i="15"/>
  <c r="H3593" i="15"/>
  <c r="H3594" i="15"/>
  <c r="H3595" i="15"/>
  <c r="H3596" i="15"/>
  <c r="H3597" i="15"/>
  <c r="H3598" i="15"/>
  <c r="H3599" i="15"/>
  <c r="H3600" i="15"/>
  <c r="H3601" i="15"/>
  <c r="H3602" i="15"/>
  <c r="H3603" i="15"/>
  <c r="H3604" i="15"/>
  <c r="H3605" i="15"/>
  <c r="H3606" i="15"/>
  <c r="H3607" i="15"/>
  <c r="H3608" i="15"/>
  <c r="H3609" i="15"/>
  <c r="H3610" i="15"/>
  <c r="H3611" i="15"/>
  <c r="H3612" i="15"/>
  <c r="H3613" i="15"/>
  <c r="H3614" i="15"/>
  <c r="H3615" i="15"/>
  <c r="H3616" i="15"/>
  <c r="H3617" i="15"/>
  <c r="H3618" i="15"/>
  <c r="H3619" i="15"/>
  <c r="H3620" i="15"/>
  <c r="H3621" i="15"/>
  <c r="H3622" i="15"/>
  <c r="H3623" i="15"/>
  <c r="H3624" i="15"/>
  <c r="H3625" i="15"/>
  <c r="H3626" i="15"/>
  <c r="H3627" i="15"/>
  <c r="H3628" i="15"/>
  <c r="H3629" i="15"/>
  <c r="H3630" i="15"/>
  <c r="H3631" i="15"/>
  <c r="H3632" i="15"/>
  <c r="H3633" i="15"/>
  <c r="H3634" i="15"/>
  <c r="H3635" i="15"/>
  <c r="H3636" i="15"/>
  <c r="H3637" i="15"/>
  <c r="H3638" i="15"/>
  <c r="H3639" i="15"/>
  <c r="H3640" i="15"/>
  <c r="H3641" i="15"/>
  <c r="H3642" i="15"/>
  <c r="H3643" i="15"/>
  <c r="H3644" i="15"/>
  <c r="H3645" i="15"/>
  <c r="H3646" i="15"/>
  <c r="H3647" i="15"/>
  <c r="H3648" i="15"/>
  <c r="H3649" i="15"/>
  <c r="H3650" i="15"/>
  <c r="H3651" i="15"/>
  <c r="H3652" i="15"/>
  <c r="H3653" i="15"/>
  <c r="H3654" i="15"/>
  <c r="H3655" i="15"/>
  <c r="H3656" i="15"/>
  <c r="H3657" i="15"/>
  <c r="H3658" i="15"/>
  <c r="H3659" i="15"/>
  <c r="H3660" i="15"/>
  <c r="H3661" i="15"/>
  <c r="H3662" i="15"/>
  <c r="H3663" i="15"/>
  <c r="H3664" i="15"/>
  <c r="H3665" i="15"/>
  <c r="H3666" i="15"/>
  <c r="H3667" i="15"/>
  <c r="H3668" i="15"/>
  <c r="H3669" i="15"/>
  <c r="H3670" i="15"/>
  <c r="H3671" i="15"/>
  <c r="H3672" i="15"/>
  <c r="H3673" i="15"/>
  <c r="H3674" i="15"/>
  <c r="H3675" i="15"/>
  <c r="H3676" i="15"/>
  <c r="H3677" i="15"/>
  <c r="H3678" i="15"/>
  <c r="H3679" i="15"/>
  <c r="H3680" i="15"/>
  <c r="H3681" i="15"/>
  <c r="H3682" i="15"/>
  <c r="H3683" i="15"/>
  <c r="H3684" i="15"/>
  <c r="H3685" i="15"/>
  <c r="H3686" i="15"/>
  <c r="H3687" i="15"/>
  <c r="H3688" i="15"/>
  <c r="H3689" i="15"/>
  <c r="H3690" i="15"/>
  <c r="H3691" i="15"/>
  <c r="H3692" i="15"/>
  <c r="H3693" i="15"/>
  <c r="H3694" i="15"/>
  <c r="H3695" i="15"/>
  <c r="H3696" i="15"/>
  <c r="H3697" i="15"/>
  <c r="H3698" i="15"/>
  <c r="H3699" i="15"/>
  <c r="H3700" i="15"/>
  <c r="H3701" i="15"/>
  <c r="H3702" i="15"/>
  <c r="H3703" i="15"/>
  <c r="H3704" i="15"/>
  <c r="H3705" i="15"/>
  <c r="H3706" i="15"/>
  <c r="H3707" i="15"/>
  <c r="H3708" i="15"/>
  <c r="H3709" i="15"/>
  <c r="H3710" i="15"/>
  <c r="H3711" i="15"/>
  <c r="H3712" i="15"/>
  <c r="H3713" i="15"/>
  <c r="H3714" i="15"/>
  <c r="H3715" i="15"/>
  <c r="H3716" i="15"/>
  <c r="H3717" i="15"/>
  <c r="H3718" i="15"/>
  <c r="H3719" i="15"/>
  <c r="H3720" i="15"/>
  <c r="H3721" i="15"/>
  <c r="H3722" i="15"/>
  <c r="H3723" i="15"/>
  <c r="H3724" i="15"/>
  <c r="H3725" i="15"/>
  <c r="H3726" i="15"/>
  <c r="H3727" i="15"/>
  <c r="H3728" i="15"/>
  <c r="H3729" i="15"/>
  <c r="H3730" i="15"/>
  <c r="H3731" i="15"/>
  <c r="H3732" i="15"/>
  <c r="H3733" i="15"/>
  <c r="H3734" i="15"/>
  <c r="H3735" i="15"/>
  <c r="H3736" i="15"/>
  <c r="H3737" i="15"/>
  <c r="H3738" i="15"/>
  <c r="H3739" i="15"/>
  <c r="H3740" i="15"/>
  <c r="H3741" i="15"/>
  <c r="H3742" i="15"/>
  <c r="H3743" i="15"/>
  <c r="H3744" i="15"/>
  <c r="H3745" i="15"/>
  <c r="H3746" i="15"/>
  <c r="H3747" i="15"/>
  <c r="H3748" i="15"/>
  <c r="H3749" i="15"/>
  <c r="H3750" i="15"/>
  <c r="H3751" i="15"/>
  <c r="H3752" i="15"/>
  <c r="H3753" i="15"/>
  <c r="H3754" i="15"/>
  <c r="H3755" i="15"/>
  <c r="H3756" i="15"/>
  <c r="H3757" i="15"/>
  <c r="H3758" i="15"/>
  <c r="H3759" i="15"/>
  <c r="H3760" i="15"/>
  <c r="H3761" i="15"/>
  <c r="H3762" i="15"/>
  <c r="H3763" i="15"/>
  <c r="H3764" i="15"/>
  <c r="H3765" i="15"/>
  <c r="H3766" i="15"/>
  <c r="H3767" i="15"/>
  <c r="H3768" i="15"/>
  <c r="H3769" i="15"/>
  <c r="H3770" i="15"/>
  <c r="H3771" i="15"/>
  <c r="H3772" i="15"/>
  <c r="H3773" i="15"/>
  <c r="H3774" i="15"/>
  <c r="H3775" i="15"/>
  <c r="H3776" i="15"/>
  <c r="H3777" i="15"/>
  <c r="H3778" i="15"/>
  <c r="H3779" i="15"/>
  <c r="H3780" i="15"/>
  <c r="H3781" i="15"/>
  <c r="H3782" i="15"/>
  <c r="H3783" i="15"/>
  <c r="H3784" i="15"/>
  <c r="H3785" i="15"/>
  <c r="H3786" i="15"/>
  <c r="H3787" i="15"/>
  <c r="H3788" i="15"/>
  <c r="H3789" i="15"/>
  <c r="H3790" i="15"/>
  <c r="H3791" i="15"/>
  <c r="H3792" i="15"/>
  <c r="H3793" i="15"/>
  <c r="H3794" i="15"/>
  <c r="H3795" i="15"/>
  <c r="H3796" i="15"/>
  <c r="H3797" i="15"/>
  <c r="H3798" i="15"/>
  <c r="H3799" i="15"/>
  <c r="H3800" i="15"/>
  <c r="H3801" i="15"/>
  <c r="H3802" i="15"/>
  <c r="H3803" i="15"/>
  <c r="H3804" i="15"/>
  <c r="H3805" i="15"/>
  <c r="H3806" i="15"/>
  <c r="H3807" i="15"/>
  <c r="H3808" i="15"/>
  <c r="H3809" i="15"/>
  <c r="H3810" i="15"/>
  <c r="H3811" i="15"/>
  <c r="H3812" i="15"/>
  <c r="H3813" i="15"/>
  <c r="H3814" i="15"/>
  <c r="H3815" i="15"/>
  <c r="H3816" i="15"/>
  <c r="H3817" i="15"/>
  <c r="H3818" i="15"/>
  <c r="H3819" i="15"/>
  <c r="H3820" i="15"/>
  <c r="H3821" i="15"/>
  <c r="H3822" i="15"/>
  <c r="H3823" i="15"/>
  <c r="H3824" i="15"/>
  <c r="H3825" i="15"/>
  <c r="H3826" i="15"/>
  <c r="H3827" i="15"/>
  <c r="H3828" i="15"/>
  <c r="H3829" i="15"/>
  <c r="H3830" i="15"/>
  <c r="H3831" i="15"/>
  <c r="H3832" i="15"/>
  <c r="H3833" i="15"/>
  <c r="H3834" i="15"/>
  <c r="H3835" i="15"/>
  <c r="H3836" i="15"/>
  <c r="H3837" i="15"/>
  <c r="H3838" i="15"/>
  <c r="H3839" i="15"/>
  <c r="H3840" i="15"/>
  <c r="H3841" i="15"/>
  <c r="H3842" i="15"/>
  <c r="H3843" i="15"/>
  <c r="H3844" i="15"/>
  <c r="H3845" i="15"/>
  <c r="H3846" i="15"/>
  <c r="H3847" i="15"/>
  <c r="H3848" i="15"/>
  <c r="H3849" i="15"/>
  <c r="H3850" i="15"/>
  <c r="H3851" i="15"/>
  <c r="H3852" i="15"/>
  <c r="H3853" i="15"/>
  <c r="H3854" i="15"/>
  <c r="H3855" i="15"/>
  <c r="H3856" i="15"/>
  <c r="H3857" i="15"/>
  <c r="H3858" i="15"/>
  <c r="H3859" i="15"/>
  <c r="H3860" i="15"/>
  <c r="H3861" i="15"/>
  <c r="H3862" i="15"/>
  <c r="H3863" i="15"/>
  <c r="H3864" i="15"/>
  <c r="H3865" i="15"/>
  <c r="H3866" i="15"/>
  <c r="H3867" i="15"/>
  <c r="H3868" i="15"/>
  <c r="H3869" i="15"/>
  <c r="H3870" i="15"/>
  <c r="H3871" i="15"/>
  <c r="H3872" i="15"/>
  <c r="H3873" i="15"/>
  <c r="H3874" i="15"/>
  <c r="H3875" i="15"/>
  <c r="H3876" i="15"/>
  <c r="H3877" i="15"/>
  <c r="H3878" i="15"/>
  <c r="H3879" i="15"/>
  <c r="H3880" i="15"/>
  <c r="H3881" i="15"/>
  <c r="H3882" i="15"/>
  <c r="H3883" i="15"/>
  <c r="H3884" i="15"/>
  <c r="H3885" i="15"/>
  <c r="H3886" i="15"/>
  <c r="H3887" i="15"/>
  <c r="H3888" i="15"/>
  <c r="H3889" i="15"/>
  <c r="H3890" i="15"/>
  <c r="H3891" i="15"/>
  <c r="H3892" i="15"/>
  <c r="H3893" i="15"/>
  <c r="H3894" i="15"/>
  <c r="H3895" i="15"/>
  <c r="H3896" i="15"/>
  <c r="H3897" i="15"/>
  <c r="H3898" i="15"/>
  <c r="H3899" i="15"/>
  <c r="H3900" i="15"/>
  <c r="H3901" i="15"/>
  <c r="H3902" i="15"/>
  <c r="H3903" i="15"/>
  <c r="H3904" i="15"/>
  <c r="H3905" i="15"/>
  <c r="H3906" i="15"/>
  <c r="H3907" i="15"/>
  <c r="H3908" i="15"/>
  <c r="H3909" i="15"/>
  <c r="H3910" i="15"/>
  <c r="H3911" i="15"/>
  <c r="H3912" i="15"/>
  <c r="H3913" i="15"/>
  <c r="H3914" i="15"/>
  <c r="H3915" i="15"/>
  <c r="H3916" i="15"/>
  <c r="H3917" i="15"/>
  <c r="H3918" i="15"/>
  <c r="H3919" i="15"/>
  <c r="H3920" i="15"/>
  <c r="H3921" i="15"/>
  <c r="H3922" i="15"/>
  <c r="H3923" i="15"/>
  <c r="H3924" i="15"/>
  <c r="H3925" i="15"/>
  <c r="H3926" i="15"/>
  <c r="H3927" i="15"/>
  <c r="H3928" i="15"/>
  <c r="H3929" i="15"/>
  <c r="H3930" i="15"/>
  <c r="H3931" i="15"/>
  <c r="H3932" i="15"/>
  <c r="H3933" i="15"/>
  <c r="H3934" i="15"/>
  <c r="H3935" i="15"/>
  <c r="H3936" i="15"/>
  <c r="H3937" i="15"/>
  <c r="H3938" i="15"/>
  <c r="H3939" i="15"/>
  <c r="H3940" i="15"/>
  <c r="H3941" i="15"/>
  <c r="H3942" i="15"/>
  <c r="H3943" i="15"/>
  <c r="H3944" i="15"/>
  <c r="H3945" i="15"/>
  <c r="H3946" i="15"/>
  <c r="H3947" i="15"/>
  <c r="H3948" i="15"/>
  <c r="H3949" i="15"/>
  <c r="H3950" i="15"/>
  <c r="H3951" i="15"/>
  <c r="H3952" i="15"/>
  <c r="H3953" i="15"/>
  <c r="H3954" i="15"/>
  <c r="H3955" i="15"/>
  <c r="H3956" i="15"/>
  <c r="H3957" i="15"/>
  <c r="H3958" i="15"/>
  <c r="H3959" i="15"/>
  <c r="H3960" i="15"/>
  <c r="H3961" i="15"/>
  <c r="H3962" i="15"/>
  <c r="H3963" i="15"/>
  <c r="H3964" i="15"/>
  <c r="H3965" i="15"/>
  <c r="H3966" i="15"/>
  <c r="H3967" i="15"/>
  <c r="H3968" i="15"/>
  <c r="H3969" i="15"/>
  <c r="H3970" i="15"/>
  <c r="H3971" i="15"/>
  <c r="H3972" i="15"/>
  <c r="H3973" i="15"/>
  <c r="H3974" i="15"/>
  <c r="H3975" i="15"/>
  <c r="H3976" i="15"/>
  <c r="H3977" i="15"/>
  <c r="H3978" i="15"/>
  <c r="H3979" i="15"/>
  <c r="H3980" i="15"/>
  <c r="H3981" i="15"/>
  <c r="H3982" i="15"/>
  <c r="H3983" i="15"/>
  <c r="H3984" i="15"/>
  <c r="H3985" i="15"/>
  <c r="H3986" i="15"/>
  <c r="H3987" i="15"/>
  <c r="H3988" i="15"/>
  <c r="H3989" i="15"/>
  <c r="H3990" i="15"/>
  <c r="H3991" i="15"/>
  <c r="H3992" i="15"/>
  <c r="H3993" i="15"/>
  <c r="H3994" i="15"/>
  <c r="H3995" i="15"/>
  <c r="H3996" i="15"/>
  <c r="H3997" i="15"/>
  <c r="H3998" i="15"/>
  <c r="H3999" i="15"/>
  <c r="H4000" i="15"/>
  <c r="H4001" i="15"/>
  <c r="H4002" i="15"/>
  <c r="H4003" i="15"/>
  <c r="H4004" i="15"/>
  <c r="H4005" i="15"/>
  <c r="H4006" i="15"/>
  <c r="H4007" i="15"/>
  <c r="H4008" i="15"/>
  <c r="H4009" i="15"/>
  <c r="H4010" i="15"/>
  <c r="H4011" i="15"/>
  <c r="H4012" i="15"/>
  <c r="H4013" i="15"/>
  <c r="H4014" i="15"/>
  <c r="H4015" i="15"/>
  <c r="H4016" i="15"/>
  <c r="H4017" i="15"/>
  <c r="H4018" i="15"/>
  <c r="H4019" i="15"/>
  <c r="H4020" i="15"/>
  <c r="H4021" i="15"/>
  <c r="H4022" i="15"/>
  <c r="H4023" i="15"/>
  <c r="H4024" i="15"/>
  <c r="H4025" i="15"/>
  <c r="H4026" i="15"/>
  <c r="H4027" i="15"/>
  <c r="H4028" i="15"/>
  <c r="H4029" i="15"/>
  <c r="H4030" i="15"/>
  <c r="H4031" i="15"/>
  <c r="H4032" i="15"/>
  <c r="H4033" i="15"/>
  <c r="H4034" i="15"/>
  <c r="H4035" i="15"/>
  <c r="H4036" i="15"/>
  <c r="H4037" i="15"/>
  <c r="H4038" i="15"/>
  <c r="H4039" i="15"/>
  <c r="H4040" i="15"/>
  <c r="H4041" i="15"/>
  <c r="H4042" i="15"/>
  <c r="H4043" i="15"/>
  <c r="H4044" i="15"/>
  <c r="H4045" i="15"/>
  <c r="H4046" i="15"/>
  <c r="H4047" i="15"/>
  <c r="H4048" i="15"/>
  <c r="H4049" i="15"/>
  <c r="H4050" i="15"/>
  <c r="H4051" i="15"/>
  <c r="H4052" i="15"/>
  <c r="H4053" i="15"/>
  <c r="H4054" i="15"/>
  <c r="H4055" i="15"/>
  <c r="H4056" i="15"/>
  <c r="H4057" i="15"/>
  <c r="H4058" i="15"/>
  <c r="H4059" i="15"/>
  <c r="H4060" i="15"/>
  <c r="H4061" i="15"/>
  <c r="H4062" i="15"/>
  <c r="H4063" i="15"/>
  <c r="H4064" i="15"/>
  <c r="H4065" i="15"/>
  <c r="H4066" i="15"/>
  <c r="H4067" i="15"/>
  <c r="H4068" i="15"/>
  <c r="H4069" i="15"/>
  <c r="H4070" i="15"/>
  <c r="H4071" i="15"/>
  <c r="H4072" i="15"/>
  <c r="H4073" i="15"/>
  <c r="H4074" i="15"/>
  <c r="H4075" i="15"/>
  <c r="H4076" i="15"/>
  <c r="H4077" i="15"/>
  <c r="H4078" i="15"/>
  <c r="H4079" i="15"/>
  <c r="H4080" i="15"/>
  <c r="H4081" i="15"/>
  <c r="H4082" i="15"/>
  <c r="H4083" i="15"/>
  <c r="H4084" i="15"/>
  <c r="H4085" i="15"/>
  <c r="H4086" i="15"/>
  <c r="H4087" i="15"/>
  <c r="H4088" i="15"/>
  <c r="H4089" i="15"/>
  <c r="H4090" i="15"/>
  <c r="H4091" i="15"/>
  <c r="H4092" i="15"/>
  <c r="H4093" i="15"/>
  <c r="H4094" i="15"/>
  <c r="H4095" i="15"/>
  <c r="H4096" i="15"/>
  <c r="H4097" i="15"/>
  <c r="H4098" i="15"/>
  <c r="H4099" i="15"/>
  <c r="H4100" i="15"/>
  <c r="H4101" i="15"/>
  <c r="H4102" i="15"/>
  <c r="H4103" i="15"/>
  <c r="H4104" i="15"/>
  <c r="H4105" i="15"/>
  <c r="H4106" i="15"/>
  <c r="H4107" i="15"/>
  <c r="H4108" i="15"/>
  <c r="H4109" i="15"/>
  <c r="H4110" i="15"/>
  <c r="H4111" i="15"/>
  <c r="H4112" i="15"/>
  <c r="H4113" i="15"/>
  <c r="H4114" i="15"/>
  <c r="H4115" i="15"/>
  <c r="H4116" i="15"/>
  <c r="H4117" i="15"/>
  <c r="H4118" i="15"/>
  <c r="H4119" i="15"/>
  <c r="H4120" i="15"/>
  <c r="H4121" i="15"/>
  <c r="H4122" i="15"/>
  <c r="H4123" i="15"/>
  <c r="H4124" i="15"/>
  <c r="H4125" i="15"/>
  <c r="H4126" i="15"/>
  <c r="H4127" i="15"/>
  <c r="H4128" i="15"/>
  <c r="H4129" i="15"/>
  <c r="H4130" i="15"/>
  <c r="H4131" i="15"/>
  <c r="H4132" i="15"/>
  <c r="H4133" i="15"/>
  <c r="H4134" i="15"/>
  <c r="H4135" i="15"/>
  <c r="H4136" i="15"/>
  <c r="H4137" i="15"/>
  <c r="H4138" i="15"/>
  <c r="H4139" i="15"/>
  <c r="H4140" i="15"/>
  <c r="H4141" i="15"/>
  <c r="H4142" i="15"/>
  <c r="H4143" i="15"/>
  <c r="H4144" i="15"/>
  <c r="H4145" i="15"/>
  <c r="H4146" i="15"/>
  <c r="H4147" i="15"/>
  <c r="H4148" i="15"/>
  <c r="H4149" i="15"/>
  <c r="H4150" i="15"/>
  <c r="H4151" i="15"/>
  <c r="H4152" i="15"/>
  <c r="H4153" i="15"/>
  <c r="H4154" i="15"/>
  <c r="H4155" i="15"/>
  <c r="H4156" i="15"/>
  <c r="H4157" i="15"/>
  <c r="H4158" i="15"/>
  <c r="H4159" i="15"/>
  <c r="H4160" i="15"/>
  <c r="H4161" i="15"/>
  <c r="H4162" i="15"/>
  <c r="H4163" i="15"/>
  <c r="H4164" i="15"/>
  <c r="H4165" i="15"/>
  <c r="H4166" i="15"/>
  <c r="H4167" i="15"/>
  <c r="H4168" i="15"/>
  <c r="H4169" i="15"/>
  <c r="H4170" i="15"/>
  <c r="H4171" i="15"/>
  <c r="H4172" i="15"/>
  <c r="H4173" i="15"/>
  <c r="H4174" i="15"/>
  <c r="H4175" i="15"/>
  <c r="H4176" i="15"/>
  <c r="H4177" i="15"/>
  <c r="H4178" i="15"/>
  <c r="H4179" i="15"/>
  <c r="H4180" i="15"/>
  <c r="H4181" i="15"/>
  <c r="H4182" i="15"/>
  <c r="H4183" i="15"/>
  <c r="H4184" i="15"/>
  <c r="H4185" i="15"/>
  <c r="H4186" i="15"/>
  <c r="H4187" i="15"/>
  <c r="H4188" i="15"/>
  <c r="H4189" i="15"/>
  <c r="H4190" i="15"/>
  <c r="H4191" i="15"/>
  <c r="H4192" i="15"/>
  <c r="H4193" i="15"/>
  <c r="H4194" i="15"/>
  <c r="H4195" i="15"/>
  <c r="H4196" i="15"/>
  <c r="H4197" i="15"/>
  <c r="H4198" i="15"/>
  <c r="H4199" i="15"/>
  <c r="H4200" i="15"/>
  <c r="H4201" i="15"/>
  <c r="H4202" i="15"/>
  <c r="H4203" i="15"/>
  <c r="H4204" i="15"/>
  <c r="H4205" i="15"/>
  <c r="H4206" i="15"/>
  <c r="H4207" i="15"/>
  <c r="H4208" i="15"/>
  <c r="H4209" i="15"/>
  <c r="H4210" i="15"/>
  <c r="H4211" i="15"/>
  <c r="H4212" i="15"/>
  <c r="H4213" i="15"/>
  <c r="H4214" i="15"/>
  <c r="H4215" i="15"/>
  <c r="H4216" i="15"/>
  <c r="H4217" i="15"/>
  <c r="H4218" i="15"/>
  <c r="H4219" i="15"/>
  <c r="H4220" i="15"/>
  <c r="H4221" i="15"/>
  <c r="H4222" i="15"/>
  <c r="H4223" i="15"/>
  <c r="H4224" i="15"/>
  <c r="H4225" i="15"/>
  <c r="H4226" i="15"/>
  <c r="H4227" i="15"/>
  <c r="H4228" i="15"/>
  <c r="H4229" i="15"/>
  <c r="H4230" i="15"/>
  <c r="H4231" i="15"/>
  <c r="H4232" i="15"/>
  <c r="H4233" i="15"/>
  <c r="H4234" i="15"/>
  <c r="H4235" i="15"/>
  <c r="H4236" i="15"/>
  <c r="H4237" i="15"/>
  <c r="H4238" i="15"/>
  <c r="H4239" i="15"/>
  <c r="H4240" i="15"/>
  <c r="H4241" i="15"/>
  <c r="H4242" i="15"/>
  <c r="H4243" i="15"/>
  <c r="H4244" i="15"/>
  <c r="H4245" i="15"/>
  <c r="H4246" i="15"/>
  <c r="H4247" i="15"/>
  <c r="H4248" i="15"/>
  <c r="H4249" i="15"/>
  <c r="H4250" i="15"/>
  <c r="H4251" i="15"/>
  <c r="H4252" i="15"/>
  <c r="H4253" i="15"/>
  <c r="H4254" i="15"/>
  <c r="H4255" i="15"/>
  <c r="H4256" i="15"/>
  <c r="H4257" i="15"/>
  <c r="H4258" i="15"/>
  <c r="H4259" i="15"/>
  <c r="H4260" i="15"/>
  <c r="H4261" i="15"/>
  <c r="H4262" i="15"/>
  <c r="H4263" i="15"/>
  <c r="H4264" i="15"/>
  <c r="H4265" i="15"/>
  <c r="H4266" i="15"/>
  <c r="H4267" i="15"/>
  <c r="H4268" i="15"/>
  <c r="H4269" i="15"/>
  <c r="H4270" i="15"/>
  <c r="H4271" i="15"/>
  <c r="H4272" i="15"/>
  <c r="H4273" i="15"/>
  <c r="H4274" i="15"/>
  <c r="H4275" i="15"/>
  <c r="H4276" i="15"/>
  <c r="H4277" i="15"/>
  <c r="H4278" i="15"/>
  <c r="H4279" i="15"/>
  <c r="H4280" i="15"/>
  <c r="H4281" i="15"/>
  <c r="H4282" i="15"/>
  <c r="H4283" i="15"/>
  <c r="H4284" i="15"/>
  <c r="H4285" i="15"/>
  <c r="H4286" i="15"/>
  <c r="H4287" i="15"/>
  <c r="H4288" i="15"/>
  <c r="H4289" i="15"/>
  <c r="H4290" i="15"/>
  <c r="H4291" i="15"/>
  <c r="H4292" i="15"/>
  <c r="H4293" i="15"/>
  <c r="H4294" i="15"/>
  <c r="H4295" i="15"/>
  <c r="H4296" i="15"/>
  <c r="H4297" i="15"/>
  <c r="H4298" i="15"/>
  <c r="H4299" i="15"/>
  <c r="H4300" i="15"/>
  <c r="H4301" i="15"/>
  <c r="H4302" i="15"/>
  <c r="H4303" i="15"/>
  <c r="H4304" i="15"/>
  <c r="H4305" i="15"/>
  <c r="H4306" i="15"/>
  <c r="H4307" i="15"/>
  <c r="H4308" i="15"/>
  <c r="H4309" i="15"/>
  <c r="H4310" i="15"/>
  <c r="H4311" i="15"/>
  <c r="H4312" i="15"/>
  <c r="H4313" i="15"/>
  <c r="H4314" i="15"/>
  <c r="H4315" i="15"/>
  <c r="H4316" i="15"/>
  <c r="H4317" i="15"/>
  <c r="H4318" i="15"/>
  <c r="H4319" i="15"/>
  <c r="H4320" i="15"/>
  <c r="H4321" i="15"/>
  <c r="H4322" i="15"/>
  <c r="H4323" i="15"/>
  <c r="H4324" i="15"/>
  <c r="H4325" i="15"/>
  <c r="H4326" i="15"/>
  <c r="H4327" i="15"/>
  <c r="H4328" i="15"/>
  <c r="H4329" i="15"/>
  <c r="H4330" i="15"/>
  <c r="H4331" i="15"/>
  <c r="H4332" i="15"/>
  <c r="H4333" i="15"/>
  <c r="H4334" i="15"/>
  <c r="H4335" i="15"/>
  <c r="H4336" i="15"/>
  <c r="H4337" i="15"/>
  <c r="H4338" i="15"/>
  <c r="H4339" i="15"/>
  <c r="H4340" i="15"/>
  <c r="H4341" i="15"/>
  <c r="H4342" i="15"/>
  <c r="H4343" i="15"/>
  <c r="H4344" i="15"/>
  <c r="H4345" i="15"/>
  <c r="H4346" i="15"/>
  <c r="H4347" i="15"/>
  <c r="H4348" i="15"/>
  <c r="H4349" i="15"/>
  <c r="H4350" i="15"/>
  <c r="H4351" i="15"/>
  <c r="H4352" i="15"/>
  <c r="H4353" i="15"/>
  <c r="H4354" i="15"/>
  <c r="H4355" i="15"/>
  <c r="H4356" i="15"/>
  <c r="H4357" i="15"/>
  <c r="H4358" i="15"/>
  <c r="H4359" i="15"/>
  <c r="H4360" i="15"/>
  <c r="H4361" i="15"/>
  <c r="H4362" i="15"/>
  <c r="H4363" i="15"/>
  <c r="H4364" i="15"/>
  <c r="H4365" i="15"/>
  <c r="H4366" i="15"/>
  <c r="H4367" i="15"/>
  <c r="H4368" i="15"/>
  <c r="H4369" i="15"/>
  <c r="H4370" i="15"/>
  <c r="H4371" i="15"/>
  <c r="H4372" i="15"/>
  <c r="H4373" i="15"/>
  <c r="H4374" i="15"/>
  <c r="H4375" i="15"/>
  <c r="H4376" i="15"/>
  <c r="H4377" i="15"/>
  <c r="H4378" i="15"/>
  <c r="H4379" i="15"/>
  <c r="H4380" i="15"/>
  <c r="H4381" i="15"/>
  <c r="H4382" i="15"/>
  <c r="H4383" i="15"/>
  <c r="H4384" i="15"/>
  <c r="H4385" i="15"/>
  <c r="H4386" i="15"/>
  <c r="H4387" i="15"/>
  <c r="H4388" i="15"/>
  <c r="H4389" i="15"/>
  <c r="H4390" i="15"/>
  <c r="H4391" i="15"/>
  <c r="H4392" i="15"/>
  <c r="H4393" i="15"/>
  <c r="H4394" i="15"/>
  <c r="H4395" i="15"/>
  <c r="H4396" i="15"/>
  <c r="H4397" i="15"/>
  <c r="H4398" i="15"/>
  <c r="H4399" i="15"/>
  <c r="H4400" i="15"/>
  <c r="H4401" i="15"/>
  <c r="H4402" i="15"/>
  <c r="H4403" i="15"/>
  <c r="H4404" i="15"/>
  <c r="H4405" i="15"/>
  <c r="H4406" i="15"/>
  <c r="H4407" i="15"/>
  <c r="H4408" i="15"/>
  <c r="H4409" i="15"/>
  <c r="H4410" i="15"/>
  <c r="H4411" i="15"/>
  <c r="H4412" i="15"/>
  <c r="H4413" i="15"/>
  <c r="H4414" i="15"/>
  <c r="H4415" i="15"/>
  <c r="H4416" i="15"/>
  <c r="H4417" i="15"/>
  <c r="H4418" i="15"/>
  <c r="H4419" i="15"/>
  <c r="H4420" i="15"/>
  <c r="H4421" i="15"/>
  <c r="H4422" i="15"/>
  <c r="H4423" i="15"/>
  <c r="H4424" i="15"/>
  <c r="H4425" i="15"/>
  <c r="H4426" i="15"/>
  <c r="H4427" i="15"/>
  <c r="H4428" i="15"/>
  <c r="H4429" i="15"/>
  <c r="H4430" i="15"/>
  <c r="H4431" i="15"/>
  <c r="H4432" i="15"/>
  <c r="H4433" i="15"/>
  <c r="H4434" i="15"/>
  <c r="H4435" i="15"/>
  <c r="H4436" i="15"/>
  <c r="H4437" i="15"/>
  <c r="H4438" i="15"/>
  <c r="H4439" i="15"/>
  <c r="H4440" i="15"/>
  <c r="H4441" i="15"/>
  <c r="H4442" i="15"/>
  <c r="H4443" i="15"/>
  <c r="H4444" i="15"/>
  <c r="H4445" i="15"/>
  <c r="H4446" i="15"/>
  <c r="H4447" i="15"/>
  <c r="H4448" i="15"/>
  <c r="H4449" i="15"/>
  <c r="H4450" i="15"/>
  <c r="H4451" i="15"/>
  <c r="H4452" i="15"/>
  <c r="H4453" i="15"/>
  <c r="H4454" i="15"/>
  <c r="H4455" i="15"/>
  <c r="H4456" i="15"/>
  <c r="H4457" i="15"/>
  <c r="H4458" i="15"/>
  <c r="H4459" i="15"/>
  <c r="H4460" i="15"/>
  <c r="H4461" i="15"/>
  <c r="H4462" i="15"/>
  <c r="H4463" i="15"/>
  <c r="H4464" i="15"/>
  <c r="H4465" i="15"/>
  <c r="H4466" i="15"/>
  <c r="H4467" i="15"/>
  <c r="H4468" i="15"/>
  <c r="H4469" i="15"/>
  <c r="H4470" i="15"/>
  <c r="H4471" i="15"/>
  <c r="H4472" i="15"/>
  <c r="H4473" i="15"/>
  <c r="H4474" i="15"/>
  <c r="H4475" i="15"/>
  <c r="H4476" i="15"/>
  <c r="H4477" i="15"/>
  <c r="H4478" i="15"/>
  <c r="H4479" i="15"/>
  <c r="H4480" i="15"/>
  <c r="H4481" i="15"/>
  <c r="H4482" i="15"/>
  <c r="H4483" i="15"/>
  <c r="H4484" i="15"/>
  <c r="H4485" i="15"/>
  <c r="H4486" i="15"/>
  <c r="H4487" i="15"/>
  <c r="H4488" i="15"/>
  <c r="H4489" i="15"/>
  <c r="H4490" i="15"/>
  <c r="H4491" i="15"/>
  <c r="H4492" i="15"/>
  <c r="H4493" i="15"/>
  <c r="H4494" i="15"/>
  <c r="H4495" i="15"/>
  <c r="H4496" i="15"/>
  <c r="H4497" i="15"/>
  <c r="H4498" i="15"/>
  <c r="H4499" i="15"/>
  <c r="H4500" i="15"/>
  <c r="H4501" i="15"/>
  <c r="H4502" i="15"/>
  <c r="H4503" i="15"/>
  <c r="H4504" i="15"/>
  <c r="H4505" i="15"/>
  <c r="H4506" i="15"/>
  <c r="H4507" i="15"/>
  <c r="H4508" i="15"/>
  <c r="H4509" i="15"/>
  <c r="H4510" i="15"/>
  <c r="H4511" i="15"/>
  <c r="H4512" i="15"/>
  <c r="H4513" i="15"/>
  <c r="H4514" i="15"/>
  <c r="H4515" i="15"/>
  <c r="H4516" i="15"/>
  <c r="H4517" i="15"/>
  <c r="H4518" i="15"/>
  <c r="H4519" i="15"/>
  <c r="H4520" i="15"/>
  <c r="H4521" i="15"/>
  <c r="H4522" i="15"/>
  <c r="H4523" i="15"/>
  <c r="H4524" i="15"/>
  <c r="H4525" i="15"/>
  <c r="H4526" i="15"/>
  <c r="H4527" i="15"/>
  <c r="H4528" i="15"/>
  <c r="H4529" i="15"/>
  <c r="H4530" i="15"/>
  <c r="H4531" i="15"/>
  <c r="H4532" i="15"/>
  <c r="H4533" i="15"/>
  <c r="H4534" i="15"/>
  <c r="H4535" i="15"/>
  <c r="H4536" i="15"/>
  <c r="H4537" i="15"/>
  <c r="H4538" i="15"/>
  <c r="H4539" i="15"/>
  <c r="H4540" i="15"/>
  <c r="H4541" i="15"/>
  <c r="H4542" i="15"/>
  <c r="H4543" i="15"/>
  <c r="H4544" i="15"/>
  <c r="H4545" i="15"/>
  <c r="H4546" i="15"/>
  <c r="H4547" i="15"/>
  <c r="H4548" i="15"/>
  <c r="H4549" i="15"/>
  <c r="H4550" i="15"/>
  <c r="H4551" i="15"/>
  <c r="H4552" i="15"/>
  <c r="H4553" i="15"/>
  <c r="H4554" i="15"/>
  <c r="H4555" i="15"/>
  <c r="H4556" i="15"/>
  <c r="H4557" i="15"/>
  <c r="H4558" i="15"/>
  <c r="H4559" i="15"/>
  <c r="H4560" i="15"/>
  <c r="H4561" i="15"/>
  <c r="H4562" i="15"/>
  <c r="H4563" i="15"/>
  <c r="H4564" i="15"/>
  <c r="H4565" i="15"/>
  <c r="H4566" i="15"/>
  <c r="H4567" i="15"/>
  <c r="H4568" i="15"/>
  <c r="H4569" i="15"/>
  <c r="H4570" i="15"/>
  <c r="H4571" i="15"/>
  <c r="H4572" i="15"/>
  <c r="H4573" i="15"/>
  <c r="H4574" i="15"/>
  <c r="H4575" i="15"/>
  <c r="H4576" i="15"/>
  <c r="H4577" i="15"/>
  <c r="H4578" i="15"/>
  <c r="H4579" i="15"/>
  <c r="H4580" i="15"/>
  <c r="H4581" i="15"/>
  <c r="H4582" i="15"/>
  <c r="H4583" i="15"/>
  <c r="H4584" i="15"/>
  <c r="H4585" i="15"/>
  <c r="H4586" i="15"/>
  <c r="H4587" i="15"/>
  <c r="H4588" i="15"/>
  <c r="H4589" i="15"/>
  <c r="H4590" i="15"/>
  <c r="H4591" i="15"/>
  <c r="H4592" i="15"/>
  <c r="H4593" i="15"/>
  <c r="H4594" i="15"/>
  <c r="H4595" i="15"/>
  <c r="H4596" i="15"/>
  <c r="H4597" i="15"/>
  <c r="H4598" i="15"/>
  <c r="H4599" i="15"/>
  <c r="H4600" i="15"/>
  <c r="H4601" i="15"/>
  <c r="H4602" i="15"/>
  <c r="H4603" i="15"/>
  <c r="H4604" i="15"/>
  <c r="H4605" i="15"/>
  <c r="H4606" i="15"/>
  <c r="H4607" i="15"/>
  <c r="H4608" i="15"/>
  <c r="H4609" i="15"/>
  <c r="H4610" i="15"/>
  <c r="H4611" i="15"/>
  <c r="H4612" i="15"/>
  <c r="H4613" i="15"/>
  <c r="H4614" i="15"/>
  <c r="H4615" i="15"/>
  <c r="H4616" i="15"/>
  <c r="H4617" i="15"/>
  <c r="H4618" i="15"/>
  <c r="H4619" i="15"/>
  <c r="H4620" i="15"/>
  <c r="H4621" i="15"/>
  <c r="H4622" i="15"/>
  <c r="H4623" i="15"/>
  <c r="H4624" i="15"/>
  <c r="H4625" i="15"/>
  <c r="H4626" i="15"/>
  <c r="H4627" i="15"/>
  <c r="H4628" i="15"/>
  <c r="H4629" i="15"/>
  <c r="H4630" i="15"/>
  <c r="H4631" i="15"/>
  <c r="H4632" i="15"/>
  <c r="H4633" i="15"/>
  <c r="H4634" i="15"/>
  <c r="H4635" i="15"/>
  <c r="H4636" i="15"/>
  <c r="H4637" i="15"/>
  <c r="H4638" i="15"/>
  <c r="H4639" i="15"/>
  <c r="H4640" i="15"/>
  <c r="H4641" i="15"/>
  <c r="H4642" i="15"/>
  <c r="H4643" i="15"/>
  <c r="H4644" i="15"/>
  <c r="H4645" i="15"/>
  <c r="H4646" i="15"/>
  <c r="H4647" i="15"/>
  <c r="H4648" i="15"/>
  <c r="H4649" i="15"/>
  <c r="H4650" i="15"/>
  <c r="H4651" i="15"/>
  <c r="H4652" i="15"/>
  <c r="H4653" i="15"/>
  <c r="H4654" i="15"/>
  <c r="H4655" i="15"/>
  <c r="H4656" i="15"/>
  <c r="H4657" i="15"/>
  <c r="H4658" i="15"/>
  <c r="H4659" i="15"/>
  <c r="H4660" i="15"/>
  <c r="H4661" i="15"/>
  <c r="H4662" i="15"/>
  <c r="H4663" i="15"/>
  <c r="H4664" i="15"/>
  <c r="H4665" i="15"/>
  <c r="H4666" i="15"/>
  <c r="H4667" i="15"/>
  <c r="H4668" i="15"/>
  <c r="H4669" i="15"/>
  <c r="H4670" i="15"/>
  <c r="H4671" i="15"/>
  <c r="H4672" i="15"/>
  <c r="H4673" i="15"/>
  <c r="H4674" i="15"/>
  <c r="H4675" i="15"/>
  <c r="H4676" i="15"/>
  <c r="H4677" i="15"/>
  <c r="H4678" i="15"/>
  <c r="H4679" i="15"/>
  <c r="H4680" i="15"/>
  <c r="H4681" i="15"/>
  <c r="H4682" i="15"/>
  <c r="H4683" i="15"/>
  <c r="H4684" i="15"/>
  <c r="H4685" i="15"/>
  <c r="H4686" i="15"/>
  <c r="H4687" i="15"/>
  <c r="H4688" i="15"/>
  <c r="H4689" i="15"/>
  <c r="H4690" i="15"/>
  <c r="H4691" i="15"/>
  <c r="H4692" i="15"/>
  <c r="H4693" i="15"/>
  <c r="H4694" i="15"/>
  <c r="H4695" i="15"/>
  <c r="H4696" i="15"/>
  <c r="H4697" i="15"/>
  <c r="H4698" i="15"/>
  <c r="H4699" i="15"/>
  <c r="H4700" i="15"/>
  <c r="H4701" i="15"/>
  <c r="H4702" i="15"/>
  <c r="H4703" i="15"/>
  <c r="H4704" i="15"/>
  <c r="H4705" i="15"/>
  <c r="H4706" i="15"/>
  <c r="H4707" i="15"/>
  <c r="H4708" i="15"/>
  <c r="H4709" i="15"/>
  <c r="H4710" i="15"/>
  <c r="H4711" i="15"/>
  <c r="H4712" i="15"/>
  <c r="H4713" i="15"/>
  <c r="H4714" i="15"/>
  <c r="H4715" i="15"/>
  <c r="H4716" i="15"/>
  <c r="H4717" i="15"/>
  <c r="H4718" i="15"/>
  <c r="H4719" i="15"/>
  <c r="H4720" i="15"/>
  <c r="H4721" i="15"/>
  <c r="H4722" i="15"/>
  <c r="H4723" i="15"/>
  <c r="H4724" i="15"/>
  <c r="H4725" i="15"/>
  <c r="H4726" i="15"/>
  <c r="H4727" i="15"/>
  <c r="H4728" i="15"/>
  <c r="H4729" i="15"/>
  <c r="H4730" i="15"/>
  <c r="H4731" i="15"/>
  <c r="H4732" i="15"/>
  <c r="H4733" i="15"/>
  <c r="H4734" i="15"/>
  <c r="H4735" i="15"/>
  <c r="H4736" i="15"/>
  <c r="H4737" i="15"/>
  <c r="H4738" i="15"/>
  <c r="H4739" i="15"/>
  <c r="H4740" i="15"/>
  <c r="H4741" i="15"/>
  <c r="H4742" i="15"/>
  <c r="H4743" i="15"/>
  <c r="H4744" i="15"/>
  <c r="H4745" i="15"/>
  <c r="H4746" i="15"/>
  <c r="H4747" i="15"/>
  <c r="H4748" i="15"/>
  <c r="H4749" i="15"/>
  <c r="H4750" i="15"/>
  <c r="H4751" i="15"/>
  <c r="H4752" i="15"/>
  <c r="H4753" i="15"/>
  <c r="H4754" i="15"/>
  <c r="H4755" i="15"/>
  <c r="H4756" i="15"/>
  <c r="H4757" i="15"/>
  <c r="H4758" i="15"/>
  <c r="H4759" i="15"/>
  <c r="H4760" i="15"/>
  <c r="H4761" i="15"/>
  <c r="H4762" i="15"/>
  <c r="H4763" i="15"/>
  <c r="H4764" i="15"/>
  <c r="H4765" i="15"/>
  <c r="H4766" i="15"/>
  <c r="H4767" i="15"/>
  <c r="H4768" i="15"/>
  <c r="H4769" i="15"/>
  <c r="H4770" i="15"/>
  <c r="H4771" i="15"/>
  <c r="H4772" i="15"/>
  <c r="H4773" i="15"/>
  <c r="H4774" i="15"/>
  <c r="H4775" i="15"/>
  <c r="H4776" i="15"/>
  <c r="H4777" i="15"/>
  <c r="H4778" i="15"/>
  <c r="H4779" i="15"/>
  <c r="H4780" i="15"/>
  <c r="H4781" i="15"/>
  <c r="H4782" i="15"/>
  <c r="H4783" i="15"/>
  <c r="H4784" i="15"/>
  <c r="H4785" i="15"/>
  <c r="H4786" i="15"/>
  <c r="H4787" i="15"/>
  <c r="H4788" i="15"/>
  <c r="H4789" i="15"/>
  <c r="H4790" i="15"/>
  <c r="H4791" i="15"/>
  <c r="H4792" i="15"/>
  <c r="H4793" i="15"/>
  <c r="H4794" i="15"/>
  <c r="H4795" i="15"/>
  <c r="H4796" i="15"/>
  <c r="H4797" i="15"/>
  <c r="H4798" i="15"/>
  <c r="H4799" i="15"/>
  <c r="H4800" i="15"/>
  <c r="H4801" i="15"/>
  <c r="H4802" i="15"/>
  <c r="H4803" i="15"/>
  <c r="H4804" i="15"/>
  <c r="H4805" i="15"/>
  <c r="H4806" i="15"/>
  <c r="H4807" i="15"/>
  <c r="H4808" i="15"/>
  <c r="H4809" i="15"/>
  <c r="H4810" i="15"/>
  <c r="H4811" i="15"/>
  <c r="H4812" i="15"/>
  <c r="H4813" i="15"/>
  <c r="H4814" i="15"/>
  <c r="H4815" i="15"/>
  <c r="H4816" i="15"/>
  <c r="H4817" i="15"/>
  <c r="H4818" i="15"/>
  <c r="H4819" i="15"/>
  <c r="H4820" i="15"/>
  <c r="H4821" i="15"/>
  <c r="H4822" i="15"/>
  <c r="H4823" i="15"/>
  <c r="H4824" i="15"/>
  <c r="H4825" i="15"/>
  <c r="H4826" i="15"/>
  <c r="H4827" i="15"/>
  <c r="H4828" i="15"/>
  <c r="H4829" i="15"/>
  <c r="H4830" i="15"/>
  <c r="H4831" i="15"/>
  <c r="H4832" i="15"/>
  <c r="H4833" i="15"/>
  <c r="H4834" i="15"/>
  <c r="H4835" i="15"/>
  <c r="H4836" i="15"/>
  <c r="H4837" i="15"/>
  <c r="H4838" i="15"/>
  <c r="H4839" i="15"/>
  <c r="H4840" i="15"/>
  <c r="H4841" i="15"/>
  <c r="H4842" i="15"/>
  <c r="H4843" i="15"/>
  <c r="H4844" i="15"/>
  <c r="H4845" i="15"/>
  <c r="H4846" i="15"/>
  <c r="H4847" i="15"/>
  <c r="H4848" i="15"/>
  <c r="H4849" i="15"/>
  <c r="H4850" i="15"/>
  <c r="H4851" i="15"/>
  <c r="H4852" i="15"/>
  <c r="H4853" i="15"/>
  <c r="H4854" i="15"/>
  <c r="H4855" i="15"/>
  <c r="H4856" i="15"/>
  <c r="H4857" i="15"/>
  <c r="H4858" i="15"/>
  <c r="H4859" i="15"/>
  <c r="H4860" i="15"/>
  <c r="H4861" i="15"/>
  <c r="H4862" i="15"/>
  <c r="H4863" i="15"/>
  <c r="H4864" i="15"/>
  <c r="H4865" i="15"/>
  <c r="H4866" i="15"/>
  <c r="H4867" i="15"/>
  <c r="H4868" i="15"/>
  <c r="H4869" i="15"/>
  <c r="H4870" i="15"/>
  <c r="H4871" i="15"/>
  <c r="H4872" i="15"/>
  <c r="H4873" i="15"/>
  <c r="H4874" i="15"/>
  <c r="H4875" i="15"/>
  <c r="H4876" i="15"/>
  <c r="H4877" i="15"/>
  <c r="H4878" i="15"/>
  <c r="H4879" i="15"/>
  <c r="H4880" i="15"/>
  <c r="H4881" i="15"/>
  <c r="H4882" i="15"/>
  <c r="H4883" i="15"/>
  <c r="H4884" i="15"/>
  <c r="H4885" i="15"/>
  <c r="H4886" i="15"/>
  <c r="H4887" i="15"/>
  <c r="H4888" i="15"/>
  <c r="H4889" i="15"/>
  <c r="H4890" i="15"/>
  <c r="H4891" i="15"/>
  <c r="H4892" i="15"/>
  <c r="H4893" i="15"/>
  <c r="H4894" i="15"/>
  <c r="H4895" i="15"/>
  <c r="H4896" i="15"/>
  <c r="H4897" i="15"/>
  <c r="H4898" i="15"/>
  <c r="H4899" i="15"/>
  <c r="H4900" i="15"/>
  <c r="H4901" i="15"/>
  <c r="H4902" i="15"/>
  <c r="H4903" i="15"/>
  <c r="H4904" i="15"/>
  <c r="H4905" i="15"/>
  <c r="H4906" i="15"/>
  <c r="H4907" i="15"/>
  <c r="H4908" i="15"/>
  <c r="H4909" i="15"/>
  <c r="H4910" i="15"/>
  <c r="H4911" i="15"/>
  <c r="H4912" i="15"/>
  <c r="H4913" i="15"/>
  <c r="H4914" i="15"/>
  <c r="H4915" i="15"/>
  <c r="H4916" i="15"/>
  <c r="H4917" i="15"/>
  <c r="H4918" i="15"/>
  <c r="H4919" i="15"/>
  <c r="H4920" i="15"/>
  <c r="H4921" i="15"/>
  <c r="H4922" i="15"/>
  <c r="H4923" i="15"/>
  <c r="H4924" i="15"/>
  <c r="H4925" i="15"/>
  <c r="H4926" i="15"/>
  <c r="H4927" i="15"/>
  <c r="H4928" i="15"/>
  <c r="H4929" i="15"/>
  <c r="H4930" i="15"/>
  <c r="H4931" i="15"/>
  <c r="H4932" i="15"/>
  <c r="H4933" i="15"/>
  <c r="H4934" i="15"/>
  <c r="H4935" i="15"/>
  <c r="H4936" i="15"/>
  <c r="H4937" i="15"/>
  <c r="H4938" i="15"/>
  <c r="H4939" i="15"/>
  <c r="H4940" i="15"/>
  <c r="H4941" i="15"/>
  <c r="H4942" i="15"/>
  <c r="H4943" i="15"/>
  <c r="H4944" i="15"/>
  <c r="H4945" i="15"/>
  <c r="H4946" i="15"/>
  <c r="H4947" i="15"/>
  <c r="H4948" i="15"/>
  <c r="H4949" i="15"/>
  <c r="H4950" i="15"/>
  <c r="H4951" i="15"/>
  <c r="H4952" i="15"/>
  <c r="H4953" i="15"/>
  <c r="H4954" i="15"/>
  <c r="H4955" i="15"/>
  <c r="H4956" i="15"/>
  <c r="H4957" i="15"/>
  <c r="H4958" i="15"/>
  <c r="H4959" i="15"/>
  <c r="H4960" i="15"/>
  <c r="H4961" i="15"/>
  <c r="H4962" i="15"/>
  <c r="H4963" i="15"/>
  <c r="H4964" i="15"/>
  <c r="H4965" i="15"/>
  <c r="H4966" i="15"/>
  <c r="H4967" i="15"/>
  <c r="H4968" i="15"/>
  <c r="H4969" i="15"/>
  <c r="H4970" i="15"/>
  <c r="H4971" i="15"/>
  <c r="H4972" i="15"/>
  <c r="H4973" i="15"/>
  <c r="H4974" i="15"/>
  <c r="H4975" i="15"/>
  <c r="H4976" i="15"/>
  <c r="H4977" i="15"/>
  <c r="H4978" i="15"/>
  <c r="H4979" i="15"/>
  <c r="H4980" i="15"/>
  <c r="H4981" i="15"/>
  <c r="H4982" i="15"/>
  <c r="H4983" i="15"/>
  <c r="H4984" i="15"/>
  <c r="H4985" i="15"/>
  <c r="H4986" i="15"/>
  <c r="H4987" i="15"/>
  <c r="H4988" i="15"/>
  <c r="H4989" i="15"/>
  <c r="H4990" i="15"/>
  <c r="H4991" i="15"/>
  <c r="H4992" i="15"/>
  <c r="H4993" i="15"/>
  <c r="H4994" i="15"/>
  <c r="H4995" i="15"/>
  <c r="H4996" i="15"/>
  <c r="H4997" i="15"/>
  <c r="H4998" i="15"/>
  <c r="H4999" i="15"/>
  <c r="H5000" i="15"/>
  <c r="H5001" i="15"/>
  <c r="H5002" i="15"/>
  <c r="H5003" i="15"/>
  <c r="H5004" i="15"/>
  <c r="H5005" i="15"/>
  <c r="H5006" i="15"/>
  <c r="H5007" i="15"/>
  <c r="H5008" i="15"/>
  <c r="H5009" i="15"/>
  <c r="H5010" i="15"/>
  <c r="H5011" i="15"/>
  <c r="H5012" i="15"/>
  <c r="H5013" i="15"/>
  <c r="H5014" i="15"/>
  <c r="H5015" i="15"/>
  <c r="H5016" i="15"/>
  <c r="H5017" i="15"/>
  <c r="H5018" i="15"/>
  <c r="H5019" i="15"/>
  <c r="H5020" i="15"/>
  <c r="H5021" i="15"/>
  <c r="H5022" i="15"/>
  <c r="H5023" i="15"/>
  <c r="H5024" i="15"/>
  <c r="H5025" i="15"/>
  <c r="H5026" i="15"/>
  <c r="H5027" i="15"/>
  <c r="H5028" i="15"/>
  <c r="H5029" i="15"/>
  <c r="H5030" i="15"/>
  <c r="H5031" i="15"/>
  <c r="H5032" i="15"/>
  <c r="H5033" i="15"/>
  <c r="H5034" i="15"/>
  <c r="H5035" i="15"/>
  <c r="H5036" i="15"/>
  <c r="H5037" i="15"/>
  <c r="H5038" i="15"/>
  <c r="H5039" i="15"/>
  <c r="H5040" i="15"/>
  <c r="H5041" i="15"/>
  <c r="H5042" i="15"/>
  <c r="H5043" i="15"/>
  <c r="H5044" i="15"/>
  <c r="H5045" i="15"/>
  <c r="H5046" i="15"/>
  <c r="H5047" i="15"/>
  <c r="H5048" i="15"/>
  <c r="H5049" i="15"/>
  <c r="H5050" i="15"/>
  <c r="H5051" i="15"/>
  <c r="H5052" i="15"/>
  <c r="H5053" i="15"/>
  <c r="H5054" i="15"/>
  <c r="H5055" i="15"/>
  <c r="H5056" i="15"/>
  <c r="H5057" i="15"/>
  <c r="H5058" i="15"/>
  <c r="H5059" i="15"/>
  <c r="H5060" i="15"/>
  <c r="H5061" i="15"/>
  <c r="H5062" i="15"/>
  <c r="H5063" i="15"/>
  <c r="H5064" i="15"/>
  <c r="H5065" i="15"/>
  <c r="H5066" i="15"/>
  <c r="H5067" i="15"/>
  <c r="H5068" i="15"/>
  <c r="H5069" i="15"/>
  <c r="H5070" i="15"/>
  <c r="H5071" i="15"/>
  <c r="H5072" i="15"/>
  <c r="H5073" i="15"/>
  <c r="H5074" i="15"/>
  <c r="H5075" i="15"/>
  <c r="H5076" i="15"/>
  <c r="H5077" i="15"/>
  <c r="H5078" i="15"/>
  <c r="H5079" i="15"/>
  <c r="H5080" i="15"/>
  <c r="H5081" i="15"/>
  <c r="H5082" i="15"/>
  <c r="H5083" i="15"/>
  <c r="H5084" i="15"/>
  <c r="H5085" i="15"/>
  <c r="H5086" i="15"/>
  <c r="H5087" i="15"/>
  <c r="H5088" i="15"/>
  <c r="H5089" i="15"/>
  <c r="H5090" i="15"/>
  <c r="H5091" i="15"/>
  <c r="H5092" i="15"/>
  <c r="H5093" i="15"/>
  <c r="H5094" i="15"/>
  <c r="H5095" i="15"/>
  <c r="H5096" i="15"/>
  <c r="H5097" i="15"/>
  <c r="H5098" i="15"/>
  <c r="H5099" i="15"/>
  <c r="H5100" i="15"/>
  <c r="H5101" i="15"/>
  <c r="H5102" i="15"/>
  <c r="H5103" i="15"/>
  <c r="H5104" i="15"/>
  <c r="H5105" i="15"/>
  <c r="H5106" i="15"/>
  <c r="H5107" i="15"/>
  <c r="H5108" i="15"/>
  <c r="H5109" i="15"/>
  <c r="H5110" i="15"/>
  <c r="H5111" i="15"/>
  <c r="H5112" i="15"/>
  <c r="H5113" i="15"/>
  <c r="H5114" i="15"/>
  <c r="H5115" i="15"/>
  <c r="H5116" i="15"/>
  <c r="H5117" i="15"/>
  <c r="H5118" i="15"/>
  <c r="H5119" i="15"/>
  <c r="H5120" i="15"/>
  <c r="H5121" i="15"/>
  <c r="H5122" i="15"/>
  <c r="H5123" i="15"/>
  <c r="H5124" i="15"/>
  <c r="H5125" i="15"/>
  <c r="H5126" i="15"/>
  <c r="H5127" i="15"/>
  <c r="H5128" i="15"/>
  <c r="H5129" i="15"/>
  <c r="H5130" i="15"/>
  <c r="H5131" i="15"/>
  <c r="H5132" i="15"/>
  <c r="H5133" i="15"/>
  <c r="H5134" i="15"/>
  <c r="H5135" i="15"/>
  <c r="H5136" i="15"/>
  <c r="H5137" i="15"/>
  <c r="H5138" i="15"/>
  <c r="H5139" i="15"/>
  <c r="H5140" i="15"/>
  <c r="H5141" i="15"/>
  <c r="H5142" i="15"/>
  <c r="H5143" i="15"/>
  <c r="H5144" i="15"/>
  <c r="H5145" i="15"/>
  <c r="H5146" i="15"/>
  <c r="H5147" i="15"/>
  <c r="H5148" i="15"/>
  <c r="H5149" i="15"/>
  <c r="H5150" i="15"/>
  <c r="H5151" i="15"/>
  <c r="H5152" i="15"/>
  <c r="H5153" i="15"/>
  <c r="H5154" i="15"/>
  <c r="H5155" i="15"/>
  <c r="H5156" i="15"/>
  <c r="H5157" i="15"/>
  <c r="H5158" i="15"/>
  <c r="H5159" i="15"/>
  <c r="H5160" i="15"/>
  <c r="H5161" i="15"/>
  <c r="H5162" i="15"/>
  <c r="H5163" i="15"/>
  <c r="H5164" i="15"/>
  <c r="H5165" i="15"/>
  <c r="H5166" i="15"/>
  <c r="H5167" i="15"/>
  <c r="H5168" i="15"/>
  <c r="H5169" i="15"/>
  <c r="H5170" i="15"/>
  <c r="H5171" i="15"/>
  <c r="H5172" i="15"/>
  <c r="H5173" i="15"/>
  <c r="H5174" i="15"/>
  <c r="H5175" i="15"/>
  <c r="H5176" i="15"/>
  <c r="H5177" i="15"/>
  <c r="H5178" i="15"/>
  <c r="H5179" i="15"/>
  <c r="H5180" i="15"/>
  <c r="H5181" i="15"/>
  <c r="H5182" i="15"/>
  <c r="H5183" i="15"/>
  <c r="H5184" i="15"/>
  <c r="H5185" i="15"/>
  <c r="H5186" i="15"/>
  <c r="H5187" i="15"/>
  <c r="H5188" i="15"/>
  <c r="H5189" i="15"/>
  <c r="H5190" i="15"/>
  <c r="H5191" i="15"/>
  <c r="H5192" i="15"/>
  <c r="H5193" i="15"/>
  <c r="H5194" i="15"/>
  <c r="H5195" i="15"/>
  <c r="H5196" i="15"/>
  <c r="H5197" i="15"/>
  <c r="H5198" i="15"/>
  <c r="H5199" i="15"/>
  <c r="H5200" i="15"/>
  <c r="H5201" i="15"/>
  <c r="H5202" i="15"/>
  <c r="H5203" i="15"/>
  <c r="H5204" i="15"/>
  <c r="H5205" i="15"/>
  <c r="H5206" i="15"/>
  <c r="H5207" i="15"/>
  <c r="H5208" i="15"/>
  <c r="H5209" i="15"/>
  <c r="H5210" i="15"/>
  <c r="H5211" i="15"/>
  <c r="H5212" i="15"/>
  <c r="H5213" i="15"/>
  <c r="H5214" i="15"/>
  <c r="H5215" i="15"/>
  <c r="H5216" i="15"/>
  <c r="H5217" i="15"/>
  <c r="H5218" i="15"/>
  <c r="H5219" i="15"/>
  <c r="H5220" i="15"/>
  <c r="H5221" i="15"/>
  <c r="H5222" i="15"/>
  <c r="H5223" i="15"/>
  <c r="H5224" i="15"/>
  <c r="H5225" i="15"/>
  <c r="H5226" i="15"/>
  <c r="H5227" i="15"/>
  <c r="H5228" i="15"/>
  <c r="H5229" i="15"/>
  <c r="H5230" i="15"/>
  <c r="H5231" i="15"/>
  <c r="H5232" i="15"/>
  <c r="H5233" i="15"/>
  <c r="H5234" i="15"/>
  <c r="H5235" i="15"/>
  <c r="H5236" i="15"/>
  <c r="H5237" i="15"/>
  <c r="H5238" i="15"/>
  <c r="H5239" i="15"/>
  <c r="H5240" i="15"/>
  <c r="H5241" i="15"/>
  <c r="H5242" i="15"/>
  <c r="H5243" i="15"/>
  <c r="H5244" i="15"/>
  <c r="H5245" i="15"/>
  <c r="H5246" i="15"/>
  <c r="H5247" i="15"/>
  <c r="H5248" i="15"/>
  <c r="H5249" i="15"/>
  <c r="H5250" i="15"/>
  <c r="H5251" i="15"/>
  <c r="H5252" i="15"/>
  <c r="H5253" i="15"/>
  <c r="H5254" i="15"/>
  <c r="H5255" i="15"/>
  <c r="H5256" i="15"/>
  <c r="H5257" i="15"/>
  <c r="H5258" i="15"/>
  <c r="H5259" i="15"/>
  <c r="H5260" i="15"/>
  <c r="H5261" i="15"/>
  <c r="H5262" i="15"/>
  <c r="H5263" i="15"/>
  <c r="H5264" i="15"/>
  <c r="H5265" i="15"/>
  <c r="H5266" i="15"/>
  <c r="H5267" i="15"/>
  <c r="H5268" i="15"/>
  <c r="H5269" i="15"/>
  <c r="H5270" i="15"/>
  <c r="H5271" i="15"/>
  <c r="H5272" i="15"/>
  <c r="H5273" i="15"/>
  <c r="H5274" i="15"/>
  <c r="H5275" i="15"/>
  <c r="H5276" i="15"/>
  <c r="H5277" i="15"/>
  <c r="H5278" i="15"/>
  <c r="H5279" i="15"/>
  <c r="H5280" i="15"/>
  <c r="H5281" i="15"/>
  <c r="H5282" i="15"/>
  <c r="H5283" i="15"/>
  <c r="H5284" i="15"/>
  <c r="H5285" i="15"/>
  <c r="H5286" i="15"/>
  <c r="H5287" i="15"/>
  <c r="H5288" i="15"/>
  <c r="H5289" i="15"/>
  <c r="H5290" i="15"/>
  <c r="H5291" i="15"/>
  <c r="H5292" i="15"/>
  <c r="H5293" i="15"/>
  <c r="H5294" i="15"/>
  <c r="H5295" i="15"/>
  <c r="H5296" i="15"/>
  <c r="H5297" i="15"/>
  <c r="H5298" i="15"/>
  <c r="H5299" i="15"/>
  <c r="H5300" i="15"/>
  <c r="H5301" i="15"/>
  <c r="H5302" i="15"/>
  <c r="H5303" i="15"/>
  <c r="H5304" i="15"/>
  <c r="H5305" i="15"/>
  <c r="H5306" i="15"/>
  <c r="H5307" i="15"/>
  <c r="H5308" i="15"/>
  <c r="H5309" i="15"/>
  <c r="H5310" i="15"/>
  <c r="H5311" i="15"/>
  <c r="H5312" i="15"/>
  <c r="H5313" i="15"/>
  <c r="H5314" i="15"/>
  <c r="H5315" i="15"/>
  <c r="H5316" i="15"/>
  <c r="H5317" i="15"/>
  <c r="H5318" i="15"/>
  <c r="H5319" i="15"/>
  <c r="H5320" i="15"/>
  <c r="H5321" i="15"/>
  <c r="H5322" i="15"/>
  <c r="H5323" i="15"/>
  <c r="H5324" i="15"/>
  <c r="H5325" i="15"/>
  <c r="H5326" i="15"/>
  <c r="H5327" i="15"/>
  <c r="H5328" i="15"/>
  <c r="H5329" i="15"/>
  <c r="H5330" i="15"/>
  <c r="H5331" i="15"/>
  <c r="H5332" i="15"/>
  <c r="H5333" i="15"/>
  <c r="H5334" i="15"/>
  <c r="H5335" i="15"/>
  <c r="H5336" i="15"/>
  <c r="H5337" i="15"/>
  <c r="H5338" i="15"/>
  <c r="H5339" i="15"/>
  <c r="H5340" i="15"/>
  <c r="H5341" i="15"/>
  <c r="H5342" i="15"/>
  <c r="H5343" i="15"/>
  <c r="H5344" i="15"/>
  <c r="H5345" i="15"/>
  <c r="H5346" i="15"/>
  <c r="H5347" i="15"/>
  <c r="H5348" i="15"/>
  <c r="H5349" i="15"/>
  <c r="H5350" i="15"/>
  <c r="H5351" i="15"/>
  <c r="H5352" i="15"/>
  <c r="H5353" i="15"/>
  <c r="H5354" i="15"/>
  <c r="H5355" i="15"/>
  <c r="H5356" i="15"/>
  <c r="H5357" i="15"/>
  <c r="H5358" i="15"/>
  <c r="H5359" i="15"/>
  <c r="H5360" i="15"/>
  <c r="H5361" i="15"/>
  <c r="H5362" i="15"/>
  <c r="H5363" i="15"/>
  <c r="H5364" i="15"/>
  <c r="H5365" i="15"/>
  <c r="H5366" i="15"/>
  <c r="H5367" i="15"/>
  <c r="H5368" i="15"/>
  <c r="H5369" i="15"/>
  <c r="H5370" i="15"/>
  <c r="H5371" i="15"/>
  <c r="H5372" i="15"/>
  <c r="H5373" i="15"/>
  <c r="H5374" i="15"/>
  <c r="H5375" i="15"/>
  <c r="H5376" i="15"/>
  <c r="H5377" i="15"/>
  <c r="H5378" i="15"/>
  <c r="H5379" i="15"/>
  <c r="H5380" i="15"/>
  <c r="H5381" i="15"/>
  <c r="H5382" i="15"/>
  <c r="H5383" i="15"/>
  <c r="H5384" i="15"/>
  <c r="H5385" i="15"/>
  <c r="H5386" i="15"/>
  <c r="H5387" i="15"/>
  <c r="H5388" i="15"/>
  <c r="H5389" i="15"/>
  <c r="H5390" i="15"/>
  <c r="H5391" i="15"/>
  <c r="H5392" i="15"/>
  <c r="H5393" i="15"/>
  <c r="H5394" i="15"/>
  <c r="H5395" i="15"/>
  <c r="H5396" i="15"/>
  <c r="H5397" i="15"/>
  <c r="H5398" i="15"/>
  <c r="H5399" i="15"/>
  <c r="H5400" i="15"/>
  <c r="H5401" i="15"/>
  <c r="H5402" i="15"/>
  <c r="H5403" i="15"/>
  <c r="H5404" i="15"/>
  <c r="H5405" i="15"/>
  <c r="H5406" i="15"/>
  <c r="H5407" i="15"/>
  <c r="H5408" i="15"/>
  <c r="H5409" i="15"/>
  <c r="H5410" i="15"/>
  <c r="H5411" i="15"/>
  <c r="H5412" i="15"/>
  <c r="H5413" i="15"/>
  <c r="H5414" i="15"/>
  <c r="H5415" i="15"/>
  <c r="H5416" i="15"/>
  <c r="H5417" i="15"/>
  <c r="H5418" i="15"/>
  <c r="H5419" i="15"/>
  <c r="H5420" i="15"/>
  <c r="H5421" i="15"/>
  <c r="H5422" i="15"/>
  <c r="H5423" i="15"/>
  <c r="H5424" i="15"/>
  <c r="H5425" i="15"/>
  <c r="H5426" i="15"/>
  <c r="H5427" i="15"/>
  <c r="H5428" i="15"/>
  <c r="H5429" i="15"/>
  <c r="H5430" i="15"/>
  <c r="H5431" i="15"/>
  <c r="H5432" i="15"/>
  <c r="H5433" i="15"/>
  <c r="H5434" i="15"/>
  <c r="H5435" i="15"/>
  <c r="H5436" i="15"/>
  <c r="H5437" i="15"/>
  <c r="H5438" i="15"/>
  <c r="H5439" i="15"/>
  <c r="H5440" i="15"/>
  <c r="H5441" i="15"/>
  <c r="H5442" i="15"/>
  <c r="H5443" i="15"/>
  <c r="H5444" i="15"/>
  <c r="H5445" i="15"/>
  <c r="H5446" i="15"/>
  <c r="H5447" i="15"/>
  <c r="H5448" i="15"/>
  <c r="H5449" i="15"/>
  <c r="H5450" i="15"/>
  <c r="H5451" i="15"/>
  <c r="H5452" i="15"/>
  <c r="H5453" i="15"/>
  <c r="H5454" i="15"/>
  <c r="H5455" i="15"/>
  <c r="H5456" i="15"/>
  <c r="H5457" i="15"/>
  <c r="H5458" i="15"/>
  <c r="H5459" i="15"/>
  <c r="H5460" i="15"/>
  <c r="H5461" i="15"/>
  <c r="H5462" i="15"/>
  <c r="H5463" i="15"/>
  <c r="H5464" i="15"/>
  <c r="H5465" i="15"/>
  <c r="H5466" i="15"/>
  <c r="H5467" i="15"/>
  <c r="H5468" i="15"/>
  <c r="H5469" i="15"/>
  <c r="H5470" i="15"/>
  <c r="H5471" i="15"/>
  <c r="H5472" i="15"/>
  <c r="H5473" i="15"/>
  <c r="H5474" i="15"/>
  <c r="H5475" i="15"/>
  <c r="H5476" i="15"/>
  <c r="H5477" i="15"/>
  <c r="H5478" i="15"/>
  <c r="H5479" i="15"/>
  <c r="H5480" i="15"/>
  <c r="H5481" i="15"/>
  <c r="H5482" i="15"/>
  <c r="H5483" i="15"/>
  <c r="H5484" i="15"/>
  <c r="H5485" i="15"/>
  <c r="H5486" i="15"/>
  <c r="H5487" i="15"/>
  <c r="H5488" i="15"/>
  <c r="H5489" i="15"/>
  <c r="H5490" i="15"/>
  <c r="H5491" i="15"/>
  <c r="H5492" i="15"/>
  <c r="H5493" i="15"/>
  <c r="H5494" i="15"/>
  <c r="H5495" i="15"/>
  <c r="H5496" i="15"/>
  <c r="H5497" i="15"/>
  <c r="H5498" i="15"/>
  <c r="H5499" i="15"/>
  <c r="H5500" i="15"/>
  <c r="H5501" i="15"/>
  <c r="H5502" i="15"/>
  <c r="H5503" i="15"/>
  <c r="H5504" i="15"/>
  <c r="H5505" i="15"/>
  <c r="H5506" i="15"/>
  <c r="H5507" i="15"/>
  <c r="H5508" i="15"/>
  <c r="H5509" i="15"/>
  <c r="H5510" i="15"/>
  <c r="H5511" i="15"/>
  <c r="H5512" i="15"/>
  <c r="H5513" i="15"/>
  <c r="H5514" i="15"/>
  <c r="H5515" i="15"/>
  <c r="H5516" i="15"/>
  <c r="H5517" i="15"/>
  <c r="H5518" i="15"/>
  <c r="H5519" i="15"/>
  <c r="H5520" i="15"/>
  <c r="H5521" i="15"/>
  <c r="H5522" i="15"/>
  <c r="H5523" i="15"/>
  <c r="H5524" i="15"/>
  <c r="H5525" i="15"/>
  <c r="H5526" i="15"/>
  <c r="H5527" i="15"/>
  <c r="H5528" i="15"/>
  <c r="H5529" i="15"/>
  <c r="H5530" i="15"/>
  <c r="H5531" i="15"/>
  <c r="H5532" i="15"/>
  <c r="H5533" i="15"/>
  <c r="H5534" i="15"/>
  <c r="H5535" i="15"/>
  <c r="H5536" i="15"/>
  <c r="H5537" i="15"/>
  <c r="H5538" i="15"/>
  <c r="H5539" i="15"/>
  <c r="H5540" i="15"/>
  <c r="H5541" i="15"/>
  <c r="H5542" i="15"/>
  <c r="H5543" i="15"/>
  <c r="H5544" i="15"/>
  <c r="H5545" i="15"/>
  <c r="H5546" i="15"/>
  <c r="H5547" i="15"/>
  <c r="H5548" i="15"/>
  <c r="H5549" i="15"/>
  <c r="H5550" i="15"/>
  <c r="H5551" i="15"/>
  <c r="H5552" i="15"/>
  <c r="H5553" i="15"/>
  <c r="H5554" i="15"/>
  <c r="H5555" i="15"/>
  <c r="H5556" i="15"/>
  <c r="H5557" i="15"/>
  <c r="H5558" i="15"/>
  <c r="H5559" i="15"/>
  <c r="H5560" i="15"/>
  <c r="H5561" i="15"/>
  <c r="H5562" i="15"/>
  <c r="H5563" i="15"/>
  <c r="H5564" i="15"/>
  <c r="H5565" i="15"/>
  <c r="H5566" i="15"/>
  <c r="H5567" i="15"/>
  <c r="H5568" i="15"/>
  <c r="H5569" i="15"/>
  <c r="H5570" i="15"/>
  <c r="H5571" i="15"/>
  <c r="H5572" i="15"/>
  <c r="H5573" i="15"/>
  <c r="H5574" i="15"/>
  <c r="H5575" i="15"/>
  <c r="H5576" i="15"/>
  <c r="H5577" i="15"/>
  <c r="H5578" i="15"/>
  <c r="H5579" i="15"/>
  <c r="H5580" i="15"/>
  <c r="H5581" i="15"/>
  <c r="H5582" i="15"/>
  <c r="H5583" i="15"/>
  <c r="H5584" i="15"/>
  <c r="H5585" i="15"/>
  <c r="H5586" i="15"/>
  <c r="H5587" i="15"/>
  <c r="H5588" i="15"/>
  <c r="H5589" i="15"/>
  <c r="H5590" i="15"/>
  <c r="H5591" i="15"/>
  <c r="H5592" i="15"/>
  <c r="H5593" i="15"/>
  <c r="H5594" i="15"/>
  <c r="H5595" i="15"/>
  <c r="H5596" i="15"/>
  <c r="H5597" i="15"/>
  <c r="H5598" i="15"/>
  <c r="H5599" i="15"/>
  <c r="H5600" i="15"/>
  <c r="H5601" i="15"/>
  <c r="H5602" i="15"/>
  <c r="H5603" i="15"/>
  <c r="H5604" i="15"/>
  <c r="H5605" i="15"/>
  <c r="H5606" i="15"/>
  <c r="H5607" i="15"/>
  <c r="H5608" i="15"/>
  <c r="H5609" i="15"/>
  <c r="H5610" i="15"/>
  <c r="H5611" i="15"/>
  <c r="H5612" i="15"/>
  <c r="H5613" i="15"/>
  <c r="H5614" i="15"/>
  <c r="H5615" i="15"/>
  <c r="H5616" i="15"/>
  <c r="H5617" i="15"/>
  <c r="H5618" i="15"/>
  <c r="H5619" i="15"/>
  <c r="H5620" i="15"/>
  <c r="H5621" i="15"/>
  <c r="H5622" i="15"/>
  <c r="H5623" i="15"/>
  <c r="H5624" i="15"/>
  <c r="H5625" i="15"/>
  <c r="H5626" i="15"/>
  <c r="H5627" i="15"/>
  <c r="H5628" i="15"/>
  <c r="H5629" i="15"/>
  <c r="H5630" i="15"/>
  <c r="H5631" i="15"/>
  <c r="H5632" i="15"/>
  <c r="H5633" i="15"/>
  <c r="H5634" i="15"/>
  <c r="H5635" i="15"/>
  <c r="H5636" i="15"/>
  <c r="H5637" i="15"/>
  <c r="H5638" i="15"/>
  <c r="H5639" i="15"/>
  <c r="H5640" i="15"/>
  <c r="H5641" i="15"/>
  <c r="H5642" i="15"/>
  <c r="H5643" i="15"/>
  <c r="H5644" i="15"/>
  <c r="H5645" i="15"/>
  <c r="H5646" i="15"/>
  <c r="H5647" i="15"/>
  <c r="H5648" i="15"/>
  <c r="H5649" i="15"/>
  <c r="H5650" i="15"/>
  <c r="H5651" i="15"/>
  <c r="H5652" i="15"/>
  <c r="H5653" i="15"/>
  <c r="H5654" i="15"/>
  <c r="H5655" i="15"/>
  <c r="H5656" i="15"/>
  <c r="H5657" i="15"/>
  <c r="H5658" i="15"/>
  <c r="H5659" i="15"/>
  <c r="H5660" i="15"/>
  <c r="H5661" i="15"/>
  <c r="H5662" i="15"/>
  <c r="H5663" i="15"/>
  <c r="H5664" i="15"/>
  <c r="H5665" i="15"/>
  <c r="H5666" i="15"/>
  <c r="H5667" i="15"/>
  <c r="H5668" i="15"/>
  <c r="H5669" i="15"/>
  <c r="H5670" i="15"/>
  <c r="H5671" i="15"/>
  <c r="H5672" i="15"/>
  <c r="H5673" i="15"/>
  <c r="H5674" i="15"/>
  <c r="H5675" i="15"/>
  <c r="H5676" i="15"/>
  <c r="H5677" i="15"/>
  <c r="H5678" i="15"/>
  <c r="H5679" i="15"/>
  <c r="H5680" i="15"/>
  <c r="H5681" i="15"/>
  <c r="H5682" i="15"/>
  <c r="H5683" i="15"/>
  <c r="H5684" i="15"/>
  <c r="H5685" i="15"/>
  <c r="H5686" i="15"/>
  <c r="H5687" i="15"/>
  <c r="H5688" i="15"/>
  <c r="H5689" i="15"/>
  <c r="H5690" i="15"/>
  <c r="H5691" i="15"/>
  <c r="H5692" i="15"/>
  <c r="H5693" i="15"/>
  <c r="H5694" i="15"/>
  <c r="H5695" i="15"/>
  <c r="H5696" i="15"/>
  <c r="H5697" i="15"/>
  <c r="H5698" i="15"/>
  <c r="H5699" i="15"/>
  <c r="H5700" i="15"/>
  <c r="H5701" i="15"/>
  <c r="H5702" i="15"/>
  <c r="H5703" i="15"/>
  <c r="H5704" i="15"/>
  <c r="H5705" i="15"/>
  <c r="H5706" i="15"/>
  <c r="H5707" i="15"/>
  <c r="H5708" i="15"/>
  <c r="H5709" i="15"/>
  <c r="H5710" i="15"/>
  <c r="H5711" i="15"/>
  <c r="H5712" i="15"/>
  <c r="H5713" i="15"/>
  <c r="H5714" i="15"/>
  <c r="H5715" i="15"/>
  <c r="H5716" i="15"/>
  <c r="H5717" i="15"/>
  <c r="H5718" i="15"/>
  <c r="H5719" i="15"/>
  <c r="H5720" i="15"/>
  <c r="H5721" i="15"/>
  <c r="H5722" i="15"/>
  <c r="H5723" i="15"/>
  <c r="H5724" i="15"/>
  <c r="H5725" i="15"/>
  <c r="H5726" i="15"/>
  <c r="H5727" i="15"/>
  <c r="H5728" i="15"/>
  <c r="H5729" i="15"/>
  <c r="H5730" i="15"/>
  <c r="H5731" i="15"/>
  <c r="H5732" i="15"/>
  <c r="H5733" i="15"/>
  <c r="H5734" i="15"/>
  <c r="H5735" i="15"/>
  <c r="H5736" i="15"/>
  <c r="H5737" i="15"/>
  <c r="H5738" i="15"/>
  <c r="H5739" i="15"/>
  <c r="H5740" i="15"/>
  <c r="H5741" i="15"/>
  <c r="H5742" i="15"/>
  <c r="H5743" i="15"/>
  <c r="H5744" i="15"/>
  <c r="H5745" i="15"/>
  <c r="H5746" i="15"/>
  <c r="H5747" i="15"/>
  <c r="H5748" i="15"/>
  <c r="H5749" i="15"/>
  <c r="H5750" i="15"/>
  <c r="H5751" i="15"/>
  <c r="H5752" i="15"/>
  <c r="H5753" i="15"/>
  <c r="H5754" i="15"/>
  <c r="H5755" i="15"/>
  <c r="H5756" i="15"/>
  <c r="H5757" i="15"/>
  <c r="H5758" i="15"/>
  <c r="H5759" i="15"/>
  <c r="H5760" i="15"/>
  <c r="H5761" i="15"/>
  <c r="H5762" i="15"/>
  <c r="H5763" i="15"/>
  <c r="H5764" i="15"/>
  <c r="H5765" i="15"/>
  <c r="H5766" i="15"/>
  <c r="H5767" i="15"/>
  <c r="H5768" i="15"/>
  <c r="H5769" i="15"/>
  <c r="H5770" i="15"/>
  <c r="H5771" i="15"/>
  <c r="H5772" i="15"/>
  <c r="H5773" i="15"/>
  <c r="H5774" i="15"/>
  <c r="H5775" i="15"/>
  <c r="H5776" i="15"/>
  <c r="H5777" i="15"/>
  <c r="H5778" i="15"/>
  <c r="H5779" i="15"/>
  <c r="H5780" i="15"/>
  <c r="H5781" i="15"/>
  <c r="H5782" i="15"/>
  <c r="H5783" i="15"/>
  <c r="H5784" i="15"/>
  <c r="H5785" i="15"/>
  <c r="H5786" i="15"/>
  <c r="H5787" i="15"/>
  <c r="H5788" i="15"/>
  <c r="H5789" i="15"/>
  <c r="H5790" i="15"/>
  <c r="H5791" i="15"/>
  <c r="H5792" i="15"/>
  <c r="H5793" i="15"/>
  <c r="H5794" i="15"/>
  <c r="H5795" i="15"/>
  <c r="H5796" i="15"/>
  <c r="H5797" i="15"/>
  <c r="H5798" i="15"/>
  <c r="H5799" i="15"/>
  <c r="H5800" i="15"/>
  <c r="H5801" i="15"/>
  <c r="H5802" i="15"/>
  <c r="H5803" i="15"/>
  <c r="H5804" i="15"/>
  <c r="H5805" i="15"/>
  <c r="H5806" i="15"/>
  <c r="H5807" i="15"/>
  <c r="H5808" i="15"/>
  <c r="H5809" i="15"/>
  <c r="H5810" i="15"/>
  <c r="H5811" i="15"/>
  <c r="H5812" i="15"/>
  <c r="H5813" i="15"/>
  <c r="H5814" i="15"/>
  <c r="H5815" i="15"/>
  <c r="H5816" i="15"/>
  <c r="H5817" i="15"/>
  <c r="H5818" i="15"/>
  <c r="H5819" i="15"/>
  <c r="H5820" i="15"/>
  <c r="H5821" i="15"/>
  <c r="H5822" i="15"/>
  <c r="H5823" i="15"/>
  <c r="H5824" i="15"/>
  <c r="H5825" i="15"/>
  <c r="H5826" i="15"/>
  <c r="H5827" i="15"/>
  <c r="H5828" i="15"/>
  <c r="H5829" i="15"/>
  <c r="H5830" i="15"/>
  <c r="H5831" i="15"/>
  <c r="H5832" i="15"/>
  <c r="H5833" i="15"/>
  <c r="H5834" i="15"/>
  <c r="H5835" i="15"/>
  <c r="H5836" i="15"/>
  <c r="H5837" i="15"/>
  <c r="H5838" i="15"/>
  <c r="H5839" i="15"/>
  <c r="H5840" i="15"/>
  <c r="H5841" i="15"/>
  <c r="H5842" i="15"/>
  <c r="H5843" i="15"/>
  <c r="H5844" i="15"/>
  <c r="H5845" i="15"/>
  <c r="H5846" i="15"/>
  <c r="H5847" i="15"/>
  <c r="H5848" i="15"/>
  <c r="H5849" i="15"/>
  <c r="H5850" i="15"/>
  <c r="H5851" i="15"/>
  <c r="H5852" i="15"/>
  <c r="H5853" i="15"/>
  <c r="H5854" i="15"/>
  <c r="H5855" i="15"/>
  <c r="H5856" i="15"/>
  <c r="H5857" i="15"/>
  <c r="H5858" i="15"/>
  <c r="H5859" i="15"/>
  <c r="H5860" i="15"/>
  <c r="H5861" i="15"/>
  <c r="H5862" i="15"/>
  <c r="H5863" i="15"/>
  <c r="H5864" i="15"/>
  <c r="H5865" i="15"/>
  <c r="H5866" i="15"/>
  <c r="H5867" i="15"/>
  <c r="H5868" i="15"/>
  <c r="H5869" i="15"/>
  <c r="H5870" i="15"/>
  <c r="H5871" i="15"/>
  <c r="H5872" i="15"/>
  <c r="H5873" i="15"/>
  <c r="H5874" i="15"/>
  <c r="H5875" i="15"/>
  <c r="H5876" i="15"/>
  <c r="H5877" i="15"/>
  <c r="H5878" i="15"/>
  <c r="H5879" i="15"/>
  <c r="H5880" i="15"/>
  <c r="H5881" i="15"/>
  <c r="H5882" i="15"/>
  <c r="H5883" i="15"/>
  <c r="H5884" i="15"/>
  <c r="H5885" i="15"/>
  <c r="H5886" i="15"/>
  <c r="H5887" i="15"/>
  <c r="H5888" i="15"/>
  <c r="H5889" i="15"/>
  <c r="H5890" i="15"/>
  <c r="H5891" i="15"/>
  <c r="H5892" i="15"/>
  <c r="H5893" i="15"/>
  <c r="H5894" i="15"/>
  <c r="H5895" i="15"/>
  <c r="H5896" i="15"/>
  <c r="H5897" i="15"/>
  <c r="H5898" i="15"/>
  <c r="H5899" i="15"/>
  <c r="H5900" i="15"/>
  <c r="H5901" i="15"/>
  <c r="H5902" i="15"/>
  <c r="H5903" i="15"/>
  <c r="H5904" i="15"/>
  <c r="H5905" i="15"/>
  <c r="H5906" i="15"/>
  <c r="H5907" i="15"/>
  <c r="H5908" i="15"/>
  <c r="H5909" i="15"/>
  <c r="H5910" i="15"/>
  <c r="H5911" i="15"/>
  <c r="H5912" i="15"/>
  <c r="H5913" i="15"/>
  <c r="H5914" i="15"/>
  <c r="H5915" i="15"/>
  <c r="H5916" i="15"/>
  <c r="H5917" i="15"/>
  <c r="H5918" i="15"/>
  <c r="H5919" i="15"/>
  <c r="H5920" i="15"/>
  <c r="H5921" i="15"/>
  <c r="H5922" i="15"/>
  <c r="H5923" i="15"/>
  <c r="H5924" i="15"/>
  <c r="H5925" i="15"/>
  <c r="H5926" i="15"/>
  <c r="H5927" i="15"/>
  <c r="H5928" i="15"/>
  <c r="H5929" i="15"/>
  <c r="H5930" i="15"/>
  <c r="H5931" i="15"/>
  <c r="H5932" i="15"/>
  <c r="H5933" i="15"/>
  <c r="H5934" i="15"/>
  <c r="H5935" i="15"/>
  <c r="H5936" i="15"/>
  <c r="H5937" i="15"/>
  <c r="H5938" i="15"/>
  <c r="H5939" i="15"/>
  <c r="H5940" i="15"/>
  <c r="H5941" i="15"/>
  <c r="H5942" i="15"/>
  <c r="H5943" i="15"/>
  <c r="H5944" i="15"/>
  <c r="H5945" i="15"/>
  <c r="H5946" i="15"/>
  <c r="H5947" i="15"/>
  <c r="H5948" i="15"/>
  <c r="H5949" i="15"/>
  <c r="H5950" i="15"/>
  <c r="H5951" i="15"/>
  <c r="H5952" i="15"/>
  <c r="H5953" i="15"/>
  <c r="H5954" i="15"/>
  <c r="H5955" i="15"/>
  <c r="H5956" i="15"/>
  <c r="H5957" i="15"/>
  <c r="H5958" i="15"/>
  <c r="H5959" i="15"/>
  <c r="H5960" i="15"/>
  <c r="H5961" i="15"/>
  <c r="H5962" i="15"/>
  <c r="H5963" i="15"/>
  <c r="H5964" i="15"/>
  <c r="H5965" i="15"/>
  <c r="H5966" i="15"/>
  <c r="H5967" i="15"/>
  <c r="H5968" i="15"/>
  <c r="H5969" i="15"/>
  <c r="H5970" i="15"/>
  <c r="H5971" i="15"/>
  <c r="H5972" i="15"/>
  <c r="H5973" i="15"/>
  <c r="H5974" i="15"/>
  <c r="H5975" i="15"/>
  <c r="H5976" i="15"/>
  <c r="H5977" i="15"/>
  <c r="H5978" i="15"/>
  <c r="H5979" i="15"/>
  <c r="H5980" i="15"/>
  <c r="H5981" i="15"/>
  <c r="H5982" i="15"/>
  <c r="H5983" i="15"/>
  <c r="H5984" i="15"/>
  <c r="H5985" i="15"/>
  <c r="H5986" i="15"/>
  <c r="H5987" i="15"/>
  <c r="H5988" i="15"/>
  <c r="H5989" i="15"/>
  <c r="H5990" i="15"/>
  <c r="H5991" i="15"/>
  <c r="H5992" i="15"/>
  <c r="H5993" i="15"/>
  <c r="H5994" i="15"/>
  <c r="H5995" i="15"/>
  <c r="H5996" i="15"/>
  <c r="H5997" i="15"/>
  <c r="H5998" i="15"/>
  <c r="H5999" i="15"/>
  <c r="H6000" i="15"/>
  <c r="H6001" i="15"/>
  <c r="H6002" i="15"/>
  <c r="H6003" i="15"/>
  <c r="H6004" i="15"/>
  <c r="H6005" i="15"/>
  <c r="H6006" i="15"/>
  <c r="H6007" i="15"/>
  <c r="H6008" i="15"/>
  <c r="H6009" i="15"/>
  <c r="H6010" i="15"/>
  <c r="H6011" i="15"/>
  <c r="H6012" i="15"/>
  <c r="H6013" i="15"/>
  <c r="H6014" i="15"/>
  <c r="H6015" i="15"/>
  <c r="H6016" i="15"/>
  <c r="H6017" i="15"/>
  <c r="H6018" i="15"/>
  <c r="H6019" i="15"/>
  <c r="H6020" i="15"/>
  <c r="H6021" i="15"/>
  <c r="H6022" i="15"/>
  <c r="H6023" i="15"/>
  <c r="H6024" i="15"/>
  <c r="H6025" i="15"/>
  <c r="H6026" i="15"/>
  <c r="H6027" i="15"/>
  <c r="H6028" i="15"/>
  <c r="H6029" i="15"/>
  <c r="H6030" i="15"/>
  <c r="H6031" i="15"/>
  <c r="H6032" i="15"/>
  <c r="H6033" i="15"/>
  <c r="H6034" i="15"/>
  <c r="H6035" i="15"/>
  <c r="H6036" i="15"/>
  <c r="H6037" i="15"/>
  <c r="H6038" i="15"/>
  <c r="H6039" i="15"/>
  <c r="H6040" i="15"/>
  <c r="H6041" i="15"/>
  <c r="H6042" i="15"/>
  <c r="H6043" i="15"/>
  <c r="H6044" i="15"/>
  <c r="H6045" i="15"/>
  <c r="H6046" i="15"/>
  <c r="H6047" i="15"/>
  <c r="H6048" i="15"/>
  <c r="H6049" i="15"/>
  <c r="H6050" i="15"/>
  <c r="H6051" i="15"/>
  <c r="H6052" i="15"/>
  <c r="H6053" i="15"/>
  <c r="H6054" i="15"/>
  <c r="H6055" i="15"/>
  <c r="H6056" i="15"/>
  <c r="H6057" i="15"/>
  <c r="H6058" i="15"/>
  <c r="H6059" i="15"/>
  <c r="H6060" i="15"/>
  <c r="H6061" i="15"/>
  <c r="H6062" i="15"/>
  <c r="H6063" i="15"/>
  <c r="H6064" i="15"/>
  <c r="H6065" i="15"/>
  <c r="H6066" i="15"/>
  <c r="H6067" i="15"/>
  <c r="H6068" i="15"/>
  <c r="H6069" i="15"/>
  <c r="H6070" i="15"/>
  <c r="H6071" i="15"/>
  <c r="H6072" i="15"/>
  <c r="H6073" i="15"/>
  <c r="H6074" i="15"/>
  <c r="H6075" i="15"/>
  <c r="H6076" i="15"/>
  <c r="H6077" i="15"/>
  <c r="H6078" i="15"/>
  <c r="H6079" i="15"/>
  <c r="H6080" i="15"/>
  <c r="H6081" i="15"/>
  <c r="H6082" i="15"/>
  <c r="H6083" i="15"/>
  <c r="H6084" i="15"/>
  <c r="H6085" i="15"/>
  <c r="H6086" i="15"/>
  <c r="H6087" i="15"/>
  <c r="H6088" i="15"/>
  <c r="H6089" i="15"/>
  <c r="H6090" i="15"/>
  <c r="H6091" i="15"/>
  <c r="H6092" i="15"/>
  <c r="H6093" i="15"/>
  <c r="H6094" i="15"/>
  <c r="H6095" i="15"/>
  <c r="H6096" i="15"/>
  <c r="H6097" i="15"/>
  <c r="H6098" i="15"/>
  <c r="H6099" i="15"/>
  <c r="H6100" i="15"/>
  <c r="H6101" i="15"/>
  <c r="H6102" i="15"/>
  <c r="H6103" i="15"/>
  <c r="H6104" i="15"/>
  <c r="H6105" i="15"/>
  <c r="H6106" i="15"/>
  <c r="H6107" i="15"/>
  <c r="H6108" i="15"/>
  <c r="H6109" i="15"/>
  <c r="H6110" i="15"/>
  <c r="H6111" i="15"/>
  <c r="H6112" i="15"/>
  <c r="H6113" i="15"/>
  <c r="H6114" i="15"/>
  <c r="H6115" i="15"/>
  <c r="H6116" i="15"/>
  <c r="H6117" i="15"/>
  <c r="H6118" i="15"/>
  <c r="H6119" i="15"/>
  <c r="H6120" i="15"/>
  <c r="H6121" i="15"/>
  <c r="H6122" i="15"/>
  <c r="H6123" i="15"/>
  <c r="H6124" i="15"/>
  <c r="H6125" i="15"/>
  <c r="H6126" i="15"/>
  <c r="H6127" i="15"/>
  <c r="H6128" i="15"/>
  <c r="H6129" i="15"/>
  <c r="H6130" i="15"/>
  <c r="H6131" i="15"/>
  <c r="H6132" i="15"/>
  <c r="H6133" i="15"/>
  <c r="H6134" i="15"/>
  <c r="H6135" i="15"/>
  <c r="H6136" i="15"/>
  <c r="H6137" i="15"/>
  <c r="H6138" i="15"/>
  <c r="H6139" i="15"/>
  <c r="H6140" i="15"/>
  <c r="H6141" i="15"/>
  <c r="H6142" i="15"/>
  <c r="H6143" i="15"/>
  <c r="H6144" i="15"/>
  <c r="H6145" i="15"/>
  <c r="H6146" i="15"/>
  <c r="H6147" i="15"/>
  <c r="H6148" i="15"/>
  <c r="H6149" i="15"/>
  <c r="H6150" i="15"/>
  <c r="H6151" i="15"/>
  <c r="H6152" i="15"/>
  <c r="H6153" i="15"/>
  <c r="H6154" i="15"/>
  <c r="H6155" i="15"/>
  <c r="H6156" i="15"/>
  <c r="H6157" i="15"/>
  <c r="H6158" i="15"/>
  <c r="H6159" i="15"/>
  <c r="H6160" i="15"/>
  <c r="H6161" i="15"/>
  <c r="H6162" i="15"/>
  <c r="H6163" i="15"/>
  <c r="H6164" i="15"/>
  <c r="H6165" i="15"/>
  <c r="H6166" i="15"/>
  <c r="H6167" i="15"/>
  <c r="H6168" i="15"/>
  <c r="H6169" i="15"/>
  <c r="H6170" i="15"/>
  <c r="H6171" i="15"/>
  <c r="H6172" i="15"/>
  <c r="H6173" i="15"/>
  <c r="H6174" i="15"/>
  <c r="H6175" i="15"/>
  <c r="H6176" i="15"/>
  <c r="H6177" i="15"/>
  <c r="H6178" i="15"/>
  <c r="H6179" i="15"/>
  <c r="H6180" i="15"/>
  <c r="H6181" i="15"/>
  <c r="H6182" i="15"/>
  <c r="H6183" i="15"/>
  <c r="H6184" i="15"/>
  <c r="H6185" i="15"/>
  <c r="H6186" i="15"/>
  <c r="H6187" i="15"/>
  <c r="H6188" i="15"/>
  <c r="H6189" i="15"/>
  <c r="H6190" i="15"/>
  <c r="H6191" i="15"/>
  <c r="H6192" i="15"/>
  <c r="H6193" i="15"/>
  <c r="H6194" i="15"/>
  <c r="H6195" i="15"/>
  <c r="H6196" i="15"/>
  <c r="H6197" i="15"/>
  <c r="H6198" i="15"/>
  <c r="H6199" i="15"/>
  <c r="H6200" i="15"/>
  <c r="H6201" i="15"/>
  <c r="H6202" i="15"/>
  <c r="H6203" i="15"/>
  <c r="H6204" i="15"/>
  <c r="H6205" i="15"/>
  <c r="H6206" i="15"/>
  <c r="H6207" i="15"/>
  <c r="H6208" i="15"/>
  <c r="H6209" i="15"/>
  <c r="H6210" i="15"/>
  <c r="H6211" i="15"/>
  <c r="H6212" i="15"/>
  <c r="H6213" i="15"/>
  <c r="H6214" i="15"/>
  <c r="H6215" i="15"/>
  <c r="H6216" i="15"/>
  <c r="H6217" i="15"/>
  <c r="H6218" i="15"/>
  <c r="H6219" i="15"/>
  <c r="H6220" i="15"/>
  <c r="H6221" i="15"/>
  <c r="H6222" i="15"/>
  <c r="H6223" i="15"/>
  <c r="H6224" i="15"/>
  <c r="H6225" i="15"/>
  <c r="H6226" i="15"/>
  <c r="H6227" i="15"/>
  <c r="H6228" i="15"/>
  <c r="H6229" i="15"/>
  <c r="H6230" i="15"/>
  <c r="H6231" i="15"/>
  <c r="H6232" i="15"/>
  <c r="H6233" i="15"/>
  <c r="H6234" i="15"/>
  <c r="H6235" i="15"/>
  <c r="H6236" i="15"/>
  <c r="H6237" i="15"/>
  <c r="H6238" i="15"/>
  <c r="H6239" i="15"/>
  <c r="H6240" i="15"/>
  <c r="H6241" i="15"/>
  <c r="H6242" i="15"/>
  <c r="H6243" i="15"/>
  <c r="H6244" i="15"/>
  <c r="H6245" i="15"/>
  <c r="H6246" i="15"/>
  <c r="H6247" i="15"/>
  <c r="H6248" i="15"/>
  <c r="H6249" i="15"/>
  <c r="H6250" i="15"/>
  <c r="H6251" i="15"/>
  <c r="H6252" i="15"/>
  <c r="H6253" i="15"/>
  <c r="H6254" i="15"/>
  <c r="H6255" i="15"/>
  <c r="H6256" i="15"/>
  <c r="H6257" i="15"/>
  <c r="H6258" i="15"/>
  <c r="H6259" i="15"/>
  <c r="H6260" i="15"/>
  <c r="H6261" i="15"/>
  <c r="H6262" i="15"/>
  <c r="H6263" i="15"/>
  <c r="H6264" i="15"/>
  <c r="H6265" i="15"/>
  <c r="H6266" i="15"/>
  <c r="H6267" i="15"/>
  <c r="H6268" i="15"/>
  <c r="H6269" i="15"/>
  <c r="H6270" i="15"/>
  <c r="H6271" i="15"/>
  <c r="H6272" i="15"/>
  <c r="H6273" i="15"/>
  <c r="H6274" i="15"/>
  <c r="H6275" i="15"/>
  <c r="H6276" i="15"/>
  <c r="H6277" i="15"/>
  <c r="H6278" i="15"/>
  <c r="H6279" i="15"/>
  <c r="H6280" i="15"/>
  <c r="H6281" i="15"/>
  <c r="H6282" i="15"/>
  <c r="H6283" i="15"/>
  <c r="H6284" i="15"/>
  <c r="H6285" i="15"/>
  <c r="H6286" i="15"/>
  <c r="H6287" i="15"/>
  <c r="H6288" i="15"/>
  <c r="H6289" i="15"/>
  <c r="H6290" i="15"/>
  <c r="H6291" i="15"/>
  <c r="H6292" i="15"/>
  <c r="H6293" i="15"/>
  <c r="H6294" i="15"/>
  <c r="H6295" i="15"/>
  <c r="H6296" i="15"/>
  <c r="H6297" i="15"/>
  <c r="H6298" i="15"/>
  <c r="H6299" i="15"/>
  <c r="H6300" i="15"/>
  <c r="H6301" i="15"/>
  <c r="H6302" i="15"/>
  <c r="H6303" i="15"/>
  <c r="H6304" i="15"/>
  <c r="H6305" i="15"/>
  <c r="H6306" i="15"/>
  <c r="H6307" i="15"/>
  <c r="H6308" i="15"/>
  <c r="H6309" i="15"/>
  <c r="H6310" i="15"/>
  <c r="H6311" i="15"/>
  <c r="H6312" i="15"/>
  <c r="H6313" i="15"/>
  <c r="H6314" i="15"/>
  <c r="H6315" i="15"/>
  <c r="H6316" i="15"/>
  <c r="H6317" i="15"/>
  <c r="H6318" i="15"/>
  <c r="H6319" i="15"/>
  <c r="H6320" i="15"/>
  <c r="H6321" i="15"/>
  <c r="H6322" i="15"/>
  <c r="H6323" i="15"/>
  <c r="H6324" i="15"/>
  <c r="H6325" i="15"/>
  <c r="H6326" i="15"/>
  <c r="H6327" i="15"/>
  <c r="H6328" i="15"/>
  <c r="H6329" i="15"/>
  <c r="H6330" i="15"/>
  <c r="H6331" i="15"/>
  <c r="H6332" i="15"/>
  <c r="H6333" i="15"/>
  <c r="H6334" i="15"/>
  <c r="H6335" i="15"/>
  <c r="H6336" i="15"/>
  <c r="H6337" i="15"/>
  <c r="H6338" i="15"/>
  <c r="H6339" i="15"/>
  <c r="H6340" i="15"/>
  <c r="H6341" i="15"/>
  <c r="H6342" i="15"/>
  <c r="H6343" i="15"/>
  <c r="H6344" i="15"/>
  <c r="H6345" i="15"/>
  <c r="H6346" i="15"/>
  <c r="H6347" i="15"/>
  <c r="H6348" i="15"/>
  <c r="H6349" i="15"/>
  <c r="H6350" i="15"/>
  <c r="H6351" i="15"/>
  <c r="H6352" i="15"/>
  <c r="H6353" i="15"/>
  <c r="H6354" i="15"/>
  <c r="H6355" i="15"/>
  <c r="H6356" i="15"/>
  <c r="H6357" i="15"/>
  <c r="H6358" i="15"/>
  <c r="H6359" i="15"/>
  <c r="H6360" i="15"/>
  <c r="H6361" i="15"/>
  <c r="H6362" i="15"/>
  <c r="H6363" i="15"/>
  <c r="H6364" i="15"/>
  <c r="H6365" i="15"/>
  <c r="H6366" i="15"/>
  <c r="H6367" i="15"/>
  <c r="H6368" i="15"/>
  <c r="H6369" i="15"/>
  <c r="H6370" i="15"/>
  <c r="H6371" i="15"/>
  <c r="H6372" i="15"/>
  <c r="H6373" i="15"/>
  <c r="H6374" i="15"/>
  <c r="H6375" i="15"/>
  <c r="H6376" i="15"/>
  <c r="H6377" i="15"/>
  <c r="H6378" i="15"/>
  <c r="H6379" i="15"/>
  <c r="H6380" i="15"/>
  <c r="H6381" i="15"/>
  <c r="H6382" i="15"/>
  <c r="H6383" i="15"/>
  <c r="H6384" i="15"/>
  <c r="H6385" i="15"/>
  <c r="H6386" i="15"/>
  <c r="H6387" i="15"/>
  <c r="H6388" i="15"/>
  <c r="H6389" i="15"/>
  <c r="H6390" i="15"/>
  <c r="H6391" i="15"/>
  <c r="H6392" i="15"/>
  <c r="H6393" i="15"/>
  <c r="H6394" i="15"/>
  <c r="H6395" i="15"/>
  <c r="H6396" i="15"/>
  <c r="H6397" i="15"/>
  <c r="H6398" i="15"/>
  <c r="H6399" i="15"/>
  <c r="H6400" i="15"/>
  <c r="H6401" i="15"/>
  <c r="H6402" i="15"/>
  <c r="H6403" i="15"/>
  <c r="H6404" i="15"/>
  <c r="H6405" i="15"/>
  <c r="H6406" i="15"/>
  <c r="H6407" i="15"/>
  <c r="H6408" i="15"/>
  <c r="H6409" i="15"/>
  <c r="H6410" i="15"/>
  <c r="H6411" i="15"/>
  <c r="H6412" i="15"/>
  <c r="H6413" i="15"/>
  <c r="H6414" i="15"/>
  <c r="H6415" i="15"/>
  <c r="H6416" i="15"/>
  <c r="H6417" i="15"/>
  <c r="H6418" i="15"/>
  <c r="H6419" i="15"/>
  <c r="H6420" i="15"/>
  <c r="H6421" i="15"/>
  <c r="H6422" i="15"/>
  <c r="H6423" i="15"/>
  <c r="H6424" i="15"/>
  <c r="H6425" i="15"/>
  <c r="H6426" i="15"/>
  <c r="H6427" i="15"/>
  <c r="H6428" i="15"/>
  <c r="H6429" i="15"/>
  <c r="H6430" i="15"/>
  <c r="H6431" i="15"/>
  <c r="H6432" i="15"/>
  <c r="H6433" i="15"/>
  <c r="H6434" i="15"/>
  <c r="H6435" i="15"/>
  <c r="H6436" i="15"/>
  <c r="H6437" i="15"/>
  <c r="H6438" i="15"/>
  <c r="H6439" i="15"/>
  <c r="H6440" i="15"/>
  <c r="H6441" i="15"/>
  <c r="H6442" i="15"/>
  <c r="H6443" i="15"/>
  <c r="H6444" i="15"/>
  <c r="H6445" i="15"/>
  <c r="H6446" i="15"/>
  <c r="H6447" i="15"/>
  <c r="H6448" i="15"/>
  <c r="H6449" i="15"/>
  <c r="H6450" i="15"/>
  <c r="H6451" i="15"/>
  <c r="H6452" i="15"/>
  <c r="H6453" i="15"/>
  <c r="H6454" i="15"/>
  <c r="H6455" i="15"/>
  <c r="H6456" i="15"/>
  <c r="H6457" i="15"/>
  <c r="H6458" i="15"/>
  <c r="H6459" i="15"/>
  <c r="H6460" i="15"/>
  <c r="H6461" i="15"/>
  <c r="H6462" i="15"/>
  <c r="H6463" i="15"/>
  <c r="H6464" i="15"/>
  <c r="H6465" i="15"/>
  <c r="H6466" i="15"/>
  <c r="H6467" i="15"/>
  <c r="H6468" i="15"/>
  <c r="H6469" i="15"/>
  <c r="H6470" i="15"/>
  <c r="H6471" i="15"/>
  <c r="H6472" i="15"/>
  <c r="H6473" i="15"/>
  <c r="H6474" i="15"/>
  <c r="H6475" i="15"/>
  <c r="H6476" i="15"/>
  <c r="H6477" i="15"/>
  <c r="H6478" i="15"/>
  <c r="H6479" i="15"/>
  <c r="H6480" i="15"/>
  <c r="H6481" i="15"/>
  <c r="H6482" i="15"/>
  <c r="H6483" i="15"/>
  <c r="H6484" i="15"/>
  <c r="H6485" i="15"/>
  <c r="H6486" i="15"/>
  <c r="H6487" i="15"/>
  <c r="H6488" i="15"/>
  <c r="H6489" i="15"/>
  <c r="H6490" i="15"/>
  <c r="H6491" i="15"/>
  <c r="H6492" i="15"/>
  <c r="H6493" i="15"/>
  <c r="H6494" i="15"/>
  <c r="H6495" i="15"/>
  <c r="H6496" i="15"/>
  <c r="H6497" i="15"/>
  <c r="H6498" i="15"/>
  <c r="H6499" i="15"/>
  <c r="H6500" i="15"/>
  <c r="H6501" i="15"/>
  <c r="H6502" i="15"/>
  <c r="H6503" i="15"/>
  <c r="H6504" i="15"/>
  <c r="H6505" i="15"/>
  <c r="H6506" i="15"/>
  <c r="H6507" i="15"/>
  <c r="H6508" i="15"/>
  <c r="H6509" i="15"/>
  <c r="H6510" i="15"/>
  <c r="H6511" i="15"/>
  <c r="H6512" i="15"/>
  <c r="H6513" i="15"/>
  <c r="H6514" i="15"/>
  <c r="H6515" i="15"/>
  <c r="H6516" i="15"/>
  <c r="H6517" i="15"/>
  <c r="H6518" i="15"/>
  <c r="H6519" i="15"/>
  <c r="H6520" i="15"/>
  <c r="H6521" i="15"/>
  <c r="H6522" i="15"/>
  <c r="H6523" i="15"/>
  <c r="H6524" i="15"/>
  <c r="H6525" i="15"/>
  <c r="H6526" i="15"/>
  <c r="H6527" i="15"/>
  <c r="H6528" i="15"/>
  <c r="H6529" i="15"/>
  <c r="H6530" i="15"/>
  <c r="H6531" i="15"/>
  <c r="H6532" i="15"/>
  <c r="H6533" i="15"/>
  <c r="H6534" i="15"/>
  <c r="H6535" i="15"/>
  <c r="H6536" i="15"/>
  <c r="H6537" i="15"/>
  <c r="H6538" i="15"/>
  <c r="H6539" i="15"/>
  <c r="H6540" i="15"/>
  <c r="H6541" i="15"/>
  <c r="H6542" i="15"/>
  <c r="H6543" i="15"/>
  <c r="H6544" i="15"/>
  <c r="H6545" i="15"/>
  <c r="H6546" i="15"/>
  <c r="H6547" i="15"/>
  <c r="H6548" i="15"/>
  <c r="H6549" i="15"/>
  <c r="H6550" i="15"/>
  <c r="H6551" i="15"/>
  <c r="H6552" i="15"/>
  <c r="H6553" i="15"/>
  <c r="H6554" i="15"/>
  <c r="H6555" i="15"/>
  <c r="H6556" i="15"/>
  <c r="H6557" i="15"/>
  <c r="H6558" i="15"/>
  <c r="H6559" i="15"/>
  <c r="H6560" i="15"/>
  <c r="H6561" i="15"/>
  <c r="H6562" i="15"/>
  <c r="H6563" i="15"/>
  <c r="H6564" i="15"/>
  <c r="H6565" i="15"/>
  <c r="H6566" i="15"/>
  <c r="H6567" i="15"/>
  <c r="H6568" i="15"/>
  <c r="H6569" i="15"/>
  <c r="H6570" i="15"/>
  <c r="H6571" i="15"/>
  <c r="H6572" i="15"/>
  <c r="H6573" i="15"/>
  <c r="H6574" i="15"/>
  <c r="H6575" i="15"/>
  <c r="H6576" i="15"/>
  <c r="H6577" i="15"/>
  <c r="H6578" i="15"/>
  <c r="H6579" i="15"/>
  <c r="H6580" i="15"/>
  <c r="H6581" i="15"/>
  <c r="H6582" i="15"/>
  <c r="H6583" i="15"/>
  <c r="H6584" i="15"/>
  <c r="H6585" i="15"/>
  <c r="H6586" i="15"/>
  <c r="H6587" i="15"/>
  <c r="H6588" i="15"/>
  <c r="H6589" i="15"/>
  <c r="H6590" i="15"/>
  <c r="H6591" i="15"/>
  <c r="H6592" i="15"/>
  <c r="H6593" i="15"/>
  <c r="H6594" i="15"/>
  <c r="H6595" i="15"/>
  <c r="H6596" i="15"/>
  <c r="H6597" i="15"/>
  <c r="H6598" i="15"/>
  <c r="H6599" i="15"/>
  <c r="H6600" i="15"/>
  <c r="H6601" i="15"/>
  <c r="H6602" i="15"/>
  <c r="H6603" i="15"/>
  <c r="H6604" i="15"/>
  <c r="H6605" i="15"/>
  <c r="H6606" i="15"/>
  <c r="H6607" i="15"/>
  <c r="H6608" i="15"/>
  <c r="H6609" i="15"/>
  <c r="H6610" i="15"/>
  <c r="H6611" i="15"/>
  <c r="H6612" i="15"/>
  <c r="H6613" i="15"/>
  <c r="H6614" i="15"/>
  <c r="H6615" i="15"/>
  <c r="H6616" i="15"/>
  <c r="H6617" i="15"/>
  <c r="H6618" i="15"/>
  <c r="H6619" i="15"/>
  <c r="H6620" i="15"/>
  <c r="H6621" i="15"/>
  <c r="H6622" i="15"/>
  <c r="H6623" i="15"/>
  <c r="H6624" i="15"/>
  <c r="H6625" i="15"/>
  <c r="H6626" i="15"/>
  <c r="H6627" i="15"/>
  <c r="H6628" i="15"/>
  <c r="H6629" i="15"/>
  <c r="H6630" i="15"/>
  <c r="H6631" i="15"/>
  <c r="H6632" i="15"/>
  <c r="H6633" i="15"/>
  <c r="H6634" i="15"/>
  <c r="H6635" i="15"/>
  <c r="H6636" i="15"/>
  <c r="H6637" i="15"/>
  <c r="H6638" i="15"/>
  <c r="H6639" i="15"/>
  <c r="H6640" i="15"/>
  <c r="H6641" i="15"/>
  <c r="H6642" i="15"/>
  <c r="H6643" i="15"/>
  <c r="H6644" i="15"/>
  <c r="H6645" i="15"/>
  <c r="H6646" i="15"/>
  <c r="H6647" i="15"/>
  <c r="H6648" i="15"/>
  <c r="H6649" i="15"/>
  <c r="H6650" i="15"/>
  <c r="H6651" i="15"/>
  <c r="H6652" i="15"/>
  <c r="H6653" i="15"/>
  <c r="H6654" i="15"/>
  <c r="H6655" i="15"/>
  <c r="H6656" i="15"/>
  <c r="H6657" i="15"/>
  <c r="H6658" i="15"/>
  <c r="H6659" i="15"/>
  <c r="H6660" i="15"/>
  <c r="H6661" i="15"/>
  <c r="H6662" i="15"/>
  <c r="H6663" i="15"/>
  <c r="H6664" i="15"/>
  <c r="H6665" i="15"/>
  <c r="H6666" i="15"/>
  <c r="H6667" i="15"/>
  <c r="H6668" i="15"/>
  <c r="H6669" i="15"/>
  <c r="H6670" i="15"/>
  <c r="H6671" i="15"/>
  <c r="H6672" i="15"/>
  <c r="H6673" i="15"/>
  <c r="H6674" i="15"/>
  <c r="H6675" i="15"/>
  <c r="H6676" i="15"/>
  <c r="H6677" i="15"/>
  <c r="H6678" i="15"/>
  <c r="H6679" i="15"/>
  <c r="H6680" i="15"/>
  <c r="H6681" i="15"/>
  <c r="H6682" i="15"/>
  <c r="H6683" i="15"/>
  <c r="H6684" i="15"/>
  <c r="H6685" i="15"/>
  <c r="H6686" i="15"/>
  <c r="H6687" i="15"/>
  <c r="H6688" i="15"/>
  <c r="H6689" i="15"/>
  <c r="H6690" i="15"/>
  <c r="H6691" i="15"/>
  <c r="H6692" i="15"/>
  <c r="H6693" i="15"/>
  <c r="H6694" i="15"/>
  <c r="H6695" i="15"/>
  <c r="H6696" i="15"/>
  <c r="H6697" i="15"/>
  <c r="H6698" i="15"/>
  <c r="H6699" i="15"/>
  <c r="H6700" i="15"/>
  <c r="H6701" i="15"/>
  <c r="H6702" i="15"/>
  <c r="H6703" i="15"/>
  <c r="H6704" i="15"/>
  <c r="H6705" i="15"/>
  <c r="H6706" i="15"/>
  <c r="H6707" i="15"/>
  <c r="H6708" i="15"/>
  <c r="H6709" i="15"/>
  <c r="H6710" i="15"/>
  <c r="H6711" i="15"/>
  <c r="H6712" i="15"/>
  <c r="H6713" i="15"/>
  <c r="H6714" i="15"/>
  <c r="H6715" i="15"/>
  <c r="H6716" i="15"/>
  <c r="H6717" i="15"/>
  <c r="H6718" i="15"/>
  <c r="H6719" i="15"/>
  <c r="H6720" i="15"/>
  <c r="H6721" i="15"/>
  <c r="H6722" i="15"/>
  <c r="H6723" i="15"/>
  <c r="H6724" i="15"/>
  <c r="H6725" i="15"/>
  <c r="H6726" i="15"/>
  <c r="H6727" i="15"/>
  <c r="H6728" i="15"/>
  <c r="H6729" i="15"/>
  <c r="H6730" i="15"/>
  <c r="H6731" i="15"/>
  <c r="H6732" i="15"/>
  <c r="H6733" i="15"/>
  <c r="H6734" i="15"/>
  <c r="H6735" i="15"/>
  <c r="H6736" i="15"/>
  <c r="H6737" i="15"/>
  <c r="H6738" i="15"/>
  <c r="H6739" i="15"/>
  <c r="H6740" i="15"/>
  <c r="H6741" i="15"/>
  <c r="H6742" i="15"/>
  <c r="H6743" i="15"/>
  <c r="H6744" i="15"/>
  <c r="H6745" i="15"/>
  <c r="H6746" i="15"/>
  <c r="H6747" i="15"/>
  <c r="H6748" i="15"/>
  <c r="H6749" i="15"/>
  <c r="H6750" i="15"/>
  <c r="H6751" i="15"/>
  <c r="H6752" i="15"/>
  <c r="H6753" i="15"/>
  <c r="H6754" i="15"/>
  <c r="H6755" i="15"/>
  <c r="H6756" i="15"/>
  <c r="H6757" i="15"/>
  <c r="H6758" i="15"/>
  <c r="H6759" i="15"/>
  <c r="H6760" i="15"/>
  <c r="H6761" i="15"/>
  <c r="H6762" i="15"/>
  <c r="H6763" i="15"/>
  <c r="H6764" i="15"/>
  <c r="H6765" i="15"/>
  <c r="H6766" i="15"/>
  <c r="H6767" i="15"/>
  <c r="H6768" i="15"/>
  <c r="H6769" i="15"/>
  <c r="H6770" i="15"/>
  <c r="H6771" i="15"/>
  <c r="H6772" i="15"/>
  <c r="H6773" i="15"/>
  <c r="H6774" i="15"/>
  <c r="H6775" i="15"/>
  <c r="H6776" i="15"/>
  <c r="H6777" i="15"/>
  <c r="H6778" i="15"/>
  <c r="H6779" i="15"/>
  <c r="H6780" i="15"/>
  <c r="H6781" i="15"/>
  <c r="H6782" i="15"/>
  <c r="H6783" i="15"/>
  <c r="H6784" i="15"/>
  <c r="H6785" i="15"/>
  <c r="H6786" i="15"/>
  <c r="H6787" i="15"/>
  <c r="H6788" i="15"/>
  <c r="H6789" i="15"/>
  <c r="H6790" i="15"/>
  <c r="H6791" i="15"/>
  <c r="H6792" i="15"/>
  <c r="H6793" i="15"/>
  <c r="H6794" i="15"/>
  <c r="H6795" i="15"/>
  <c r="H6796" i="15"/>
  <c r="H6797" i="15"/>
  <c r="H6798" i="15"/>
  <c r="H6799" i="15"/>
  <c r="H6800" i="15"/>
  <c r="H6801" i="15"/>
  <c r="H6802" i="15"/>
  <c r="H6803" i="15"/>
  <c r="H6804" i="15"/>
  <c r="H6805" i="15"/>
  <c r="H6806" i="15"/>
  <c r="H6807" i="15"/>
  <c r="H6808" i="15"/>
  <c r="H6809" i="15"/>
  <c r="H6810" i="15"/>
  <c r="H6811" i="15"/>
  <c r="H6812" i="15"/>
  <c r="H6813" i="15"/>
  <c r="H6814" i="15"/>
  <c r="H6815" i="15"/>
  <c r="H6816" i="15"/>
  <c r="H6817" i="15"/>
  <c r="H6818" i="15"/>
  <c r="H6819" i="15"/>
  <c r="H6820" i="15"/>
  <c r="H6821" i="15"/>
  <c r="H6822" i="15"/>
  <c r="H6823" i="15"/>
  <c r="H6824" i="15"/>
  <c r="H6825" i="15"/>
  <c r="H6826" i="15"/>
  <c r="H6827" i="15"/>
  <c r="H6828" i="15"/>
  <c r="H6829" i="15"/>
  <c r="H6830" i="15"/>
  <c r="H6831" i="15"/>
  <c r="H6832" i="15"/>
  <c r="H6833" i="15"/>
  <c r="H6834" i="15"/>
  <c r="H6835" i="15"/>
  <c r="H6836" i="15"/>
  <c r="H6837" i="15"/>
  <c r="H6838" i="15"/>
  <c r="H6839" i="15"/>
  <c r="H6840" i="15"/>
  <c r="H6841" i="15"/>
  <c r="H6842" i="15"/>
  <c r="H6843" i="15"/>
  <c r="H6844" i="15"/>
  <c r="H6845" i="15"/>
  <c r="H6846" i="15"/>
  <c r="H6847" i="15"/>
  <c r="H6848" i="15"/>
  <c r="H6849" i="15"/>
  <c r="H6850" i="15"/>
  <c r="H6851" i="15"/>
  <c r="H6852" i="15"/>
  <c r="H6853" i="15"/>
  <c r="H6854" i="15"/>
  <c r="H6855" i="15"/>
  <c r="H6856" i="15"/>
  <c r="H6857" i="15"/>
  <c r="H6858" i="15"/>
  <c r="H6859" i="15"/>
  <c r="H6860" i="15"/>
  <c r="H6861" i="15"/>
  <c r="H6862" i="15"/>
  <c r="H6863" i="15"/>
  <c r="H6864" i="15"/>
  <c r="H6865" i="15"/>
  <c r="H6866" i="15"/>
  <c r="H6867" i="15"/>
  <c r="H6868" i="15"/>
  <c r="H6869" i="15"/>
  <c r="H6870" i="15"/>
  <c r="H6871" i="15"/>
  <c r="H6872" i="15"/>
  <c r="H6873" i="15"/>
  <c r="H6874" i="15"/>
  <c r="H6875" i="15"/>
  <c r="H6876" i="15"/>
  <c r="H6877" i="15"/>
  <c r="H6878" i="15"/>
  <c r="H6879" i="15"/>
  <c r="H6880" i="15"/>
  <c r="H6881" i="15"/>
  <c r="H6882" i="15"/>
  <c r="H6883" i="15"/>
  <c r="H6884" i="15"/>
  <c r="H6885" i="15"/>
  <c r="H6886" i="15"/>
  <c r="H6887" i="15"/>
  <c r="H6888" i="15"/>
  <c r="H6889" i="15"/>
  <c r="H6890" i="15"/>
  <c r="H6891" i="15"/>
  <c r="H6892" i="15"/>
  <c r="H6893" i="15"/>
  <c r="H6894" i="15"/>
  <c r="H6895" i="15"/>
  <c r="H6896" i="15"/>
  <c r="H6897" i="15"/>
  <c r="H6898" i="15"/>
  <c r="H6899" i="15"/>
  <c r="H6900" i="15"/>
  <c r="H6901" i="15"/>
  <c r="H6902" i="15"/>
  <c r="H6903" i="15"/>
  <c r="H6904" i="15"/>
  <c r="H6905" i="15"/>
  <c r="H6906" i="15"/>
  <c r="H6907" i="15"/>
  <c r="H6908" i="15"/>
  <c r="H6909" i="15"/>
  <c r="H6910" i="15"/>
  <c r="H6911" i="15"/>
  <c r="H6912" i="15"/>
  <c r="H6913" i="15"/>
  <c r="H6914" i="15"/>
  <c r="H6915" i="15"/>
  <c r="H6916" i="15"/>
  <c r="H6917" i="15"/>
  <c r="H6918" i="15"/>
  <c r="H6919" i="15"/>
  <c r="H6920" i="15"/>
  <c r="H6921" i="15"/>
  <c r="H6922" i="15"/>
  <c r="H6923" i="15"/>
  <c r="H6924" i="15"/>
  <c r="H6925" i="15"/>
  <c r="H6926" i="15"/>
  <c r="H6927" i="15"/>
  <c r="H6928" i="15"/>
  <c r="H6929" i="15"/>
  <c r="H6930" i="15"/>
  <c r="H6931" i="15"/>
  <c r="H6932" i="15"/>
  <c r="H6933" i="15"/>
  <c r="H6934" i="15"/>
  <c r="H6935" i="15"/>
  <c r="H6936" i="15"/>
  <c r="H6937" i="15"/>
  <c r="H6938" i="15"/>
  <c r="H6939" i="15"/>
  <c r="H6940" i="15"/>
  <c r="H6941" i="15"/>
  <c r="H6942" i="15"/>
  <c r="H6943" i="15"/>
  <c r="H6944" i="15"/>
  <c r="H6945" i="15"/>
  <c r="H6946" i="15"/>
  <c r="H6947" i="15"/>
  <c r="H6948" i="15"/>
  <c r="H6949" i="15"/>
  <c r="H6950" i="15"/>
  <c r="H6951" i="15"/>
  <c r="H6952" i="15"/>
  <c r="H6953" i="15"/>
  <c r="H6954" i="15"/>
  <c r="H6955" i="15"/>
  <c r="H6956" i="15"/>
  <c r="H6957" i="15"/>
  <c r="H6958" i="15"/>
  <c r="H6959" i="15"/>
  <c r="H6960" i="15"/>
  <c r="H6961" i="15"/>
  <c r="H6962" i="15"/>
  <c r="H6963" i="15"/>
  <c r="H6964" i="15"/>
  <c r="H6965" i="15"/>
  <c r="H6966" i="15"/>
  <c r="H6967" i="15"/>
  <c r="H6968" i="15"/>
  <c r="H6969" i="15"/>
  <c r="H6970" i="15"/>
  <c r="H6971" i="15"/>
  <c r="H6972" i="15"/>
  <c r="H6973" i="15"/>
  <c r="H6974" i="15"/>
  <c r="H6975" i="15"/>
  <c r="H6976" i="15"/>
  <c r="H6977" i="15"/>
  <c r="H6978" i="15"/>
  <c r="H6979" i="15"/>
  <c r="H6980" i="15"/>
  <c r="H6981" i="15"/>
  <c r="H6982" i="15"/>
  <c r="H6983" i="15"/>
  <c r="H6984" i="15"/>
  <c r="H6985" i="15"/>
  <c r="H6986" i="15"/>
  <c r="H6987" i="15"/>
  <c r="H6988" i="15"/>
  <c r="H6989" i="15"/>
  <c r="H6990" i="15"/>
  <c r="H6991" i="15"/>
  <c r="H6992" i="15"/>
  <c r="H6993" i="15"/>
  <c r="H6994" i="15"/>
  <c r="H6995" i="15"/>
  <c r="H6996" i="15"/>
  <c r="H6997" i="15"/>
  <c r="H6998" i="15"/>
  <c r="H6999" i="15"/>
  <c r="H7000" i="15"/>
  <c r="H7001" i="15"/>
  <c r="H7002" i="15"/>
  <c r="H7003" i="15"/>
  <c r="H7004" i="15"/>
  <c r="H7005" i="15"/>
  <c r="H7006" i="15"/>
  <c r="H7007" i="15"/>
  <c r="H7008" i="15"/>
  <c r="H7009" i="15"/>
  <c r="H7010" i="15"/>
  <c r="H7011" i="15"/>
  <c r="H7012" i="15"/>
  <c r="H7013" i="15"/>
  <c r="H7014" i="15"/>
  <c r="H7015" i="15"/>
  <c r="H7016" i="15"/>
  <c r="H7017" i="15"/>
  <c r="H7018" i="15"/>
  <c r="H7019" i="15"/>
  <c r="H7020" i="15"/>
  <c r="H7021" i="15"/>
  <c r="H7022" i="15"/>
  <c r="H7023" i="15"/>
  <c r="H7024" i="15"/>
  <c r="H7025" i="15"/>
  <c r="H7026" i="15"/>
  <c r="H7027" i="15"/>
  <c r="H7028" i="15"/>
  <c r="H7029" i="15"/>
  <c r="H7030" i="15"/>
  <c r="H7031" i="15"/>
  <c r="H7032" i="15"/>
  <c r="H7033" i="15"/>
  <c r="H7034" i="15"/>
  <c r="H7035" i="15"/>
  <c r="H7036" i="15"/>
  <c r="H7037" i="15"/>
  <c r="H7038" i="15"/>
  <c r="H7039" i="15"/>
  <c r="H7040" i="15"/>
  <c r="H7041" i="15"/>
  <c r="H7042" i="15"/>
  <c r="H7043" i="15"/>
  <c r="H7044" i="15"/>
  <c r="H7045" i="15"/>
  <c r="H7046" i="15"/>
  <c r="H7047" i="15"/>
  <c r="H7048" i="15"/>
  <c r="H7049" i="15"/>
  <c r="H7050" i="15"/>
  <c r="H7051" i="15"/>
  <c r="H7052" i="15"/>
  <c r="H7053" i="15"/>
  <c r="H7054" i="15"/>
  <c r="H7055" i="15"/>
  <c r="H7056" i="15"/>
  <c r="H7057" i="15"/>
  <c r="H7058" i="15"/>
  <c r="H7059" i="15"/>
  <c r="H7060" i="15"/>
  <c r="H7061" i="15"/>
  <c r="H7062" i="15"/>
  <c r="H7063" i="15"/>
  <c r="H7064" i="15"/>
  <c r="H7065" i="15"/>
  <c r="H7066" i="15"/>
  <c r="H7067" i="15"/>
  <c r="H7068" i="15"/>
  <c r="H7069" i="15"/>
  <c r="H7070" i="15"/>
  <c r="H7071" i="15"/>
  <c r="H7072" i="15"/>
  <c r="H7073" i="15"/>
  <c r="H7074" i="15"/>
  <c r="H7075" i="15"/>
  <c r="H7076" i="15"/>
  <c r="H7077" i="15"/>
  <c r="H7078" i="15"/>
  <c r="H7079" i="15"/>
  <c r="H7080" i="15"/>
  <c r="H7081" i="15"/>
  <c r="H7082" i="15"/>
  <c r="H7083" i="15"/>
  <c r="H7084" i="15"/>
  <c r="H7085" i="15"/>
  <c r="H7086" i="15"/>
  <c r="H7087" i="15"/>
  <c r="H7088" i="15"/>
  <c r="H7089" i="15"/>
  <c r="H7090" i="15"/>
  <c r="H7091" i="15"/>
  <c r="H7092" i="15"/>
  <c r="H7093" i="15"/>
  <c r="H7094" i="15"/>
  <c r="H7095" i="15"/>
  <c r="H7096" i="15"/>
  <c r="H7097" i="15"/>
  <c r="H7098" i="15"/>
  <c r="H7099" i="15"/>
  <c r="H7100" i="15"/>
  <c r="H7101" i="15"/>
  <c r="H7102" i="15"/>
  <c r="H7103" i="15"/>
  <c r="H7104" i="15"/>
  <c r="H7105" i="15"/>
  <c r="H7106" i="15"/>
  <c r="H7107" i="15"/>
  <c r="H7108" i="15"/>
  <c r="H7109" i="15"/>
  <c r="H7110" i="15"/>
  <c r="H7111" i="15"/>
  <c r="H7112" i="15"/>
  <c r="H7113" i="15"/>
  <c r="H7114" i="15"/>
  <c r="H7115" i="15"/>
  <c r="H7116" i="15"/>
  <c r="H7117" i="15"/>
  <c r="H7118" i="15"/>
  <c r="H7119" i="15"/>
  <c r="H7120" i="15"/>
  <c r="H7121" i="15"/>
  <c r="H7122" i="15"/>
  <c r="H7123" i="15"/>
  <c r="H7124" i="15"/>
  <c r="H7125" i="15"/>
  <c r="H7126" i="15"/>
  <c r="H7127" i="15"/>
  <c r="H7128" i="15"/>
  <c r="H7129" i="15"/>
  <c r="H7130" i="15"/>
  <c r="H7131" i="15"/>
  <c r="H7132" i="15"/>
  <c r="H7133" i="15"/>
  <c r="H7134" i="15"/>
  <c r="H7135" i="15"/>
  <c r="H7136" i="15"/>
  <c r="H7137" i="15"/>
  <c r="H7138" i="15"/>
  <c r="H7139" i="15"/>
  <c r="H7140" i="15"/>
  <c r="H7141" i="15"/>
  <c r="H7142" i="15"/>
  <c r="H7143" i="15"/>
  <c r="H7144" i="15"/>
  <c r="H7145" i="15"/>
  <c r="H7146" i="15"/>
  <c r="H7147" i="15"/>
  <c r="H7148" i="15"/>
  <c r="H7149" i="15"/>
  <c r="H7150" i="15"/>
  <c r="H7151" i="15"/>
  <c r="H7152" i="15"/>
  <c r="H7153" i="15"/>
  <c r="H7154" i="15"/>
  <c r="H7155" i="15"/>
  <c r="H7156" i="15"/>
  <c r="H7157" i="15"/>
  <c r="H7158" i="15"/>
  <c r="H7159" i="15"/>
  <c r="H7160" i="15"/>
  <c r="H7161" i="15"/>
  <c r="H7162" i="15"/>
  <c r="H7163" i="15"/>
  <c r="H7164" i="15"/>
  <c r="H7165" i="15"/>
  <c r="H7166" i="15"/>
  <c r="H7167" i="15"/>
  <c r="H7168" i="15"/>
  <c r="H7169" i="15"/>
  <c r="H7170" i="15"/>
  <c r="H7171" i="15"/>
  <c r="H7172" i="15"/>
  <c r="H7173" i="15"/>
  <c r="H7174" i="15"/>
  <c r="H7175" i="15"/>
  <c r="H7176" i="15"/>
  <c r="H7177" i="15"/>
  <c r="H7178" i="15"/>
  <c r="H7179" i="15"/>
  <c r="H7180" i="15"/>
  <c r="H7181" i="15"/>
  <c r="H7182" i="15"/>
  <c r="H7183" i="15"/>
  <c r="H7184" i="15"/>
  <c r="H7185" i="15"/>
  <c r="H7186" i="15"/>
  <c r="H7187" i="15"/>
  <c r="H7188" i="15"/>
  <c r="H7189" i="15"/>
  <c r="H7190" i="15"/>
  <c r="H7191" i="15"/>
  <c r="H7192" i="15"/>
  <c r="H7193" i="15"/>
  <c r="H7194" i="15"/>
  <c r="H7195" i="15"/>
  <c r="H7196" i="15"/>
  <c r="H7197" i="15"/>
  <c r="H7198" i="15"/>
  <c r="H7199" i="15"/>
  <c r="H7200" i="15"/>
  <c r="H7201" i="15"/>
  <c r="H7202" i="15"/>
  <c r="H7203" i="15"/>
  <c r="H7204" i="15"/>
  <c r="H7205" i="15"/>
  <c r="H7206" i="15"/>
  <c r="H7207" i="15"/>
  <c r="H7208" i="15"/>
  <c r="H7209" i="15"/>
  <c r="H7210" i="15"/>
  <c r="H7211" i="15"/>
  <c r="H7212" i="15"/>
  <c r="H7213" i="15"/>
  <c r="H7214" i="15"/>
  <c r="H7215" i="15"/>
  <c r="H7216" i="15"/>
  <c r="H7217" i="15"/>
  <c r="H7218" i="15"/>
  <c r="H7219" i="15"/>
  <c r="H7220" i="15"/>
  <c r="H7221" i="15"/>
  <c r="H7222" i="15"/>
  <c r="H7223" i="15"/>
  <c r="H7224" i="15"/>
  <c r="H7225" i="15"/>
  <c r="H7226" i="15"/>
  <c r="H7227" i="15"/>
  <c r="H7228" i="15"/>
  <c r="H7229" i="15"/>
  <c r="H7230" i="15"/>
  <c r="H7231" i="15"/>
  <c r="H7232" i="15"/>
  <c r="H7233" i="15"/>
  <c r="H7234" i="15"/>
  <c r="H7235" i="15"/>
  <c r="H7236" i="15"/>
  <c r="H7237" i="15"/>
  <c r="H7238" i="15"/>
  <c r="H7239" i="15"/>
  <c r="H7240" i="15"/>
  <c r="H7241" i="15"/>
  <c r="H7242" i="15"/>
  <c r="H7243" i="15"/>
  <c r="H7244" i="15"/>
  <c r="H7245" i="15"/>
  <c r="H7246" i="15"/>
  <c r="H7247" i="15"/>
  <c r="H7248" i="15"/>
  <c r="H7249" i="15"/>
  <c r="H7250" i="15"/>
  <c r="H7251" i="15"/>
  <c r="H7252" i="15"/>
  <c r="H7253" i="15"/>
  <c r="H7254" i="15"/>
  <c r="H7255" i="15"/>
  <c r="H7256" i="15"/>
  <c r="H7257" i="15"/>
  <c r="H7258" i="15"/>
  <c r="H7259" i="15"/>
  <c r="H7260" i="15"/>
  <c r="H7261" i="15"/>
  <c r="H7262" i="15"/>
  <c r="H7263" i="15"/>
  <c r="H7264" i="15"/>
  <c r="H7265" i="15"/>
  <c r="H7266" i="15"/>
  <c r="H7267" i="15"/>
  <c r="H7268" i="15"/>
  <c r="H7269" i="15"/>
  <c r="H7270" i="15"/>
  <c r="H7271" i="15"/>
  <c r="H7272" i="15"/>
  <c r="H7273" i="15"/>
  <c r="H7274" i="15"/>
  <c r="H7275" i="15"/>
  <c r="H7276" i="15"/>
  <c r="H7277" i="15"/>
  <c r="H7278" i="15"/>
  <c r="H7279" i="15"/>
  <c r="H7280" i="15"/>
  <c r="H7281" i="15"/>
  <c r="H7282" i="15"/>
  <c r="H7283" i="15"/>
  <c r="H7284" i="15"/>
  <c r="H7285" i="15"/>
  <c r="H7286" i="15"/>
  <c r="H7287" i="15"/>
  <c r="H7288" i="15"/>
  <c r="H7289" i="15"/>
  <c r="H7290" i="15"/>
  <c r="H7291" i="15"/>
  <c r="H7292" i="15"/>
  <c r="H7293" i="15"/>
  <c r="H7294" i="15"/>
  <c r="H7295" i="15"/>
  <c r="H7296" i="15"/>
  <c r="H7297" i="15"/>
  <c r="H7298" i="15"/>
  <c r="H7299" i="15"/>
  <c r="H7300" i="15"/>
  <c r="H7301" i="15"/>
  <c r="H7302" i="15"/>
  <c r="H7303" i="15"/>
  <c r="H7304" i="15"/>
  <c r="H7305" i="15"/>
  <c r="H7306" i="15"/>
  <c r="H7307" i="15"/>
  <c r="H7308" i="15"/>
  <c r="H7309" i="15"/>
  <c r="H7310" i="15"/>
  <c r="H7311" i="15"/>
  <c r="H7312" i="15"/>
  <c r="H7313" i="15"/>
  <c r="H7314" i="15"/>
  <c r="H7315" i="15"/>
  <c r="H7316" i="15"/>
  <c r="H7317" i="15"/>
  <c r="H7318" i="15"/>
  <c r="H7319" i="15"/>
  <c r="H7320" i="15"/>
  <c r="H7321" i="15"/>
  <c r="H7322" i="15"/>
  <c r="H7323" i="15"/>
  <c r="H7324" i="15"/>
  <c r="H7325" i="15"/>
  <c r="H7326" i="15"/>
  <c r="H7327" i="15"/>
  <c r="H7328" i="15"/>
  <c r="H7329" i="15"/>
  <c r="H7330" i="15"/>
  <c r="H7331" i="15"/>
  <c r="H7332" i="15"/>
  <c r="H7333" i="15"/>
  <c r="H7334" i="15"/>
  <c r="H7335" i="15"/>
  <c r="H7336" i="15"/>
  <c r="H7337" i="15"/>
  <c r="H7338" i="15"/>
  <c r="H7339" i="15"/>
  <c r="H7340" i="15"/>
  <c r="H7341" i="15"/>
  <c r="H7342" i="15"/>
  <c r="H7343" i="15"/>
  <c r="H7344" i="15"/>
  <c r="H7345" i="15"/>
  <c r="H7346" i="15"/>
  <c r="H7347" i="15"/>
  <c r="H7348" i="15"/>
  <c r="H7349" i="15"/>
  <c r="H7350" i="15"/>
  <c r="H7351" i="15"/>
  <c r="H7352" i="15"/>
  <c r="H7353" i="15"/>
  <c r="H7354" i="15"/>
  <c r="H7355" i="15"/>
  <c r="H7356" i="15"/>
  <c r="H7357" i="15"/>
  <c r="H7358" i="15"/>
  <c r="H7359" i="15"/>
  <c r="H7360" i="15"/>
  <c r="H7361" i="15"/>
  <c r="H7362" i="15"/>
  <c r="H7363" i="15"/>
  <c r="H7364" i="15"/>
  <c r="H7365" i="15"/>
  <c r="H7366" i="15"/>
  <c r="H7367" i="15"/>
  <c r="H7368" i="15"/>
  <c r="H7369" i="15"/>
  <c r="H7370" i="15"/>
  <c r="H7371" i="15"/>
  <c r="H7372" i="15"/>
  <c r="H7373" i="15"/>
  <c r="H7374" i="15"/>
  <c r="H7375" i="15"/>
  <c r="H7376" i="15"/>
  <c r="H7377" i="15"/>
  <c r="H7378" i="15"/>
  <c r="H7379" i="15"/>
  <c r="H7380" i="15"/>
  <c r="H7381" i="15"/>
  <c r="H7382" i="15"/>
  <c r="H7383" i="15"/>
  <c r="H7384" i="15"/>
  <c r="H7385" i="15"/>
  <c r="H7386" i="15"/>
  <c r="H7387" i="15"/>
  <c r="H7388" i="15"/>
  <c r="H7389" i="15"/>
  <c r="H7390" i="15"/>
  <c r="H7391" i="15"/>
  <c r="H7392" i="15"/>
  <c r="H7393" i="15"/>
  <c r="H7394" i="15"/>
  <c r="H7395" i="15"/>
  <c r="H7396" i="15"/>
  <c r="H7397" i="15"/>
  <c r="H7398" i="15"/>
  <c r="H7399" i="15"/>
  <c r="H7400" i="15"/>
  <c r="H7401" i="15"/>
  <c r="H7402" i="15"/>
  <c r="H7403" i="15"/>
  <c r="H7404" i="15"/>
  <c r="H7405" i="15"/>
  <c r="H7406" i="15"/>
  <c r="H7407" i="15"/>
  <c r="H7408" i="15"/>
  <c r="H7409" i="15"/>
  <c r="H7410" i="15"/>
  <c r="H7411" i="15"/>
  <c r="H7412" i="15"/>
  <c r="H7413" i="15"/>
  <c r="H7414" i="15"/>
  <c r="H7415" i="15"/>
  <c r="H7416" i="15"/>
  <c r="H7417" i="15"/>
  <c r="H7418" i="15"/>
  <c r="H7419" i="15"/>
  <c r="H7420" i="15"/>
  <c r="H7421" i="15"/>
  <c r="H7422" i="15"/>
  <c r="H7423" i="15"/>
  <c r="H7424" i="15"/>
  <c r="H7425" i="15"/>
  <c r="H7426" i="15"/>
  <c r="H7427" i="15"/>
  <c r="H7428" i="15"/>
  <c r="H7429" i="15"/>
  <c r="H7430" i="15"/>
  <c r="H7431" i="15"/>
  <c r="H7432" i="15"/>
  <c r="H7433" i="15"/>
  <c r="H7434" i="15"/>
  <c r="H7435" i="15"/>
  <c r="H7436" i="15"/>
  <c r="H7437" i="15"/>
  <c r="H7438" i="15"/>
  <c r="H7439" i="15"/>
  <c r="H7440" i="15"/>
  <c r="H7441" i="15"/>
  <c r="H7442" i="15"/>
  <c r="H7443" i="15"/>
  <c r="H7444" i="15"/>
  <c r="H7445" i="15"/>
  <c r="H7446" i="15"/>
  <c r="H7447" i="15"/>
  <c r="H7448" i="15"/>
  <c r="H7449" i="15"/>
  <c r="H7450" i="15"/>
  <c r="H7451" i="15"/>
  <c r="H7452" i="15"/>
  <c r="H7453" i="15"/>
  <c r="H7454" i="15"/>
  <c r="H7455" i="15"/>
  <c r="H7456" i="15"/>
  <c r="H7457" i="15"/>
  <c r="H7458" i="15"/>
  <c r="H7459" i="15"/>
  <c r="H7460" i="15"/>
  <c r="H7461" i="15"/>
  <c r="H7462" i="15"/>
  <c r="H7463" i="15"/>
  <c r="H7464" i="15"/>
  <c r="H7465" i="15"/>
  <c r="H7466" i="15"/>
  <c r="H7467" i="15"/>
  <c r="H7468" i="15"/>
  <c r="H7469" i="15"/>
  <c r="H7470" i="15"/>
  <c r="H7471" i="15"/>
  <c r="H7472" i="15"/>
  <c r="H7473" i="15"/>
  <c r="H7474" i="15"/>
  <c r="H7475" i="15"/>
  <c r="H7476" i="15"/>
  <c r="H7477" i="15"/>
  <c r="H7478" i="15"/>
  <c r="H7479" i="15"/>
  <c r="H7480" i="15"/>
  <c r="H7481" i="15"/>
  <c r="H7482" i="15"/>
  <c r="H7483" i="15"/>
  <c r="H7484" i="15"/>
  <c r="H7485" i="15"/>
  <c r="H7486" i="15"/>
  <c r="H7487" i="15"/>
  <c r="H7488" i="15"/>
  <c r="H7489" i="15"/>
  <c r="H7490" i="15"/>
  <c r="H7491" i="15"/>
  <c r="H7492" i="15"/>
  <c r="H7493" i="15"/>
  <c r="H7494" i="15"/>
  <c r="H7495" i="15"/>
  <c r="H7496" i="15"/>
  <c r="H7497" i="15"/>
  <c r="H7498" i="15"/>
  <c r="H7499" i="15"/>
  <c r="H7500" i="15"/>
  <c r="H7501" i="15"/>
  <c r="H7502" i="15"/>
  <c r="H7503" i="15"/>
  <c r="H7504" i="15"/>
  <c r="H7505" i="15"/>
  <c r="H7506" i="15"/>
  <c r="H7507" i="15"/>
  <c r="H7508" i="15"/>
  <c r="H7509" i="15"/>
  <c r="H7510" i="15"/>
  <c r="H7511" i="15"/>
  <c r="H7512" i="15"/>
  <c r="H7513" i="15"/>
  <c r="H7514" i="15"/>
  <c r="H7515" i="15"/>
  <c r="H7516" i="15"/>
  <c r="H7517" i="15"/>
  <c r="H7518" i="15"/>
  <c r="H7519" i="15"/>
  <c r="H7520" i="15"/>
  <c r="H7521" i="15"/>
  <c r="H7522" i="15"/>
  <c r="H7523" i="15"/>
  <c r="H7524" i="15"/>
  <c r="H7525" i="15"/>
  <c r="H7526" i="15"/>
  <c r="H7527" i="15"/>
  <c r="H7528" i="15"/>
  <c r="H7529" i="15"/>
  <c r="H7530" i="15"/>
  <c r="H7531" i="15"/>
  <c r="H7532" i="15"/>
  <c r="H7533" i="15"/>
  <c r="H7534" i="15"/>
  <c r="H7535" i="15"/>
  <c r="H7536" i="15"/>
  <c r="H7537" i="15"/>
  <c r="H7538" i="15"/>
  <c r="H7539" i="15"/>
  <c r="H7540" i="15"/>
  <c r="H7541" i="15"/>
  <c r="H7542" i="15"/>
  <c r="H7543" i="15"/>
  <c r="H7544" i="15"/>
  <c r="H7545" i="15"/>
  <c r="H7546" i="15"/>
  <c r="H7547" i="15"/>
  <c r="H7548" i="15"/>
  <c r="H7549" i="15"/>
  <c r="H7550" i="15"/>
  <c r="H7551" i="15"/>
  <c r="H7552" i="15"/>
  <c r="H7553" i="15"/>
  <c r="H7554" i="15"/>
  <c r="H7555" i="15"/>
  <c r="H7556" i="15"/>
  <c r="H7557" i="15"/>
  <c r="H7558" i="15"/>
  <c r="H7559" i="15"/>
  <c r="H7560" i="15"/>
  <c r="H7561" i="15"/>
  <c r="H7562" i="15"/>
  <c r="H7563" i="15"/>
  <c r="H7564" i="15"/>
  <c r="H7565" i="15"/>
  <c r="H7566" i="15"/>
  <c r="H7567" i="15"/>
  <c r="H7568" i="15"/>
  <c r="H7569" i="15"/>
  <c r="H7570" i="15"/>
  <c r="H7571" i="15"/>
  <c r="H7572" i="15"/>
  <c r="H7573" i="15"/>
  <c r="H7574" i="15"/>
  <c r="H7575" i="15"/>
  <c r="H7576" i="15"/>
  <c r="H7577" i="15"/>
  <c r="H7578" i="15"/>
  <c r="H7579" i="15"/>
  <c r="H7580" i="15"/>
  <c r="H7581" i="15"/>
  <c r="H7582" i="15"/>
  <c r="H7583" i="15"/>
  <c r="H7584" i="15"/>
  <c r="H7585" i="15"/>
  <c r="H7586" i="15"/>
  <c r="H7587" i="15"/>
  <c r="H7588" i="15"/>
  <c r="H7589" i="15"/>
  <c r="H7590" i="15"/>
  <c r="H7591" i="15"/>
  <c r="H7592" i="15"/>
  <c r="H7593" i="15"/>
  <c r="H7594" i="15"/>
  <c r="H7595" i="15"/>
  <c r="H7596" i="15"/>
  <c r="H7597" i="15"/>
  <c r="H7598" i="15"/>
  <c r="H7599" i="15"/>
  <c r="H7600" i="15"/>
  <c r="H7601" i="15"/>
  <c r="H7602" i="15"/>
  <c r="H7603" i="15"/>
  <c r="H7604" i="15"/>
  <c r="H7605" i="15"/>
  <c r="H7606" i="15"/>
  <c r="H7607" i="15"/>
  <c r="H7608" i="15"/>
  <c r="H7609" i="15"/>
  <c r="H7610" i="15"/>
  <c r="H7611" i="15"/>
  <c r="H7612" i="15"/>
  <c r="H7613" i="15"/>
  <c r="H7614" i="15"/>
  <c r="H7615" i="15"/>
  <c r="H7616" i="15"/>
  <c r="H7617" i="15"/>
  <c r="H7618" i="15"/>
  <c r="H7619" i="15"/>
  <c r="H7620" i="15"/>
  <c r="H7621" i="15"/>
  <c r="H7622" i="15"/>
  <c r="H7623" i="15"/>
  <c r="H7624" i="15"/>
  <c r="H7625" i="15"/>
  <c r="H7626" i="15"/>
  <c r="H7627" i="15"/>
  <c r="H7628" i="15"/>
  <c r="H7629" i="15"/>
  <c r="H7630" i="15"/>
  <c r="H7631" i="15"/>
  <c r="H7632" i="15"/>
  <c r="H7633" i="15"/>
  <c r="H7634" i="15"/>
  <c r="H7635" i="15"/>
  <c r="H7636" i="15"/>
  <c r="H7637" i="15"/>
  <c r="H7638" i="15"/>
  <c r="H7639" i="15"/>
  <c r="H7640" i="15"/>
  <c r="H7641" i="15"/>
  <c r="H7642" i="15"/>
  <c r="H7643" i="15"/>
  <c r="H7644" i="15"/>
  <c r="H7645" i="15"/>
  <c r="H7646" i="15"/>
  <c r="H7647" i="15"/>
  <c r="H7648" i="15"/>
  <c r="H7649" i="15"/>
  <c r="H7650" i="15"/>
  <c r="H7651" i="15"/>
  <c r="H7652" i="15"/>
  <c r="H7653" i="15"/>
  <c r="H7654" i="15"/>
  <c r="H7655" i="15"/>
  <c r="H7656" i="15"/>
  <c r="H7657" i="15"/>
  <c r="H7658" i="15"/>
  <c r="H7659" i="15"/>
  <c r="H7660" i="15"/>
  <c r="H7661" i="15"/>
  <c r="H7662" i="15"/>
  <c r="H7663" i="15"/>
  <c r="H7664" i="15"/>
  <c r="H7665" i="15"/>
  <c r="H7666" i="15"/>
  <c r="H7667" i="15"/>
  <c r="H7668" i="15"/>
  <c r="H7669" i="15"/>
  <c r="H7670" i="15"/>
  <c r="H7671" i="15"/>
  <c r="H7672" i="15"/>
  <c r="H7673" i="15"/>
  <c r="H7674" i="15"/>
  <c r="H7675" i="15"/>
  <c r="H7676" i="15"/>
  <c r="H7677" i="15"/>
  <c r="H7678" i="15"/>
  <c r="H7679" i="15"/>
  <c r="H7680" i="15"/>
  <c r="H7681" i="15"/>
  <c r="H7682" i="15"/>
  <c r="H7683" i="15"/>
  <c r="H7684" i="15"/>
  <c r="H7685" i="15"/>
  <c r="H7686" i="15"/>
  <c r="H7687" i="15"/>
  <c r="H7688" i="15"/>
  <c r="H7689" i="15"/>
  <c r="H7690" i="15"/>
  <c r="H7691" i="15"/>
  <c r="H7692" i="15"/>
  <c r="H7693" i="15"/>
  <c r="H7694" i="15"/>
  <c r="H7695" i="15"/>
  <c r="H7696" i="15"/>
  <c r="H7697" i="15"/>
  <c r="H7698" i="15"/>
  <c r="H7699" i="15"/>
  <c r="H7700" i="15"/>
  <c r="H7701" i="15"/>
  <c r="H7702" i="15"/>
  <c r="H7703" i="15"/>
  <c r="H7704" i="15"/>
  <c r="H7705" i="15"/>
  <c r="H7706" i="15"/>
  <c r="H7707" i="15"/>
  <c r="H7708" i="15"/>
  <c r="H7709" i="15"/>
  <c r="H7710" i="15"/>
  <c r="H7711" i="15"/>
  <c r="H7712" i="15"/>
  <c r="H7713" i="15"/>
  <c r="H7714" i="15"/>
  <c r="H7715" i="15"/>
  <c r="H7716" i="15"/>
  <c r="H7717" i="15"/>
  <c r="H7718" i="15"/>
  <c r="H7719" i="15"/>
  <c r="H7720" i="15"/>
  <c r="H7721" i="15"/>
  <c r="H7722" i="15"/>
  <c r="H7723" i="15"/>
  <c r="H7724" i="15"/>
  <c r="H7725" i="15"/>
  <c r="H7726" i="15"/>
  <c r="H7727" i="15"/>
  <c r="H7728" i="15"/>
  <c r="H7729" i="15"/>
  <c r="H7730" i="15"/>
  <c r="H7731" i="15"/>
  <c r="H7732" i="15"/>
  <c r="H7733" i="15"/>
  <c r="H7734" i="15"/>
  <c r="H7735" i="15"/>
  <c r="H7736" i="15"/>
  <c r="H7737" i="15"/>
  <c r="H7738" i="15"/>
  <c r="H7739" i="15"/>
  <c r="H7740" i="15"/>
  <c r="H7741" i="15"/>
  <c r="H7742" i="15"/>
  <c r="H7743" i="15"/>
  <c r="H7744" i="15"/>
  <c r="H7745" i="15"/>
  <c r="H7746" i="15"/>
  <c r="H7747" i="15"/>
  <c r="H7748" i="15"/>
  <c r="H7749" i="15"/>
  <c r="H7750" i="15"/>
  <c r="H7751" i="15"/>
  <c r="H7752" i="15"/>
  <c r="H7753" i="15"/>
  <c r="H7754" i="15"/>
  <c r="H7755" i="15"/>
  <c r="H7756" i="15"/>
  <c r="H7757" i="15"/>
  <c r="H7758" i="15"/>
  <c r="H7759" i="15"/>
  <c r="H7760" i="15"/>
  <c r="H7761" i="15"/>
  <c r="H7762" i="15"/>
  <c r="H7763" i="15"/>
  <c r="H7764" i="15"/>
  <c r="H7765" i="15"/>
  <c r="H7766" i="15"/>
  <c r="H7767" i="15"/>
  <c r="H7768" i="15"/>
  <c r="H7769" i="15"/>
  <c r="H7770" i="15"/>
  <c r="H7771" i="15"/>
  <c r="H7772" i="15"/>
  <c r="H7773" i="15"/>
  <c r="H7774" i="15"/>
  <c r="H7775" i="15"/>
  <c r="H7776" i="15"/>
  <c r="H7777" i="15"/>
  <c r="H7778" i="15"/>
  <c r="H7779" i="15"/>
  <c r="H7780" i="15"/>
  <c r="H7781" i="15"/>
  <c r="H7782" i="15"/>
  <c r="H7783" i="15"/>
  <c r="H7784" i="15"/>
  <c r="H7785" i="15"/>
  <c r="H7786" i="15"/>
  <c r="H7787" i="15"/>
  <c r="H7788" i="15"/>
  <c r="H7789" i="15"/>
  <c r="H7790" i="15"/>
  <c r="H7791" i="15"/>
  <c r="H7792" i="15"/>
  <c r="H7793" i="15"/>
  <c r="H7794" i="15"/>
  <c r="H7795" i="15"/>
  <c r="H7796" i="15"/>
  <c r="H7797" i="15"/>
  <c r="H7798" i="15"/>
  <c r="H7799" i="15"/>
  <c r="H7800" i="15"/>
  <c r="H7801" i="15"/>
  <c r="H7802" i="15"/>
  <c r="H7803" i="15"/>
  <c r="H7804" i="15"/>
  <c r="H7805" i="15"/>
  <c r="H7806" i="15"/>
  <c r="H7807" i="15"/>
  <c r="H7808" i="15"/>
  <c r="H7809" i="15"/>
  <c r="H7810" i="15"/>
  <c r="H7811" i="15"/>
  <c r="H7812" i="15"/>
  <c r="H7813" i="15"/>
  <c r="H7814" i="15"/>
  <c r="H7815" i="15"/>
  <c r="H7816" i="15"/>
  <c r="H7817" i="15"/>
  <c r="H7818" i="15"/>
  <c r="H7819" i="15"/>
  <c r="H7820" i="15"/>
  <c r="H7821" i="15"/>
  <c r="H7822" i="15"/>
  <c r="H7823" i="15"/>
  <c r="H7824" i="15"/>
  <c r="H7825" i="15"/>
  <c r="H7826" i="15"/>
  <c r="H7827" i="15"/>
  <c r="H7828" i="15"/>
  <c r="H7829" i="15"/>
  <c r="H7830" i="15"/>
  <c r="H7831" i="15"/>
  <c r="H7832" i="15"/>
  <c r="H7833" i="15"/>
  <c r="H7834" i="15"/>
  <c r="H7835" i="15"/>
  <c r="H7836" i="15"/>
  <c r="H7837" i="15"/>
  <c r="H7838" i="15"/>
  <c r="H7839" i="15"/>
  <c r="H7840" i="15"/>
  <c r="H7841" i="15"/>
  <c r="H7842" i="15"/>
  <c r="H7843" i="15"/>
  <c r="H7844" i="15"/>
  <c r="H7845" i="15"/>
  <c r="H7846" i="15"/>
  <c r="H7847" i="15"/>
  <c r="H7848" i="15"/>
  <c r="H7849" i="15"/>
  <c r="H7850" i="15"/>
  <c r="H7851" i="15"/>
  <c r="H7852" i="15"/>
  <c r="H7853" i="15"/>
  <c r="H7854" i="15"/>
  <c r="H7855" i="15"/>
  <c r="H7856" i="15"/>
  <c r="H7857" i="15"/>
  <c r="H7858" i="15"/>
  <c r="H7859" i="15"/>
  <c r="H7860" i="15"/>
  <c r="H7861" i="15"/>
  <c r="H7862" i="15"/>
  <c r="H7863" i="15"/>
  <c r="H7864" i="15"/>
  <c r="H7865" i="15"/>
  <c r="H7866" i="15"/>
  <c r="H7867" i="15"/>
  <c r="H7868" i="15"/>
  <c r="H7869" i="15"/>
  <c r="H7870" i="15"/>
  <c r="H7871" i="15"/>
  <c r="H7872" i="15"/>
  <c r="H7873" i="15"/>
  <c r="H7874" i="15"/>
  <c r="H7875" i="15"/>
  <c r="H7876" i="15"/>
  <c r="H7877" i="15"/>
  <c r="H7878" i="15"/>
  <c r="H7879" i="15"/>
  <c r="H7880" i="15"/>
  <c r="H7881" i="15"/>
  <c r="H7882" i="15"/>
  <c r="H7883" i="15"/>
  <c r="H7884" i="15"/>
  <c r="H7885" i="15"/>
  <c r="H7886" i="15"/>
  <c r="H7887" i="15"/>
  <c r="H7888" i="15"/>
  <c r="H7889" i="15"/>
  <c r="H7890" i="15"/>
  <c r="H7891" i="15"/>
  <c r="H7892" i="15"/>
  <c r="H7893" i="15"/>
  <c r="H7894" i="15"/>
  <c r="H7895" i="15"/>
  <c r="H7896" i="15"/>
  <c r="H7897" i="15"/>
  <c r="H7898" i="15"/>
  <c r="H7899" i="15"/>
  <c r="H7900" i="15"/>
  <c r="H7901" i="15"/>
  <c r="H7902" i="15"/>
  <c r="H7903" i="15"/>
  <c r="H7904" i="15"/>
  <c r="H7905" i="15"/>
  <c r="H7906" i="15"/>
  <c r="H7907" i="15"/>
  <c r="H7908" i="15"/>
  <c r="H7909" i="15"/>
  <c r="H7910" i="15"/>
  <c r="H7911" i="15"/>
  <c r="H7912" i="15"/>
  <c r="H7913" i="15"/>
  <c r="H7914" i="15"/>
  <c r="H7915" i="15"/>
  <c r="H7916" i="15"/>
  <c r="H7917" i="15"/>
  <c r="H7918" i="15"/>
  <c r="H7919" i="15"/>
  <c r="H7920" i="15"/>
  <c r="H7921" i="15"/>
  <c r="H7922" i="15"/>
  <c r="H7923" i="15"/>
  <c r="H7924" i="15"/>
  <c r="H7925" i="15"/>
  <c r="H7926" i="15"/>
  <c r="H7927" i="15"/>
  <c r="H7928" i="15"/>
  <c r="H7929" i="15"/>
  <c r="H7930" i="15"/>
  <c r="H7931" i="15"/>
  <c r="H7932" i="15"/>
  <c r="H7933" i="15"/>
  <c r="H7934" i="15"/>
  <c r="H7935" i="15"/>
  <c r="H7936" i="15"/>
  <c r="H7937" i="15"/>
  <c r="H7938" i="15"/>
  <c r="H7939" i="15"/>
  <c r="H7940" i="15"/>
  <c r="H7941" i="15"/>
  <c r="H7942" i="15"/>
  <c r="H7943" i="15"/>
  <c r="H7944" i="15"/>
  <c r="H7945" i="15"/>
  <c r="H7946" i="15"/>
  <c r="H7947" i="15"/>
  <c r="H7948" i="15"/>
  <c r="H7949" i="15"/>
  <c r="H7950" i="15"/>
  <c r="H7951" i="15"/>
  <c r="H7952" i="15"/>
  <c r="H7953" i="15"/>
  <c r="H7954" i="15"/>
  <c r="H7955" i="15"/>
  <c r="H7956" i="15"/>
  <c r="H7957" i="15"/>
  <c r="H7958" i="15"/>
  <c r="H7959" i="15"/>
  <c r="H7960" i="15"/>
  <c r="H7961" i="15"/>
  <c r="H7962" i="15"/>
  <c r="H7963" i="15"/>
  <c r="H7964" i="15"/>
  <c r="H7965" i="15"/>
  <c r="H7966" i="15"/>
  <c r="H7967" i="15"/>
  <c r="H7968" i="15"/>
  <c r="H7969" i="15"/>
  <c r="H7970" i="15"/>
  <c r="H7971" i="15"/>
  <c r="H7972" i="15"/>
  <c r="H7973" i="15"/>
  <c r="H7974" i="15"/>
  <c r="H7975" i="15"/>
  <c r="H7976" i="15"/>
  <c r="H7977" i="15"/>
  <c r="H7978" i="15"/>
  <c r="H7979" i="15"/>
  <c r="H7980" i="15"/>
  <c r="H7981" i="15"/>
  <c r="H7982" i="15"/>
  <c r="H7983" i="15"/>
  <c r="H7984" i="15"/>
  <c r="H7985" i="15"/>
  <c r="H7986" i="15"/>
  <c r="H7987" i="15"/>
  <c r="H7988" i="15"/>
  <c r="H7989" i="15"/>
  <c r="H7990" i="15"/>
  <c r="H7991" i="15"/>
  <c r="H7992" i="15"/>
  <c r="H7993" i="15"/>
  <c r="H7994" i="15"/>
  <c r="H7995" i="15"/>
  <c r="H7996" i="15"/>
  <c r="H7997" i="15"/>
  <c r="H7998" i="15"/>
  <c r="H7999" i="15"/>
  <c r="H8000" i="15"/>
  <c r="H8001" i="15"/>
  <c r="H8002" i="15"/>
  <c r="H8003" i="15"/>
  <c r="H8004" i="15"/>
  <c r="H8005" i="15"/>
  <c r="H8006" i="15"/>
  <c r="H8007" i="15"/>
  <c r="H8008" i="15"/>
  <c r="H8009" i="15"/>
  <c r="H8010" i="15"/>
  <c r="H8011" i="15"/>
  <c r="H8012" i="15"/>
  <c r="H8013" i="15"/>
  <c r="H8014" i="15"/>
  <c r="H8015" i="15"/>
  <c r="H8016" i="15"/>
  <c r="H8017" i="15"/>
  <c r="H8018" i="15"/>
  <c r="H8019" i="15"/>
  <c r="H8020" i="15"/>
  <c r="H8021" i="15"/>
  <c r="H8022" i="15"/>
  <c r="H8023" i="15"/>
  <c r="H8024" i="15"/>
  <c r="H8025" i="15"/>
  <c r="H8026" i="15"/>
  <c r="H8027" i="15"/>
  <c r="H8028" i="15"/>
  <c r="H8029" i="15"/>
  <c r="H8030" i="15"/>
  <c r="H8031" i="15"/>
  <c r="H8032" i="15"/>
  <c r="H8033" i="15"/>
  <c r="H8034" i="15"/>
  <c r="H8035" i="15"/>
  <c r="H8036" i="15"/>
  <c r="H8037" i="15"/>
  <c r="H8038" i="15"/>
  <c r="H8039" i="15"/>
  <c r="H8040" i="15"/>
  <c r="H8041" i="15"/>
  <c r="H8042" i="15"/>
  <c r="H8043" i="15"/>
  <c r="H8044" i="15"/>
  <c r="H8045" i="15"/>
  <c r="H8046" i="15"/>
  <c r="H8047" i="15"/>
  <c r="H8048" i="15"/>
  <c r="H8049" i="15"/>
  <c r="H8050" i="15"/>
  <c r="H8051" i="15"/>
  <c r="H8052" i="15"/>
  <c r="H8053" i="15"/>
  <c r="H8054" i="15"/>
  <c r="H8055" i="15"/>
  <c r="H8056" i="15"/>
  <c r="H8057" i="15"/>
  <c r="H8058" i="15"/>
  <c r="H8059" i="15"/>
  <c r="H8060" i="15"/>
  <c r="H8061" i="15"/>
  <c r="H8062" i="15"/>
  <c r="H8063" i="15"/>
  <c r="H8064" i="15"/>
  <c r="H8065" i="15"/>
  <c r="H8066" i="15"/>
  <c r="H8067" i="15"/>
  <c r="H8068" i="15"/>
  <c r="H8069" i="15"/>
  <c r="H8070" i="15"/>
  <c r="H8071" i="15"/>
  <c r="H8072" i="15"/>
  <c r="H8073" i="15"/>
  <c r="H8074" i="15"/>
  <c r="H8075" i="15"/>
  <c r="H8076" i="15"/>
  <c r="H8077" i="15"/>
  <c r="H8078" i="15"/>
  <c r="H8079" i="15"/>
  <c r="H8080" i="15"/>
  <c r="H8081" i="15"/>
  <c r="H8082" i="15"/>
  <c r="H8083" i="15"/>
  <c r="H8084" i="15"/>
  <c r="H8085" i="15"/>
  <c r="H8086" i="15"/>
  <c r="H8087" i="15"/>
  <c r="H8088" i="15"/>
  <c r="H8089" i="15"/>
  <c r="H8090" i="15"/>
  <c r="H8091" i="15"/>
  <c r="H8092" i="15"/>
  <c r="H8093" i="15"/>
  <c r="H8094" i="15"/>
  <c r="H8095" i="15"/>
  <c r="H8096" i="15"/>
  <c r="H8097" i="15"/>
  <c r="H8098" i="15"/>
  <c r="H8099" i="15"/>
  <c r="H8100" i="15"/>
  <c r="H8101" i="15"/>
  <c r="H8102" i="15"/>
  <c r="H8103" i="15"/>
  <c r="H8104" i="15"/>
  <c r="H8105" i="15"/>
  <c r="H8106" i="15"/>
  <c r="H8107" i="15"/>
  <c r="H8108" i="15"/>
  <c r="H8109" i="15"/>
  <c r="H8110" i="15"/>
  <c r="H8111" i="15"/>
  <c r="H8112" i="15"/>
  <c r="H8113" i="15"/>
  <c r="H8114" i="15"/>
  <c r="H8115" i="15"/>
  <c r="H8116" i="15"/>
  <c r="H8117" i="15"/>
  <c r="H8118" i="15"/>
  <c r="H8119" i="15"/>
  <c r="H8120" i="15"/>
  <c r="H8121" i="15"/>
  <c r="H8122" i="15"/>
  <c r="H8123" i="15"/>
  <c r="H8124" i="15"/>
  <c r="H8125" i="15"/>
  <c r="H8126" i="15"/>
  <c r="H8127" i="15"/>
  <c r="H8128" i="15"/>
  <c r="H8129" i="15"/>
  <c r="H8130" i="15"/>
  <c r="H8131" i="15"/>
  <c r="H8132" i="15"/>
  <c r="H8133" i="15"/>
  <c r="H8134" i="15"/>
  <c r="H8135" i="15"/>
  <c r="H8136" i="15"/>
  <c r="H8137" i="15"/>
  <c r="H8138" i="15"/>
  <c r="H8139" i="15"/>
  <c r="H8140" i="15"/>
  <c r="H8141" i="15"/>
  <c r="H8142" i="15"/>
  <c r="H8143" i="15"/>
  <c r="H8144" i="15"/>
  <c r="H8145" i="15"/>
  <c r="H8146" i="15"/>
  <c r="H8147" i="15"/>
  <c r="H8148" i="15"/>
  <c r="H8149" i="15"/>
  <c r="H8150" i="15"/>
  <c r="H8151" i="15"/>
  <c r="H8152" i="15"/>
  <c r="H8153" i="15"/>
  <c r="H8154" i="15"/>
  <c r="H8155" i="15"/>
  <c r="H8156" i="15"/>
  <c r="H8157" i="15"/>
  <c r="H8158" i="15"/>
  <c r="H8159" i="15"/>
  <c r="H8160" i="15"/>
  <c r="H8161" i="15"/>
  <c r="H8162" i="15"/>
  <c r="H8163" i="15"/>
  <c r="H8164" i="15"/>
  <c r="H8165" i="15"/>
  <c r="H8166" i="15"/>
  <c r="H8167" i="15"/>
  <c r="H8168" i="15"/>
  <c r="H8169" i="15"/>
  <c r="H8170" i="15"/>
  <c r="H8171" i="15"/>
  <c r="H8172" i="15"/>
  <c r="H8173" i="15"/>
  <c r="H8174" i="15"/>
  <c r="H8175" i="15"/>
  <c r="H8176" i="15"/>
  <c r="H8177" i="15"/>
  <c r="H8178" i="15"/>
  <c r="H8179" i="15"/>
  <c r="H8180" i="15"/>
  <c r="H8181" i="15"/>
  <c r="H8182" i="15"/>
  <c r="H8183" i="15"/>
  <c r="H8184" i="15"/>
  <c r="H8185" i="15"/>
  <c r="H8186" i="15"/>
  <c r="H8187" i="15"/>
  <c r="H8188" i="15"/>
  <c r="H8189" i="15"/>
  <c r="H8190" i="15"/>
  <c r="H8191" i="15"/>
  <c r="H8192" i="15"/>
  <c r="H8193" i="15"/>
  <c r="H8194" i="15"/>
  <c r="H8195" i="15"/>
  <c r="H8196" i="15"/>
  <c r="H8197" i="15"/>
  <c r="H8198" i="15"/>
  <c r="H8199" i="15"/>
  <c r="H8200" i="15"/>
  <c r="H8201" i="15"/>
  <c r="H8202" i="15"/>
  <c r="H8203" i="15"/>
  <c r="H8204" i="15"/>
  <c r="H8205" i="15"/>
  <c r="H8206" i="15"/>
  <c r="H8207" i="15"/>
  <c r="H8208" i="15"/>
  <c r="H8209" i="15"/>
  <c r="H8210" i="15"/>
  <c r="H8211" i="15"/>
  <c r="H8212" i="15"/>
  <c r="H8213" i="15"/>
  <c r="H8214" i="15"/>
  <c r="H8215" i="15"/>
  <c r="H8216" i="15"/>
  <c r="H8217" i="15"/>
  <c r="H8218" i="15"/>
  <c r="H8219" i="15"/>
  <c r="H8220" i="15"/>
  <c r="H8221" i="15"/>
  <c r="H8222" i="15"/>
  <c r="H8223" i="15"/>
  <c r="H8224" i="15"/>
  <c r="H8225" i="15"/>
  <c r="H8226" i="15"/>
  <c r="H8227" i="15"/>
  <c r="H8228" i="15"/>
  <c r="H8229" i="15"/>
  <c r="H8230" i="15"/>
  <c r="H8231" i="15"/>
  <c r="H8232" i="15"/>
  <c r="H8233" i="15"/>
  <c r="H8234" i="15"/>
  <c r="H8235" i="15"/>
  <c r="H8236" i="15"/>
  <c r="H8237" i="15"/>
  <c r="H8238" i="15"/>
  <c r="H8239" i="15"/>
  <c r="H8240" i="15"/>
  <c r="H8241" i="15"/>
  <c r="H8242" i="15"/>
  <c r="H8243" i="15"/>
  <c r="H8244" i="15"/>
  <c r="H8245" i="15"/>
  <c r="H8246" i="15"/>
  <c r="H8247" i="15"/>
  <c r="H8248" i="15"/>
  <c r="H8249" i="15"/>
  <c r="H8250" i="15"/>
  <c r="H8251" i="15"/>
  <c r="H8252" i="15"/>
  <c r="H8253" i="15"/>
  <c r="H8254" i="15"/>
  <c r="H8255" i="15"/>
  <c r="H8256" i="15"/>
  <c r="H8257" i="15"/>
  <c r="H8258" i="15"/>
  <c r="H8259" i="15"/>
  <c r="H8260" i="15"/>
  <c r="H8261" i="15"/>
  <c r="H8262" i="15"/>
  <c r="H8263" i="15"/>
  <c r="H8264" i="15"/>
  <c r="H8265" i="15"/>
  <c r="H8266" i="15"/>
  <c r="H8267" i="15"/>
  <c r="H8268" i="15"/>
  <c r="H8269" i="15"/>
  <c r="H8270" i="15"/>
  <c r="H8271" i="15"/>
  <c r="H8272" i="15"/>
  <c r="H8273" i="15"/>
  <c r="H8274" i="15"/>
  <c r="H8275" i="15"/>
  <c r="H8276" i="15"/>
  <c r="H8277" i="15"/>
  <c r="H8278" i="15"/>
  <c r="H8279" i="15"/>
  <c r="H8280" i="15"/>
  <c r="H8281" i="15"/>
  <c r="H8282" i="15"/>
  <c r="H8283" i="15"/>
  <c r="H8284" i="15"/>
  <c r="H8285" i="15"/>
  <c r="H8286" i="15"/>
  <c r="H8287" i="15"/>
  <c r="H8288" i="15"/>
  <c r="H8289" i="15"/>
  <c r="H8290" i="15"/>
  <c r="H8291" i="15"/>
  <c r="H8292" i="15"/>
  <c r="H8293" i="15"/>
  <c r="H8294" i="15"/>
  <c r="H8295" i="15"/>
  <c r="H8296" i="15"/>
  <c r="H8297" i="15"/>
  <c r="H8298" i="15"/>
  <c r="H8299" i="15"/>
  <c r="H8300" i="15"/>
  <c r="H8301" i="15"/>
  <c r="H8302" i="15"/>
  <c r="H8303" i="15"/>
  <c r="H8304" i="15"/>
  <c r="H8305" i="15"/>
  <c r="H8306" i="15"/>
  <c r="H8307" i="15"/>
  <c r="H8308" i="15"/>
  <c r="H8309" i="15"/>
  <c r="H8310" i="15"/>
  <c r="H8311" i="15"/>
  <c r="H8312" i="15"/>
  <c r="H8313" i="15"/>
  <c r="H8314" i="15"/>
  <c r="H8315" i="15"/>
  <c r="H8316" i="15"/>
  <c r="H8317" i="15"/>
  <c r="H8318" i="15"/>
  <c r="H8319" i="15"/>
  <c r="H8320" i="15"/>
  <c r="H8321" i="15"/>
  <c r="H8322" i="15"/>
  <c r="H8323" i="15"/>
  <c r="H8324" i="15"/>
  <c r="H8325" i="15"/>
  <c r="H8326" i="15"/>
  <c r="H8327" i="15"/>
  <c r="H8328" i="15"/>
  <c r="H8329" i="15"/>
  <c r="H8330" i="15"/>
  <c r="H8331" i="15"/>
  <c r="H8332" i="15"/>
  <c r="H8333" i="15"/>
  <c r="H8334" i="15"/>
  <c r="H8335" i="15"/>
  <c r="H8336" i="15"/>
  <c r="H8337" i="15"/>
  <c r="H8338" i="15"/>
  <c r="H8339" i="15"/>
  <c r="H8340" i="15"/>
  <c r="H8341" i="15"/>
  <c r="H8342" i="15"/>
  <c r="H8343" i="15"/>
  <c r="H8344" i="15"/>
  <c r="H8345" i="15"/>
  <c r="H8346" i="15"/>
  <c r="H8347" i="15"/>
  <c r="H8348" i="15"/>
  <c r="H8349" i="15"/>
  <c r="H8350" i="15"/>
  <c r="H8351" i="15"/>
  <c r="H8352" i="15"/>
  <c r="H8353" i="15"/>
  <c r="H8354" i="15"/>
  <c r="H8355" i="15"/>
  <c r="H8356" i="15"/>
  <c r="H8357" i="15"/>
  <c r="H8358" i="15"/>
  <c r="H8359" i="15"/>
  <c r="H8360" i="15"/>
  <c r="H8361" i="15"/>
  <c r="H8362" i="15"/>
  <c r="H8363" i="15"/>
  <c r="H8364" i="15"/>
  <c r="H8365" i="15"/>
  <c r="H8366" i="15"/>
  <c r="H8367" i="15"/>
  <c r="H8368" i="15"/>
  <c r="H8369" i="15"/>
  <c r="H8370" i="15"/>
  <c r="H8371" i="15"/>
  <c r="H8372" i="15"/>
  <c r="H8373" i="15"/>
  <c r="H8374" i="15"/>
  <c r="H8375" i="15"/>
  <c r="H8376" i="15"/>
  <c r="H8377" i="15"/>
  <c r="H8378" i="15"/>
  <c r="H8379" i="15"/>
  <c r="H8380" i="15"/>
  <c r="H8381" i="15"/>
  <c r="H8382" i="15"/>
  <c r="H8383" i="15"/>
  <c r="H8384" i="15"/>
  <c r="H8385" i="15"/>
  <c r="H8386" i="15"/>
  <c r="H8387" i="15"/>
  <c r="H8388" i="15"/>
  <c r="H8389" i="15"/>
  <c r="H8390" i="15"/>
  <c r="H8391" i="15"/>
  <c r="H8392" i="15"/>
  <c r="H8393" i="15"/>
  <c r="H8394" i="15"/>
  <c r="H8395" i="15"/>
  <c r="H8396" i="15"/>
  <c r="H8397" i="15"/>
  <c r="H8398" i="15"/>
  <c r="H8399" i="15"/>
  <c r="H8400" i="15"/>
  <c r="H8401" i="15"/>
  <c r="H8402" i="15"/>
  <c r="H8403" i="15"/>
  <c r="H8404" i="15"/>
  <c r="H8405" i="15"/>
  <c r="H8406" i="15"/>
  <c r="H8407" i="15"/>
  <c r="H8408" i="15"/>
  <c r="H8409" i="15"/>
  <c r="H8410" i="15"/>
  <c r="H8411" i="15"/>
  <c r="H8412" i="15"/>
  <c r="H8413" i="15"/>
  <c r="H8414" i="15"/>
  <c r="H8415" i="15"/>
  <c r="H8416" i="15"/>
  <c r="H8417" i="15"/>
  <c r="H8418" i="15"/>
  <c r="H8419" i="15"/>
  <c r="H8420" i="15"/>
  <c r="H8421" i="15"/>
  <c r="H8422" i="15"/>
  <c r="H8423" i="15"/>
  <c r="H8424" i="15"/>
  <c r="H8425" i="15"/>
  <c r="H8426" i="15"/>
  <c r="H8427" i="15"/>
  <c r="H8428" i="15"/>
  <c r="H8429" i="15"/>
  <c r="H8430" i="15"/>
  <c r="H8431" i="15"/>
  <c r="H8432" i="15"/>
  <c r="H8433" i="15"/>
  <c r="H8434" i="15"/>
  <c r="H8435" i="15"/>
  <c r="H8436" i="15"/>
  <c r="H8437" i="15"/>
  <c r="H8438" i="15"/>
  <c r="H8439" i="15"/>
  <c r="H8440" i="15"/>
  <c r="H8441" i="15"/>
  <c r="H8442" i="15"/>
  <c r="H8443" i="15"/>
  <c r="H8444" i="15"/>
  <c r="H8445" i="15"/>
  <c r="H8446" i="15"/>
  <c r="H8447" i="15"/>
  <c r="H8448" i="15"/>
  <c r="H8449" i="15"/>
  <c r="H8450" i="15"/>
  <c r="H8451" i="15"/>
  <c r="H8452" i="15"/>
  <c r="H8453" i="15"/>
  <c r="H8454" i="15"/>
  <c r="H8455" i="15"/>
  <c r="H8456" i="15"/>
  <c r="H8457" i="15"/>
  <c r="H8458" i="15"/>
  <c r="H8459" i="15"/>
  <c r="H8460" i="15"/>
  <c r="H8461" i="15"/>
  <c r="H8462" i="15"/>
  <c r="H8463" i="15"/>
  <c r="H8464" i="15"/>
  <c r="H8465" i="15"/>
  <c r="H8466" i="15"/>
  <c r="H8467" i="15"/>
  <c r="H8468" i="15"/>
  <c r="H8469" i="15"/>
  <c r="H8470" i="15"/>
  <c r="H8471" i="15"/>
  <c r="H8472" i="15"/>
  <c r="H8473" i="15"/>
  <c r="H8474" i="15"/>
  <c r="H8475" i="15"/>
  <c r="H8476" i="15"/>
  <c r="H8477" i="15"/>
  <c r="H8478" i="15"/>
  <c r="H8479" i="15"/>
  <c r="H8480" i="15"/>
  <c r="H8481" i="15"/>
  <c r="H8482" i="15"/>
  <c r="H8483" i="15"/>
  <c r="H8484" i="15"/>
  <c r="H8485" i="15"/>
  <c r="H8486" i="15"/>
  <c r="H8487" i="15"/>
  <c r="H8488" i="15"/>
  <c r="H8489" i="15"/>
  <c r="H8490" i="15"/>
  <c r="H8491" i="15"/>
  <c r="H8492" i="15"/>
  <c r="H8493" i="15"/>
  <c r="H8494" i="15"/>
  <c r="H8495" i="15"/>
  <c r="H8496" i="15"/>
  <c r="H8497" i="15"/>
  <c r="H8498" i="15"/>
  <c r="H8499" i="15"/>
  <c r="H8500" i="15"/>
  <c r="H8501" i="15"/>
  <c r="H8502" i="15"/>
  <c r="H8503" i="15"/>
  <c r="H8504" i="15"/>
  <c r="H8505" i="15"/>
  <c r="H8506" i="15"/>
  <c r="H8507" i="15"/>
  <c r="H8508" i="15"/>
  <c r="H8509" i="15"/>
  <c r="H8510" i="15"/>
  <c r="H8511" i="15"/>
  <c r="H8512" i="15"/>
  <c r="H8513" i="15"/>
  <c r="H8514" i="15"/>
  <c r="H8515" i="15"/>
  <c r="H8516" i="15"/>
  <c r="H8517" i="15"/>
  <c r="H8518" i="15"/>
  <c r="H8519" i="15"/>
  <c r="H8520" i="15"/>
  <c r="H8521" i="15"/>
  <c r="H8522" i="15"/>
  <c r="H8523" i="15"/>
  <c r="H8524" i="15"/>
  <c r="H8525" i="15"/>
  <c r="H8526" i="15"/>
  <c r="H8527" i="15"/>
  <c r="H8528" i="15"/>
  <c r="H8529" i="15"/>
  <c r="H8530" i="15"/>
  <c r="H8531" i="15"/>
  <c r="H8532" i="15"/>
  <c r="H8533" i="15"/>
  <c r="H8534" i="15"/>
  <c r="H8535" i="15"/>
  <c r="H8536" i="15"/>
  <c r="H8537" i="15"/>
  <c r="H8538" i="15"/>
  <c r="H8539" i="15"/>
  <c r="H8540" i="15"/>
  <c r="H8541" i="15"/>
  <c r="H8542" i="15"/>
  <c r="H8543" i="15"/>
  <c r="H8544" i="15"/>
  <c r="H8545" i="15"/>
  <c r="H8546" i="15"/>
  <c r="H8547" i="15"/>
  <c r="H8548" i="15"/>
  <c r="H8549" i="15"/>
  <c r="H8550" i="15"/>
  <c r="H8551" i="15"/>
  <c r="H8552" i="15"/>
  <c r="H8553" i="15"/>
  <c r="H8554" i="15"/>
  <c r="H8555" i="15"/>
  <c r="H8556" i="15"/>
  <c r="H8557" i="15"/>
  <c r="H8558" i="15"/>
  <c r="H8559" i="15"/>
  <c r="H8560" i="15"/>
  <c r="H8561" i="15"/>
  <c r="H8562" i="15"/>
  <c r="H8563" i="15"/>
  <c r="H8564" i="15"/>
  <c r="H8565" i="15"/>
  <c r="H8566" i="15"/>
  <c r="H8567" i="15"/>
  <c r="H8568" i="15"/>
  <c r="H8569" i="15"/>
  <c r="H8570" i="15"/>
  <c r="H8571" i="15"/>
  <c r="H8572" i="15"/>
  <c r="H8573" i="15"/>
  <c r="H8574" i="15"/>
  <c r="H8575" i="15"/>
  <c r="H8576" i="15"/>
  <c r="H8577" i="15"/>
  <c r="H8578" i="15"/>
  <c r="H8579" i="15"/>
  <c r="H8580" i="15"/>
  <c r="H8581" i="15"/>
  <c r="H8582" i="15"/>
  <c r="H8583" i="15"/>
  <c r="H8584" i="15"/>
  <c r="H8585" i="15"/>
  <c r="H8586" i="15"/>
  <c r="H8587" i="15"/>
  <c r="H8588" i="15"/>
  <c r="H8589" i="15"/>
  <c r="H8590" i="15"/>
  <c r="H8591" i="15"/>
  <c r="H8592" i="15"/>
  <c r="H8593" i="15"/>
  <c r="H8594" i="15"/>
  <c r="H8595" i="15"/>
  <c r="H8596" i="15"/>
  <c r="H8597" i="15"/>
  <c r="H8598" i="15"/>
  <c r="H8599" i="15"/>
  <c r="H8600" i="15"/>
  <c r="H8601" i="15"/>
  <c r="H8602" i="15"/>
  <c r="H8603" i="15"/>
  <c r="H8604" i="15"/>
  <c r="H8605" i="15"/>
  <c r="H8606" i="15"/>
  <c r="H8607" i="15"/>
  <c r="H8608" i="15"/>
  <c r="H8609" i="15"/>
  <c r="H8610" i="15"/>
  <c r="H8611" i="15"/>
  <c r="H8612" i="15"/>
  <c r="H8613" i="15"/>
  <c r="H8614" i="15"/>
  <c r="H8615" i="15"/>
  <c r="H8616" i="15"/>
  <c r="H8617" i="15"/>
  <c r="H8618" i="15"/>
  <c r="H8619" i="15"/>
  <c r="H8620" i="15"/>
  <c r="H8621" i="15"/>
  <c r="H8622" i="15"/>
  <c r="H8623" i="15"/>
  <c r="H8624" i="15"/>
  <c r="H8625" i="15"/>
  <c r="H8626" i="15"/>
  <c r="H8627" i="15"/>
  <c r="H8628" i="15"/>
  <c r="H8629" i="15"/>
  <c r="H8630" i="15"/>
  <c r="H8631" i="15"/>
  <c r="H8632" i="15"/>
  <c r="H8633" i="15"/>
  <c r="H8634" i="15"/>
  <c r="H8635" i="15"/>
  <c r="H8636" i="15"/>
  <c r="H8637" i="15"/>
  <c r="H8638" i="15"/>
  <c r="H8639" i="15"/>
  <c r="H8640" i="15"/>
  <c r="H8641" i="15"/>
  <c r="H8642" i="15"/>
  <c r="H8643" i="15"/>
  <c r="H8644" i="15"/>
  <c r="H8645" i="15"/>
  <c r="H8646" i="15"/>
  <c r="H8647" i="15"/>
  <c r="H8648" i="15"/>
  <c r="H8649" i="15"/>
  <c r="H8650" i="15"/>
  <c r="H8651" i="15"/>
  <c r="H8652" i="15"/>
  <c r="H8653" i="15"/>
  <c r="H8654" i="15"/>
  <c r="H8655" i="15"/>
  <c r="H8656" i="15"/>
  <c r="H8657" i="15"/>
  <c r="H8658" i="15"/>
  <c r="H8659" i="15"/>
  <c r="H8660" i="15"/>
  <c r="H8661" i="15"/>
  <c r="H8662" i="15"/>
  <c r="H8663" i="15"/>
  <c r="H8664" i="15"/>
  <c r="H8665" i="15"/>
  <c r="H8666" i="15"/>
  <c r="H8667" i="15"/>
  <c r="H8668" i="15"/>
  <c r="H8669" i="15"/>
  <c r="H8670" i="15"/>
  <c r="H8671" i="15"/>
  <c r="H8672" i="15"/>
  <c r="H8673" i="15"/>
  <c r="H8674" i="15"/>
  <c r="H8675" i="15"/>
  <c r="H8676" i="15"/>
  <c r="H8677" i="15"/>
  <c r="H8678" i="15"/>
  <c r="H8679" i="15"/>
  <c r="H8680" i="15"/>
  <c r="H8681" i="15"/>
  <c r="H8682" i="15"/>
  <c r="H8683" i="15"/>
  <c r="H8684" i="15"/>
  <c r="H8685" i="15"/>
  <c r="H8686" i="15"/>
  <c r="H8687" i="15"/>
  <c r="H8688" i="15"/>
  <c r="H8689" i="15"/>
  <c r="H8690" i="15"/>
  <c r="H8691" i="15"/>
  <c r="H8692" i="15"/>
  <c r="H8693" i="15"/>
  <c r="H8694" i="15"/>
  <c r="H8695" i="15"/>
  <c r="H8696" i="15"/>
  <c r="H8697" i="15"/>
  <c r="H8698" i="15"/>
  <c r="H8699" i="15"/>
  <c r="H8700" i="15"/>
  <c r="H8701" i="15"/>
  <c r="H8702" i="15"/>
  <c r="H8703" i="15"/>
  <c r="H8704" i="15"/>
  <c r="H8705" i="15"/>
  <c r="H8706" i="15"/>
  <c r="H8707" i="15"/>
  <c r="H8708" i="15"/>
  <c r="H8709" i="15"/>
  <c r="H8710" i="15"/>
  <c r="H8711" i="15"/>
  <c r="H8712" i="15"/>
  <c r="H8713" i="15"/>
  <c r="H8714" i="15"/>
  <c r="H8715" i="15"/>
  <c r="H8716" i="15"/>
  <c r="H8717" i="15"/>
  <c r="H8718" i="15"/>
  <c r="H8719" i="15"/>
  <c r="H8720" i="15"/>
  <c r="H8721" i="15"/>
  <c r="H8722" i="15"/>
  <c r="H8723" i="15"/>
  <c r="H8724" i="15"/>
  <c r="H8725" i="15"/>
  <c r="H8726" i="15"/>
  <c r="H8727" i="15"/>
  <c r="H8728" i="15"/>
  <c r="H8729" i="15"/>
  <c r="H8730" i="15"/>
  <c r="H8731" i="15"/>
  <c r="H8732" i="15"/>
  <c r="H8733" i="15"/>
  <c r="H8734" i="15"/>
  <c r="H8735" i="15"/>
  <c r="H8736" i="15"/>
  <c r="H8737" i="15"/>
  <c r="H8738" i="15"/>
  <c r="H8739" i="15"/>
  <c r="H8740" i="15"/>
  <c r="H8741" i="15"/>
  <c r="H8742" i="15"/>
  <c r="H8743" i="15"/>
  <c r="H8744" i="15"/>
  <c r="H8745" i="15"/>
  <c r="H8746" i="15"/>
  <c r="H8747" i="15"/>
  <c r="H8748" i="15"/>
  <c r="H8749" i="15"/>
  <c r="H8750" i="15"/>
  <c r="H8751" i="15"/>
  <c r="H8752" i="15"/>
  <c r="H8753" i="15"/>
  <c r="H8754" i="15"/>
  <c r="H8755" i="15"/>
  <c r="H8756" i="15"/>
  <c r="H8757" i="15"/>
  <c r="H8758" i="15"/>
  <c r="H8759" i="15"/>
  <c r="H8760" i="15"/>
  <c r="H8761" i="15"/>
  <c r="H8762" i="15"/>
  <c r="H8763" i="15"/>
  <c r="H8764" i="15"/>
  <c r="H8765" i="15"/>
  <c r="H8766" i="15"/>
  <c r="H8767" i="15"/>
  <c r="H8768" i="15"/>
  <c r="H8769" i="15"/>
  <c r="H8770" i="15"/>
  <c r="H8771" i="15"/>
  <c r="H8772" i="15"/>
  <c r="C70" i="10" l="1"/>
  <c r="J10" i="10" s="1"/>
  <c r="C61" i="10"/>
  <c r="J9" i="10" s="1"/>
  <c r="C52" i="10"/>
  <c r="J8" i="10" s="1"/>
  <c r="C44" i="10"/>
  <c r="J7" i="10" s="1"/>
  <c r="C36" i="10"/>
  <c r="J6" i="10" s="1"/>
  <c r="C20" i="10"/>
  <c r="J4" i="10" s="1"/>
  <c r="I5" i="10"/>
  <c r="I6" i="10"/>
  <c r="I7" i="10"/>
  <c r="I8" i="10"/>
  <c r="I9" i="10"/>
  <c r="C4" i="10"/>
  <c r="B61" i="10"/>
  <c r="B36" i="10"/>
  <c r="D36" i="10" s="1"/>
  <c r="B7" i="10"/>
  <c r="I4" i="10"/>
  <c r="B9" i="10"/>
  <c r="C8" i="10"/>
  <c r="B8" i="10"/>
  <c r="C6" i="10"/>
  <c r="B6" i="10"/>
  <c r="C5" i="10"/>
  <c r="B5" i="10"/>
  <c r="B4" i="10"/>
  <c r="E67" i="10" l="1"/>
  <c r="D34" i="10"/>
  <c r="E35" i="10"/>
  <c r="D35" i="10"/>
  <c r="D33" i="10"/>
  <c r="D32" i="10"/>
  <c r="E32" i="10"/>
  <c r="E34" i="10"/>
  <c r="E69" i="10"/>
  <c r="E33" i="10"/>
  <c r="E68" i="10"/>
  <c r="B10" i="10"/>
  <c r="D4" i="10" s="1"/>
  <c r="B70" i="10"/>
  <c r="C25" i="10"/>
  <c r="C9" i="10" s="1"/>
  <c r="C24" i="10"/>
  <c r="C7" i="10" l="1"/>
  <c r="C10" i="10" s="1"/>
  <c r="C26" i="10"/>
  <c r="J5" i="10" s="1"/>
  <c r="J11" i="10" s="1"/>
  <c r="L8" i="10" s="1"/>
  <c r="D68" i="10"/>
  <c r="I10" i="10"/>
  <c r="D69" i="10"/>
  <c r="D67" i="10"/>
  <c r="I11" i="10"/>
  <c r="K11" i="10" s="1"/>
  <c r="L10" i="10" l="1"/>
  <c r="L5" i="10"/>
  <c r="L9" i="10"/>
  <c r="L11" i="10"/>
  <c r="L6" i="10"/>
  <c r="L4" i="10"/>
  <c r="L7" i="10"/>
  <c r="E6" i="10"/>
  <c r="E10" i="10"/>
  <c r="E8" i="10"/>
  <c r="E5" i="10"/>
  <c r="D6" i="10"/>
  <c r="D10" i="10"/>
  <c r="D8" i="10"/>
  <c r="D5" i="10"/>
  <c r="D7" i="10"/>
  <c r="D9" i="10"/>
  <c r="E9" i="10"/>
  <c r="K7" i="10"/>
  <c r="K9" i="10"/>
  <c r="K10" i="10"/>
  <c r="K6" i="10"/>
  <c r="K4" i="10"/>
  <c r="E7" i="10"/>
  <c r="E4" i="10"/>
  <c r="K5" i="10"/>
  <c r="K8" i="10"/>
</calcChain>
</file>

<file path=xl/sharedStrings.xml><?xml version="1.0" encoding="utf-8"?>
<sst xmlns="http://schemas.openxmlformats.org/spreadsheetml/2006/main" count="118891" uniqueCount="28229">
  <si>
    <t>%Qtd</t>
  </si>
  <si>
    <t>%investimento</t>
  </si>
  <si>
    <t>PARALISADA</t>
  </si>
  <si>
    <t>Total Geral</t>
  </si>
  <si>
    <t>Qtd</t>
  </si>
  <si>
    <t>% Qtd</t>
  </si>
  <si>
    <t>2. PAC</t>
  </si>
  <si>
    <t>Situação</t>
  </si>
  <si>
    <t>Execução</t>
  </si>
  <si>
    <t>Inacabada</t>
  </si>
  <si>
    <t>Paralisada</t>
  </si>
  <si>
    <t>Em Execução</t>
  </si>
  <si>
    <t>4. SIMEC SESU</t>
  </si>
  <si>
    <t>5. SIMEC SETEC</t>
  </si>
  <si>
    <t>PARALISADO</t>
  </si>
  <si>
    <t>6. DNIT</t>
  </si>
  <si>
    <t>PAC</t>
  </si>
  <si>
    <t>DNIT</t>
  </si>
  <si>
    <t>Quantidade de contratos</t>
  </si>
  <si>
    <t>Em Reformulação</t>
  </si>
  <si>
    <t>Investimento</t>
  </si>
  <si>
    <t>Em execução - reiniciada</t>
  </si>
  <si>
    <t>Adiantada</t>
  </si>
  <si>
    <t>Atrasada</t>
  </si>
  <si>
    <t>Normal/em execução/em obras/ativo</t>
  </si>
  <si>
    <t>Obra iniciada sem medicao</t>
  </si>
  <si>
    <t>Paralisada/inacabada</t>
  </si>
  <si>
    <t>Banco de dados</t>
  </si>
  <si>
    <t>Quantidade</t>
  </si>
  <si>
    <t>CAIXA</t>
  </si>
  <si>
    <t>SIMEC 2.0</t>
  </si>
  <si>
    <t>SIMEC SESU</t>
  </si>
  <si>
    <t>SIMEC SETEC</t>
  </si>
  <si>
    <t>FUNASA</t>
  </si>
  <si>
    <t>1. CAIXA</t>
  </si>
  <si>
    <t>Normal</t>
  </si>
  <si>
    <t>Obra iniciada sem medição</t>
  </si>
  <si>
    <t>Em execução/Em obras</t>
  </si>
  <si>
    <t>3. SIMEC 2.0</t>
  </si>
  <si>
    <t>Ativo</t>
  </si>
  <si>
    <t>Ativo - Aguardando conclusão</t>
  </si>
  <si>
    <t>Paralisado</t>
  </si>
  <si>
    <t>7. FUNASA</t>
  </si>
  <si>
    <t xml:space="preserve">Em execução </t>
  </si>
  <si>
    <t>Em reformulação</t>
  </si>
  <si>
    <t>AL</t>
  </si>
  <si>
    <t>AM</t>
  </si>
  <si>
    <t>BA</t>
  </si>
  <si>
    <t>CE</t>
  </si>
  <si>
    <t>DF</t>
  </si>
  <si>
    <t>ES</t>
  </si>
  <si>
    <t>GO</t>
  </si>
  <si>
    <t>MA</t>
  </si>
  <si>
    <t>MG</t>
  </si>
  <si>
    <t>MS</t>
  </si>
  <si>
    <t>MT</t>
  </si>
  <si>
    <t>PA</t>
  </si>
  <si>
    <t>PB</t>
  </si>
  <si>
    <t>PE</t>
  </si>
  <si>
    <t>PI</t>
  </si>
  <si>
    <t>PR</t>
  </si>
  <si>
    <t>RJ</t>
  </si>
  <si>
    <t>RN</t>
  </si>
  <si>
    <t>RO</t>
  </si>
  <si>
    <t>RR</t>
  </si>
  <si>
    <t>RS</t>
  </si>
  <si>
    <t>SC</t>
  </si>
  <si>
    <t>SE</t>
  </si>
  <si>
    <t>SP</t>
  </si>
  <si>
    <t>TO</t>
  </si>
  <si>
    <t>UF</t>
  </si>
  <si>
    <t>GESTOR</t>
  </si>
  <si>
    <t>TOMADOR</t>
  </si>
  <si>
    <t>VALOR REPASSE R$</t>
  </si>
  <si>
    <t>VALOR CONTRAPARTIDA R$</t>
  </si>
  <si>
    <t>VALOR INVESTIMENTO R$</t>
  </si>
  <si>
    <t>OBJETO</t>
  </si>
  <si>
    <t>PERCENTUAL REALIZADO</t>
  </si>
  <si>
    <t>MODALIDADE_NO</t>
  </si>
  <si>
    <t>MINISTERIO DA AGRICULTURA, PECUARIA E ABASTECIMENTO</t>
  </si>
  <si>
    <t>AGRICULTURA</t>
  </si>
  <si>
    <t>APOIO DESENVOLVIMENTO SETOR AGROPECUARIO</t>
  </si>
  <si>
    <t>MINISTERIO DO TURISMO</t>
  </si>
  <si>
    <t>MUNICIPIO DE MARECHAL DEODORO</t>
  </si>
  <si>
    <t>INFRA-ESTRUTURA</t>
  </si>
  <si>
    <t>APOIO PROJETOS INFRAESTRUTURA TURISTICA</t>
  </si>
  <si>
    <t>MINISTERIO DAS CIDADES</t>
  </si>
  <si>
    <t>MUNICIPIO DE ITANHAEM</t>
  </si>
  <si>
    <t>MCID/PLANEJ URBANO - PAVIMENTACAO</t>
  </si>
  <si>
    <t>MUNICIPIO DE ARAPONGAS</t>
  </si>
  <si>
    <t>MINISTERIO DO DESENVOLVIMENTO AGRARIO</t>
  </si>
  <si>
    <t>COMPANHIA DE DESENVOLVIMENTO E ACAO REGIONAL-CAR</t>
  </si>
  <si>
    <t>MUNICIPIO DE TERESINA</t>
  </si>
  <si>
    <t>MUNICIPIO DE PALMEIRAS DO TOCANTINS</t>
  </si>
  <si>
    <t>MUNICIPIO DE LAGARTO</t>
  </si>
  <si>
    <t>MUNICIPIO DE PIQUET CARNEIRO</t>
  </si>
  <si>
    <t>Pavimentação em pedra tosca em diversas ruas do Município de Piquet Carneiro ¿ Ce.</t>
  </si>
  <si>
    <t>SECRETARIA DO DESENVOLVIMENTO DA AGRICULTURA E PECUARIA</t>
  </si>
  <si>
    <t>MUNICIPIO DE MARAVILHA</t>
  </si>
  <si>
    <t>MUNICIPIO DE NOVA PRATA DO IGUACU</t>
  </si>
  <si>
    <t>MUNICIPIO DE ALTO RIO DOCE</t>
  </si>
  <si>
    <t>MUNICIPIO DE LAJEDAO</t>
  </si>
  <si>
    <t>Pavimentação e Drenagem</t>
  </si>
  <si>
    <t>MUNICIPIO DE CLAUDIO</t>
  </si>
  <si>
    <t>MUNICIPIO DE TROMBUDO CENTRAL</t>
  </si>
  <si>
    <t>MUNICIPIO DE OURO VERDE DE GOIAS</t>
  </si>
  <si>
    <t>MUNICIPIO DE CAFELANDIA</t>
  </si>
  <si>
    <t>SECRETARIA DE ESTADO DA AGRICULTURA, PECUARIA E PESCA</t>
  </si>
  <si>
    <t>MUNICIPIO DE CONDADO</t>
  </si>
  <si>
    <t>Aquisição de Patrulha Mecanizada.</t>
  </si>
  <si>
    <t>MUNICIPIO DE DOIS VIZINHOS</t>
  </si>
  <si>
    <t>MUNICIPIO DE BELEM DO BREJO DO CRUZ</t>
  </si>
  <si>
    <t>INFRA-ESTRUTURA E SERVICOS</t>
  </si>
  <si>
    <t>MUNICIPIO DE SAO ROQUE</t>
  </si>
  <si>
    <t>MCID/PLANEJ URBANO - DRENAGEM URBANA</t>
  </si>
  <si>
    <t>MCID/PLANEJ URBANO - INFRAEST E REQUALIF ESPACOS DE USO PUBL</t>
  </si>
  <si>
    <t>MUNICIPIO DE COSTA RICA</t>
  </si>
  <si>
    <t>MINISTERIO DO ESPORTE</t>
  </si>
  <si>
    <t>MUNICIPIO DE MIRADOURO</t>
  </si>
  <si>
    <t>Implantacao e Modernizacao de Infraestrutura para Esporte Educacional, Recreativo e de Lazer</t>
  </si>
  <si>
    <t>EDUCACAO E DESP</t>
  </si>
  <si>
    <t>IMPLANTACAO MOD.INFRA.EST.ESP.EDU.LAZER</t>
  </si>
  <si>
    <t>MUNICIPIO DE JULIO DE CASTILHOS</t>
  </si>
  <si>
    <t>MINISTERIO DA SAUDE</t>
  </si>
  <si>
    <t>REFORMA DE UNIDADE DE ATENÇÃO ESPECIALIZADA EM SAÚDE</t>
  </si>
  <si>
    <t>SAUDE</t>
  </si>
  <si>
    <t>ESTRUT UNIDADES ATENC ESPECIALIZADA SAUDE</t>
  </si>
  <si>
    <t>MUNICIPIO DE GUARAPUAVA</t>
  </si>
  <si>
    <t>MUNICIPIO DE GUAIRA</t>
  </si>
  <si>
    <t>Pavimentação em vias urbanas</t>
  </si>
  <si>
    <t>MUNICIPIO DE PRAIA GRANDE</t>
  </si>
  <si>
    <t>PLAN URB/SIST CIRCULACAO NAO MOTORIZADOS</t>
  </si>
  <si>
    <t>MUNICIPIO DE GARIBALDI</t>
  </si>
  <si>
    <t>PAVIMENTAÇÃO E DRENAGEM DE VIAS URBANAS.</t>
  </si>
  <si>
    <t>MUNICIPIO DE CANDIDO MOTA</t>
  </si>
  <si>
    <t>MUNICIPIO DE DENISE</t>
  </si>
  <si>
    <t>MUNICIPIO DE JUIZ DE FORA</t>
  </si>
  <si>
    <t>RECAPEAMENTO ASFALTICO</t>
  </si>
  <si>
    <t>MUNICIPIO DE ANGUERA</t>
  </si>
  <si>
    <t>MUNICIPIO DE VOTUPORANGA</t>
  </si>
  <si>
    <t>MUNICIPIO DE BROCHIER</t>
  </si>
  <si>
    <t>MUNICIPIO DE MARATA</t>
  </si>
  <si>
    <t>MUNICIPIO DE IVOLANDIA</t>
  </si>
  <si>
    <t>MUNICIPIO DE COROATA</t>
  </si>
  <si>
    <t>MUNICIPIO DE MARA ROSA</t>
  </si>
  <si>
    <t>MUNICIPIO DE RIO PARDO</t>
  </si>
  <si>
    <t>SECRETARIA DE ESTADO DE MEIO AMBIENTE, DESENVOLVIMENTO ECONOMICO,PRODUCAO E AGRICULTURA FAMILIAR</t>
  </si>
  <si>
    <t>Patrulha Mecanizada.</t>
  </si>
  <si>
    <t>MUNICIPIO DE AXIXA</t>
  </si>
  <si>
    <t>MUNICIPIO DE TUPASSI</t>
  </si>
  <si>
    <t>Pavimentação Poliédrica em Estrada Rural</t>
  </si>
  <si>
    <t>MUNICIPIO DE LAVRAS</t>
  </si>
  <si>
    <t>MUNICIPIO DE UBIRATA</t>
  </si>
  <si>
    <t>MUNICIPIO DA SERRA</t>
  </si>
  <si>
    <t>MUNICIPIO DE JAGUAQUARA</t>
  </si>
  <si>
    <t>MUNICIPIO DE TAIO</t>
  </si>
  <si>
    <t>MUNICIPIO DE QUATA</t>
  </si>
  <si>
    <t>MUNICIPIO DE SAO FRANCISCO DE ASSIS</t>
  </si>
  <si>
    <t>Pavimentação de vias.</t>
  </si>
  <si>
    <t>MUNICIPIO DE SANTA BARBARA D'OESTE</t>
  </si>
  <si>
    <t>MUNICIPIO DE TUPA</t>
  </si>
  <si>
    <t>FUNDO NACIONAL DE ASSISTENCIA SOCIAL-FNAS</t>
  </si>
  <si>
    <t>CRAS</t>
  </si>
  <si>
    <t>MUNICIPIO DE FERNANDOPOLIS</t>
  </si>
  <si>
    <t>MUNICIPIO DE PATOS DO PIAUI</t>
  </si>
  <si>
    <t>RECUPERAÇÃO DE ESTRADAS VICINAIS</t>
  </si>
  <si>
    <t>MUNICIPIO DE BAIXA GRANDE DO RIBEIRO</t>
  </si>
  <si>
    <t>MUNICIPIO DE GUARABIRA</t>
  </si>
  <si>
    <t>MUNICIPIO DE CARAPICUIBA</t>
  </si>
  <si>
    <t>MUNICIPIO DE ANANINDEUA</t>
  </si>
  <si>
    <t>MUNICIPIO DE INDIANA</t>
  </si>
  <si>
    <t>MUNICIPIO DE AMPARO</t>
  </si>
  <si>
    <t>MUNICIPIO DE SANTA ROSA</t>
  </si>
  <si>
    <t>MUNICIPIO DE SANTA MARIANA</t>
  </si>
  <si>
    <t>MUNICIPIO DE GASPAR</t>
  </si>
  <si>
    <t>MUNICIPIO DE PEROLA</t>
  </si>
  <si>
    <t>PAVIMENTAÇÃO DE VIAS URBANAS</t>
  </si>
  <si>
    <t>MUNICIPIO DE FIGUEIRA</t>
  </si>
  <si>
    <t>MUNICIPIO DE FRANCISCO MORATO</t>
  </si>
  <si>
    <t>MUNICIPIO DE INACIO MARTINS</t>
  </si>
  <si>
    <t>Recapeamento Asfaltico</t>
  </si>
  <si>
    <t>Pavimentação de Vias Públicas</t>
  </si>
  <si>
    <t>MUNICIPIO DE ITABUNA</t>
  </si>
  <si>
    <t>MCID/PLANEJ URBANO - OBRAS INTEGRADAS DE REABILITACAO URBANA</t>
  </si>
  <si>
    <t>MUNICIPIO DE BANDEIRA DO SUL</t>
  </si>
  <si>
    <t>MUNICIPIO DE FORMIGUEIRO</t>
  </si>
  <si>
    <t>MUNICIPIO DE PONTAL</t>
  </si>
  <si>
    <t>MUNICIPIO DE MONTE ALEGRE</t>
  </si>
  <si>
    <t>IMPLANTAÇÃO DE PAVIMENTAÇÃO ASFÁLTICA NO MUNICÍPIO  DE MONTE ALEGRE/RN.</t>
  </si>
  <si>
    <t>MUNICIPIO DE LAGES</t>
  </si>
  <si>
    <t>MUNICIPIO DE JAGUARIAIVA</t>
  </si>
  <si>
    <t>Recapeamento de vias urbanas.</t>
  </si>
  <si>
    <t>MUNICIPIO DE PORTO FELIZ</t>
  </si>
  <si>
    <t>MUNICIPIO DE VARZEA PAULISTA</t>
  </si>
  <si>
    <t>MUNICIPIO DE ITABAIANA</t>
  </si>
  <si>
    <t>MUNICIPIO DE MORRO AGUDO</t>
  </si>
  <si>
    <t>MUNICIPIO DE PARAISO DO NORTE</t>
  </si>
  <si>
    <t>Pavimentação de Vias Urbanas</t>
  </si>
  <si>
    <t>MUNICIPIO DE CANDOI</t>
  </si>
  <si>
    <t>MUNICIPIO DE MODELO</t>
  </si>
  <si>
    <t>MUNICIPIO DE CAMPO LIMPO PAULISTA</t>
  </si>
  <si>
    <t>Pavimentação de Vias Urbanas.</t>
  </si>
  <si>
    <t>MUNICIPIO DE FRECHEIRINHA</t>
  </si>
  <si>
    <t>PAVIMENTAÇÃO NO MUNICÍPIO DE FRECHEIRINHA/CE.</t>
  </si>
  <si>
    <t>MUNICIPIO DE RUSSAS</t>
  </si>
  <si>
    <t>MUNICIPIO DE INHAPIM</t>
  </si>
  <si>
    <t>MUNICIPIO DE SALINAS DA MARGARIDA</t>
  </si>
  <si>
    <t>MUNICIPIO DE PARA DE MINAS</t>
  </si>
  <si>
    <t>MUNICIPIO DE ILHEUS</t>
  </si>
  <si>
    <t>MUNICIPIO DE CAETITE</t>
  </si>
  <si>
    <t>MUNICIPIO DE PALMARES PAULISTA</t>
  </si>
  <si>
    <t>MUNICIPIO DE BEBEDOURO</t>
  </si>
  <si>
    <t>MUNICIPIO DE BARRETOS</t>
  </si>
  <si>
    <t>MUNICIPIO DE VILA FLORES</t>
  </si>
  <si>
    <t>MUNICIPIO DE CANOINHAS</t>
  </si>
  <si>
    <t>MUNICIPIO DE BAURU</t>
  </si>
  <si>
    <t>PAVIMENTAÇÃO DE VIAS PÚBLICAS NA SEDE DO MUNICÍPIO.</t>
  </si>
  <si>
    <t>MUNICIPIO DE PERDIZES</t>
  </si>
  <si>
    <t>MUNICIPIO DE RESTINGA SECA</t>
  </si>
  <si>
    <t>MUNICIPIO DE PIRANGI</t>
  </si>
  <si>
    <t>MUNICIPIO DE PORTALEGRE</t>
  </si>
  <si>
    <t>MUNICIPIO DE TAQUARAL</t>
  </si>
  <si>
    <t>Recapeamento asfáltico</t>
  </si>
  <si>
    <t>MUNICIPIO DE TAIOBEIRAS</t>
  </si>
  <si>
    <t>MUNICIPIO DE SAO PEDRO</t>
  </si>
  <si>
    <t>Pavimentação, guias, sarjetas e de calçadas.</t>
  </si>
  <si>
    <t>MUNICIPIO DE CUBATI</t>
  </si>
  <si>
    <t>MUNICIPIO DE UIRAUNA</t>
  </si>
  <si>
    <t>Pavimentação de diversas Ruas, no município de Uiraúna ¿ PB.</t>
  </si>
  <si>
    <t>MUNICIPIO DE SAO LUIS DE MONTES BELOS</t>
  </si>
  <si>
    <t>MUNICIPIO DE LEME</t>
  </si>
  <si>
    <t>MUNICIPIO DE NOVA PALMA</t>
  </si>
  <si>
    <t>Implantação de Pavimentação em vias públicas urbanas no Município de Nova Palma ¿ RS</t>
  </si>
  <si>
    <t>MUNICIPIO DE JARDIM ALEGRE</t>
  </si>
  <si>
    <t>MUNICIPIO DE CARIRIACU</t>
  </si>
  <si>
    <t>Pavimentação na Sede do Município de Caririaçu ¿ Ceará.</t>
  </si>
  <si>
    <t>MUNICIPIO DE CIRIACO</t>
  </si>
  <si>
    <t>MUNICIPIO DE MONTE SANTO</t>
  </si>
  <si>
    <t>MUNICIPIO DE PAICANDU</t>
  </si>
  <si>
    <t>MUNICIPIO DE BOM DESPACHO</t>
  </si>
  <si>
    <t>Pavimentação em diversas vias públicas do município de Bom Despacho-MG.</t>
  </si>
  <si>
    <t>Pavimentação Asfaltica.</t>
  </si>
  <si>
    <t>MUNICIPIO DE LAGOA BONITA DO SUL</t>
  </si>
  <si>
    <t>MUNICIPIO DE SANTA CRUZ DO MONTE CASTELO</t>
  </si>
  <si>
    <t>Pavimentação Asfáltica nas vias urbanas da Sede do Município.</t>
  </si>
  <si>
    <t>MUNICIPIO DE JUSSARA</t>
  </si>
  <si>
    <t>MUNICIPIO DE PARAMBU</t>
  </si>
  <si>
    <t>MUNICIPIO DE SANTA FE</t>
  </si>
  <si>
    <t>MUNICIPIO DE AGUDO</t>
  </si>
  <si>
    <t>MUNICIPIO DE CEDRO</t>
  </si>
  <si>
    <t>MUNICIPIO DE EQUADOR</t>
  </si>
  <si>
    <t>MUNICIPIO DE CACHOEIRA DO SUL</t>
  </si>
  <si>
    <t>MUNICIPIO DE AMARGOSA</t>
  </si>
  <si>
    <t>MUNICIPIO DE CAPANEMA</t>
  </si>
  <si>
    <t>MUNICIPIO DE PARANA</t>
  </si>
  <si>
    <t>MUNICIPIO DE ICARAIMA</t>
  </si>
  <si>
    <t>MUNICIPIO DE SAO PEDRO DO PARANA</t>
  </si>
  <si>
    <t>MUNICIPIO DE HELIOPOLIS</t>
  </si>
  <si>
    <t>MUNICIPIO DE PIRAJUBA</t>
  </si>
  <si>
    <t>MUNICIPIO DE TEUTONIA</t>
  </si>
  <si>
    <t>IMPLANTAÇÃO E MODERNIZAÇÃO DE INFRAESTRUTURA ESPORTIVA.</t>
  </si>
  <si>
    <t>MUNICIPIO DE BARAO</t>
  </si>
  <si>
    <t>MUNICIPIO DE BOM JESUS DOS PERDOES</t>
  </si>
  <si>
    <t>MUNICIPIO DE SALTO DO LONTRA</t>
  </si>
  <si>
    <t>MUNICIPIO DE JACAREZINHO</t>
  </si>
  <si>
    <t>CREAS</t>
  </si>
  <si>
    <t>MUNICIPIO DE MARINGA</t>
  </si>
  <si>
    <t>ABRIGO PARA IDOSO</t>
  </si>
  <si>
    <t>FUNDO MUNICIPAL DE SAUDE</t>
  </si>
  <si>
    <t>MUNICIPIO DE DOM INOCENCIO</t>
  </si>
  <si>
    <t>MUNICIPIO DE PONTAL DO PARANA</t>
  </si>
  <si>
    <t>MUNICIPIO DE AGUAS DE LINDOIA</t>
  </si>
  <si>
    <t>MUNICIPIO DE SAO TOME</t>
  </si>
  <si>
    <t>MUNICIPIO DE PARANAPOEMA</t>
  </si>
  <si>
    <t>MUNICIPIO DE SANTAREM</t>
  </si>
  <si>
    <t>PRODETUR</t>
  </si>
  <si>
    <t>MUNICIPIO DE CHAPADINHA</t>
  </si>
  <si>
    <t>RECUPERAÇÃO E RECAPEAMENTO ASFALTICA COM SINALIZAÇÃO, NO MUNICÍPIO DE CHAPADINHA-MA.</t>
  </si>
  <si>
    <t>MUNICIPIO DE BOA VISTA</t>
  </si>
  <si>
    <t>MUNICIPIO DE ENGENHEIRO BELTRAO</t>
  </si>
  <si>
    <t>MUNICIPIO DE COLORADO</t>
  </si>
  <si>
    <t>MUNICIPIO DE IGARASSU</t>
  </si>
  <si>
    <t>MUNICIPIO DE MAMBORE</t>
  </si>
  <si>
    <t>MUNICIPIO DE IPORA</t>
  </si>
  <si>
    <t>MUNICIPIO DE ITUPEVA</t>
  </si>
  <si>
    <t>SECRETARIA DE TURISMO, ESPORTES E LAZER</t>
  </si>
  <si>
    <t>FUNDO MUNICIPAL DE SAUDE DE IBIAPINA</t>
  </si>
  <si>
    <t>AMPLIAÇÃO DE UNIDADE DE ATENÇÃO ESPECIALIZADA EM SAÚDE</t>
  </si>
  <si>
    <t>FUNDACAO NAPOLEAO LAUREANO</t>
  </si>
  <si>
    <t>MINISTERIO DA CULTURA</t>
  </si>
  <si>
    <t>MUNICIPIO DE PALMEIRA</t>
  </si>
  <si>
    <t>INFRAESTRUTURA CULTURA</t>
  </si>
  <si>
    <t>MUNICIPIO DE NOVO HORIZONTE</t>
  </si>
  <si>
    <t>MUNICIPIO DE TIROS</t>
  </si>
  <si>
    <t>AGENCIA DE DESENVOLVIMENTO AGRARIO E EXTENSAO RURAL</t>
  </si>
  <si>
    <t>INSUMOS</t>
  </si>
  <si>
    <t>MUNICIPIO DE ANDRADINA</t>
  </si>
  <si>
    <t>MUNICIPIO DE TIANGUA</t>
  </si>
  <si>
    <t>MUNICIPIO DE PEDRANOPOLIS</t>
  </si>
  <si>
    <t>MUNICIPIO DE SACRAMENTO</t>
  </si>
  <si>
    <t>MUNICIPIO DE JOSE DA PENHA</t>
  </si>
  <si>
    <t>MUNICIPIO DE SAO MIGUEL DO GOSTOSO</t>
  </si>
  <si>
    <t>MUNICIPIO DE POMPEIA</t>
  </si>
  <si>
    <t>MUNICIPIO DE ACREUNA</t>
  </si>
  <si>
    <t>MUNICIPIO DE TANGARA</t>
  </si>
  <si>
    <t>Pavimentação asfáltica</t>
  </si>
  <si>
    <t>MUNICIPIO DE CIANORTE</t>
  </si>
  <si>
    <t>MUNICIPIO DE LAGOA DE PEDRAS</t>
  </si>
  <si>
    <t>MUNICIPIO DE SAO JOAO DA PARAUNA</t>
  </si>
  <si>
    <t>GURUPI - SECRETARIA MUNICIPAL DE CULTURA E TURISMO</t>
  </si>
  <si>
    <t>MUNICIPIO DE ARARUNA</t>
  </si>
  <si>
    <t>Aquisição de Patrulha Mecanizada</t>
  </si>
  <si>
    <t>MUNICIPIO DE CASTELO</t>
  </si>
  <si>
    <t>MUNICIPIO DE RIO BRANCO</t>
  </si>
  <si>
    <t>AC</t>
  </si>
  <si>
    <t>MUNICIPIO DE HARMONIA</t>
  </si>
  <si>
    <t>MUNICIPIO DE NATAL</t>
  </si>
  <si>
    <t>ESTRUT REDE SERVICOS ATENCAO BASICA SAUDE</t>
  </si>
  <si>
    <t>MUNICIPIO DE RIACHUELO</t>
  </si>
  <si>
    <t>MUNICIPIO DE SAO JOSE DO RIO PARDO</t>
  </si>
  <si>
    <t>MUNICIPIO DE MANHUACU</t>
  </si>
  <si>
    <t>FUNDO MUNICIPAL DE SAUDE DE JI-PARANA</t>
  </si>
  <si>
    <t>MUNICIPIO DE BACABAL</t>
  </si>
  <si>
    <t>MUNICIPIO DE BRACO DO NORTE</t>
  </si>
  <si>
    <t>Implantação e Modernização de Infraestrutura para Esporte Educacional, Recreativo e de Lazer.</t>
  </si>
  <si>
    <t>MUNICIPIO DE NITEROI</t>
  </si>
  <si>
    <t>MUNICIPIO DE CRUZEIRO DO SUL</t>
  </si>
  <si>
    <t>MUNICIPIO DE CAMPINACU</t>
  </si>
  <si>
    <t>Aquisição de patrulha mecanizada</t>
  </si>
  <si>
    <t>MUNICIPIO DE PALMEIRANDIA</t>
  </si>
  <si>
    <t>SECRETARIA DE AGRICULTURA E REFORMA AGRARIA</t>
  </si>
  <si>
    <t>Aquisição de máquinas agrícolas</t>
  </si>
  <si>
    <t>MUNICIPIO DE SAO PAULO</t>
  </si>
  <si>
    <t>Implantação e Modernização de Infraestrutura para Esporte Educacional, Recreativo e de Lazer do município de São Paulo</t>
  </si>
  <si>
    <t>Implantação e Modernização de Infraestrutura Esportiva.</t>
  </si>
  <si>
    <t>MUNICIPIO DE ALEGRETE</t>
  </si>
  <si>
    <t>MUNICIPIO DE PORTO NACIONAL</t>
  </si>
  <si>
    <t>MUNICIPIO DE APARECIDA</t>
  </si>
  <si>
    <t>ESTRUTURACAO DA REDE DE SERVICOS DE PROTECAO SOCIAL BASICA ¿ CONSTRUCAO DE CENTRO DE REFERENCIA DE ASSISTENCIA SOCIAL - CRAS</t>
  </si>
  <si>
    <t>ESTRUTURACAO DA REDE DE SERVICOS DE PROTECAO SOCIAL BASICA ¿ REFORMA DE CENTRO DE REFERENCIA DE ASSISTENCIA SOCIAL - CRAS</t>
  </si>
  <si>
    <t>MUNICIPIO DE ITAARA</t>
  </si>
  <si>
    <t>ESTRUTURACAO DA REDE DE SERVICOS DE PROTECAO SOCIAL BASICA ¿ CONSTRUCAO DE CENTRO PUBLICO DE CONVIVENCIA - CC</t>
  </si>
  <si>
    <t>MUNICIPIO DE JARDIM DO SERIDO</t>
  </si>
  <si>
    <t>MUNICIPIO DE FLORIANOPOLIS</t>
  </si>
  <si>
    <t>MUNICIPIO DE SAO JORGE DO IVAI</t>
  </si>
  <si>
    <t>MUNICIPIO DE TURVO</t>
  </si>
  <si>
    <t>MUNICIPIO DE FRANCO DA ROCHA</t>
  </si>
  <si>
    <t>MUNICIPIO DE VALINHOS</t>
  </si>
  <si>
    <t>MUNICIPIO DE MALLET</t>
  </si>
  <si>
    <t>MUNICIPIO DE COREAU</t>
  </si>
  <si>
    <t>PAVIMENTAÇÃO NO MUNICÍPIO DE COREAÚ/CE.</t>
  </si>
  <si>
    <t>MUNICIPIO DE MARIALVA</t>
  </si>
  <si>
    <t>MUNICIPIO DE OURO BRANCO</t>
  </si>
  <si>
    <t>MUNICIPIO DE BARRO PRETO</t>
  </si>
  <si>
    <t>MUNICIPIO DE SINOP</t>
  </si>
  <si>
    <t>MUNICIPIO DE CHAPADA GAUCHA</t>
  </si>
  <si>
    <t>MUNICIPIO DE GUARANIACU</t>
  </si>
  <si>
    <t>Pavimentação Poliédrica com Pedras Irregulares.</t>
  </si>
  <si>
    <t>MUNICIPIO DE CACIQUE DOBLE</t>
  </si>
  <si>
    <t>MUNICIPIO DE EPITACIOLANDIA</t>
  </si>
  <si>
    <t>MUNICIPIO DE LAGO DO JUNCO</t>
  </si>
  <si>
    <t>MUNICIPIO DE SENA MADUREIRA</t>
  </si>
  <si>
    <t>MUNICIPIO DE IBAITI</t>
  </si>
  <si>
    <t>Apoio a Politica Nacional de Desenvolvimento Urbano ¿ Ações de Infraestrutura Urbana com Implantação de Pavimentação em vias públicas Urbanas no Município de Ibaiti-PR.</t>
  </si>
  <si>
    <t>MUNICIPIO DE JACINTO MACHADO</t>
  </si>
  <si>
    <t>MUNICIPIO DE ATIBAIA</t>
  </si>
  <si>
    <t>MUNICIPIO DE SAO FRANCISCO</t>
  </si>
  <si>
    <t>MUNICIPIO DE SARANDI</t>
  </si>
  <si>
    <t>MUNICIPIO DE IRAPURU</t>
  </si>
  <si>
    <t>MUNICIPIO DE NOVO HAMBURGO</t>
  </si>
  <si>
    <t>MUNICIPIO DE BOM JESUS</t>
  </si>
  <si>
    <t>MUNICIPIO DE BURITIRAMA</t>
  </si>
  <si>
    <t>MUNICIPIO DE VICOSA</t>
  </si>
  <si>
    <t>ESTADO DE RORAIMA</t>
  </si>
  <si>
    <t>MUNICIPIO DE JACUTINGA</t>
  </si>
  <si>
    <t>Construção de Quadra Poliesportiva Coberta.</t>
  </si>
  <si>
    <t>MUNICIPIO DE SAO GABRIEL</t>
  </si>
  <si>
    <t>MUNICIPIO DE UBAITABA</t>
  </si>
  <si>
    <t>MUNICIPIO DE TANGUA</t>
  </si>
  <si>
    <t>MUNICIPIO DE ALMAS</t>
  </si>
  <si>
    <t>MUNICIPIO DE CAFEZAL DO SUL</t>
  </si>
  <si>
    <t>MUNICIPIO DE BREJINHO</t>
  </si>
  <si>
    <t>MUNICIPIO DE CORUMBAIBA</t>
  </si>
  <si>
    <t>Obras de Restauração e Reconstrução de Passeios Públicos</t>
  </si>
  <si>
    <t>MUNICIPIO DE VALENTIM GENTIL</t>
  </si>
  <si>
    <t>MUNICIPIO DE ROLANTE</t>
  </si>
  <si>
    <t>MUNICIPIO DE SANTA CRUZ DE SALINAS</t>
  </si>
  <si>
    <t>MUNICIPIO DE FAXINAL</t>
  </si>
  <si>
    <t>MUNICIPIO DE FRUTUOSO GOMES</t>
  </si>
  <si>
    <t>MUNICIPIO DE SILVA JARDIM</t>
  </si>
  <si>
    <t>MUNICIPIO DE DARCINOPOLIS</t>
  </si>
  <si>
    <t>MUNICIPIO DE NOVA OLINDA</t>
  </si>
  <si>
    <t>MUNICIPIO DE ITAPIRA</t>
  </si>
  <si>
    <t>MUNICIPIO DE SANTANA DO LIVRAMENTO</t>
  </si>
  <si>
    <t>MUNICIPIO DE CAMPO DO BRITO</t>
  </si>
  <si>
    <t>MUNICIPIO DE SAO FELIX DO TOCANTINS</t>
  </si>
  <si>
    <t>MUNICIPIO DE PEDRO OSORIO</t>
  </si>
  <si>
    <t>MUNICIPIO DE SAO SEBASTIAO DO TOCANTINS</t>
  </si>
  <si>
    <t>MUNICIPIO DE PORTAO</t>
  </si>
  <si>
    <t>MUNICIPIO DE MONTE MOR</t>
  </si>
  <si>
    <t>INFRAESTRUTURA - PAVIMENTAÇÃO ASFÁLTICA EM BAIRROS NO MUNICIPIO DE MONTE MOR</t>
  </si>
  <si>
    <t>MUNICIPIO DE PITANGA</t>
  </si>
  <si>
    <t>RECAPE ASFÁLTICO DENTRO DO PERÍMETRO URBANO DO MUNICÍPIO DE PITANGA.</t>
  </si>
  <si>
    <t>MUNICIPIO DE VIANA</t>
  </si>
  <si>
    <t>Pavimentação de vias públicas</t>
  </si>
  <si>
    <t>MUNICIPIO DE ROLANDIA</t>
  </si>
  <si>
    <t>MUNICIPIO DE CASTRO</t>
  </si>
  <si>
    <t>MUNICIPIO DE PEABIRU</t>
  </si>
  <si>
    <t>MUNICIPIO DE OURO FINO</t>
  </si>
  <si>
    <t>Construção de Quadra Esportiva</t>
  </si>
  <si>
    <t>MUNICIPIO DE ARARIPE</t>
  </si>
  <si>
    <t>MUNICIPIO DE BOA ESPERANCA</t>
  </si>
  <si>
    <t>IMPLANTAÇÃO E MODERNIZAÇÃO DE INFRAESTRUTURA ESPORTIVA</t>
  </si>
  <si>
    <t>MUNICIPIO DE FORMIGA</t>
  </si>
  <si>
    <t>MUNICIPIO DE VILA VELHA</t>
  </si>
  <si>
    <t>MUNICIPIO DE MARACANAU</t>
  </si>
  <si>
    <t>Construção de Quadra Poliesportiva Coberta</t>
  </si>
  <si>
    <t>MUNICIPIO DE ROSARIO DO SUL</t>
  </si>
  <si>
    <t>MUNICIPIO DE SALVADOR DO SUL</t>
  </si>
  <si>
    <t>Modernização de infraestrutura esportiva</t>
  </si>
  <si>
    <t>MUNICIPIO DE BELO CAMPO</t>
  </si>
  <si>
    <t>MUNICIPIO DE LUIZIANA</t>
  </si>
  <si>
    <t>MUNICIPIO DE SAO MATEUS DO SUL</t>
  </si>
  <si>
    <t>MUNICIPIO DE SANTA ROSA DE GOIAS</t>
  </si>
  <si>
    <t>MUNICIPIO DE ABAETE</t>
  </si>
  <si>
    <t>PLAN URB/ACESSIBILIDADE</t>
  </si>
  <si>
    <t>ESTADO DE MATO GROSSO DO SUL</t>
  </si>
  <si>
    <t>MUNICIPIO DE GENERAL SALGADO</t>
  </si>
  <si>
    <t>MUNICIPIO DE XAPURI</t>
  </si>
  <si>
    <t>MUNICIPIO DE CARINHANHA</t>
  </si>
  <si>
    <t>MUNICIPIO DE ITAU</t>
  </si>
  <si>
    <t>MUNICIPIO DE CARMO DE MINAS</t>
  </si>
  <si>
    <t>MUNICIPIO DE DIAMANTINA</t>
  </si>
  <si>
    <t>MUNICIPIO DE ALFENAS</t>
  </si>
  <si>
    <t>MUNICIPIO DE SANTA RITA DE IBITIPOCA</t>
  </si>
  <si>
    <t>MUNICIPIO DE ITAPECERICA DA SERRA</t>
  </si>
  <si>
    <t>MUNICIPIO DE IPANEMA</t>
  </si>
  <si>
    <t>MUNICIPIO DE COCAL</t>
  </si>
  <si>
    <t>MUNICIPIO DE NORDESTINA</t>
  </si>
  <si>
    <t>MUNICIPIO DE MONTE DO CARMO</t>
  </si>
  <si>
    <t>MUNICIPIO DE MARIA DA FE</t>
  </si>
  <si>
    <t>Pavimentação de vias urbanas</t>
  </si>
  <si>
    <t>MUNICIPIO DE SUME</t>
  </si>
  <si>
    <t>MUNICIPIO DE JANDAIRA</t>
  </si>
  <si>
    <t>MUNICIPIO DE PLANALTINO</t>
  </si>
  <si>
    <t>MUNICIPIO DE CARAUBAS DO PIAUI</t>
  </si>
  <si>
    <t>PAVIMENTAÇÃO DE RUAS</t>
  </si>
  <si>
    <t>MUNICIPIO DE MUCAMBO</t>
  </si>
  <si>
    <t>MUNICIPIO DE SERRITA</t>
  </si>
  <si>
    <t>PAVIMENTAÇÃO EM PARALELEPIPEDOS GRANÍTICOS EM VÁRIAS VIAS DO MUNICIPIO DE SERRITA-PE.</t>
  </si>
  <si>
    <t>MUNICIPIO DE LAGOA DA PRATA</t>
  </si>
  <si>
    <t>Pavimentação de ruas</t>
  </si>
  <si>
    <t>Implantação de pavimentação em vias públicas urbanas</t>
  </si>
  <si>
    <t>MUNICIPIO DE BOM JESUS DO TOCANTINS</t>
  </si>
  <si>
    <t>PAVIMENTAÇÃO ASFALTICA.</t>
  </si>
  <si>
    <t>MUNICIPIO DE MARTINS</t>
  </si>
  <si>
    <t>PAVIMENTAÇÃO DE VIAS URBANAS NO MUNICIPIO DE BRAÇO DO NORTE SC</t>
  </si>
  <si>
    <t>MUNICIPIO DE COREMAS</t>
  </si>
  <si>
    <t>MUNICIPIO DE MATO GROSSO</t>
  </si>
  <si>
    <t>Pavimentação em Vias Públicas Urbanas no Município de Mato Grosso.</t>
  </si>
  <si>
    <t>MUNICIPIO DE MARABA</t>
  </si>
  <si>
    <t>MUNICIPIO DE PACATUBA</t>
  </si>
  <si>
    <t>Pavimentação de Ruas</t>
  </si>
  <si>
    <t>MUNICIPIO DE PASSA E FICA</t>
  </si>
  <si>
    <t>MUNICIPIO DE PRANCHITA</t>
  </si>
  <si>
    <t>MUNICIPIO DE PEDRA DO INDAIA</t>
  </si>
  <si>
    <t>MUNICIPIO DE ITAJUBA</t>
  </si>
  <si>
    <t>MUNICIPIO DE JANDIRA</t>
  </si>
  <si>
    <t>MUNICIPIO DE GRAO PARA</t>
  </si>
  <si>
    <t>MUNICIPIO DE MANDAGUARI</t>
  </si>
  <si>
    <t>MUNICIPIO DE BRAGANCA PAULISTA</t>
  </si>
  <si>
    <t>MUNICIPIO DE MORADA NOVA DE MINAS</t>
  </si>
  <si>
    <t>MUNICIPIO DE GARANHUNS</t>
  </si>
  <si>
    <t>MUNICIPIO DE SERRA GRANDE</t>
  </si>
  <si>
    <t>MUNICIPIO DE HIDROLANDIA</t>
  </si>
  <si>
    <t>MUNICIPIO DE VARGEM GRANDE DO SUL</t>
  </si>
  <si>
    <t>MUNICIPIO DE SERRA TALHADA</t>
  </si>
  <si>
    <t>MUNICIPIO DE BELA VISTA DO CAROBA</t>
  </si>
  <si>
    <t>MUNICIPIO DE ARAGUAINA</t>
  </si>
  <si>
    <t>ADEQUACAO INFRAEST TUR GRANDES EVEN ESPO</t>
  </si>
  <si>
    <t>MUNICIPIO DE CAMPESTRE DO MARANHAO</t>
  </si>
  <si>
    <t>MUNICIPIO DE RERIUTABA</t>
  </si>
  <si>
    <t>Implantação e modernização de infraestrutura esportiva.</t>
  </si>
  <si>
    <t>MUNICIPIO DE SANTA CRUZ</t>
  </si>
  <si>
    <t>FUNDO MUNICIPAL DE SAUDE DE MINEIROS</t>
  </si>
  <si>
    <t>MUNICIPIO DE PRESIDENTE MEDICI</t>
  </si>
  <si>
    <t>ESTRUTURAÇÃO DA REDE DE SERVIÇOS DE PROTEÇÃO SOCIAL ESPECIAL ¿ CONSTRUÇÃO DE CREAS</t>
  </si>
  <si>
    <t>MUNICIPIO DE DESCALVADO</t>
  </si>
  <si>
    <t>ESTRUTURAÇÃO DA REDE DE SERVIÇOS DE PROTEÇÃO SOCIAL BÁSICA ¿ CONSTRUÇÃO DE CRAS</t>
  </si>
  <si>
    <t>MUNICIPIO DE IBIRACU</t>
  </si>
  <si>
    <t>MUNICIPIO DE LOUVEIRA</t>
  </si>
  <si>
    <t>ESTRUTURAÇÃO DA REDE SERVIÇOS DE PROTEÇÃO SOCIAL BÁSICA ¿ CONTRUÇÃO DE CRAS</t>
  </si>
  <si>
    <t>MUNICIPIO DE SAO BENTO DO SUL</t>
  </si>
  <si>
    <t>ESTRUTURAÇÃO DA REDE DE SERVIÇOS DE PROTEÇÃO SOCIAL BÁSICA - CONSTRUÇÃO DE CENTRO DE REFERÊNCIA DE ASSISTÊNCIA SOCIAL ¿ CRAS</t>
  </si>
  <si>
    <t>ESTRUTURAÇÃO DA REDE DE SERVIÇOS DE PROTEÇÃO SOCIAL BÁSICA - CONSTRUÇÃO DE CRAS</t>
  </si>
  <si>
    <t>FUNDO MUNICIPAL DE SAUDE - FMS</t>
  </si>
  <si>
    <t>MUNICIPIO DE SAO FELIX DE MINAS</t>
  </si>
  <si>
    <t>MUNICIPIO DE PAU D'ARCO</t>
  </si>
  <si>
    <t>CONSTRUÇÃO DE UNIDADE DE ATENÇÃO ESPECIALIZADA EM SAÚDE</t>
  </si>
  <si>
    <t>MUNICIPIO DE TACIBA</t>
  </si>
  <si>
    <t>MUNICIPIO DE IPU</t>
  </si>
  <si>
    <t>MUNICIPIO DE LAPAO</t>
  </si>
  <si>
    <t>MUNICIPIO DE CAMOCIM</t>
  </si>
  <si>
    <t>MUNICIPIO DE CENTRO DO GUILHERME</t>
  </si>
  <si>
    <t>MUNICIPIO DE MEDIANEIRA</t>
  </si>
  <si>
    <t>MUNICIPIO DE POMPEU</t>
  </si>
  <si>
    <t>ESTRUTURAÇÃO DA REDE DE SERVIÇOS DE PROTEÇÃO SOCIAL BÁSICA ¿ CONSTRUÇÃO DE CENTRO PÚBLICO DE CONVIVÊNCIA DO IDOSO - CCI</t>
  </si>
  <si>
    <t>CENTRO DE CONVIVENCIA DO IDOSO</t>
  </si>
  <si>
    <t>MUNICIPIO DE BARRA DE SAO MIGUEL</t>
  </si>
  <si>
    <t>MUNICIPIO DE LUZINOPOLIS</t>
  </si>
  <si>
    <t>MUNICIPIO DE APUI</t>
  </si>
  <si>
    <t>AQUIS MAQUINAS EQUIP REC ESTRADAS VICINAIS</t>
  </si>
  <si>
    <t>MUNICIPIO DE GOVERNADOR EUGENIO BARROS</t>
  </si>
  <si>
    <t>MUNICIPIO DE PALMEIRA DOS INDIOS</t>
  </si>
  <si>
    <t>MUNICIPIO DE CANDELARIA</t>
  </si>
  <si>
    <t>MUNICIPIO DE IGUATU</t>
  </si>
  <si>
    <t>MUNICIPIO DE LEOPOLDINA</t>
  </si>
  <si>
    <t>EXECUCAO DE OBRAS DE CONTENCAO DE TALUDES</t>
  </si>
  <si>
    <t>MUNICIPIO DE MONTE SANTO DO TOCANTINS</t>
  </si>
  <si>
    <t>MUNICIPIO DE SAO MATEUS DO MARANHAO</t>
  </si>
  <si>
    <t>MUNICIPIO DE SAPOPEMA</t>
  </si>
  <si>
    <t>MUNICIPIO DE MAIRINQUE</t>
  </si>
  <si>
    <t>MUNICIPIO DE JUNDIA</t>
  </si>
  <si>
    <t>MUNICIPIO DE CAATIBA</t>
  </si>
  <si>
    <t>MUNICIPIO DE IPECAETA</t>
  </si>
  <si>
    <t>MUNICIPIO DE CANDIDO SALES</t>
  </si>
  <si>
    <t>MUNICIPIO DE BOCAIUVA DO SUL</t>
  </si>
  <si>
    <t>MUNICIPIO DE CANTANHEDE</t>
  </si>
  <si>
    <t>MUNICIPIO DE DIANOPOLIS</t>
  </si>
  <si>
    <t>Execução de Pavimentação na Cidade de Dianópolis-TO.</t>
  </si>
  <si>
    <t>MUNICIPIO DE ITIRUCU</t>
  </si>
  <si>
    <t>MUNICIPIO DE BURITIRANA</t>
  </si>
  <si>
    <t>MUNICIPIO DE JUAREZ TAVORA</t>
  </si>
  <si>
    <t>PAVIMENTAÇÃO DE VIAS PÚBLICAS URBANAS</t>
  </si>
  <si>
    <t>MUNICIPIO DE VENANCIO AIRES</t>
  </si>
  <si>
    <t>MUNICIPIO DE ROSARIO OESTE</t>
  </si>
  <si>
    <t>MUNICIPIO DE IBIRAPITANGA</t>
  </si>
  <si>
    <t>MUNICIPIO DE SAO VICENTE</t>
  </si>
  <si>
    <t>Pavimentação e drenagem superficial de ruas.</t>
  </si>
  <si>
    <t>MUNICIPIO DE CAMOCIM DE SAO FELIX</t>
  </si>
  <si>
    <t>MUNICIPIO DE SAO JOSE DOS CAMPOS</t>
  </si>
  <si>
    <t>Execução de obras e serviços de pavimentação na zona leste do município de São Jose dos Campos</t>
  </si>
  <si>
    <t>MUNICIPIO DE CONCEICAO DA FEIRA</t>
  </si>
  <si>
    <t>MUNICIPIO DE SANTA INES</t>
  </si>
  <si>
    <t>MUNICIPIO DE MIRACEMA DO TOCANTINS</t>
  </si>
  <si>
    <t>Implantação de pavimentação em vias públicas urbanas.</t>
  </si>
  <si>
    <t>MUNICIPIO DE ARARI</t>
  </si>
  <si>
    <t>MUNICIPIO DE SAO JOAO DO TIGRE</t>
  </si>
  <si>
    <t>MUNICIPIO DE SENADOR POMPEU</t>
  </si>
  <si>
    <t>MUNICIPIO DE AGROLANDIA</t>
  </si>
  <si>
    <t>MUNICIPIO DE RIACHO DE SANTANA</t>
  </si>
  <si>
    <t>MUNICIPIO DE LAMARAO</t>
  </si>
  <si>
    <t>Pavimentação em vias Públicas no Município de Luzinópolis/TO</t>
  </si>
  <si>
    <t>MUNICIPIO DE ARROIO DO MEIO</t>
  </si>
  <si>
    <t>MUNICIPIO DE SAO PEDRO DO SUL</t>
  </si>
  <si>
    <t>Pavimentação de Vias Urbanas no Município de São Pedro do Sul</t>
  </si>
  <si>
    <t>MUNICIPIO DE TEIXEIRA SOARES</t>
  </si>
  <si>
    <t>MUNICIPIO DE ITARARE</t>
  </si>
  <si>
    <t>MUNICIPIO DE PRADO</t>
  </si>
  <si>
    <t>Pavimentação de Vias Públicas no Município de Leopoldina.</t>
  </si>
  <si>
    <t>PROJ SIST INTEGRADO TRANSP COLETIVO URBANO</t>
  </si>
  <si>
    <t>MUNICIPIO DE OLHO D'AGUA DAS FLORES</t>
  </si>
  <si>
    <t>MUNICIPIO DE PENEDO</t>
  </si>
  <si>
    <t>MUNICIPIO DE MINACU</t>
  </si>
  <si>
    <t>APOIO PROJETOS SIST TRANSP COLET URBANO</t>
  </si>
  <si>
    <t>SISTEMAS DE TRANSPORTE COLETIVO</t>
  </si>
  <si>
    <t>MUNICIPIO DE MAIRI</t>
  </si>
  <si>
    <t>MUNICIPIO DE VARGEM ALTA</t>
  </si>
  <si>
    <t>Implantação de Modernização de Infraestrutura Esportiva</t>
  </si>
  <si>
    <t>Construção de uma quadra poliesportiva.</t>
  </si>
  <si>
    <t>Construção de Quadras Poliesportivas no Município de Rio Branco</t>
  </si>
  <si>
    <t>MUNICIPIO DE SUZANO</t>
  </si>
  <si>
    <t>MUNICIPIO DE UBAPORANGA</t>
  </si>
  <si>
    <t>MUNICIPIO DE GUACUI</t>
  </si>
  <si>
    <t>MUNICIPIO DE FATIMA DO SUL</t>
  </si>
  <si>
    <t>MUNICIPIO DE SAO LOURENCO DO SUL</t>
  </si>
  <si>
    <t>MUNICIPIO DE SAO FRANCISCO DE ITABAPOANA</t>
  </si>
  <si>
    <t>Implantação, ampliação e modernização de infraestrutura esportiva no município de São Francisco de Itabapoana.</t>
  </si>
  <si>
    <t>MUNICIPIO DE BOA NOVA</t>
  </si>
  <si>
    <t>MUNICIPIO DE NOSSA SENHORA DA GLORIA</t>
  </si>
  <si>
    <t>MUNICIPIO DE HORIZONTE</t>
  </si>
  <si>
    <t>MUNICIPIO DE MOITA BONITA</t>
  </si>
  <si>
    <t>MUNICIPIO DE IBIMIRIM</t>
  </si>
  <si>
    <t>Pavimentação em Diversas Ruas no Município de Penedo.</t>
  </si>
  <si>
    <t>MUNICIPIO DE MESSIAS</t>
  </si>
  <si>
    <t>MUNICIPIO DE SOUSA</t>
  </si>
  <si>
    <t>MUNICIPIO DE ALHANDRA</t>
  </si>
  <si>
    <t>MCID/PLANEJ URBANO - PROTECAO, CONTENCAO DE ENCOSTAS</t>
  </si>
  <si>
    <t>MUNICIPIO DE MARILIA</t>
  </si>
  <si>
    <t>MCID/PLANEJ URBANO - ABASTECIMENTO DE AGUA</t>
  </si>
  <si>
    <t>MUNICIPIO DE PINDAI</t>
  </si>
  <si>
    <t>MUNICIPIO DE LIZARDA</t>
  </si>
  <si>
    <t>MUNICIPIO DE SAO MIGUEL DOS CAMPOS</t>
  </si>
  <si>
    <t>CONSTRUÇÃO DE CENTRO DE ESPORTE E LAZER</t>
  </si>
  <si>
    <t>MUNICIPIO DE RESERVA DO IGUACU</t>
  </si>
  <si>
    <t>Implantação e recapeamento de pavimentação em vias públicas urbanas.</t>
  </si>
  <si>
    <t>MUNICIPIO DE SANTO ANTONIO DOS LOPES</t>
  </si>
  <si>
    <t>MUNICIPIO DE UMARIZAL</t>
  </si>
  <si>
    <t>MUNICIPIO DE JAPI</t>
  </si>
  <si>
    <t>MUNICIPIO DE FORMOSO</t>
  </si>
  <si>
    <t>MUNICIPIO DE JERONIMO MONTEIRO</t>
  </si>
  <si>
    <t>MUNICIPIO DE MARANGUAPE</t>
  </si>
  <si>
    <t>INVEST QUALIFIC ATENCAO SAUDE E GESTAO SUS</t>
  </si>
  <si>
    <t>ATENCAO ESPECIALIZADA EM SAUDE MENTAL</t>
  </si>
  <si>
    <t>MUNICIPIO DE FEIRA DE SANTANA</t>
  </si>
  <si>
    <t>MUNICIPIO DE UBERABA</t>
  </si>
  <si>
    <t>MUNICIPIO DE ARAQUARI</t>
  </si>
  <si>
    <t>MUNICIPIO DE ITAITINGA</t>
  </si>
  <si>
    <t>MUNICIPIO DE NIQUELANDIA</t>
  </si>
  <si>
    <t>MUNICIPIO DE SANTA CLARA D'OESTE</t>
  </si>
  <si>
    <t>MUNICIPIO DE SIMAO DIAS</t>
  </si>
  <si>
    <t>Aquisição de equipamentos permanentes</t>
  </si>
  <si>
    <t>MUNICIPIO DE ACARI</t>
  </si>
  <si>
    <t>ESTRUTURAÇÃO DA REDE DE SERVIÇOS DE PROTEÇÃO SOCIAL BÁSICA ¿ CONSTRUÇÃO DE CENTRO DE REFERÊNCIA DE ASSISTÊNCIA SOCIAL - CRAS</t>
  </si>
  <si>
    <t>MUNICIPIO DE DELMIRO GOUVEIA</t>
  </si>
  <si>
    <t>MUNICIPIO DE MARUIM</t>
  </si>
  <si>
    <t>PAVIMENTAÇÃO ASFÁLTICA</t>
  </si>
  <si>
    <t>MUNICIPIO DE BREJO SANTO</t>
  </si>
  <si>
    <t>SECRETARIA DE ESTADO DA AGRICULTURA, ABASTECIMENTO E DESENVOLVIMENTO RURAL DO DISTRITO FEDERAL</t>
  </si>
  <si>
    <t>MUNICIPIO DE CATURITE</t>
  </si>
  <si>
    <t>MUNICIPIO DE DOMINGOS MARTINS</t>
  </si>
  <si>
    <t>MUNICIPIO DE ITAPECURU MIRIM</t>
  </si>
  <si>
    <t>ESTRUTURAÇÃO DA REDE DE SERVIÇOS DE PROTEÇÃO SOCIAL BÁSICA ¿CONSTRUÇÃO DE CRAS</t>
  </si>
  <si>
    <t>MUNICIPIO DE OURO PRETO DO OESTE</t>
  </si>
  <si>
    <t>Implantação e Modernização de Infraestrutura para Esporte Educacional, Recreativo e de Lazer, com a Implantação de Quadra Poliesportiva de esporte da cidade de LUZINOPOLIS-TO.</t>
  </si>
  <si>
    <t>MCID/PLANEJ  URB - REG FUND  AREAS URBANAS-PAPEL PASSADO</t>
  </si>
  <si>
    <t>MUNICIPIO DE IRACEMA</t>
  </si>
  <si>
    <t>MUNICIPIO DE CAMPOS SALES</t>
  </si>
  <si>
    <t>MUNICIPIO DE PIRITIBA</t>
  </si>
  <si>
    <t>MUNICIPIO DE PEDRA BRANCA</t>
  </si>
  <si>
    <t>ESTRUTURAÇÃO DA REDE DE SERVIÇOS DE PROTEÇÃO SOCIAL BÁSICA - CONSTRUÇÃO DE CENTRO DE REFERENCIA DE ASSISTÊNCIA SOCIAL - CRAS</t>
  </si>
  <si>
    <t>CONSTRUÇÃO DE CENTRO DE REFERÊNCIA DE ASSISTÊNCIA SOCIAL ¿ CRAS</t>
  </si>
  <si>
    <t>MUNICIPIO DE NOVA CANAA</t>
  </si>
  <si>
    <t>MUNICIPIO DE MORRINHOS</t>
  </si>
  <si>
    <t>MUNICIPIO DE PORTO DE MOZ</t>
  </si>
  <si>
    <t>MUNICIPIO DE CURACA</t>
  </si>
  <si>
    <t>MINISTERIO DA JUSTICA</t>
  </si>
  <si>
    <t>AP</t>
  </si>
  <si>
    <t>CONSTRUCAO E/OU AMPL ESTAB PENAIS ESTADUAL</t>
  </si>
  <si>
    <t>ESTRUTURAÇÃO DA REDE DE SERVIÇOS DA PROTEÇÃO SOCIAL BÁSICA ¿ CONSTRUÇÃO DE CRAS</t>
  </si>
  <si>
    <t>MUNICIPIO DE PORTO DO MANGUE</t>
  </si>
  <si>
    <t>IMPLANTACAO MOD.INFRA.EST.ESP.ALTO REND</t>
  </si>
  <si>
    <t>MUNICIPIO DE TABOCAS DO BREJO VELHO</t>
  </si>
  <si>
    <t>MUNICIPIO DE PALMEIROPOLIS</t>
  </si>
  <si>
    <t>PLANEJ URBANO - REGULARIZACAO FUNDIARIA</t>
  </si>
  <si>
    <t>MUNICIPIO DE PAULA CANDIDO</t>
  </si>
  <si>
    <t>MUNICIPIO DE ESPLANADA</t>
  </si>
  <si>
    <t>MUNICIPIO DE PEDRA GRANDE</t>
  </si>
  <si>
    <t>MUNICIPIO DE MAUA</t>
  </si>
  <si>
    <t>MUNICIPIO DE SUCUPIRA DO RIACHAO</t>
  </si>
  <si>
    <t>MUNICIPIO DE LAGOA REAL</t>
  </si>
  <si>
    <t>MUNICIPIO DE RIACHINHO</t>
  </si>
  <si>
    <t>MUNICIPIO DE MILHA</t>
  </si>
  <si>
    <t>MUNICIPIO DE ALTO ALEGRE DO MARANHAO</t>
  </si>
  <si>
    <t>MUNICIPIO DE SAO GERALDO DA PIEDADE</t>
  </si>
  <si>
    <t>MUNICIPIO DE TIBAU DO SUL</t>
  </si>
  <si>
    <t>MUNICIPIO DE SOLONOPOLE</t>
  </si>
  <si>
    <t>ESTADO DE MATO GROSSO</t>
  </si>
  <si>
    <t>MUNICIPIO DE TIBAU</t>
  </si>
  <si>
    <t>Requalificação de Vias</t>
  </si>
  <si>
    <t>MUNICIPIO DE CEDRO DE SAO JOAO</t>
  </si>
  <si>
    <t>MUNICIPIO DE SANTA ROSA DO TOCANTINS</t>
  </si>
  <si>
    <t>MUNICIPIO DE ARAGUANA</t>
  </si>
  <si>
    <t>MUNICIPIO DE LORENA</t>
  </si>
  <si>
    <t>MUNICIPIO DE PALMITAL</t>
  </si>
  <si>
    <t>MUNICIPIO DE PAULISTA</t>
  </si>
  <si>
    <t>Pavimentação</t>
  </si>
  <si>
    <t>Recuperação de Estradas Vicinais</t>
  </si>
  <si>
    <t>MUNICIPIO DE AMARALINA - GO</t>
  </si>
  <si>
    <t>Implantação e modernização de infraestrutura esportiva</t>
  </si>
  <si>
    <t>Construção de quadra poliesportiva</t>
  </si>
  <si>
    <t>MUNICIPIO DE ARANDU</t>
  </si>
  <si>
    <t>MUNICIPIO DE VISCONDE DO RIO BRANCO</t>
  </si>
  <si>
    <t>MUNICIPIO DE BAIXO GUANDU</t>
  </si>
  <si>
    <t>MUNICIPIO DE CORRENTINA</t>
  </si>
  <si>
    <t>MUNICIPIO DE SIMOLANDIA</t>
  </si>
  <si>
    <t>MUNICIPIO DE CORURIPE</t>
  </si>
  <si>
    <t>MUNICIPIO DE IGACI</t>
  </si>
  <si>
    <t>MUNICIPIO DE JUSSARI</t>
  </si>
  <si>
    <t>MUNICIPIO DE QUEIMADAS</t>
  </si>
  <si>
    <t>MUNICIPIO DE HOLAMBRA</t>
  </si>
  <si>
    <t>MUNICIPIO DE IBIRAPUITA</t>
  </si>
  <si>
    <t>MUNICIPIO DE NEOPOLIS</t>
  </si>
  <si>
    <t>MUNICIPIO DE ASSU</t>
  </si>
  <si>
    <t>ESP ALTO REND-APOIO REALIZ COPA MUNDO 2014</t>
  </si>
  <si>
    <t>MUNICIPIO DE ILHA DAS FLORES</t>
  </si>
  <si>
    <t>MUNICIPIO DE BOQUIRA</t>
  </si>
  <si>
    <t>MUNICIPIO DE DUQUE BACELAR</t>
  </si>
  <si>
    <t>MUNICIPIO DE SAO JOAO DE MERITI</t>
  </si>
  <si>
    <t>MUNICIPIO DE ARROIO DO TIGRE</t>
  </si>
  <si>
    <t>CONSTRUÇÃO DE 2(DOIS) PORTAIS</t>
  </si>
  <si>
    <t>MUNICIPIO DE CACHOEIRINHA</t>
  </si>
  <si>
    <t>MUNICIPIO DE GUARAREMA</t>
  </si>
  <si>
    <t>MUNICIPIO DE IVINHEMA</t>
  </si>
  <si>
    <t>MUNICIPIO DE ATALAIA</t>
  </si>
  <si>
    <t>MUNICIPIO DE OUROESTE</t>
  </si>
  <si>
    <t>MUNICIPIO DE COITE DO NOIA</t>
  </si>
  <si>
    <t>IMPLANTAÇÃO DE PAVIMENTAÇÃO EM VIAS PÚBLICAS URBANAS</t>
  </si>
  <si>
    <t>MUNICIPIO DE MOMBACA</t>
  </si>
  <si>
    <t>MUNICIPIO DE ARATACA</t>
  </si>
  <si>
    <t>MUNICIPIO DE NOVO BARREIRO</t>
  </si>
  <si>
    <t>MUNICIPIO DE MISSAO VELHA</t>
  </si>
  <si>
    <t>MUNICIPIO DE ITURAMA</t>
  </si>
  <si>
    <t>MUNICIPIO DE JOINVILLE</t>
  </si>
  <si>
    <t>ESTADO DO ACRE</t>
  </si>
  <si>
    <t>MUNICIPIO DE CAMPINA GRANDE</t>
  </si>
  <si>
    <t>MUNICIPIO DE CABEDELO</t>
  </si>
  <si>
    <t>Execução de obra de pavimentação com construção de guias e sarjetas, calçadas e drenagem pluvial no Bairro de Intermares.</t>
  </si>
  <si>
    <t>MUNICIPIO DE GOIANDIRA</t>
  </si>
  <si>
    <t>MUNICIPIO DE CAPELA DO ALTO</t>
  </si>
  <si>
    <t>MUNICIPIO DE CERES</t>
  </si>
  <si>
    <t>CONSTRUÇÃO DE CENTRO DE REFERÊNCIA ESPECIALIZADO PARA POPULAÇÃO EM SITUAÇÃO DE RUA ¿ CENTRO POP</t>
  </si>
  <si>
    <t>MUNICIPIO DE GUIA LOPES DA LAGUNA</t>
  </si>
  <si>
    <t>MUNICIPIO DE SAO BENTO</t>
  </si>
  <si>
    <t>MUNICIPIO DO CABO DE SANTO AGOSTINHO</t>
  </si>
  <si>
    <t>SANEAMENTO</t>
  </si>
  <si>
    <t>ESTRUTURACAO REDE SERV PROT SOCIAL BASICA</t>
  </si>
  <si>
    <t>APOIO POLITICA NAC DESENVOLVI URBANO</t>
  </si>
  <si>
    <t>MUNICIPIO DE IGREJINHA</t>
  </si>
  <si>
    <t>SECRETARIA DE ESTADO DA SAUDE</t>
  </si>
  <si>
    <t>SERVICOS URGENCIA EMERGIA REDE HOSPITALAR</t>
  </si>
  <si>
    <t>TURISMO NO BRASIL - UMA VIAGEM PARA TODOS</t>
  </si>
  <si>
    <t>IMPLANT NUCLEOS ESPORTE RECREATIVO/LAZER</t>
  </si>
  <si>
    <t>ESTR. UNIDADES ATENCAO ESPECIALIZADA SAUDE</t>
  </si>
  <si>
    <t>MUNICIPIO DE CANGUCU - RS</t>
  </si>
  <si>
    <t>MUNICIPIO DE SOBRAL - CE</t>
  </si>
  <si>
    <t>AQUISIÇÃO DE PATRULHA MECANIZADA.</t>
  </si>
  <si>
    <t>SECRETARIA DA AGRICULTURA, PECUARIA E IRRIGACAO</t>
  </si>
  <si>
    <t>MUNICIPIO DE MORRO REUTER</t>
  </si>
  <si>
    <t>AQUISIÇÃO DE IMPLEMENTOS AGRÍCOLAS.</t>
  </si>
  <si>
    <t>MUNICIPIO DE SULINA</t>
  </si>
  <si>
    <t>Aquisição de Maquinas e Equipamentos Agrícolas</t>
  </si>
  <si>
    <t>MUNICIPIO DE PETROLINA</t>
  </si>
  <si>
    <t>MUNICIPIO DE CORONEL VIVIDA</t>
  </si>
  <si>
    <t>PATRULHA MECANIZADA</t>
  </si>
  <si>
    <t>MUNICIPIO DE ORLANDIA</t>
  </si>
  <si>
    <t>EMPRESA DE ASSISTENCIA TECNICA E EXTENSAO RURAL DO ESTADO DE MINAS GERAIS - EMATER-MG</t>
  </si>
  <si>
    <t>APOIO ESTRUT ENTIDADES ESTADUAIS DE ATER</t>
  </si>
  <si>
    <t>MUNICIPIO DE SAO LOURENCO D'OESTE</t>
  </si>
  <si>
    <t>MUNICIPIO DE CAMETA - PA</t>
  </si>
  <si>
    <t>SISTEMA DE ABASTECIMENTO DE AGUA</t>
  </si>
  <si>
    <t>Aquisição de Máquinas e Equipamentos Agrícolas</t>
  </si>
  <si>
    <t>MUNICIPIO DE MONTE ALTO</t>
  </si>
  <si>
    <t>MUNICIPIO DE TOMAZINA</t>
  </si>
  <si>
    <t>MUNICIPIO DE SANTA MARIA DE JETIBA</t>
  </si>
  <si>
    <t>MUNICIPIO DE NOVA ODESSA</t>
  </si>
  <si>
    <t>MUNICIPIO DE AUGUSTO PESTANA</t>
  </si>
  <si>
    <t>MUNICIPIO DE IPATINGA</t>
  </si>
  <si>
    <t>MUNICIPIO DE ALTO JEQUITIBA</t>
  </si>
  <si>
    <t>Aquisição de patrulha mecanizada.</t>
  </si>
  <si>
    <t>MUNICIPIO DO RIO GRANDE</t>
  </si>
  <si>
    <t>Aquisição de Patrulha Agrícola Mecanizada</t>
  </si>
  <si>
    <t>MUNICIPIO DE ALCANTIL</t>
  </si>
  <si>
    <t>Aquisição de patrulhas mecanizadas</t>
  </si>
  <si>
    <t>MUNICIPIO DE VIADUTOS</t>
  </si>
  <si>
    <t>Aquisição de patrulha agrícola mecanizada.</t>
  </si>
  <si>
    <t>MUNICIPIO DE OEIRAS</t>
  </si>
  <si>
    <t>MUNICIPIO DE CASA BRANCA</t>
  </si>
  <si>
    <t>MUNICIPIO DE INHAPI</t>
  </si>
  <si>
    <t>AQUISIÇÃO DE EQUIPAMENTOS PERMANENTES</t>
  </si>
  <si>
    <t>MUNICIPIO DE SAPIRANGA</t>
  </si>
  <si>
    <t>Pavimentação de ruas no município de Sapiranga.</t>
  </si>
  <si>
    <t>MUNICIPIO DE PRESIDENTE DUTRA</t>
  </si>
  <si>
    <t>MUNICIPIO DE GUARAMIRIM</t>
  </si>
  <si>
    <t>MUNICIPIO DE JALES</t>
  </si>
  <si>
    <t>MUNICIPIO DE TAMBAU</t>
  </si>
  <si>
    <t>MUNICIPIO DE MASSARANDUBA</t>
  </si>
  <si>
    <t>PLAN URB/ELAB PLANO REABILI AREA URBANA</t>
  </si>
  <si>
    <t>MUNICIPIO DE MARQUINHO</t>
  </si>
  <si>
    <t>Implantação de Infraestrutura Esportiva</t>
  </si>
  <si>
    <t>Construção de Complexo Esportivo</t>
  </si>
  <si>
    <t>EMPRESA DE ASSISTENCIA TECNICA E EXTENSAO RURAL DO D F</t>
  </si>
  <si>
    <t>MUNICIPIO DE TAIPAS DO TOCANTINS</t>
  </si>
  <si>
    <t>MUNICIPIO DE SAO GONCALO DO ABAETE</t>
  </si>
  <si>
    <t>MUNICIPIO DE BARRA FUNDA</t>
  </si>
  <si>
    <t>Aquisição de patrulha agrícola mecanizada</t>
  </si>
  <si>
    <t>MUNICIPIO DE GAVIAO</t>
  </si>
  <si>
    <t>MUNICIPIO DE CONCEICAO DO ARAGUAIA</t>
  </si>
  <si>
    <t>MUNICIPIO DE FORMOSA DA SERRA NEGRA</t>
  </si>
  <si>
    <t>MUNICIPIO DE ARAPOTI</t>
  </si>
  <si>
    <t>Aquisição de Máquinas e Implementos Agrícolas</t>
  </si>
  <si>
    <t>MUNICIPIO DE SANTA VITORIA</t>
  </si>
  <si>
    <t>MUNICIPIO DE MARILANDIA</t>
  </si>
  <si>
    <t>Patrulha Mecanizada</t>
  </si>
  <si>
    <t>MUNICIPIO DE URUPEMA</t>
  </si>
  <si>
    <t>MUNICIPIO DE IBITIRAMA</t>
  </si>
  <si>
    <t>Aquisição de Patrulha Agrícola Mecanizada.</t>
  </si>
  <si>
    <t>MUNICIPIO DE IRATI</t>
  </si>
  <si>
    <t>MUNICIPIO DE PINHAL</t>
  </si>
  <si>
    <t>IMPLANTAÇÃO DE INFRAESTRUTURA ESPORTIVA</t>
  </si>
  <si>
    <t>Implantação e Modernização de Infraestrutura Esportiva</t>
  </si>
  <si>
    <t>MUNICIPIO DE ANTONIO GONCALVES</t>
  </si>
  <si>
    <t>MUNICIPIO DE CEU AZUL</t>
  </si>
  <si>
    <t>MUNICIPIO DE BARBOSA</t>
  </si>
  <si>
    <t>MUNICIPIO DE SERICITA</t>
  </si>
  <si>
    <t>MUNICIPIO DE TAPIRATIBA</t>
  </si>
  <si>
    <t>MUNICIPIO DE SAO DOMINGOS</t>
  </si>
  <si>
    <t>MUNICIPIO DE RESENDE</t>
  </si>
  <si>
    <t>MUNICIPIO DE CARAMBEI</t>
  </si>
  <si>
    <t>MUNICIPIO DE SALITRE</t>
  </si>
  <si>
    <t>MUNICIPIO DE CANTO DO BURITI</t>
  </si>
  <si>
    <t>MUNICIPIO DE TENORIO</t>
  </si>
  <si>
    <t>MUNICIPIO DE TABOAO DA SERRA</t>
  </si>
  <si>
    <t>Execução de recapeamento asfáltico e serviços complementares no município de Taboão da Serra.</t>
  </si>
  <si>
    <t>MUNICIPIO DE BOMBINHAS</t>
  </si>
  <si>
    <t>MUNICIPIO DE IBICUI</t>
  </si>
  <si>
    <t>MUNICIPIO DE DOM ELISEU</t>
  </si>
  <si>
    <t>MUNICIPIO DE VENDA NOVA DO IMIGRANTE</t>
  </si>
  <si>
    <t>MUNICIPIO DE FREDERICO WESTPHALEN</t>
  </si>
  <si>
    <t>MUNICIPIO DE SILVANIA</t>
  </si>
  <si>
    <t>ESTADO DE SERGIPE</t>
  </si>
  <si>
    <t>SISTEMA DE TRATAMENTO DE ESGOTO</t>
  </si>
  <si>
    <t>MUNICIPIO DE SAO LOURENCO DO PIAUI</t>
  </si>
  <si>
    <t>MUNICIPIO DE ARAPUA</t>
  </si>
  <si>
    <t>FUNDO NACIONAL DO MEIO AMBIENTE</t>
  </si>
  <si>
    <t>MUNICIPIO DE PALMARES - PE</t>
  </si>
  <si>
    <t>GESTAO INTEGRADA RESIDUOS SOLIDOS</t>
  </si>
  <si>
    <t>AGENCIA NACIONAL DE AGUAS - ANA</t>
  </si>
  <si>
    <t>DESPOLUICAO DE CORPOS DAGUA</t>
  </si>
  <si>
    <t>MUNICIPIO DE CONCEICAO DAS ALAGOAS</t>
  </si>
  <si>
    <t>MUNICIPIO DE ESPIRITO SANTO DO PINHAL</t>
  </si>
  <si>
    <t>MUNICIPIO DE BENEDITO NOVO</t>
  </si>
  <si>
    <t>MUNICIPIO DE ITARIRI</t>
  </si>
  <si>
    <t>RECAPEAMENTO ASFÁLTICO EM VARIAS VIAS DO MUNICÍPIO</t>
  </si>
  <si>
    <t>MUNICIPIO DE VERA CRUZ</t>
  </si>
  <si>
    <t>MUNICIPIO DE SAO JOSE DO SERIDO</t>
  </si>
  <si>
    <t>MUNICIPIO DE SIMAO DIAS - SE</t>
  </si>
  <si>
    <t>MUNICIPIO DE NOVA REDENCAO</t>
  </si>
  <si>
    <t>MUNICIPIO DE JACANA</t>
  </si>
  <si>
    <t>MUNICIPIO DE CROMINIA</t>
  </si>
  <si>
    <t>MUNICIPIO DE PINHEIRINHO DO VALE</t>
  </si>
  <si>
    <t>MUNICIPIO DE CHAPADA</t>
  </si>
  <si>
    <t>MUNICIPIO DE EUNAPOLIS</t>
  </si>
  <si>
    <t>Implantação de pavimentação e drenagem superficial de vias urbanas na sede do município de Centro do Guilherme-MA.</t>
  </si>
  <si>
    <t>MUNICIPIO DE MATA DE SAO JOAO</t>
  </si>
  <si>
    <t>Pavimentação em vias públicas do Município de Mata de São João.</t>
  </si>
  <si>
    <t>MUNICIPIO DE ARMACAO DE BUZIOS</t>
  </si>
  <si>
    <t>MUNICIPIO DE ARAGUATINS</t>
  </si>
  <si>
    <t>APOIO A HABITACAO POPULAR - PEHP</t>
  </si>
  <si>
    <t>MUNICIPIO DE DONA FRANCISCA</t>
  </si>
  <si>
    <t>MUNICIPIO DE LIMEIRA</t>
  </si>
  <si>
    <t>MUNICIPIO DE TOLEDO</t>
  </si>
  <si>
    <t>FUNDO MUNICIPAL DE SAUDE DE ULIANOPOLIS</t>
  </si>
  <si>
    <t>SUPERINTENDENCIA DE DESENVOLVIMENTO URBANO LESTE</t>
  </si>
  <si>
    <t>MUNICIPIO DE BARBOSA FERRAZ</t>
  </si>
  <si>
    <t>MUNICIPIO DE SAO ROQUE DO CANAA</t>
  </si>
  <si>
    <t>MUNICIPIO DE CATARINA</t>
  </si>
  <si>
    <t>MUNICIPIO DE CARIACICA</t>
  </si>
  <si>
    <t>APOIO A PROJETOS DE REGULARIZACAO FUNDIARIA SUSTENTAVEL DE  ASSENTAMENTOS INFORMAIS EM AREAS URBANAS</t>
  </si>
  <si>
    <t>APOIO A PROJ.REGULARIZ. FUNDIAR.SUSTENTAVE</t>
  </si>
  <si>
    <t>MUNICIPIO DE PALMAS</t>
  </si>
  <si>
    <t>MUNICIPIO DE BROTAS</t>
  </si>
  <si>
    <t>MUNICIPIO DE ITAPEVA</t>
  </si>
  <si>
    <t>MUNICIPIO DE SANTA MARIA DA VITORIA</t>
  </si>
  <si>
    <t>MUNICIPIO DE BARRA MANSA</t>
  </si>
  <si>
    <t>MUNICIPIO DE QUITERIANOPOLIS</t>
  </si>
  <si>
    <t>MUNICIPIO DE TAUA</t>
  </si>
  <si>
    <t>MUNICIPIO DE ESPIRITO SANTO</t>
  </si>
  <si>
    <t>MUNICIPIO DE FRUTAL</t>
  </si>
  <si>
    <t>MUNICIPIO DE MARAGOGIPE</t>
  </si>
  <si>
    <t>FUNDO MUNICIPAL DE SAUDE DE TERESINA</t>
  </si>
  <si>
    <t>MUNICIPIO DE CORIBE</t>
  </si>
  <si>
    <t>MUNICIPIO DE SAO MIGUEL DO TAPUIO</t>
  </si>
  <si>
    <t>MUNICIPIO DE CANUDOS</t>
  </si>
  <si>
    <t>Pavimentação de ruas no Município de Canudos/BA</t>
  </si>
  <si>
    <t>SECRETARIA DE ESTADO DA AGRICULTURA, ABASTECIMENTO, AQUICULTURA E PESCA - SEAG</t>
  </si>
  <si>
    <t>CAPACITACAO DE AGRICULTORES FAMILIARES</t>
  </si>
  <si>
    <t>MUNICIPIO DE SEBERI</t>
  </si>
  <si>
    <t>MUNICIPIO DE SANTO AMARO DA IMPERATRIZ</t>
  </si>
  <si>
    <t>MUNICIPIO DE FLORESTA</t>
  </si>
  <si>
    <t>MUNICIPIO DE CAPINOPOLIS</t>
  </si>
  <si>
    <t>AQUISIÇÃO DE PATRULHA MECANIZADA</t>
  </si>
  <si>
    <t>MUNICIPIO DE NOVO JARDIM</t>
  </si>
  <si>
    <t>TECNOLOGIA</t>
  </si>
  <si>
    <t>APOIO PROJ SIST CIRCULACAO NAO-MOTORIZADOS</t>
  </si>
  <si>
    <t>MUNICIPIO DE PARELHAS</t>
  </si>
  <si>
    <t>MUNICIPIO DE CAICARA DO RIO DO VENTO</t>
  </si>
  <si>
    <t>MUNICIPIO DE LINDOIA DO SUL</t>
  </si>
  <si>
    <t>MUNICIPIO DE CONCORDIA</t>
  </si>
  <si>
    <t>MUNICIPIO DE ENTRE RIOS DO OESTE</t>
  </si>
  <si>
    <t>CAPACITACAO</t>
  </si>
  <si>
    <t>MUNICIPIO DE MARTINOPOLIS</t>
  </si>
  <si>
    <t>MINISTERIO DO DESENVOLVIMENTO SOCIAL E COMBATE A FOME</t>
  </si>
  <si>
    <t>MUNICIPIO DE CANOAS</t>
  </si>
  <si>
    <t>UNID APOIO DISTRIB ALIMEN AGRIC FAMILARILR</t>
  </si>
  <si>
    <t>MUNICIPIO DE LIMOEIRO</t>
  </si>
  <si>
    <t>MUNICIPIO DE CAMPINA DAS MISSOES</t>
  </si>
  <si>
    <t>MUNICIPIO DE SAO SEPE</t>
  </si>
  <si>
    <t>MUNICIPIO DE CONCEICAO</t>
  </si>
  <si>
    <t>MUNICIPIO DE JABOTICATUBAS</t>
  </si>
  <si>
    <t>MUNICIPIO DE ARAUCARIA</t>
  </si>
  <si>
    <t>MUNICIPIO DE TIMBAUBA DOS BATISTAS</t>
  </si>
  <si>
    <t>ESTADO DA BAHIA</t>
  </si>
  <si>
    <t>HABITACAO</t>
  </si>
  <si>
    <t>APOIO PODER PUB.CONST.HAB.FAM.BAIXA RENDA</t>
  </si>
  <si>
    <t>ASSISTENCIA TECNICA E EXTENSAO RURAL</t>
  </si>
  <si>
    <t>MUNICIPIO DE CURITIBA</t>
  </si>
  <si>
    <t>MUNICIPIO DE MARIOPOLIS</t>
  </si>
  <si>
    <t>INSTITUTO DE ASSISTENCIA TECNICA E EXTENSAO RURAL DO RIO GRANDE DO NORTE</t>
  </si>
  <si>
    <t>AFEM</t>
  </si>
  <si>
    <t>MUNICIPIO DE BREJAO - PE</t>
  </si>
  <si>
    <t>MUNICIPIO DE SANTANA DO SERIDO</t>
  </si>
  <si>
    <t>MUNICIPIO DE ESTEIO</t>
  </si>
  <si>
    <t>MUNICIPIO DE FRANCISCO BELTRAO</t>
  </si>
  <si>
    <t>MUNICIPIO DE RIO DAS FLORES</t>
  </si>
  <si>
    <t>ESTRUTURACAO DA REDE DE SERVICOS DE PROTECAO SOCIAL ESPECIAL ¿ CONSTRUCAO DE CENTRO DE REFERENCIA ESPECIALIZADO DE ASSISTENCIA SOCIAL - CREAS</t>
  </si>
  <si>
    <t>MUNICIPIO DE TRINDADE</t>
  </si>
  <si>
    <t>MUNICIPIO DE AURELINO LEAL</t>
  </si>
  <si>
    <t>MUNICIPIO DE JACAREI</t>
  </si>
  <si>
    <t>MUNICIPIO DE ITABORAI</t>
  </si>
  <si>
    <t>IMPLANTAÇÃO DE PRAÇA NO MUNICÍPIO DE ITABORAÍ</t>
  </si>
  <si>
    <t>MUNICIPIO DE BURITIS</t>
  </si>
  <si>
    <t>MUNICIPIO DE RESERVA</t>
  </si>
  <si>
    <t>MUNICIPIO DE SANTANA DO IPANEMA - AL</t>
  </si>
  <si>
    <t>MUNICIPIO DE ARENAPOLIS</t>
  </si>
  <si>
    <t>IMPL. OU MELH OBRAS INFRA MUN.ATE 100.000H</t>
  </si>
  <si>
    <t>MUNICIPIO DE CAXIAS DO SUL</t>
  </si>
  <si>
    <t>MUNICIPIO DE IGARATA</t>
  </si>
  <si>
    <t>MUNICIPIO DE MARACAJA</t>
  </si>
  <si>
    <t>MUNICIPIO DE IRARA</t>
  </si>
  <si>
    <t>MUNICIPIO DE CORRENTES - PE</t>
  </si>
  <si>
    <t>PAVIMENTACAO EM PARALELEPIPEDO</t>
  </si>
  <si>
    <t>MUNICIPIO DE CARUARU</t>
  </si>
  <si>
    <t>MUNICIPIO DE CRAVOLANDIA</t>
  </si>
  <si>
    <t>Pavimentação de Ruas no municipio de Cravolandia</t>
  </si>
  <si>
    <t>MUNICIPIO DE MONTE CARMELO</t>
  </si>
  <si>
    <t>MUNICIPIO DE CACAPAVA</t>
  </si>
  <si>
    <t>Pavimentação em Pedra Tosca em diversas ruas da Sede, no município de Quiterianópolis ¿ CE.</t>
  </si>
  <si>
    <t>MUNICIPIO DE ANAPOLIS</t>
  </si>
  <si>
    <t>MUNICIPIO DE QUEIMADOS</t>
  </si>
  <si>
    <t>IMPLANTAÇÃO E/OU MODERNIZAÇÃO DE INFRAESTRUTURA ESPORTIVA</t>
  </si>
  <si>
    <t>MUNICIPIO DE RIO CLARO</t>
  </si>
  <si>
    <t>MUNICIPIO DE TERRA RICA</t>
  </si>
  <si>
    <t>Aquisição de trator e implementos agrícolas.</t>
  </si>
  <si>
    <t>MUNICIPIO DE ARAPIRACA</t>
  </si>
  <si>
    <t>MUNICIPIO DE IRAQUARA</t>
  </si>
  <si>
    <t>MUNICIPIO DE BREJO GRANDE DO ARAGUAIA</t>
  </si>
  <si>
    <t>MUNICIPIO DE TUCUMA</t>
  </si>
  <si>
    <t>MUNICIPIO DE SAO JOSE DO SUL</t>
  </si>
  <si>
    <t>MUNICIPIO DE JAPORA</t>
  </si>
  <si>
    <t>IMPLANTAÇÃO E MODERNIZAÇÃO DE INFRAESTRUTURA PARA ESPORTE EDUCACIONAL, RECREATIVO E DE LAZER.</t>
  </si>
  <si>
    <t>MUNICIPIO DA LAPA</t>
  </si>
  <si>
    <t>MUNICIPIO DE FLORESTA DO ARAGUAIA</t>
  </si>
  <si>
    <t>MUNICIPIO DE FATIMA</t>
  </si>
  <si>
    <t>PAVIMENTAÇÃO E RECAPEAMENTO DE VIAS PÚBLICAS</t>
  </si>
  <si>
    <t>MUNICIPIO DE AGUAS LINDAS DE GOIAS</t>
  </si>
  <si>
    <t>MUNICIPIO DE TRES BARRAS</t>
  </si>
  <si>
    <t>Pavimentação de vias urbanas.</t>
  </si>
  <si>
    <t>MUNICIPIO DE TUPI PAULISTA</t>
  </si>
  <si>
    <t>MUNICIPIO DE TATUI</t>
  </si>
  <si>
    <t>MUNICIPIO DE LUIS GOMES</t>
  </si>
  <si>
    <t>MUNICIPIO DE SAO FRANCISCO DE GOIAS</t>
  </si>
  <si>
    <t>MUNICIPIO DE CERQUEIRA CESAR</t>
  </si>
  <si>
    <t>MUNICIPIO DE ACOPIARA</t>
  </si>
  <si>
    <t>MUNICIPIO DE COTIA</t>
  </si>
  <si>
    <t>MUNICIPIO DE MESSIAS TARGINO</t>
  </si>
  <si>
    <t>MUNICIPIO DE IBATEGUARA - AL</t>
  </si>
  <si>
    <t>CONSTRUCAO DE UM MATADOURO</t>
  </si>
  <si>
    <t>MUNICIPIO DE AMERICO DE CAMPOS</t>
  </si>
  <si>
    <t>MUNICIPIO DE GROAIRAS</t>
  </si>
  <si>
    <t>MUNICIPIO DE VALENTE</t>
  </si>
  <si>
    <t>Pavimentação de diversas ruas do município de Valente-Bahia.</t>
  </si>
  <si>
    <t>MUNICIPIO DE ZORTEA</t>
  </si>
  <si>
    <t>MUNICIPIO DE MOEMA</t>
  </si>
  <si>
    <t>MUNICIPIO DE POTE</t>
  </si>
  <si>
    <t>REC. E PRES. DE MANANCIAIS E CUSOS DAGUA</t>
  </si>
  <si>
    <t>MUNICIPIO DE EMBU-GUACU</t>
  </si>
  <si>
    <t>MUNICIPIO DE CAMARAGIBE</t>
  </si>
  <si>
    <t>MUNICIPIO DE VILA MARIA</t>
  </si>
  <si>
    <t>APOIO IMPLANT/MELHORIA SIST ABAST AGUA</t>
  </si>
  <si>
    <t>MUNICIPIO DE OLINDA</t>
  </si>
  <si>
    <t>MUNICIPIO DE GUZOLANDIA</t>
  </si>
  <si>
    <t>MUNICIPIO DE OSASCO</t>
  </si>
  <si>
    <t>MUNICIPIO DE LAURO DE FREITAS - BA</t>
  </si>
  <si>
    <t>MUNICIPIO DE NOVA SANTA RITA</t>
  </si>
  <si>
    <t>MUNICIPIO DE IGARAPAVA</t>
  </si>
  <si>
    <t>MUNICIPIO DE IJUI</t>
  </si>
  <si>
    <t>MUNICIPIO DE ITABIRINHA</t>
  </si>
  <si>
    <t>PAVIMENTAÇÃO DE VIAS PÚBLICAS</t>
  </si>
  <si>
    <t>MUNICIPIO DE VALENCA</t>
  </si>
  <si>
    <t>MUNICIPIO DE GOIANESIA</t>
  </si>
  <si>
    <t>MUNICIPIO DE MERCES</t>
  </si>
  <si>
    <t>MUNICIPIO DE JARDIM</t>
  </si>
  <si>
    <t>Construção de Quadra Poliesportiva.</t>
  </si>
  <si>
    <t>MUNICIPIO DE QUIXELO</t>
  </si>
  <si>
    <t>MUNICIPIO DE BOCAIUVA - MG</t>
  </si>
  <si>
    <t>MUNICIPIO DE MUNHOZ</t>
  </si>
  <si>
    <t>MUNICIPIO DE ARINOS</t>
  </si>
  <si>
    <t>MUNICIPIO DE OLINDA - PE</t>
  </si>
  <si>
    <t>MUNICIPIO DE ROQUE GONZALES</t>
  </si>
  <si>
    <t>MUNICIPIO DE CARIDADE DO PIAUI</t>
  </si>
  <si>
    <t>MUNICIPIO DE AGUAS DA PRATA</t>
  </si>
  <si>
    <t>MUNICIPIO DE SAO GONCALO - RJ</t>
  </si>
  <si>
    <t>APOIO IMPLANT.AMPLIA.SIST.DRENAG.URB SUST.</t>
  </si>
  <si>
    <t>MUNICIPIO DE CAICO</t>
  </si>
  <si>
    <t>MUNICIPIO DE ICEM</t>
  </si>
  <si>
    <t>MUNICIPIO DE SAO FELIX DO CORIBE</t>
  </si>
  <si>
    <t>MUNICIPIO DE COTEGIPE</t>
  </si>
  <si>
    <t>MUNICIPIO DE LINDOLFO COLLOR</t>
  </si>
  <si>
    <t>MUNICIPIO DE CAJOBI</t>
  </si>
  <si>
    <t>APOIO MELHORIA COND. DE HABITAB DE ASSENTA</t>
  </si>
  <si>
    <t>MUNICIPIO DE LAGOA SANTA</t>
  </si>
  <si>
    <t>MUNICIPIO DE MUTUM</t>
  </si>
  <si>
    <t>MUNICIPIO DE ESTANCIA TURISTICA DE EMBU - SP</t>
  </si>
  <si>
    <t>MUNICIPIO DE SANTOS - SP</t>
  </si>
  <si>
    <t>APOIO A MELHORIA DAS CONDICOES DE HABITABILIDADE DE ASSENTAMENTOS PRECARIOS - NACIONAL (CREDITO EXTRAORDINARIO)</t>
  </si>
  <si>
    <t>MUNICIPIO DE MURICI</t>
  </si>
  <si>
    <t>MUNICIPIO DE TENENTE ANANIAS</t>
  </si>
  <si>
    <t>MUNICIPIO DE TRINDADE DO SUL</t>
  </si>
  <si>
    <t>MUNICIPIO DE CABACEIRAS DO PARAGUACU</t>
  </si>
  <si>
    <t>MUNICIPIO DE RODEIO</t>
  </si>
  <si>
    <t>PAVIMENTAÇÃO DE VIAS URBANAS.</t>
  </si>
  <si>
    <t>MUNICIPIO DE NOVA OLIMPIA</t>
  </si>
  <si>
    <t>MUNICIPIO DE TANHACU</t>
  </si>
  <si>
    <t>MUNICIPIO DE ITACAJA</t>
  </si>
  <si>
    <t>MUNICIPIO DE SANTA QUITERIA</t>
  </si>
  <si>
    <t>MUNICIPIO DE MAIRIPORA</t>
  </si>
  <si>
    <t>Execução de  obras de drenagem e  de pavimentação em vias urbanas  no município.</t>
  </si>
  <si>
    <t>MUNICIPIO DE DEPUTADO IRAPUAN PINHEIRO</t>
  </si>
  <si>
    <t>MUNICIPIO DE FEIRA DA MATA</t>
  </si>
  <si>
    <t>MUNICIPIO DE IGUABA GRANDE</t>
  </si>
  <si>
    <t>Pavimentação de Vias</t>
  </si>
  <si>
    <t>MUNICIPIO DE ALTO PARAISO - RO</t>
  </si>
  <si>
    <t>MUNICIPIO DE ITUPORANGA</t>
  </si>
  <si>
    <t>MUNICIPIO DE SALGADO FILHO</t>
  </si>
  <si>
    <t>MUNICIPIO DE PARIPUEIRA</t>
  </si>
  <si>
    <t>MUNICIPIO DE PICADA CAFE</t>
  </si>
  <si>
    <t>MUNICIPIO DE SERRA DO RAMALHO</t>
  </si>
  <si>
    <t>MUNICIPIO DE SANTA LUZIA - MA</t>
  </si>
  <si>
    <t>MUNICIPIO DE JEQUITIBA</t>
  </si>
  <si>
    <t>MUNICIPIO DE VILA LANGARO</t>
  </si>
  <si>
    <t>Recapeamento e Pavimentação Asfáltica nas Vias Urbanas, Centro de Vila Lângaro - RS</t>
  </si>
  <si>
    <t>MUNICIPIO DE BREJO DOS SANTOS</t>
  </si>
  <si>
    <t>MUNICIPIO DE JARINU</t>
  </si>
  <si>
    <t>MUNICIPIO DE MOGEIRO</t>
  </si>
  <si>
    <t>MUNICIPIO DE ITAPIRATINS</t>
  </si>
  <si>
    <t>MUNICIPIO DE SAO CARLOS DO IVAI</t>
  </si>
  <si>
    <t>MUNICIPIO DE ITAPEMA</t>
  </si>
  <si>
    <t>Implantação e/ou modernização de infraestrutura esportiva</t>
  </si>
  <si>
    <t>MUNICIPIO DE UAUA</t>
  </si>
  <si>
    <t>MUNICIPIO DE MISSAL</t>
  </si>
  <si>
    <t>MUNICIPIO DE LAJEADO</t>
  </si>
  <si>
    <t>MUNICIPIO DE BELO MONTE</t>
  </si>
  <si>
    <t>Aquisição de Máquinas e Equipamentos</t>
  </si>
  <si>
    <t>MUNICIPIO DE CASTILHO</t>
  </si>
  <si>
    <t>MUNICIPIO DE PINHALZINHO</t>
  </si>
  <si>
    <t>MUNICIPIO DE BARRAS</t>
  </si>
  <si>
    <t>MUNICIPIO DE TRES LAGOAS</t>
  </si>
  <si>
    <t>MUNICIPIO DE ENTRE RIOS - BA</t>
  </si>
  <si>
    <t>MUNICIPIO DE PATOS</t>
  </si>
  <si>
    <t>Implantação de Pavimentação Asfáltica em Vias Públicas Urbanas no Município de Patos - PB.</t>
  </si>
  <si>
    <t>MUNICIPIO DE ARTUR NOGUEIRA</t>
  </si>
  <si>
    <t>MUNICIPIO DE DIVINOPOLIS</t>
  </si>
  <si>
    <t>MUNICIPIO DE SABARA</t>
  </si>
  <si>
    <t>MUNICIPIO DE ITAMBACURI</t>
  </si>
  <si>
    <t>FUNDO MUNICIPAL DE SAUDE DE DUQUE DE CAXIAS</t>
  </si>
  <si>
    <t>CONCLUSÃO DE UNIDADE DE ATENÇÃO ESPECIALIZADA EM SAÚDE</t>
  </si>
  <si>
    <t>MUNICIPIO DE GUAIUBA</t>
  </si>
  <si>
    <t>MUNICIPIO DE NOVA SANTA BARBARA</t>
  </si>
  <si>
    <t>MUNICIPIO DE SANTA RITA DE MINAS</t>
  </si>
  <si>
    <t>MUNICIPIO DE JUNDIAI</t>
  </si>
  <si>
    <t>PREPARACAO ATLETAS CAP RH ESP ALTO REND</t>
  </si>
  <si>
    <t>MUNICIPIO DE PONTE NOVA</t>
  </si>
  <si>
    <t>SECRETARIA MUNICIPAL DE ESPORTES E LAZER</t>
  </si>
  <si>
    <t>MUNICIPIO DE PERITORO</t>
  </si>
  <si>
    <t>MUNICIPIO DE SAO MIGUEL DAS MISSOES</t>
  </si>
  <si>
    <t>MUNICIPIO DE CERRO BRANCO</t>
  </si>
  <si>
    <t>MUNICIPIO DE SURUBIM</t>
  </si>
  <si>
    <t>Aquisição de equipamentos permanentes.</t>
  </si>
  <si>
    <t>MUNICIPIO DE PATOS DE MINAS</t>
  </si>
  <si>
    <t>MUNICIPIO DE ITUIUTABA</t>
  </si>
  <si>
    <t>MUNICIPIO DE RODRIGUES ALVES</t>
  </si>
  <si>
    <t>MUNICIPIO DE MOREIRA SALES</t>
  </si>
  <si>
    <t>MUNICIPIO DE SAO JOSE DA SAFIRA</t>
  </si>
  <si>
    <t>MUNICIPIO DE TAQUARITINGA</t>
  </si>
  <si>
    <t>FUNDO MUNICIPAL DE SAUDE DE EUNAPOLIS</t>
  </si>
  <si>
    <t>FUNDO MUNICIPAL DE SAUDE DE SAO GONCALO DO AMARANTE</t>
  </si>
  <si>
    <t>MUNICIPIO DE BUGRE</t>
  </si>
  <si>
    <t>Adequação de Estradas Vicinais</t>
  </si>
  <si>
    <t>MUNICIPIO DE NOVA BELEM</t>
  </si>
  <si>
    <t>FUNDO MUNICIPAL DE SAUDE DE LARANJAL DO JARI</t>
  </si>
  <si>
    <t>MUNICIPIO DE ARUANA</t>
  </si>
  <si>
    <t>Implantação e Modernização de infraestrutura esportiva</t>
  </si>
  <si>
    <t>MUNICIPIO DE SANTA BARBARA DO SUL</t>
  </si>
  <si>
    <t>MUNICIPIO DE IACU</t>
  </si>
  <si>
    <t>MUNICIPIO DE AJURICABA</t>
  </si>
  <si>
    <t>MUNICIPIO DE JOANESIA</t>
  </si>
  <si>
    <t>MUNICIPIO DE NOVO SANTO ANTONIO</t>
  </si>
  <si>
    <t>MUNICIPIO DE SANTA CRUZ DO CAPIBARIBE - PE</t>
  </si>
  <si>
    <t>PAVIMENTACAO EM PARALALEPIPEDO</t>
  </si>
  <si>
    <t>MUNICIPIO DE PETROLINA DE GOIAS</t>
  </si>
  <si>
    <t>MUNICIPIO DE ORIZONA</t>
  </si>
  <si>
    <t>MUNICIPIO DE CUPARAQUE</t>
  </si>
  <si>
    <t>ADEQUAÇÃO DE ESTRADAS VICINAIS</t>
  </si>
  <si>
    <t>MUNICIPIO DE CASCAVEL</t>
  </si>
  <si>
    <t>MUNICIPIO DE MAXARANGUAPE</t>
  </si>
  <si>
    <t>Aquisição de máquinas e equipamentos agrícolas.</t>
  </si>
  <si>
    <t>MUNICIPIO DE DIAS D'AVILA</t>
  </si>
  <si>
    <t>MUNICIPIO DE CABREUVA</t>
  </si>
  <si>
    <t>Apoio a Politica Nacional de Desenvolvimento Urbano ¿ Ações de Infraestrutura Urbana com Implantação de Pavimentação em vias públicas Urbanas no Município de Figueira-PR.</t>
  </si>
  <si>
    <t>MUNICIPIO DE SANTA CRUZ DOS MILAGRES</t>
  </si>
  <si>
    <t>MUNICIPIO DE LAGUNA CARAPA</t>
  </si>
  <si>
    <t>MUNICIPIO DE SAO PAULO DAS MISSOES</t>
  </si>
  <si>
    <t>MUNICIPIO DE BREU BRANCO</t>
  </si>
  <si>
    <t>MUNICIPIO DE ARAGUACU</t>
  </si>
  <si>
    <t>MUNICIPIO DE MARABA - PA</t>
  </si>
  <si>
    <t>MUNICIPIO DE MUCURI</t>
  </si>
  <si>
    <t>MUNICIPIO DE EXTREMOZ</t>
  </si>
  <si>
    <t>CONSTRUCAO DE QUADRA DE ESPORTE COBERTA</t>
  </si>
  <si>
    <t>MUNICIPIO DE RIACHAO</t>
  </si>
  <si>
    <t>MUNICIPIO DE CANDEIAS</t>
  </si>
  <si>
    <t>MUNICIPIO DE PONTA PORA</t>
  </si>
  <si>
    <t>MUNICIPIO DE SANTANA DO CARIRI</t>
  </si>
  <si>
    <t>MUNICIPIO DE CHAPADAO DO SUL</t>
  </si>
  <si>
    <t>Pavimentação de Diversos Logradouros</t>
  </si>
  <si>
    <t>MUNICIPIO DE SANTA TERESA</t>
  </si>
  <si>
    <t>ESTADO DO RIO GRANDE DO NORTE</t>
  </si>
  <si>
    <t>MINISTERIO DA INTEGRACAO NACIONAL</t>
  </si>
  <si>
    <t>APOIO OBRAS INFRA-ESTRUTURA HIDRICA</t>
  </si>
  <si>
    <t>MUNICIPIO DE SAO JOSE DA LAJE</t>
  </si>
  <si>
    <t>MUNICIPIO DE ITUBERA</t>
  </si>
  <si>
    <t>MUNICIPIO DE POCO BRANCO</t>
  </si>
  <si>
    <t>MUNICIPIO DE RIBEIRAO PIRES</t>
  </si>
  <si>
    <t>MUNICIPIO DE SANTA CECILIA</t>
  </si>
  <si>
    <t>MUNICIPIO DE PONTALINA</t>
  </si>
  <si>
    <t>MUNICIPIO DE GRANJA</t>
  </si>
  <si>
    <t>MUNICIPIO DE BONITO</t>
  </si>
  <si>
    <t>MUNICIPIO DE CRISTALINA</t>
  </si>
  <si>
    <t>IMPLANTAÇÃO DE PAVIMENTAÇÃO ASFÁLTICA EM VIAS PÚBLICAS</t>
  </si>
  <si>
    <t>GURUPI-SECRETARIA MUNICIPAL DE INFRAESTRUTURA</t>
  </si>
  <si>
    <t>MUNICIPIO DE NOVO HORIZONTE DO SUL</t>
  </si>
  <si>
    <t>SECRETARIA DE ESTADO DE INFRAESTRUTURA E SERVICOS PUBLICOS</t>
  </si>
  <si>
    <t>MUNICIPIO DE PEDRO AFONSO</t>
  </si>
  <si>
    <t>ESTADO DO PARA</t>
  </si>
  <si>
    <t>Implantação de Pavimentação em Vias Públicas Urbanas no Município de CONCEIÇÃO- PB</t>
  </si>
  <si>
    <t>MUNICIPIO DE IGARATINGA</t>
  </si>
  <si>
    <t>Implantação de Pavimentação Asfaltica em vias publicas do Municipio de Igaratinga</t>
  </si>
  <si>
    <t>MUNICIPIO DE ITAGUACU DA BAHIA</t>
  </si>
  <si>
    <t>MUNICIPIO DE PIUM</t>
  </si>
  <si>
    <t>MUNICIPIO DE UBAIRA</t>
  </si>
  <si>
    <t>EXECUÇÃO DE OBRAS DE PAVIMENTAÇÃO EM PARALELEPÍPEDO, COM PASSEIOS, RAMPAS PARA PNE, E SINALIZAÇÃO VIÁRIA, ALÉM DE DRENAGEM PLUVIAL.</t>
  </si>
  <si>
    <t>MUNICIPIO DE GUARAI</t>
  </si>
  <si>
    <t>MUNICIPIO DE MARAGOGI - AL</t>
  </si>
  <si>
    <t>Construção de um Centro de Eventos.</t>
  </si>
  <si>
    <t>MUNICIPIO DE ALTO DO RODRIGUES</t>
  </si>
  <si>
    <t>MUNICIPIO DE ANDORINHA</t>
  </si>
  <si>
    <t>MUNICIPIO DE SIQUEIRA CAMPOS</t>
  </si>
  <si>
    <t>MUNICIPIO DE ITAUNA</t>
  </si>
  <si>
    <t>MUNICIPIO DE NOVA GRANADA</t>
  </si>
  <si>
    <t>MUNICIPIO DE SANTA HELENA</t>
  </si>
  <si>
    <t>MUNICIPIO DE PONTE ALTA DO TOCANTINS - TO</t>
  </si>
  <si>
    <t>MUNICIPIO DE BOCA DA MATA</t>
  </si>
  <si>
    <t>MUNICIPIO DE JABOTICABAL</t>
  </si>
  <si>
    <t>MUNICIPIO DE PIRAQUARA</t>
  </si>
  <si>
    <t>MUNICIPIO DE COLINAS DO TOCANTINS</t>
  </si>
  <si>
    <t>MUNICIPIO DE GUAXUPE</t>
  </si>
  <si>
    <t>MUNICIPIO DE ANANINDEUA - PA</t>
  </si>
  <si>
    <t>APOIO SIT. DRENAGEM EFEITOS DINAM MARITIMA</t>
  </si>
  <si>
    <t>Recapeamento de vias públicas urbanas</t>
  </si>
  <si>
    <t>MUNICIPIO DE APARECIDA DE GOIANIA</t>
  </si>
  <si>
    <t>Construção de Praças em Aparecida de Goiânia.</t>
  </si>
  <si>
    <t>MUNICIPIO DE PINDAMONHANGABA</t>
  </si>
  <si>
    <t>MUNICIPIO DE TIJUCAS</t>
  </si>
  <si>
    <t>MUNICIPIO DE VASSOURAS</t>
  </si>
  <si>
    <t>MUNICIPIO DE CORNELIO PROCOPIO</t>
  </si>
  <si>
    <t>MUNICIPIO DE SOCORRO</t>
  </si>
  <si>
    <t>MUNICIPIO DE SOBRADINHO</t>
  </si>
  <si>
    <t>MUNICIPIO DE CAMPINAPOLIS</t>
  </si>
  <si>
    <t>Implantacao e Modernizacao de Infraestrutura para Esporte Educacional, Recreativo e de Lazer.</t>
  </si>
  <si>
    <t>MUNICIPIO DE JUCAS</t>
  </si>
  <si>
    <t>MUNICIPIO DE CORDISBURGO</t>
  </si>
  <si>
    <t>MUNICIPIO DE NILOPOLIS</t>
  </si>
  <si>
    <t>MUNICIPIO DE LARANJAL DO JARI - AP</t>
  </si>
  <si>
    <t>RECUPERACAO DANOS CAUSADOS P/DESASTRES</t>
  </si>
  <si>
    <t>MUNICIPIO DE BAGE - RS</t>
  </si>
  <si>
    <t>MUNICIPIO DE AFONSO BEZERRA</t>
  </si>
  <si>
    <t>MUNICIPIO DE PERIQUITO</t>
  </si>
  <si>
    <t>MUNICIPIO DE LONDRINA</t>
  </si>
  <si>
    <t>Pavimentação de ruas do Município de Sarandi</t>
  </si>
  <si>
    <t>MUNICIPIO DE MARTINOPOLE</t>
  </si>
  <si>
    <t>FUNDO MUNICIPAL DE SAUDE DE TAVARES</t>
  </si>
  <si>
    <t>MUNICIPIO DE BURITICUPU</t>
  </si>
  <si>
    <t>MUNICIPIO DE FERNANDO PEDROZA</t>
  </si>
  <si>
    <t>MUNICIPIO DE NOVO ALEGRE</t>
  </si>
  <si>
    <t>MUNICIPIO DE CARIRE</t>
  </si>
  <si>
    <t>MUNICIPIO DE LAFAIETE COUTINHO</t>
  </si>
  <si>
    <t>SINALIZACAO TURISTICA</t>
  </si>
  <si>
    <t>MUNICIPIO DE GOIANA - PE</t>
  </si>
  <si>
    <t>CONFEDERACAO DAS COOPERATIVAS DE REFORMA AGRARIA DO BRASIL</t>
  </si>
  <si>
    <t>FUNDO MUNICIPAL DE SAUDE DE BOA VISTA</t>
  </si>
  <si>
    <t>MUNICIPIO DE PUTINGA</t>
  </si>
  <si>
    <t>MUNICIPIO DE MAIQUINIQUE</t>
  </si>
  <si>
    <t>MUNICIPIO DE PIRAPORA</t>
  </si>
  <si>
    <t>MUNICIPIO DE TAVARES</t>
  </si>
  <si>
    <t>Implantação de Pavimentação no Município de Tavares - PB</t>
  </si>
  <si>
    <t>MUNICIPIO DE ITABERA</t>
  </si>
  <si>
    <t>MUNICIPIO DE IGARACY</t>
  </si>
  <si>
    <t>AP PROJETO CONSTR REFORMA ESTAB DE SEG PUB</t>
  </si>
  <si>
    <t>MUNICIPIO DE GAROPABA</t>
  </si>
  <si>
    <t>MUNICIPIO DE TIETE</t>
  </si>
  <si>
    <t>MUNICIPIO DE CORONEL FREITAS</t>
  </si>
  <si>
    <t>MUNICIPIO DE INDEPENDENCIA</t>
  </si>
  <si>
    <t>MUNICIPIO DE PEDRA BONITA</t>
  </si>
  <si>
    <t>MUNICIPIO DE RIO PRETO DA EVA</t>
  </si>
  <si>
    <t>MUNICIPIO DE TIMON</t>
  </si>
  <si>
    <t>MUNICIPIO DE CRATO</t>
  </si>
  <si>
    <t>MUNICIPIO DE SALVADOR</t>
  </si>
  <si>
    <t>MUNICIPIO DE BURITI DOS MONTES</t>
  </si>
  <si>
    <t>MUNICIPIO DE CAMANDUCAIA</t>
  </si>
  <si>
    <t>MUNICIPIO DE IBIRITE</t>
  </si>
  <si>
    <t>MUNICIPIO DE BALNEARIO BARRA DO SUL</t>
  </si>
  <si>
    <t>MUNICIPIO DE GODOY MOREIRA</t>
  </si>
  <si>
    <t>MUNICIPIO DE SAO JOAO DOS PATOS</t>
  </si>
  <si>
    <t>MUNICIPIO DE SAO CAETANO DO SUL</t>
  </si>
  <si>
    <t>APOIO A IMPLEMENTACAO DA REDE CEGONHA</t>
  </si>
  <si>
    <t>Implantação e Modernização de Infraestrutura Esportiva para Esporte Educacional, Recreativo e de Lazer no Município de Pedro Afonso - TO.</t>
  </si>
  <si>
    <t>MUNICIPIO DE TAQUARANA</t>
  </si>
  <si>
    <t>MUNICIPIO DE SAO JOAO DO MANTENINHA</t>
  </si>
  <si>
    <t>Aquisição de Tratores com Implementos Agrícolas para diversos Territórios de Identidade do Estado da Bahia.</t>
  </si>
  <si>
    <t>MUNICIPIO DE WANDERLEY</t>
  </si>
  <si>
    <t>MUNICIPIO DE LAJES</t>
  </si>
  <si>
    <t>Implantação e/ou modernização de infraestrutura esportiva.</t>
  </si>
  <si>
    <t>MUNICIPIO DE CATURAI</t>
  </si>
  <si>
    <t>MUNICIPIO DE CRUZ</t>
  </si>
  <si>
    <t>MUNICIPIO DE SANTO ESTEVAO</t>
  </si>
  <si>
    <t>MUNICIPIO DE PINDOBACU</t>
  </si>
  <si>
    <t>MUNICIPIO DE ITAIBA - PE</t>
  </si>
  <si>
    <t>Implantacao e Modernizacao de Infra-estrutura para Esporte Recreativo e de Lazer - Construcao de Quadra Poliesportiva -</t>
  </si>
  <si>
    <t>MUNICIPIO DE PRIMEIRA CRUZ</t>
  </si>
  <si>
    <t>MUNICIPIO DE BARREIRINHAS</t>
  </si>
  <si>
    <t>MUNICIPIO DE VARGEM GRANDE</t>
  </si>
  <si>
    <t>MUNICIPIO DE LICINIO DE ALMEIDA</t>
  </si>
  <si>
    <t>GESTAO PTDRS</t>
  </si>
  <si>
    <t>OBRAS INFRA URB. MUN. DE MEDIO/GRAND PORTE</t>
  </si>
  <si>
    <t>MUNICIPIO DE JAGUARIBE</t>
  </si>
  <si>
    <t>MUNICIPIO DE NOVA SOURE</t>
  </si>
  <si>
    <t>MUNICIPIO DE COUTO DE MAGALHAES</t>
  </si>
  <si>
    <t>SECRETARIA DE ESTADO DE TRANSPORTES E OBRAS PUBLICAS</t>
  </si>
  <si>
    <t>MUNICIPIO DE IPIRA</t>
  </si>
  <si>
    <t>ESTRUTURAÇÃO DA REDE DE SERVIÇOS DA PROTEÇÃO SOCIAL BÁSICA ¿ CONSTRUÇÃO DE CENTRO DE REFERENCIA DE ASSISTÊNCIA SOCIAL - CRAS</t>
  </si>
  <si>
    <t>MUNICIPIO DE CONGO</t>
  </si>
  <si>
    <t>MUNICIPIO DE AMARANTE DO MARANHAO</t>
  </si>
  <si>
    <t>ESTRUTURAÇÃO DA REDE DE SERVIÇOS DE PROTEÇÃO SOCIAL BÁSICA ¿ CONSTRUÇÃO DE CENTRO DE REFERÊNCIA DE ASSISTÊNCIA SOCIAL ¿ CRAS</t>
  </si>
  <si>
    <t>MUNICIPIO DE MATRINCHA</t>
  </si>
  <si>
    <t>BANCO DE ALIMENTOS</t>
  </si>
  <si>
    <t>MUNICIPIO DE CACIMBA DE AREIA</t>
  </si>
  <si>
    <t>MUNICIPIO DE SAO BENTINHO</t>
  </si>
  <si>
    <t>MUNICIPIO DE MILAGRES</t>
  </si>
  <si>
    <t>MUNICIPIO DE MARCO</t>
  </si>
  <si>
    <t>AGENCIA ESTADUAL DE GESTAO DE EMPREENDIMENTOS</t>
  </si>
  <si>
    <t>SEC DE ESTADO DA AGRICULTURA PECUARIA PESCA E AQUICULTURA</t>
  </si>
  <si>
    <t>MUNICIPIO DE CANGUARETAMA</t>
  </si>
  <si>
    <t>Pavimentação e Drenagem de Ruas no Município de Francisco Morato.</t>
  </si>
  <si>
    <t>MUNICIPIO DE URANDI</t>
  </si>
  <si>
    <t>MUNICIPIO DE APUAREMA</t>
  </si>
  <si>
    <t>MUNICIPIO DE MENDES</t>
  </si>
  <si>
    <t>MUNICIPIO DE LUCRECIA</t>
  </si>
  <si>
    <t>ESTADO DO PARANA</t>
  </si>
  <si>
    <t>FNHIS-MORADIA DIGNA PROV HABITACIONAL</t>
  </si>
  <si>
    <t>MUNICIPIO DE VITORIA DA CONQUISTA</t>
  </si>
  <si>
    <t>Pavimentação e/ou Recapeamento de logradouros no Município de Vitória da Conquista</t>
  </si>
  <si>
    <t>MUNICIPIO DE CARDOSO</t>
  </si>
  <si>
    <t>MUNICIPIO DE NISIA FLORESTA</t>
  </si>
  <si>
    <t>COLONIA PESCADORES Z 25</t>
  </si>
  <si>
    <t>MUNICIPIO DE BARRA DO GARCAS</t>
  </si>
  <si>
    <t>MUNICIPIO DE TARAUACA</t>
  </si>
  <si>
    <t>MUNICIPIO DE ITAPAJE</t>
  </si>
  <si>
    <t>MUNICIPIO DE CASSILANDIA</t>
  </si>
  <si>
    <t>MUNICIPIO DE RIBEIRA DO PIAUI</t>
  </si>
  <si>
    <t>MUNICIPIO DE MOREILANDIA</t>
  </si>
  <si>
    <t>MUNICIPIO DE PARACURU</t>
  </si>
  <si>
    <t>MUNICIPIO DE MEDEIROS</t>
  </si>
  <si>
    <t>MUNICIPIO DE SIMPLICIO MENDES</t>
  </si>
  <si>
    <t>MUNICIPIO DE UNIAO DA VITORIA</t>
  </si>
  <si>
    <t>MUNICIPIO DE CORDEIROS</t>
  </si>
  <si>
    <t>MUNICIPIO DE BONFIM DO PIAUI</t>
  </si>
  <si>
    <t>MUNICIPIO DE MUCAJAI</t>
  </si>
  <si>
    <t>MUNICIPIO DE TARUMA</t>
  </si>
  <si>
    <t>MUNICIPIO DE CHUI</t>
  </si>
  <si>
    <t>MUNICIPIO DE PAU DOS FERROS</t>
  </si>
  <si>
    <t>MUNICIPIO DE IRECE</t>
  </si>
  <si>
    <t>Obras de Infraestrutura Urbana - Pavimentação asfáltica em diversas Ruas e Avenidas no Município de Irecê</t>
  </si>
  <si>
    <t>MUNICIPIO DE BOA SAUDE</t>
  </si>
  <si>
    <t>Pavimentação asfáltica no Município de Conceição das Alagoas.</t>
  </si>
  <si>
    <t>Pavimentação em vias urbanas.</t>
  </si>
  <si>
    <t>MUNICIPIO DE CAMALAU</t>
  </si>
  <si>
    <t>MUNICIPIO DE EMBU DAS ARTES</t>
  </si>
  <si>
    <t>MUNICIPIO DE CATOLE DO ROCHA</t>
  </si>
  <si>
    <t>MUNICIPIO DE RIBEIRAO CLARO</t>
  </si>
  <si>
    <t>REFORMA E AMPLIACAO ESTAB PENAIS ESTADUAIS</t>
  </si>
  <si>
    <t>MUNICIPIO DE SAO JOSE DE MIPIBU - RN</t>
  </si>
  <si>
    <t>MUNICIPIO DE AURIFLAMA</t>
  </si>
  <si>
    <t>MUNICIPIO DE SAO CARLOS</t>
  </si>
  <si>
    <t>MUNICIPIO DE GRAVATAI</t>
  </si>
  <si>
    <t>Aquisição de Equipamentos Permanentes.</t>
  </si>
  <si>
    <t>MUNICIPIO DE ALTO ALEGRE</t>
  </si>
  <si>
    <t>MUNICIPIO DE FLORANIA</t>
  </si>
  <si>
    <t>MUNICIPIO DE OROS</t>
  </si>
  <si>
    <t>MUNICIPIO DE VICOSA DO CEARA</t>
  </si>
  <si>
    <t>MUNICIPIO DE SAO JOAO DO SOTER</t>
  </si>
  <si>
    <t>MUNICIPIO DE AMAMBAI</t>
  </si>
  <si>
    <t>MUNICIPIO DE CACHOEIRA</t>
  </si>
  <si>
    <t>MUNICIPIO DE ITAQUAQUECETUBA</t>
  </si>
  <si>
    <t>SECRETARIA DE ESTADO DE JUSTICA E SEGURANCA PUBLICA - MS</t>
  </si>
  <si>
    <t>Pavimentação e drenagem superficial de ruas na cidade de Monte Alegre/RN.</t>
  </si>
  <si>
    <t>MUNICIPIO DE ITAMARI</t>
  </si>
  <si>
    <t>MUNICIPIO DE PORTO ALEGRE</t>
  </si>
  <si>
    <t>MUNICIPIO DE GOIANORTE</t>
  </si>
  <si>
    <t>MUNICIPIO DE NOVA FRIBURGO</t>
  </si>
  <si>
    <t>MUNICIPIO DE OSCAR BRESSANE</t>
  </si>
  <si>
    <t>INFRAESTRUTURA ESPORTIVA</t>
  </si>
  <si>
    <t>Pavimentação e drenagem de vias urbanas</t>
  </si>
  <si>
    <t>MUNICIPIO DE COLATINA</t>
  </si>
  <si>
    <t>MUNICIPIO DO RECIFE</t>
  </si>
  <si>
    <t>MUNICIPIO DE TEOLANDIA</t>
  </si>
  <si>
    <t>MUNICIPIO DE SAO LUIS</t>
  </si>
  <si>
    <t>MUNICIPIO DE CATANDUVA</t>
  </si>
  <si>
    <t>MUNICIPIO DE VALENCA DO PIAUI</t>
  </si>
  <si>
    <t>MUNICIPIO DE MORRO REDONDO</t>
  </si>
  <si>
    <t>Pavimentação de Ruas e Avenidas em Morro Redondo.</t>
  </si>
  <si>
    <t>MUNICIPIO DE PICARRA</t>
  </si>
  <si>
    <t>MUNICIPIO DE FILADELFIA</t>
  </si>
  <si>
    <t>MUNICIPIO DE SAO JERONIMO DA SERRA</t>
  </si>
  <si>
    <t>Adequação de Estrada Rural.</t>
  </si>
  <si>
    <t>APOIO PEQUENO MEDIO PRODUTOR AGROPECUARIO</t>
  </si>
  <si>
    <t>MUNICIPIO DE NOVA IGUACU</t>
  </si>
  <si>
    <t>MCID/PLANEJ URBANO - SANEAMENTO INTEGRADO</t>
  </si>
  <si>
    <t>MUNICIPIO DE TURURU</t>
  </si>
  <si>
    <t>MUNICIPIO DE OLINDA NOVA DO MARANHAO</t>
  </si>
  <si>
    <t>MUNICIPIO DE RIO DO SUL</t>
  </si>
  <si>
    <t>MUNICIPIO DE PARAISO DAS AGUAS</t>
  </si>
  <si>
    <t>SECRETARIA DE TURISMO</t>
  </si>
  <si>
    <t>MUNICIPIO DE LARANJAL</t>
  </si>
  <si>
    <t>MUNICIPIO DE SABOEIRO</t>
  </si>
  <si>
    <t>MUNICIPIO DE SANTA CRUZ DO RIO PARDO</t>
  </si>
  <si>
    <t>MUNICIPIO DE JUCURUTU</t>
  </si>
  <si>
    <t>MUNICIPIO DE SERRINHA</t>
  </si>
  <si>
    <t>MUNICIPIO DE JARAGUA</t>
  </si>
  <si>
    <t>MUNICIPIO DE ITAPORANGA D'AJUDA</t>
  </si>
  <si>
    <t>MUNICIPIO DE CIDADE OCIDENTAL</t>
  </si>
  <si>
    <t>MUNICIPIO DE ITAPEVI</t>
  </si>
  <si>
    <t>MUNICIPIO DE RIO BRILHANTE</t>
  </si>
  <si>
    <t>MUNICIPIO DE GUARATUBA</t>
  </si>
  <si>
    <t>MUNICIPIO DE NOVA ANDRADINA</t>
  </si>
  <si>
    <t>MUNICIPIO DE GRAMADO</t>
  </si>
  <si>
    <t>Implantação de Pavimentação em vias públicas urbanas</t>
  </si>
  <si>
    <t>MUNICIPIO DE SAO FELIX</t>
  </si>
  <si>
    <t>MUNICIPIO DE IGUAI</t>
  </si>
  <si>
    <t>Construção de quadra poliesportiva coberta.</t>
  </si>
  <si>
    <t>MUNICIPIO DE APICUM-ACU</t>
  </si>
  <si>
    <t>ESTADO DO CEARA</t>
  </si>
  <si>
    <t>MUNICIPIO DE BOQUEIRAO</t>
  </si>
  <si>
    <t>PAVIMENTACAO DE VIAS URBANAS</t>
  </si>
  <si>
    <t>ESTADO DE ALAGOAS</t>
  </si>
  <si>
    <t>MUNICIPIO DE SAPE</t>
  </si>
  <si>
    <t>MUNICIPIO DE INOCENCIA</t>
  </si>
  <si>
    <t>INFRA-ESTRUTURA ECONOMICA E SOCIAL</t>
  </si>
  <si>
    <t>MUNICIPIO DE JAGUARAO</t>
  </si>
  <si>
    <t>MUNICIPIO DE FREI PAULO</t>
  </si>
  <si>
    <t>MUNICIPIO DE CARNAUBAIS - RN</t>
  </si>
  <si>
    <t>MUNICIPIO DE APARECIDA DO TABOADO</t>
  </si>
  <si>
    <t>AP CONSTRUCAO ESTABELEC PENAIS ESTADUAIS</t>
  </si>
  <si>
    <t>MUNICIPIO DE BANANEIRAS</t>
  </si>
  <si>
    <t>SECRETARIA DE ESTADO DE INFRAESTRUTURA</t>
  </si>
  <si>
    <t>SECRETARIA DE ESTADO DE DESENVOLVIMENTO URBANO E OBRAS PUBLICAS</t>
  </si>
  <si>
    <t>MUNICIPIO DE SITIO NOVO DO TOCANTINS</t>
  </si>
  <si>
    <t>FUNDO MUNICIPAL DE ASSISTENCIA SOCIAL - FMAS</t>
  </si>
  <si>
    <t>CASA LAR</t>
  </si>
  <si>
    <t>MUNICIPIO DE MARI</t>
  </si>
  <si>
    <t>APOIO IMPL. INFR-EST.JOGOS OLIMP/PARO.2016</t>
  </si>
  <si>
    <t>MUNICIPIO DE MATUREIA</t>
  </si>
  <si>
    <t>FUNDACAO DOS ESPORTES DO PIAUI</t>
  </si>
  <si>
    <t>MUNICIPIO DE SAO JOSE DE PRINCESA</t>
  </si>
  <si>
    <t>MUNICIPIO DE NOVA HARTZ</t>
  </si>
  <si>
    <t>MUNICIPIO DE PEQUIZEIRO</t>
  </si>
  <si>
    <t>MUNICIPIO DE MIRANTE</t>
  </si>
  <si>
    <t>ASSOC PRO-GESTAO DAS AGUAS DA BACIA HIDROGR DO RIO PARAIBA D</t>
  </si>
  <si>
    <t>MUNICIPIO DE DIVINESIA - MG</t>
  </si>
  <si>
    <t>DISP E TRAT. RES. SOLIDOS</t>
  </si>
  <si>
    <t>SECRETARIA DA JUSTICA E CIDADANIA DO ESTADO DO CEARA</t>
  </si>
  <si>
    <t>MUNICIPIO DE NAZARE - BA</t>
  </si>
  <si>
    <t>CONSTRUCAO DE CENTRO DE REFERENCIA DE ASSISTENCIA SOCIAL  CRAS</t>
  </si>
  <si>
    <t>MUNICIPIO DE LAGOA DE VELHOS - RN</t>
  </si>
  <si>
    <t>MUNICIPIO DE PORTO VELHO - RO</t>
  </si>
  <si>
    <t>MUNICIPIO DE SAO TOME - RN</t>
  </si>
  <si>
    <t>CONSTRUCAO DE GINASIO POLIESPORTIVO</t>
  </si>
  <si>
    <t>MUNICIPIO DE SAO BENTO DO UNA - PE</t>
  </si>
  <si>
    <t>MUNICIPIO DE UMBAUBA - SE</t>
  </si>
  <si>
    <t>ESTRUTURACAO SERV PROT SOCIAL ESPECIAL</t>
  </si>
  <si>
    <t>CONSTRUCAO DE CREAS</t>
  </si>
  <si>
    <t>MUNICIPIO DE ACU - RN</t>
  </si>
  <si>
    <t>MUNICIPIO DE MARCO - CE</t>
  </si>
  <si>
    <t>MUNICIPIO DE CANAVIEIRAS - BA</t>
  </si>
  <si>
    <t>MUNICIPIO DE BUJARU - PA</t>
  </si>
  <si>
    <t>MUNICIPIO DE SANTANA DO ACARAU - CE</t>
  </si>
  <si>
    <t>SECRETARIA ESTADO DE DESENVOVIMENTO AGROPECUARIO E DA PESCA</t>
  </si>
  <si>
    <t>MUNICIPIO DE AQUIDAUANA - MS</t>
  </si>
  <si>
    <t>MUNICIPIO DE SANTA MARIA - RS</t>
  </si>
  <si>
    <t>IMPLEMENTACAO QUALIFICACAO SESAN</t>
  </si>
  <si>
    <t>MUNICIPIO DE PETROLINA - PE</t>
  </si>
  <si>
    <t>Implantacao de Unidade de Apoio a Distribuicao de Alimentos da Agricultura Familiar por meio de construcao de edificacao</t>
  </si>
  <si>
    <t>MUNICIPIO DE PALMEIRA DOS INDIOS - AL</t>
  </si>
  <si>
    <t>Implantacao de Unidade de Apoio a Distribuicao de Alimentos da Agricultura Familiar por meio de elaboracao de projeto te</t>
  </si>
  <si>
    <t>SECRETARIA DE ESTADO DA SEGURANCA PUBLICA E ADMINISTRACAO PE</t>
  </si>
  <si>
    <t>MINISTERIO DO MEIO AMBIENTE</t>
  </si>
  <si>
    <t>APOIO ELABOR IMPLANT PLAN COLETA SELETIVA</t>
  </si>
  <si>
    <t>MUNICIPIO DE CAMPO GRANDE - MS</t>
  </si>
  <si>
    <t>MUNICIPIO DE ARAGUAINA - TO</t>
  </si>
  <si>
    <t>SECRETARIA DE ESTADO DA INFRA-ESTRUTURA DE ALAGOAS - AL</t>
  </si>
  <si>
    <t>MUNICIPIO DE PASSAGEM FRANCA - MA</t>
  </si>
  <si>
    <t>MUNICIPIO DE FORQUILHA - CE</t>
  </si>
  <si>
    <t>ESTRUTURACAO REDE SERV DE PROTECAO BASICA</t>
  </si>
  <si>
    <t>MUNICIPIO DE PINHALAO</t>
  </si>
  <si>
    <t>Construção de Centro de Eventos</t>
  </si>
  <si>
    <t>MUNICIPIO DE OURO BRANCO - AL</t>
  </si>
  <si>
    <t>MUNICIPIO DE SAO PAULO DO POTENGI - RN</t>
  </si>
  <si>
    <t>CONSTRUCAO DE QUADRA POLIESPORTIVA</t>
  </si>
  <si>
    <t>MUNICIPIO DE LIMOEIRO - PE</t>
  </si>
  <si>
    <t>MUNICIPIO DE QUEIMADOS - RJ</t>
  </si>
  <si>
    <t>MUNICIPIO DE CAMPINAS - SP</t>
  </si>
  <si>
    <t>MUNICIPIO DE REDENCAO - PA</t>
  </si>
  <si>
    <t>MUNICIPIO DE MERUOCA</t>
  </si>
  <si>
    <t>MUNICIPIO DE CUIABA</t>
  </si>
  <si>
    <t>MUNICIPIO DE BARRA MANSA - RJ</t>
  </si>
  <si>
    <t>MUNICIPIO DE SERRA NEGRA DO NORTE - RN</t>
  </si>
  <si>
    <t>ESTADO DO PIAUI</t>
  </si>
  <si>
    <t>MUNICIPIO DE RUSSAS - CE</t>
  </si>
  <si>
    <t>MUNICIPIO DE GENERAL SAMPAIO - CE</t>
  </si>
  <si>
    <t>RONDONIA SECRETARIA DE ESTADO DA SAUDE</t>
  </si>
  <si>
    <t>MUNICIPIO DE PARARI - PB</t>
  </si>
  <si>
    <t>MUNICIPIO DE JABOATAO DOS GUARARAPES - PE</t>
  </si>
  <si>
    <t>MUNICIPIO DE OLHO D'AGUA GRANDE - AL</t>
  </si>
  <si>
    <t>ACAO APOIO A POLITICA NACION.DESENV.URBANO</t>
  </si>
  <si>
    <t>MUNICIPIO DE MARACAJU - MS</t>
  </si>
  <si>
    <t>MUNICIPIO DE PAU DOS FERROS - RN</t>
  </si>
  <si>
    <t>MUNICIPIO DE MONTES ALTOS - MA</t>
  </si>
  <si>
    <t>MUNICIPIO DE PARANAGUA - PR</t>
  </si>
  <si>
    <t>MUNICIPIO DE SAO GABRIEL - MS</t>
  </si>
  <si>
    <t>SECRETARIA DE ESTADO DE SAUDE</t>
  </si>
  <si>
    <t>ESTADO DO TOCANTINS</t>
  </si>
  <si>
    <t>MUNICIPIO DE PENEDO - AL</t>
  </si>
  <si>
    <t>MUNICIPIO DE MACHADINHO D'OESTE - RO</t>
  </si>
  <si>
    <t>REFORMA DE UNIDADE DE ATENCAO ESPECIALIZADA EM SAUDE.</t>
  </si>
  <si>
    <t>AMPLIACAO DE UNIDADE BASICA DE SAUDE</t>
  </si>
  <si>
    <t>ATENCAO BASICA SAUDE/ESTRU.SERVICOS</t>
  </si>
  <si>
    <t>MUNICIPIO DE SAO JOAO DE MERITI - RJ</t>
  </si>
  <si>
    <t>REFORMA DE UNIDADE BASICA DE SAUDE</t>
  </si>
  <si>
    <t>MUNICIPIO DE PEDREIRA - SP</t>
  </si>
  <si>
    <t>MUNICIPIO DE ARAPOEMA - TO</t>
  </si>
  <si>
    <t>MUNICIPIO DE ARAPIRACA - AL</t>
  </si>
  <si>
    <t>MUNICIPIO DE SAO FRANCISCO DE ITABAPOANA - RJ</t>
  </si>
  <si>
    <t>MUNICIPIO DE JANDUIS - RN</t>
  </si>
  <si>
    <t>MUNICIPIO DE CARMO - RJ</t>
  </si>
  <si>
    <t>MUNICIPIO DE HORIZONTE - CE</t>
  </si>
  <si>
    <t>MUNICIPIO DE TRAIRAO - PA</t>
  </si>
  <si>
    <t>MUNICIPIO DE OCARA - CE</t>
  </si>
  <si>
    <t>MUNICIPIO DE BOA VISTA - RR</t>
  </si>
  <si>
    <t>MUNICIPIO DE IRAUCUBA - CE</t>
  </si>
  <si>
    <t>ESTADO DO AMAPA</t>
  </si>
  <si>
    <t>MUNICIPIO DE PASSAGEM - RN</t>
  </si>
  <si>
    <t>MUNICIPIO DE SERRA DO MEL - RN</t>
  </si>
  <si>
    <t>MUNICIPIO DE ITAJA - GO</t>
  </si>
  <si>
    <t>MUNICIPIO DE BODO - RN</t>
  </si>
  <si>
    <t>RECUPERACAO DE ESTRADAS VICINAIS</t>
  </si>
  <si>
    <t>SECRETARIA DAS CIDADES</t>
  </si>
  <si>
    <t>MUNICIPIO DE APERIBE - RJ</t>
  </si>
  <si>
    <t>MUNICIPIO DE NATIVIDADE - RJ</t>
  </si>
  <si>
    <t>MUNICIPIO DE CABO FRIO - RJ</t>
  </si>
  <si>
    <t>MUNICIPIO DE GOIANIA - GO</t>
  </si>
  <si>
    <t>MUNICIPIO DE INACIOLANDIA - GO</t>
  </si>
  <si>
    <t>MUNICIPIO DE BARAUNA - RN</t>
  </si>
  <si>
    <t>MUNICIPIO DE CRATEUS - CE</t>
  </si>
  <si>
    <t>MUNICIPIO DE SANTANA DO MATOS - RN</t>
  </si>
  <si>
    <t>MUNICIPIO DE PALMEIRAS DE GOIAS - GO</t>
  </si>
  <si>
    <t>MUNICIPIO DE CHAPADINHA - MA</t>
  </si>
  <si>
    <t>MUNICIPIO DE BREJINHO - RN</t>
  </si>
  <si>
    <t>MODERNIZACAO DE NUCLEOS DE ESPORTE E LAZER</t>
  </si>
  <si>
    <t>MUNICIPIO DE NOVA FRIBURGO - RJ</t>
  </si>
  <si>
    <t>RESTAURANTE POPULAR</t>
  </si>
  <si>
    <t>SEGUNDO TEMPO</t>
  </si>
  <si>
    <t>MUNICIPIO DE BONFIM - RR</t>
  </si>
  <si>
    <t>MUNICIPIO DE CAMPO LIMPO DE GOIAS - GO</t>
  </si>
  <si>
    <t>MUNICIPIO DE CAMPINORTE - GO</t>
  </si>
  <si>
    <t>MUNICIPIO DE MORADA NOVA DE MINAS - MG</t>
  </si>
  <si>
    <t>PAVIMENTACAO DE VIAS</t>
  </si>
  <si>
    <t>SECRETARIA ESTADUAL DE SAUDE DE PERNAMBUCO</t>
  </si>
  <si>
    <t>MUNICIPIO DE AMAJARI - RR</t>
  </si>
  <si>
    <t>FORTALECIMENTO COOPERATIVISMO</t>
  </si>
  <si>
    <t>PAVIMENTACAO EM DIVERSAS RUAS</t>
  </si>
  <si>
    <t>MUNICIPIO DE JEQUIA DA PRAIA - AL</t>
  </si>
  <si>
    <t>MUNICIPIO DE AREIA BRANCA - RN</t>
  </si>
  <si>
    <t>MUNICIPIO DE SAO BENTO DO NORTE - RN</t>
  </si>
  <si>
    <t>MUNICIPIO DE SAO PEDRO DA AGUA BRANCA - MA</t>
  </si>
  <si>
    <t>MUNICIPIO DE PETROLINA DE GOIAS - GO</t>
  </si>
  <si>
    <t>CONSTRUCAO DE QUADRA POLIESPORTIVA COBERTA</t>
  </si>
  <si>
    <t>MUNICIPIO DE BARRA DOS COQUEIROS - SE</t>
  </si>
  <si>
    <t>ESTRUTACAO REDE DE PROTECAO SOCL ESPECIAL</t>
  </si>
  <si>
    <t>MUNICIPIO DE BEQUIMAO - MA</t>
  </si>
  <si>
    <t>PAVIMENTACAO DE VIAS PUBLICAS</t>
  </si>
  <si>
    <t>CONSTRUCAO DE PRACA</t>
  </si>
  <si>
    <t>APOIO PROJETOS CIRCULACAO NAO MOTORIZADA</t>
  </si>
  <si>
    <t>ESTRUTURACAO SERVICOS HEMATOLOGIA HEMOTERA</t>
  </si>
  <si>
    <t>FOMENTO A PROJETO REDUC.ACID.TRANSITO</t>
  </si>
  <si>
    <t>PCEDM/APOIO A ORGANIZACAO PRODUTIVA DE MUL</t>
  </si>
  <si>
    <t>MUNICIPIO DE SILVA JARDIM - RJ</t>
  </si>
  <si>
    <t>MUNICIPIO DE SANTO ANTONIO DOS LOPES - MA</t>
  </si>
  <si>
    <t>MUNICIPIO DE DOM PEDRO - MA</t>
  </si>
  <si>
    <t>ATENCAO BASICA EM SAUDE BUCAL</t>
  </si>
  <si>
    <t>MUNICIPIO DE DIAMANTE DO NORTE - PR</t>
  </si>
  <si>
    <t>MUNICIPIO DE TANGARA - RN</t>
  </si>
  <si>
    <t>MUNICIPIO DE PEIXE - TO</t>
  </si>
  <si>
    <t>MUNICIPIO DE VICOSA - AL</t>
  </si>
  <si>
    <t>MUNICIPIO DE JAGUARIUNA - SP</t>
  </si>
  <si>
    <t>MUNICIPIO DE FRECHEIRINHA - CE</t>
  </si>
  <si>
    <t>APOIO PROJETOS CORRED.ESTRUT TRANSP COLETI</t>
  </si>
  <si>
    <t>MUNICIPIO DE BONITO - PE</t>
  </si>
  <si>
    <t>PAVIMENTACAO E DRENAGEM</t>
  </si>
  <si>
    <t>MUNICIPIO DE TUPA - SP</t>
  </si>
  <si>
    <t>MUNICIPIO DE SAO FRANCISCO - SE</t>
  </si>
  <si>
    <t>MUNICIPIO DE APODI - RN</t>
  </si>
  <si>
    <t>APOIO A PROJETOS DE INFRAESTRUTURA TURISTICA</t>
  </si>
  <si>
    <t>Construcao de Praca da Juventude</t>
  </si>
  <si>
    <t>MUNICIPIO DE UNIAO DOS PALMARES - AL</t>
  </si>
  <si>
    <t>CONSTRUCAO DE QUADRAS POLIESPORTIVAS</t>
  </si>
  <si>
    <t>SECRETARIA DE ESTADO DE EDUCACAO</t>
  </si>
  <si>
    <t>MUNICIPIO DE OURICURI - PE</t>
  </si>
  <si>
    <t>MUNICIPIO DE MACEIO - AL</t>
  </si>
  <si>
    <t>SEGURANCA E EDUCACAO DE TRANSITO</t>
  </si>
  <si>
    <t>MUNICIPIO DE ESPIRITO SANTO DO PINHAL - SP</t>
  </si>
  <si>
    <t>MUNICIPIO DE AGUA CLARA - MS</t>
  </si>
  <si>
    <t>MUNICIPIO DE AGUA AZUL DO NORTE - PA</t>
  </si>
  <si>
    <t>MUNICIPIO DE BATAYPORA - MS</t>
  </si>
  <si>
    <t>MUNICIPIO DE SAO VICENTE - SP</t>
  </si>
  <si>
    <t>MUNICIPIO DE FLORES - GO</t>
  </si>
  <si>
    <t>MUNICIPIO DE MOREILANDIA - PE</t>
  </si>
  <si>
    <t>MUNICIPIO DE VITORIA DE SANTO ANTAO - PE</t>
  </si>
  <si>
    <t>CONSTRUCAO DE PORTAL TURISTICO</t>
  </si>
  <si>
    <t>MUNICIPIO DE POUSO ALEGRE - MG</t>
  </si>
  <si>
    <t>MUNICIPIO DE VALENCA - RJ</t>
  </si>
  <si>
    <t>MUNICIPIO DE MUCAJAI - RR</t>
  </si>
  <si>
    <t>MUNICIPIO DE ITUBERA - BA</t>
  </si>
  <si>
    <t>MUNICIPIO DE MONTE ALEGRE - PA</t>
  </si>
  <si>
    <t>MUNICIPIO DE COXIM - MS</t>
  </si>
  <si>
    <t>MUNICIPIO DE TOME ACU - PA</t>
  </si>
  <si>
    <t>ASSOCIACAO ENTIDADES APOIO DESENV SUSTENT PINTADAS</t>
  </si>
  <si>
    <t>MUNICIPIO DE BOCA DA MATA - AL</t>
  </si>
  <si>
    <t>MUNICIPIO DE ESTANCIA - SE</t>
  </si>
  <si>
    <t>MUNICIPIO DE PAO DE ACUCAR - AL</t>
  </si>
  <si>
    <t>COZINHA COMUNITARIA</t>
  </si>
  <si>
    <t>MUNICIPIO DE LAGO DO JUNCO - MA</t>
  </si>
  <si>
    <t>MUNICIPIO DE SENADOR RUI PALMEIRA - AL</t>
  </si>
  <si>
    <t>MUNICIPIO DE ARACOIABA - CE</t>
  </si>
  <si>
    <t>MUNICIPIO DE PIRES DO RIO - GO</t>
  </si>
  <si>
    <t>PAVIMENTACAO E DRENAGEM DE VIAS URBANAS</t>
  </si>
  <si>
    <t>MUNICIPIO DE CABO DE SANTO AGOSTINHO - PE</t>
  </si>
  <si>
    <t>Ações de Infra-estrutura Urbana</t>
  </si>
  <si>
    <t>UNIAO POR MORADIA POPULAR DO ESTADO DO PARANÁ</t>
  </si>
  <si>
    <t>ASSISTENCIA TECNICA</t>
  </si>
  <si>
    <t>MUNICIPIO DE TIMBAUBA - PE</t>
  </si>
  <si>
    <t>MUNICIPIO DE APUI - AM</t>
  </si>
  <si>
    <t>MUNICIPIO DE CHUPINGUAIA - RO</t>
  </si>
  <si>
    <t>PAVIMENTACAO ASFALTICA E DRENAGEM PLUVIAL</t>
  </si>
  <si>
    <t>MUNICIPIO DE TRES RIOS - RJ</t>
  </si>
  <si>
    <t>EMPR. ASSOC. COOP. AGR. FAM. ASSENT AGRARI</t>
  </si>
  <si>
    <t>MUNICIPIO DE GOIATUBA - GO</t>
  </si>
  <si>
    <t>CONSTRUCAO DE UNIDADE BASICA DE SAUDE</t>
  </si>
  <si>
    <t>MUNICIPIO DE CARNEIROS - AL</t>
  </si>
  <si>
    <t>MUNICIPIO DE ARCOVERDE - PE</t>
  </si>
  <si>
    <t>MUNICIPIO DE XAPURI - AC</t>
  </si>
  <si>
    <t>MUNICIPIO DE SAO JOSE DA LAGOA TAPADA - PB</t>
  </si>
  <si>
    <t>MUNICIPIO DE TIANGUA - CE</t>
  </si>
  <si>
    <t>MUNICIPIO DE PORTO MURTINHO - MS</t>
  </si>
  <si>
    <t>MUNICIPIO DE BODOQUENA - MS</t>
  </si>
  <si>
    <t>MUNICIPIO DE TAMANDARE</t>
  </si>
  <si>
    <t>MUNICIPIO DE PEDRO AFONSO - TO</t>
  </si>
  <si>
    <t>MUNICIPIO DE CAMPESTRE - AL</t>
  </si>
  <si>
    <t>MUNICIPIO DE TRIUNFO POTIGUAR - RN</t>
  </si>
  <si>
    <t>CONSTRUCAO DE QUADRA ESPORTIVA</t>
  </si>
  <si>
    <t>MUNICIPIO DE MONTES CLAROS - MG</t>
  </si>
  <si>
    <t>MUNICIPIO DE MOCAJUBA - PA</t>
  </si>
  <si>
    <t>CONSTRUCAO DE QUADRA POLIESPORTIVA COBERTA.</t>
  </si>
  <si>
    <t>MUNICIPIO DE PATU - RN</t>
  </si>
  <si>
    <t>MUNICIPIO DE MENDES - RJ</t>
  </si>
  <si>
    <t>MUNICIPIO DE ITAMARATI - AM</t>
  </si>
  <si>
    <t>CONSTRUCAO DE HABITACAO POPULAR</t>
  </si>
  <si>
    <t>CONSTRUCAO DE QUADRA</t>
  </si>
  <si>
    <t>MUNICIPIO DE PASSIRA - PE</t>
  </si>
  <si>
    <t>CONSTRUCAO DE UMA QUADRA POLIESPORTIVA COBERTA</t>
  </si>
  <si>
    <t>PRONAF-ASS. TEC. EXT. RURAL AREA INDIGENA</t>
  </si>
  <si>
    <t>MUNICIPIO DE MANCIO LIMA - AC</t>
  </si>
  <si>
    <t>MUNICIPIO DE NOVO ACORDO - TO</t>
  </si>
  <si>
    <t>MUNICIPIO DE PIRAPORA - MG</t>
  </si>
  <si>
    <t>EXECUCAO DE PAVIMENTACAO ASFALTICA</t>
  </si>
  <si>
    <t>MUNICIPIO DE MAUES - AM</t>
  </si>
  <si>
    <t>PRACA DA JUVENTUDE</t>
  </si>
  <si>
    <t>MUNICIPIO DE PIRACANJUBA - GO</t>
  </si>
  <si>
    <t>MUNICIPIO DE GENERAL MAYNARD - SE</t>
  </si>
  <si>
    <t>MUNICIPIO DE MONTANHAS - RN</t>
  </si>
  <si>
    <t>CONSTRUCAO DE PRACA PUBLICA NA SEDE DO MUNICIPIO DE MONTANHAS/RN.</t>
  </si>
  <si>
    <t>MUNICIPIO DE RIO PRETO DA EVA - AM</t>
  </si>
  <si>
    <t>MUNICIPIO DE TEJUCUOCA - CE</t>
  </si>
  <si>
    <t>MUNICIPIO DE FRANCISCO MORATO - SP</t>
  </si>
  <si>
    <t>MUNICIPIO DE CERRO BRANCO - RS</t>
  </si>
  <si>
    <t>MUNICIPIO DE TAQUARANA - AL</t>
  </si>
  <si>
    <t>MUNICIPIO DE MIRINZAL - MA</t>
  </si>
  <si>
    <t>CONSTRUCAO DE PRACA PUBLICA</t>
  </si>
  <si>
    <t>MUNICIPIO DE GRANJA - CE</t>
  </si>
  <si>
    <t>MUNICIPIO DE CUPIRA - PE</t>
  </si>
  <si>
    <t>MUNICIPIO DE LAJEDO - PE</t>
  </si>
  <si>
    <t>CONSTRUCAO DE CENTRO DE EVENTOS</t>
  </si>
  <si>
    <t>CONSTRUCAO DE PRACA DA JUVENTUDE</t>
  </si>
  <si>
    <t>MUNICIPIO DE AXIXA DO TOCANTINS - TO</t>
  </si>
  <si>
    <t>PAVIMENTACAO ASFALTICA E DRENAGEM EM DIVERSAS RUAS</t>
  </si>
  <si>
    <t>ESTADO DO RIO DE JANEIRO</t>
  </si>
  <si>
    <t>MUNICIPIO DE PEDREIRAS - MA</t>
  </si>
  <si>
    <t>MUNICIPIO DE VALPARAISO - GO</t>
  </si>
  <si>
    <t>Implantacao e Modernizacao de Infra-estrutura Esportiva</t>
  </si>
  <si>
    <t>MUNICIPIO DE PIEDADE DOS GERAIS - MG</t>
  </si>
  <si>
    <t>MUNICIPIO DE JUPI - PE</t>
  </si>
  <si>
    <t>MUNICIPIO DE COSMOPOLIS - SP</t>
  </si>
  <si>
    <t>ESTRUTURACAO DA REDE DE SERVICOS DE ATENCAO BASICA DE SAUDE</t>
  </si>
  <si>
    <t>MUNICIPIO DE MONTEIROPOLIS - AL</t>
  </si>
  <si>
    <t>ESTADO DO AMAZONAS</t>
  </si>
  <si>
    <t>MUNICIPIO DE ITAREMA - CE</t>
  </si>
  <si>
    <t>SECRETARIA ESTADUAL DE SAUDE DO PIAUI</t>
  </si>
  <si>
    <t>MUNICIPIO DE BRAGANCA - PA</t>
  </si>
  <si>
    <t>CONSTRUCAO DE UM CAMPO DE FUTEBOL</t>
  </si>
  <si>
    <t>ESTRUTURACAO DE UNIDADES DE ATENCAO ESPECIALIZADA EM SAUDE</t>
  </si>
  <si>
    <t>MUNICIPIO DE ITAMBE - PE</t>
  </si>
  <si>
    <t>MUNICIPIO DE ALIANCA - PE</t>
  </si>
  <si>
    <t>MUNICIPIO DE SANTANA - AP</t>
  </si>
  <si>
    <t>MUNICIPIO DE ALTO SANTO - CE</t>
  </si>
  <si>
    <t>MUNICIPIO DE ABEL FIGUEIREDO - PA</t>
  </si>
  <si>
    <t>MUNICIPIO DE PIRACICABA - SP</t>
  </si>
  <si>
    <t>MUNICIPIO DE PORTO DE PEDRAS - AL</t>
  </si>
  <si>
    <t>SECRET DE ESTADO DA PROD AGROPEC PESCA E DESENV RURAL INTEGR</t>
  </si>
  <si>
    <t>MUNICIPIO DE SAO JOSE DA TAPERA - AL</t>
  </si>
  <si>
    <t>PAVIMENTACAO DE DIVERSAS RUAS</t>
  </si>
  <si>
    <t>MUNICIPIO DE MIRANDA - MS</t>
  </si>
  <si>
    <t>PAVIMENTACAO ASFALTICA EM DIVERSAS RUAS DO MUNICIPIO DE     MIRANDA/MS</t>
  </si>
  <si>
    <t>PAVIMENTACAO ASFALTICA E DRENAGEM EM DIVERSAS RUAS DO       MUNICIPIO DE SAO GABRIEL DO OESTE/MS</t>
  </si>
  <si>
    <t>ASSOCIACAO DE DESENVOLVIMENTO E SOLIDARIEDADE</t>
  </si>
  <si>
    <t>PROMOVER PROCESSOS MOBILIZACAO PARA GESTAO PARTICIPATIVA DO DESENVOLVIMENTO SUSTENTAVEL E GARANTIR A EXECUCAO DE ATIVIDA</t>
  </si>
  <si>
    <t>PAVIMENTACAO ASFALTICA</t>
  </si>
  <si>
    <t>MUNICIPIO DE JANDAIRA - RN</t>
  </si>
  <si>
    <t>MUNICIPIO DE SONORA - MS</t>
  </si>
  <si>
    <t>MUNICIPIO DE LAGOA D ANTA - RN</t>
  </si>
  <si>
    <t>MUNICIPIO DE PINHAO - SE</t>
  </si>
  <si>
    <t>MINISTERIO DA CIÊNCIA E TECNOLOGIA</t>
  </si>
  <si>
    <t>FOM EL IMP PRO INC DIG/IMP CENT ACES TEC</t>
  </si>
  <si>
    <t>MUNICIPIO DE MURIBECA - SE</t>
  </si>
  <si>
    <t>MUNICIPIO DE SALTO DO CEU</t>
  </si>
  <si>
    <t>MUNICIPIO DE SANTO ANTONIO DA ALEGRIA</t>
  </si>
  <si>
    <t>Recuperação de estradas vicinais.</t>
  </si>
  <si>
    <t>MUNICIPIO DE GENTIL</t>
  </si>
  <si>
    <t>MUNICIPIO DE CAMAQUA</t>
  </si>
  <si>
    <t>MUNICIPIO DE PARDINHO</t>
  </si>
  <si>
    <t>MUNICIPIO DE SANTA VITORIA DO PALMAR</t>
  </si>
  <si>
    <t>MUNICIPIO DE AREIA</t>
  </si>
  <si>
    <t>MUNICIPIO DE IPE</t>
  </si>
  <si>
    <t>Aquisição de Máquinas e Equipamentos Agrícolas.</t>
  </si>
  <si>
    <t>MUNICIPIO DE MONTE SIAO</t>
  </si>
  <si>
    <t>MUNICIPIO DE LAGOA VERMELHA</t>
  </si>
  <si>
    <t>MUNICIPIO DE DOUTOR MAURICIO CARDOSO</t>
  </si>
  <si>
    <t>MUNICIPIO DE URUANA</t>
  </si>
  <si>
    <t>MUNICIPIO DE BOM JARDIM DE GOIAS</t>
  </si>
  <si>
    <t>MUNICIPIO DE FARROUPILHA</t>
  </si>
  <si>
    <t>MUNICIPIO DE TOBIAS BARRETO</t>
  </si>
  <si>
    <t>MUNICIPIO DE ECOPORANGA</t>
  </si>
  <si>
    <t>MUNICIPIO DE PRESIDENTE KENNEDY</t>
  </si>
  <si>
    <t>MUNICIPIO DE RUBIATABA</t>
  </si>
  <si>
    <t>MUNICIPIO DE ALTO PARAGUAI</t>
  </si>
  <si>
    <t>MUNICIPIO DE PINHAO</t>
  </si>
  <si>
    <t>MUNICIPIO DE GUIRATINGA</t>
  </si>
  <si>
    <t>MUNICIPIO DE HULHA NEGRA</t>
  </si>
  <si>
    <t>MUNICIPIO DE NOSSA SENHORA DO LIVRAMENTO</t>
  </si>
  <si>
    <t>MUNICIPIO DE OUREM</t>
  </si>
  <si>
    <t>INSTITUTO DE DESENVOLVIMENTO DO NORTE E NORDESTE DE MINAS GERAIS</t>
  </si>
  <si>
    <t>MUNICIPIO DE IPERO</t>
  </si>
  <si>
    <t>MUNICIPIO DE PACAEMBU</t>
  </si>
  <si>
    <t>MUNICIPIO DE SALTO</t>
  </si>
  <si>
    <t>MUNICIPIO DE CANELA</t>
  </si>
  <si>
    <t>MUNICIPIO DE TIMBO GRANDE</t>
  </si>
  <si>
    <t>MUNICIPIO DE MURIAE</t>
  </si>
  <si>
    <t>MUNICIPIO DE PIRAPOZINHO</t>
  </si>
  <si>
    <t>MUNICIPIO DE DIVISA NOVA</t>
  </si>
  <si>
    <t>MUNICIPIO DE CONQUISTA</t>
  </si>
  <si>
    <t>OBRAS DE PAVIMENTAÇÃO E RECAPEAMENTO DE VIAS PÚBLICAS NO PERÍMETRO URBANO.</t>
  </si>
  <si>
    <t>MUNICIPIO DE TRES DE MAIO</t>
  </si>
  <si>
    <t>MUNICIPIO DE SAO PEDRO DO BUTIA</t>
  </si>
  <si>
    <t>Pavimentação Asfáltica</t>
  </si>
  <si>
    <t>MUNICIPIO DE DOM FELICIANO</t>
  </si>
  <si>
    <t>Construção de quadra poliesportiva.</t>
  </si>
  <si>
    <t>MUNICIPIO DE SAO DOMINGOS DO NORTE</t>
  </si>
  <si>
    <t>MUNICIPIO DE JI-PARANA</t>
  </si>
  <si>
    <t>Recapeamento Asfáltico sobre Pavimentação com Pedras Irregulares</t>
  </si>
  <si>
    <t>MUNICIPIO DE BENTO GONCALVES</t>
  </si>
  <si>
    <t>MUNICIPIO DE RONDONOPOLIS - MT</t>
  </si>
  <si>
    <t>SECRETARIA DE TURISMO SETUR</t>
  </si>
  <si>
    <t>MUNICIPIO DE SOROCABA</t>
  </si>
  <si>
    <t>MUNICIPIO DE PINDORETAMA</t>
  </si>
  <si>
    <t>MUNICIPIO DE NORTELANDIA</t>
  </si>
  <si>
    <t>MUNICIPIO DE PIEDADE</t>
  </si>
  <si>
    <t>MUNICIPIO DE ALTA FLORESTA D'OESTE</t>
  </si>
  <si>
    <t>ASSOCIACAO DE EDUC ASSIST SOCIAL NSA SRA DA ASSUNCAO</t>
  </si>
  <si>
    <t>MUNICIPIO DE CARMO DO CAJURU</t>
  </si>
  <si>
    <t>MUNICIPIO DE AGUIA BRANCA</t>
  </si>
  <si>
    <t>MUNICIPIO DE ALTO HORIZONTE</t>
  </si>
  <si>
    <t>MUNICIPIO DE FONTOURA XAVIER</t>
  </si>
  <si>
    <t>MUNICIPIO DE AUGUSTO CORREA</t>
  </si>
  <si>
    <t>MUNICIPIO DE VIDAL RAMOS</t>
  </si>
  <si>
    <t>MUNICIPIO DE ANDIRA</t>
  </si>
  <si>
    <t>MUNICIPIO DE CIPO - BA</t>
  </si>
  <si>
    <t>MUNICIPIO DE CAMPESTRE DA SERRA</t>
  </si>
  <si>
    <t>MUNICIPIO DE CONCHAS</t>
  </si>
  <si>
    <t>MUNICIPIO DE LAGOA GRANDE</t>
  </si>
  <si>
    <t>MUNICIPIO DE PASSO FUNDO</t>
  </si>
  <si>
    <t>MUNICIPIO DE BOFETE</t>
  </si>
  <si>
    <t>MUNICIPIO DE ARACAJU</t>
  </si>
  <si>
    <t>MUNICIPIO DE MANTENA</t>
  </si>
  <si>
    <t>MUNICIPIO DE MORROS - MA</t>
  </si>
  <si>
    <t>MUNICIPIO DE RIOZINHO</t>
  </si>
  <si>
    <t>Pavimentação de Ruas.</t>
  </si>
  <si>
    <t>MUNICIPIO DE GUANHAES</t>
  </si>
  <si>
    <t>MUNICIPIO DE CAPELA</t>
  </si>
  <si>
    <t>MUNICIPIO DE SANTO ANGELO</t>
  </si>
  <si>
    <t>MUNICIPIO DE IBIRAMA</t>
  </si>
  <si>
    <t>Construção de Quadra Poliesportiva</t>
  </si>
  <si>
    <t>MUNICIPIO DE ARATIBA</t>
  </si>
  <si>
    <t>MUNICIPIO DE BELO HORIZONTE</t>
  </si>
  <si>
    <t>MUNICIPIO DE SANTO ANTONIO DA PLATINA</t>
  </si>
  <si>
    <t>MUNICIPIO DE BELA VISTA DO TOLDO</t>
  </si>
  <si>
    <t>Requalificação de Vias - Recapeamento Asfáltico</t>
  </si>
  <si>
    <t>MUNICIPIO DE BENEVIDES</t>
  </si>
  <si>
    <t>MUNICIPIO DE COLINA</t>
  </si>
  <si>
    <t>EXECUÇÃO DE RECAPEAMENTO DA PAVIMENTAÇÃO ASFÁLTICA EM DIVERSAS ÁREAS DO MUNICÍPIO.</t>
  </si>
  <si>
    <t>CENTRO PIAUIENSE DE ACAO CULTURAL</t>
  </si>
  <si>
    <t>APOIO.ELAB.PROJ.SIS.INTEG.TRANSP.COL.URBAN</t>
  </si>
  <si>
    <t>PAVIMENTAÇÃO E RECAPEAMENTO DE VIAS PÚBLICAS.</t>
  </si>
  <si>
    <t>Pavimentação.</t>
  </si>
  <si>
    <t>MUNICIPIO DE ENTRE IJUIS</t>
  </si>
  <si>
    <t>MUNICIPIO DE URUSSANGA</t>
  </si>
  <si>
    <t>Pavimentação de vias urbanas, no município de Urussanga-SC.</t>
  </si>
  <si>
    <t>MUNICIPIO DE ARACI</t>
  </si>
  <si>
    <t>MUNICIPIO DE PORTO GRANDE</t>
  </si>
  <si>
    <t>SECRETARIA DE ESTADO DA AGRICULTURA - SEAGRI</t>
  </si>
  <si>
    <t>INSTITUTO CREATIO</t>
  </si>
  <si>
    <t>MUNICIPIO DE MONTAURI</t>
  </si>
  <si>
    <t>MUNICIPIO DE MARLIERIA</t>
  </si>
  <si>
    <t>Pavimentação no municipio</t>
  </si>
  <si>
    <t>SECRETARIA DO DESENVOLVIMENTO RURAL, PESCA E COOPERATIVISMO</t>
  </si>
  <si>
    <t>MUNICIPIO DE MIMOSO DE GOIAS</t>
  </si>
  <si>
    <t>MUNICIPIO DE NOVA LIMA - MG</t>
  </si>
  <si>
    <t>CONSTRUCAO E EQUIPAMENTO DE GINASIO POLIESPORTIVO</t>
  </si>
  <si>
    <t>MUNICIPIO DE HORIZONTINA</t>
  </si>
  <si>
    <t>Implantação de Sistema de Abastecimento de Água.</t>
  </si>
  <si>
    <t>MUNICIPIO DE VITORIA DO MEARIM - MA</t>
  </si>
  <si>
    <t>MUNICIPIO DE MONTE ALEGRE DE MINAS</t>
  </si>
  <si>
    <t>MUNICIPIO DE TAQUARIVAI</t>
  </si>
  <si>
    <t>MUNICIPIO DE PLANALTO</t>
  </si>
  <si>
    <t>MUNICIPIO DE BOTUCATU</t>
  </si>
  <si>
    <t>MUNICIPIO DE PIATA - BA</t>
  </si>
  <si>
    <t>MUNICIPIO DE CAMPO BELO</t>
  </si>
  <si>
    <t>Recapeamento de vias públicas urbanas.</t>
  </si>
  <si>
    <t>MUNICIPIO DE CRISTAL</t>
  </si>
  <si>
    <t>MUNICIPIO DE LARANJAL PAULISTA</t>
  </si>
  <si>
    <t>MUNICIPIO DE PRESIDENTE JUSCELINO - MA</t>
  </si>
  <si>
    <t>MUNICIPIO DE DELFINOPOLIS</t>
  </si>
  <si>
    <t>MUNICIPIO DE ITACARAMBI - MG</t>
  </si>
  <si>
    <t>MUNICIPIO DE BRODOWSKI</t>
  </si>
  <si>
    <t>MUNICIPIO DE SARAPUI</t>
  </si>
  <si>
    <t>MUNICIPIO DE SANTA ISABEL</t>
  </si>
  <si>
    <t>MUNICIPIO DE JARDIM DE PIRANHAS</t>
  </si>
  <si>
    <t>Pavimentação e drenagem superficial de ruas na cidade de Jardim de Piranhas/RN.</t>
  </si>
  <si>
    <t>MUNICIPIO DE UPANEMA</t>
  </si>
  <si>
    <t>Pavimentação e drenagem de ruas na sede do Municipio de Upanema/RN.</t>
  </si>
  <si>
    <t>MUNICIPIO DE OLIVEIRA</t>
  </si>
  <si>
    <t>ESGOTAMENTO SANITARIO</t>
  </si>
  <si>
    <t>MUNICIPIO DE NOVA TRENTO</t>
  </si>
  <si>
    <t>MUNICIPIO DE TEREZOPOLIS DE GOIAS</t>
  </si>
  <si>
    <t>MUNICIPIO DE FORMOSA</t>
  </si>
  <si>
    <t>MUNICIPIO DE ENGENHEIRO COELHO</t>
  </si>
  <si>
    <t>MUNICIPIO DE JUTI</t>
  </si>
  <si>
    <t>Implantação e modernização de Infraestrutura Esportiva.</t>
  </si>
  <si>
    <t>MUNICIPIO DE IBIUNA</t>
  </si>
  <si>
    <t>MUNICIPIO DE GUAPIARA</t>
  </si>
  <si>
    <t>MUNICIPIO DE CURIMATA - PI</t>
  </si>
  <si>
    <t>MUNICIPIO DE CASCA</t>
  </si>
  <si>
    <t>MUNICIPIO DE MONCAO - MA</t>
  </si>
  <si>
    <t>MUNICIPIO DE SALESOPOLIS</t>
  </si>
  <si>
    <t>MUNICIPIO DE SAO LUIS - MA</t>
  </si>
  <si>
    <t>MUNICIPIO DE BACURI - MA</t>
  </si>
  <si>
    <t>MUNICIPIO DE CARAGUATATUBA</t>
  </si>
  <si>
    <t>MUNICIPIO DE POA</t>
  </si>
  <si>
    <t>MUNICIPIO DE DIVINO</t>
  </si>
  <si>
    <t>MUNICIPIO DE SANTO ANTONIO DO PALMA</t>
  </si>
  <si>
    <t>MUNICIPIO DE GUARANTA DO NORTE</t>
  </si>
  <si>
    <t>MUNICIPIO DE CONSTANTINA</t>
  </si>
  <si>
    <t>Pavimentação, urbanização e melhoramento das vias públicas do município.</t>
  </si>
  <si>
    <t>MUNICIPIO DE SAO MARTINHO</t>
  </si>
  <si>
    <t>MUNICIPIO DE BARROS CASSAL</t>
  </si>
  <si>
    <t>IMPLANTACAO OU MELHORIA DE OBRAS DE INFRA-ESTRUTURA URBANA EM MUNICIPIOS COM ATE 100.000 HABITANTES - Acoes de Infra-est</t>
  </si>
  <si>
    <t>SUPERINTENDENCIA DO DESENVOLVIMENTO DO CENTRO-OESTE</t>
  </si>
  <si>
    <t>SUPERINTENDENCIA ESTADUAL DE TURISMO</t>
  </si>
  <si>
    <t>MUNICIPIO DE BARRA DO CHOCA - BA</t>
  </si>
  <si>
    <t>MUNICIPIO DE CAMPINA GRANDE - PB</t>
  </si>
  <si>
    <t>MUNICIPIO DE CANGUCU</t>
  </si>
  <si>
    <t>MUNICIPIO DE IRAUCUBA</t>
  </si>
  <si>
    <t>MUNICIPIO DE JUSCIMEIRA</t>
  </si>
  <si>
    <t>MUNICIPIO DE SAO FRANCISCO DO GLORIA - MG</t>
  </si>
  <si>
    <t>ESTADO DA PARAIBA</t>
  </si>
  <si>
    <t>AGREGACAO DE VALOR</t>
  </si>
  <si>
    <t>COOPERATIVA DE ASSIST A AGRICULTURA FAMILIAR SUST PIEMONTE</t>
  </si>
  <si>
    <t>MUNICIPIO DE SAO SEBASTIAO DE LAGOA DE ROCA - PB</t>
  </si>
  <si>
    <t>MUNICIPIO DE ACOPIARA - CE</t>
  </si>
  <si>
    <t>MUNICIPIO DE BAYEUX - PB</t>
  </si>
  <si>
    <t>MUNICIPIO DE PIRANHAS - AL</t>
  </si>
  <si>
    <t>MUNICIPIO DE JOAO PESSOA - PB</t>
  </si>
  <si>
    <t>SECRETARIA DE AGRICULTURA, ABASTECIMENTO E IRRIGACAO - PI</t>
  </si>
  <si>
    <t>Implantacao de Banco de Alimentos por meio de construcao de edificacao e aquisicao de equipamentos e utensilios.</t>
  </si>
  <si>
    <t>MUNICIPIO DE SANTA VITORIA DO PALMAR - RS</t>
  </si>
  <si>
    <t>MUNICIPIO DE ARROIO DO TIGRE - RS</t>
  </si>
  <si>
    <t>FUNDACAO DOUTOR AMARAL CARVALHO</t>
  </si>
  <si>
    <t>MUNICIPIO DE RIO DO ANTONIO - BA</t>
  </si>
  <si>
    <t>MUNICIPIO DE SAO JOSE DO RIBAMAR - MA</t>
  </si>
  <si>
    <t>MUNICIPIO DE PINHAL DA SERRA</t>
  </si>
  <si>
    <t>MUNICIPIO DE MAGALHAES DE ALMEIDA - MA</t>
  </si>
  <si>
    <t>MUNICIPIO DE MATOES DO NORTE - MA</t>
  </si>
  <si>
    <t>MUNICIPIO DE CRUZEIRO DO SUL - AC</t>
  </si>
  <si>
    <t>MUNICIPIO DE TAUA - CE</t>
  </si>
  <si>
    <t>MUNICIPIO DE BARREIRAS - BA</t>
  </si>
  <si>
    <t>MUNICIPIO DE TRES CORACOES - MG</t>
  </si>
  <si>
    <t>MUNICIPIO DE CORGUINHO - MS</t>
  </si>
  <si>
    <t>MUNICIPIO DE ALEGRETE - RS</t>
  </si>
  <si>
    <t>MUNICIPIO DE OURO PRETO DO OESTE - RO</t>
  </si>
  <si>
    <t>MUNICIPIO DE CABIXI - RO</t>
  </si>
  <si>
    <t>MUNICIPIO DE BOM JARDIM - MA</t>
  </si>
  <si>
    <t>MUNICIPIO DE VALENCA DO PIAUI - PI</t>
  </si>
  <si>
    <t>Drenagem de Ruas.</t>
  </si>
  <si>
    <t>MUNICIPIO DE SAO JERONIMO DA SERRA - PR</t>
  </si>
  <si>
    <t>MUNICIPIO DE CONDE - PB</t>
  </si>
  <si>
    <t>REFORMA DE UNIDADE DE ATENCAO ESPECIALIZADA EM SAUDE</t>
  </si>
  <si>
    <t>MUNICIPIO DE WENCESLAU GUIMARAES - BA</t>
  </si>
  <si>
    <t>MUNICIPIO DE ESPERANCA - PB</t>
  </si>
  <si>
    <t>Aquisicao de Patrulha Mecanizada</t>
  </si>
  <si>
    <t>MUNICIPIO DE ARRAIAS - TO</t>
  </si>
  <si>
    <t>MUNICIPIO DE AMERICO BRASILIENSE - SP</t>
  </si>
  <si>
    <t>MUNICIPIO DE ITAITINGA - CE</t>
  </si>
  <si>
    <t>MUNICIPIO DE NATUBA - PB</t>
  </si>
  <si>
    <t>MUNICIPIO DE SUME - PB</t>
  </si>
  <si>
    <t>MUNICIPIO DE JABOTICATUBAS - MG</t>
  </si>
  <si>
    <t>MUNICIPIO DE ALTO ARAGUAIA - MT</t>
  </si>
  <si>
    <t>MUNICIPIO DE CAJUEIRO DA PRAIA - PI</t>
  </si>
  <si>
    <t>MUNICIPIO DE CANDIBA - BA</t>
  </si>
  <si>
    <t>MUNICIPIO DE CAMACARI - BA</t>
  </si>
  <si>
    <t>MUNICIPIO DE ITANHEM - BA</t>
  </si>
  <si>
    <t>MUNICIPIO DE ARAIOSES - MA</t>
  </si>
  <si>
    <t>MUNICIPIO DE SANTA INES - BA</t>
  </si>
  <si>
    <t>SECRETARIA DE ESTADO DAS CIDADESMT</t>
  </si>
  <si>
    <t>DISTRITO FEDERAL</t>
  </si>
  <si>
    <t>MUNICIPIO DE RIACHAO DO JACUIPE - BA</t>
  </si>
  <si>
    <t>MUNICIPIO DE DEPUTADO IRAPUA PINHEIRO - CE</t>
  </si>
  <si>
    <t>MUNICIPIO DE CABECEIRA GRANDE - MG</t>
  </si>
  <si>
    <t>MUNICIPIO DE JOCA MARQUES - PI</t>
  </si>
  <si>
    <t>MUNICIPIO DE ITATIRA - CE</t>
  </si>
  <si>
    <t>AQUISICAO DE PATRULHA AGRICOLA MECANIZADA</t>
  </si>
  <si>
    <t>MUNICIPIO DE IPU - CE</t>
  </si>
  <si>
    <t>MUNICIPIO DE TURURU - CE</t>
  </si>
  <si>
    <t>MUNICIPIO DE COTRIGUACU - MT</t>
  </si>
  <si>
    <t>MUNICIPIO DE SAO JOSE DO POVO - MT</t>
  </si>
  <si>
    <t>MUNICIPIO DE CENTRO DO GUILHERME - MA</t>
  </si>
  <si>
    <t>MUNICIPIO DE BELEM - PB</t>
  </si>
  <si>
    <t>MUNICIPIO DE BARRA DO BUGRES - MT</t>
  </si>
  <si>
    <t>MUNICIPIO DE ZE DOCA - MA</t>
  </si>
  <si>
    <t>MUNICIPIO DE JAGUARUNA - SC</t>
  </si>
  <si>
    <t>APOIO A PRODUCAO SOCIAL DE MORADIA</t>
  </si>
  <si>
    <t>FUNDACAO DE DESENVOLVIMENTO INTEGRADO DE SAO FRANCISCO</t>
  </si>
  <si>
    <t>MUNICIPIO DE TUNAS - RS</t>
  </si>
  <si>
    <t>MUNICIPIO DE CANDIDO SALES - BA</t>
  </si>
  <si>
    <t>MUNICIPIO DE URUOCA - CE</t>
  </si>
  <si>
    <t>PAVIMENTACAO</t>
  </si>
  <si>
    <t>MUNICIPIO DE CUIABA - MT</t>
  </si>
  <si>
    <t>APOIO OBRAS PREVENTIVAS DE DESASTRES</t>
  </si>
  <si>
    <t>MUNICIPIO DE MONSENHOR GIL - PI</t>
  </si>
  <si>
    <t>MUNICIPIO DE JAGUARIBE - CE</t>
  </si>
  <si>
    <t>PAVIMENTACAO EM PEDRA TOSCA</t>
  </si>
  <si>
    <t>MUNICIPIO DE ITAPERUNA - RJ</t>
  </si>
  <si>
    <t>MUNICIPIO DE CONCEICAO DO LAGO-ACU - MA</t>
  </si>
  <si>
    <t>MUNICIPIO DE CHAPADA DOS GUIMARAES - MT</t>
  </si>
  <si>
    <t>MUNICIPIO DE IGUAI - BA</t>
  </si>
  <si>
    <t>MUNICIPIO DE PARA DE MINAS - MG</t>
  </si>
  <si>
    <t>MUNICIPIO DE CIDREIRA - RS</t>
  </si>
  <si>
    <t>MUNICIPIO DE PEDRO DO ROSARIO - MA</t>
  </si>
  <si>
    <t>MUNICIPIO DE CORDEIRO - RJ</t>
  </si>
  <si>
    <t>MUNICIPIO DE PORTO ESPERIDIAO - MT</t>
  </si>
  <si>
    <t>MUNICIPIO DE SANTA HELENA - MA</t>
  </si>
  <si>
    <t>MUNICIPIO DE POCOES - BA</t>
  </si>
  <si>
    <t>PAVIMENTACAO DE RUAS PUBLICAS</t>
  </si>
  <si>
    <t>CADEIA DO BIODISEL</t>
  </si>
  <si>
    <t>INSTITUTO AGRONOMICO DE PERNAMBUCO - IPA</t>
  </si>
  <si>
    <t>MUNICIPIO DE LADARIO - MS</t>
  </si>
  <si>
    <t>MUNICIPIO DE NOVA FATIMA - BA</t>
  </si>
  <si>
    <t>MUNICIPIO DE POTIRETAMA - CE</t>
  </si>
  <si>
    <t>MUNICIPIO DE PALMAS - TO</t>
  </si>
  <si>
    <t>MUNICIPIO DE GADO BRAVO - PB</t>
  </si>
  <si>
    <t>MUNICIPIO DE CAPAO DA CANOA - RS</t>
  </si>
  <si>
    <t>MUNICIPIO DE MAJOR ISIDORO - AL</t>
  </si>
  <si>
    <t>MUNICIPIO DE RAPOSA - MA</t>
  </si>
  <si>
    <t>SEC TURISMO ESTADO DE DESENV. TURISMO</t>
  </si>
  <si>
    <t>MUNICIPIO DE FORTALEZA DOS NOGUEIRAS - MA</t>
  </si>
  <si>
    <t>MUNICIPIO DE PRIMEIRA CRUZ - MA</t>
  </si>
  <si>
    <t>MUNICIPIO DO PRADO - BA</t>
  </si>
  <si>
    <t>MUNICIPIO DE GUARAREMA - SP</t>
  </si>
  <si>
    <t>MUNICIPIO DE LUZILANDIA - PI</t>
  </si>
  <si>
    <t>MUNICIPIO DE VASSOURAS - RJ</t>
  </si>
  <si>
    <t>CONSTRUCAO DE CAMPO DE FUTEBOL</t>
  </si>
  <si>
    <t>MUNICIPIO DE GUARANTA DO NORTE - MT</t>
  </si>
  <si>
    <t>CONSTRUCAO DE UM GINASIO DE ESPORTES</t>
  </si>
  <si>
    <t>MUNICIPIO DE VILA VELHA - ES</t>
  </si>
  <si>
    <t>PAVIMENTACAO E DRENAGEM DE RUAS</t>
  </si>
  <si>
    <t>MUNICIPIO DE ACRELANDIA - AC</t>
  </si>
  <si>
    <t>IMPLANTACAO E MODERNIZACAO DE INFRA-ESTRUTURA ESPORTIVA</t>
  </si>
  <si>
    <t>INST DE TECNOLOGIA SOCIO AMBIENTAL DO BAIXO SUL DA BAHIA</t>
  </si>
  <si>
    <t>ASSOCIACAO DAS COOPERATIVAS DE APOIO A ECONOMIA FAMILIAR</t>
  </si>
  <si>
    <t>Implantacao ou Melhoria de Obras de Infra-estrutura Urbana - Acoes de Infra-estrutura Urbana em Municipios - Estado da B</t>
  </si>
  <si>
    <t>MUNICIPIO DE CARINHANHA - BA</t>
  </si>
  <si>
    <t>SERVICOS DE ATENCAO AS URGENCIAS E EMERGENCIAS NA REDE HOSPITALAR</t>
  </si>
  <si>
    <t>MUNICIPIO DE JACIARA - MT</t>
  </si>
  <si>
    <t>MUNICIPIO DE SERRA BRANCA - PB</t>
  </si>
  <si>
    <t>ESTADO DE GOIAS</t>
  </si>
  <si>
    <t>APOIO AO PROCESSO DE FORTALECIMENTO DA GESTAO SOCIAL ATRAVES DA COMERCIALIZACAO DOS PRODUTOS DA AGRICULTURA FAMILIAR</t>
  </si>
  <si>
    <t>MUNICIPIO DE PORTELANDIA - GO</t>
  </si>
  <si>
    <t>CENTRO DE HAB E APOIO AO PEQUENO AGRICULTOR DO ARARIPE</t>
  </si>
  <si>
    <t>APOIO COMERCIALIZACAO</t>
  </si>
  <si>
    <t>COOPERATIVA PROFISSIONAIS EM ASS E CONS TECNICA LTDA</t>
  </si>
  <si>
    <t>PAVIMENTACAO EM RUAS DA SEDE DO MUNICIPIO</t>
  </si>
  <si>
    <t>MUNICIPIO DE DOM INOCENCIO - PI</t>
  </si>
  <si>
    <t>Implantação ou Melhoria de Obras de Infra-estrutura Urbana - Ações de Infra-estrutura Urbana em Municípios - Estado da B</t>
  </si>
  <si>
    <t>ASSESSORIA, CONSULTORIA E CAPACITACAO EM DESENV LOCAL SUSTEN</t>
  </si>
  <si>
    <t>APOIAR ATIVIDADES DE PLANEJAMENTO, MONITORAMENTO E GESTAO EM TERRITORIOS DE IDENTIDADE DA BAHIA</t>
  </si>
  <si>
    <t>MUNICIPIO DE NOBRES - MT</t>
  </si>
  <si>
    <t>ASSOCIACAO REGIONAL INTEGRADA DESENVOLVIMENTO AGROEC SUSTENT</t>
  </si>
  <si>
    <t>Implantacao e Modernizacao de Infra-estrutura para Esporte Recreativo e de Lazer / Construcao de Ginasio Poliesportivo -</t>
  </si>
  <si>
    <t>MUNICIPIO DE PEDRA MOLE - SE</t>
  </si>
  <si>
    <t>CONSTRUCAO DE ESTADIO DE FUTEBOL</t>
  </si>
  <si>
    <t>ESTADO DE PERNAMBUCO</t>
  </si>
  <si>
    <t>MUNICIPIO DE LIMOEIRO DO NORTE - CE</t>
  </si>
  <si>
    <t>MUNICIPIO DE ITACURUBA - PE</t>
  </si>
  <si>
    <t>COOP CENTRAL CREDITO E ECONOMIA SOLIDARIA ECOSOL</t>
  </si>
  <si>
    <t>CONSORCIO DE DESENVOLVIMENTO DO ALTO ACRE E CAPIXABA</t>
  </si>
  <si>
    <t>PLANOS TERRITORIAIS DESENV RURAL SUSTENTAV</t>
  </si>
  <si>
    <t>INSTITUTO EMPREENDER</t>
  </si>
  <si>
    <t>FORTALECIMENTO DA GESTAO SOCIAL E DA COMERCIALIZACAO DOS PRODUTOS DA AGRICULTURA FAMILIAR</t>
  </si>
  <si>
    <t>CONSELHO REG DESENV RURAL SUST DA REG ESTADO BA</t>
  </si>
  <si>
    <t/>
  </si>
  <si>
    <t>INSTALACOES HIDRAULICAS SANITARIAS</t>
  </si>
  <si>
    <t>MUNICIPIO DE URUCUI - PI</t>
  </si>
  <si>
    <t>PAVIMENTACAO POLIEDRICA COM DRENAGEM, MELHORIAS HABIT.(400) E SISTEMA SIMPLIFICADO DE ABASTECIMENTO DAGUA.</t>
  </si>
  <si>
    <t>URBANIZ. AREAS OCUPADAS POR SUB-HABITACAO</t>
  </si>
  <si>
    <t>INF. ESTRUT. TRANSP. COLET. SEGUR. VIARIA</t>
  </si>
  <si>
    <t>MUNICIPIO DE CAMPO BELO - MG</t>
  </si>
  <si>
    <t>CANALIZACAO DE 1393,5 M DO RIBEIRAO SAO JOAO E CONTRUCAO DE VIAS MARGINAIS</t>
  </si>
  <si>
    <t>INF. ESTRUT. AREAS DEGR. INSAL. SIT. RISCO</t>
  </si>
  <si>
    <t>MUNICIPIO DE MARAIAL - PE</t>
  </si>
  <si>
    <t>MUNICIPIO DE PARINTINS - AM</t>
  </si>
  <si>
    <t>ABASTECIMENTO DE AGUA EM COMUNIDADES DO MUNICIPIO.</t>
  </si>
  <si>
    <t>MUNICIPIO DE CHAVES - PA</t>
  </si>
  <si>
    <t>EXECU¢AO DE 05 CONJUNTOS DE ABASTECIMENTO DE AGUA</t>
  </si>
  <si>
    <t>AQUISICAO DE TRATOR DE ESTEIRA E CARREGADEIRA P/EXECUTAR A- TERROS CONTROLADOS NA DESTINACAO FINAL DE RESIDUOS SOLIDOS.</t>
  </si>
  <si>
    <t>SERVICOS COLETA E/OU TRAT. RESID. SOLIDOS</t>
  </si>
  <si>
    <t>IMPLANTACAO SIST. COLETA E TRATAMENTO ESGOT. SANIT., ESTACAOELEV., ETE, LIGACAO DOMICILIAR NO DISTRITO DE PONTEZINHA/PE</t>
  </si>
  <si>
    <t>MUNICIPIO DE ABAETE - MG</t>
  </si>
  <si>
    <t>AMPLIACAO DA COLETA SELETIVA DE LIXO COM ATENDIMENTO A</t>
  </si>
  <si>
    <t>AMPLIACAO E MELHORIA DE COLETA DE LIXO</t>
  </si>
  <si>
    <t>IMPLANTACAO DO SISTEMA DE ABASTECIMENTO D'AGUA E ESGOTO SANITARIO.</t>
  </si>
  <si>
    <t>SANEAMENTO INTEGRADO - PROSANEAR</t>
  </si>
  <si>
    <t>MELHORIAS HABITACIONAIS DE 110 UNIDADES</t>
  </si>
  <si>
    <t>MUNICIPIO DE BALSAS - MA</t>
  </si>
  <si>
    <t>RECUPERACAO E MELHORIAS HABITACIONAIS NOS BAIRROS DA        PERIFERIA DA SEDE: QUANTIDADE 100 UNIDADES</t>
  </si>
  <si>
    <t>MUNICIPIO DE PINHEIRO - MA</t>
  </si>
  <si>
    <t>HABITACAO, SANEAMENTO E INFRA-ESTRUTURA NA RUA KIOLA SARNEY QUANTIDADE DE UNIDADES HABITACIONAIS 49</t>
  </si>
  <si>
    <t>URBANIZ. AREAS NAO OCUPADAS</t>
  </si>
  <si>
    <t>IMPLANTACAO DE SISTEMA DE ESGOTO SANITARIO/COLETA</t>
  </si>
  <si>
    <t>APOIO A PROJETO DE INFRAESTRUTURA TURÍSTICA - Recapeamento Asfáltico no acesso ás Marinas do Sol, município de Nova Prata do Iguaçu-PR.</t>
  </si>
  <si>
    <t>MUNICIPIO DE PRATA - MG</t>
  </si>
  <si>
    <t>EMISSARIO E ETE</t>
  </si>
  <si>
    <t>RECUPERACAO E MELHORIAS HABITACIONAIS NOS BAIRROS POTOZI,   BACABA E CATUMBI, NO MUNICIPIO DE BALSAS: QUANTIDADE 160</t>
  </si>
  <si>
    <t>MELHORIA DE HABITACOES DE 109 CASAS NAS RUAS CEL. GOMES, DA MALAGUETA, SANTA TERESINHA, NOVA BRASILIA, TEODORO FER ETC</t>
  </si>
  <si>
    <t>MUNICIPIO DE EURUNEPE - AM</t>
  </si>
  <si>
    <t>CONSTRUCAO DE UNIDADES HABITACIONAIS/SANITARIAS E INFRA-    ESTRUTURA.</t>
  </si>
  <si>
    <t>RECUPERACAO E MELHORIAS DE UNIDADES HABITACIONAIS NOS       NOS POVOADOS VILA NOVA E CIDADE NOVA: QUANT.200 UND.</t>
  </si>
  <si>
    <t>Aquisição de Maquinas e Equipamentos.</t>
  </si>
  <si>
    <t>AMPLIACAO DOS SERVICOS DE COLETA E TRATAMENTO DE RESIDUOS   SOLIDOS NO MUNICIPIO DE SANTANA</t>
  </si>
  <si>
    <t>MUNICIPIO DE SERRANIA</t>
  </si>
  <si>
    <t>Pavimentação asfaltica em diversas  ruas do Município de Serrania/MG</t>
  </si>
  <si>
    <t>APOIO A PROJETO DE INFRAESTRUTURA TURISTICA - PAVIMENTAÇÃO ASFÁLTICA DE VIAS PARA ACESSO AO PARQUE ARNALDO WENTZ DE MORAES</t>
  </si>
  <si>
    <t>MUNICIPIO DE CALCOENE - AP</t>
  </si>
  <si>
    <t>IMPLANTACAO DO SISTEMA DE ABASTECIMENTO DE AGUA NA VILA DO  LOURENCO NO MUNICIPIO DE CALCOENE-AP</t>
  </si>
  <si>
    <t>MUNICIPIO DE PLACAS - PA</t>
  </si>
  <si>
    <t>IMPLANTA¢AO DO SISTEMA DE ABASTECIMENTO DE AGUA POTAVEL</t>
  </si>
  <si>
    <t>MUNICIPIO DE CASCALHO RICO</t>
  </si>
  <si>
    <t>AQUISIÇÃO DE TRATOR AGRICOLA</t>
  </si>
  <si>
    <t>MUNICIPIO DE VISEU - PA</t>
  </si>
  <si>
    <t>CONSTRU¢AO DE ARMAZEM E DEPOSITO PARA USINA DE ARROZ, AQUISI¢AO DE MAQUINA BENEFICIADORA DE ARROZ E CONST. TAMQUES/PEIXE</t>
  </si>
  <si>
    <t>MUNICIPIO DE BRAS PIRES - MG</t>
  </si>
  <si>
    <t>AQUIS TRATORES AGRIC/EQUIP./AQUIS BOTIJAO DE SEMEN/MOTO CG 125 HONDA/AQUIS CONJ IRRIGACAO E 200 UNID TUBETES MUDAS EUCAL</t>
  </si>
  <si>
    <t>EXECUCAO DE 1605,00M DE REDE DE ESGOTO SANITARIO COM 150    LIG. DOMICILIARES E ETE EM DIVERSAS RUAS DA SEDE</t>
  </si>
  <si>
    <t>MUNICIPIO DE BEZERROS - PE</t>
  </si>
  <si>
    <t>CONSTRUCAO DE 35 CASAS POPULARES COM INFRA DE AGUA, ENERGIA E SANEAMENTO BASICO</t>
  </si>
  <si>
    <t>Aquisição de máquinas e equipamentos agrícolas para o município de Jacinto Machado/SC.</t>
  </si>
  <si>
    <t>EXECU¢AO DE GUIAS E SARJETAS</t>
  </si>
  <si>
    <t>MUNICIPIO DE MANOEL VIANA</t>
  </si>
  <si>
    <t>CONSTRUCAO DE 01(UM) TERMINAL PARA ONIBUS URBANO, COM AREA  DE 700,00M.</t>
  </si>
  <si>
    <t>AQUISIÇÃO DE MÁQUINAS, EQUIPAMENTOS E IMPLEMENTOS AGRÍCOLAS</t>
  </si>
  <si>
    <t>CANALIZACAO DO RIO BRANDOAS NO TRECHO DA AV. LUCIO TOME FEITEIRTA E MARTINS BAIAO</t>
  </si>
  <si>
    <t>Aquisição de Patrulha Mecanizada para o Município de Jacinto Machado/SC</t>
  </si>
  <si>
    <t>EXECUCAO DE OBRAS DE ESGOTAMENTO SANITARIO, DRENAGEM E PAVI-MENTACAO.</t>
  </si>
  <si>
    <t>MUNICIPIO DE SANTO ANTONIO DO TAUA - PA</t>
  </si>
  <si>
    <t>CONSTRU¢AO DE FOSSAS SEPTICAS</t>
  </si>
  <si>
    <t>MUNICIPIO DE DOVERLANDIA</t>
  </si>
  <si>
    <t>Aquisição de Patrulha Mecanizada para o Municipio de Doverlândia</t>
  </si>
  <si>
    <t>AQUISIÇÃO DE MAQUINAS E EQUIPAMENTOS AGRÍCOLAS.</t>
  </si>
  <si>
    <t>MUNICIPIO DE SAO FRANCISCO DO CONDE - BA</t>
  </si>
  <si>
    <t>REDES, RAMAIS DOMICILIARES, LIGACAO DE AGUA</t>
  </si>
  <si>
    <t>DRENAGEM E PAVIMENTACAO EM AREAS OCUPADAS POR SUBHABITACOES</t>
  </si>
  <si>
    <t>SECRETARIA DO DESENVOLVIMENTO RURAL</t>
  </si>
  <si>
    <t>Aquisição de patrulhas agrícolas mecanizadas</t>
  </si>
  <si>
    <t>IMPLANTACAO DO SISTEMA DE ESGOTO SANITARIO COM FOSSA SEPTICARAMAL CONDOMINIAL E FILTRO ANAEROBIO</t>
  </si>
  <si>
    <t>IMPLANTACAO E AMPLIACAO DA REDE DE ESGOTO C\LIGACOES DOMICI-LIARES,COLETORAS DE UNIDADES DE TRATAMENTO</t>
  </si>
  <si>
    <t>Aquisição de máquinas agrícolas.</t>
  </si>
  <si>
    <t>AQUISICAO DE BOOSTERS.</t>
  </si>
  <si>
    <t>Aquisição de equipamentos esportivos</t>
  </si>
  <si>
    <t>IMPLANTACAO USINA TRIAGEM/COMPOSTAGEM</t>
  </si>
  <si>
    <t>MUNICIPIO DE MACAPA - AP</t>
  </si>
  <si>
    <t>URBANIZ.DE 236 LOTES C/PAVIM.ASFALTICA, DRENAGEM,CALCAMENTO,MEIO-FIO C/ LINHA D'AGUA, SIST ABAST E REDE DIST EM MACAPA.</t>
  </si>
  <si>
    <t>MUNICIPIO DE CHARRUA</t>
  </si>
  <si>
    <t>AQUISIÇÃO DE PATRULHA AGRICOLA MECANIZADA</t>
  </si>
  <si>
    <t>MELHORIA DE 174 CASAS NOS BAIRROS VILA JOAO ALBERTO, FREI   ARIOLI E VAQUEJADA EM MONTES ALTOS MA</t>
  </si>
  <si>
    <t>MUNICIPIO DE MANDAGUARI - PR</t>
  </si>
  <si>
    <t>INFRA-ESTRUTURA EM CONJUNTO HABITACIONAL</t>
  </si>
  <si>
    <t>MELHORIA 38 UNIDADES HABITACIONAIS NOS POVOADOS DE VILA     BARROSO NUCLEI A1 DO QUADRO MUNICIPIO ZE DOCA</t>
  </si>
  <si>
    <t>MUNICIPIO DE SAO JOSE DOS BASILIOS - MA</t>
  </si>
  <si>
    <t>MELHORIAS DAS CONDICOES HABITACINAIS NO MUNICIPIO</t>
  </si>
  <si>
    <t>IMPLANTACAO DO SISTEMA DE ABASTECIMENTO D'AGUA-DIST IBIAPINA</t>
  </si>
  <si>
    <t>IMPLANTACAO DO SISTEMA DE ABASTECIMENTO DE AGUA</t>
  </si>
  <si>
    <t>MUNICIPIO DE MARCELINO RAMOS</t>
  </si>
  <si>
    <t>AQUISIÇÃO DE MÁQUINAS E EQUIPAMENTOS AGRÍCOLAS</t>
  </si>
  <si>
    <t>MUNICIPIO DE MARAPANIM - PA</t>
  </si>
  <si>
    <t>IMPANTA¢AO DE VIVEIRO COMUNITARIO, DE CASAS DE FARINHA COMUNITARIAS E MICRO SISTEMA DE ABASTECIMENTO DE AGUA</t>
  </si>
  <si>
    <t>MUNICIPIO DE CURIONOPOLIS - PA</t>
  </si>
  <si>
    <t>CONSTRU¢AO DE 32,5 KM DE REDE DE ELETRIFICA¢AO RURAL</t>
  </si>
  <si>
    <t>IMPLANTACAO DE ELETRIFICACAO RURAL</t>
  </si>
  <si>
    <t>CONSTRU¢AO DE UMA AGROINDUSTRIA DE FARINHA DE MANDIOCA E UMACASA COMUNITARIA NO MUNICIPIO DE CALCOENE</t>
  </si>
  <si>
    <t>IMPLANTACAO DE AGROINDUSTRIA</t>
  </si>
  <si>
    <t>CONST.DE CHAFARIZ,CISTERNAS,BARRAGENS, PERFURACAO, INSTALA- CAO E RECUPERACAO DE POCOS.</t>
  </si>
  <si>
    <t>IMPLANTACAO DE OBRAS HIDRICAS</t>
  </si>
  <si>
    <t>AQUISI¢AO DE 8 TRILHADEIRAS,UNSTALA¢AO DE 2 CASAS DE FARINHAUNIDADE DE PROD. DE PINTO, CAMINHAO E ADEQUA¢AO DO HORTO</t>
  </si>
  <si>
    <t>MUNICIPIO DE CACHOEIRA ALTA</t>
  </si>
  <si>
    <t>AQUISIÇAO DE MAQUINAS E EQUIPAMENTOS</t>
  </si>
  <si>
    <t>MUNICIPIO DE MAZAGAO - AP</t>
  </si>
  <si>
    <t>ABERTURA/REVESTIMENTO DE ESTRADA VICINAL E CONSTR.DE PONTES DE MADEIRA NO ASSENTAMENTO AGROEXTRATIVISTA MARACA-MAZAGAO</t>
  </si>
  <si>
    <t>IMPLANTACAO DE ESTRADAS VICINAIS</t>
  </si>
  <si>
    <t>ELETRIFICACAO RURAL E ACUDE DE PEQUENO PORTE EM VITORIA DE SANTO ANTAO/PE</t>
  </si>
  <si>
    <t>IMPLAN ELETRIFICACAO E ABASTECIMEN DE AGUA</t>
  </si>
  <si>
    <t>POCO PROFUNDO CRISTALINO (PERFURACAO)                       CONSTRUCAO DE ESTRADA VICINAL</t>
  </si>
  <si>
    <t>IMPLAN ESTRADAS E DE ABASTECIMENTO DE AGUA</t>
  </si>
  <si>
    <t>INTALACAO COM ELETRO BOMBA ,POCO PROFUNDO EM VITORIA DE S.ANTAO</t>
  </si>
  <si>
    <t>Aquisição de máquinas e equipamentos</t>
  </si>
  <si>
    <t>MUNICIPIO DE CAPOEIRAS - PE</t>
  </si>
  <si>
    <t>INSTALACAO COM ELETRO BOMBA DE POCO PROFUNDO EM CAPOEIRAS/P E</t>
  </si>
  <si>
    <t>MUNICIPIO DE PASSA SETE</t>
  </si>
  <si>
    <t>Aquisição de patrulha mecanizada e equipamentos.</t>
  </si>
  <si>
    <t>MUNICIPIO DE ANAPURUS - MA</t>
  </si>
  <si>
    <t>PERFURACAO DE POCO PROFUNDO CRISTALINO, ACUDE PEQ. PORTE</t>
  </si>
  <si>
    <t>MUNICIPIO DE AMAPA DO MARANHAO - MA</t>
  </si>
  <si>
    <t>30 KM DE ESTRADA VICINAL, 2 POCO PROFUNDO CRISTALINO E      7 ACUDES CONSTRUCAO</t>
  </si>
  <si>
    <t>CONSTRUCAO DE ESTRADA VICINAL, POCO CRISTALINO PROFUNDO</t>
  </si>
  <si>
    <t>AQUISIÇÃO DE PATRULHA AGRÍCOLA MECANIZADA</t>
  </si>
  <si>
    <t>ESTRADA VICINAL (CONSTRUCAO)                                POCO PROFUNDO</t>
  </si>
  <si>
    <t>MUNICIPIO DE LUCENA</t>
  </si>
  <si>
    <t>USINA DE BENEFICIAMENTO DE ARROZ, CASA DE FARINHA, CONSTRU  CAO DE ACUDE, BARRAGEM, AQUISICAO DE BOMBAS_RECUPER BARRAGEM</t>
  </si>
  <si>
    <t>MINI USINA DE ARROZ, CASA DE FARINHA, ACUDE,RECUPERACAO DE  ESTRADAS  PONTE DE MADEIRA, BUEIROS E POCO ARTESIANO</t>
  </si>
  <si>
    <t>MUNICIPIO DE QUIPAPA - PE</t>
  </si>
  <si>
    <t>CONST.CASA DE FARINHA DE PONTE, DE BARRAGEM E RECUP. DE ESTRADA VICINAL</t>
  </si>
  <si>
    <t>MUNICIPIO DE POMBOS - PE</t>
  </si>
  <si>
    <t>RECUPERACAO DE BARREIROS E ESTRADAS VICINAIS</t>
  </si>
  <si>
    <t>MUNICIPIO DE LAGOA DOS GATOS - PE</t>
  </si>
  <si>
    <t>ABASTECIMENTO DE AGUA,CONSTRUCAO DE BARRAGEM E PASSAGEM MOLHADA,AQUISICAO DE KITS DE IRRIGACAO E RECUP. DE PONTE</t>
  </si>
  <si>
    <t>PERFURACAO DE POCO ARTESIANO,AQUISICAO DE BATEDEIRA DE CEREAIS,AMPOLICAO DE BARRAGENS E CURSO DE CAPACITACAO</t>
  </si>
  <si>
    <t>MUNICIPIO DE JUREMA - PE</t>
  </si>
  <si>
    <t>INSTALACAO DE DESSALINIZADOR,CONSTRUCAO E RECUPERACAO DE BARRAGEM,CONSTRUCAO DE PASSAGEM MOLHADA</t>
  </si>
  <si>
    <t>MUNICIPIO DE SANTANA DOS MONTES - MG</t>
  </si>
  <si>
    <t>INSEMINACAO ARTIFICIAL, PATRULHA AGRICOLA, MELHORIA ESTRADASENCASCALHAMENTO</t>
  </si>
  <si>
    <t>MUNICIPIO DE ITATIBA DO SUL</t>
  </si>
  <si>
    <t>AQUIS.E INST.DE FAB.DE RACAO, MAQ. DE BENEF.DE ARROZ E CONS-TRUCAO DE CASA DE FARINHA.</t>
  </si>
  <si>
    <t>IMPLANTACAO DE EQUIPAMENTOS COMUNITARIOS</t>
  </si>
  <si>
    <t>AQUISICAO DE CAMINHAO, AQUISICAO DE BATEDOR DE CEREAIS, CONSTRUCAO DE CASA DE FARINHA E RECUPERACAO DE PONTES .</t>
  </si>
  <si>
    <t>Prover a instrumentalização de mecanização agrícola em municípios da área de abrangência do Sistema SEDINOR/IDENE.</t>
  </si>
  <si>
    <t>MUNICIPIO DE PIRAPEMAS - MA</t>
  </si>
  <si>
    <t>CURSO DE CAPACITACAO PARA AGRICULTORES FAMILIARES, CONSTRU- CAO DE CASA DE FARINHA, CONSTRUCAO DE PONTE DE MADEIRA</t>
  </si>
  <si>
    <t>Aquisição de Patrulhas Agrícolas.</t>
  </si>
  <si>
    <t>Mecanização Agricola - Aquisição de trator e implementos agricolas.</t>
  </si>
  <si>
    <t>AQUISICAO E CONSTRUCAO DE EQUIPAMENTOS COMUNITARIOS PRA     USO DOS AGRICULTORES RURAIS DO MUNICIPIO DE PEIXE/TO</t>
  </si>
  <si>
    <t>MUNICIPIO DE IRANDUBA - AM</t>
  </si>
  <si>
    <t>PERFURACAO E INSTALACAO DE POCOS ARTESIANOS, AQUISICAO DE CAMINHAO, AQUIS. DE MAQUINA DE BENEFICIAMENTO DE CITRUS.</t>
  </si>
  <si>
    <t>Implantação de pavimentação em vias urbanas da cidade de Campina Grande - PB.</t>
  </si>
  <si>
    <t>MUNICIPIO DE SANTANA DO PIRAPAMA - MG</t>
  </si>
  <si>
    <t>MECANIZACAO AGRICOLA, INDUSTRIA DE TRANSF. ALIMENTOS,       TELEFONIA RURAL, ESTRADAS VICINAIS, HORTICULTURA</t>
  </si>
  <si>
    <t>MUNICIPIO DE CODAJAS - AM</t>
  </si>
  <si>
    <t>MELHORIA DAS CONDICOES HABITACIONAIS EM  CODAJAS - AM</t>
  </si>
  <si>
    <t>MELHORIA DAS COND. HABITACIONAIS EM AREAS URBANAS E  RURAIS EM EIRUNEPE - AM</t>
  </si>
  <si>
    <t>MUNICIPIO DE MORPARA - BA</t>
  </si>
  <si>
    <t>ACOES DE SANEAMENTO BASICO EM MORPARA - BA</t>
  </si>
  <si>
    <t>MUNICIPIO DE SERROLANDIA - BA</t>
  </si>
  <si>
    <t>CONSTRUCAO DE ESTACAO DE TRATAMENTO DE ESGOTO EM DIVERSAS   RUAS DO MUNICIPIO</t>
  </si>
  <si>
    <t>Infraestrutura Urbana com recapeamento de ruas diversas, sendo: Rua Floriano Folharini, Rua Herostrato Dias Pinheiro, Rua Carlos Fernandes Rodrigues, na cidade de São José do Rio Pardo-SP.</t>
  </si>
  <si>
    <t>MELHORIA DAS CONDICOES HABITACIONAIS DE 100 CASAS EM SAO    FELIX, MANOEL NOVO, GROTOES E CAJUEIRO - BALSAS/MA</t>
  </si>
  <si>
    <t>MELHORIA DAS COND. HABITACIONAIS EM AREAS URBANAS E  RURAIS EM PRESIDENTE JUSCELINO - MA EM 100 CASAS</t>
  </si>
  <si>
    <t>PAVIMENTAÇÃO ASFÁLTICA EM VIAS PÚBLICAS URBANAS NO MUNICÍPIO DE PINHAL/RS</t>
  </si>
  <si>
    <t>ACOES DE SANEAMENTO BASICO EM  SANTANA DOS MONTES - MG</t>
  </si>
  <si>
    <t>MUNICIPIO DE NOVA VENECIA</t>
  </si>
  <si>
    <t>Aquisição de equipamentos e veículo de carga.</t>
  </si>
  <si>
    <t>Aquisição de Patrulha Mecanizada Rural</t>
  </si>
  <si>
    <t>Elaboração de Projetos de Pavimentação, com drenagem, passeio público e rampas de acesso, nos bairros de Pedra Linda e Antônio Cassimiro, beneficiando cerca de 30 mil pessoas ¿ Petrolina-PE.</t>
  </si>
  <si>
    <t>Projeto de Infraestrutura e Mobilidade Urbana para Diversos Bairros, em Petrolina - PE.</t>
  </si>
  <si>
    <t>MUNICIPIO DE SAO LUDGERO</t>
  </si>
  <si>
    <t>Obras de Infraestrutura Urbana com Pavimentação Asfáltica e Drenagem no Município de São Ludgero</t>
  </si>
  <si>
    <t>PAVIMENTACAO E DRENAGEM DO BAIRRO ALTO ALEGRE NO DISTRITO DE ALTO BONITO</t>
  </si>
  <si>
    <t>MUNICIPIO DE CONDADO - PE</t>
  </si>
  <si>
    <t>MELHORIA DE COND.HABITACIONAIS EM AREAS URB.E RURAIS EM  CONDADO - PE</t>
  </si>
  <si>
    <t>Construção da 2ª Etapa do Parque do Guariba Porto Nacional - TO</t>
  </si>
  <si>
    <t>MUNICIPIO DE MORENO - PE</t>
  </si>
  <si>
    <t>PAVIMENTACAO DE RUAS DO BAIRRO NOSSA SENHORA DA CONCEICAO</t>
  </si>
  <si>
    <t>MUNICIPIO DE PANELAS - PE</t>
  </si>
  <si>
    <t>ACOES DE SANEAMENTO BASICO EM  PANELAS - PE</t>
  </si>
  <si>
    <t>PAVIMENTACAO DO ACESSO DO LOTEAMENTO SAPUCAIA AO CENTRO URBANO DE TIMBAUBA</t>
  </si>
  <si>
    <t>MUNICIPIO DE SANTA GERTRUDES</t>
  </si>
  <si>
    <t>Implantação de Recapeamento Asfáltico em diversas ruas do município de Santa Gertrudes/SP.</t>
  </si>
  <si>
    <t>Obras de Infraestrutura Urbana: Recapeamento Asfáltico no Município de Tatuí - SP.</t>
  </si>
  <si>
    <t>MUNICIPIO DE GUATAPARA - SP</t>
  </si>
  <si>
    <t>MELHORIA DAS CONDICOES HABITACIONAIS EM  GUATAPARA - SP</t>
  </si>
  <si>
    <t>MUNICIPIO DE MARACANA - PA</t>
  </si>
  <si>
    <t>AQUISICAO DE EQUIPAMENTOS AGRICOLAS, CONSTRUCAO DE UNIDADE  DIDATICA PEDAGOGICA E CAMPO DE MULTIPLICACAO DE MUDAS E SEM.</t>
  </si>
  <si>
    <t>AQUISICAO DE CAMINHAO, CONSTRUCAO DE SEIS CASAS DE FARINHA, AQUISICAO DE EQUIPAMENTOS E MAQUINAS AGRICOLAS, TREINAMENTO.</t>
  </si>
  <si>
    <t>MUNICIPIO DE GABRIEL MONTEIRO</t>
  </si>
  <si>
    <t>RECAPEAMENTO EM ALGUMAS VIAS PÚBLICAS URBANAS DO MUNICÍPIO DE GABRIEL MONTEIRO - SP.</t>
  </si>
  <si>
    <t>MUNICIPIO DE CAPITAO LEONIDAS MARQUES</t>
  </si>
  <si>
    <t>Recapeamento Asfáltico sobre Pavimentação Poliédrica em vias urbanas.</t>
  </si>
  <si>
    <t>MUNICIPIO DE PILAO ARCADO - BA</t>
  </si>
  <si>
    <t>PERFURACAO/INSTALACAO DE 12 POCOS TUBULARES EM POVOADOS DI- VERSOS NA ZONA RUAL</t>
  </si>
  <si>
    <t>MUNICIPIO DE ARARUAMA - RJ</t>
  </si>
  <si>
    <t>INFRAESTRUTURA PARA PESCADO,ELETRIFICACAO,CENTRO COMUNITARIOCONST. DE ESTUFA, REVIT. DE CITRICULTURA, RECUP. DE TRATOR</t>
  </si>
  <si>
    <t>MUNICIPIO DE AMAPA - AP</t>
  </si>
  <si>
    <t>CONSTRUCAO DE UMA PRACA POLIESPORTIVA NA SEDE DO MUNICIPIO  DE AMAPA-AP</t>
  </si>
  <si>
    <t>INFRA-ESTRUTURA ESPORTIVA</t>
  </si>
  <si>
    <t>MUNICIPIO DE BRASIL NOVO - PA</t>
  </si>
  <si>
    <t>CONSTRUCAO DE UM GINASIO POLIESPORTIVO</t>
  </si>
  <si>
    <t>MELHORIA E REFORMA DE AVIARIO, DE UNIDADE DE REPRODUCAO DE  SUINOS, DE CAIXA D'AGUA, CONSTRUCAO DE SISTEMA DE CAPTACAO</t>
  </si>
  <si>
    <t>Pavimentação e recapeamento em diversas ruas do municipio de Ouroeste - SP</t>
  </si>
  <si>
    <t>ASSOCIACAO DOS PEQ. PRODUTORES RURAIS DE ANGICAL DO PIAUI</t>
  </si>
  <si>
    <t>RECUPERACAO/INST.EQUIPAMENTO/BOMBEAMENTO DE 01 POCO TUBULAR NO PV LAGO VERDE E INSTALAC. DE UM KIT DE IRRIGACAO 2,5 HA.</t>
  </si>
  <si>
    <t>UNIVERSIDADE DO TOCANTINS</t>
  </si>
  <si>
    <t>ASSISTENCIA TECNICA E EXTENSAO RURAL - ATER</t>
  </si>
  <si>
    <t>MUNICIPIO DE MOMBUCA</t>
  </si>
  <si>
    <t>Recape Asfáltico em diversas ruas da cidade</t>
  </si>
  <si>
    <t>MUNICIPIO DE SAO JOSE DA BELA VISTA</t>
  </si>
  <si>
    <t>Planejamento Urbano - Recapeamento de Vias Públicas</t>
  </si>
  <si>
    <t>MUNICIPIO DE CENTENARIO DO SUL</t>
  </si>
  <si>
    <t>Obra de Infra Estrutura Urbana - Recape Asfaltico em Diversas Ruas da cidade de Centenário do Sul.</t>
  </si>
  <si>
    <t>AMPLIACAO E MELHORIA DO SISTEMA COLETOR DE ESGOTAMENTO SANI TARIO NA CIDADE DE MACAPA-BACIA DAS MULHERES.</t>
  </si>
  <si>
    <t>MUNICIPIO DE FERREIRA GOMES - AP</t>
  </si>
  <si>
    <t>IMPLANTACAO DE LINHA DE ELETRIFICACAO RURAL NAS VILAS DO TRIUNFO E CALDEIRAO, NO MUNICIPIO DE FERREIRA GOMES-AP</t>
  </si>
  <si>
    <t>Pavimentação, drenagem e sinalização de via urbana</t>
  </si>
  <si>
    <t>MUNICIPIO DE SAO RAIMUNDO NONATO - PI</t>
  </si>
  <si>
    <t>IMPLANTACAO DE COLETA E DESTINO FINAL DE RESIDUOS SOLIDOS   NA AREA URBANA DE SAO RAIMUNDO NONATO/PI,BENEF.2442 FAMILIAS</t>
  </si>
  <si>
    <t>IMPLANTACAO DE ESTRADA VICINAL E PONTE DE MADEIRA NO ASSENTAMENTO CRUZEIRO, MUNICIPIO DO AMAPA</t>
  </si>
  <si>
    <t>IMPLANTAÇÃO DE INFRAESTRUTURA ESPORTIVA, EM CORURIPE/AL.</t>
  </si>
  <si>
    <t>Mecanização Agricola - Aquisição de trator e implementos.</t>
  </si>
  <si>
    <t>SECRETARIA DE ESTADO DA AGRICULTURA E DA PESCA</t>
  </si>
  <si>
    <t>Aquisição de maquinas agrícolas.</t>
  </si>
  <si>
    <t>MELHORIA DA CONDICOES HABITACIONAIS DE 48 CASAS NA SEDE DE  MONCAO</t>
  </si>
  <si>
    <t>MUNICIPIO DE OIAPOQUE - AP</t>
  </si>
  <si>
    <t>AQUIS.DE 1 CAMINHAO,1 BARCO, RECUPERACAO DE 1 BARCO E INSTALDE 1 CASA DE FARINHA NA COMUNID.DO RIO CASSIPORE-OIAPOQUE</t>
  </si>
  <si>
    <t>MUNICIPIO DE FLORES DO PIAUI - PI</t>
  </si>
  <si>
    <t>CONST.REDE ELETRIFICACAO RURAL,TRECHO FLORES/TABOCA,8,21KM  ALTA TENSAO,1,40KM BAIXA TENSAO,SUBSTACAO MONOF.10KVA,BIF.10</t>
  </si>
  <si>
    <t>MUNICIPIO DE TORRE DE PEDRA</t>
  </si>
  <si>
    <t>MECANIZAÇÃO AGRICOLA - AQUISIÇÃO DE CAMINHÃO BASCULANTE</t>
  </si>
  <si>
    <t>MUNICIPIO DE CUSTODIA - PE</t>
  </si>
  <si>
    <t>SISTEMA DE COLETA E TRATAMENTO DE RESIDUOS SOLIDOS</t>
  </si>
  <si>
    <t>AQUISIÇÃO DE PATRULHA MECANIZADA PARA O MUNICÍPIO DE NOVA VENÉCIA-ES</t>
  </si>
  <si>
    <t>CONSTRUCAO DE UMA CENTRAL DE ABASTECIMENTO NO MUNICIPIO DE  MACAPA-AP</t>
  </si>
  <si>
    <t>Aquisição de máquinas e equipamentos agrícolas e rodoviários.</t>
  </si>
  <si>
    <t>MUNICIPIO DE TUPARENDI</t>
  </si>
  <si>
    <t>Aquisição de Patrulha Agrícola.</t>
  </si>
  <si>
    <t>Aquisição de Maquinas, Equipamentos e Implementos Agrícola.</t>
  </si>
  <si>
    <t>MUNICIPIO DE URUARA - PA</t>
  </si>
  <si>
    <t>MUNICIPIO DE GOIAS</t>
  </si>
  <si>
    <t>Aquisição Patrulha Mecanizada  Agrícola</t>
  </si>
  <si>
    <t>MUNICIPIO DE OLIVENCA</t>
  </si>
  <si>
    <t>AQUISIÇÃO DE PATRULHA MECANIZADA NO MUNICÍPIO DE OLIVENÇA- AL</t>
  </si>
  <si>
    <t>Aquisição de maquinas agrícolas</t>
  </si>
  <si>
    <t>MUNICIPIO DE IRINEOPOLIS</t>
  </si>
  <si>
    <t>Aquisição de patrulha mecanizada (equipamentos agrícolas) para o Município de Irineópolis/SC.</t>
  </si>
  <si>
    <t>ELETRIFICACAO RURAL CONSTRUCAO DE 8KM RDU/RDR NO POVOADO    TOTO</t>
  </si>
  <si>
    <t>MUNICIPIO DE CANTA - RR</t>
  </si>
  <si>
    <t>APOIO A PROJETO DE INFRAESTRUTURA TURÍSTICA - Pavimentação no Município de Harmonia - RS</t>
  </si>
  <si>
    <t>MUNICIPIO DE PACARAIMA - RR</t>
  </si>
  <si>
    <t>MUNICIPIO DE PARANATAMA - PE</t>
  </si>
  <si>
    <t>ASSISTENCIA FINANCEIRA AS ACOES DE DESENVOLVIMENTO AO SETOR AGROPECUARIO</t>
  </si>
  <si>
    <t>Aquisição de maquinário e implementos agrícolas</t>
  </si>
  <si>
    <t>MUNICIPIO DE BARAO DO TRIUNFO</t>
  </si>
  <si>
    <t>Aquisição de máquinas e equipamentos agrícolas</t>
  </si>
  <si>
    <t>MUNICIPIO DE CAMBIRA - PR</t>
  </si>
  <si>
    <t>O-CONSTRUCAO DE BARRACAO DE ALVENARIA PARA FEIRA DE EXPOSICAO</t>
  </si>
  <si>
    <t>MUNICIPIO DE SAO JOAO DO SOTER - MA</t>
  </si>
  <si>
    <t>MELHORIA DAS CONDICOES HABITACIONAIS</t>
  </si>
  <si>
    <t>MUNICIPIO DE RIBEIRAOZINHO</t>
  </si>
  <si>
    <t>ELETRIFICACAO RURAL 47,43 KM DE RDR E 2,8 KM DE RDU EM COLO NIZACAO GERAIS DE BALSAS, FAZENDA SOLTO, LIMPO, SANTA CLARA</t>
  </si>
  <si>
    <t>RECAPEAMENTO ASFÁLTICO, TROCA DE SOLO E RECUPERAÇÃO PARCIAL DO SISTEMA DE DRENAGEM SUPERFICIAL DA RUA ORION</t>
  </si>
  <si>
    <t>MUNICIPIO DE RIBEIRO GONCALVES - PI</t>
  </si>
  <si>
    <t>AQUIS.DE 09 KIT DE IRRIGACAO, CONSTRUCAO E EQUIP. CASAS DE  FARINHA E INSTALACAO DE UNIDADE BENEFICIADORA DE ARROZ</t>
  </si>
  <si>
    <t>MUNICIPIO DE ALTO PARAISO</t>
  </si>
  <si>
    <t>AQUISIÇÃO DE PATRULHA MECANIZADA E IMPLEMENTO AGRÍCOLA ¿ COMPREENDENDO EM CAMINHÃO CAÇAMBA BASCULANTE E CARRETA AGRÍCOLA</t>
  </si>
  <si>
    <t>Pavimentação de vias públicas no município de Tanhaçu/BA.</t>
  </si>
  <si>
    <t>Pavimentação de vias publicas no município de Tanhaçu/BA.</t>
  </si>
  <si>
    <t>IMPLANTACAO FORTALECIMENTO DA AGRICULTURA FAMILIAR-GALPAO DEGRAOS E SEMENTES EM MACAPA-AP</t>
  </si>
  <si>
    <t>MUNICIPIO DE SAO JOSE DO NORTE</t>
  </si>
  <si>
    <t>MUNICIPIO DE CURRAIS - PI</t>
  </si>
  <si>
    <t>CONST.FORNECIMENTO/INST.EQUIPAMENTOS PARA POSTOS TELEFONICOSNOS POVOADOS CACHOEIRA,BREJO,TUCUNZAL,LARANJEIRAS E PIRAJA.</t>
  </si>
  <si>
    <t>MUNICIPIO DE BOM JARDIM DA SERRA</t>
  </si>
  <si>
    <t>MUNICIPIO DE ITAITUBA - PA</t>
  </si>
  <si>
    <t>MODERNIZACAO DA MECANIZACAO DA AGRICULTURA FAMILIAR</t>
  </si>
  <si>
    <t>MUNICIPIO DE ORIZONA - GO</t>
  </si>
  <si>
    <t>AQUISICAO DE EQUIPAMENTOS PARA MATADOURO</t>
  </si>
  <si>
    <t>MAQUINAS E EQUIPAMENTOS</t>
  </si>
  <si>
    <t>MUNICIPIO DE SAO JOAO BATISTA DO GLORIA</t>
  </si>
  <si>
    <t>Aquisição de equipamentos agrícolas</t>
  </si>
  <si>
    <t>Aquisição de Patrulha Agrícola</t>
  </si>
  <si>
    <t>MUNICIPIO DE CALDEIRAO GRANDE DO PIAUI</t>
  </si>
  <si>
    <t>ADEQUAÇÃO DE ESTRADAS NO MUNICÍPIO DE CALDEIRÃO GRANDE DO PIAUÍ  - PI</t>
  </si>
  <si>
    <t>IMPLANTACAO DE UMA LAGOA DE ESTABILIZACAO DE 150M X 300M COMEMISSARIO FINAL - SISTEMA DE ESGOTAMENTO SANITARIO</t>
  </si>
  <si>
    <t>MELHORIA DAS CONDICOES HABITACIONAIS EM GADO BRAVO</t>
  </si>
  <si>
    <t>MUNICIPIO DE GAMELEIRA - PE</t>
  </si>
  <si>
    <t>MELHORIA DAS CONDICOES HABITACIONAIS EM GAMELEIRA</t>
  </si>
  <si>
    <t>SERV DE SANEAMENTO BASICO ENTRE 15 E 75 MIL HAB  EM MARAIAL</t>
  </si>
  <si>
    <t>ESGOTAMENTO SANITARIO E TRAT/DEST FINAL</t>
  </si>
  <si>
    <t>MUNICIPIO DE SAIRE - PE</t>
  </si>
  <si>
    <t>SERV DE SANEAMENTO BASICO ENTRE 15 E 75 MIL HAB  EM SAIRE</t>
  </si>
  <si>
    <t>CONSTRUCAO DE ESTACAO DE TRATAMENTO DE ESGOTO NO BAIRRO VARGINHA E BAIRRO CAMBOTA</t>
  </si>
  <si>
    <t>MUNICIPIO DE MEDICILANDIA</t>
  </si>
  <si>
    <t>MUNICIPIO DE ALECRIM</t>
  </si>
  <si>
    <t>Mecanização Agrícola - Aquisição de retroescavadeira e roçadeira articulada</t>
  </si>
  <si>
    <t>MUNICIPIO DE SAO GABRIEL DA CACHOEIRA - AM</t>
  </si>
  <si>
    <t>CONST. DE VIVEIROS, BARRAGEM P/PISCICULTURA, POCOS ARTESIANOS, REC. DE ESTR.CAPACITACAO DE PRODUTORES.GRUPO GERADOR,ETC.</t>
  </si>
  <si>
    <t>MUNICIPIO DE ABRE CAMPO - MG</t>
  </si>
  <si>
    <t>Aquisição de Máquinas e Equipamentos Agrícolas e Rodoviários.</t>
  </si>
  <si>
    <t>Aquisição de uma Patrulha Mecanizada</t>
  </si>
  <si>
    <t>Aquisição de Patrulha Mecanizada para o município de Ouro Verde de Goias-Go.</t>
  </si>
  <si>
    <t>MUNICIPIO DE SANTA ROSA DE LIMA</t>
  </si>
  <si>
    <t>MUNICIPIO DE FAZENDA VILANOVA</t>
  </si>
  <si>
    <t>AQUISIÇÃO DE PATRULHA AGRÍCOLA  MECANIZADA.</t>
  </si>
  <si>
    <t>MUNICIPIO DE MARECHAL CANDIDO RONDON</t>
  </si>
  <si>
    <t>Aquisição de Maquinario Agricola</t>
  </si>
  <si>
    <t>MUNICIPIO DE SENADOR JOSE PORFIRIO - PA</t>
  </si>
  <si>
    <t>IMPLANTACAO DE 15 KM DE ESTRADAS VICINAIS E SISTEMA DE ABASTECIMENTO DE AGUA NO PA ARAPARI</t>
  </si>
  <si>
    <t>IMPLANTACAO DE 15KM DE ESTRADA VICINAL NO PA JURAUA</t>
  </si>
  <si>
    <t>IMPLANTACAO DE 15KM DE ESTRADA VICINAL NO PA CANOE</t>
  </si>
  <si>
    <t>CENTRO INTEGRADO DESENV.DOS ASSENTADOS E PEQUEN.AGRI.DO ES.</t>
  </si>
  <si>
    <t>07 BARRAGENS DE TERRA E 4,223 KM DE ELETRIFICACAO RURAL TRIFASICA, COM POSTOS DE TRANSFORMACAO</t>
  </si>
  <si>
    <t>MUNICIPIO DE PRUDENTOPOLIS</t>
  </si>
  <si>
    <t>MUNICIPIO DE VISTA ALEGRE</t>
  </si>
  <si>
    <t>IMPLANTACAO DE 15KM DE ESTRADA VICINAL NO PA RIO DAS PEDRAS</t>
  </si>
  <si>
    <t>MUNICIPIO DE SANTA ROSA DO SUL</t>
  </si>
  <si>
    <t>AQUISIÇÃO DE PATRULHA AGRÍCOLA MECANIZADA NOVOS</t>
  </si>
  <si>
    <t>Aquisição de Patrulha Mecanizada para o município de Ipora-Go.</t>
  </si>
  <si>
    <t>MUNICIPIO DE IBIRACATU - MG</t>
  </si>
  <si>
    <t>INFRA-ESTRUTURA E SERVICOS/ELETRIFICACAO RURAL, BENEFICIAMENTO, VIVEIRO DE MUDAS, CAPACITACAO E MANUTENCAO DE ESTRADAS</t>
  </si>
  <si>
    <t>AQUISIÇÃO DE EQUIPAMENTOS AGRÍCOLAS</t>
  </si>
  <si>
    <t>MUNICIPIO DE RIO MARIA</t>
  </si>
  <si>
    <t>MUNICIPIO DE ARAGUAPAZ</t>
  </si>
  <si>
    <t>Aquisição de uma Patrulha Mecanizada para o Município de Araguapaz - GO</t>
  </si>
  <si>
    <t>CONSTRUCAO DE BARRAGEM DE TERRA,CONSTRUCAO DE PASSAGEM MOLHADA,AMPL DO SISTEMA DE ABASTECIMENTO DE AGUA,REC/CONS ESTRADA</t>
  </si>
  <si>
    <t>Aquisição de equipamentos para o desenvolvimento do setor agrícola</t>
  </si>
  <si>
    <t>Aquisição de Patrulha Mecanizada para atendimento aos Produtores Rurais</t>
  </si>
  <si>
    <t>Aquisição de uma patrulha agrícola mecanizada.</t>
  </si>
  <si>
    <t>POCO PROFUNDO. ACUDE PEQUENO PORTE E CONSTRUCAO DE ESTRADA  VICINAL</t>
  </si>
  <si>
    <t>MUNICIPIO DE GUAPO</t>
  </si>
  <si>
    <t>Aquisição de Patrulha Mecanizada para o municipio de Guapo-Go.</t>
  </si>
  <si>
    <t>AQUISIÇÃO DE  TRATOR</t>
  </si>
  <si>
    <t>MUNICIPIO DE GUARACI</t>
  </si>
  <si>
    <t>-Aquisição de Máquinas e Equipamentos Agrícolas.</t>
  </si>
  <si>
    <t>PATRULHA AGRICOLA</t>
  </si>
  <si>
    <t>URBANIZACAO DE AREA OCUPADA</t>
  </si>
  <si>
    <t>HAB / MORADIAS POPULARES</t>
  </si>
  <si>
    <t>Aquisição de equipamentos.</t>
  </si>
  <si>
    <t>MUNICIPIO DE IGARAPE MIRI - PA</t>
  </si>
  <si>
    <t>PRODESA - IMPLANTACAO</t>
  </si>
  <si>
    <t>MUNICIPIO DE COARI</t>
  </si>
  <si>
    <t>ESTRUTURACAO DA REDE DE SERVICOS DE PROTEÇAO SOCIAL BASICA - CONSTRUÇÃO DO CENTRO PÚBLICO DE CONVIVÊNCIA</t>
  </si>
  <si>
    <t>MUNICIPIO DE CAMPO ALEGRE DE GOIAS</t>
  </si>
  <si>
    <t>INSTALACAO DE FABRICA DE GELO</t>
  </si>
  <si>
    <t>MUNICIPIO DE VILA VALERIO</t>
  </si>
  <si>
    <t>Patrulha Mecanizada e Agroindustrialização.</t>
  </si>
  <si>
    <t>CAPTACAO,ARMAZENAMENTO E DISTRIBUICAO DE RECURSOS HIDRICOS. MELHORAMENTO DE VIAS DE ACESSOS RURAIS.</t>
  </si>
  <si>
    <t>MUNICIPIO DE PRAINHA - PA</t>
  </si>
  <si>
    <t>CONSTRUCAO DE FABRICAS PARA PRODUCAO DE PIRACUI,AQUISICAO DETRILHADEIRAS,CONSTRUCAO CASA DE FARINHA E ABERTURA DE RAMAIS</t>
  </si>
  <si>
    <t>AQUISICAO DE EQUIPAMENTOS, MAQUINAS E IMPLEMENTOS E VISITAS TECNICAS DE INTERCAMBIO.</t>
  </si>
  <si>
    <t>MUNICIPIO DE CURRALINHO - PA</t>
  </si>
  <si>
    <t>CASA DE FARINHA, BARCO, CONSTRUCAO DE ESCRITORIO, PONTE E   LIMPEZA DE RIOS</t>
  </si>
  <si>
    <t>MUNICIPIO DE ITABERAI</t>
  </si>
  <si>
    <t>CONSTRUCAO DO MATADOURO PUBLICO</t>
  </si>
  <si>
    <t>IMPLANTACAO DE REDE COLETORA, INTERCEPTORES, EMISSARIOS,    ELEVATORES E LIGACOES DOMICILIARES,ETE, DRENAGEM URBANA</t>
  </si>
  <si>
    <t>Aquisição de patrulha agrícola</t>
  </si>
  <si>
    <t>MUNICIPIO DE TRAVESSEIRO</t>
  </si>
  <si>
    <t>PATRULHA AGR¿COLA MECANIZADA</t>
  </si>
  <si>
    <t>MUNICIPIO DE AFOGADOS DA INGAZEIRA - PE</t>
  </si>
  <si>
    <t>ACAO SAN BAS-ESGOTAMENTO SANITARIO</t>
  </si>
  <si>
    <t>MUNICIPIO DE SANTA MARIA DAS BARREIRAS</t>
  </si>
  <si>
    <t>Aquisição de Patrulha Mecanizada - Retroescavadeira</t>
  </si>
  <si>
    <t>CONSTRUCAO DE UM MATADOURO PUBLICO</t>
  </si>
  <si>
    <t>CONSTRUCOES RURAIS E AGROINDUSTRIA</t>
  </si>
  <si>
    <t>MUNICIPIO DE ITAQUIRAI</t>
  </si>
  <si>
    <t>CONST 18 KM ELETR RURAL E POCO TUBULAR PROFUNDO - VILENA</t>
  </si>
  <si>
    <t>MUNICIPIO DE WESTFALIA</t>
  </si>
  <si>
    <t>Aquisição de implementos agrícolas.</t>
  </si>
  <si>
    <t>MUNICIPIO DE RIACHAO - MA</t>
  </si>
  <si>
    <t>QUATRA COBERTA POLIESPORTIVA</t>
  </si>
  <si>
    <t>MUNICIPIO DE CANAA DOS CARAJAS</t>
  </si>
  <si>
    <t>Patrulha Agrícola</t>
  </si>
  <si>
    <t>MUNICIPIO DE CANDIDO GODOI</t>
  </si>
  <si>
    <t>MUNICIPIO DE MULUNGU - CE</t>
  </si>
  <si>
    <t>CONSTRUCAO DE ACUDE PUBLICO NO PROJETO DO ASSENTAMENTO      SERROTE.</t>
  </si>
  <si>
    <t>MUNICIPIO DE BELA VISTA - MS</t>
  </si>
  <si>
    <t>PRO-DESPORTO INFRA ESTRUTURA ESPORTIVA-CONSTRUCAO DE QUADRA DA CIDADANIA NO BAIRRO NOVA BELA VISTA EM BELA VISTA/MS</t>
  </si>
  <si>
    <t>MUNICIPIO DE ESTRELA DO INDAIA - MG</t>
  </si>
  <si>
    <t>FECHAMENTO E COBERTURA DE QUADRA POLIESPORTIVA CONSTRUIDA C OM RECURSOS DO CONTRATO 0112757-04/2000.</t>
  </si>
  <si>
    <t>PERFURACAO/INSTALACAO DE 07 POCOS TUBULARES EM POVOADOS     DIVERSOS NA ZONA RURAL</t>
  </si>
  <si>
    <t>MUNICIPIO DE BONFIM - MG</t>
  </si>
  <si>
    <t>AQUIS. EQUIP. E IMPL. AGROINDUSTRIA POLPA DE FRUTA/ADEQUACAODE ESTRADAS VICINAIS NO MUNICIPIO DE BONFIM</t>
  </si>
  <si>
    <t>MUNICIPIO DE CAJARI - MA</t>
  </si>
  <si>
    <t>QUADRA DE ESPORTE DESCOBERTA NO MUNICIPIO DE CAJARI/MA</t>
  </si>
  <si>
    <t>aquisição de patrulha mecanizada e equipamentos agrícolas</t>
  </si>
  <si>
    <t>MUNICIPIO DE QUELUZITO - MG</t>
  </si>
  <si>
    <t>CONSTRUCAO DE 01 QUADRA POLIESPORTIVA NO MUNICIPIO DE       QUELUZITO/MG</t>
  </si>
  <si>
    <t>MUNICIPIO DE SAO MARTINHO - SC</t>
  </si>
  <si>
    <t>USINA BENEFICIAMENTO LEITE/ CAMPANHA BORRACHUDO E MATERIAL</t>
  </si>
  <si>
    <t>MUNICIPIO DE AGUAS DE CHAPECO</t>
  </si>
  <si>
    <t>Aquisição de Equipamentos Agrícolas.</t>
  </si>
  <si>
    <t>MUNICIPIO DE IRAI</t>
  </si>
  <si>
    <t>Aquisição de máquinas e equipamentos.</t>
  </si>
  <si>
    <t>MUNICIPIO DE TUCANO - BA</t>
  </si>
  <si>
    <t>IMPLANTACAO DE INFRA ESTRUTURA E SERVICOS</t>
  </si>
  <si>
    <t>MUNICIPIO DE PATROCINIO</t>
  </si>
  <si>
    <t>Aquisição de equipamentos/implementos agrícola.</t>
  </si>
  <si>
    <t>MUNICIPIO DE BOM LUGAR</t>
  </si>
  <si>
    <t>Recuperação e melhoria de estradas vicinal interligando os povoados do Município de Bom Lugar/MA.</t>
  </si>
  <si>
    <t>CONSTRUCAO DE 18 KM DE ESTRADAS VICINAIS NO PA RESSACA</t>
  </si>
  <si>
    <t>MUNICIPIO DE GARRAFAO DO NORTE</t>
  </si>
  <si>
    <t>AQUISIÇÃO DE PÁ CARREGADEIRA E TRATOR</t>
  </si>
  <si>
    <t>CAPACITACAO DE  AGRICULTORES FAMILIARES PARA MELHOR DESEMPENHO DE SUAS ATIVIDADES NOS ASPECTOS ORGANIZACIONAIS,PRODUTIVO</t>
  </si>
  <si>
    <t>APOIAR O DESENVOLVIMENTO RURAL POR MEIO DE ACOES DE EXTENSAOQUE PROMOVAM A SUSTENTABILIDADE DA AGRICULTURA FAMILIAR</t>
  </si>
  <si>
    <t>PROJETOS E PESQUISA AGROPECUARIA</t>
  </si>
  <si>
    <t>MUNICIPIO DE MUCURICI</t>
  </si>
  <si>
    <t>CONSTRUCAO DE UMA CENTRAL DE ABASTECIMENTO NO MUNICIPIO DE  PORTO GRANDE - FASE I.</t>
  </si>
  <si>
    <t>GERENCIA DE ESTADO DE DESENVOLVIMENTO SOCIAL  -  MA</t>
  </si>
  <si>
    <t>AQUIS.TRATORES, CONST.BARRAGEM, CAPAC.,REC. ESTRADA, CONST.CASAS FARINHA, POCOS ART., MINI-USINA ARROZ, ACUDES,ELETRIF.</t>
  </si>
  <si>
    <t>MUNICIPIO DE NOVA AMERICA</t>
  </si>
  <si>
    <t>Aquisição Patrulha Mecanizada para o Município de Nova América-GO.</t>
  </si>
  <si>
    <t>MUNICIPIO DE JURUENA</t>
  </si>
  <si>
    <t>MUNICIPIO DE PORTO XAVIER</t>
  </si>
  <si>
    <t>MUNICIPIO DE SILVANOPOLIS - TO</t>
  </si>
  <si>
    <t>CONSTRUCAO DE UMA QUADRA DA CIDADANIA.</t>
  </si>
  <si>
    <t>MUNICIPIO DE IMIGRANTE</t>
  </si>
  <si>
    <t>Aquisição de máquinas e equipamentos agrícolas e rodoviários para o Município de Imigrante/RS.</t>
  </si>
  <si>
    <t>COOPERATIVA AGRICOLA MISTA DOS PRODUTORES DE OEIRAS LTDA</t>
  </si>
  <si>
    <t>ACOES DE COOPERATIVISMO PARA IMPLEMENTOS PROJETOS DE CONHECIMENTO TECNICO E REAPARELHAMENTO DA COOPERATIVA (55 CURSOS).</t>
  </si>
  <si>
    <t>DESENVOLVIMENTO RURAL</t>
  </si>
  <si>
    <t>CONST. DE 130 UN. HAB, IMPLANTACAO REDE COLETORA DE ESGOTO, REDE DE ABAST.,FOSSA E PAVIMENTACAO DAS RUAS INTERNAS.</t>
  </si>
  <si>
    <t>CONSTRUCAO DO SISTEMA DE ESGOTAMENTO DA VILA DA SOTAVE,PRAZERES, JABOATAO DOS GUARARAPES</t>
  </si>
  <si>
    <t>ESGOT SANIT, SERV COLETA, TRAT/DEST FINAL</t>
  </si>
  <si>
    <t>Aquisição de uma retroescavadeira para atender a agricultura familiar do Município de Itaberaí.</t>
  </si>
  <si>
    <t>IMPLANTACAO DE CENTRO DE EXCELENCIA ESPORTIVA NO MUNICIPIO  DE MONTES CLAROS/MG</t>
  </si>
  <si>
    <t>IMPLANTACAO DE CENTROS DE EXCELENCIA ESPOR</t>
  </si>
  <si>
    <t>Aquisição Máquinas, Implementos e equipamentos agrícolas e rodoviários.</t>
  </si>
  <si>
    <t>MUNICIPIO DE BOM JESUS DO TOCANTINS - TO</t>
  </si>
  <si>
    <t>CONSTRUCAO DE ATERRO SANITARIO E AQUISICAO DE EQUIPAMENTOS</t>
  </si>
  <si>
    <t>CONSTRUCAO DE    EMBRIOES DE CASAS POPULARES</t>
  </si>
  <si>
    <t>MUNICIPIO DE LARANJEIRAS DO SUL</t>
  </si>
  <si>
    <t>Aquisição de Equipamentos para Processamento e Beneficiamento de Produtos Agroecológicos da Agricultura Familiar e Comercialização</t>
  </si>
  <si>
    <t>MET-IMPLANTACAO DE INFRA ESTRUTURA</t>
  </si>
  <si>
    <t>IMPLANTACAO DE INFRA-ESTRUTURA ESPORTIVA</t>
  </si>
  <si>
    <t>Implementação da cultura e aquisição de equipamentos para armazenamento de forragens para a bovinocultura no Município de Pau dos Ferros/RN.</t>
  </si>
  <si>
    <t>MUNICIPIO DE CATUIPE</t>
  </si>
  <si>
    <t>Aquisição de equipamentos Permanentes</t>
  </si>
  <si>
    <t>IMPLANTAÇÃO E MODERNIZAÇÃO DE INFRAESTRUTURA PARA O ESPORTE EDUCACIONAL, RECREATIVO E DE LAZER</t>
  </si>
  <si>
    <t>MUNICIPIO DE ARAMARI - BA</t>
  </si>
  <si>
    <t>IMPLANT ESGOTAMENTO SANITARIO COM 34 LIGACOES DOMICIL E CONSDE 06 UNID SANITARIAS NA RUA GERALDO SIMOES</t>
  </si>
  <si>
    <t>DRENAGEM E PAVIMENTACAO NAS RUAS FRANCISCO OTAVIANO E FRAN- CISCOSA/BAIRRO FAZENDINHA/ARARUAMA</t>
  </si>
  <si>
    <t>URBANIZACAO DE AREAS</t>
  </si>
  <si>
    <t>Construção de Vila Olímpica no Município de Itajubá.</t>
  </si>
  <si>
    <t>CONSTRUCAO DE EMBRIOES DE CASA POPULAR PARA POPULACAO CARENTE.</t>
  </si>
  <si>
    <t>MUNICIPIO DE IMBAU</t>
  </si>
  <si>
    <t>Construção de Campo de Futebol Society e espaço desportivo com pista de caminhada.</t>
  </si>
  <si>
    <t>MUNICIPIO DE MALTA - PB</t>
  </si>
  <si>
    <t>CONSTRUCAO DE 1.200M DE REDE COLETORA, 1.200 DE DRENAGEM PLUVIAL E 01 ESTACAO DE TRETAMENTO</t>
  </si>
  <si>
    <t>PRODUCAO DE UNIDADES HABITACIONAIS</t>
  </si>
  <si>
    <t>Construção da 4ª Etapa do Estádio de Futebol</t>
  </si>
  <si>
    <t>MUNICIPIO DE PALMA SOLA</t>
  </si>
  <si>
    <t>Revitalização de espaços esportivos em Palma Sola, SC.</t>
  </si>
  <si>
    <t>Aquisição de equipamentos para o esporte do município de Teixeira Soares</t>
  </si>
  <si>
    <t>MUNICIPIO DE DIAMANTE - PB</t>
  </si>
  <si>
    <t>CONSTRUCAO DE QUADRA DE ESPORTES</t>
  </si>
  <si>
    <t>PAVIMENTACAO NA RUA NOVO AFOGADOS</t>
  </si>
  <si>
    <t>MUNICIPIO DE DEZESSEIS DE NOVEMBRO</t>
  </si>
  <si>
    <t>Aquisição de bens permanentes para prática esportiva</t>
  </si>
  <si>
    <t>CONSTRUCAO DE UM ATERRO SANITARIO E AQUISICAO DE 42 EQUIPA  MENTOS NO POVOADO SAO JERONIMO SANTA HELENA/MA.</t>
  </si>
  <si>
    <t>ERRADICACAO DE LIXOES DICACAO</t>
  </si>
  <si>
    <t>Obra de Reforma e melhorias do Ginásio de Esportes Municipal Dr. Moacir loures Pacheco</t>
  </si>
  <si>
    <t>MELHORIA DE INFRAESTRUTURA AGRICOLA PARA POPULACAO, VIAS DE ACESSO PARA ESCOAMENTO DE PRODUCAO HUMANA</t>
  </si>
  <si>
    <t>MUNICIPIO DE INAJA - PE</t>
  </si>
  <si>
    <t>INFRA ESTRUTURA HIDRICA DA BACIA JATOBA AMPLIACAO DA OFERTA DA AGUA PERFIRACAO DE POCOS RECUPERACAO DE BARRAGENS</t>
  </si>
  <si>
    <t>CONSTRUCAO SIST ABASTECIMENTO DAGUA, SECADOR FEIJAO, ACUDES,AQUISICAO DE EQUIP INFORMAT E CURSO CAPACITACAO</t>
  </si>
  <si>
    <t>MUNICIPIO DE ABELARDO LUZ</t>
  </si>
  <si>
    <t>Construção de Quadra em Grama Sintética com Vestiários</t>
  </si>
  <si>
    <t>MUNICIPIO DE PENALVA - MA</t>
  </si>
  <si>
    <t>IMPLANTACAO DE INFRA ESTRURA ESPORTIVA EM COMUNIDADES CAREN TES CONSTRUCAO E EQUIPAMENTO DE 1 QUADRA DE ESPORTE COBERTA</t>
  </si>
  <si>
    <t>CONSTRUCAO DE SISTEMA DE ESGOTAMENTO SANITARIO NOS BAIRROS  CANUDOS E CENTRO</t>
  </si>
  <si>
    <t>MUNICIPIO DE AFRANIO</t>
  </si>
  <si>
    <t>Pavimentação Asfáltica na sede do município.</t>
  </si>
  <si>
    <t>MUNICIPIO DE AMARAJI - PE</t>
  </si>
  <si>
    <t>CONSTRUCAO DO ESTADIO MUNICIPAL COM PISTA DE ATLETISMO, CAMPO DE FUTEBOL, VESTIARIAS, ARQUIBANCADAS ETC</t>
  </si>
  <si>
    <t>Recapeamento na Unidade Territorial do Parque Paraíso</t>
  </si>
  <si>
    <t>ESTRADAS INTERNAS DO ASSENTAMENTO JUCAPE</t>
  </si>
  <si>
    <t>ESTRADAS INTERNAS DO ASSENTAMENTO PALMARES</t>
  </si>
  <si>
    <t>ESTRADAS INTERNAS DO ASSENTAMENTO CACIQUE CRETAN</t>
  </si>
  <si>
    <t>ESTRADAS INTERNAS DO ASSENTAMENTO ROSELI NUNES</t>
  </si>
  <si>
    <t>ESTRADAS INTERNAS DO ASSENTAMENTO ARIXIGUANA</t>
  </si>
  <si>
    <t>ESTRADAS INTERNAS DO ASSENTAMENTO PAULO FREIRE</t>
  </si>
  <si>
    <t>ESTRADAS INTERNAS ASSENTAMENTO SANTA AMELIA</t>
  </si>
  <si>
    <t>Recapeamento asfáltico em vias públicas devido a situação precária do pavimento existente.</t>
  </si>
  <si>
    <t>Recapeamento asfáltico em vias públicas urbanas.</t>
  </si>
  <si>
    <t>MUNICIPIO DE SANTA ALBERTINA</t>
  </si>
  <si>
    <t>Execução de Recapeamento Asfáltico em CBUQ e Sinalização Viária em várias Ruas da Cidade de Santa Albertina/SP.</t>
  </si>
  <si>
    <t>PAVIMENTAÇÃO  DE RUA  COM  CONCRETO BETUMINOSO USINADO A QUENTE</t>
  </si>
  <si>
    <t>Execução de obras de Pavimentação e Recapeamento asfáltico</t>
  </si>
  <si>
    <t>MUNICIPIO DE CAMPO LARGO DO PIAUI - PI</t>
  </si>
  <si>
    <t>AQUIS:UM TRATOR,UMA BALANCA ENSACADEIRA,UMA SOLDADORA,REC.DE18000M DE ESTRADA,CONST.UM TANQUE,SERV.DE ASSIST.TECNICA.</t>
  </si>
  <si>
    <t>MUNICIPIO DE MANDURI</t>
  </si>
  <si>
    <t>PAVIMENTAÇÃO ASFÁLTICO EM DIVERSAS RUAS DO MUNICÍPIO DE MANDURI.</t>
  </si>
  <si>
    <t>MUNICIPIO DE MIRANDIBA - PE</t>
  </si>
  <si>
    <t>PERFURACAO/INSTALACAO DE POCOS ARTESIANOS,AQUISICAO DE COMPUTADOR COMPLETO,AMPLIACAO DE BARRAGEM E RECUP LIMP DE ACUDES</t>
  </si>
  <si>
    <t>MUNICIPIO DE VITORIA DO XINGU - PA</t>
  </si>
  <si>
    <t>REESTRUTURACAO URBANA</t>
  </si>
  <si>
    <t>IMPLANTACAO DE INFRA ESTRURA ESPORTIVA EM COMUNIDADES       CARENTES/CONTRUCAO E EQUIP. QUADRA DE ESPORTES COBERTA</t>
  </si>
  <si>
    <t>MUNICIPIO DE EXTREMA</t>
  </si>
  <si>
    <t>Recapeamento asfaltico</t>
  </si>
  <si>
    <t>MUNICIPIO DE CONCHAL</t>
  </si>
  <si>
    <t>Recapeamento asfáltico em diversas vias do município.</t>
  </si>
  <si>
    <t>MUNICIPIO DE SANTANA DO MARANHAO - MA</t>
  </si>
  <si>
    <t>AQUISICAO DE 1 TRATOR AGRICOLA COM IMPLEMENTOS, 2 POCOS AQUISICAO DE 1 MOTOR RECUPERACAO DE 10 KM DE ESTRADA</t>
  </si>
  <si>
    <t>URBANIZACAO DE AREAS OCUPADAS POR POP BAIXA ENDA</t>
  </si>
  <si>
    <t>Recapeamento asfáltico em várias ruas de Palmital</t>
  </si>
  <si>
    <t>Recapeamento asfáltico em vias públicas.</t>
  </si>
  <si>
    <t>MUNICIPIO DE DIONISIO CERQUEIRA</t>
  </si>
  <si>
    <t>Implantação de pavimentação asfáltica, drenagem pluvial, sinalização viária nas Ruas Erlindo Togni, Vasco Lameira, Santos Dumont, Fiorelo Verona, Conde D¿Eu, D. Pedro I, Cabo João Loureiro, Prefeito Adelino Mangini, Rua A e B, Visconde de Taunay e Carmeli</t>
  </si>
  <si>
    <t>Aquisição de Patrulhas Agrícolas e Caminhão.</t>
  </si>
  <si>
    <t>MUNICIPIO DE SOBRADO - PB</t>
  </si>
  <si>
    <t>GINASIO DE ESPORTE COBERTO</t>
  </si>
  <si>
    <t>CONSTRUCAO DE QUADRA POLIESPORTIVA COM SANITARIOS E ALAMBRADO</t>
  </si>
  <si>
    <t>MUNICIPIO DE VILA BELA DA SANTISSIMA TRINDADE</t>
  </si>
  <si>
    <t>MUNICIPIO DE LUCAS DO RIO VERDE</t>
  </si>
  <si>
    <t>Aquisição de Patrulha Agrícola para Estruturar e Apoiar a Agricultura Familiar no Município de Lucas do Rio Verde/MT</t>
  </si>
  <si>
    <t>IMPLANTAR PATRULHAS AGRÍCOLAS MECANIZADAS NO MUNICÍPIO DE CORONEL FREITAS - SC.</t>
  </si>
  <si>
    <t>MUNICIPIO DE FIGUEIROPOLIS D'OESTE</t>
  </si>
  <si>
    <t>MUNICIPIO DE MANACAPURU - AM</t>
  </si>
  <si>
    <t>MELHORIA E IMPLANTACAO DE INFRA ESTRUTURA URBANA.</t>
  </si>
  <si>
    <t>MUNICIPIO DE TENENTE PORTELA</t>
  </si>
  <si>
    <t>APOIO A PROJETO DE DESESNVOLVIMENTO SUSTENTÁVEL DE TERRITÓRIOS RURAIS - AQUISIÇÃO DE RETROESCAVADEIRA</t>
  </si>
  <si>
    <t>Aquisição de uma Patrulha.</t>
  </si>
  <si>
    <t>MUNICIPIO DE TREMEDAL - BA</t>
  </si>
  <si>
    <t>CONSTR/INSTAL MATADOURO,AQUIS DE MOVEIS E EQUIPS P/ SALA DO AGRICULTOR</t>
  </si>
  <si>
    <t>Projeto de aquisição de máquinas, equipamentos e veículos utilitários para o fortalecimento do setor agropecuário do Estado Acre</t>
  </si>
  <si>
    <t>CONSTRUCAO DE CENTRAL DE ABASTECIMENTO AGRICOLA.</t>
  </si>
  <si>
    <t>MUNICIPIO DE COLINAS</t>
  </si>
  <si>
    <t>AQUISIÇÃO DE UMA RETROESCAVADEIRA.</t>
  </si>
  <si>
    <t>MUNICIPIO DE SANTO ANTONIO DAS MISSOES</t>
  </si>
  <si>
    <t>ESTRUTURACAO DA REDE DE SERVICOS DE PROTECAO SOCIAL ESPECIAL - CONSTRUCAO DE CENTRO DE REFERENCIA ESPECIALIZADO DE ASSISTENCIA SOCIAL - CREAS</t>
  </si>
  <si>
    <t>IMPLANTACAO DE INFRA ESTRURA ESPORTIVA EM COMUNIDADES CAREN TES CONTRUCAO E EQUIPAMENTO DE 1 QUADRA DE ESPORTE</t>
  </si>
  <si>
    <t>IMPLANTAÇÃO DE INFRAESTRUTURA ESPORTIVA - CONSTRUÇÃO DE QUADRA POLIESPORTIVA COBERTA</t>
  </si>
  <si>
    <t>MUNICIPIO DE BELEM DO PIAUI</t>
  </si>
  <si>
    <t>RECUPERAÇÃO DE ESTRADAS NO MUNICIPIO DE BELÉM DO PIAUÍ - PI</t>
  </si>
  <si>
    <t>MUNICIPIO DE LONTRA - MG</t>
  </si>
  <si>
    <t>AQUISICAO DE EQUIPAMENTO PARA AGROINDUSTRIA NO MUNICIPIO DE LONTRA/MG.</t>
  </si>
  <si>
    <t>Recuperação de estradas no município de Caldeirão Grande do Piauí.</t>
  </si>
  <si>
    <t>ESCOAMENTO, COMERC. BENEF. DA PROD. E CAPACITACAO DE AGRICULTORES FAM.</t>
  </si>
  <si>
    <t>MUNICIPIO DE TUNTUM</t>
  </si>
  <si>
    <t>Melhoramento de Estradas Vicinais</t>
  </si>
  <si>
    <t>CONSTRUCAO:03 CASAS DE PIRACUI,01 CASA DE FARINHA DE MANDIOCA;AQUISICAO DE 01 TRILHADEIRA,01 TRATOR E RECUPERACAO PREDIO</t>
  </si>
  <si>
    <t>MUNICIPIO DE BREJO GRANDE DO ARAGUAIA - PA</t>
  </si>
  <si>
    <t>CONSTRUCAO DE 25 CASAS POPULARES</t>
  </si>
  <si>
    <t>MUNICIPIO DE ITAUEIRA</t>
  </si>
  <si>
    <t>CONSTRUÇÃO DE PAVIMENTAÇÃO EM PARALELEPÍPEDO NA ZONA URBANA DO MUNICÍPIO DE ITAUEIRA-PI.</t>
  </si>
  <si>
    <t>MUNICIPIO DE COROADOS</t>
  </si>
  <si>
    <t>RECAPEAMENTO EM ALGUMAS VIAS PÚBLICAS URBANAS DO MUNICÍPIO DE COROADOS - SP.</t>
  </si>
  <si>
    <t>MUNICIPIO DE VERTENTES - PE</t>
  </si>
  <si>
    <t>FOMENTO A PROJETOS DE GESTAO INTEGRADA DE RESIDUOS SOLIDOS URBANOS</t>
  </si>
  <si>
    <t>MUNICIPIO DE DOVERLANDIA - GO</t>
  </si>
  <si>
    <t>IMPLANTACAO DO SISTEMA DE ESGOTAMENTO SANITARIO EM DOVERLANDIA</t>
  </si>
  <si>
    <t>MUNICIPIO DE NOSSA SENHORA DOS REMEDIOS - PI</t>
  </si>
  <si>
    <t>CONST DE 16.416 M DE ENERG.ELET.RURAL,REC. DE 10.000M DE ES-TRADAS,CURSOS DE REC.MOTOR-BOMBA,APICULTURA E AVICULTURA.</t>
  </si>
  <si>
    <t>TERRAPLANAGEM,PAVIMENTACAO,DRENAGEM,SINALIZ.HORIZONTAL NA ORLA DA CIDADE DE OIAPOQUE, RUA JOAQUIM CAETANO DA SILVA.</t>
  </si>
  <si>
    <t>Execução de Obras de Pavimentação Asfáltica e Guias e Sarjetas.</t>
  </si>
  <si>
    <t>MUNICIPIO DE MARCACAO - PB</t>
  </si>
  <si>
    <t>MUNICIPIO DE PATI DE ALFERES - RJ</t>
  </si>
  <si>
    <t>ESGOTAMENTO SANITARIO COMPOSTO DE ETE E DE REDE COLETORA EM AVELAR</t>
  </si>
  <si>
    <t>CONSTRUCAO DE 1 MATADOURO PUBLICO MUNICIPAL NA MA-405       KM 04 MORROS/MA.</t>
  </si>
  <si>
    <t>MUNICIPIO DE JUAZEIRO DO NORTE</t>
  </si>
  <si>
    <t>APOIO A PROJETO DE INFRAESTRUTURA TURÍSTICA - Pavimentação Asfáltica da Via de Acesso ao Complexo Religioso do Municipio de Juazeiro do Norte - CE.</t>
  </si>
  <si>
    <t>CONSTRUCAO DE 01 MATADOURO NA BR 222</t>
  </si>
  <si>
    <t>ESTIMULO A PRODUCAO AGROPECUARIA</t>
  </si>
  <si>
    <t>1ª ETAPA DA OBRA DE PAVIMENTAÇÃO DA VIA DE ACESSO AO POVOADO DE POXIM</t>
  </si>
  <si>
    <t>INSTITUTO BRASILEIRO DE TURISMO</t>
  </si>
  <si>
    <t>CONSTRUCAO DE UM TERMINAL TURISTICO NO MUNICIPIO DE SAO BENTDO NORTE</t>
  </si>
  <si>
    <t>INFRA-ESTRUTURA TURISTICA</t>
  </si>
  <si>
    <t>OBRAS HIDRICAS E INFRA ESTRUTURA PARA COMERCIALIZACAO DE    PRODUTOS AGRICOLAS</t>
  </si>
  <si>
    <t>RECUP DE PONTILHOES, IMPLANT DE LABORATORIO E UNID DE PRODUCAO DE POLAPA DE FRUTA E DOCES,CRIACAO DE SUINOS,CONSTR ACUDE</t>
  </si>
  <si>
    <t>MUNICIPIO DE ANTONIO CARLOS</t>
  </si>
  <si>
    <t>PAVIMENTAÇÃO ASFÁLTICA E DRENAGEM DA RUA MATIAS PETRY JUNIOR - 2ª ETAPA.</t>
  </si>
  <si>
    <t>MUNICIPIO DE TUTOIA - MA</t>
  </si>
  <si>
    <t>IMPLANTACAO DE 03 KM DE ELETRIFICACAO RURAL NO POVOADO      SANTO ANTONIO EM TUTOIA MA</t>
  </si>
  <si>
    <t>Pavimentação com Drenagem Pluvial da Estrada Vicinal que interliga os balneários de Alter do Chão e Pindobal no Município de Santarém-Pará-2ª Etapa.</t>
  </si>
  <si>
    <t>ESTIMULO A PRODUCAO DE PEIXES E MARISCOS</t>
  </si>
  <si>
    <t>MUNICIPIO DE SAO JOAO DO PARAISO - MA</t>
  </si>
  <si>
    <t>IMPLANTACAO DE 1 MATADOURO PUBLICO MUNICIPAL EM VAO DE MARCOSOA JOAO DO PARAISO/MA</t>
  </si>
  <si>
    <t>1ª ETAPA DA OBRA DE PAVIMENTAÇÃO E DRENAGEM DA VIA DE ACESSO AO POVOADO DE BARREIRAS</t>
  </si>
  <si>
    <t>REVITALIZACAO DA ORLA FLUVIAL DO MUNICIPIO DE PIRAPORA/MG</t>
  </si>
  <si>
    <t>URBANIZACAO E RECUPERACAO</t>
  </si>
  <si>
    <t>CIRCUITO NAUTICO DO LITORAL DE PERNAMBUCO</t>
  </si>
  <si>
    <t>PIER E ATRACADOUROS</t>
  </si>
  <si>
    <t>REVITALIZAÇÃO DA PRAÇA DE EVENTOS NO MUNICÍPIO DE FRECHEIRINHA/CE.</t>
  </si>
  <si>
    <t>MUNICIPIO DE SANTIAGO</t>
  </si>
  <si>
    <t>Ampliação e reforma do Centro de Eventos do Município de Santiago/RS.</t>
  </si>
  <si>
    <t>MUNICIPIO DE ELDORADO DO CARAJAS - PA</t>
  </si>
  <si>
    <t>CONSTRUCAO E AMPLIACAO DE CENTROS</t>
  </si>
  <si>
    <t>MUNICIPIO DE ICAPUI - CE</t>
  </si>
  <si>
    <t>CONSTRUCAO DE DUAS QUADRAS POLIESPORTIVAS</t>
  </si>
  <si>
    <t>Recappeamento de Vias Urbanas</t>
  </si>
  <si>
    <t>MUNICIPIO DE ITANHANDU</t>
  </si>
  <si>
    <t>Pavimentação de vias urbanas no município de Itanhandu</t>
  </si>
  <si>
    <t>CALÇAMENTO EM CONCRETO NO CENTRO URBANO DO MUNICÍPIO DE DOM ELISEU ¿ PA</t>
  </si>
  <si>
    <t>MUNICIPIO DE PORTO GRANDE - AP</t>
  </si>
  <si>
    <t>CONSTRUCAO DO SISTEMA DE ABASTECIMENTO DE AGUA DO BAIRRO AE-ROPORTO NO MUNICIPIO DE PORTO GRANDE-AP</t>
  </si>
  <si>
    <t>MUNICIPIO DE VICENCIA - PE</t>
  </si>
  <si>
    <t>MUNICIPIO DE SAO JOAO DEL REI - MG</t>
  </si>
  <si>
    <t>PAVIMENTAÇÃO DA RUA JATOBÁ, BAIRRO MONTE CASTELO NO MUNICÍPIO DE TUCUMÃ - PA.</t>
  </si>
  <si>
    <t>MUNICIPIO DE PARANAPANEMA - SP</t>
  </si>
  <si>
    <t>IMPLANTACAO DE INFRA-ESTRUTURA DESPORTO</t>
  </si>
  <si>
    <t>Implantação de Pavimentação de Vias Públicas</t>
  </si>
  <si>
    <t>CONSTRUCAO DE CISTERNAS DE PLACA</t>
  </si>
  <si>
    <t>MUNICIPIO DE CURURUPU - MA</t>
  </si>
  <si>
    <t>CONSTRUCAO DE MATADOURO PUBLICO NA SEDE DECURURUPU/MA</t>
  </si>
  <si>
    <t>Execução de Pavimentação Asfáltica, Recapeamento Asfáltico, Calçamento, Guias e Sinalização Viária em ruas da cidade de Santa Albertina/SP.</t>
  </si>
  <si>
    <t>MUNICIPIO DE PUGMIL</t>
  </si>
  <si>
    <t>Implantação de pavimentação na cidade de Pugmil - TO</t>
  </si>
  <si>
    <t>MUNICIPIO DE COTEGIPE - BA</t>
  </si>
  <si>
    <t>COMPLEMENTACAO DA CONST GINASIO DE ESPORTES</t>
  </si>
  <si>
    <t>CONSTRUCAO DE GINASIO DE ESPORTES</t>
  </si>
  <si>
    <t>MUNICIPIO DE ITIRUCU - BA</t>
  </si>
  <si>
    <t>PARQUE AGROPECUARIO DE ITIRUCU</t>
  </si>
  <si>
    <t>PRODESA - ESTIMULO PRODUCAO AGROPECUARIA</t>
  </si>
  <si>
    <t>MUNICIPIO DE ITAPICURU</t>
  </si>
  <si>
    <t>REQUALIFICAÇÃO DA PRAÇA DA RODOVIÁRIA NA SEDE DO MUNICÍPIO.</t>
  </si>
  <si>
    <t>MUNICIPIO DE BENJAMIN CONSTANT DO SUL</t>
  </si>
  <si>
    <t>MUNICIPIO DE JAU DO TOCANTINS</t>
  </si>
  <si>
    <t>Infraestrutura de pavimentação em vias públicas urbanas, com implantação de passeios públicos e sinalização horizontal e vertical.</t>
  </si>
  <si>
    <t>RECUPERACAO E MELHORIAS DE 101 UNIDADES HABITACIONAIS NAS   RUAS HILDO ROCHA, TRAV. DA CAEMA, RUA NOVA, DO SOL ETC</t>
  </si>
  <si>
    <t>URBANIZACAO DE AREAS OCUPADAS</t>
  </si>
  <si>
    <t>MUNICIPIO DE RIO MARIA - PA</t>
  </si>
  <si>
    <t>CONSTRUCAO DE 38 UN HABITACIONAIS</t>
  </si>
  <si>
    <t>Drenagem, Pavimentação e Construção de Calçadas na Rua das Bromélias do bairro Balneário da Rasa</t>
  </si>
  <si>
    <t>MUNICIPIO DE URUCARA - AM</t>
  </si>
  <si>
    <t>CONSTRUCAO DE 17 UNIDADES HABITACIONAIS NO BAIRRO NOVO PARAISO.</t>
  </si>
  <si>
    <t>Pavimentação de ruas.</t>
  </si>
  <si>
    <t>CONSTRUCAO DE UM BALNEÁRIO DE ÁGUAS QUENTES E CENTRO DE LAZER NO MUNICÍPIO DE SÃO JOSÉ DO POVO/MT</t>
  </si>
  <si>
    <t>TERMINAIS TURISTICOS</t>
  </si>
  <si>
    <t>MUNICIPIO DE TRES FRONTEIRAS</t>
  </si>
  <si>
    <t>RECAPEAMENTO ASFÁLTICO EM DIVERSAS RUAS DO MUNICÍPIO</t>
  </si>
  <si>
    <t>DIPONIBILIZAR RECURSOS P/ O DESENV, DE PROJETOS QUE BUSQUEM A DEST, FINAL AMBIENTALMENTE ADEQUADA.</t>
  </si>
  <si>
    <t>MUNICIPIO DE TORITAMA - PE</t>
  </si>
  <si>
    <t>IMPLANTACAO DO ATERRO SANITARIO, PROJETO DE RECUPERACAO DO LIXAO</t>
  </si>
  <si>
    <t>MUNICIPIO DE RIO BOM</t>
  </si>
  <si>
    <t>PLANEJAMENTO URBANO - INFRAESTRUTURA URBANA: EXECUÇÃO DE PAVIMENTAÇÃO ASFÁLTICA EM CBUQ, GALERIAS PLUVIAIS, MEIO FIO COM SARJETA, CALÇADA ECOLÓGICA COM PLANTIO DE GRAMA.</t>
  </si>
  <si>
    <t>MUNICIPIO DE SAGRES</t>
  </si>
  <si>
    <t>Recapeamento asfáltico de ruas no município de Sagres - SP.</t>
  </si>
  <si>
    <t>MUNICIPIO DE CRISTALANDIA DO PIAUI - PI</t>
  </si>
  <si>
    <t>IMPLANT - INFRA-ESTRUTURA DO DESPORTO EDUCACIONAL/02 QUADRASPOLIESPORTIVAS.</t>
  </si>
  <si>
    <t>CONSTRUCAO DE MINI ESTADIO DE FUTEBOL NO MUNICÍPIO DE GUARANTÃ DO NORTE/MT</t>
  </si>
  <si>
    <t>Obras de infraestrutura Urbana - Recapeamento asfáltico no município de Tatuí - SP</t>
  </si>
  <si>
    <t>MUNICIPIO DE PITIMBU - PB</t>
  </si>
  <si>
    <t>Recapeamento asfáltico na malha viária do município.</t>
  </si>
  <si>
    <t>MUNICIPIO DE URANIA</t>
  </si>
  <si>
    <t>Recapeamento Asfaltico em Diversas Vias Urbanas do Município de Urânia.</t>
  </si>
  <si>
    <t>PAVIMENTACAO 14100M2, DRENAGEM NA AVENIDA RICARDO LEMOS, RUABARONESA E RUA DA PAZ.</t>
  </si>
  <si>
    <t>INFRA E/OU EQUIPAMENTOS COMUNITARIOS</t>
  </si>
  <si>
    <t>INFRAESTRUTURA URBANA - PAVIMENTAÇÃO  NO MUNICIPIO.</t>
  </si>
  <si>
    <t>CONSTRUCAO DE 17 UNIDADES HABITACIONAIS NA ZONA URBANA DE   ARAPOEMA</t>
  </si>
  <si>
    <t>INFRAESTRUTURA URBANA - PAVIMENTAÇAÕ E RECAPEAMENTO  NO MUNICIPIO</t>
  </si>
  <si>
    <t>CONSTRUCAO DE UM ESTADIO DE FUTEBOL NA SEDE DE PENALVA</t>
  </si>
  <si>
    <t>MUNICIPIO DE LAGOA - PB</t>
  </si>
  <si>
    <t>CONSTRUCAO DE QUADRA /CAMPO DE FUTEBOL</t>
  </si>
  <si>
    <t>MUNICIPIO DE SANHARO - PE</t>
  </si>
  <si>
    <t>CONSTR 04 QUADRAS SIMPLES DESCOBERTA NA SEDE MUNICIPIO</t>
  </si>
  <si>
    <t>PLANEJAMENTO URBANO - RECAPEAMENTO DE VIA PUBLICA URBANA</t>
  </si>
  <si>
    <t>MUNICIPIO DE SAO JOSE DE UBA - RJ</t>
  </si>
  <si>
    <t>AQUISICAO TRATOR C/ IMPLEM,AQUIS/INSTALACAO TELEFONIA RURAL CAPACITACAO AGRICULTORES FAMILIARES,REF/RECUPERACAO ESTRADAS</t>
  </si>
  <si>
    <t>CONSTRUCAO 17 DE UNIDADES HABITACIONAIS NO MUNICIPIO DE     ARAPOEMA</t>
  </si>
  <si>
    <t>CONSTRUCAO DE QUADRA POLIESPORTIVA COBERTA NO DISTRITO DE   CURRAL ALTO</t>
  </si>
  <si>
    <t>Pavimentação Asfáltica em C.B.U.Q. de 5 vias do Bairro do Aeroporto Velho, no total de 1.216 metros lineares, com implantação de meio-fio e calçadas.</t>
  </si>
  <si>
    <t>Pavimentação asfáltica em C.B.U.Q. da Alameda 30, no Bairro do Aeroporto Velho, no total de 217,00 metros lineares, com implantação de meio-fio e calçadas.</t>
  </si>
  <si>
    <t>PAVIMENTAÇÃO EM BLOCKETS NA SEDE DO MUNICIPIO.</t>
  </si>
  <si>
    <t>MUNICIPIO DE SANTO ANTONIO DO ICA - AM</t>
  </si>
  <si>
    <t>CONST. DE UMA QUADRA POLIESPORTIVA DESCOBERTA</t>
  </si>
  <si>
    <t>RECUPERACAO DE 6 KM DE ESTRADA VICINAL E CONSTRUCAO DE 12 KMDE ELETRIFICACAO RURAL</t>
  </si>
  <si>
    <t>PAVIMENTAÇÃO DA AVENIDA BALATA EM TRECHO COMPREENDIDO ENTRE A AVENIDA BELÉM E A PA-279, NO BAIRRO DAS FLORES.</t>
  </si>
  <si>
    <t>MUNICIPIO DE LAJEDINHO</t>
  </si>
  <si>
    <t>Pavimentação em ruas do município de Lajedinho-BA.</t>
  </si>
  <si>
    <t>MUNICIPIO DE SERRARIA - PB</t>
  </si>
  <si>
    <t>INFRAESTRUTURA E SERVICOSA</t>
  </si>
  <si>
    <t>Recapeamento de Vias Urbanas em concreto betuminoso usinado a quente- CBUQ.</t>
  </si>
  <si>
    <t>MUNICIPIO DE BREVES</t>
  </si>
  <si>
    <t>PAVIMENTAÇÃO DE VIAS URBANAS NO MUNICÍPIO DE BREVES</t>
  </si>
  <si>
    <t>ASSOCIACAO MULHER INFORMACAO</t>
  </si>
  <si>
    <t>PRONAF - CURSO DE CAPACITACAO DE MULHERES AGRICULTORAS      PROJETO GERANDO RENDA ENTRE QUILOMBOLAS</t>
  </si>
  <si>
    <t>COOPERATIVA MISTA EXTRATIVISTA VEG E ANIMAL ARQUIPE BAILIQUE</t>
  </si>
  <si>
    <t>FUNDACAO ATAPESP DE TECNOLOGIA AVANCADA E ESTIVAGEM</t>
  </si>
  <si>
    <t>CAPACITACAO DE PESCADORES</t>
  </si>
  <si>
    <t>Implantação, adequação e ampliação de calçadas e passeios público no município de Sapopema-Pr.</t>
  </si>
  <si>
    <t>MUNICIPIO DE PONTE SERRADA</t>
  </si>
  <si>
    <t>DRENAGEM PLUVIAL, EXECUÇÃO DE PASSEIOS PÚBLICOS, PAVIMENTAÇÃO ASFÁLTICA E SINALIZAÇÃO VIÁRIA EM PARTE DA RUA LAURI ROMANI</t>
  </si>
  <si>
    <t>OBRAS HIDRICAS, AGREGACAO DE VALOR AO PRODUTO AGRICOLA,     AMPL. DE PATRULHA MECANIZ. E ESTRUT. DA SALA DO AGRICULTOR</t>
  </si>
  <si>
    <t>MUNICIPIO DE PATIS - MG</t>
  </si>
  <si>
    <t>IMPLANTACAO DE INFRA-ESTRUTURA E SERVICOS P/APOIO A AGRIC.FAMILIAR NO MUNICIPIO DE PATIS</t>
  </si>
  <si>
    <t>Revitalização, Reestruturação e Reforma da Praça Coronel Alexandre Mafra - Praça Central do Múnicipio de Guaratuba</t>
  </si>
  <si>
    <t>MUNICIPIO DE CESARIO LANGE - SP</t>
  </si>
  <si>
    <t>CONSTRUCAO CENTRO PROCESSAMENTO CARNE DE FRANGO E AQUISICAO DE MAQUINAS/EQUIPAMENTO E CURSO DE CAPACITACAO</t>
  </si>
  <si>
    <t>MUNICIPIO DE ILHA SOLTEIRA</t>
  </si>
  <si>
    <t>Recapeamento Asfáltico em Ruas do Município</t>
  </si>
  <si>
    <t>FEDERACAO DOS TRABALHAD. NA AGRICULT. DO EST. MA</t>
  </si>
  <si>
    <t>07 CURSOS, 6 SEMINARIOS, 3 OFICINAS PARA CAPACITACAO DE     AGRICULTORES FAMILIARES, JOVENS, MULHERES, TURISMO RURAL.</t>
  </si>
  <si>
    <t>FEDERACAO DOS TRABALHADORES NA AGRICULTURA DE TO</t>
  </si>
  <si>
    <t>PRONAF CAPACITACAO DE AGRICULTORES FAMILIARES DO ESTADO DO  TOCANTINS</t>
  </si>
  <si>
    <t>MUNICIPIO DE BORACEIA</t>
  </si>
  <si>
    <t>EXECUÇÃO DE PAVIMENTAÇÃO ASFÁLTICA, CONSTRUÇÃO DE GUIAS, SARJETAS, CALÇADAS E DRENAGEM PLUVIAL NO MUNICÍPIO DE BORACÉIA-SP.</t>
  </si>
  <si>
    <t>MUNICIPIO DE PORTO FIRME</t>
  </si>
  <si>
    <t>Implantação da infra-estrutura urbana com pavimentação asfáltica, calçamento, drenagem pluvial, passeio, meio fio e acessibilidade de parte das vias urbanas da Cidade de Porto Firme - MG.</t>
  </si>
  <si>
    <t>MUNICIPIO DE CLEMENTINA</t>
  </si>
  <si>
    <t>OBRAS DE INFRAESTRUTURA URBANA - RECAPEAMENTO ASFÁLTICO</t>
  </si>
  <si>
    <t>PAVIMENTAÇÃO ASFALTICA EM C.B.U.Q EM RUAS E AVENIDAS DO MUNICÍPIO DE MARAVILHA/SC.</t>
  </si>
  <si>
    <t>MUNICIPIO DE SANTO ANTONIO DO MONTE</t>
  </si>
  <si>
    <t>Pavimentação Asfáltica e Recapeamento Asfáltico</t>
  </si>
  <si>
    <t>MUNICIPIO DE CAPAO ALTO</t>
  </si>
  <si>
    <t>PAVIMENTAÇÃO NO PERÍMETRO URBANO.</t>
  </si>
  <si>
    <t>AVALICAO, CONSOLIDACAO E EXPANSAO DO SISTEMA CREHNOR DE COOPERATIVA DE CREDITO</t>
  </si>
  <si>
    <t>Pavimentação Asfáltica e Drenagem de Vias Urbanas no Município de Rio Branco - MT.</t>
  </si>
  <si>
    <t>MUNICIPIO DE APIUNA</t>
  </si>
  <si>
    <t>Drenagem, pavimentação e sinalização em Rua(s) Urbana no município de Apiúna/SC.</t>
  </si>
  <si>
    <t>Pavimentação e drenagem pluvial em diversas ruas do Município de Ipanema - MG.</t>
  </si>
  <si>
    <t>CONSTRUCAO DE QUADRA POLIESPORTIVA NO POVOADO DE VEREDA</t>
  </si>
  <si>
    <t>ASSOCIACAO NACIONAL DOS PEQUENOS AGRICULTORES</t>
  </si>
  <si>
    <t>Execução de Pavimentação no Município de São Sepé.</t>
  </si>
  <si>
    <t>Pavimentação e drenagem pluvial de via urbana, no município de Gaspar/SC.</t>
  </si>
  <si>
    <t>MUNICIPIO DE FUNILANDIA</t>
  </si>
  <si>
    <t>Pavimentação em CBUQ - Concreto Betuminoso Usinado a Quente</t>
  </si>
  <si>
    <t>MUNICIPIO DE MENDES PIMENTEL</t>
  </si>
  <si>
    <t>Pavimentação de vias públicas no Bairro Esperança</t>
  </si>
  <si>
    <t>Pavimentação de vias públicas no Bairro Flórida</t>
  </si>
  <si>
    <t>MUNICIPIO DE ITAPORANGA</t>
  </si>
  <si>
    <t>Recapeamento Asfáltico de Diversas ruas do município de Itaporanga (SP)</t>
  </si>
  <si>
    <t>Pavimentação de vias públicas na cidade de Nossa Senhora da Glória</t>
  </si>
  <si>
    <t>MUNICIPIO DE AGRONOMICA</t>
  </si>
  <si>
    <t>Drenagem e pavimentação em Rua(s) Urbana no município de Agronômica/SC.</t>
  </si>
  <si>
    <t>MUNICIPIO DE BOA VISTA DO RAMOS - AM</t>
  </si>
  <si>
    <t>CONSTRUCAO E IMPLANTACAO DE UMA FABRICA DE PALMITO</t>
  </si>
  <si>
    <t>MUNICIPIO DE SCHROEDER</t>
  </si>
  <si>
    <t>Pavimentação asfáltica da Rua Leana Voigt, necessitando de Drenagem, terraplanagem, Pavimentação e Sinalização viária.</t>
  </si>
  <si>
    <t>MUNICIPIO DE MAMANGUAPE - PB</t>
  </si>
  <si>
    <t>CONSTRUCAO DE VIVEIROS DE MUDAS E CENTRO INTEGRADO DE APOIO A AGRICULTURA FAMILIAR</t>
  </si>
  <si>
    <t>MUNICIPIO DE SARDOA</t>
  </si>
  <si>
    <t>Pavimentação de Vias Urbana Diversas.</t>
  </si>
  <si>
    <t>MUNICIPIO DE MAREMA</t>
  </si>
  <si>
    <t>Implantação de pavimentação asfáltica em vias urbanas no municipio de Marema</t>
  </si>
  <si>
    <t>AGENCIA REGIONAL DE COMERCIALIZACAO DO PANTANAL</t>
  </si>
  <si>
    <t>OFICINAS REGIONAIS PARA DIVULGACAO DE TECNICAS DE AGRICULTU RA ORGANICA NO CONE SUL E GRANDE DOURADOS</t>
  </si>
  <si>
    <t>MUNICIPIO DE PORANGA - CE</t>
  </si>
  <si>
    <t>CONSTRUCAO ACUDE PAJEU;CONST ESTRUTURA DE APOIO E COMERCIALIZACAO  DE PEQUENOS ANIMAIS; AQUIS EQUIPAMENTOS E CAPACITACAO</t>
  </si>
  <si>
    <t>Recapeamento Asfáltico no Bairro do PAAR, no Município de Ananindeua/PA.</t>
  </si>
  <si>
    <t>UND TECN CAPRINO-OVINO;ABATED;CAMARA FRIG;PROCES MEL;BENEFICCAST,CAJU,MAND,BURITI,JARDINS CLONAIS,IND,ALGODAO,POCOS ETC</t>
  </si>
  <si>
    <t>Implantação de obras de pavimentação com drenagem pluvial nas ruas Saldanha da Gama, Leoberto Leal, Santos Dumont e Fiorelo Verona no perímetro urbano do Município de Dionísio Cerqueira/SC.</t>
  </si>
  <si>
    <t>Implantação de obras de pavimentação com drenagem pluvial nas ruas Visconde de Taunay, Saldanha da Gama e Navalho Dossena no perímetro urbano do Município de Dionísio Cerqueira/SC.</t>
  </si>
  <si>
    <t>MUNICIPIO DE ITAJOBI</t>
  </si>
  <si>
    <t>MUNICIPIO DE IBIRA</t>
  </si>
  <si>
    <t>Recapeamento àsfaltico em Diversas Ruas do Município Estancia de Ibira.</t>
  </si>
  <si>
    <t>EDIFICACAO DE CENTRO DE PROFISSIONALIZACAO RURAL NO POVOADO BARRO DURO</t>
  </si>
  <si>
    <t>MUNICIPIO DE LUZ</t>
  </si>
  <si>
    <t>Obras de Recapeamento Asfáltico sobre Pavimento preexistente em Vias Públicas Urbanas no Município de Luz/MG</t>
  </si>
  <si>
    <t>MUNICIPIO DE PEDRO VELHO</t>
  </si>
  <si>
    <t>Pavimentação e Drenagem Superficial de Vias Públicas no Município de Pedro Velho/RN</t>
  </si>
  <si>
    <t>Implantação de Pavimentação em Vias Públicas Urbanas no Município de Nova Olinda ¿ PB.</t>
  </si>
  <si>
    <t>ESCOLA SINDICAL AMAZONIA</t>
  </si>
  <si>
    <t>PROJETO DE CAPACITACAO SOCIO-TECNICA E GERENCIAL PARA A     AGRICULTURA FAMILIAR RURAL NOS ESTADOS PA,AP,AM E RR</t>
  </si>
  <si>
    <t>INSTITUTO EQUIPE DE EDUCADORES POPULARES - IEEP</t>
  </si>
  <si>
    <t>DESENVOLVIMENTO REDES LOCAIS PROD. E ABAST. ALIMENTOS NA    AGRICULTURA FAMILIAR.</t>
  </si>
  <si>
    <t>Pavimentação e Drenagem Superficial de Vias Públicas no Município de Pau dos Ferros/RN</t>
  </si>
  <si>
    <t>PROTECAO AMBIENTAL CACOALENSE - PACA</t>
  </si>
  <si>
    <t>INSTITUTO ARTE SUSTENTO - PLANEJ SOCIO ARTISTICO CULTURAL</t>
  </si>
  <si>
    <t>CAPACITAR AGRIC FAMILIARES/ASTESAOS EM 13 MUNIC SPAULO PARA INVENTARIAR ATESANATO TRADICIONAL</t>
  </si>
  <si>
    <t>MUNICIPIO DE POUSO NOVO</t>
  </si>
  <si>
    <t>Pavimentação Asfáltica em Vias Urbanas do Município de Pouso Novo/RS.</t>
  </si>
  <si>
    <t>Execução PAVIMENTAÇÃO URBANA PELO METODO TSD E MICRO-DRENAGEM PLUVIAL SUPERFICIAL (MEIO FIO E SARJETAS), BAIRRO TROPICAL</t>
  </si>
  <si>
    <t>CENTRO DESENVOLV APOIO AOS MUNICIPIOS E COMUNIDADES</t>
  </si>
  <si>
    <t>CAPACITACAO DE AGRICULTORES FAMLIARES</t>
  </si>
  <si>
    <t>COOPERATIVA DE TECNICOS E AUTONOMOS DO SERGIPE</t>
  </si>
  <si>
    <t>CAPACITAR FAMILIAS ASSENTADAS E JOVENS ASSENTADOS EM REGIME DE ALTERNANCIA</t>
  </si>
  <si>
    <t>ASSOCIACAO ESTADUAL DE COOPERACAO AGRICOLA</t>
  </si>
  <si>
    <t>Recapeamento asfáltico em diversas ruas de Cromínia - GO.</t>
  </si>
  <si>
    <t>PAVIMENTAÇÃO DE VIAS PÚBLICAS NA ZONA URBANA DO MUNICÍPIO DE CANTO DO BURITI - PI.</t>
  </si>
  <si>
    <t>CONSTRTUCAO DE UNIDADES HABITACIONAIS NA SEDE DO MUNICIPIO</t>
  </si>
  <si>
    <t>MUNICIPIO DE ALMEIRIM - PA</t>
  </si>
  <si>
    <t>ACOES DE INFRA-ESTRUTURA URBANA</t>
  </si>
  <si>
    <t>MUNICIPIO DE CRUZILIA</t>
  </si>
  <si>
    <t>PAVIMENTAÇÃO DE VIAS DO MUNICÍPIO DE CRUZÍLIA</t>
  </si>
  <si>
    <t>CONSTRUCAO DE 14 UNIDADES HABITACIONAIS NO BAIRRO JOAO FARIAS NO MUNICIPIO DE POMBOS</t>
  </si>
  <si>
    <t>MUNICIPIO DE SAO JOAQUIM DO MONTE - PE</t>
  </si>
  <si>
    <t>CONSTRUCAO DE 18 UNIDADES HABITACIONAIS NA VILA DA COHAB NO CENTRO DO MUNICIPIO</t>
  </si>
  <si>
    <t>MUNICIPIO DE MARAU</t>
  </si>
  <si>
    <t>Pavimentação e Recapeamento de Ruas no Município de Marau-RS.</t>
  </si>
  <si>
    <t>MUNICIPIO DE GRANDES RIOS</t>
  </si>
  <si>
    <t>PAVIMENTAÇÃO URBANA E OBRAS COMPLEMENTARES</t>
  </si>
  <si>
    <t>MUNICIPIO DE MAUA DA SERRA</t>
  </si>
  <si>
    <t>IMPLANTAÇÃO DE INFRAESTRUTURA URBANA - ATRAVÉS DO RECAPEAMENTO ASFÁLTICO DAS VIAS PÚBLICAS DO MUNICÍPIO.</t>
  </si>
  <si>
    <t>MUNICIPIO DE SAO RAFAEL</t>
  </si>
  <si>
    <t>Pavimentação e drenagem de ruas.</t>
  </si>
  <si>
    <t>Implantação de pavimentação com drenagem superficial de ruas no Município de Florânia/RN.</t>
  </si>
  <si>
    <t>CAPEAMENTO ASFÁTICO DA RUA MATHIAS KIRSTEN FILHO</t>
  </si>
  <si>
    <t>Recape de ruas na cidade de Rolândia - PR.</t>
  </si>
  <si>
    <t>PAVIMENTACAO E DRENAGEM NAS RUAS DO BAIRRO POEIRAO MARACANA SAO LUIS/MA.</t>
  </si>
  <si>
    <t>MUNICIPIO DE UMARIZAL - RN</t>
  </si>
  <si>
    <t>MELHORIA DAS CONDICOES DE HABILIDADE</t>
  </si>
  <si>
    <t>RECAPEAMENTO ASFALTICO DE RUAS E AVENIDAS</t>
  </si>
  <si>
    <t>MUNICIPIO DE CATU</t>
  </si>
  <si>
    <t>Pavimentação e drenagem superficial asfaltica em diversas ruas do Município de Catu/BA</t>
  </si>
  <si>
    <t>IMPLANTACAO DE DRENAGEM DE AGUAS PLUVIAIS NA RUA AVIADOR PINTO MARTINS, BAIRRO DE NOVA OLINDA E SURUBEJU</t>
  </si>
  <si>
    <t>MUNICIPIO DE SANTO ANTONIO DE GOIAS</t>
  </si>
  <si>
    <t>Recapeamento Asfáltico em diversas ruas e avenidas do município de Santo Antônio de Goiás.</t>
  </si>
  <si>
    <t>MUNICIPIO DE IBIAI - MG</t>
  </si>
  <si>
    <t>CONSTRUCAO DE UM CAMPO DE FUTEBOL NO MUNICIPIO DE IBIAI/MG</t>
  </si>
  <si>
    <t>Recapeamento Asfaltico no municipio de Santa Rosa de Goais.</t>
  </si>
  <si>
    <t>CONSTRUCAO DE PARQUE AGROPECUARIO</t>
  </si>
  <si>
    <t>MUNICIPIO DE PAIM FILHO</t>
  </si>
  <si>
    <t>PAVIMENTAÇÃO EM PARALELELPÍPEDO DE RUAS NO MUNICÍPIO DE PAIM FILHO</t>
  </si>
  <si>
    <t>MUNICIPIO DE ITAGUARU</t>
  </si>
  <si>
    <t>PAVIMENTAÇÃO ASFÁLTICA,CALÇADAS, MEIOS-FIOS COM E SEM SARJETA EM RUAS E AVENIDAS NO MUNICÍPIO DE ITAGUARU/GO.</t>
  </si>
  <si>
    <t>MUNICIPIO DE CORONEL JOAO SA</t>
  </si>
  <si>
    <t>Microdrenagem e Pavimentação em vias urbanas do município</t>
  </si>
  <si>
    <t>MUNICIPIO DE CAEM</t>
  </si>
  <si>
    <t>PAVIMENTAÇÃO EM PARALELEPÍPEDO DE RUAS NA SEDE DO MUNICÍPIO DE CAÉM - BAHIA</t>
  </si>
  <si>
    <t>RECAPEAMENTO DE VIAS URBANAS</t>
  </si>
  <si>
    <t>MUNICIPIO DE MAJOR SALES</t>
  </si>
  <si>
    <t>Drenagem e Pavimentação das Ruas: Rua Raimundo Marinheiro, rua Antonio Fernandes da Silva, rua Linaldo Paulino-Trecho 01 e 02, Continuação da rua Marcos de Brito e Continuação da rua Sebastião Ribeiro Campos no Município de Major Sales/RN.</t>
  </si>
  <si>
    <t>Construção de uma quadra poliesportiva no município de Anguera-Bahia.</t>
  </si>
  <si>
    <t>AQUISIÇÃO DE ACADEMIA AO AR LIVRE</t>
  </si>
  <si>
    <t>MUNICIPIO DE MONTE DAS GAMELEIRAS - RN</t>
  </si>
  <si>
    <t>IMPLANTACAO DA REDE E DO RAMAL CONDOMINIAL DE ESGOTAMENTO SANITARIO</t>
  </si>
  <si>
    <t>Implantação de Infraestrutura Esportiva no Município de Marliéria-MG</t>
  </si>
  <si>
    <t>MUNICIPIO DE PEQUI</t>
  </si>
  <si>
    <t>Aquisição de Academia ao Ar Livre</t>
  </si>
  <si>
    <t>Construção de infraestrutura esportiva no município Fontoura Xavier/RS.</t>
  </si>
  <si>
    <t>MUNICIPIO DE SERRANA</t>
  </si>
  <si>
    <t>Construção de um Núcleo Esportivo.</t>
  </si>
  <si>
    <t>Construção de Arquibancadas e Conclusão da Cabine de Rádio no Estádio Municipal Nia Torquato no Município de Luis Gomes/RN.</t>
  </si>
  <si>
    <t>MUNICIPIO DE DUQUE DE CAXIAS - RJ</t>
  </si>
  <si>
    <t>UNIDADES HABITACIONAIS - BAIRRO SANTA CRUZ DA SERRA         LOTEAMENTO NOVA CAMPINA - DUQUE DE CAXIAS</t>
  </si>
  <si>
    <t>Aquisição De Equipamentos Para Academia Ao Ar Livre Na Zona Urbana De Itacajá-TO.</t>
  </si>
  <si>
    <t>CONSTRUÇÃO DE QUADRA POLIESPORTIVA NO BAIRRO JARDIM DA COLINA</t>
  </si>
  <si>
    <t>Construção de pista de skate.</t>
  </si>
  <si>
    <t>MUNICIPIO DE SANTANA DE PARNAIBA</t>
  </si>
  <si>
    <t>Aquisição de Equipamentos Permanentes</t>
  </si>
  <si>
    <t>MUNICIPIO DE SOUSA - PB</t>
  </si>
  <si>
    <t>CONSTRUCAO DE UNIDADES HABITACIONAIS</t>
  </si>
  <si>
    <t>MUNICIPIO DE NAO-ME-TOQUE</t>
  </si>
  <si>
    <t>Aquisição de Bens Permanentes</t>
  </si>
  <si>
    <t>MUNICIPIO DE ASSAI</t>
  </si>
  <si>
    <t>Apoio a Projeto de Infraestrutura Turística -  Reforma do Terminal Rodoviário de Assaí-PR.</t>
  </si>
  <si>
    <t>SECRETARIA DE ESTADO DE TRANSPORTE E DESENVOLVIMENTO URBANO - SETRAND</t>
  </si>
  <si>
    <t>APOIO A PROJETO DE INFRAESTRUTURA TURISTICA - 2ª Fase Implantação da Duplicação da Rodovia AL-220, trecho: Barra de São Miguel/BR-101</t>
  </si>
  <si>
    <t>FLORESTA FUNDO MUNICPAL DE SAUDE</t>
  </si>
  <si>
    <t>MUNICIPIO DE TUMIRITINGA</t>
  </si>
  <si>
    <t>REFORMA DE CAMPO DE FUTEBOL</t>
  </si>
  <si>
    <t>Reforma dos campos e vestiários em bairros no Município de Juiz de Fora.</t>
  </si>
  <si>
    <t>SECRETARIA DE SEGURANCA</t>
  </si>
  <si>
    <t>Reforma do Batalhão da RONE- Ronda Ostensivas de Natureza Especiais no Estado do Piauí.</t>
  </si>
  <si>
    <t>ASSOCIACAO PESTALOZZI DE MACEIO</t>
  </si>
  <si>
    <t>MUNICIPIO DE CORONEL JOSE DIAS</t>
  </si>
  <si>
    <t>Pavimentação de vias na sede do município de Coronel José Dias ¿ PI</t>
  </si>
  <si>
    <t>Pavimentação em diversas ruas no município de Marechal Deodoro/AL</t>
  </si>
  <si>
    <t>MUNICIPIO DE EUCLIDES DA CUNHA</t>
  </si>
  <si>
    <t>Pavimentação de diversas ruas no bairro do Pau Miudo no município de Euclides da Cunha-Bahia</t>
  </si>
  <si>
    <t>MUNICIPIO DE CAIRU</t>
  </si>
  <si>
    <t>Pavimentação e Drenagem no Município de Cairú-BA</t>
  </si>
  <si>
    <t>MUNICIPIO DE DOIS IRMAOS DO TOCANTINS</t>
  </si>
  <si>
    <t>Implantação de Pavimentação Asfáltica em Vias Urbanas do Município de Dois Irmãos do Tocantins/TO</t>
  </si>
  <si>
    <t>MUNICIPIO DE PRESIDENTE TANCREDO NEVES</t>
  </si>
  <si>
    <t>Pavimentação com Drenagem em ruas do Município de Presidente Tancredo Neves</t>
  </si>
  <si>
    <t>MUNICIPIO DE AMPARO DO SERRA</t>
  </si>
  <si>
    <t>Obras de Pavimentação e drenagem pluvial em vias urbanas do município de Amparo do Serra</t>
  </si>
  <si>
    <t>MUNICIPIO DE LAGOA DO PIAUI</t>
  </si>
  <si>
    <t>PAVIMENTAÇÃO DE VIAS PÚBLICAS EM PARALELEPIPEDO NO MUNICIPIO DE LAGOA DO PIAUÍ - PI.</t>
  </si>
  <si>
    <t>Pavimentação em Vias Urbanas</t>
  </si>
  <si>
    <t>Implantação de Pavimentação e Recapeamento Asfáltico em Vias Públicas Urbanas, Centro, Vila Maria - RS.</t>
  </si>
  <si>
    <t>Pavimentação Urbana e Obras Complementares</t>
  </si>
  <si>
    <t>MUNICIPIO DE CRUZEIRO DO OESTE</t>
  </si>
  <si>
    <t>PAVIMENTAÇÃO ASFÁLTICA DE VIAS URBANAS NO MUNICÍPIO DE CRUZEIRO DO OESTE</t>
  </si>
  <si>
    <t>MUNICIPIO DE SAO BRAS DO SUACUI</t>
  </si>
  <si>
    <t>IMPLANTAÇÃO DE PAVIMENTAÇÃO ASFÁLTICA COM DRENAGEM EM VIAS PÚBLICAS DO MUNICÍPIO DE CACHOEIRA ALTA</t>
  </si>
  <si>
    <t>PRODETUR - INFRAESTRUTURA TURÍSTICA ¿ Melhoria da Praça do Çairé na Vila de Alter do Chão ¿ 1ª Etapa.</t>
  </si>
  <si>
    <t>Pavimentação Poliédrica em Estradas Vicinais</t>
  </si>
  <si>
    <t>PAVIMENTACAO ASFALTICA BEM COMO IMPLANTACAO DE MEIOS FIOS  EDRENAGEM PLUVIAL.</t>
  </si>
  <si>
    <t>Pavimentação em blokret de vias urbanas do município de Conceição do Araguaia -PA</t>
  </si>
  <si>
    <t>Pavimentação de vias no município de Novo Santo Antônio-PI</t>
  </si>
  <si>
    <t>COOPERATIVA BUGGY</t>
  </si>
  <si>
    <t>IMPLANTACAO DO CENTRO DE APOIO AO BUGUEIRO.</t>
  </si>
  <si>
    <t>Pavimentação e Drenagem de Ruas no Bairro Manoel Alves Siqueira no Município de Guaçuí-ES.</t>
  </si>
  <si>
    <t>MUNICIPIO DE BARRA DE SAO FRANCISCO</t>
  </si>
  <si>
    <t>Drenagem e Pavimentação de ruas na sede do município de Barra de São Francisco - ES</t>
  </si>
  <si>
    <t>MUNICIPIO DE TRACUATEUA - PA</t>
  </si>
  <si>
    <t>CONSTRUCAO DE ESTADIO DE FUTEBOL MUNICIPAL</t>
  </si>
  <si>
    <t>EXECUCAO DO GINASIO DE ESPORTE</t>
  </si>
  <si>
    <t>CONSTRUCAO DE QUADRA POLIESPORTIVA COM COBERTA METALICA</t>
  </si>
  <si>
    <t>MUNICIPIO DE SANTA ISABEL DO IVAI</t>
  </si>
  <si>
    <t>Pavimentação Asfaltica em Via Urbana.</t>
  </si>
  <si>
    <t>MUNICIPIO DE RIO NEGRO</t>
  </si>
  <si>
    <t>PAVIMENTAÇÃO ASFALTICA DE VIAS URBANAS NO MUNICÍPIO DE RIO NEGRO - PR.</t>
  </si>
  <si>
    <t>Drenagem e Pavimentação de ruas no município de Baixo Guandu ¿ ES.</t>
  </si>
  <si>
    <t>PAVIMENTAÇÃO ASFÁLTICA COM DRENAGEM E IMPLANTAÇÃO DE PASSEIOS NA  AVENIDA WANDERLEY DE ARAÚJO PINHO NA SEDE DO MUNICÍPIO DE CANDEIAS</t>
  </si>
  <si>
    <t>Pavimentação de ruas no município de Lapão-Ba</t>
  </si>
  <si>
    <t>MUNICIPIO DE GAURAMA</t>
  </si>
  <si>
    <t>INSTITUTO DE INOVACAO PARA O DESENVOLVIMENTO RURAL SUSTENTAVEL - EMATER</t>
  </si>
  <si>
    <t>Adquirir Patrulha Mecanizada.</t>
  </si>
  <si>
    <t>MUNICIPIO DE EREBANGO</t>
  </si>
  <si>
    <t>Pavimentação com Basalto Irregular em Vias Urbanas de Erebango- RS.</t>
  </si>
  <si>
    <t>PAVIMENTAÇÃO ASFÁLTICA EM VIAS DO MUNICÍPIO DE BOTUCATU/SP</t>
  </si>
  <si>
    <t>ALAGOAS SECRETARIA DA AGRICULTURA</t>
  </si>
  <si>
    <t>Construção de infraestrutura para implantação da feira de gado de Dois Riachos Alagoas.</t>
  </si>
  <si>
    <t>REFORMA E AMPLIAÇÃO  DO MERCADO PUBLICO DO MUNICÍPIO DE OLHO D¿ÁGUA DAS FLORES -AL</t>
  </si>
  <si>
    <t>MUNICIPIO DE BUJARI - AC</t>
  </si>
  <si>
    <t>URBANIZACAO DE ASSENTAMENTOS PRECARIOS</t>
  </si>
  <si>
    <t>MUNICIPIO DE PARAISO DO TOCANTINS</t>
  </si>
  <si>
    <t>Adequação de Estradas Vicinais no município de Paraíso do Tocantins - TO.</t>
  </si>
  <si>
    <t>PAVIMENTAÇÃO ASFÁLTICA E RECAPEAMENTO EM RUAS DA SEDE DO MUNICÍPIO DE CANDEIAS</t>
  </si>
  <si>
    <t>Pavimentação de Ruas no Município de Sobradinho-BA</t>
  </si>
  <si>
    <t>MUNICIPIO DE SAO DOMINGOS - GO</t>
  </si>
  <si>
    <t>PAVIMENTACAO ASFALTICA, DRENAGEM SUPERFICIAL DE AGUAS PLUVIAIS E MEIO FIO</t>
  </si>
  <si>
    <t>PAVIMENTAÇÃO ASFÁLTICA E DRENAGEM DE ÁGUAS PLUVIAIS NO MUNICÍPIO DE PARAÍSO DAS ÁGUAS/MS.</t>
  </si>
  <si>
    <t>MUNICIPIO DE CAMACHO</t>
  </si>
  <si>
    <t>Pavimentação Asfáltica e Recapeamento asfáltico</t>
  </si>
  <si>
    <t>PAVIMENTAÇÃO ASFÁLTICA EM CONCRETO BETUMINOSO USINADO A QUENTE - CBUQ DE DIVERSAS RUAS, NA SEDE DO MUNICÍPIO DE COCAL-PI.</t>
  </si>
  <si>
    <t>PAVIMENTAÇÃO DE RUAS NO MUNICÍPIO DE CANUDOS-BA.</t>
  </si>
  <si>
    <t>Execução de trevo e recape em trecho da Rua XV de Novembro</t>
  </si>
  <si>
    <t>MUNICIPIO DE CRISOPOLIS</t>
  </si>
  <si>
    <t>Pavimentação de Ruas da Sede do Município.</t>
  </si>
  <si>
    <t>REFORMA E AMPLIAÇÃO DA PRAÇA HERMENEGILDO E DA PRAÇA DA SANTA CRUZ NO MUNICÍPIO DE OLHO D¿ÁGUA DAS FLORES - AL</t>
  </si>
  <si>
    <t>MUNICIPIO DE SOBRAL</t>
  </si>
  <si>
    <t>Construção de uma Praça no Bairro Gerardo Cristino e Requalificação de uma Praça no distrito de Rafael Arruda.</t>
  </si>
  <si>
    <t>PRODETUR - INFRAESTRUTURA TURÍSTICA - Iluminação do Parque Ecológico localizado no Centro Turístico de Eventos do município de Socorro/SP.</t>
  </si>
  <si>
    <t>MUNICIPIO DE NOVO ORIENTE DO PIAUI</t>
  </si>
  <si>
    <t>PAVIMENTAÇÃO DE VIAS PÚBLICAS NO MUNICÍPIO DE NOVO ORIENTE DO PIAUÍ</t>
  </si>
  <si>
    <t>APOIO A PROJETO DE INFRAESTRUTURA TURÍSTICA - Construção de uma praça na Avenida Cel. Arrison de Lima Ferraz no município de Cabrobó/PE.</t>
  </si>
  <si>
    <t>MUNICIPIO DE CHAVANTES</t>
  </si>
  <si>
    <t>PLANEJAMENTO URBANO - RECAPEAMENTO EM DIVERSAS RUAS DO MUNICÍPIO.</t>
  </si>
  <si>
    <t>BENEFICENCIA SOCIAL BOM SAMARITANO</t>
  </si>
  <si>
    <t>SANTA CASA DE MISERICORDIA DE PELOTAS</t>
  </si>
  <si>
    <t>Adequação de estradas vicinais de Porto Nacional - TO.</t>
  </si>
  <si>
    <t>MUNICIPIO DE CAPIM BRANCO</t>
  </si>
  <si>
    <t>Adequação de estradas vicinais.</t>
  </si>
  <si>
    <t>ASSOCIACAO BENEFICENTE DE BASTOS</t>
  </si>
  <si>
    <t>FUNDO MUNICIPAL DE SAUDE DE MARILENA</t>
  </si>
  <si>
    <t>FUNDO MUNICIPAL DE SAUDE DE TEOLANDIA</t>
  </si>
  <si>
    <t>SANTA CASA DE MISERICORDIA DE SAO JOAQUIM DA BARRA</t>
  </si>
  <si>
    <t>MUNICIPIO DE TEFE</t>
  </si>
  <si>
    <t>CONSTRUÇÃO DE PAVIMENTAÇÃO ASFÁLTICA, CALÇADA, MEIO FIO E SARJETA.</t>
  </si>
  <si>
    <t>Obras de Recapeamento e ou Pavimentação nas Vias do Município de Jacareí.</t>
  </si>
  <si>
    <t>APOIO A PROJETO DE INFRAESTRUTURA TURÍSTICA - Pavimentação e Drenagem Pluvial em vias urbanas no Município de São Sebastião do Tocantins - TO.</t>
  </si>
  <si>
    <t>APOIO A PROJETO DE INFRAESTRUTURA TURÍSTICA-Construção do Portal no bairro da Igrejinha no Município de Itariri/SP</t>
  </si>
  <si>
    <t>MUNICIPIO DE MARICA</t>
  </si>
  <si>
    <t>APOIO A PROJETO DE APOIO A PROJETO DE INFRAESTRUTURA TURÍSTICA - IMPLANTAÇÃO DE SINALIZAÇÃO TURÍSTICA NO MUNICÍPIO DE MARICÁ-RJ</t>
  </si>
  <si>
    <t>Apoio a projeto de infraestrutura turística: Revitalização do espaço destinado ao Museu Histórico de Esteio, no Seminário Claretiano, em Esteio/RS.</t>
  </si>
  <si>
    <t>Apoio a Projeto de Infraestrutura Turística - Sinalização Turística no município de Alegrete</t>
  </si>
  <si>
    <t>CONSTRUCAO DE CAMPO DE FUTEBO - 1 ETAPA</t>
  </si>
  <si>
    <t>MUNICIPIO DE PLANURA</t>
  </si>
  <si>
    <t>Construção Centro de Cultura</t>
  </si>
  <si>
    <t>Apoio a projeto de infraestrutura turística - Pavimentação e Drenagem pluvial da Rua de acesso a Praça da Comunidade de Vargem do Cedro no município de São Martinho-SC</t>
  </si>
  <si>
    <t>PAVIMENTACAO ASFALTICA EM TRATAMENTO SUPERFICIAL DUPLO E    IMPLANTACAO DE MEIOS FIOS DE CONCRETO E DRENAGEM PLUVIAL</t>
  </si>
  <si>
    <t>MUNICIPIO DE JATOBA DO PIAUI</t>
  </si>
  <si>
    <t>PAVIMENTAÇÃO DE VIAS PÚBLICAS NO MUNICIPIO DE JATOBÁ DO PIAUÍ - PI</t>
  </si>
  <si>
    <t>PAVIMENTAÇÃO NA ZONA URBANA DO MUNICÍPIO DE SÃO LOURENÇO DO PIAUÍ ¿ PI.</t>
  </si>
  <si>
    <t>Pavimentação de vias públicas.</t>
  </si>
  <si>
    <t>pavimentação e recapeamento nas ruas do município</t>
  </si>
  <si>
    <t>MUNICIPIO DE PASSAGEM FRANCA</t>
  </si>
  <si>
    <t>PAVIMENTAÇÃO DE VIAS NO MUNICÍPIO DE PASSAGEM FRANCA MA.</t>
  </si>
  <si>
    <t>Pavimentação de vias públicas do Município de Sobradinho-BA</t>
  </si>
  <si>
    <t>MUNICIPIO DE URBANO SANTOS</t>
  </si>
  <si>
    <t>Implantação Pavimentação Asfáltica no Município de Urbano Santos - MA.</t>
  </si>
  <si>
    <t>Pavimentação, com pedras irregulares, de rua do perímetro urbano no município de Chapada/RS .</t>
  </si>
  <si>
    <t>PAVIMENTAÇÃO ASFÁLTICA E DRENAGEM DE ÁGUAS PLUVIAIS NO MUNICÍPIO DE COXIM/MS</t>
  </si>
  <si>
    <t>MUNICIPIO DE CAXAMBU</t>
  </si>
  <si>
    <t>MUNICIPIO DE SAO LUIZ GONZAGA</t>
  </si>
  <si>
    <t>Pavimentação de diversas ruas no município de Caraguatatuba</t>
  </si>
  <si>
    <t>PAVIMENTAÇÃO EM DIVERSAS RUAS DO MUNICÍPIO</t>
  </si>
  <si>
    <t>MUNICIPIO DE AUTAZES</t>
  </si>
  <si>
    <t>Pavimentação de Ruas da sede do município</t>
  </si>
  <si>
    <t>MUNICIPIO DE CAROEBE - RR</t>
  </si>
  <si>
    <t>IMPLANTACAO DA CULTURA DE MILHO E FEIJAO EM LOTES DE FAMI   LIAS ASSENTADAS PELO INCRA.</t>
  </si>
  <si>
    <t>MUNICIPIO DE SAO JOAO DA BOA VISTA</t>
  </si>
  <si>
    <t>INFRAESTRUTURA, PAVIMENTAÇÃO ASFÁLTICA E ÁGUAS PLUVIAIS DO PROLONGAMENTO DA RUA 27 DO PARQUE DOS RESEDAS COM A AVENIDA SANTO PELOZIO.</t>
  </si>
  <si>
    <t>CONSTRUCAO DA PRIMEIRA ETAPA DE UM ESTADIO DE FUTEBOL</t>
  </si>
  <si>
    <t>Pavimentação de Ruas com Construção de Guias e Sarjetas.</t>
  </si>
  <si>
    <t>IMPLANTACAO DE NUCLEO DE ESPORTE RECREATIVO E DE LAZER      CONSTRUCAO E EQUIPAMENTO DE QUADRA DE ESPORTE COBERTA</t>
  </si>
  <si>
    <t>MUNICIPIO DE VILA NOVA DO SUL</t>
  </si>
  <si>
    <t>Recuperação de estradas vicinais com a construção de ponte.</t>
  </si>
  <si>
    <t>MUNICIPIO DE CALDAZINHA</t>
  </si>
  <si>
    <t>APOIO A PROJETO DE INFRAESTRUTURA TURÍSTICA - Construção de um Portal Turístico para o município de Caldazinha-GO</t>
  </si>
  <si>
    <t>MUNICIPIO DE NUPORANGA</t>
  </si>
  <si>
    <t>APOIO A PROJETO DE INFRAESTRUTURA TURÍSTICA - Construção de uma Praça Pública no município de Nuporanga - SP.</t>
  </si>
  <si>
    <t>MUNICIPIO DE CURITIBANOS</t>
  </si>
  <si>
    <t>APOIO A PROJETO DE INFRAESTRUTURA TURÍSTICA - RESTRUTURAÇÃO NA PRAÇA DE EVENTOS CENTENÁRIO.</t>
  </si>
  <si>
    <t>CONSTRUCAO REDE COLETORA DE ESGOTO EM CONJUNTO HABITACIONAL</t>
  </si>
  <si>
    <t>MUNICIPIO DE DIAMANTINO</t>
  </si>
  <si>
    <t>APOIO A PROJETO DE INFRAESTRUTURA TURÍSTICA-CONSTRUÇÃO DE MUSEU NO MUNICÍPIO DE DIAMANTINO-MT.</t>
  </si>
  <si>
    <t>APOIO A PROJETO DE INFRAESTRUTURA TURÍSTICA - Construção do Terminal Rodoviário.</t>
  </si>
  <si>
    <t>APOIO A PROJETO DE INFRAESTRUTURA TURÍSTICA- PAVIMENTAÇÃO EM PARALELEPÍPEDOS NAS RUAS DA SALSA  E GENERAL TAUMATURGO DE AZEVEDO, QUE DÃO ACESSO AO BALNEÁRIO O FLUTUANTE NA CIDADE DE BARRAS (PI).</t>
  </si>
  <si>
    <t>AGENCIA ESTADUAL DE PESQUISA AGROPECUARIA E EXTENSAO RURAL DO MARANHAO - AGERP / MA</t>
  </si>
  <si>
    <t>ESTRUTURAÇÃO DA AGERP-SEDE E OS ESCRITÓRIOS REGIONAIS DE PINHEIRO E VIANA NO ESTADO DO MARANHÃO.</t>
  </si>
  <si>
    <t>EMPRESA DE PESQUISA AGROPECUARIA E EXTENSAO RURAL DE SANTA CATARINA</t>
  </si>
  <si>
    <t>Realizar investimentos para estruturação dos serviços de ATER em Santa Catarina</t>
  </si>
  <si>
    <t>EMPRESA DE DESENVOLVIMENTO AGROPECUARIO DE SERGIPE</t>
  </si>
  <si>
    <t>Fortalecer as ações de assistência técnica e extensão rural (ATER), mediante aprimoramento de sua estrutura e equipamentos de trabalho de forma a potencializar o alcance de suas ações junto aos agricultores familiares.</t>
  </si>
  <si>
    <t>DRENAGEM URBANA</t>
  </si>
  <si>
    <t>MUNICIPIO DE MESQUITA</t>
  </si>
  <si>
    <t>PAVIMENTAÇÃO EM BLOQUETE SEXTAVADO E DRENAGEM DE RUAS JÁ HABITADAS DO BAIRRO SANTO ANTONIO E DO BAIRRO SOBRADO DO MUNICÍPIO DE MESQUITA.(NÃO FAZ PARTE DO PMCMV).</t>
  </si>
  <si>
    <t>MUNICIPIO DE BLUMENAU</t>
  </si>
  <si>
    <t>Pavimentação de ruas no município de Blumenau</t>
  </si>
  <si>
    <t>RECAPEAMENTO E PAVIMENTAÇÃO ASFÁLTICA EM DIVERSAS RUAS DO MUNICÍPIO DE ARTUR NOGUEIRA/SP.</t>
  </si>
  <si>
    <t>Recapeamento Asfáltico em Vias Urbanas no município de Tambaú/SP.</t>
  </si>
  <si>
    <t>Execução de Pavimentação Asfáltica no Município de Águas Lindas de Goiás.</t>
  </si>
  <si>
    <t>Canalização de córrego, com galeria em concreto pre-moldado, dimensões de  2 X 2 X 1,25.</t>
  </si>
  <si>
    <t>APOIO A PROJETO DE INFRAESTRUTURA TURÍSTICA-Construção de Praça na Região Sul de Caraguatatuba-SP.</t>
  </si>
  <si>
    <t>MUNICIPIO DE CABECEIRA GRANDE</t>
  </si>
  <si>
    <t>Aquisição de equipamentos esportivos, para realização de exercícios físicos ao Ar Livre, neste Município.</t>
  </si>
  <si>
    <t>MUNICIPIO DE IBIASSUCE</t>
  </si>
  <si>
    <t>Implantação e Modernização de Infra Estrutura Esportiva no Município de Ibiassucê</t>
  </si>
  <si>
    <t>MUNICIPIO DE MATOES DO NORTE</t>
  </si>
  <si>
    <t>REFORMA GERAL DO ESTADIO MUNICIPAL E MODERNIZAÇÃO DE SUA INFRAESTRUTURA.</t>
  </si>
  <si>
    <t>MUNICIPIO DE BONFINOPOLIS</t>
  </si>
  <si>
    <t>ASSOCIACAO FLUMINENSE DE REABILITACAO AFR</t>
  </si>
  <si>
    <t>FUNDO MUNICIPAL DE SAUDE DE ANGUERA</t>
  </si>
  <si>
    <t>PLANO ESTRATEGICO DA REGIAO METROPOLITANA DE FORTALEZA</t>
  </si>
  <si>
    <t>MUNICIPIO DE ITUMBIARA</t>
  </si>
  <si>
    <t>APOIO A PROJETO DE INFRAESTRUTURA TURÍSTICA ¿ REVITALIZAÇÃO DA PRAÇA DA REPÚBLICA NO CENTRO HISTÓRICO DO MUNICÍPIO DE ITUMBIARA-GO</t>
  </si>
  <si>
    <t>APOIO A PROJETO DE INFRAESTRUTURA TURÍSTICA-Construção e Urbanização da Orla do Rio Corrente.</t>
  </si>
  <si>
    <t>MUNICIPIO DE SANTO AMARO DO MARANHAO</t>
  </si>
  <si>
    <t>APOIO A PROJETO DE INFRAESTRUTURA TURÍSTICA - 2ª ETAPA DA PAVIMENTAÇÃO DA ORLA FLUVIAL DO MUNICÍPIO DE SANTO AMARO DO MARANHÃO.</t>
  </si>
  <si>
    <t>APOIO A PROJETO DE INFRAESTRUTURA TURÍSTICA - REVITALIZAÇÃO DA PRAÇA PONCE DE LEON (PRAÇA DA MATRIZ)</t>
  </si>
  <si>
    <t>MUNICIPIO DE SEBASTIAO LARANJEIRAS</t>
  </si>
  <si>
    <t>APOIO A PROJETO DE INFRAESTRUTURA TURÍSTICA - Revitalização e Urbanização do Balneário Público Municipal do Lajedo (2ª etapa)</t>
  </si>
  <si>
    <t>APOIO A PROJETO DE INFRAESTRUTURA TURÍSTICA - Pavimentação em Paralelepípedo e Drenagem Pluvial, na Avenida Geraldo Batista no município de Itaitinga -Ce.</t>
  </si>
  <si>
    <t>APOIO A PROJETO DE INFRAESTRUTURA TURÍSTICA - Pavimentação, drenagem pluvial e melhoria de acesso entre Delmiro Gouveia/ Distrito de Lagoinha/Rio São Francisco - 3ª etapa.</t>
  </si>
  <si>
    <t>APOIO A PROJETO DE INFRAESTRUTURA TURÍSTICA-Urbanização do Lago Municipal - 3ª Etapa</t>
  </si>
  <si>
    <t>Infraestrutura Esportiva no Município de Gavião-Bahia.</t>
  </si>
  <si>
    <t>ADEQUAÇÃO DE ESTRADAS VICINAIS COM CONSTRUÇÃO DE OBRA DE ARTE</t>
  </si>
  <si>
    <t>MUNICIPIO DE CONGONHINHAS</t>
  </si>
  <si>
    <t>Aquisição de Maquinas e equipamentos agrícolas.</t>
  </si>
  <si>
    <t>Obra de Implantação de recapeamento asfáltica de pavimentação em vias públicas urbanas do Município de Maragojipe Bahia.</t>
  </si>
  <si>
    <t>Pavimentação asfáltica, drenagem pluvial, meio fios e calçadas.</t>
  </si>
  <si>
    <t>MUNICIPIO DE GUARDA-MOR</t>
  </si>
  <si>
    <t>CONSTRUÇÃO DE CENTRO ESPORTIVO, DE CONVIVÊNCIA E DE LAZER.</t>
  </si>
  <si>
    <t>MUNICIPIO DE CONTAGEM</t>
  </si>
  <si>
    <t>Reforma e Modernização do Ginásio Califórnia.</t>
  </si>
  <si>
    <t>FUNDACAO DE APOIO EDUCACAO TECNOLOG JOSE DANTAS CAVALCANTE</t>
  </si>
  <si>
    <t>CAPACITACAO DE TECNICOS PARA ASSIST.TEC.E EXT.RURAL NO AMAZONAS-FAETEC/AM</t>
  </si>
  <si>
    <t>Recuperação de Estradas Vicinais no município de Peritoró/MA.</t>
  </si>
  <si>
    <t>MUNICIPIO DE ITAGUACU</t>
  </si>
  <si>
    <t>Aquisição de Patrulha Mecanizada para o Município de Itaguaçu-ES.</t>
  </si>
  <si>
    <t>CENTRO DE APOIO AOS SERVICOS COMUNITARIOS</t>
  </si>
  <si>
    <t>CAPACITACAO DOS AGRICULTORES FAMILIARES NA REGIAO SISALEIRA-BA</t>
  </si>
  <si>
    <t>FUNDACAO PAU BRASIL</t>
  </si>
  <si>
    <t>FORMACAO DE QUADROS TECNICOS PARA ATER</t>
  </si>
  <si>
    <t>MUNICIPIO DE SAO JOAQUIM</t>
  </si>
  <si>
    <t>Máquinas e Equipamentos para Manutenção de Estradas Vicinais</t>
  </si>
  <si>
    <t>COOP AGROIND DOS ALUNOS DA ESC AGROTEC FED DE B JARDIM LTDA</t>
  </si>
  <si>
    <t>ASSISTENCIA TECNICA E EXTENCIONISMO RURAL</t>
  </si>
  <si>
    <t>MUNICIPIO DE SAO JOSE DO CERRITO</t>
  </si>
  <si>
    <t>Aquisição de Retroescavadeiras e Trator Agrícola com Implementos Agrícolas.</t>
  </si>
  <si>
    <t>Aquisição de máquinas e equipamentos agrícolas para a agricultura familiar de Mato Grosso do Sul</t>
  </si>
  <si>
    <t>Aquisição de Implementos Agrícolas.</t>
  </si>
  <si>
    <t>MUNICIPIO DE ITUPIRANGA</t>
  </si>
  <si>
    <t>AQUISIÇÃO DE 02 TRATORES AGRÍCOLAS</t>
  </si>
  <si>
    <t>Pavimentação de vias urbanas na Cidade de Benevides.</t>
  </si>
  <si>
    <t>IRMANDADE DO HOSPITAL DE CARIDADE DE IRATI</t>
  </si>
  <si>
    <t>MUNICIPIO DE CARMO DO PARANAIBA</t>
  </si>
  <si>
    <t>Revitalização da Lagoa do Parque da Banheira.</t>
  </si>
  <si>
    <t>REVITALIZAÇÃO PRAÇA DA MATRIZ</t>
  </si>
  <si>
    <t>REVITALIZAÇÃO DO RECINTO DE EXPOSIÇÕES JOSE ROSSO, LOCALIZADO NA AVENIDA BERNARDINO DE LIMA, 874-910, VILA BOM JARDIM, NO MUNICÍPIO DE SANTA CRUZ DO RIO PARDO.</t>
  </si>
  <si>
    <t>MUNICIPIO DE VANINI</t>
  </si>
  <si>
    <t>Construção de um Centro de Cultura - 2ª Etapa</t>
  </si>
  <si>
    <t>PRODETUR - INFRAESTRUTURA TURÍSTICA-Construção do Terminal Turístico Rodoviário da Cidade de Caicó/RN - Segunda Etapa.</t>
  </si>
  <si>
    <t>MUNICIPIO DE ITAPURANGA</t>
  </si>
  <si>
    <t>Execução de Drenagem e Pavimentação em vias públicas urbanas no município de Itapuranga-GO.</t>
  </si>
  <si>
    <t>INFRA ESTRUTURA E SERVICOS</t>
  </si>
  <si>
    <t>Obras de Infraestrutura ¿ Recapeamento Asfáltico no município de Santana de Parnaíba ¿ SP.</t>
  </si>
  <si>
    <t>Pavimentação em vias públicas no município de Fontoura Xavier/RS.</t>
  </si>
  <si>
    <t>recapeamento Asfáltico</t>
  </si>
  <si>
    <t>MUNICIPIO DE AGUANIL</t>
  </si>
  <si>
    <t>Pavimentação e Recapeamento de Vias Públicas.</t>
  </si>
  <si>
    <t>PAVIMENTAÇÃO E DRENAGEM DE VIAS URBANAS/NO MUNICÍPIO DE GARIBALDI.</t>
  </si>
  <si>
    <t>Pavimentação e Drenagem de Vias Urbanas no Município de Aparecida - PB</t>
  </si>
  <si>
    <t>MUNICIPIO DE URBANO SANTOS - MA</t>
  </si>
  <si>
    <t>CONTRUCAO DE CAPACITACAO E AGROINDUSTRIA DE BENEFICIAMENTO  DE POLPA DE FRUTAS COM MOVEIS E EQUIPAMENTOS</t>
  </si>
  <si>
    <t>MUNICIPIO DE PORTO REAL</t>
  </si>
  <si>
    <t>PAVIMENTAÇÃO, RECAPEAMENTO ASFALTICO E SINALIZAÇÃO DE RUAS DO MUNICÍPIO DE PORTO REAL-RJ.</t>
  </si>
  <si>
    <t>Pavimentação e drenagem superficial da Rua da Paraiba e Travessa Vereador José Miguel na zona urbana do Municipio de Paraná/RN</t>
  </si>
  <si>
    <t>Pavimentação de ruas no município de Extremóz - RN.</t>
  </si>
  <si>
    <t>MUNICIPIO DE OLHO D'AGUA DO BORGES</t>
  </si>
  <si>
    <t>PAVIMENTAÇÃO ASFÁLTICA DE DIVERSAS RUAS DA ZONA URBANA DO MUNICÍPIO DE OLHO DÁGUA DO BORGES/RN</t>
  </si>
  <si>
    <t>Recapeamento de vias na unidade territorial do Valo Velho</t>
  </si>
  <si>
    <t>MUNICIPIO DE CATALAO</t>
  </si>
  <si>
    <t>ASFALTAMENTO E RECAPEAMENTO DE VIAS URBANAS EM CATALÃO - GO</t>
  </si>
  <si>
    <t>MUNICIPIO DE IBIRAREMA</t>
  </si>
  <si>
    <t>Recapeamento Asfáltico em Várias Ruas do Município.</t>
  </si>
  <si>
    <t>PONTE PAVIMENTAÇÃO E DRENAGEM NO BAIRRO JARDIM IMPERIAL</t>
  </si>
  <si>
    <t>PAVIMENTAÇÃO EM PARALELEPÍPEDO DE RUAS DA ZONA URBANA  DE BARRAS ¿ PI</t>
  </si>
  <si>
    <t>Execução PAVIMENTAÇÃO URBANA PELO METODO TSD E MICRO-DRENAGEM PLUVIAL SUPERFICIAL (MEIO FIO E SARJETAS)</t>
  </si>
  <si>
    <t>Execução de pavimentação asfáltica no Município de Taipas do Tocantins.</t>
  </si>
  <si>
    <t>MUNICIPIO DE CRIXAS DO TOCANTINS</t>
  </si>
  <si>
    <t>Implantação de pavimentação asfáltica  nas ruas e Avenidas sem pavimentação asfáltica existente na área urbana   e a recapeamento sobre a pavimentação asfáltica das vias Públicas existentes e deteriorada na zona urbana do município .</t>
  </si>
  <si>
    <t>MUNICIPIO DE RESENDE COSTA</t>
  </si>
  <si>
    <t>Pavimentação Asfáltica  de Vias urbanas.</t>
  </si>
  <si>
    <t>MUNICIPIO DE SANTA RITA DO TOCANTINS</t>
  </si>
  <si>
    <t>Infraestrutura Urbana a ser realizada na Zona Urbana do município de Santa Rita do Tocantins, com Pavimentação  Asfáltica.</t>
  </si>
  <si>
    <t>Execução de serviços pavimentação e de recapeamento em vias públicas urbanas no município</t>
  </si>
  <si>
    <t>MUNICIPIO DE ARCOS</t>
  </si>
  <si>
    <t>MELHORAMENTO DE VIAS PÚBLICAS, SENDO IMPLANTAÇÃO DE PAVIMENTAÇÃO EM CBUQ, RECAPEAMENTO DE PAVIMENTO EM CBUQ E SERVIÇOS COMPLEMENTARES.</t>
  </si>
  <si>
    <t>Pavimentação, drenagem e passeio em rua no perímetro urbano do Município</t>
  </si>
  <si>
    <t>MUNICIPIO DE VIANOPOLIS</t>
  </si>
  <si>
    <t>IMPLANTAÇÃO DE PAVIMENTAÇÃO ASFÁLTICA EM VIAS PÚBLICAS URBANAS DO MUNICÍPIO DE VIANÓPOLIS</t>
  </si>
  <si>
    <t>EXECUÇÃO DE PAVIMENTAÇÃO ASFÁLTICA E DRENAGEM NO BAIRRO HORTO FLORESTAL.</t>
  </si>
  <si>
    <t>MUNICIPIO DE ITAPIRAPUA</t>
  </si>
  <si>
    <t>pavimentação asfaltica no municipio d Itapirapua</t>
  </si>
  <si>
    <t>Recapeamento e pavimentação asfáltica de vias urbanas na cidade de Ituiutaba- MG.</t>
  </si>
  <si>
    <t>MUNICIPIO DE MATO VERDE - MG</t>
  </si>
  <si>
    <t>AQUISICAO DE EQUIPAMENTOS PARA BENEFICIAMENTO DO ALGODAO EM PLUMA PELOS AGRICULTORES FAMILIARES DE MATO VERDE/MG</t>
  </si>
  <si>
    <t>MUNICIPIO DE PASSO DO SOBRADO</t>
  </si>
  <si>
    <t>Implantação de Sistema Simplificado de Abastecimento de Água Potável, nas localidades de Campo do Sobrado e Rincão de Nossa Senhora, zona rural do Município de Passo do Sobrado-RS.</t>
  </si>
  <si>
    <t>Ampliação e construção de Sistema de Abastecimento de Água</t>
  </si>
  <si>
    <t>MUNICIPIO DE BARAO DE COTEGIPE</t>
  </si>
  <si>
    <t>Ampliação de rede de água</t>
  </si>
  <si>
    <t>AQUISIÇÃO DE MAQUINAS E VEICULO PARA ASSISTÊNCIA A AGRICULTURA FAMILIAR NA ZONA RURAL DE LIMEIRA -SP</t>
  </si>
  <si>
    <t>MUNICIPIO DE BUIQUE - PE</t>
  </si>
  <si>
    <t>CENTRO DE INFORMACOES TURISTICAS E PORTICO DA CIDADE</t>
  </si>
  <si>
    <t>Implementação de Espaço do Agricultor Familiar, no município de Passo do Sobrado-RS.</t>
  </si>
  <si>
    <t>MUNICIPIO DE TRES ARROIOS</t>
  </si>
  <si>
    <t>Estruturação de espaço para qualificação do processo de comercialização, Armazenamento, Logística e Abastecimento de Produtos da Agricultura Familiar Ecológica (Construção de um pavilhão).</t>
  </si>
  <si>
    <t>Implantação Parcial do Eixo Ambiental Córrego Vertente Grande no Municipio de Frutal-MG</t>
  </si>
  <si>
    <t>Pavimentação e drenagem em várias vias de Praia Grande</t>
  </si>
  <si>
    <t>Obras de drenagem e pavimentação do Bairro Horto Florestal no Município de Guaçuí-ES.</t>
  </si>
  <si>
    <t>Obras de infraestrutura urbana, sendo:serviços de implantação  de pavimentação em CBUQ, inclusive regularização de subleito, base, imprimação, pintura de ligação e capa, recapeamento de pavimento em CBUQ e serviços complementares.</t>
  </si>
  <si>
    <t>Reabilitação da praça da Praça Ariston Andrade, no Município de Monte Santo/BA</t>
  </si>
  <si>
    <t>Aquisição de equipamentos e Utensílios para agroindústrias familiares.</t>
  </si>
  <si>
    <t>MUNICIPIO DE APORE</t>
  </si>
  <si>
    <t>Fomento ao Setor Agropecuário - Reforma do Mercado Municipal de Porto Nacional - TO 2ª Etapa.</t>
  </si>
  <si>
    <t>CONSTRUCAO DE PARQUE DE EXPOSICAO AGROPECUARIO</t>
  </si>
  <si>
    <t>FUNDACAO DE COOPERACAO E DESESNVOLVIMENTO</t>
  </si>
  <si>
    <t>CAPACITAR AGRICULTORES E AGRICULTORAS FAMILIARES DO SEMI-ARIDO NORTE,PARA O DESENVOLVIMENTO DA AGROINDUSTRIA FAMILIAR</t>
  </si>
  <si>
    <t>ASSOCIACAO DAS COMUNIDADES NEGRAS RURAIS QUILOMBOLAS DO MA</t>
  </si>
  <si>
    <t>OFICINA SOBRE PROCESSO DE REGULARIZACAO DAS TERRAS DE QUILOMBOS, SEMINARIO ESTADUAL DE ETNODESENVOLVIMENTO,PLANEJAMENTO</t>
  </si>
  <si>
    <t>ASSOCIACAO SERRANA AMBIENTALISTA</t>
  </si>
  <si>
    <t>CAPACITACAO QUILOMBAS/ARTESAOS EM MUNICIPIOS DO EST SP</t>
  </si>
  <si>
    <t>PROMOÇÃO DE MOBILIZAÇÃO PARA A GESTÃO PARTICIPATIVA PARA O DESENVOLVIMENTO SUSTENTÁVEL  TERRITÓRIO BAIXO ARAGUAIA</t>
  </si>
  <si>
    <t>MUNICIPIO DE SAO GONCALO DO PIAUI</t>
  </si>
  <si>
    <t>AQUISIÇÃO DE PATRULHA MECANIZADA NO MUNICÍPIO DE SÃO GONÇALO DO PIAUÍ-PI</t>
  </si>
  <si>
    <t>Aquisição de Implementos agrícolas.</t>
  </si>
  <si>
    <t>MUNICIPIO DE TURVANIA</t>
  </si>
  <si>
    <t>MUNICIPIO DE ANTONIO MARTINS</t>
  </si>
  <si>
    <t>CONSTRUÇÃO E PAVIMENTAÇAO DE ESTRADAS VICINAIS NA ZONA RURAL DO MUNICIPIO DE ANTONIO MARTINS</t>
  </si>
  <si>
    <t>MUNICIPIO DE DOUTOR SEVERIANO</t>
  </si>
  <si>
    <t>Implantação de Pavimentação a paralelepípedo de pedra granítica em estradas rurais</t>
  </si>
  <si>
    <t>MUNICIPIO DE BOM JESUS DA SERRA</t>
  </si>
  <si>
    <t>Reforma, Adequação e Ampliação do Mercado Municipal na sede do Município de Bom Jesus da Serra-BA.</t>
  </si>
  <si>
    <t>MUNICIPIO DE SAO MIGUEL DO GUAPORE</t>
  </si>
  <si>
    <t>Melhorias na infraestrutura da feira do produtor</t>
  </si>
  <si>
    <t>MUNICIPIO DE ROSARIO</t>
  </si>
  <si>
    <t>Recuperação de Estradas Vicinais no Município de Rosário MA</t>
  </si>
  <si>
    <t>INSTITUTO SOCIOAMBIENTAL DO AMAZONAS</t>
  </si>
  <si>
    <t>CAPACITACAO  DE AGENTES DESENVOLVIMENTO</t>
  </si>
  <si>
    <t>MUNICIPIO DE MACAPARANA</t>
  </si>
  <si>
    <t>SECRETARIA DE ESTADO DE DESENVOLVIMENTO AGROPECUARIO E DA PESCA - SEDAP</t>
  </si>
  <si>
    <t>MUNICIPIO DE CERRO-CORA</t>
  </si>
  <si>
    <t>IMPLANTAÇÃO DE CENTRO DE COMERCIALIZAÇÃO DE PRODUTOS AGRICOLA E DA AGRICULTURA FAMILIAR NO MUNICÍPIO DE CERRO CORÁ</t>
  </si>
  <si>
    <t>MUNICIPIO DE CANHOTINHO</t>
  </si>
  <si>
    <t>MUNICIPIO DE SITIO NOVO</t>
  </si>
  <si>
    <t>MUNICIPIO DE SALGUEIRO</t>
  </si>
  <si>
    <t>APOIO A PROJETOS DE INFRAESTRUTURA TURÍSTICA - CONSTRUÇÃO DE 4 PRAÇAS NO MUNICÍPIO DE TRINDADE - GO</t>
  </si>
  <si>
    <t>Pavimentação Asfaltica</t>
  </si>
  <si>
    <t>PRODETUR - INFRAESTRUTURA TURÍSTICA-REVITALIZAÇÃO DA ORLA DA PRAIA DA GRACIOSA NO MUNICÍPIO DE PALMAS-TO</t>
  </si>
  <si>
    <t>MUNICIPIO DE CUNHA PORA</t>
  </si>
  <si>
    <t>APOIO A PROJETO DE INFRAESTRUTURA TURÍSTICA-Sinalização Turística no Município de Cunha Porã-SC.</t>
  </si>
  <si>
    <t>MUNICIPIO DE NAZARIO</t>
  </si>
  <si>
    <t>APOIO A PROJETO DE INFRAESTRUTURA - Construção de Centro de Eventos na Rua 09 Centro no município de Nazário-Go.</t>
  </si>
  <si>
    <t>APOIO A PROJETO DE INFRAESTRUTURA TURÍSTICA - MODERNIZAÇÃO DO TEATRO DR. PEDRO GOMES DE MATOS NO MUNICÍPIO DE MARANGUAPE-CE.</t>
  </si>
  <si>
    <t>APOIO A PROJETO DE INFRAESTRUTURA TURÍSTICA - Construção de Praça Pública na avenida Pedro Felicio s/n canavieira dos pinheiros no Município de Horizonte/CE.</t>
  </si>
  <si>
    <t>PRODUCAO DE MORADIA POPULACAO DE BAIXA RENDA</t>
  </si>
  <si>
    <t>PRODETUR - INFRAESTRUTURA TURÍSTICA - Implantação do parque linear em Gurupi-TO.</t>
  </si>
  <si>
    <t>PRODETUR - INFRAESTRUTURA TURÍSTICA - Pavimentação da via de Ligação entre o Povoado de Pontal do Coruripe e Lagoa do Pau - 4ª Etapa</t>
  </si>
  <si>
    <t>URBANIZACAO DA ORLA NO MUNICIPIO DE OIAPOQUE.</t>
  </si>
  <si>
    <t>Implantação de Infraestrutura Esportiva no Município de Sobradinho-BA.</t>
  </si>
  <si>
    <t>Construção de um Ginásio de Esportes para pratica esportiva e recreativa.</t>
  </si>
  <si>
    <t>FUNDACAO ARTHUR BERNARDES</t>
  </si>
  <si>
    <t>EXECUCAO DE PROJETOS DE DISPONIBILIZACAO E APROPRIACAO DE TECNOLOGIAS AOS AGRICULTORES FAMILIARES BRASILEIROS</t>
  </si>
  <si>
    <t>Pavimentação no Distrito de Itajai no município de Nova Canaã, Bahia</t>
  </si>
  <si>
    <t>MUNICIPIO DE SAO DOMINGOS DO SUL</t>
  </si>
  <si>
    <t>Implantação de Recapeamento Asfáltico em Vias Públicas Urbanas, São Domingos do Sul ¿ RS.</t>
  </si>
  <si>
    <t>FUNDACAO DE APOIO A PESQUISA E DESENVOL AGROPEC FLOREST AM</t>
  </si>
  <si>
    <t>IDENTIFICACAO DE PLANTIO DIRETO,DETECTACAO E MONITORAMENTO</t>
  </si>
  <si>
    <t>Recapeamento Asfáltico no município de Nazário-Go.</t>
  </si>
  <si>
    <t>Construção de Calçadas (passeios públicos) no Município de Águas Lindas de Goiás.</t>
  </si>
  <si>
    <t>Obras de infraestrutura urbana, sendo:serviços de implantação de pavimentação em CBUQ, inclusive regularização de subleito, base, imprimação, pintura de ligação e capa, recapeamento de pavimento em CBUQ e serviços complementares.</t>
  </si>
  <si>
    <t>AMPLIAÇÃO DA CONCHA ACUSTICA NO MUNíCIPIO DE OURÉM ESTADO DO PARÁ.</t>
  </si>
  <si>
    <t>Reforma, Ampliação  e Aquisição de Equipamentos e Mobiliários para  Casa da Cultura Municipal.</t>
  </si>
  <si>
    <t>APOIO A PROJETO DE INFRAESTRUTURA TURÍSTICA - PAVIMENTAÇÃO ASFÁLTICA C.B.U.Q. DA ESTRADA GERAL DE LINHA ANO BOM ALTO - 2ª ETAPA</t>
  </si>
  <si>
    <t>ASSOCIACAO LAGO BONITENSE DE PEQUENOS AGRICULTORES</t>
  </si>
  <si>
    <t>CAPACITACAO DE CAMPONESES E CAMPONESAS ORGANIZADOS EM GRUPOSCOMUNITARIOS NO MUNICIPIO DE LAGOA BONITA DO SUL E REGIAO</t>
  </si>
  <si>
    <t>MUNICIPIO DE ITAPIUNA</t>
  </si>
  <si>
    <t>APOIO A PROJETO DE INFRAESTRUTURA TURÍSTICA - CONSTRUÇÃO DE PÓRTICOS DE ENTRADA DA SEDE DO MUNICÍPIO DE ITAPIÚNA-CE</t>
  </si>
  <si>
    <t>APOIO A PROJETO DE INFRAESTRUTURA TURÍSTICA - Pavimentação e Drenagem Pluvial da estrada que dá acesso à Praia do Mar Grosso no Município de São José do Norte - RS</t>
  </si>
  <si>
    <t>PRODETUR - INFRAESTRUTURA TURÍSTICA - Implantação da Infraestrutura do Teleférico para o Alto de Santa Rita no Município de Santa Cruz/RN - 3ª etapa.</t>
  </si>
  <si>
    <t>PRODETUR - INFRAESTRUTURA TURÍSTICA-Construção de 01 Palco na Praça de Eventos localizada entre as Ruas Ana Zita Germano e Maria Bispo na zona urbana de Major Sales/RN</t>
  </si>
  <si>
    <t>APOIO A PROJETO DE INFRAESTRUTURA TURÍSTICA- CONSTRUÇÃO DE PRAÇA NO BAIRRO AREIA BRANCA NA ZONA URBANA DO MUNICÍPIO DE PATOS DO PIAUÍ -PI</t>
  </si>
  <si>
    <t>PRONAF - CAPACITACAO DE AGRICULTURA FAMILIAR</t>
  </si>
  <si>
    <t>MUNICIPIO DE LAGOA DO BARRO DO PIAUI</t>
  </si>
  <si>
    <t>APOIO A PROJETO DE INFRAESTRUTURA TURÍSTICA- CONSTRUÇÃO DE PRAÇA PÚBLICA NO MUNICÍPIO DE LAGOA DO BARRO DO PIAUÍ.</t>
  </si>
  <si>
    <t>MUNICIPIO DE ALVORADA DO GURGUEIA</t>
  </si>
  <si>
    <t>APOIO A PROJETO DE INFRAESTRUTURA TURÍSTICA - CONSTRUÇÃO DE PRAÇA NA LOCALIDADE BARRA DE SANTANA NO MUNICÍPIO DE ALVORADA DO GURGUÉIA - PI.</t>
  </si>
  <si>
    <t>PRODETUR - INFRAESTRUTURA TURÍSTICA - Recapeamento das Avenidas Trindade, Afonso Pena, Rogelina Maria de Jesus e Rua Marechal Deodoro no Municipio de Itumbiara Goias.</t>
  </si>
  <si>
    <t>PRODETUR - INFRAESTRUTURA TURÍSTICA-Aquisição de Mobiliário para composição do espaço do Memorial Chico Xavier</t>
  </si>
  <si>
    <t>APOIO A PROJETO DE INFRAESTRUTURA TURÍSTICA - CONSTRUÇÃO DA PRAÇA DA MATRIZ, LOCALIZADA NA RUA RUI BARBOSA, CENTRO, CORIBE - BAHIA</t>
  </si>
  <si>
    <t>APOIO A PROJETO DE INFRAESTRUTURA TURÍSTICA - CONSTRUÇÃO DO TERMINAL RODOVIÁRIO NA SEDE DO MUNICÍPIO DE GROAÍRAS-CE.</t>
  </si>
  <si>
    <t>APOIO A PROJETO DE INFRAESTRUTURA TURÍSTICA - Construção de Pórticos na Cidade de Salitre - Ceará.</t>
  </si>
  <si>
    <t>Apoio a Projeto de Infraestrutura Turística - Construção de Ponte em Concreto, sobre o Rio Fazenda Velha, Etapa I da Rodovia do Peixe, em Alto Paraguai-MT</t>
  </si>
  <si>
    <t>APOIO A PROJETO DE INFRAESTRUTURA TURÍSTICA - Construção de Portal com Urbanização no município de São José do Seridó/RN.</t>
  </si>
  <si>
    <t>APOIO A PROJETO DE INFRAESTRUTURA TURÍSTICA - 1ª (PRIMEIRA) ETAPA DAS OBRAS DE PAVIMENTAÇÃO E CONSTRUÇÃO DE CALÇADÃO, CICLOVIAS, URBANIZAÇÃO E SINALIZAÇÃO TURÍSTICA NO TRECHO SITUADO ÀS MARGENS DA LAGOA DE GUARAÍRAS NO MUNICÍPIO DE TIBAU DO SUL - RN.</t>
  </si>
  <si>
    <t>SANTA CASA DE MISERICORDIA DE ITUVERAVA</t>
  </si>
  <si>
    <t>MUNICIPIO DE TERRA ALTA - PA</t>
  </si>
  <si>
    <t>CONSTRUCAO DO MURO DE ARRIMO E CALCAMENTO DO IGARAPE SALDANHA</t>
  </si>
  <si>
    <t>APOIO A PROJETO DE INFRAESTRUTURA TURÍSTICA - 1° Etapa da Implantação de Pavimentação e Drenagem da Orla do Lago de Pium - TO</t>
  </si>
  <si>
    <t>MUNICIPIO DE XAMBIOA</t>
  </si>
  <si>
    <t>APOIO A PROJETO DE INFRAESTRUTURA TURÍSTICA - CONSTRUÇÃO E ADEQUAÇÃO DA ORLA DO RIO ARAGUAIA NO MUNICÍPIO DE XAMBIOÁ -TO</t>
  </si>
  <si>
    <t>APOIO A PROJETO DE INFRAESTRUTURA TURÍSTICA - PAVIMENTACAO COM DRENAGEM NA RUA PADRE RICARDO SILVESTRE DO MUNICIPIO DE MUCAJAI/RR.</t>
  </si>
  <si>
    <t>MUNICIPIO DE LIMA CAMPOS</t>
  </si>
  <si>
    <t>APOIO A PROJETO DE INFRAESTRUTURA TURÍSTICA - Urbanização da Orla da Lagoa de Lima Campos - 4ª Etapa.</t>
  </si>
  <si>
    <t>APOIO A PROJETO DE INFRAESTRUTURA TURÍSTICA - Construção do centro de comercialização de produtos artesanais  (Espaço Multiuso) no município de Tanguá - RJ - 1ª ETAPA</t>
  </si>
  <si>
    <t>MUNICIPIO DE VARJOTA</t>
  </si>
  <si>
    <t>APOIO A PROJETO DE INFRAESTRUTURA TURÍSTICA - PAVIMENTAÇÃO E DRENAGEM DA VIA DE ACESSO AO PERÍMETRO IRRIGADO ARARAS NORTE E Á TRADICIONAL CAPELA DE SÃO LUÍS GONZAGA,NA LOCALIDADE DE OLHO D¿ÁGUA DOS TRAJANOS NO MUNICÍPIO DE VARJOTA/CE</t>
  </si>
  <si>
    <t>Apoio a projeto de Infraestrutura turística - Construção de Espaço para implementação de Eventos no município de Delfinópolis-MG</t>
  </si>
  <si>
    <t>APOIO A PROJETO DE INFRAESTRUTURA TURÍSTICA - PAVIMENTAÇÃO E DRENAGEM DA VIA DE ACESSO AO BALNEÁRIO DO AÇUDE PAULO SARASATE ¿ BALNEÁRIO BEIRA RIO PARQUE, NO MUNICIPIO DE VARJOTA/CE.</t>
  </si>
  <si>
    <t>APOIO A PROJETO DE INFRAESTRUTURA TURÍSTICA - Construção de Praça Pública no Município de Horizonte/CE</t>
  </si>
  <si>
    <t>CONST. REDE COLETORA DE ESGOTO, PAVIMENTACAO, REDE DE AGUA ECONSTR. QUADRA ESPORTES E PRACA EVENTOS</t>
  </si>
  <si>
    <t>Adequação do Centro de treinamento, demonstração e desenvolvimento em reúso agrícola de água.</t>
  </si>
  <si>
    <t>SECRETARIA DE ESTADO DE ESPORTE E LAZER</t>
  </si>
  <si>
    <t>CONSTRUCAO DE SETE QUADRAS POLIESPORTIVA COBERTAS EM DIVERSOS MUNICÍPIOS DO ESTADO DE MATO GROSSO</t>
  </si>
  <si>
    <t>MUNICIPIO DE SAO PEDRO DA ALDEIA</t>
  </si>
  <si>
    <t>Implantação de abrigos de parada de ônibus no município de São Pedro da Aldeia/RJ.</t>
  </si>
  <si>
    <t>MUNICIPIO DE CACULE</t>
  </si>
  <si>
    <t>MUNICIPIO DE GUAPOREMA</t>
  </si>
  <si>
    <t>Construção da Pista da Caminhada.</t>
  </si>
  <si>
    <t>MUNICIPIO DE SAO PEDRO DA CIPA - MT</t>
  </si>
  <si>
    <t>URBANIZAÇÃO DA ORLA DO RIO SÃO LOURENÇO NO MUNICÍPIO DE SÃO PEDRO DA CIPA/MT</t>
  </si>
  <si>
    <t>Recuperação e Conclusão de Campo de Futebol no Município de Santa Inês - PB</t>
  </si>
  <si>
    <t>MUNICIPIO DE PRATANIA</t>
  </si>
  <si>
    <t>SECRETARIA DE ESTADO DA AGRICULTURA FAMILIAR - SAF</t>
  </si>
  <si>
    <t>Aquisição de equipamentos para feira itinerante, caminhão ¿ e equipamentos de suporte para informática e comunicação.</t>
  </si>
  <si>
    <t>Aquisição de Equipamentos e adaptações das instalações do Frigorifico de Aves do PA Tracutinga em Dionísio Cerqueira/SC ¿ 2ª Etapa</t>
  </si>
  <si>
    <t>Apoio à estruturação de empreendimentos públicos para a agricultura familiar do Território de Itaparica</t>
  </si>
  <si>
    <t>Aquisição de equipamentos e veículos para a estruturação da feira do agricultor.</t>
  </si>
  <si>
    <t>Aquisição de Máquinas e Equipamentos para adequação de infraestrutura produtiva municipal de Palmares</t>
  </si>
  <si>
    <t>APOIO A PROJETO DE INFRAESTRUTURA TURÍSTICA - CONSTRUÇÃO DO CALÇADÃO DA LAGOA DO QUIRAMBU NO MUNICÍPIO DE MONTE ALEGRE-RN</t>
  </si>
  <si>
    <t>APOIO A PROJETO DE INFRAESTRUTURA TURÍSTICA - RECAPEAMENTO DA RUA A - BAIRRO SÃO JOSÉ E RUA BOM JESUS COM ACESSOS A PRAÇA DA IGREJA MATRIZ, RUA PARÁ E RUA PIAUÍ COM ACESSOS AO CENTRO CULTURAL ALCIDES MOREIRA NETO - PRAÇA DA VILA ARÚJO.</t>
  </si>
  <si>
    <t>APOIO A PROJETO DE INFRAESTRUTURA TURÍSTICA - Construção de Praça na avenida Juscelino Kubitschek - 2ª Etapa</t>
  </si>
  <si>
    <t>URBANIZAÇÃO DA AVENIDA DA PENETRAÇÃO NO MUNICÍPIO DE MARACANAÚ.</t>
  </si>
  <si>
    <t>CONSTRUCAO DE CAMPO DE FUTEBL</t>
  </si>
  <si>
    <t>Apoio à estruturação de empreendimento públicos para a agricultura familiar da Mata Norte</t>
  </si>
  <si>
    <t>MUNICIPIO DE CAMPINA DO SIMAO</t>
  </si>
  <si>
    <t>Construção de uma ponte em alvenaria com duas vias, mais passagem para pedestres de 11,875x12,00m sobre o Rio Tigre, que será executada totalmente dentro do perímetro urbano da cidade de Campina do Simão na Av. João Ferreira Neves que já encontra-se pavim</t>
  </si>
  <si>
    <t>Pavimentação de vias no município de Coribe - Bahia</t>
  </si>
  <si>
    <t>Pavimentação de ruas no município de Formiga/MG.</t>
  </si>
  <si>
    <t>CONSTRUÇÃO DE PISTA DE SKATE STREET NO MUNICÍPIO DE MARICÁ.</t>
  </si>
  <si>
    <t>MUNICIPIO DE NOVA EUROPA</t>
  </si>
  <si>
    <t>MODERNIZAÇÃO DO CENTRO DE LAZER DO TRABALHADOR</t>
  </si>
  <si>
    <t>Construção de Praça de Esporte e Lazer</t>
  </si>
  <si>
    <t>MUNICIPIO DE LABREA</t>
  </si>
  <si>
    <t>CONSTRUÇÃO DE MINI VILA OLÍMPICA 1° ETAPA</t>
  </si>
  <si>
    <t>MUNICIPIO DE PONTA GROSSA</t>
  </si>
  <si>
    <t>Reforma da quadra, com o intuito de torná-la poliesportiva, o que favorecerá além do nosso futsal outras modalidadesesportivas.</t>
  </si>
  <si>
    <t>PLANO DIRETOR</t>
  </si>
  <si>
    <t>APOIO IMPLEMEN INSTRUM DO EST CIDADE E PD</t>
  </si>
  <si>
    <t>MUNICIPIO DE ROSARIO - MA</t>
  </si>
  <si>
    <t>ELABORACAO DE PLANO DIRETOR PARTICIPATIVO</t>
  </si>
  <si>
    <t>MUNICIPIO DE ALTAMIRA - PA</t>
  </si>
  <si>
    <t>REVISAO DE PLANO DIRETOR PARTICIPATIVO</t>
  </si>
  <si>
    <t>Implantação e/ou modernização de infraestrutura esportiva no município de Londrina</t>
  </si>
  <si>
    <t>MUNICIPIO DE ARACATU</t>
  </si>
  <si>
    <t>Implantação e Modernização de Infraestrutura Esportiva através da construção de um ginásio poliesportivo, para o desenvolvimento do esporte educacional, recreativo e de lazer, no Município de Aracatu/BA.</t>
  </si>
  <si>
    <t>MUNICIPIO DE MANSIDAO</t>
  </si>
  <si>
    <t>Construção de Quadras - Poliesportivas no Município de Mansidão ¿Bahia</t>
  </si>
  <si>
    <t>Requalificação da Praça dos Feirantes</t>
  </si>
  <si>
    <t>PAVIMENTAÇÃO ASFÁLTICA EM VIAS URBANAS DO MUNICÍPIO DE CRUZEIRO DO OESTE</t>
  </si>
  <si>
    <t>Pavimentação Urbana e Obras Complementares.</t>
  </si>
  <si>
    <t>MUNICIPIO DE TUIUTI</t>
  </si>
  <si>
    <t>Pavimentação de Ruas no Bairro do Passa Três.</t>
  </si>
  <si>
    <t>Infraestrutura Urbana em Diversas Ruas do Município. Os serviços implementados serão de pavimentação asfáltica e recapeamento asfáltico.</t>
  </si>
  <si>
    <t>Implantação da infra-estrutura urbana com pavimentação, drenagem pluvial, passeio, meio fio e acessibilidade de partedas vias urbanas da Cidade de Porto Firme - MG.</t>
  </si>
  <si>
    <t>Pavimentação de Vias no Município de Divinópolis.</t>
  </si>
  <si>
    <t>Infraestrutura Urbana.</t>
  </si>
  <si>
    <t>MUNICIPIO DE VIAMAO</t>
  </si>
  <si>
    <t>MUNICIPIO DE AMARAL FERRADOR</t>
  </si>
  <si>
    <t>Pavimentação asfáltica da via de acesso a localidade do Juá, partindo do entroncamento com a BR 104.</t>
  </si>
  <si>
    <t>AQUISIÇÃO DE MÁQUINAS E EQUIPAMENTOS AGRÍCOLAS E RODOVIÁRIOS</t>
  </si>
  <si>
    <t>MUNICIPIO DE DIVINO DE SAO LOURENCO</t>
  </si>
  <si>
    <t>Comercialização, Armazenamento, Logística e Abastecimento de Produtos da Agricultura Familiar no Território Rural da Cidadania Lençóis Maranhenses Munim.</t>
  </si>
  <si>
    <t>MUNICIPIO DE TUCUMA - PA</t>
  </si>
  <si>
    <t>PAVIMENTACAO EM BLOKRETES SEXTAVADOS, NA AV BELEM, BAIRROS  MORUMBI E DAS FLORES</t>
  </si>
  <si>
    <t>PAVIMENTACAO DE VIAS EM BLOKRETES SEXTAVADOS E PARALELEPIPEDOS NAS RUAS PEDRO ALVARES CABRAL/VALE DO XINGU E AV GOIAS</t>
  </si>
  <si>
    <t>MUNICIPIO DE SAO JOAO DO RIO DO PEIXE - PB</t>
  </si>
  <si>
    <t>CONSTRUCAO DE 15 UNIDADES HABITACIONAIS</t>
  </si>
  <si>
    <t>Aquisição de equipamentos para feira itinerante,  caminhão ¿ e equipamentos de suporte para informática e comunicação.</t>
  </si>
  <si>
    <t>Pavimentação Asfáltica no Município de Horizonte/CE.</t>
  </si>
  <si>
    <t>Pavimentação de diversas ruas do município de Euclides da Cunha-Bahia</t>
  </si>
  <si>
    <t>SECRETARIA DE ESTADO DE DIREITOS HUMANOS, ASSISTENCIA SOCIAL E TRABALHO</t>
  </si>
  <si>
    <t>Pavimentação da Rua Marechal Deodoro da Fonseca e outras</t>
  </si>
  <si>
    <t>IMPLANTAÇÃO DE PASSEIOS, CALÇADAS E CANTEIROS NO MUNICÍPIO DE GRANJA/CE.</t>
  </si>
  <si>
    <t>MUNICIPIO DE UMIRIM</t>
  </si>
  <si>
    <t>Pavimentação de ruas da sede do município</t>
  </si>
  <si>
    <t>Calçamento de vias públicas.</t>
  </si>
  <si>
    <t>MUNICIPIO DE CENTENARIO</t>
  </si>
  <si>
    <t>PAVIMENTAÇÃO ASFALTICA</t>
  </si>
  <si>
    <t>MUNICIPIO DE ASSIS</t>
  </si>
  <si>
    <t>Pavimentação/recapeamento asfáltico em diversas vias do Município de Assis/SP</t>
  </si>
  <si>
    <t>SISTEMA DE ESGOTAMENTO SANITARIO, ESTAçãO ELEVATóRIA,COLETORTRONCO, TANQUE DE EQUALIZAçãO,FILTRAçãO CLORAçãO, EMISSARIO</t>
  </si>
  <si>
    <t>IMPLANT.E AMPLIA.DE COLETA E TRATAM.ESGOTO</t>
  </si>
  <si>
    <t>MUNICIPIO DE PORTO UNIAO</t>
  </si>
  <si>
    <t>Patrulha Agrícola Mecanizada: Equipamentos Agrícolas</t>
  </si>
  <si>
    <t>PAVIMENTAÇÃO COM PEDRAS POLIÉDRICAS - ESTRADA RURAL MUNICIPAL - RM 309 - OSVALDO GIACOIA.</t>
  </si>
  <si>
    <t>MUNICIPIO DE IMBITUBA</t>
  </si>
  <si>
    <t>CONSTRUÇÃO DO CENTRO DE COMERCIALIZAÇÃO DE PRODUTOS.</t>
  </si>
  <si>
    <t>MUNICIPIO DE CHAPADAO DO CEU</t>
  </si>
  <si>
    <t>AQUISIÇÃO DE PATRULHA MECANIZADA COM IMPLEMENTO</t>
  </si>
  <si>
    <t>Equipamentos para o Setor Agropecuário</t>
  </si>
  <si>
    <t>MUNICIPIO DE MONTENEGRO</t>
  </si>
  <si>
    <t>MUNICIPIO DE FONTE BOA - AM</t>
  </si>
  <si>
    <t>CONSTRUCAO DO PORTAL DA CIDADE</t>
  </si>
  <si>
    <t>MUNICIPIO DE PEROLA D'OESTE</t>
  </si>
  <si>
    <t>PAVIMENTAÇÃO POLIÉDRICA EM ESTRADA RURAL</t>
  </si>
  <si>
    <t>MUNICIPIO DE SANTA MONICA</t>
  </si>
  <si>
    <t>Maquinas e equipamentos agrícolas novos.</t>
  </si>
  <si>
    <t>MUNICIPIO DE NOVA CANTU</t>
  </si>
  <si>
    <t>Aquisição de resfriadores de leite.</t>
  </si>
  <si>
    <t>Aquisição de maquinário agrícola</t>
  </si>
  <si>
    <t>Construção do Mercado Municipal de São Francisco de Itabapoana - RJ.</t>
  </si>
  <si>
    <t>Readequação da Estrada Municipal de Faxinal dos Mellos</t>
  </si>
  <si>
    <t>AQUISIÇÃO DE MÁQUINAS E EQUIPAMENTOS  - PATRULHA MECANIZADA</t>
  </si>
  <si>
    <t>MUNICIPIO DE CARAA</t>
  </si>
  <si>
    <t>Aquisição de patrulha Agrícola</t>
  </si>
  <si>
    <t>MUNICIPIO DE SENGES</t>
  </si>
  <si>
    <t>Aquisição de Veículos e Equipamentos Permanentes para o apoio ao Pequeno Produtor Rural.</t>
  </si>
  <si>
    <t>MUNICIPIO DE PILAR DE GOIAS</t>
  </si>
  <si>
    <t>AQUISIÇÃO DE PATRULHA MECANIZADA COM IMPLEMENTOS AGRICOLAS</t>
  </si>
  <si>
    <t>Aquisição de uma Patrulha Mecanizada para o Município de Riachão - PB</t>
  </si>
  <si>
    <t>Adquirir Patrulha mecanizada: 02 (dois) caminhões novos equipados com carroceria de madeira para o apoio e escoamento da produção Agropecuária do município de Colatina-ES</t>
  </si>
  <si>
    <t>URBANIZACAO, REGULARIZACAO E INTEGRACAO DE ASSENTAMENTOS PRECARIOS / ATIVIDADES JURIDICAS E ADMINISTRATIVAS.</t>
  </si>
  <si>
    <t>MUNICIPIO DE RIO BRANCO DO IVAI</t>
  </si>
  <si>
    <t>MUNICIPIO DE MIRAIMA</t>
  </si>
  <si>
    <t>Construção de Estrada Vicinal no Município de Miraíma/CE.</t>
  </si>
  <si>
    <t>MUNICIPIO DE SANTA ISABEL DO PARA</t>
  </si>
  <si>
    <t>Reforma e Ampliação do Mercado Municipal de Santa Izabel do Pará - PA.</t>
  </si>
  <si>
    <t>Readequação de estradas vicinais</t>
  </si>
  <si>
    <t>Recuperação de Estrada Vicinal</t>
  </si>
  <si>
    <t>MUNICIPIO DE FERNANDO FALCAO</t>
  </si>
  <si>
    <t>MELHORAMENTO DE CAMINHO DE ACESSO (RECUPERAÇÃO DE 12,19 KM DE ESTRADA VICINAL POVOADO LEANDRO MA - 272 AO POVOADO MARAVILHA ).</t>
  </si>
  <si>
    <t>Patrulha Agrícola.</t>
  </si>
  <si>
    <t>Adquirir Máquinas e Equipamentos Agrícolas.</t>
  </si>
  <si>
    <t>MUNICIPIO DE JOAO DIAS</t>
  </si>
  <si>
    <t>RECUPERAÇÃO DE ESTRADAS VICINAIS COM CASCALHAMENTO DO MUNICIPIO DE JOAO DIAS</t>
  </si>
  <si>
    <t>MUNICIPIO DE SAPE - PB</t>
  </si>
  <si>
    <t>ELABORACAO DE PLANO DIRETOR</t>
  </si>
  <si>
    <t>Recuperação e Adequação de Estradas Vicinais no município de Novo Santo Antônio (PI).</t>
  </si>
  <si>
    <t>MUNICIPIO DE QUIXERE</t>
  </si>
  <si>
    <t>Aquisição de Equipamentos para o Abatedouro Municipal.</t>
  </si>
  <si>
    <t>MUNICIPIO DE CACIMBA DE DENTRO</t>
  </si>
  <si>
    <t>Aquisição de Patrulha Mecanizada para o Município de Cacimba de Dentro.</t>
  </si>
  <si>
    <t>Construção da cobertura da feira livre, na Praça Willian Valadão, na sede do município de Maiquinique-Ba.</t>
  </si>
  <si>
    <t>Infraestrutura do Parque de Exposição Agropecuária.</t>
  </si>
  <si>
    <t>MUNICIPIO DE RIO PARDO DE MINAS</t>
  </si>
  <si>
    <t>Aquisição de Barracas/Bancas desmontáveis em chapa galvanizada e estrutura em metalon para Feira Livre de Rio Pardo de Minas MG.</t>
  </si>
  <si>
    <t>MUNICIPIO DE URUARA</t>
  </si>
  <si>
    <t>AQUISIÇÃO DE PÁ CARREGADEIRA.</t>
  </si>
  <si>
    <t>MUNICIPIO DE BERNARDO DO MEARIM</t>
  </si>
  <si>
    <t>Recuperação de estradas vicinais no Município de Bernardo do Mearim.</t>
  </si>
  <si>
    <t>MUNICIPIO DE ITAPIPOCA</t>
  </si>
  <si>
    <t>PAVIMENTAÇÃO DE ESTRADA VICINAL</t>
  </si>
  <si>
    <t>Aquisição de patrulha mnecanizada</t>
  </si>
  <si>
    <t>MUNICIPIO DE VILA PAVAO</t>
  </si>
  <si>
    <t>Aquisição de máquinas e equipamentos para apoiar ações de desenvolvimento e fomento do setor agropecuário.</t>
  </si>
  <si>
    <t>MUNICIPIO DE ITAGUATINS</t>
  </si>
  <si>
    <t>AQUISIÇÃO DE MÁQUINAS E IMPLEMENTOS AGRÍCOLAS, PARA O MUNICÍPIO DE ITAGUATINS/TO.</t>
  </si>
  <si>
    <t>MUNICIPIO DE PONTO BELO</t>
  </si>
  <si>
    <t>Aquisição Patrulha Mecanizada e Implementos Agrícolas para o Município de Ponto Belo/ES</t>
  </si>
  <si>
    <t>Aquisição de Patrulha mecanizada</t>
  </si>
  <si>
    <t>Aquisição de patrulha mecanizada para o Município de Itaguaçu-ES.</t>
  </si>
  <si>
    <t>MUNICIPIO DE POMERODE</t>
  </si>
  <si>
    <t>APOIO A PROJETO DE INFRAESTRUTURA TURÍSTICA - SINALIZAÇÃO TURÍSTICA</t>
  </si>
  <si>
    <t>Construção, ampliação, reforma e/ou modernização de infraestruturas esportivas.</t>
  </si>
  <si>
    <t>MUNICIPIO DE MULITERNO</t>
  </si>
  <si>
    <t>Conclusão do Ginásio de Esportes de Muliterno</t>
  </si>
  <si>
    <t>Apoio a Estruturação de Entidades Estaduais de ATER.</t>
  </si>
  <si>
    <t>Construção de Pista de Skate em Modalidade Street.</t>
  </si>
  <si>
    <t>Implantação e/ou Modernização de Infraestrutura Esportiva  no município de Belo Campo - BA.</t>
  </si>
  <si>
    <t>AMPLIAÇÃO E MODERNIZAÇÃO DE UNIDADES ESPORTIVAS NO MUNICÍPIO DE PAU DOS FERROS/RN.</t>
  </si>
  <si>
    <t>MUNICIPIO DE ARUJA</t>
  </si>
  <si>
    <t>MUNICIPIO DE SAO LEOPOLDO</t>
  </si>
  <si>
    <t>Revitalização de Espaço Esportivo.</t>
  </si>
  <si>
    <t>MUNICIPIO DE MARIPA DE MINAS</t>
  </si>
  <si>
    <t>PAVIMENTAÇÃO DE VIAS URBANAS DO MUNICÍPIO DE MARIPÁ DE MINAS ¿ MG.</t>
  </si>
  <si>
    <t>Modernização da Infraestrutura para Esporte Educacional, Recreativo e de Lazer no Município de Ponta Grossa</t>
  </si>
  <si>
    <t>MUNICIPIO DE ESTRELA</t>
  </si>
  <si>
    <t>AQUISIÇÃO DE EQUIPAMENTOS PERMANENTES PARA PRÁTICA ESPORTIVA E DE RECREAÇÃO.</t>
  </si>
  <si>
    <t>MUNICIPIO DE LIBERATO SALZANO</t>
  </si>
  <si>
    <t>REFORMA E AMPLIAÇÃO E MODERNIZAÇÃO DA QUADRA POLIESPORTIVA DO DISTRITO DE PINHALZINHO.</t>
  </si>
  <si>
    <t>GRUPO DE ASSESSORIA EM AGROECOLOGIA NA AMAZONIA</t>
  </si>
  <si>
    <t>CAPACITACAO DE AGRICULTORES FAMILIARES E TECNICOS</t>
  </si>
  <si>
    <t>MUNICIPIO DE RIACHAO DO JACUIPE</t>
  </si>
  <si>
    <t>Implantação de Uma Quadra Poliesportiva no Povoado de Terra Branca, Município de Riachão do Jacuípe, BA</t>
  </si>
  <si>
    <t>Construção de Quadra de Esportes no Município de Teresina-PI.</t>
  </si>
  <si>
    <t>ASS MUNICIPAL DAS MULHERES TRABALADORAS RURAIS DO ARAGUAIA</t>
  </si>
  <si>
    <t>CAPACITACAO AGRICULTORES FAMILIARES E AO ESTIMULO DE LIDERANCAS NO TERRITORIO RURAL SUL DO PARA</t>
  </si>
  <si>
    <t>MUNICIPIO DE IPIRANGA</t>
  </si>
  <si>
    <t>Readequação de quadra esportiva</t>
  </si>
  <si>
    <t>CENTRO DE EDUCACAO E ASSESSORIA HERBERT DE SOUZA</t>
  </si>
  <si>
    <t>CAPACITAR AGRICULTORES EM: ACOES INOVADORAS DE ATER,AGROECO-LOGIA E TRANS.P/AGRIC. BASE ECOLOGICA, COMERCIAL. E MERCADOS</t>
  </si>
  <si>
    <t>Aquisição de Equipamentos para Patrulha Agrícola Mecanizada.</t>
  </si>
  <si>
    <t>Aquisição de tratores com implementos agrícolas.</t>
  </si>
  <si>
    <t>Aquisição e Distribuição de Kits de Irrigação para os agricultores familiares do estado do Maranhão</t>
  </si>
  <si>
    <t>AQUISIÇÃO DE MÁQUINAS E EQUIPAMENTOS AGRÍCOLAS PARA A AGRICULTURA FAMILIAR DE MATO GROSSO DO SUL</t>
  </si>
  <si>
    <t>Reforma de Ginásio esportivo e equipamentos permanentes.</t>
  </si>
  <si>
    <t>MUNICIPIO DE IPORANGA</t>
  </si>
  <si>
    <t>Aquisição de equipamento para prática de esportes</t>
  </si>
  <si>
    <t>MUNICIPIO DE SALOA - PE</t>
  </si>
  <si>
    <t>MUNICIPIO DE PIRAI DO SUL</t>
  </si>
  <si>
    <t>Construção de Dois Campos de Futebol Society - Sintético, no centro do Município.</t>
  </si>
  <si>
    <t>Uma reforma no MINI ESTADO DO distrito de CARACARÁ, e construções de 5 CAMPOS DE FUTEBOL nos distritos de BONFIM, ARACATIAÇU, SÃO JOSÉ DO TORTO, JAIBARAS e localidade de BUQUEIRÃO</t>
  </si>
  <si>
    <t>REFORMA DE EQUIPAMENTO ESPORTIVO NO MUNICÍPIO DE BARRA MANSA/RJ</t>
  </si>
  <si>
    <t>AGENCIA GOIANA DE TRANSPORTES E OBRAS</t>
  </si>
  <si>
    <t>Construção de Centro de Convenções Feira de Eventos e Portal da Cidade em Pontalina-Goiás.</t>
  </si>
  <si>
    <t>Reforma e adaptação de edificação em Espaço Cultural.</t>
  </si>
  <si>
    <t>Construir um Centro de Atividades Culturais na sede do Município de Ipira.</t>
  </si>
  <si>
    <t>MUNICIPIO DE PALMEIRA D'OESTE</t>
  </si>
  <si>
    <t>Reforma e Ampliação do Espaço Cultural da Cidade de Palmeira D¿Oeste - SP.</t>
  </si>
  <si>
    <t>IMPLANTACAO DO CENTRO DE APOIO AO BUGUEIRO</t>
  </si>
  <si>
    <t>IMPLANTACAO DE CENTRO DE APOIO AO BUGUEIRO, NO LITORAL SUL.</t>
  </si>
  <si>
    <t>BRASIL CRUISE ASSOCIACAO BRAS DE TERMINAIS DE CRUZ MARITIMOS</t>
  </si>
  <si>
    <t>REFORMA E AMPLIACAO DO CAIS DA RUA DAS PEDRAS</t>
  </si>
  <si>
    <t>CONSTRUÇÃO DE CIRCO ESCOLA NO MUNICÍPIO DE FRANCO DA ROCHA.</t>
  </si>
  <si>
    <t>MUNICIPIO DE TANABI</t>
  </si>
  <si>
    <t>ESTRUTURACAO DA REDE DE SERVICOS DE PROTECAO SOCIAL BASICA ¿ AMPLIACAO DE CENTRO DE REFERENCIA DE ASSISTENCIA SOCIAL - CRAS</t>
  </si>
  <si>
    <t>Isolamento de áreas degradadas em áreas de preservação permanente através de cercas para eliminação do agente degradador (acesso do gado), execução de práticas conservacionistas do solo em pastagens e estradas rurais com objetivo de disciplinar as águas p</t>
  </si>
  <si>
    <t>MUNICIPIO DE PRESIDENTE VENCESLAU</t>
  </si>
  <si>
    <t>recapeamento asfáltico em varias ruas do municípios.</t>
  </si>
  <si>
    <t>MUNICIPIO DE CACHOEIRAS DE MACACU</t>
  </si>
  <si>
    <t>ESTADO DO MARANHAO - SECRETARIA DE ESTADO DO ESPORTE</t>
  </si>
  <si>
    <t>REFORMA E AMPLIAÇÃO DO PARQUE AQUÁTICO DO COMPLEXO ESPORTIVO OUTEIRO DA CRUZ - SÃO LUIS-MA.</t>
  </si>
  <si>
    <t>MUNICIPIO DE BENTO DE ABREU</t>
  </si>
  <si>
    <t>Reforma e Adequação do Estádio Municipal Manoel Azevedo Salvador no município.</t>
  </si>
  <si>
    <t>MUNICIPIO DE INDIARA</t>
  </si>
  <si>
    <t>AMPLIAÇÃO DO ESTÁDIO MUNICIPAL DE INDIARA</t>
  </si>
  <si>
    <t>CONSTRUÇÃO DA SEGUNDA ETAPA DO GINÁSIO DE ESPORTES DA LINHA SÃO MIGUEL.</t>
  </si>
  <si>
    <t>AQUISIÇÃO DE EQUIPAMENTOS PERMANENTES.</t>
  </si>
  <si>
    <t>CONSTRUCAO DE QUADRA POIESPORTIVA</t>
  </si>
  <si>
    <t>IMPLANTAÇÃO DA PISTA DE SKATE</t>
  </si>
  <si>
    <t>CONSTRUÇÃO DA SEGUNDA ETAPA DO GINÁSIO DE ESPORTES DO BAIRRO TAMANDARÉ.</t>
  </si>
  <si>
    <t>Construção de Pista de Atletismo no Estádio Municipal Milton Pereira Viana.</t>
  </si>
  <si>
    <t>MUNICIPIO DE GUANAMBI</t>
  </si>
  <si>
    <t>Construção de uma quadra, no município de Guanambi/BA.</t>
  </si>
  <si>
    <t>CONSTRUÇÃO DE PRAÇA DE EVENTOS JOÃO DO VALE, LOCALIZADO NA RUA 02, BAIRRO CENTRO, NO MUNICÍPIO DE BERNARDO DO MEARIM.</t>
  </si>
  <si>
    <t>Construção de praça no município de Mairi/BA</t>
  </si>
  <si>
    <t>Apoio a Projetos de Infraestrutura Turística - Construção de praças públicas nos bairros do Alto da Candelária e Vereador Vicente Alves município de São Vicente/RN.</t>
  </si>
  <si>
    <t>Recapeamento em diversas ruas do Município.</t>
  </si>
  <si>
    <t>MUNICIPIO DE ITARANA</t>
  </si>
  <si>
    <t>ESTRUTURACAO DA REDE DE SERVICOS DE PROTECAO SOCIAL BASICA - CONSTRUCAO DE CENTRO DE REFERENCIA DE ASSISTENCIA SOCIAL - CRAS</t>
  </si>
  <si>
    <t>ESTRUTURACAO DA REDE SERVICOS DE PROTECAO SOCIAL ESPECIAL - CONSTRUCAO DE UNIDADE PUBLICA DE ACOLHIMENTO - ABRIGO INSTITUCIONAL</t>
  </si>
  <si>
    <t>ABRIGO INSTITUCIONAL</t>
  </si>
  <si>
    <t>Recape Asfáltico em CBUQ dos Logradouros de Diversos Bairros do Municipio de Frutal-MG</t>
  </si>
  <si>
    <t>Pavimentação Asfaltica e Drenagem de acesso ao Parque Olaria</t>
  </si>
  <si>
    <t>Construção de Praça no município de Floresta - PE.</t>
  </si>
  <si>
    <t>Construção de Praça Pública na AV Inocêncio Costa, município de Santa Maria das Barreiras-PA</t>
  </si>
  <si>
    <t>MUNICIPIO DE SAO JOAO BATISTA</t>
  </si>
  <si>
    <t>Revitalização da Praça Benjamin Duarte no Município de São João Batista/SC - 1º etapa.</t>
  </si>
  <si>
    <t>Construção de Portais localizados na Rua São Francisco, Av. Min. José Américo e Av. Dep. Américo Maia no município de Catolé do Rocha/PB.</t>
  </si>
  <si>
    <t>ESTADO DO MARANHAO - SECRETARIA DE ESTADO DA INFRAESTRUTURA</t>
  </si>
  <si>
    <t>Revitalização e Urbanização da praça São João Batista, localizada na Rua Grande, no bairro recanto dos vinhais e São luís do Maranhão.</t>
  </si>
  <si>
    <t>REFORMA DO MERCADO PÚBLICO DO MUNICÍPIO DE RERIUTABA-CE.</t>
  </si>
  <si>
    <t>MUNICIPIO DE GOVERNADOR NUNES FREIRE</t>
  </si>
  <si>
    <t>Melhoria e recuperação de 12 km de estradas vicinais no povoado Cocal, município de Governador Nunes Freire-MA.</t>
  </si>
  <si>
    <t>MUNICIPIO DE FORMOSO DO ARAGUAIA</t>
  </si>
  <si>
    <t>Construção de Calçadas, Drenagem e Pavimentação e da rua Castorina Rosa de Carvalho</t>
  </si>
  <si>
    <t>PAVIMENTAÇÃO EM DIVERSAS RUAS NO MUNICÍPIO DE GRANJA/CE.</t>
  </si>
  <si>
    <t>MUNICIPIO DE MUNIZ FREIRE</t>
  </si>
  <si>
    <t>PAVIMENTAÇÃO DE VIAS URBANAS NO MUNICIPIO DE MUNIZ FREIRE.</t>
  </si>
  <si>
    <t>RECAPEAMENTO DE RUAS NA CIDADE DE INDIANA-SP</t>
  </si>
  <si>
    <t>MUNICIPIO DE GLORIA DE DOURADOS</t>
  </si>
  <si>
    <t>IMPLANTAÇÃO DE PAVIMENTAÇÃO ASFÁLTICA E DRENAGEM DE DIVERSAS RUAS DO MUNICÍPIO DE GLÓRIA DE DOURADOS - MS.</t>
  </si>
  <si>
    <t>Pavimentação no município de Teresina</t>
  </si>
  <si>
    <t>CONSTRUÇÃO DE PAVILHÃO NO CENTRO DE EVENTOS PIONEIRO ATÍLIO SIROTI.</t>
  </si>
  <si>
    <t>MUNICIPIO DE CAMETA</t>
  </si>
  <si>
    <t>PAVIMENTAÇÃO (RECAPEAMENTO) EM CBUQ DA RUA CORONEL RAIMUNDO LEÃO, RUA CIPRIANO SANTOS, FREI CRISTOVÃO DE LISBOA NA SEDE DO MUNICÍPIO DE CAMETÁ-PA</t>
  </si>
  <si>
    <t>PAVIMENTAÇÃO E DRENAGEM NAS RUAS DO MUNICÍPIO DE RIO BRANCO.</t>
  </si>
  <si>
    <t>MUNICIPIO DE NOSSA SENHORA DO SOCORRO</t>
  </si>
  <si>
    <t>REFORMA DA PRAÇA DO MUTIRÃO, NO CONJUNTO JOÃO ALVES - NOSSA SENHORA DO SOCORRO/SE</t>
  </si>
  <si>
    <t>MUNICIPIO DE CATAGUASES</t>
  </si>
  <si>
    <t>Pavimentação e microdrenagem de vias.</t>
  </si>
  <si>
    <t>MUNICIPIO DE AGUA BOA</t>
  </si>
  <si>
    <t>Aquisição de trator e implementos agrícola</t>
  </si>
  <si>
    <t>CONSORCIO INTERMUNICIPAL DE DESENVOLVIMENTO ECONOMICO, SOCIAL, AMBIENTAL E TURISTICO DO COMPLEXO NASCENTES DO PANTA</t>
  </si>
  <si>
    <t>Instalação de escritorio para Inspeção Sanitária de Produtos de Origem animal e Vegetal e Produtos Artesanais.</t>
  </si>
  <si>
    <t>MUNICIPIO DE AURORA DO TOCANTINS</t>
  </si>
  <si>
    <t>Aquisição de trator e implementos agrícolas, para assistência aos agricultores familiares.</t>
  </si>
  <si>
    <t>APOIO EM INFRA ESTRUTURA E SERVICOS EM TERRITORIOS RURAIS.</t>
  </si>
  <si>
    <t>APOIO A PROJETOS DE INFRA-ESTRUTURA E SERVICOS EM           TERRITORIOS RURAIS</t>
  </si>
  <si>
    <t>Comercialização, Armazenamento, Logística e Abastecimento de Produtos da Agricultura Familiar no Território do Baixo Parnaiba.</t>
  </si>
  <si>
    <t>APOI A ATIVIDADES DO CIAT NO TERRITORIO BICO DO PAPAGAIO.</t>
  </si>
  <si>
    <t>PAVIMENTAÇÃO EM PARALELEPÍPEDO GRANÍTICO DAS VIAS DO POVOADO DE EXTREMA.</t>
  </si>
  <si>
    <t>Pavimentação asfáltica e drenagem de águas pluviais, no Distrito de Bocajá, município de Laguna Carapã/MS.</t>
  </si>
  <si>
    <t>MUNICIPIO DE CAPITAO</t>
  </si>
  <si>
    <t>Execução de pavimentação com pedras de basalto, em ruas da cidade.</t>
  </si>
  <si>
    <t>Reforma de Praça Púbica</t>
  </si>
  <si>
    <t>Pavimentação de ruas nos Bairros Promorar e Dr.Romário no Município de Alegrete.</t>
  </si>
  <si>
    <t>Pavimentação Asfáltica e Drenagem de Águas Pluviais no município de Fátima do Sul/MS.</t>
  </si>
  <si>
    <t>RECAPEAMENTO ASFÁLTICO NO COMPLEXO TAIÇOCA - NOSSA SENHORA DO SOCORRO/SE</t>
  </si>
  <si>
    <t>MUNICIPIO DE CORREGO NOVO</t>
  </si>
  <si>
    <t>Pavimentação asfáltica em vias urbanas no município de Córrego Novo</t>
  </si>
  <si>
    <t>MUNICIPIO DE PRESIDENTE OLEGARIO</t>
  </si>
  <si>
    <t>PAVIMENTAÇÃO ASFÁLTICA E EXECUÇÃO DE CALÇADAS</t>
  </si>
  <si>
    <t>MUNICIPIO DE ALTO PIQUIRI</t>
  </si>
  <si>
    <t>IMPLANTAÇÃO DE PAVIMENTAÇÃO EM VIAS PUBLICAS URBANAS</t>
  </si>
  <si>
    <t>Recapeamento de diversas ruas do município de Cândido Mota/SP</t>
  </si>
  <si>
    <t>MUNICIPIO DE ARCOVERDE</t>
  </si>
  <si>
    <t>Pavimentação em paralelepípedo granítico em diversas ruas do Município de Arcoverde - PE</t>
  </si>
  <si>
    <t>CONSTRUCAO DE FABRICA DE CERA ALVEOLADA PARA APICULTORES E AQUISICAO DE EQUIPAMENTOS PARA FABRICA</t>
  </si>
  <si>
    <t>MUNICIPIO DE IGARAPE</t>
  </si>
  <si>
    <t>Pavimentação em vários logradouros do município de Igarapé-MG</t>
  </si>
  <si>
    <t>MUNICIPIO DE QUIXERAMOBIM</t>
  </si>
  <si>
    <t>Pavimentação em Diversas Ruas</t>
  </si>
  <si>
    <t>MUNICIPIO DE ILHA GRANDE</t>
  </si>
  <si>
    <t>Implantação de Pavimentação Poliédrica em vias públicas urbanas do Município de Ilha Grande - PI.</t>
  </si>
  <si>
    <t>Pavimentação asfáltica e drenagem de águas pluviais no município de Rio Negro/MS.</t>
  </si>
  <si>
    <t>Pavimentação asfáltica e drenagem de águas pluviais no município de Água Clara/MS.</t>
  </si>
  <si>
    <t>COOPERATIVA DE APOIO AS ORGANIZACOES DE GEST.E PRODUCAO LTDA</t>
  </si>
  <si>
    <t>OFICINA DE CAPACITACAO E ORGANIZACAO, ASSESSORIA PARA GESTAOREUNIOS E SENSIBILIZACAO E MOBILIZACAO SEMINARIO DESENVOLV.</t>
  </si>
  <si>
    <t>Construção de Passeios para Pedestres</t>
  </si>
  <si>
    <t>Pavimentação Asfáltica e Drenagem de Águas Pluviais no município de Aquidauana/MS.</t>
  </si>
  <si>
    <t>Execução de serviços pavimentação e de recapeamento em vias públicas urbanas no município.</t>
  </si>
  <si>
    <t>Infraestrutura Urbana - Recuperação de Pavimentação Asfáltica</t>
  </si>
  <si>
    <t>MUNICIPIO DE SANTANA DO MANHUACU</t>
  </si>
  <si>
    <t>Recuperação de infraestrutura Urbanística através de Pavimentação de Vias Públicas no município de Santana do Manhuaçu - MG.</t>
  </si>
  <si>
    <t>MUNICIPIO DE SANTOS</t>
  </si>
  <si>
    <t>Execução de passeios públicos acessíveis no Município de Santos.</t>
  </si>
  <si>
    <t>MUNICIPIO DE ALAGOINHAS</t>
  </si>
  <si>
    <t>OBRAS DE PAVIMENTAÇÃO DE VIAS EM ASFALTO, NA SEDE DO MUNICÍPIO DE ALAGOINHAS</t>
  </si>
  <si>
    <t>MUNICIPIO DE RIANAPOLIS</t>
  </si>
  <si>
    <t>Execução de obras de pavimentação asfáltica, drenagem superficial e sinalização em avenida do Município de Rianápolis-GO.</t>
  </si>
  <si>
    <t>PAVIMENTAÇÃO ASFÁLTICA EM RUAS E AVENIDAS NO MUNICÍPIO DE ITAGUARU/GO</t>
  </si>
  <si>
    <t>MUNICIPIO DE ARACOIABA DA SERRA</t>
  </si>
  <si>
    <t>Recapeamento de diversas ruas</t>
  </si>
  <si>
    <t>MUNICIPIO DE MARANHAOZINHO</t>
  </si>
  <si>
    <t>Implantação de pavimentação e drenagem superficial de vias urbanas na sede do município de Maranhãozinho-MA.</t>
  </si>
  <si>
    <t>Pavimentação de vias urbanas das Ruas Pacífico Borges e Amestista</t>
  </si>
  <si>
    <t>MUNICIPIO DE PORANGA</t>
  </si>
  <si>
    <t>PAVIMENTAÇÃO DE VIAS URBANAS NO MUNICÍPIO DE PORANGA-CE.</t>
  </si>
  <si>
    <t>Pavimentação asfáltica de vias urbanas do Município de Bom Lugar/MA.</t>
  </si>
  <si>
    <t>PAVIMENTAÇÃO NO MUNICIPIO DE ITABORAÍ</t>
  </si>
  <si>
    <t>Implantação e Recapeamento de pavimentação em vias públicas urbanas.</t>
  </si>
  <si>
    <t>Implantação de Pavimentação Asfáltica em via pública urbana do Município de Rolante.</t>
  </si>
  <si>
    <t>Recapeamento e Pavimentação de vias públicas com execução das respectivas ações de acessibilidade, sinalização, calçadas e gramas no município de Irecê - BA.</t>
  </si>
  <si>
    <t>MUNICIPIO DE OROCO</t>
  </si>
  <si>
    <t>Ações de infraestrutura urbana através da pavimentação em paralelepípedo granítico conjugada com a microdrenagem de ruas do município de Orocó/PE.</t>
  </si>
  <si>
    <t>Pavimentação Asfáltica do Distrito Sede do Município.</t>
  </si>
  <si>
    <t>Pavimentação e Recape Asfático em CBUQ de Vias Públicas em Vários Logradouros de Diversos Bairros do Municipio de Frutal-MG</t>
  </si>
  <si>
    <t>MUNICIPIO DE ANASTACIO</t>
  </si>
  <si>
    <t>Pavimentação da Rua Presidente Vargas, no trecho entre a Rua Acôgo e Rua Pará, Rua Alcantára, no trecho entre a Rua 27 de Julho e Rua Nilza Ribeiro, no Bairro Vila Maior, no Município de Anastácio/MS</t>
  </si>
  <si>
    <t>Infraestrutura urbana, compreendendo, pavimentação, recapeamento, drenagem, calçamento, guias, sarjetas e acessibilidade.</t>
  </si>
  <si>
    <t>Pavimentação asfáltica em diversas ruas do município.</t>
  </si>
  <si>
    <t>Recapeamento Asfáltico Urbano em CBUQ em diversas ruas do Município de Colorado-PR, através da Emenda Comissão nº 81001226.</t>
  </si>
  <si>
    <t>Pavimentação Asfáltica na zona urbana da Sede do município de Camocim/Ce</t>
  </si>
  <si>
    <t>IMplantação de Pavimentação em Vias Públicas</t>
  </si>
  <si>
    <t>Pavimentação em vias públicas urbanas</t>
  </si>
  <si>
    <t>MUNICIPIO DE SANTO ANTONIO DO JARDIM</t>
  </si>
  <si>
    <t>Recapeamento Asfáltico nas Vias Urbanas no Perímetro Urbano de Santo Antônio do Jardim/SP</t>
  </si>
  <si>
    <t>RECAPEAMENTO ASFÁLTICO NA VIAS PÚBLICAS DO MUNICÍPIO DE NOVO HORIZONTE.</t>
  </si>
  <si>
    <t>MUNICIPIO DE VIRADOURO</t>
  </si>
  <si>
    <t>Recapeamento asfáltico nas ruas do município de Viradouro/SP</t>
  </si>
  <si>
    <t>MUNICIPIO DE BOM JESUS DA LAPA</t>
  </si>
  <si>
    <t>Pavimentação de Ruas na Sede do Município de Bom Jesus da Lapa - Bahia</t>
  </si>
  <si>
    <t>Recape asfáltico nas ruas do município de Santa Inês</t>
  </si>
  <si>
    <t>Implantação de ações de Infraestrutura Urbana através de pavimentação em vias públicas do município de Gurupi - TO.</t>
  </si>
  <si>
    <t>Recapeamento Asfáltico no município de Hidrolandia-Go.</t>
  </si>
  <si>
    <t>Pavimentação Asfáltica Residencial Lago Leste -Ruas Restantes</t>
  </si>
  <si>
    <t>MUNICIPIO DE NEROPOLIS</t>
  </si>
  <si>
    <t>Recapeamento asfáltico em diversas ruas de Nerópolis-GO.</t>
  </si>
  <si>
    <t>MUNICIPIO DE SAO MARCOS</t>
  </si>
  <si>
    <t>RECUPERAÇÃO COM RECAPEAMENTO ASFALTICA COM SINALIZAÇÃO, NO MUNICÍPIO DE SANTA HELENA-MA.</t>
  </si>
  <si>
    <t>PAVIMENTAÇÃO DE TRECHO DA AVENIDA BORGES DE MEDEIROS</t>
  </si>
  <si>
    <t>MUNICIPIO DE BARRA DO RIO AZUL</t>
  </si>
  <si>
    <t>Pavimentação Asfáltica nas Vias Urbanas do Município de Barra do Rio Azul RS.</t>
  </si>
  <si>
    <t>Infraestrutura Urbana (Pavimentação das Ruas: Alfredo Pinto Mendonça e Marcos Teixeira)</t>
  </si>
  <si>
    <t>Pavimentação Asfáltica e Drenagem de Águas Pluviais no município de Nova Alvorada do Sul/MS.</t>
  </si>
  <si>
    <t>MUNICIPIO DE ALIANCA DO TOCANTINS</t>
  </si>
  <si>
    <t>Pavimentação Asfáltica de Vias Públicas em Aliança do Tocantins ¿ TO - Etapa III</t>
  </si>
  <si>
    <t>Implantação de pavimentação em vias urbanas no Município de Nova Olimpia-MT</t>
  </si>
  <si>
    <t>MUNICIPIO DE URUTAI</t>
  </si>
  <si>
    <t>Recapeamento asfáltico em diversas ruas do município de Urutaí-GO.</t>
  </si>
  <si>
    <t>MUNICIPIO DE TAQUARI</t>
  </si>
  <si>
    <t>Pavimentação  em Diversas Ruas do Município de Taquari-RS.</t>
  </si>
  <si>
    <t>Pavimentação Asfáltica e Drenagem de Águas Pluviais no Município de Ribas do Rio Pardo/MS.</t>
  </si>
  <si>
    <t>Pavimentação Asfáltica e Drenagem de Águas Pluviais no Município de Jardim/MS.</t>
  </si>
  <si>
    <t>MUNICIPIO DE GUARA</t>
  </si>
  <si>
    <t>Asfaltamento de ruas no Distrito Empresarial Irmãos Nakano</t>
  </si>
  <si>
    <t>Obra Integrada de Reabilitação Urbana em Praça Pública do Município de Tatuí - SP.</t>
  </si>
  <si>
    <t>Execução de galeria de água pluvial, reconstrução de pavimentos pré existente e execução de calçadas com adequações necessárias para acessibilidade na Avenida Fernando Costa Vila Jaiara Município de Anápolis-Go</t>
  </si>
  <si>
    <t>MUNICIPIO DE CIDADE GAUCHA</t>
  </si>
  <si>
    <t>II Etapa da Reurbanização, paisagismo e melhorias de vias públicas na sede do Município.</t>
  </si>
  <si>
    <t>Revitalização e Urbanização de Praça.</t>
  </si>
  <si>
    <t>MUNICIPIO DE PIRES FERREIRA</t>
  </si>
  <si>
    <t>Urbanização (Construção de Praça com Iluminação e Recapeamento) na rua Domingos de Matos no bairro Palha na Sede do município de Pires Ferreira/Ce</t>
  </si>
  <si>
    <t>Pavimentação Asfáltica  na Rua 03 e adjacentes do loteamento Jardim Bom Jesus  no Município de Paraíso das Águas - MS.</t>
  </si>
  <si>
    <t>MUNICIPIO DE MONTALVANIA - MG</t>
  </si>
  <si>
    <t>IMPLANTACAO DA AVENIDA ALAMEDA COCHANINA ORLA</t>
  </si>
  <si>
    <t>Pavimentação Asfáltica da rua Professora Hozana, situada no Bairro Santana, na sede deste Município.</t>
  </si>
  <si>
    <t>MUNICIPIO DE LAGO DA PEDRA</t>
  </si>
  <si>
    <t>Recapeamento de vias urbanas no município de Lago da Pedra(MA).</t>
  </si>
  <si>
    <t>PAVIMENTAÇÃO, DRENAGEM E PASSEIO EM RUA NO PERÍMETRO URBANO DO MUNICÍPIO DE CURITIBANOS/SC</t>
  </si>
  <si>
    <t>Pavimentação, Drenagem e Sinalização de Vias Urbanas</t>
  </si>
  <si>
    <t>MUNICIPIO DE DOM SILVERIO</t>
  </si>
  <si>
    <t>Recapeamento asfáltico sobre calçamento, com  drenagem pluvial em vias públicas do município de Dom Silvério.</t>
  </si>
  <si>
    <t>RECAPEAMENTO ASFALTICO EM VIAS URBANAS NA SEDE DO MUNICIPIO DE TUNTUM/MA</t>
  </si>
  <si>
    <t>IMPLANTACAO DE PAVIMENTA¿¿O EM PARALELEP¿PEDO COM DRENAGEM DE AGUAS PLUVIAS EM RUAS DE AMARGOSA.</t>
  </si>
  <si>
    <t>MUNICIPIO DE BACURITUBA</t>
  </si>
  <si>
    <t>Pavimentação em Bloquetes Sextavados em Concreto situado no Município de Bacurituba nas vias RUA SÃO LINO, RUA SÃO JOÃO E NOSSA SENHORA DE NAZARÉ - SEDE BACURITUBA, Todas devidamente na zona Urbana do Município.</t>
  </si>
  <si>
    <t>Pavimentação no município de Salesópolis</t>
  </si>
  <si>
    <t>Promoção de serviços ambientais e boas práticas de conservação do uso do solo e da água para melhoria da qualidade e quantidade de água do município através da regularização ambiental de APPs de imóveis rurais no Município de Ibirapitanga-BA.</t>
  </si>
  <si>
    <t>Complementação das obras do Ginásio Poliesportivo de Juiz de Fora</t>
  </si>
  <si>
    <t>Construção de 01 (um) Ginásio Poliesportivo Regional no Município de Limoeiro/PE.</t>
  </si>
  <si>
    <t>MUNICIPIO DE PELOTAS</t>
  </si>
  <si>
    <t>Elaboração de projetos de acessibilidade urbana no município de Pelotas/RS.</t>
  </si>
  <si>
    <t>Implantação de Infraestrutura Urbana, com a construção de uma ciclovia.</t>
  </si>
  <si>
    <t>MUNICIPIO DE LAGOA FORMOSA</t>
  </si>
  <si>
    <t>PAVIMENTAÇÃO ASFALTICA DE ESTRADA VICINAL DO MUNICÍPIO DE LAGOA FORMOSA - MG</t>
  </si>
  <si>
    <t>MUNICIPIO DE MARECHAL THAUMATURGO</t>
  </si>
  <si>
    <t>Aquisição de Barcos e Motores</t>
  </si>
  <si>
    <t>MUNICIPIO DE NOVA DO MAMORE</t>
  </si>
  <si>
    <t>Implantação de Infraestrutura em estradas vicinais (implantação de pontes, bueiros e/ou galerias).</t>
  </si>
  <si>
    <t>MUNICIPIO DE INDAIABIRA</t>
  </si>
  <si>
    <t>Modernizar a agricultura acreana através da aquisição de tratores e implementos agrícolas.</t>
  </si>
  <si>
    <t>MUNICIPIO DE ALTONIA</t>
  </si>
  <si>
    <t>AQUISIÇÃO DE TRATOR AGRÍCOLA E EQUIPAMENTOS AGRÍCOLAS</t>
  </si>
  <si>
    <t>MUNICIPIO DE PAO DE ACUCAR</t>
  </si>
  <si>
    <t>Aquisição de Barcos com Motores.</t>
  </si>
  <si>
    <t>Aquisição de Retroescavadeira e equipamentos agrícolas.</t>
  </si>
  <si>
    <t>Construção do Mercado Público Municipal</t>
  </si>
  <si>
    <t>Pavimentação com paralelepípedo e drenagem de diversas ruas no Povoado Promissão, Zona Rural do Município de Inhapi/AL, com total aproximado de 3.089 m² de pavimentação</t>
  </si>
  <si>
    <t>MUNICIPIO DE SAO GABRIEL DO OESTE</t>
  </si>
  <si>
    <t>Aquisição de Patrulha Mecanizada para o município de São Gabriel do Oeste/MS.</t>
  </si>
  <si>
    <t>Revitalização da Praça Presidente Médici, localizada na rua Dom João VI, Centro, no município de Feira de Santana-Ba.</t>
  </si>
  <si>
    <t>Revitalização do Parque Municipal da Gruta santa Luzia no Município de Mauá -SP.</t>
  </si>
  <si>
    <t>MUNICIPIO DE MUCUGE</t>
  </si>
  <si>
    <t>Construção de 02 Praças (Eurico Belo e Antônio Carlos Medrado) na Rua Robson Novaes e Fugêncio A. Teixeira no Município de Mucugê.</t>
  </si>
  <si>
    <t>MUNICIPIO DE AMERICO BRASILIENSE</t>
  </si>
  <si>
    <t>Construção de um Museu Historico Municipal no Município de Américo Brasiliense - SP</t>
  </si>
  <si>
    <t>PAVIMENTACAO DE RUAS</t>
  </si>
  <si>
    <t>MUNICIPIO DE NOVA MARILANDIA</t>
  </si>
  <si>
    <t>Construção da 1ª Etapa da Praça do Frango no Município de Nova Marilândia - MT.</t>
  </si>
  <si>
    <t>CONSTRUÇÃO DE CENTRO DE CONVENÇÕES</t>
  </si>
  <si>
    <t>MUNICIPIO DE AGUA FRIA</t>
  </si>
  <si>
    <t>REQUALIFICAÇÃO DA PRAÇA DA MATRIZ e PAVIMENTAÇÃO DAS RUAS PATAIBA SEGURO, RUA DA CISTERNA NA SEDE DO MUNICÍPIO DE ÁGUA FRIA NO ESTADO DA BAHIA.</t>
  </si>
  <si>
    <t>REFORMA DA PRAÇA PUBLICA DON JOSÉ DELGADO NO MUNICÍPIO DE CAICÓ-RN.</t>
  </si>
  <si>
    <t>MUNICIPIO DE SAO FRANCISCO DO OESTE</t>
  </si>
  <si>
    <t>Ampliação e Revitalização da Praça 07 de Setembro no Município de São Francisco do Oeste/RN.</t>
  </si>
  <si>
    <t>MUNICIPIO DE TRIUNFO</t>
  </si>
  <si>
    <t>Estruturação do Mirante Pico do Papagaio e a Restauração do Centro Cultural Casa do Careta localizado no município de Triunfo-PE.</t>
  </si>
  <si>
    <t>MUNICIPIO DE SANTA CRUZ DO CAPIBARIBE</t>
  </si>
  <si>
    <t>Construção de centro de comercialização de produto artesanais.</t>
  </si>
  <si>
    <t>MUNICIPIO DE CABO VERDE</t>
  </si>
  <si>
    <t>OBRAS DE REVITALIZAÇÃO DA PRAÇA CENTRAL DE CABO VERDE/MG</t>
  </si>
  <si>
    <t>Construção de Quadra de Esportes Coberta no Município de Lagoa Vermelha/RS</t>
  </si>
  <si>
    <t>RECUPERAÇÃO DO ESTÁDIO NHOZINHO SANTOS NO MUNICIPIO DE SÃO LUIS DO MA.</t>
  </si>
  <si>
    <t>MUNICIPIO DE HUMAITA</t>
  </si>
  <si>
    <t>Implantação e modernização de infraestrutura esportiva na Quadra de Esportes na localidade de Boa Esperança, no município de Humaitá RS</t>
  </si>
  <si>
    <t>MUNICIPIO DE MURITIBA</t>
  </si>
  <si>
    <t>Construção do Estadio de Futebol do Distrito de São José do Itaporã no município de Muritiba/BA - 1ª etapa</t>
  </si>
  <si>
    <t>MUNICIPIO DE MARAJA DO SENA</t>
  </si>
  <si>
    <t>CONSTRUÇÃO DO GINÁSIO DE ESPORTES.</t>
  </si>
  <si>
    <t>IMPLANTAÇÃO E MODERNIZAÇÃO DE INFRAESTRUTURA ESPORTIVA NO MUNICÍPIO DE SÃO BENTO - MA.</t>
  </si>
  <si>
    <t>reestruturação física -(construção de quadras poliesportivas e reforma do estadio municipal)</t>
  </si>
  <si>
    <t>Implantação e modernização de infraestrutura esportiva - Sede Esportiva, no bairro Bela Vista - Bola Cheia, no município de Arroio do Meio, RS.</t>
  </si>
  <si>
    <t>IMPLANTAÇÃO E MODERNIZAÇÃO DE INFRAESTRUTURA ESPORTIVA - 1a Etapa .</t>
  </si>
  <si>
    <t>INFRAESTRUTURA ESPORTIVA NO MUNICÍPIO DE BOTUCATU/SP</t>
  </si>
  <si>
    <t>MUNICIPIO DE IBIRAIARAS</t>
  </si>
  <si>
    <t>Construção e Modernização de Infraestrutura Esportiva no Município de Ibiraiaras ¿ RS.</t>
  </si>
  <si>
    <t>Construção da Praça da Juventude Bairro Santa Rita de Cássia</t>
  </si>
  <si>
    <t>MUNICIPIO DE CARLOS BARBOSA</t>
  </si>
  <si>
    <t>IMPLANTAÇÃO E/OU MODERNIZAÇÃO DE INFRAESTRUTURA ESPORTIVA NO DISTRITO DO CINCO DA BOA BOA VISTA(CINCO ALTO)</t>
  </si>
  <si>
    <t>Implantação e modernização de infraestrutura esportiva .</t>
  </si>
  <si>
    <t>MUNICIPIO DE JATEI</t>
  </si>
  <si>
    <t>REFORMA E AMPLIAÇÃO DO ESTÁDIO MUNICIPAL MÁRIO ROCHA EM JATEÍ/MS.</t>
  </si>
  <si>
    <t>Construção de uma quadra de esporte na cidade de Lizarda ¿ TO.</t>
  </si>
  <si>
    <t>Ampliação e Modernização do Estádio Municipal de Passa e Fica/RN</t>
  </si>
  <si>
    <t>FUNDACAO AGRARIA DO TOCANTIS ARAGUAIA</t>
  </si>
  <si>
    <t>CAPACITACAO EM AGROECOLOGIA - OFICINAS(21),ENCONTROS(10),   CURSOS(17),INTERCAMBIO(12), VISITAS(864)</t>
  </si>
  <si>
    <t>MUNICIPIO DE PORANGATU</t>
  </si>
  <si>
    <t>REESTRUTURAÇÃO DO ESTÁDIO MUNICIPAL DEOLINO FRANCO DE SOUZA, NO MUNICÍPIO DE PORANGATU - GO.</t>
  </si>
  <si>
    <t>Construção de 03 Quadras Cobertas</t>
  </si>
  <si>
    <t>MUNICIPIO DE ITANHEM</t>
  </si>
  <si>
    <t>Implantação e modernização de infraestrutura esportiva e/ou aquisição de equipamentos permanentes.</t>
  </si>
  <si>
    <t>MUNICIPIO DE MAURILANDIA</t>
  </si>
  <si>
    <t>COBERTURA E MELHORIAS DA QUADRA ESPORTIVA DO CENTRO DE CONVIVÊNCIA SOL NASCENTE.</t>
  </si>
  <si>
    <t>MUNICIPIO DE IBITIURA DE MINAS</t>
  </si>
  <si>
    <t>Reforma do Estadio Municipal Fernando Jesus Vilela</t>
  </si>
  <si>
    <t>Implantação de quadra poliesportiva e de e lazer.</t>
  </si>
  <si>
    <t>MUNICIPIO DE IBARAMA</t>
  </si>
  <si>
    <t>Implantação da 2º etapa do Centro de Esportes Radicais de Rio Branco - AC</t>
  </si>
  <si>
    <t>Construção de quadra poliesportiva no município de Santa Cruz do Capibaribe-PE.</t>
  </si>
  <si>
    <t>MUNICIPIO DE AXIXA DO TOCANTINS</t>
  </si>
  <si>
    <t>Implantação e Modernização de Infraestrutura para Esporte Educacional, Recreativo e de Lazer no município de Axixá do Tocantins.</t>
  </si>
  <si>
    <t>Implantação e modernização de infraestrutura esportiva, em Pedra Bonita.</t>
  </si>
  <si>
    <t>MUNICIPIO DE RIBEIRAO PRETO</t>
  </si>
  <si>
    <t>Reforma e Construção em Equipamentos Esportivos do Município de Ribeirão Preto em Atendimento à Demanda Local</t>
  </si>
  <si>
    <t>MUNICIPIO DE ANANAS</t>
  </si>
  <si>
    <t>INFRAESTRUTURA URBANA ¿ PAVIMENTAÇÃO ASFÁLTICA NO MUNICÍPIO DE ANANÁS III</t>
  </si>
  <si>
    <t>Drenagem Superficial e Pavimentação de Vias Públicas no Município de Santa Cruz Cruz/RN.</t>
  </si>
  <si>
    <t>Canalização de córrego no Município de Barra Funda</t>
  </si>
  <si>
    <t>MUNICIPIO DE CAIBI</t>
  </si>
  <si>
    <t>Pavimentação em asfalto usinado a quente, drenagem pluvial e sinalização, em Vias Urbanas.</t>
  </si>
  <si>
    <t>MUNICIPIO DE LUZIANIA</t>
  </si>
  <si>
    <t>DRENAGEM EM VIAS URBANAS NO MUNICÍPIO DE LUZIÂNIA - GOIAS.</t>
  </si>
  <si>
    <t>Construção de abrigos de ônibus para usuários do Transporte Público no Município de Guarapuava-PR</t>
  </si>
  <si>
    <t>Pavimentação de vias públicas comuso de bloquetes sextavados</t>
  </si>
  <si>
    <t>MUNICIPIO DE SAO ROMAO</t>
  </si>
  <si>
    <t>PAVIMENTAÇÃO EM BLOQUETEAMENTO DE  DIVERSAS VIAS URBANAS NO MUNICÍPIO DE SÃO ROMÃO/MG, COM REGULARIZAÇÃO DE SUBLEITO, MEIO FIO E ASSENTAMENTO DA PLACA DA OBRA.</t>
  </si>
  <si>
    <t>Pavimentação Asfáltica no município de Petrolina de Goias</t>
  </si>
  <si>
    <t>MUNICIPIO DE VARJAO DE MINAS</t>
  </si>
  <si>
    <t>Obras de pavimentação asfáltica,recapeamento de vias públicas urbanas</t>
  </si>
  <si>
    <t>Execução de projeto de pavimentação, acessibilidade e sinalização para requalificação de área urbana.</t>
  </si>
  <si>
    <t>Pavimentação de ruas no Município de Monte Santo/BA</t>
  </si>
  <si>
    <t>Implantação de Pavimentação em Vias Públicas Urbanas no Município de Patos ¿ PB</t>
  </si>
  <si>
    <t>MUNICIPIO DE CRISTOPOLIS</t>
  </si>
  <si>
    <t>Pavimentação em diversas ruas no município de Cristópolis-Ba.</t>
  </si>
  <si>
    <t>MUNICIPIO DE SERRA DOURADA</t>
  </si>
  <si>
    <t>Pavimentação em vias urbanas na sede</t>
  </si>
  <si>
    <t>MUNICIPIO DE ORINDIUVA</t>
  </si>
  <si>
    <t>RECAPEAMENTO EM ALGUMAS VIAS PÚBLICAS URBANAS DO MUNICÍPIO DE ORINDIUVA - SP.</t>
  </si>
  <si>
    <t>PAVIMENTAÇÃO E RECAPEAMENTO DE RUAS E AVENIDAS DO MUNICÍPIO.</t>
  </si>
  <si>
    <t>Implantação de Pavimentação Asfáltica, bem como recapeamento em diversas ruas do município.</t>
  </si>
  <si>
    <t>Infraestrutura Urbana ¿ Implantação de Praça Pública em Laranjal Paulista/SP.</t>
  </si>
  <si>
    <t>Obras integradas de reabilitação e de acessibilidade urbana na Cidade de Guarapuava-PR.</t>
  </si>
  <si>
    <t>RECAPEAMENTO ASFÁLTICO E SINALIZAÇÃO NO MUNICÍPIO DE ARTUR NOGUEIRA- RUAS DA REGIÃO DO JARDIM REZEK I E JADIM REZEK II.</t>
  </si>
  <si>
    <t>MUNICIPIO DE COSMORAMA</t>
  </si>
  <si>
    <t>Pavimentação de Vias Publicas, no município de Cosmorama - SP</t>
  </si>
  <si>
    <t>MUNICIPIO DE PETROPOLIS</t>
  </si>
  <si>
    <t>EXECUÇÃO DE CONTENÇÃO NA RUA DESEMBARGADOR LUIZ ANTÔNIO SEVERO DA COSTA - ITAIPAVA - PETRÓPOLIS - RJ</t>
  </si>
  <si>
    <t>Pavimentação e Melhoramento de Vias Públicas em Vários Logradouros de Diversos Bairros do Municipio de Frutal-MG</t>
  </si>
  <si>
    <t>Pavimentação e Drenagem de ruas do Município de Itaporanga D'Ajuda/SE.</t>
  </si>
  <si>
    <t>RECAPEAMENTO ASFÁLTICO NAS VIAS PUBLICA URBANA DO MUNICÍPIO DE ITAGUARU - GO.</t>
  </si>
  <si>
    <t>OBRAS DE PAVIMENTAÇÃO,RECAPEAMENTO E IMPLANTAÇÃO DE PASSEIOS PÚBLICOS.</t>
  </si>
  <si>
    <t>MUNICIPIO DE CARMO DO RIO VERDE</t>
  </si>
  <si>
    <t>RECAPEAMENTO ASFÁLTICO EM VIAS URBANAS DE CARMO DO RIO VERDE-GO</t>
  </si>
  <si>
    <t>MUNICIPIO DE QUEBRANGULO</t>
  </si>
  <si>
    <t>Pavimentação e drenagem de águas pluviais em diversas ruas do município de Quebrangulo/AL.</t>
  </si>
  <si>
    <t>MUNICIPIO DE TRES COROAS</t>
  </si>
  <si>
    <t>Pavimentação Asfáltica na Av. João Correa</t>
  </si>
  <si>
    <t>Pavimentação Asfáltica e Drenagem de Águas Pluviais na Rua Santos Dumont, no município de Caarapó/MS</t>
  </si>
  <si>
    <t>Disponibilização de água tratada através da execução de redes de distribuição e ligações domiciliares.</t>
  </si>
  <si>
    <t>Pavimentação em ruas diversas</t>
  </si>
  <si>
    <t>MUNICIPIO DE ALPINOPOLIS</t>
  </si>
  <si>
    <t>Implantação de Pavimentação em bloquetes</t>
  </si>
  <si>
    <t>MUNICIPIO DE IPUEIRA</t>
  </si>
  <si>
    <t>Implantação de Pavimentação em Vias Públicas Urbanas no Município de Ipueira ¿ RN</t>
  </si>
  <si>
    <t>Construção de Calçadas no município de Hidrolandia-Go.</t>
  </si>
  <si>
    <t>MUNICIPIO DE RIO DOS CEDROS</t>
  </si>
  <si>
    <t>Sistemas de Circulação de não motorizados - Modalidade PASSEIOS PÚBLICOS na Avenida Tiradentes V Etapa, Município Rio dos Cedros - SC.</t>
  </si>
  <si>
    <t>Recapeamento asfáltico em ruas no Bairro Rodoviária na sede do município de Itapecuru-Mirim/MA.</t>
  </si>
  <si>
    <t>MUNICIPIO DE BELA VISTA DO MARANHAO</t>
  </si>
  <si>
    <t>Pavimentação Asfaltica no municipio de Bela Vista do Maranhão-MA.</t>
  </si>
  <si>
    <t>MUNICIPIO DE LAGOA GRANDE DO MARANHAO</t>
  </si>
  <si>
    <t>PAVIMENTAÇÃO E RECAPEAMENTO ASFÁLTICO NO MUNICÍPIO DE LAGOA GRANDE DO MARANHÃO/MA.</t>
  </si>
  <si>
    <t>MUNICIPIO DE MARIANOPOLIS DO TOCANTINS</t>
  </si>
  <si>
    <t>AÇÕES DE INFRAESTRUTURA URBANA - PAVIMENTAÇÃO EM BLOQUETES COM MEIO FIO E SARJETAS, SINALIZAÇÃO VERTICAL E RAMPAS DE ACESSIBILIDADE EM DIVERSAS RUAS NA SEDE DO MUNICÍPIO DE MARIANÓPOLIS DO TOCANTINS.</t>
  </si>
  <si>
    <t>Obra de infraestrutura urbana - pavimentação, drenagem e construção de muro de arrimo</t>
  </si>
  <si>
    <t>Implantação de pavimentação,calçadas,rampa de acessibilidade,sinalização urbana,sinalização de transito e meio fios na vias do município Itacajá  -TO.</t>
  </si>
  <si>
    <t>Execução de galeria de águas pluviais e capeamento asfáltico nas ruas Santa Terezinha, Pe Eucário, Paulista, Francisco Napoleão Maia e Pedro Taddei - Vila Rio Branco</t>
  </si>
  <si>
    <t>PAVIMENTAÇÃO  E DRENAGEM DE VIAS URBANAS/NO MUNICÍPIO DE GARIBALDI.</t>
  </si>
  <si>
    <t>Construção de Duas Praças no Município de Miraíma/CE.</t>
  </si>
  <si>
    <t>MUNICIPIO DE SANTA CLARA DO SUL</t>
  </si>
  <si>
    <t>Recapeamento de via.</t>
  </si>
  <si>
    <t>MUNICIPIO DE RIO QUENTE</t>
  </si>
  <si>
    <t>Construção de Praça com acessibilidade nno município de Rio Quente.</t>
  </si>
  <si>
    <t>Pavimentação com bloquete  em diversas ruas do Município de Poté - MG</t>
  </si>
  <si>
    <t>MUNICIPIO DE GOIATINS</t>
  </si>
  <si>
    <t>Implantação de Pavimentação no Povoado Alto Lindo município de Goiatins ¿ TO.</t>
  </si>
  <si>
    <t>MUNICIPIO DE MOZARLANDIA</t>
  </si>
  <si>
    <t>Pavimentação asfáltica no município de Mozarlândia/GO.</t>
  </si>
  <si>
    <t>MUNICIPIO DE SANTA ROSA DA SERRA</t>
  </si>
  <si>
    <t>INFRAESTRUTURA URBANA</t>
  </si>
  <si>
    <t>MUNICIPIO DE RIBEIRAO DAS NEVES</t>
  </si>
  <si>
    <t>PAVIMENTAÇÃO DE DIVERSAR RUAS NO MUNICIPIO DE RIBEIRÃO DAS NEVES.</t>
  </si>
  <si>
    <t>Implantação de pavimentação asfáltica em via pública urbana do Município de Rolante.</t>
  </si>
  <si>
    <t>Execução de rede de drenagem nos Bairros Vila Cortes e Ampliação.</t>
  </si>
  <si>
    <t>Infraestrutura Urbana através da Pavimentação Asfáltica em Diversas Ruas do Município de Novo Barreiro - RS</t>
  </si>
  <si>
    <t>MUNICIPIO DE ITUVERAVA</t>
  </si>
  <si>
    <t>Recapeamento asfáltico e sinalização em diversas vias do município.</t>
  </si>
  <si>
    <t>MUNICIPIO DE MONTE AZUL PAULISTA</t>
  </si>
  <si>
    <t>MUNICIPIO DE BOITUVA</t>
  </si>
  <si>
    <t>INFRAESTRUTURA URBANA - PAVIMENTAÇÃO E RECAPEAMENTO DE DIVERSAS RUAS DO MUNICÍPIO.</t>
  </si>
  <si>
    <t>Obra de Pavimentação em Paralelepípedo com Drenagem, na sede do Município de Jaguaquara</t>
  </si>
  <si>
    <t>MUNICIPIO DE TAQUARITINGA DO NORTE</t>
  </si>
  <si>
    <t>Pavimentação e Drenagem em Diversas Ruas no Município de Taquaritinga do Norte - PE.</t>
  </si>
  <si>
    <t>PAVIMENTAÇÃO EM RUAS DO PERIMETRO URBANO DO MUNICÍPIO DE LARANJAL</t>
  </si>
  <si>
    <t>1ª Etapa da Duplicação da Av. Manoel Moreira Lima com Urbanização de áreas do entorno</t>
  </si>
  <si>
    <t>MUNICIPIO DE BAIA FORMOSA</t>
  </si>
  <si>
    <t>Pavimentação e drenagem de ruas no Municipio de Baía Formosa/RN.</t>
  </si>
  <si>
    <t>Planejamento Urbano, pavimentação de ruas na sede do Município de Teolândia - Bahia.</t>
  </si>
  <si>
    <t>Pavimentação, Drenagem, Calçadas com Acessibilidade no município de Lafaiete Coutinho</t>
  </si>
  <si>
    <t>INFRAESTRUTURA URBANA - PAVIMENTAÇÃO E RECAPEAMENTO EM VIAS PUBLICAS</t>
  </si>
  <si>
    <t>MUNICIPIO DE CONCEICAO DO COITE</t>
  </si>
  <si>
    <t>PAVIMENTAÇÃO A PARALELEPIPEDOS NA LOCALIDADE DE AMOROSA, ZONA URBANA,  E NO DISTRITO DE SALGADÁLIA, ZONA URBANA DO MUNICIPIO DE CONCEIÇÃO DO COITE</t>
  </si>
  <si>
    <t>Pavimentação e Drenagem de Diversas Ruas no Município de Aparecida - PB</t>
  </si>
  <si>
    <t>MUNICIPIO DE MARACAI</t>
  </si>
  <si>
    <t>INFRAESTRUTURA URBANA - PAVIMENTACAO ASFALTICA</t>
  </si>
  <si>
    <t>RECAPEAMENTO ASFÁLTICO EM DIVERSAS RUAS DO MUNICÍPIO DE APARECIDA DO TABOADO-MS</t>
  </si>
  <si>
    <t>Adequação da Infraestrutura Urbanística da Praça Napoleão Ferraz no município de Belo Campo ¿ BA, implantando melhorias do mobiliário urbano, acessibilidade, sinalização e espaços de lazer.</t>
  </si>
  <si>
    <t>RECAPEAMENTO ASFÁLTICO DE DIVERSAS RUAS DE ARTUR NOGUEIRA/SP.</t>
  </si>
  <si>
    <t>RECAPEAMENTO ASFÁLTICO DE DIVERSAS RUAS DE ARTUR NOGUEIRA/SP - BAIRRO DO ITAMARATY.</t>
  </si>
  <si>
    <t>MUNICIPIO DE MIRANTE DO PARANAPANEMA</t>
  </si>
  <si>
    <t>Obras de Infraestrutura, recapeamento asfáltico com concreto betuminoso usinado a quente.</t>
  </si>
  <si>
    <t>MUNICIPIO DE CAETE</t>
  </si>
  <si>
    <t>Pavimentação e Recapeamento de vias públicas no município de Caeté.</t>
  </si>
  <si>
    <t>MUNICIPIO DE BARREIRA</t>
  </si>
  <si>
    <t>Pavimentação Asfáltica em Vias Urbanas, no Município de Barreira/CE.</t>
  </si>
  <si>
    <t>Pavimentação de rua no perímetro urbano do Município de Ipira, SC.</t>
  </si>
  <si>
    <t>Pavimentaçao e Recapeamento de Ruas localizadas no Perimetro Urbano do Municipio de Ibiuna.</t>
  </si>
  <si>
    <t>RECAPEAMENTO DE ASFALTO EM VIAS URBANAS NO MUNICÍPIO DE CHAPADINHA-MA</t>
  </si>
  <si>
    <t>MUNICIPIO DE SOLANEA</t>
  </si>
  <si>
    <t>Pavimentação e drenagem em vias urbanas do Município de Solânea - PB</t>
  </si>
  <si>
    <t>MUNICIPIO DE CANSANCAO</t>
  </si>
  <si>
    <t>Pavimentação de Ruas do Municipio de Cansancao, Bahia.</t>
  </si>
  <si>
    <t>OBRA DE INFRA-ESTRUTURA URBANA NO MUNICÍPIO DE FORMOSA-GO - PAVIMENTAÇÃO ASFÁLTICA E RECAPEAMENTO.</t>
  </si>
  <si>
    <t>OBRA DE INFRA-ESTRUTURA URBANA NO MUNICÍPIO DE FORMOSA-GO - PAVIMENTAÇÃO ASFÁLTICA E DRENAGEM PLUVIAL.</t>
  </si>
  <si>
    <t>REFORMA E URBANIZAÇÃO DE PRAÇA</t>
  </si>
  <si>
    <t>PAVIMENTAÇÃO ASFALTICA, DRENAGEM PLUVIAL, DA ESTRADA DE MODELO A LINHA SALETE - MODELO SC ETAPA: CONCLUSAO DAS OBRAS.</t>
  </si>
  <si>
    <t>MUNICIPIO DE SANTO INACIO</t>
  </si>
  <si>
    <t>Reestruturação do Parque de Rodeio e Exposição Edis Turcato no município de Santo Inácio-PR.</t>
  </si>
  <si>
    <t>Construção de Cais na Praia de Pipa no Município de Tibau do Sul - RN</t>
  </si>
  <si>
    <t>Segunda Etapa da Rua Coberta</t>
  </si>
  <si>
    <t>REFORMA E ADEQUAÇÃO DE UMA PRAÇA LOCALIZADA NA SEDE DO MUNICÍPIO DE SANTO AMARO DO MARANHÃO ¿ MA.</t>
  </si>
  <si>
    <t>Implantação de Cobertura na Avenida Vicente Lacava, e Reforma da Praça do Recanto da Saudade, Centro da cidade de Jucurutu/RN</t>
  </si>
  <si>
    <t>MUNICIPIO DE DOIS IRMAOS</t>
  </si>
  <si>
    <t>Construção do Centro de Convenções no Município de Dois Irmãos-RS.</t>
  </si>
  <si>
    <t>Cobertura da área da Piscina do Parque da Cidade</t>
  </si>
  <si>
    <t>CONSTRUÇÃO DE PISTA DE SKATE E REFORMA DO MINI CAMPO DO PARQUE DA CIDADE</t>
  </si>
  <si>
    <t>construção de quadra poliesportiva</t>
  </si>
  <si>
    <t>MUNICIPIO DE ERECHIM</t>
  </si>
  <si>
    <t>Implantação e modernização de infraestrutura esportiva no Bairro Linho.</t>
  </si>
  <si>
    <t>Implantação e Modernização de Infraestrutura para Esporte Educacional, Recreativo e de Lazer no Município de São Paulo</t>
  </si>
  <si>
    <t>Implantação e Modernização de infraestrutura esportiva no município de Cachoeira do Sul.</t>
  </si>
  <si>
    <t>MUNICIPIO DE ARATUBA</t>
  </si>
  <si>
    <t>Infraestrutura Esportiva, no Estádio Municipal José Joacy Pereira.</t>
  </si>
  <si>
    <t>AMPLIAÇÃO DE INFRAESTRUTURA ESPORTIVA.</t>
  </si>
  <si>
    <t>MUNICIPIO DE BARRO</t>
  </si>
  <si>
    <t>Construção da primeira etapa de Estádio Municipal de Futebol na Sede do Município de Barro ¿ Ceará.</t>
  </si>
  <si>
    <t>Construção, ampliação e modernização de Infraestrutura Esportiva no município de Serrinha.</t>
  </si>
  <si>
    <t>Implantação de infraestrutura esportiva.</t>
  </si>
  <si>
    <t>MUNICIPIO DE SANTO ANTONIO DO AMPARO</t>
  </si>
  <si>
    <t>MUNICIPIO DE SAO LOURENCO</t>
  </si>
  <si>
    <t>CONSTRUÇÃO DE QUADRA POLIESPORTIVA.</t>
  </si>
  <si>
    <t>MUNICIPIO DE VACARIA</t>
  </si>
  <si>
    <t>Construção de um Estádio de Futebol - 1ª etapa</t>
  </si>
  <si>
    <t>MUNICIPIO DE GOVERNADOR VALADARES</t>
  </si>
  <si>
    <t>Construcao de quadras poliesportivas nos distritos  do municipio de Governador Valadares</t>
  </si>
  <si>
    <t>Aquisição de academias ao ar livre.</t>
  </si>
  <si>
    <t>MUNICIPIO DE TRAJANO DE MORAES</t>
  </si>
  <si>
    <t>PAVIMENTAÇÃO E URBANIZAÇÃO  EM LOGRADOUROSDO MUNICÍPIO</t>
  </si>
  <si>
    <t>MUNICIPIO DE COCAL DE TELHA</t>
  </si>
  <si>
    <t>Pavimentação de  vias Publicas no Município de Cocal de Telha - PI.</t>
  </si>
  <si>
    <t>Execução de Reforma, Melhorias e adequações da  Praça Ângelo Darol¿t  e da pista de SKATE no município de Medianeira ¿ Paraná</t>
  </si>
  <si>
    <t>MUNICIPIO DE BIRITIBA-MIRIM</t>
  </si>
  <si>
    <t>Obras de drenagem e pavimentação da Estrada do Nirvana - Trecho 2</t>
  </si>
  <si>
    <t>MUNICIPIO DE MATUPA</t>
  </si>
  <si>
    <t>Infraestrutura Urbana - Implantação de Pavimentação Asfáltica em Vias Públicas Urbanas no município de Matupá/MT.</t>
  </si>
  <si>
    <t>Pavimentação de Vias Públicas no Município de Taiobeiras</t>
  </si>
  <si>
    <t>MUNICIPIO DE APIACAS</t>
  </si>
  <si>
    <t>Obra de Pavimentação Asfáltica com Microdrenagem Urbana no município de Apiacás - MT</t>
  </si>
  <si>
    <t>PAVIMENTAÇÃO E DRENAGEM DE VIAS URBANAS PÚBLICAS</t>
  </si>
  <si>
    <t>PAVIMENTAÇÃO COM DRENAGEM SUPERFICIAL (MICRODRENAGEM) DE DIVERSAS RUAS DO MUNICÍPIO DE OLHO DÁGUA DO BORGES/RN</t>
  </si>
  <si>
    <t>Pavimentação e Recape em Ruas do Município.</t>
  </si>
  <si>
    <t>PAVIMENTAÇÃO E RECAPEAMENTO DE VIAS</t>
  </si>
  <si>
    <t>MUNICIPIO DE JAQUEIRA</t>
  </si>
  <si>
    <t>Pavimentação em Paralelepípedos Graniticos em diversas ruas do município de Jaqueira - Pernambuco</t>
  </si>
  <si>
    <t>MUNICIPIO DE BRASNORTE</t>
  </si>
  <si>
    <t>Implantação de pavimentação em vias urbanas no Município de Brasnorte ¿ MT</t>
  </si>
  <si>
    <t>Requalificação de Vias - Recapeamento Asfáltico de Rua com Meio Fio e Sarjeta</t>
  </si>
  <si>
    <t>Construção de pavimentação e drenagem superficIal em diversas ruas do município de Acari-RN.</t>
  </si>
  <si>
    <t>MUNICIPIO DE CARNAUBAIS</t>
  </si>
  <si>
    <t>Pavimentação e drenagem superficial de ruas no município de Carnaubais/RN.</t>
  </si>
  <si>
    <t>Pavimentação e Drenagem de Ruas</t>
  </si>
  <si>
    <t>PAVIMENTAÇÃO EM DIVERSAS RUAS DO MUNICÍPIO DE GRANJA/CE.</t>
  </si>
  <si>
    <t>MUNICIPIO DE CANELINHA</t>
  </si>
  <si>
    <t>Pavimentação Asfáltica do 1º trecho das avenidas e ruas centrais do Município.</t>
  </si>
  <si>
    <t>MUNICIPIO DE MIRINZAL</t>
  </si>
  <si>
    <t>Pavimentação Asfáltica no municipio de Mirinzal/MA.</t>
  </si>
  <si>
    <t>MUNICIPIO DE FORQUILHA</t>
  </si>
  <si>
    <t>DRENAGEM URBANA EM RUAS DO MUNICÍPIO DE FORQUILHA/CE.</t>
  </si>
  <si>
    <t>PAVIMENTAÇÃO EM DIVERSAS RUAS DO  MUNICÍPIO DE FORQUILHA-CE.</t>
  </si>
  <si>
    <t>PAVIMENTAÇÃO DE RUAS NO MUNICÍPIO DE GUAIÚBA - CE</t>
  </si>
  <si>
    <t>PAVIMENTAÇÃO DE RUAS NO MUNICÍPIO DE IPU ¿ CE</t>
  </si>
  <si>
    <t>Pavimentação de diversas ruas do município de Cândido Mota/SP</t>
  </si>
  <si>
    <t>Reurbanização, paisagismo e melhorias de vias públicas na sede do Município.</t>
  </si>
  <si>
    <t>MUNICIPIO DE PEDRAS GRANDES</t>
  </si>
  <si>
    <t>Pavimentação com bloquetes intertravados na Estrada Geral Azambuja, trecho de acesso a Casa Strauss, incluindo drenagem pluvial.</t>
  </si>
  <si>
    <t>Construção de Praça  e Sinalização Turística em diversas localizações deste Município.</t>
  </si>
  <si>
    <t>Revitalização da praça Nazhi Jamal no município de Campinápolis-MT</t>
  </si>
  <si>
    <t>infraestrutura urbana para o municipio de niquelandia: Os serviços de infra estrutura serão executados mediante as seguintes etapas:Movimento de terra com execução de base, sub-base, e sub-leito.Drenagem de águas pluviais em tubos de concreto, contendo bo</t>
  </si>
  <si>
    <t>MUNICIPIO DE PORTO AMAZONAS</t>
  </si>
  <si>
    <t>Pavimentação em paralelepípedos em diversas Ruas do Município de Iaçu.</t>
  </si>
  <si>
    <t>CALÇAMENTO COM PEDRAS IRREGULARES NA RUA GERMANO ALVES DE ALMEIDA.</t>
  </si>
  <si>
    <t>MUNICIPIO DE PEROLANDIA</t>
  </si>
  <si>
    <t>Pavimentação asfáltica (com tratamento superficial duplo - TSD) de vias urbanas.</t>
  </si>
  <si>
    <t>COOPERATIVA AGROINDUSTRIAL DE PINTADAS LTDA</t>
  </si>
  <si>
    <t>CAPACITACAO PARA PRODUCAO SUSTENTAVEL DA AGRICULTURA FAMILIAR</t>
  </si>
  <si>
    <t>INSTITUTO AMAZONIA DE INTEGRACAO E DESENVOLVIMENTO</t>
  </si>
  <si>
    <t>CURSO DE FORMACAO DE GESTORES EM DESENVOLVIMENTO TERRITORIAL - TERRITORIO NORDESTE PARAENSE</t>
  </si>
  <si>
    <t>MUNICIPIO DE SUCUPIRA DO NORTE</t>
  </si>
  <si>
    <t>CONSTRUÇÃO DE PAVIMENTAÇÃO EM BLOKRET'S DA RUA DR. ADONIAS LUCAS NA SEDE DO MUNICÍPIO DE SUCUPIRA DO NORTE - MA.</t>
  </si>
  <si>
    <t>AÇÕES DE FORMAÇÃO DE GESTORES PÚBLICOS MUNICIPAIS</t>
  </si>
  <si>
    <t>MUNICIPIO DE MATIAS BARBOSA</t>
  </si>
  <si>
    <t>Pavimentação de vias públicas e ampliação de rede de captação de águas pluviais.</t>
  </si>
  <si>
    <t>Pavimentação de rua no município de Blumenau</t>
  </si>
  <si>
    <t>MUNICIPIO DE IPAMERI</t>
  </si>
  <si>
    <t>- Execução de Pavimentação Asfáltica e construção de calçadas/meios-fios em diversas Ruas e Avenidas da cidade de Ipameri-GO, com Drenagem superficial e/ou profunda, de acordo com a necessidade das vias.</t>
  </si>
  <si>
    <t>MUNICIPIO DE NOVA FATIMA</t>
  </si>
  <si>
    <t>Pavimentação de diversas ruas do município de Nova Fátima-Bahia.</t>
  </si>
  <si>
    <t>MUNICIPIO DE BOM SUCESSO</t>
  </si>
  <si>
    <t>MUNICIPIO DE BERTOLINA - PI</t>
  </si>
  <si>
    <t>CONSTRUCAO DE 1 BALNEARIO</t>
  </si>
  <si>
    <t>INFRAESTRUTURA URBANA PARA A MUNICIPIO DE NIQUELANDIA-Os serviços de infra estrutura serão executados mediante as seguintes etapas: Movimento de terra com execução de base, sub-base, e sub-leito. Drenagem de águas pluviais em tubos de concreto, contendo b</t>
  </si>
  <si>
    <t>MUNICIPIO DE SANTANA DO ACARAU</t>
  </si>
  <si>
    <t>PAVIMENTAÇÃO DE VIAS URBANAS NO MUNICÍPIO DE SANTANA DO ACARAÚ-CE.</t>
  </si>
  <si>
    <t>MUNICIPIO DE CAMPO AZUL - MG</t>
  </si>
  <si>
    <t>CONSTRUCAO DE BALNEARIO</t>
  </si>
  <si>
    <t>MUNICIPIO DE BURITI BRAVO</t>
  </si>
  <si>
    <t>PAVIMENTAÇÃO DE VIAS URBANAS NA SEDE DO MUNICÍPIO DE BURITI BRAVO-MA.</t>
  </si>
  <si>
    <t>Drenagem superficial, pavimentação em paralelepípedo de trechos de diversas ruas na zona urbana do município de Equador-RN.</t>
  </si>
  <si>
    <t>Ações de Infraestrutura Urbana com  Implantação de Pavimentação em vias públicas Urbanas no Município de Figueira-PR e a Revitalização da Avenida Principal com recapeamento e readequação de passeios públicos</t>
  </si>
  <si>
    <t>MUNICIPIO DE PATU</t>
  </si>
  <si>
    <t>PAVIMENTAÇÃO DE DIVERSAS RUAS</t>
  </si>
  <si>
    <t>MUNICIPIO DE CENTRAL DE MARANHAO - MA</t>
  </si>
  <si>
    <t>CONSTRUCAO DE QUDRA POLIESPORTIVA COBERTA</t>
  </si>
  <si>
    <t>Recapeamento Asfáltico em várias Ruas do Município.</t>
  </si>
  <si>
    <t>MUNICIPIO DE RIBEIRAO GRANDE</t>
  </si>
  <si>
    <t>Execução de Obras de Drenagem e Pavimentação no Município de Ribeirão Grande.</t>
  </si>
  <si>
    <t>CAPACITACAO E VISITAS DE INTERCAMBIO</t>
  </si>
  <si>
    <t>Pavimentação de Vias Públicas no município de Esperantina-PI.</t>
  </si>
  <si>
    <t>INSTITUTO DE ASSISTENCIA TECNICA E EXTENSAO RURAL DO PIAUI</t>
  </si>
  <si>
    <t>CAPACITACAO, AQUIS DE MOTOCICLETAS(12),IMPLANTACAO - UTT(11)VIVEIRO DE MUDAS DE CAJU E JARDIM CLONAL</t>
  </si>
  <si>
    <t>MUNICIPIO DE BARRA</t>
  </si>
  <si>
    <t>Pavimentação e Drenagem de Rua no Municipio de BARRA-BA</t>
  </si>
  <si>
    <t>ORGANIZACAO NAO GOVERNAMENTAL DEF MEIO AMB E PATR CULTURAL</t>
  </si>
  <si>
    <t>PROMOCAO DO PROCESSO DE MOBILIZACAO PARA GESTAO PARTICIPATIVA</t>
  </si>
  <si>
    <t>Pavimentação com Drenagem em ruas do Município de Presidente Tancredo Neves.</t>
  </si>
  <si>
    <t>MUNICIPIO DE VARGEM GRANDE PAULISTA</t>
  </si>
  <si>
    <t>Obras de Recapeamento Asfáltico, Dispositivos de Acessibilidade e Sinalização Viária de vias urbanas no bairro Jd. Recanto do Universo</t>
  </si>
  <si>
    <t>MUNICIPIO DE RONDON DO PARA</t>
  </si>
  <si>
    <t>AÇÃO DE IMPLANTAÇÃO DE OBRAS DE INFRAESTRUTURA URBANA. Execução e pavimentação de asfáltica tipo CBUQ com drenagem Superficial (meio fio e sarjeta).</t>
  </si>
  <si>
    <t>PAVIMENTAÇÃO EM VIAS PÚBLICAS NA SEDE DO MUNICIPIO DE BURITI BRAVO/MA.</t>
  </si>
  <si>
    <t>MUNICIPIO DE SAO GONCALO DO PARA</t>
  </si>
  <si>
    <t>Pavimentação de vias públicas (ruas e/ou avenidas) no Município de São Gonçalo do Pará</t>
  </si>
  <si>
    <t>MUNICIPIO DE FERVEDOURO</t>
  </si>
  <si>
    <t>O Convênio se destina a pavimentação de ruas do Distrito de Bom Jesus do madeira, Município de Fervedouro, conhecidas como Rua do Campo de aproximadamente 110 metros de comprimento e 9 metros de largura,Rua da igreja com aproximadamente 27 metros de compr</t>
  </si>
  <si>
    <t>IMPLANTAÇÃO DE PAVIMENTAÇÃO EM VIAS PUBLICAS NO MUNICIPIO DE ARACAJU.</t>
  </si>
  <si>
    <t>MUNICIPIO DE MAURILANDIA DO TOCANTINS</t>
  </si>
  <si>
    <t>PAVIMENTAÇÃO DE VIAS URBANAS, NO MUNICÍPIO DE MAURILANDIA DO TOCANTINS-TO.</t>
  </si>
  <si>
    <t>MUNICIPIO DE PEDRALVA</t>
  </si>
  <si>
    <t>Melhoramento de vias públicas com execução de obras de infraestrutura urbana - pavimentação.</t>
  </si>
  <si>
    <t>Execução de Pavimentação de Lajotas Sextavadas e Guias Pré-Moldadas em diversas ruas do município de Taquarivaí/SP</t>
  </si>
  <si>
    <t>PAVIMENTAÇÃO URBANA NO MUNICÍPIO DE ILHÉUS.</t>
  </si>
  <si>
    <t>APOIO A COLETA SELETIVA REGULAR, LOGÍSTICA E TRATAMENTO COM IMPLANTAÇÃO DE COLETA SELETIVA E PONTO DE ENTREGA VOLUNTÁRIA INCLUSIVE AQUISIÇÃO DE CAMINHÃO.</t>
  </si>
  <si>
    <t>APOIO SIST PUB MANEJO DE RESIDUOS SOLIDOS</t>
  </si>
  <si>
    <t>MUNICIPIO DE RIO PRETO</t>
  </si>
  <si>
    <t>Execução de Obras de pavimentação no município de Rio Preto</t>
  </si>
  <si>
    <t>Recapeamento asfáltico em diversas ruas de Uruana-GO.</t>
  </si>
  <si>
    <t>Pavimentação de ruas, no município de Filadélfia-Ba</t>
  </si>
  <si>
    <t>PAVIMENTAÇÃO DE VIAS URBANAS, NO MUNICÍPIO DE MAURILÂNDIA DO TOCANTINS-TO.</t>
  </si>
  <si>
    <t>MUNICIPIO DE VALPARAISO DE GOIAS</t>
  </si>
  <si>
    <t>Execução de melhorias da pavimentação asfáltica da Avenida principal do bairro Pacaembu do Município de Valparaíso de Goiás.Aonde serão retirados os trechos danificados, reforço e a estabilidade da base e lançamento de uma nova camada asfáltica.</t>
  </si>
  <si>
    <t>MUNICIPIO DE SAO MANUEL</t>
  </si>
  <si>
    <t>Pavimentação asfaltica e construção de guias e sarjetas de passeio público e rebaixamento de leito.</t>
  </si>
  <si>
    <t>Pavimentação Nova por Calçamento com Blocos Inter-travados de Concreto na Via dos Imigrantes ¿ Trecho A - Bairro Cruzeiro ¿ Bento Gonçalves/RS</t>
  </si>
  <si>
    <t>Pavimentação, Drenagem, Passeios, meio fio e talude em diversos bairros da cidade de Salvador.</t>
  </si>
  <si>
    <t>Revitalização e Urbanização da Rua 25 de junho e Praça Teixeira de Freitas no municipio de cachoeira/BA</t>
  </si>
  <si>
    <t>AGENCIA REGIONAL DE COMERCIALIZACAO DO DF E ENTORNO</t>
  </si>
  <si>
    <t>ACOES DE PLANEJAMENTO PARTICIPATIVO PARA VIABILIZACAO DA    GESTAO DA CENTRAL DE COMERCIALIZACAO E CAPACITACAO DA AGRICU</t>
  </si>
  <si>
    <t>MUNICIPIO DA ESTANCIA TURISTICA DE OLIMPIA</t>
  </si>
  <si>
    <t>Construção de centro gastrônomico, cultural, turístico e de comercialização de produtos artesanais no município de Olímpia -SP.</t>
  </si>
  <si>
    <t>MUNICIPIO DE VESPASIANO</t>
  </si>
  <si>
    <t>1)PAVIMENTAÇÃO COMPLETA,2)DRENAGEM,3)SINALIZAÇÃO VIÁRIA,4)IMPLANTAÇÃO DE PASSEIOS PÚBLICOS.EM DIVERSOS LOGRADOUROS DO MUNICÍPIO DE VESPASIANO/MG.</t>
  </si>
  <si>
    <t>MUNICIPIO DE RIO VERMELHO</t>
  </si>
  <si>
    <t>Pavimentação de Vias Urbanas: Rua Eledina Edith de Paula, Rua Anely, Rua Demócliades, Rua Mercês e Rua Fortaleza. Município de Rio Vermelho.OBRA: Pavimentação de Vias em Bloquet Exagonal e=6cm</t>
  </si>
  <si>
    <t>CONSTRUÇÃO DE QUADRA POLIESPORTIVA</t>
  </si>
  <si>
    <t>Construção de Praça na avenida Juscelino Kubitschek</t>
  </si>
  <si>
    <t>Obras de Pavimentação na avenida Imbassaí e na rua Antonio conselheiro no município de Dias d' Ávila.</t>
  </si>
  <si>
    <t>Sinalização Turística e Construção de Pórtico Turístico no Município de Santa Rosa de Lima.</t>
  </si>
  <si>
    <t>Pavimentação asfáltica com passeio público em ruas do municipio.</t>
  </si>
  <si>
    <t>IMPLANTAÇÃO DE PAVIMENTAÇÃO EM DIVERSAS VIAS PUBLICAS URBANAS NO MUNICÍPIO DE LAGARTO</t>
  </si>
  <si>
    <t>Pavimentação e Recapeamento Asfaltica  em Ruas e Avenidas  no Municipio de Itumbiara-Go.</t>
  </si>
  <si>
    <t>MUNICIPIO DE ALVINLANDIA</t>
  </si>
  <si>
    <t>REVITALIZAÇÃO DA PRAÇA DA MATRIZ</t>
  </si>
  <si>
    <t>IMPLANTAÇÃO DE INFRAESTRUTURA URBANA(PAVIMENTAÇÃO E CALÇADAS) NO SETOR FELIX FERREIRA.</t>
  </si>
  <si>
    <t>Infraestrutura urbana - Requalificação de Vias Urbanas - Pavimentação e Recapeamento de diversas ruas no perímetro urbano do Município de Itapeva. Emenda - Deputado Guilherme Mussi</t>
  </si>
  <si>
    <t>INFRAESTRUTURA URBANA ¿ PAVIMENTAÇÃO ASFÁLTICA NO MUNICÍPIO DE ANANÁS I</t>
  </si>
  <si>
    <t>INFRAESTRUTURA URBANA ¿ PAVIMENTAÇÃO ASFÁLTICA NO MUNICÍPIO DE ANANÁS II</t>
  </si>
  <si>
    <t>CONSTRUÇÃO DA PRAÇA DA XIMBICA, RESTAURAÇÃO DO BOSQUE DA PRAÇA DO SKATE E IMPLANTAÇÃO DE ESTACIONAMENTO</t>
  </si>
  <si>
    <t>MUNICIPIO DE MIRIM DOCE</t>
  </si>
  <si>
    <t>Construção de praça Municipal</t>
  </si>
  <si>
    <t>MUNICIPIO DE DIRCE REIS</t>
  </si>
  <si>
    <t>Obra de Pavimentação e Recapeamento asfáltico em diversas ruas do Município de Dirce Reis.</t>
  </si>
  <si>
    <t>Reforma de Canteiro Central e de 02 (duas) praças neste município de Simão Dias/SE.</t>
  </si>
  <si>
    <t>Implantação de ciclofaixa de lazer dentro do perímetro urbano.</t>
  </si>
  <si>
    <t>CONSTRUÇÃO DE UMA PISTA DE COOPER COM CALÇADAS.</t>
  </si>
  <si>
    <t>MUNICIPIO DE MARITUBA</t>
  </si>
  <si>
    <t>Ação de infraestrutura urbana.Realização de obra integrada de reabilitação urbana na conjunção dos Bairros Almir Gabriel, Decoville e União, com a recuperação asfálticas das vias urbanas, com construção de meio fio e reforma da Praça Nossa Senhora da Paz,</t>
  </si>
  <si>
    <t>Implantação de Praça Municipal</t>
  </si>
  <si>
    <t>Obras de acessibilidade urbana no município de Pontal-SP.</t>
  </si>
  <si>
    <t>MUNICIPIO DE SUD MENNUCCI</t>
  </si>
  <si>
    <t>Pavimentação, Guia de Sarjetas na Rua Marco Antônio M. J. Franco, trecho que interliga o Bairro Jd. Alvorada e o Bairro Jd. Miguel Martins Garcia.</t>
  </si>
  <si>
    <t>Implantação de Infraestrutura Urbana - Pavimentação e Drenagem no Município de Vila Velha/ES</t>
  </si>
  <si>
    <t>MUNICIPIO DE IRANI</t>
  </si>
  <si>
    <t>Pavimentação de Vias Urbanas no Município de Irani - Etapa II</t>
  </si>
  <si>
    <t>Pavimentação de ruas do Bairro Dr. José Milton Machado</t>
  </si>
  <si>
    <t>Implantação de ciclovia, ações de acessibilidade e revitalização de equipamentos públicos associados.</t>
  </si>
  <si>
    <t>Recapeamento asfaltico em Ruas do município de Mairinque</t>
  </si>
  <si>
    <t>Infraesturura de pavimentação e Duplicação da ponte sobre o Arroio Feitoria na Rua Sapiranga.</t>
  </si>
  <si>
    <t>Recapeamento Asfáltico em diversas ruas do Município de Taquaritinga-SP.</t>
  </si>
  <si>
    <t>Implantação de Infra-estrutura com  Pavimentação Asfaltica  e galerias de águas pluviais nas vias urbanas de Pedro Afonso-TO.</t>
  </si>
  <si>
    <t>MUNICIPIO DE UBIRAJARA</t>
  </si>
  <si>
    <t>Pavimentação asfáltica e Recapeamento em vias urbanas do município.</t>
  </si>
  <si>
    <t>MUNICIPIO DE SAO BENEDITO - CE</t>
  </si>
  <si>
    <t>CONSTRUCAO DE UM BALNEARIO</t>
  </si>
  <si>
    <t>Implantação ou melhoria de infra-estrutura urbana, contendo obras de Pavimentação, Passeio Público e Sinalização Viária de ruas do Bairro Campo Vicente em Nova Hartz/RS.</t>
  </si>
  <si>
    <t>MUNICIPIO DE MATEIROS</t>
  </si>
  <si>
    <t>PAVIMENTAÇÃO ASFALTICA EM VIAS URBANAS.</t>
  </si>
  <si>
    <t>MUNICIPIO DE ITA</t>
  </si>
  <si>
    <t>Pavimentação asfáltica de via inserida na malha urbana do Município de Itá - SC.</t>
  </si>
  <si>
    <t>MUNICIPIO DE WANDERLANDIA</t>
  </si>
  <si>
    <t>Implantação de pavimentação no município de Wanderlândia</t>
  </si>
  <si>
    <t>Implantação de Calçadas e meio fio em ruas e avenidas de Novo Alegre do Tocantins</t>
  </si>
  <si>
    <t>Infraestrutura (Pavimentação Asfaltica, calçadas e guias).</t>
  </si>
  <si>
    <t>Recapeamento com sinalização horizontal e vertical em diversas ruas do Município.</t>
  </si>
  <si>
    <t>MUNICIPIO DE CORUPA</t>
  </si>
  <si>
    <t>Pavimentação Asfáltica.</t>
  </si>
  <si>
    <t>MUNICIPIO DE ANGICO</t>
  </si>
  <si>
    <t>IMPLANTAÇÃO DE PAVIMENTAÇÃO NA RUAS DO MUNICÍPIO DE ANGICO-TO.</t>
  </si>
  <si>
    <t>PAVIMENTAÇÃO ASFALTICA TSD EM VIAS URBANAS</t>
  </si>
  <si>
    <t>MUNICIPIO DE ITAPARICA - BA</t>
  </si>
  <si>
    <t>RECUPERACAO DE CAMPOS DE FUTEBOL NOS DISTRITOS DE MANGUINHOS E MISERICORDIA</t>
  </si>
  <si>
    <t>MUNICIPIO DE SANTO AMARO - BA</t>
  </si>
  <si>
    <t>CONSTRUCAO E EQUIPAMENTO DE GINASIO POLIESPORTIVO NO DISTRITO DE ACUPE</t>
  </si>
  <si>
    <t>MUNICIPIO DE CAPAO BONITO</t>
  </si>
  <si>
    <t>PAVIMENTAÇÃO ASFÁLTICA EM RUAS DIVERSAS DE CAPÃO BONITO - SP</t>
  </si>
  <si>
    <t>MUNICIPIO DE ITAPURA</t>
  </si>
  <si>
    <t>Investimento em infraestrutura urbana, Implantação de Pavimentação Asfáltica visando a melhoria do Município de Itapura/SP.</t>
  </si>
  <si>
    <t>Recapeamento Asfáltico em ruas do município de Ilha Solteira</t>
  </si>
  <si>
    <t>Recapeamento Asfáltico de ruas do município de Ilha Solteira</t>
  </si>
  <si>
    <t>MUNICIPIO DE MIRANORTE</t>
  </si>
  <si>
    <t>IMPLANTAÇÃO DE PAVIMENTAÇÃO NAS VIAS URBANAS DE MIRANORTE - TO</t>
  </si>
  <si>
    <t>Execução de Obras de Drenagem, Pavimentação e Passeios no Município de Ribeirão Grande.</t>
  </si>
  <si>
    <t>MUNICIPIO DE EUCLIDES DA CUNHA PAULISTA</t>
  </si>
  <si>
    <t>PAVIMENTAÇÃO ASFÁLTICA, GUIA E SARJETA E GALERIA DE ÁGUAS PLUVIAIS EM RUAS DO MUNICÍPIO DE EUCLIDES DA CUNHA PAULISTA.</t>
  </si>
  <si>
    <t>MUNICIPIO DE SANTA RITA DO PASSA QUATRO</t>
  </si>
  <si>
    <t>RECAPEAMENTO DE DIVERSAS RUAS DO MUNICIPIO</t>
  </si>
  <si>
    <t>CONSTRUCAO DE PRACA DE ESPORTES(ESTADIO E ATLETISMO)</t>
  </si>
  <si>
    <t>INFRA-ESTRUTURA - PAVIMENTAÇÃO - JARDIM PAVIOTTI</t>
  </si>
  <si>
    <t>MUNICIPIO DE FELIPE GUERRA - RN</t>
  </si>
  <si>
    <t>CONSTRUCAO DE DUAS QUADRAS DE ESPORTES DESCOBERTAS</t>
  </si>
  <si>
    <t>Obras de Revitalizacao e melhoria de acessibilidade de veiculos e pedestres</t>
  </si>
  <si>
    <t>MUNICIPIO DE CROATA</t>
  </si>
  <si>
    <t>PAVIMENTAÇÃO EM DIVERSAS RUAS DO MUNICÍPIO DE CROATÁ/CE</t>
  </si>
  <si>
    <t>Pavimenta¿¿o Asf¿ltica e Drenagem Superficial em Diversas Ruas da Sede do Munic¿pio de Parambu-CE.</t>
  </si>
  <si>
    <t>Construção de feira coberta no município de Campinápolis/MT</t>
  </si>
  <si>
    <t>Pavimentação e Drenagem no município de Naviraí/MS.</t>
  </si>
  <si>
    <t>MUNICIPIO DE TRINDADE - GO</t>
  </si>
  <si>
    <t>CONSTRUCAO DE QUADRA ESPORTIVA DESCOBERTA E DE FECHAMENTO E PASSEIO DE CAMINHADA.</t>
  </si>
  <si>
    <t>Ações de Infraestrutura Urbana com a Revitalização da Avenida Principal com recapeamento, readequação de passeios públicos e drenagem</t>
  </si>
  <si>
    <t>Recapeamento Asfáltico em CBUQ em diversas ruas do município de Colorado.</t>
  </si>
  <si>
    <t>MUNICIPIO DE PEROBAL</t>
  </si>
  <si>
    <t>Pavimentação e Drenagem do Prolongamento da Avenida Paraná.</t>
  </si>
  <si>
    <t>Implantação de recapeamento asfáltico nas ruas e avenidas de Icaraima-Pr.</t>
  </si>
  <si>
    <t>Implantação de pavimentação em vias públicas urbanas no município de Ribeirão das Neves/MG.</t>
  </si>
  <si>
    <t>MUNICIPIO DE JACIARA</t>
  </si>
  <si>
    <t>Pavimentação de diversas ruas no município de Jaciara - MT.</t>
  </si>
  <si>
    <t>Implantação da infra-estrutura urbana com pavimentação asfáltica, drenagem pluvial, passeio, meio fio e acessibilidade de parte das vias urbanas da Cidade de Porto Firme - MG.</t>
  </si>
  <si>
    <t>MUNICIPIO DE MARIO CAMPOS</t>
  </si>
  <si>
    <t>Calçamento poliédrico e micro drenagem em ruas no Município de Mário Campos/MG.</t>
  </si>
  <si>
    <t>Pavimentação asfáltica, drenagem pluvial, reposição de meio-fio e calçadas nas Ruas 1, 2, 3, 4, 5 e Travessa 5 do Bairro Curumim, Rua José Lopes Godinho e Rua da Saudade no Bairro Vila dos Operários/sede do Município e Pavimentação asfáltica, drenagem plu</t>
  </si>
  <si>
    <t>MUNICIPIO DE PIEDADE DO RIO GRANDE</t>
  </si>
  <si>
    <t>AÇÕES DE INFRAESTRUTURA URBANA de pavimentação asfáltica de vias urbanas com passeios públicos.</t>
  </si>
  <si>
    <t>Pavimentação Asfáltica em diversas ruas do Município  de Guia Lopes da Laguna/MS.</t>
  </si>
  <si>
    <t>MUNICIPIO DE ANDARAI</t>
  </si>
  <si>
    <t>Pavimentação e Drenagem Superficial de Ruas no Bairro Ibirapitanga e Alto da Bela Vista, no Município de Andaraí/BA.</t>
  </si>
  <si>
    <t>Drenagem e pavimentação em ruas do Bairro Caju no Município de Silva Jardim.</t>
  </si>
  <si>
    <t>MUNICIPIO DE SANTA HELENA DE GOIAS</t>
  </si>
  <si>
    <t>Execução de Sinalização Viária e Acessibilidade Urbana de transporte não motorizados.</t>
  </si>
  <si>
    <t>MUNICIPIO DE JEQUERI</t>
  </si>
  <si>
    <t>Pavimentação em Bloquetes sextavados.</t>
  </si>
  <si>
    <t>MUNICIPIO DE CONCEICAO DOS OUROS</t>
  </si>
  <si>
    <t>Melhoramento de Vias Públicas - Pavimentação de vias púbicas em diversas ruas do município de Conceição dos Ouros com bloquetes sextavados de concreto.</t>
  </si>
  <si>
    <t>Pavimentação Asfáltica no município de Itapirapuã-Go.</t>
  </si>
  <si>
    <t>MUNICIPIO DE PARANHOS</t>
  </si>
  <si>
    <t>recapeamento sobre pavimento de TSD preexistente</t>
  </si>
  <si>
    <t>MUNICIPIO DE CANAPOLIS</t>
  </si>
  <si>
    <t>Recapeamento asfáltico em CBUQ de 16.125m² de vias urbanas, com asfalto danificado conforme laudo fotográfico,projeto, planilha orçamentaria, cronograma físico financeiro, parte integrante desta proposta.</t>
  </si>
  <si>
    <t>PAVIMENTAÇÃO EM RUAS DO MUNICIPIO DE VIÇOSA</t>
  </si>
  <si>
    <t>Pavimentação de vias urbanas públicas</t>
  </si>
  <si>
    <t>MUNICIPIO DE DOM CAVATI</t>
  </si>
  <si>
    <t>Pavimentação e Drenagem no município de Sonora/MS.</t>
  </si>
  <si>
    <t>MUNICIPIO DE PALMEIRAS DE GOIAS</t>
  </si>
  <si>
    <t>Recapeamento asfáltico do tipo TSS - Tratamento Superficial Simples com capa selante em vários setores do município de Palmeiras de Goiás - GO.</t>
  </si>
  <si>
    <t>PAVIMENTAÇÃO NO MUNICIPIO DE ITABORAI</t>
  </si>
  <si>
    <t>MUNICIPIO DE CAMPOS DE JULIO</t>
  </si>
  <si>
    <t>Execução de pavimentação asfáltica em vias urbanas no município de Campos de Júlio - MT.</t>
  </si>
  <si>
    <t>MUNICIPIO DE DESCOBERTO</t>
  </si>
  <si>
    <t>MUNICIPIO DE REDENCAO DO GURGUEIA</t>
  </si>
  <si>
    <t>Pavimentação em Paralelepípedo de Vias Públicas no Município de Redenção do Gurguéia - PI.</t>
  </si>
  <si>
    <t>MUNICIPIO DE CARANGOLA</t>
  </si>
  <si>
    <t>Reconstrução total de um pavimento utilizando bloco inter-travado de concreto, adequação de passeios públicos para acesso de deficientes físicos e implantação de faixas de pedestres.</t>
  </si>
  <si>
    <t>Pavimentação e drenagem da Rua Hilário Benício de Arruda e adjacências no Bairro Jardim Campanário no município de Anastácio MS.</t>
  </si>
  <si>
    <t>MUNICIPIO DE PAU BRASIL</t>
  </si>
  <si>
    <t>Pavimentação de vias urbanas no município de Pau Brasil</t>
  </si>
  <si>
    <t>MUNICIPIO DE TRES RANCHOS</t>
  </si>
  <si>
    <t>Pavimentação asfáltica em diversas ruas do município de Três Ranchos-GO.</t>
  </si>
  <si>
    <t>Pavimentação em vias diversas do Município de Cláudio/MG.</t>
  </si>
  <si>
    <t>Pavimentação de vias publicas, no município de Tanhaçu/BA.</t>
  </si>
  <si>
    <t>PAVIMENTAÇÃO ASFÁLTICA EM CBUQ(CONCRETO BETUMINOSO USINADO A QUENTE) NAS VIAS PÚBLICAS DO MUNICÍPIO DE OLIVEIRA.</t>
  </si>
  <si>
    <t>Obras de pavimentação.</t>
  </si>
  <si>
    <t>MUNICIPIO DE CUSTODIA</t>
  </si>
  <si>
    <t>PAVIMENTAÇÃO DE VIAS NO MUNICÍPIO DE CUSTÓDIA</t>
  </si>
  <si>
    <t>AMPLIACAO DE UNIDADE ESPORTIVA</t>
  </si>
  <si>
    <t>MUNICIPIO DE MANTENOPOLIS</t>
  </si>
  <si>
    <t>Contrução de Galeria Pluvial no Município de Mantenopolis</t>
  </si>
  <si>
    <t>MUNICIPIO DE MARACAJU</t>
  </si>
  <si>
    <t>RECAPEAMENTO DE RUAS LOCALIZADAS NAS REGIÕES DOS BAIRROS CENTRO E PARAGUAI, NO MUNICIPIO DE MARACAJU-MS</t>
  </si>
  <si>
    <t>MUNICIPIO DE ANICUNS</t>
  </si>
  <si>
    <t>Recapeamento asfáltico em diversas ruas de Anicuns-GO.</t>
  </si>
  <si>
    <t>Drenagem e Pavimentação superficial das Ruas:MANOEL PEREIRA CHAVES,JOSE SERAFIM ALVES DE FONTES,MARIA FERREIRA DANTAS,JOSE VICENTE DA COSTA,PROJETADA,MARIA DE LOURDES PINHEIRO FONTES,FRANCISCO RODRIGUES DE FONTES,PREFEITO FRANCISCO FONTES,GIL BARBOSA MAIA</t>
  </si>
  <si>
    <t>Recapeamento de ruas do município da Serra/ES.</t>
  </si>
  <si>
    <t>MUNICIPIO DE MADALENA</t>
  </si>
  <si>
    <t>PAVIMENTAÇÃO DE RUAS DA SEDE DO MUNICIPIO DE MADALENA-CE.</t>
  </si>
  <si>
    <t>PAVIMENTAÇÃO DE RUAS NA ZONA URBANA DE SÃO FÉLIX DE MINAS.</t>
  </si>
  <si>
    <t>MUNICIPIO DE COROACI</t>
  </si>
  <si>
    <t>Pavimentação em vias publicas</t>
  </si>
  <si>
    <t>MUNICIPIO DE OLIVEIRA DOS BREJINHOS</t>
  </si>
  <si>
    <t>Pavimentação em paralelepípedos em ruas da sede do município de Oliveira dos Brejinhos-Ba</t>
  </si>
  <si>
    <t>Construção de Muro de Arrimo, Pavimentação em blocos de concreto, drenagem pluvial, meio-fio, calçada e mureta em blocos de concreto na Rua Juscelino Reis - Bairro Vila dos Operários.</t>
  </si>
  <si>
    <t>MUNICIPIO DE BELAGUA</t>
  </si>
  <si>
    <t>CONSTRUÇÃO DO PORTAL DO MUNICÍPIO DE BELÁGUA-MA</t>
  </si>
  <si>
    <t>MUNICIPIO DE ARARENDA</t>
  </si>
  <si>
    <t>Pavimentação Asfáltica e drenagem pluvial na Rua Francisco Ferraz e Rua Antonio Soares Mourão, situadas na Sede do Município de Ararendá ¿ Ceará.</t>
  </si>
  <si>
    <t>CENTRO DE EDUCACAO POPULAR ESPERANTINESE</t>
  </si>
  <si>
    <t>CAPACITACAO DE MULHERES QUEBRADEIRAS DE COCO BABACU, COORDE-NACAO E ACOMPANHAM., SEMINARIO, DESP. TRANSP. E AQUI. MATER.</t>
  </si>
  <si>
    <t>MUNICIPIO DE TAIPU</t>
  </si>
  <si>
    <t>Melhorias da infraestrutura esportiva no município de Taipu/RN.</t>
  </si>
  <si>
    <t>Cobertura de quadra</t>
  </si>
  <si>
    <t>MUNICIPIO DE FLORESTOPOLIS</t>
  </si>
  <si>
    <t>Reforma e Readequação da Quadra esportiva situada no Bairro Jardim São João.</t>
  </si>
  <si>
    <t>REFORMA DA PISCINA PÚBLICA MUNICIPAL - FLÁVIO FERRAZINI.</t>
  </si>
  <si>
    <t>CONSTRUÇÃO DE QUADRA POLIESPORTIVA NA VILA RURAL CANTINHO ABENÇOADO</t>
  </si>
  <si>
    <t>MUNICIPIO DE ITAMARAJU</t>
  </si>
  <si>
    <t>Implantação de Infraestrutura Esportiva.</t>
  </si>
  <si>
    <t>MUNICIPIO DE SETE LAGOAS</t>
  </si>
  <si>
    <t>Ampliação, reforma e modernização do Ginásio Coberto Dr. Márcio Paulino.</t>
  </si>
  <si>
    <t>Infra Estrutura esportiva</t>
  </si>
  <si>
    <t>Implantação de Quadra Poliesportiva e pista skate na Praça do lago</t>
  </si>
  <si>
    <t>MUNICIPIO DE TEIXEIRA DE FREITAS</t>
  </si>
  <si>
    <t>MUNICIPIO DE FORTIM</t>
  </si>
  <si>
    <t>2ª Etapa da Reforma e Ampliação do Ginásio Narcisio Pessoa.</t>
  </si>
  <si>
    <t>MUNICIPIO DE ORTIGUEIRA</t>
  </si>
  <si>
    <t>Implantação, Quadra Poliesportiva na Vila Gomes, no Município de Ortigueira/PR</t>
  </si>
  <si>
    <t>MUNICIPIO DE MURICI DOS PORTELAS</t>
  </si>
  <si>
    <t>CONSTRUÇÃO 01 (UMA) QUADRA POLIESPORTIVA COBERTA NO POVOADO PAU D¿ ÁGUA ZONA RURAL DO MUNICÍPIO DE MURICI DOS PORTELAS- PI</t>
  </si>
  <si>
    <t>MUNICIPIO DE PROGRESSO</t>
  </si>
  <si>
    <t>Construção de infraestrutura esportiva no Município de Progresso/RS.</t>
  </si>
  <si>
    <t>MUNICIPIO DE CORONEL JOAO PESSOA</t>
  </si>
  <si>
    <t>CONSTRUÇÃO DE UM CAMPO DE FUTEBOL NA COMUNIDADE TRAQUINA, MUNICÍPIO DE CORONEL JOÃO PESSOA - RN.</t>
  </si>
  <si>
    <t>Construção de Quadra de Esportes Coberta para a Linha Lajeado União.</t>
  </si>
  <si>
    <t>MUNICIPIO DE RIBEIRO GONCALVES</t>
  </si>
  <si>
    <t>CONSTRUÇÃO DE 02 (DUAS) QUADRAS POLIESPORTIVA NO MUNICÍPIO DE RIBEIRO GONÇALVES - PI</t>
  </si>
  <si>
    <t>MUNICIPIO DE JANUARIA - MG</t>
  </si>
  <si>
    <t>ASFALTAMENTO DE RUAS E PRACAS NO MUNICIPIO DE JANUARIA/MG</t>
  </si>
  <si>
    <t>MUNICIPIO DE PEDRO LEOPOLDO - MG</t>
  </si>
  <si>
    <t>OBRAS DE INFRA ESTRUTURA PARA IMPLEMENTACAO DO PROJETO      CHICO XAVIER</t>
  </si>
  <si>
    <t>Construção de quadra esportiva coberta</t>
  </si>
  <si>
    <t>Reforma e adaptação no Ginásio de Esportes José Edeny Lanças</t>
  </si>
  <si>
    <t>Construção de Pista de Skate e Campo de Futebol de areia no município de Itajobi.</t>
  </si>
  <si>
    <t>Construção de Quadra Poliesportiva, onde os Munícipes poderão ter momentos de lazer praticando diversas atividades esportivas,</t>
  </si>
  <si>
    <t>MUNICIPIO DE CANDIDO DE ABREU</t>
  </si>
  <si>
    <t>1ª Etapa - Construção do Estádio Municipal de Futebol de Campo</t>
  </si>
  <si>
    <t>Construção de um campo de futebol Society no município de Muritiba/BA.</t>
  </si>
  <si>
    <t>REFORMA NO GINÁSIO DE ESPORTES DE CAJOBI.</t>
  </si>
  <si>
    <t>MUNICIPIO DE PAVERAMA</t>
  </si>
  <si>
    <t>IMPLANTAÇÃO DE QUADRA ESPORTIVA COBERTA NO MUNICÍPIO DE PAVERAMA.</t>
  </si>
  <si>
    <t>Construção da Primeira Etapa do Estádio Municipal de Futebol na Sede do Município de Salitre ¿ Ceará.</t>
  </si>
  <si>
    <t>Ampliação do Estádio Municipal de Futebol</t>
  </si>
  <si>
    <t>Construção de arquibancada no estádio municipal complexo PAMADE.</t>
  </si>
  <si>
    <t>RECEPTIVO TURISTICO , ESTACIONAMENTO, RECUPERACAO PRACAS    CATIMBAU E GUANUMBI</t>
  </si>
  <si>
    <t>MUNICIPIO DE LIMA DUARTE</t>
  </si>
  <si>
    <t>Reforma de Campo de Futebol Municipal.</t>
  </si>
  <si>
    <t>Construção de uma quadra poliesportiva coberta</t>
  </si>
  <si>
    <t>Reforma e cobertura de quadras esportivas nos bairros Forquilha e Estiva.</t>
  </si>
  <si>
    <t>MUNICIPIO DE CIDELANDIA</t>
  </si>
  <si>
    <t>Construção de 01 (um) Campo de Futebol no Município de Cidelândia ¿ Ma.</t>
  </si>
  <si>
    <t>RETIFICACAO E CANALIZACAO DO CORREGO DO MACEIO,PAVIMENTACAO DRENAGEM PROFUNDA NO BAIRRO BELA VISTA E DIST.TAQUARA</t>
  </si>
  <si>
    <t>DUPLICACAO DA VIA DE ACESSO AO AEROPORTO CASTRO PINTO</t>
  </si>
  <si>
    <t>Construção do Campo Zé Tabela no município de Dourados/MS.</t>
  </si>
  <si>
    <t>CONSTRUÇÃO DA CASA DA CULTURA</t>
  </si>
  <si>
    <t>REFORMA DA ORLA QUE COMPREENDE AS AV MOISES G PEREIRA AV    JOSE M MACEDO E PRACA STA LUZIA</t>
  </si>
  <si>
    <t>Reforma do centro de cultura GTF Cel. Aparicio Borges localizado junto ao parque de exposições Siegfried Ritter.</t>
  </si>
  <si>
    <t>Reforma de praça pública localizada no Parque Shalon, município de São Luís ¿ MA.</t>
  </si>
  <si>
    <t>Qualificação da Orla (3ª Etapa) e Revitalização da Praça Nelson Anísio de Brito, localizadas na região de Mar Grande, no município de Vera Cruz /BA.</t>
  </si>
  <si>
    <t>Infraestrutura do Centro Municipal de Eventos Tradicionalistas Jurema Tornquist.</t>
  </si>
  <si>
    <t>Reforma do Parque Nacional da Maçã e do Centro de Eventos Newton Stélio Fontanela Localizado no município de São Joaquim/SC</t>
  </si>
  <si>
    <t>MUNICIPIO DE DESTERRO DO MELO</t>
  </si>
  <si>
    <t>Implantação e Modernização de Infraestrutura para Esporte Educacional, Recreativo e de Lazer</t>
  </si>
  <si>
    <t>MUNICIPIO DE RIO DO ANTONIO</t>
  </si>
  <si>
    <t>Construção de quadra.</t>
  </si>
  <si>
    <t>Ampliação e modernização da quadra poliesportiva coberta da localidade de Três Mártires, município de Chapada/RS.</t>
  </si>
  <si>
    <t>2ª etapa da Construção do Ginásio Municipal de São Miguel das Missões</t>
  </si>
  <si>
    <t>MUNICIPIO DE BARRA DO QUARAI</t>
  </si>
  <si>
    <t>Construção de Cobertura de Quadra Poliesportiva.</t>
  </si>
  <si>
    <t>MUNICIPIO DE CANDIOTA</t>
  </si>
  <si>
    <t>Modernização de Nucleos de Esporte e Lazer através da Construção de Quadra Poliesportiva.</t>
  </si>
  <si>
    <t>Implantação e modernização de infraestrutura esportiva no Jardim Monte Cristo, Suzano - SP.</t>
  </si>
  <si>
    <t>MUNICIPIO DE LAGEDO DO TABOCAL</t>
  </si>
  <si>
    <t>CONSTRUÇÃO DE UMA QUADRA POLIESPORTIVA COBERTA NO POVOADO DO PEIXE, ZONA RURAL DO MUNICÍPIO.</t>
  </si>
  <si>
    <t>MUNICIPIO DE ARMAZEM</t>
  </si>
  <si>
    <t>Construção de uma quadra poliesportiva coberta para pratica esportiva no município de Armazém.</t>
  </si>
  <si>
    <t>Construção Pista de Atletismo.</t>
  </si>
  <si>
    <t>MUNICIPIO DE RONDA ALTA</t>
  </si>
  <si>
    <t>Reforma do Complexo Esportivo do município de Laranjal Paulista/SP.</t>
  </si>
  <si>
    <t>Construção de uma quadra de futebol society no Município de Pedro Afonso-TO.</t>
  </si>
  <si>
    <t>MUNICIPIO DE BELFORD ROXO</t>
  </si>
  <si>
    <t>REFORMA DE QUADRA NO MUNICIPIO DE BELFORD ROXO</t>
  </si>
  <si>
    <t>Reforma e Ampliação do Campo de Futebol do Jardim Pérola.</t>
  </si>
  <si>
    <t>IMPLANTAÇÃO E MODERNIZAÇAO DE INFRAESTRUTURA ESPORTIVA</t>
  </si>
  <si>
    <t>MUNICIPIO DE CURITIBA - PR</t>
  </si>
  <si>
    <t>INFRA-ESTRUTURA VILA LORENA, VILA SAVANA, VILA AUDI/UNIAO.  (PAVIMENTACAO E DRENAGEM).</t>
  </si>
  <si>
    <t>MUNICIPIO DE BELEM DE SAO FRANCISCO</t>
  </si>
  <si>
    <t>Construção e Implantação de uma Quadra Poliesportiva no Distrito de Ibó no Município de Belém do São Francísco-PE.</t>
  </si>
  <si>
    <t>MUNICIPIO DE MIRACEMA</t>
  </si>
  <si>
    <t>Reforma do Estádio de Futebol de Venda Das Flores - 3º Distrito de Miracema - RJ.</t>
  </si>
  <si>
    <t>Implatação e/ou modernização de infraestrutura esportiva no Estádio Municipal de Major Sales/RN</t>
  </si>
  <si>
    <t>MUNICIPIO DE PAROBE</t>
  </si>
  <si>
    <t>Implantação e Modernização da Infraestrutura Esportiva do Município de Parobé/RS</t>
  </si>
  <si>
    <t>Modernização e Cobertura de Quadra Poliesportiva</t>
  </si>
  <si>
    <t>Reforma e Ampliação do Ginásio Municipal de Esportes Engenheiro Agrônomo Carlos Roberto Seguese</t>
  </si>
  <si>
    <t>MUNICIPIO DE ANTONIO PRADO</t>
  </si>
  <si>
    <t>Ampliação e Reforma da Praça Garibaldi em Antônio Prado/RS</t>
  </si>
  <si>
    <t>Pavimentação do acesso ao Mirante Frei Damião no município de Santa Cruz do Capibaribe-PE.</t>
  </si>
  <si>
    <t>Construção de Campo de Futebol, no Recanto Maravilha ¿ Município de Boituva/SP</t>
  </si>
  <si>
    <t>Revitalização da Praça Farroupilha e do Parque de Exposição Alfredo Schmidt.</t>
  </si>
  <si>
    <t>Construção da Praça João Alves de Lima</t>
  </si>
  <si>
    <t>CONSTRUCAO DE QUADRA POLIESPORTIVA NA ESCOLA MUNICIPAL JOAO CANCIO</t>
  </si>
  <si>
    <t>Infra Estrutura do Centro de Convenções (3.ª etapa) Localizado na Rodovia Feliciano Sales Cunha Km 565.</t>
  </si>
  <si>
    <t>MUNICIPIO DE SERRANO DO MARANHAO - MA</t>
  </si>
  <si>
    <t>IMPLANTACAO DE INFRA-ESTRUTURA ESPORTIVA - CONSTRUCAO DE QUADRA DE ESPORTE COBERTA</t>
  </si>
  <si>
    <t>MUNICIPIO DE CAMPO GRANDE DO PIAUI - PI</t>
  </si>
  <si>
    <t>Revitalização e ampliação da orla de Correntina-BA</t>
  </si>
  <si>
    <t>MUNICIPIO DE AMERICANO DO BRASIL</t>
  </si>
  <si>
    <t>REFORMA DA PRAÇA OLHOS D'ÁGUA NO MUNICÍPIO DE AMERICANO DO BRASIL</t>
  </si>
  <si>
    <t>MUNICIPIO DE RUBINEIA</t>
  </si>
  <si>
    <t>SEGUNDA ETAPA DA IMPLANTAÇÃO DE INFRAESTRUTURA TURÍSTICA NA PRAIA PÚBLICA DO IPANEMA NAUTCAMP CLUBE</t>
  </si>
  <si>
    <t>Construção de Casa da Etnia Alemã, Praça das Nações, Município de  Santa Rosa RS.</t>
  </si>
  <si>
    <t>Adequação do Mercado Publico no Município de Arcoverde - PE</t>
  </si>
  <si>
    <t>Revitalização da Ponte Metálica Localizada entre as Ruas Dias Ferreira e José Borges no Município de Quixeramobim/CE.</t>
  </si>
  <si>
    <t>MUNICIPIO DE IMARUI</t>
  </si>
  <si>
    <t>PAVIMENTAÇÃO E DRENAGEM PLUVIAL - RODOVIA ESTADUAL SC - 436 - 1ª ETAPA, NA COMUNIDADE DE ARATINGAÚBA, IMARUÍ/SC.</t>
  </si>
  <si>
    <t>CONSTRUCAO DE PRACAS E PAVIMENTACAO</t>
  </si>
  <si>
    <t>MUNICIPIO DE MORRO DO CHAPEU DO PIAUI</t>
  </si>
  <si>
    <t>REVITALIZAÇÃO DO PARQUE ECOLÓGICO DO MORRO DO CHAPEU DO PIAUI-PI.</t>
  </si>
  <si>
    <t>Reurbanização da Praça da Matriz no Município de Itaberaí.</t>
  </si>
  <si>
    <t>MUNICIPIO DE MONTIVIDIU</t>
  </si>
  <si>
    <t>Construção de uma Praça localizada na Rua das Avencas, Qd. 13, Lt. 01, Bairro Vera Cruz, no município de Montividiu/GO.</t>
  </si>
  <si>
    <t>MUNICIPIO DE MAETINGA</t>
  </si>
  <si>
    <t>PAVIMENTAÇÃO ASFALTICA COM DRENAGEM SUPERFICIAL EM RUAS DA SEDE DO MUNICIPIO DE MAETINGA</t>
  </si>
  <si>
    <t>Urbanização de Via Pública</t>
  </si>
  <si>
    <t>REFORMA DE PRAÇAS NO MUNICÍPIO DE TAQUARANA</t>
  </si>
  <si>
    <t>Requalificação de Praças.</t>
  </si>
  <si>
    <t>Implantação de Pavimentação asfáltica em ruas e avenidas do  Município de Dois Irmãos do Tocantins.</t>
  </si>
  <si>
    <t>MUNICIPIO DE JOAO PINHEIRO</t>
  </si>
  <si>
    <t>Pavimentação asfáltica e drenagem em vias urbanas, no município de João Pinheiro-MG</t>
  </si>
  <si>
    <t>MUNICIPIO DE JAGUARIPE</t>
  </si>
  <si>
    <t>PavimentaÃ§Ã£o com drenagem superficial de ruas do municÃ­pio de Jaguaripe/Ba.</t>
  </si>
  <si>
    <t>PAVIMENTACAO E DRENAGEM NAS RUAS MATO GROSSO E ELIEZER LEVY NO MUNICIPIO DE MACAPA.</t>
  </si>
  <si>
    <t>PAVIMENTAÇÃO DE DIVERSAS RUAS NO MUNICÍPIO DE TIANGUÁ-CE.</t>
  </si>
  <si>
    <t>MUNICIPIO DE IGACI - AL</t>
  </si>
  <si>
    <t>MUNICIPIO DE VARZEA GRANDE - MT</t>
  </si>
  <si>
    <t>PAVIMENTACAO E DRENAGEM NOS BAIRRO DA MANGA,CONSTRUMAT, BOA ESPERANçA E JARDIM UNIãO</t>
  </si>
  <si>
    <t>Pavimentação asfáltica e drenagem de águas pluviais no município de Itaporã/MS</t>
  </si>
  <si>
    <t>Pavimentação e drenagem no município de Naviraí/MS</t>
  </si>
  <si>
    <t>Pavimentação e drenagem no município de Nova Alvorada do Sul/MS</t>
  </si>
  <si>
    <t>Construção de Praça Pública</t>
  </si>
  <si>
    <t>MUNICIPIO DE LUIZ ALVES</t>
  </si>
  <si>
    <t>Construção de Passeios Públicos e ciclovia em via urbana de Luís Alves -SC</t>
  </si>
  <si>
    <t>Pavimentação e Drenagem no município de Dourados/MS</t>
  </si>
  <si>
    <t>MUNICIPIO DE ABAIRA</t>
  </si>
  <si>
    <t>Pavimentação com Paralelepípedos em diversas ruas do Município.</t>
  </si>
  <si>
    <t>Pavimentação e Drenagem no município de Aquidauana/MS</t>
  </si>
  <si>
    <t>MUNICIPIO DE BONFINOPOLIS DE MINAS</t>
  </si>
  <si>
    <t>Pavimentação Asfáltica em diversas ruas da cidade de Bonfinópolis de Minas.</t>
  </si>
  <si>
    <t>Execução de Pavimentação Asfáltica, Recapeamento Asfáltico, Calçamento e Sinalização em ruas da cidade de Santa Albertina/SP.</t>
  </si>
  <si>
    <t>Construção de ciclovia</t>
  </si>
  <si>
    <t>MUNICIPIO DE GUARACIABA</t>
  </si>
  <si>
    <t>Recapeamento asfáltico de ruas do centro do Município de Guaraciaba-MG. Tais ruas são: Rua Sete de Setembro, Rua Coração de Maria, Rua Virgílio Gomes e Rua Coração de Jesus.</t>
  </si>
  <si>
    <t>Construção do Terminal Urbano no Município de Guaxupé/MG - Primeira Etapa.</t>
  </si>
  <si>
    <t>URBANIZAÇÃO DO CALÇADÃO DA  AV. DO CONTORNO NORTE NO BAIRRO TIMBÓ</t>
  </si>
  <si>
    <t>PAVIMENTAÇÃO ASFÁLTICA EM RUAS E AVENIDAS DO MUNICÍPIO.</t>
  </si>
  <si>
    <t>MUNICIPIO DE IRAMAIA - BA</t>
  </si>
  <si>
    <t>QUADRA POLIESPORTIVA COBERTA</t>
  </si>
  <si>
    <t>MUNICIPIO DE JURUAIA</t>
  </si>
  <si>
    <t>Implantação de pavimentação asfáltica no acesso ao Bairro Barra Mansa, em Juruaia/MG.</t>
  </si>
  <si>
    <t>MUNICIPIO DE CANAVIEIRA - PI</t>
  </si>
  <si>
    <t>PAVIMENTACAO DE VIAS(4.507M2)</t>
  </si>
  <si>
    <t>MUNICIPIO DE CATUJI</t>
  </si>
  <si>
    <t>Pavimentação Em Vias Públicas no Município de Catuji</t>
  </si>
  <si>
    <t>MUNICIPIO DE INIMUTABA</t>
  </si>
  <si>
    <t>MUNICIPIO DE MUNDO NOVO</t>
  </si>
  <si>
    <t>PAVIMENTAÇÃO DE RUAS NO POVOADO DE UMBUZEIRO, MUNICÍPIO DE MUNDO NOVO-BA.</t>
  </si>
  <si>
    <t>MUNICIPIO DE GUARANI</t>
  </si>
  <si>
    <t>Melhoramento de vias públicas com execução de obras de pavimentação.</t>
  </si>
  <si>
    <t>Pavimentação de vias no Município de Jaguaribe-CE.</t>
  </si>
  <si>
    <t>MUNICIPIO DE LEOPOLDO DE BULHOES</t>
  </si>
  <si>
    <t>IMPLANTAÇÃO DE INFRAESTRUTURA DE PRAÇAS EM TRES ÁREAS NO MUNICÍPIO DE LEOPOLDO DE BULHÕES</t>
  </si>
  <si>
    <t>Pavimentação em Pedra Tosca no município de Jaguaribe-CE.</t>
  </si>
  <si>
    <t>MUNICIPIO DE SAO TOME DAS LETRAS</t>
  </si>
  <si>
    <t>Pavimentação de vias urbanas no município de São Thomé das Letras-MG</t>
  </si>
  <si>
    <t>CONSTRUCAO DE QUADRA DESCOBERTA</t>
  </si>
  <si>
    <t>MUNICIPIO DE ROCHEDO DE MINAS</t>
  </si>
  <si>
    <t>Construção e Revitalização de Praças</t>
  </si>
  <si>
    <t>Pavimentação urbana</t>
  </si>
  <si>
    <t>MUNICIPIO DE ALFREDO VASCONCELOS</t>
  </si>
  <si>
    <t>Pavimentação de ruas do município</t>
  </si>
  <si>
    <t>ASFALTAMENTO E RECAPEAMENTO DE VIAS URBANAS</t>
  </si>
  <si>
    <t>SUPERINTENDENCIA DE DESENVOLVIMENTO RURAL</t>
  </si>
  <si>
    <t>Pavimentação de vias de linhas de ônibus no município de Teresina-PI.</t>
  </si>
  <si>
    <t>MUNICIPIO DE CHACARA</t>
  </si>
  <si>
    <t>Pavimentação de Ruas em Bloquete Sextavado</t>
  </si>
  <si>
    <t>MUNICIPIO DE MANOEL RIBAS</t>
  </si>
  <si>
    <t>Aplicação do valor global de R$ 789.165,61 vinculado a presente Proposta, na construção de pavimentação poliédrica de vias públicas da cidade, sede deste Município, incluídos as pertinentes e imprescindíveis obras de drenagem e canalização das águas pluvi</t>
  </si>
  <si>
    <t>Recapeamento Asfáltico no Município de Acreúna.</t>
  </si>
  <si>
    <t>Pavimentação Asfáltica de Ruas no Bairro Industrial no Município de Farroupilha/RS</t>
  </si>
  <si>
    <t>Obras de infraestrutura, recapeamento asfáltico com concreto betuminoso usinado a quente.</t>
  </si>
  <si>
    <t>MUNICIPIO DE RIO BONITO</t>
  </si>
  <si>
    <t>Implantação de passeio acessível na Avenida Manoel Duarte - Bela Vista, Rio Bonito</t>
  </si>
  <si>
    <t>Pavimentação Asfáltica da Rua Carlos Eggert, Bairro Centro Norte, município de Schroeder</t>
  </si>
  <si>
    <t>Implantação ou melhoria de infra-estrutura urbana em ruas do Bairro Imigrante em Nova Hartz/RS.</t>
  </si>
  <si>
    <t>SECRETARIA DE ESTADO PARA OS POVOS INDÍGENAS - SEIND</t>
  </si>
  <si>
    <t>CAPACITACAO DE AGRICULTORERS FAMILIARES INDIGENAS NO VALE DO JAVARI/AMAZONAS.</t>
  </si>
  <si>
    <t>INST FORM ASSESSORIA SINDICAL RURAL SEBASTIAO ROSA DA PAZ</t>
  </si>
  <si>
    <t>REALIZAR ACOES DE CAPACITACAO DE AGRICULTORES FAMILIARES NO AMBITO DO PROJETO INTEGRADO "EDUCAR P/ PRODUZIR" - DFE,GO,MS</t>
  </si>
  <si>
    <t>Implantação de pavimentação e drenagem superficial de vias urbanas na sede do município de Maranhãozinho-MA</t>
  </si>
  <si>
    <t>Pavimentação asfáltica em vias públicas urbanas.</t>
  </si>
  <si>
    <t>Revitalização do Polo Turístico e Ecológico D. Pedro II.</t>
  </si>
  <si>
    <t>MUNICIPIO DE CAARAPO</t>
  </si>
  <si>
    <t>REVITALIZAÇAO DO BALNEÁRIO MUNICIPAL AIRTON SENNA DE CAARAPÓ-MS, 2ª ETAPA.</t>
  </si>
  <si>
    <t>CONSTRUÇÃO DA PRAÇA PÚBLICA LOCALIZADO NA RUA TIBURÇIO PINTO FERRAZ, ESQUINA COM A RUA CORONEL JONAS GONÇALVES GONZAGA S/N NO MUNICÍPIO DE IBIRÁ ¿ SP.</t>
  </si>
  <si>
    <t>Modernização do Parque Municipal Dr. Leopoldo Correa</t>
  </si>
  <si>
    <t>Construção de praça, Reforma de praça, e Pavimentação e drenagem pluvial das vias travessa Dr. José Teles, Rua Dr. José Teles no Município de Cariré - CE.</t>
  </si>
  <si>
    <t>MUNICIPIO DE SALTO DO JACUI</t>
  </si>
  <si>
    <t>Modernização e Melhorias no Parque Municipal de Eventos  Victor Hugo Borowiski de Salto do Jacuí/RS.</t>
  </si>
  <si>
    <t>PAVIMENTAÇÃO E URBANIZAÇÃO DA AVENIDA BEIRA RIO NO MUNICÍPIO DE MORRINHOS - CE</t>
  </si>
  <si>
    <t>MUNICIPIO DE ITAPETINGA</t>
  </si>
  <si>
    <t>Reestruturação e Adequação do Parque Zoomatinha de Itapetinga - BA</t>
  </si>
  <si>
    <t>MUNICIPIO DE RIO VERDE</t>
  </si>
  <si>
    <t>CONSTRUÇÃO DE 01 (UM) PORTAL PARA ENTRADA DO MUNICIPIO DE RIO VERDE.</t>
  </si>
  <si>
    <t>Infraestrutura de Acesso Turístico: Pavimentação Asfáltica e drenagem pluvial da Rua Hugo Leonardi x Rua Ângelo Argenta.</t>
  </si>
  <si>
    <t>Urbanização da Avenida Principal do Açude Sitio Novo no município de Sítio Novo - Ma.</t>
  </si>
  <si>
    <t>REFORMA E AQUISIÇÃO DE EQUIPAMENTO DO CENTRO DE FORMAÇÃO TURÍSTICA E CULTURAL NO MUNICÍPIO DE VIRADOURO.</t>
  </si>
  <si>
    <t>MUNICIPIO DE FREI GASPAR</t>
  </si>
  <si>
    <t>Pavimentação asfáltica de vias públicas da sede do município.</t>
  </si>
  <si>
    <t>MUNICIPIO DE ITORORO</t>
  </si>
  <si>
    <t>MUNICIPIO DE SAO JOAO DE IRACEMA</t>
  </si>
  <si>
    <t>Conclusão da construção da cobertura do Centro de Eventos.</t>
  </si>
  <si>
    <t>Construção de Centro de Eventos e Cultura localizado no município de Pinhalzinho 1ª Etapa.</t>
  </si>
  <si>
    <t>MUNICIPIO DE TUPACIGUARA</t>
  </si>
  <si>
    <t>CONSTRUÇÃO DO CENTRO DE EVENTOS CHICO DO PIM NO MUNICÍPIO DE TUPACIGUARA</t>
  </si>
  <si>
    <t>MUNICIPIO DE ITAICABA</t>
  </si>
  <si>
    <t>2ª ETAPA DA URBANIZAÇÃO DO POLO DE LAZER BEIRA RIO, NA SEDE DO MUNICIPIO DE ITAIÇABA-CE.</t>
  </si>
  <si>
    <t>MUNICIPIO DE CRUZ ALTA</t>
  </si>
  <si>
    <t>Revitalização do calçadão localizado entre as ruas Presidente Vargas e General João Manoel - 1ª ETAPA.</t>
  </si>
  <si>
    <t>CONSTRUÇÃO DE 04 (QUATRO) QUADRAS POLIESPORTIVAS COBERTAS NO MUNICÍPIO DE URBANO SANTOS.</t>
  </si>
  <si>
    <t>MUNICIPIO DE HUMAITA - AM</t>
  </si>
  <si>
    <t>MELHORIA DAS CONDICOES DE HABITABILIDADE DA POPULACAO LOCALIZADA EM AREAS INADEQUADAS DE MORADIA NO MUNIC.DE HUMAITA/AM.</t>
  </si>
  <si>
    <t>Pavimentação de vias publicas em diversos Logradouros.</t>
  </si>
  <si>
    <t>MUNICIPIO DE ESPERA FELIZ</t>
  </si>
  <si>
    <t>Pavimentação de Ruas no Município de Espera Feliz - MG.</t>
  </si>
  <si>
    <t>Pavimentação de Ruas no município de Iguaí - BA.</t>
  </si>
  <si>
    <t>PAVIMENTAÇÃO DO BAIRRO TRIÂNGULO</t>
  </si>
  <si>
    <t>MUNICIPIO DE FORTALEZA - CE</t>
  </si>
  <si>
    <t>URBANIZACAO DE LOTES,CONSTRUCAO E MELHORIAS HABITACIONAIS</t>
  </si>
  <si>
    <t>MUNICIPIO DE TARUMIRIM</t>
  </si>
  <si>
    <t>PAVIMENTACAO DE RUAS EM BLOCOS DE CONCRETO SEXTAVADO</t>
  </si>
  <si>
    <t>PAVIMENTAÇÃO EM DIVERSAS RUAS DA SEDE DO MUNICÍPIO.</t>
  </si>
  <si>
    <t>Calçamento e drenagem em ruas de bairros próximos ao centro e periferia dentro do perímetro urbano.</t>
  </si>
  <si>
    <t>REVITALIZAÇÃO DA PRAÇA PUBLICA NO MUNICÍPIO DE ITABERÁ</t>
  </si>
  <si>
    <t>MUNICIPIO DE CAPUTIRA</t>
  </si>
  <si>
    <t>Pavimentação Asfáltica de ruas e avenidas da cidade de Cachoeira Alta - GO</t>
  </si>
  <si>
    <t>RETIRADA DE MORADIAS EM AREA PRES.AMBIENTAL REMANEJ.P/OUTRA AREA ONDE SERAO ASSENTADAS, EM LOTEAMENTOS URBANIZADOS.</t>
  </si>
  <si>
    <t>PLANEJAMENTO URBANO/CONSTRUÇÃO DE PAVIMENTAÇÃO ASFÁLTICA DE DIVERSOS LOGRADOUROS PÚBLICOS, COM GUIAS, SARGETAS, CALÇADAS E DRENAGEM DE ÁGUA PLUVIAL, NO MUNICÍPIO DE ITURAMA-MG</t>
  </si>
  <si>
    <t>MUNICIPIO DE JENIPAPO DOS VIEIRAS</t>
  </si>
  <si>
    <t>URBANIZAÇÃO DE ASSENTAMENTOS PRECÁRIOS NOS BAIRROS NOVO PARAISO, JARDIM VITÓRIA, JARDIM FLORIANÓPOLIS E JARDIM UNIÃO.</t>
  </si>
  <si>
    <t>AÇÃO DE MELHORIA DAS CONDIÇÕES DE HABITABILIDADE DA VILA SÃO JOÃO E NOS LOTEA OURO BRNCO, PORTAL AMAZONAS E COHAB CANELA</t>
  </si>
  <si>
    <t>MUNICIPIO DE AGUAS MORNAS</t>
  </si>
  <si>
    <t>MUNICIPIO DE UMUARAMA</t>
  </si>
  <si>
    <t>Pavimentação e/ou Recapeamento asfáltico no Município de Umuarama-PR</t>
  </si>
  <si>
    <t>PAVIMENTAÇÃO DE VIAS PÚBLICAS NO MUNICÍPIO DE ANDORINHA.</t>
  </si>
  <si>
    <t>AÇÕES DE INFRAESTRUTURA URBANA - Pavimentação em paralelepípedo no município de Barro Preto</t>
  </si>
  <si>
    <t>Pavimentação de Vias Urbanas no Município de Mucuri.</t>
  </si>
  <si>
    <t>MUNICIPIO DE ASSUNCAO DO PIAUI - PI</t>
  </si>
  <si>
    <t>CONSTRUCAO DE 36 UNID HABITAC. COM INFRA-ESTRUTURA DE AGUA EENERGIA, CONSTRUCAO DE 1 UNIDADE ESCOLAR</t>
  </si>
  <si>
    <t>MUNICIPIO DE CAMPO MAIOR - PI</t>
  </si>
  <si>
    <t>MELHORIA DE 89 UNIDADES HABATACIONAIS</t>
  </si>
  <si>
    <t>MUNICIPIO DE TUNEIRAS DO OESTE</t>
  </si>
  <si>
    <t>Pavimentação, Meio fio e sarjeta (drenagem superficial) e construção de calçadas em Ruas e Avenidas do Município.</t>
  </si>
  <si>
    <t>MUNICIPIO DE CALDAS BRANDAO</t>
  </si>
  <si>
    <t>Elaboração de projeto e pavimentação de vias em Caldas Brandão - PB.</t>
  </si>
  <si>
    <t>MUNICIPIO DE SOUTO SOARES</t>
  </si>
  <si>
    <t>Pavimentação em Paralelepipedo com Drenagem Superficial, Construção de Guias e Calçadas com Rapas de Acessibilidade no Município de Souto Soares - Bahia.</t>
  </si>
  <si>
    <t>Pavimentação de vias no município de Ouro Fino - 1º Etapa.</t>
  </si>
  <si>
    <t>MUNICIPIO DE SANTO CRISTO</t>
  </si>
  <si>
    <t>PAVIMENTAÇÃO COM PEDRAS IRREGULARES SOBRE ESTRADA DE CHÃO  EM VIAS URBANAS</t>
  </si>
  <si>
    <t>MUNICIPIO DE SAO CRISTOVAO - SE</t>
  </si>
  <si>
    <t>INFRAESTRUTURA (DRENAGEM, ESGOTAMENTO SANITARIO, PAVIMENTACAO), COM CONSTRUCAO DE UNIDADES HABITACIONAIS E SANITARIAS</t>
  </si>
  <si>
    <t>OBRAS DE PLANEJAMENTO URBANO - DRENAGEM E PAVIMENTAÇÃO</t>
  </si>
  <si>
    <t>MUNICIPIO DE COROMANDEL</t>
  </si>
  <si>
    <t>Infraestrutura Urbana - Recapeamento de Vias</t>
  </si>
  <si>
    <t>MUNICIPIO DE MONTE ALEGRE DO PIAUI</t>
  </si>
  <si>
    <t>Pavimentação em paralelepípedo em diversas ruas do município de Monte Alegre do Piauí-PI.</t>
  </si>
  <si>
    <t>MUNICIPIO DE GUARUJA - SP</t>
  </si>
  <si>
    <t>REURB ASSENT STA CRUZ NAVEGANTES TENDO COMO OBJETIVO ELEVAR PADROES HABITABILIDADE/QUALIDADE VIDA FAMILIAS RESIDENTES.</t>
  </si>
  <si>
    <t>MUNICIPIO DE SANTA FILOMENA</t>
  </si>
  <si>
    <t>Pavimentação em paralelepípedo em ruas do município de Santa Filomena-PI.</t>
  </si>
  <si>
    <t>Pavimentação de diversas ruas do município de Santa Cruz ¿ PB.</t>
  </si>
  <si>
    <t>Implantação de pavimentação em via pública urbana no Distrito de São José do Almeida, Município de Jaboticatubas/MG</t>
  </si>
  <si>
    <t>URBANIZACAO ASSENTAMENTO PRECARIO MEXICO 70 - SOL.PROBL.HAB.607 FAMILIAS ATRAVES INTERV FISICO-URBANISTICA/SOCIAL/FUNDIA</t>
  </si>
  <si>
    <t>PAVIMENTAÇÃO DE RUAS NO DISTRITO DE IBIAPORÃ, MUNICÍPIO DE MUNDO NOVO-BA.</t>
  </si>
  <si>
    <t>Pavimentação de trecho de via urbana, no município de Irineópolis/SC.</t>
  </si>
  <si>
    <t>INFRA ESTRUTURA URBANA - COMUNIDADE NOVA ESPERANCA</t>
  </si>
  <si>
    <t>MUNICIPIO DE PALESTINA</t>
  </si>
  <si>
    <t>PAVIMENTAÇÃO EM DIVERSAS RUAS DO MUNICÍPIO DE PALESTINA/AL.</t>
  </si>
  <si>
    <t>MUNICIPIO DE TAQUARA</t>
  </si>
  <si>
    <t>Execução de obras de pavimentação e qualificação de vias urbanas.</t>
  </si>
  <si>
    <t>Obras de Recapeamento Asfáltico sobre pavimento preexistente e Melhorias nas condições de acessibilidade e sinalização em vias públicas no Município de Luz ¿ MG</t>
  </si>
  <si>
    <t>MUNICIPIO DE FLORIDA</t>
  </si>
  <si>
    <t>PAVIMENTAÇÃO E GALERIA DE ÁGUAS PLUVIAIS EM RUAS DO MUNICÍPIO DE FLÓRIDA</t>
  </si>
  <si>
    <t>PAVIMENTAÇÃO E DRENAGEM PLUVIAL DE TRECHO DA RUA VICENTE MANOEL MACHADO, NO BAIRRO ROÇA GRANDE.</t>
  </si>
  <si>
    <t>MUNICIPIO DE CENTRALINA</t>
  </si>
  <si>
    <t>Pavimentação asfáltica de diversas vias urbanas do município de Centralina</t>
  </si>
  <si>
    <t>INFRAESTRUTURA EM AREAS ATINGIDAS POR ENCHENTES, DRENAGEM PLUVIAL, PAVIMENTACAO, GALERIAS, PRODUCAO DE UNID HABITACIONAS</t>
  </si>
  <si>
    <t>MUNICIPIO DE LAGOINHA DO PIAUI</t>
  </si>
  <si>
    <t>CONSTRUÇÃO DE PRAÇA PÚBLICA NO MUNICIPIO DE LAGOINHA DO PIAUI-PI.</t>
  </si>
  <si>
    <t>Aquisição de equipamentos para o Centro de Mostra Tecnológica no Parque Municipal de Eventos no Município de Horizontina-RS.</t>
  </si>
  <si>
    <t>OBRAS DE DRENAGEM, PAVIMENTACAO, SANEAMENTO E CONTRUCAO DE  29 UNIDADES HABITACIONAIS - BAIRRO JD QUEIMADOS</t>
  </si>
  <si>
    <t>MUNICIPIO DE ATALEIA</t>
  </si>
  <si>
    <t>Melhoramento de vias urbanas mediante a pavimentação asfáltica sobre poliedros, nos trechos das  Rua Joaquim A. Pinto e travessa Joaquim A Pinto no bairro Coqueiral, compreendendo a construção de calçadas e rampas de acessibilidade.</t>
  </si>
  <si>
    <t>Drenagem e Pavimentação de via urbana em Luís Alves - SC</t>
  </si>
  <si>
    <t>MUNICIPIO DE ILHOTA</t>
  </si>
  <si>
    <t>Pavimentação de via urbana no Município de Ilhota ¿ SC</t>
  </si>
  <si>
    <t>Realizar drenagem e pavimentação de rua em Nova Trento/SC.</t>
  </si>
  <si>
    <t>MUNICIPIO DE SAO DOMINGOS DO MARANHAO</t>
  </si>
  <si>
    <t>PAVIMENTAÇÃO EM BLOQUETE.</t>
  </si>
  <si>
    <t>MUNICIPIO DE CAPARAO</t>
  </si>
  <si>
    <t>Reabilitação Urbana Integrada da Praça Dois Poderes</t>
  </si>
  <si>
    <t>MUNICIPIO DE SITIO DO MATO</t>
  </si>
  <si>
    <t>Pavimentação em paralelepipedos de vias públicas no Conjunto Habitacional Alfredo Magalhães, na sede do município.</t>
  </si>
  <si>
    <t>Pavimentação com Lajotas da Rua Walter Hedel</t>
  </si>
  <si>
    <t>ASSOCIACAO DA ESCOLA DAS FAMILIAS AGRIC PERIM NORTE</t>
  </si>
  <si>
    <t>PROCESSOS DE MOBILIZACAO PARA GESTAO PARTICIPATIVA DO DESEN VOLVIMENTO SUSTENTAVEL EM TERRIT. RURAIS NO ESTADO DO AMAPA.</t>
  </si>
  <si>
    <t>Aplicação de capa asfáltica sob pavimentação existente  em trecho da Av. Governador Valadares , compreendido entre a Rua Presidente Kennedy até a  Av. São Francisco, no centro de Pirapora - Minas Gerais</t>
  </si>
  <si>
    <t>FUNDACAO DE PROJETOS E ESTUDOS AVANCADOS</t>
  </si>
  <si>
    <t>PAVIMENTAÇÃO ASFÁLTICA EM VIAS PÚBLICAS DO MUNICÍPIO DE LIMEIRA -SP</t>
  </si>
  <si>
    <t>PAVIMENTAÇÃO DE VIAS PÚBLICAS NO MUNICÍPIO DE SIMPLÍCIO MENDES ¿ PI</t>
  </si>
  <si>
    <t>MUNICIPIO DE VENTANIA</t>
  </si>
  <si>
    <t>PAVIMENTAÇÃO EM POLIÉDRICO COM PEDRAS IRREGULARES NAS RUAS DO DISTRITO DE NOVO BARRO PRETO.</t>
  </si>
  <si>
    <t>MUNICIPIO DE SAO JOSE DO PEIXE</t>
  </si>
  <si>
    <t>PAVIMENTAÇÃO DE VIAS URBANAS NA SEDE DO MUNICÍPIO DE SÃO JOSÉ DO PEIXE-PI.</t>
  </si>
  <si>
    <t>MUNICIPIO DE CASCAVEL - CE</t>
  </si>
  <si>
    <t>MUNICIPIO DE MORRO DA FUMACA</t>
  </si>
  <si>
    <t>Pavimentação de Ruas na área Urbana do Município de Morro da Fumaça/SC</t>
  </si>
  <si>
    <t>Implantação de pavimentação em blocos pré-moldados de concreto em diversas vias públicas urbanas da cidade de Mantena.</t>
  </si>
  <si>
    <t>MUNICIPIO DE OLHO D'AGUA DO PIAUI</t>
  </si>
  <si>
    <t>Pavimentação em paralelepípedo em ruas do município de Olho D'Água do Piauí-PI.</t>
  </si>
  <si>
    <t>MUNICIPIO DE SANTA MARIA DO SUACUI</t>
  </si>
  <si>
    <t>Pavimentação em diversas ruas do Município de Santa Maria do Suaçuí.</t>
  </si>
  <si>
    <t>MUNICIPIO DE LAVANDEIRA</t>
  </si>
  <si>
    <t>IMPLANTAÇÃO DE PAVIMENTAÇÃO COM CONSTRUÇÃO DE GUIAS E SARJETAS NAS RUAS DE LAVANDEIRA-TO.</t>
  </si>
  <si>
    <t>Pavimentação em Ruas no Município de Morro da Fumaça/SC</t>
  </si>
  <si>
    <t>Pavimentação de  Diversas Vias no Município de Divinópolis.</t>
  </si>
  <si>
    <t>Pavimentação Asfaltica e Galeria de Águas  Pluviais em  diversas ruas do Jardim Bela Vista III e Marginal  da  Avenida  Major  Barbosa  Ferraz  Jr.</t>
  </si>
  <si>
    <t>MUNICIPIO DE PECANHA</t>
  </si>
  <si>
    <t>Calçamento em diversas ruas do município de Peçanha, Minas Gerais.</t>
  </si>
  <si>
    <t>ETAPA 1  DA PAVIMENTAÇÃO ASFÁLTICA CBUQ  EM DIVERSAS VIAS URBANAS, COM ACESSIBILIDADE, MEIO FIO, SARJETA E DRENAGEM PLUVIAL, NO MUNICÍPIO DE SÃO ROMÃO/MG.</t>
  </si>
  <si>
    <t>MUNICIPIO DE CACAPAVA DO SUL</t>
  </si>
  <si>
    <t>Pavimentação da Rua Silva Jardim</t>
  </si>
  <si>
    <t>MUNICIPIO DE IBITIARA</t>
  </si>
  <si>
    <t>Execução de obra de pavimentação em vias públicas na sede do município de Ibitiara/BA.</t>
  </si>
  <si>
    <t>Pavimentação asfáltica de vias no Bairro São Geraldo no Município de Itaúna/MG.</t>
  </si>
  <si>
    <t>Implantação de Pavimentação Asfáltica de Vias Públicas Urbanas no Município de Juiz de Fora</t>
  </si>
  <si>
    <t>Pavimentação de Vias Públicas Urbanas do município de Louveira - SP.</t>
  </si>
  <si>
    <t>Pavimentação de Ruas e Avenidas em Morro Redondo</t>
  </si>
  <si>
    <t>Reforma e adaptação do centro de compras- bulevar de Cotia/SP - Etapa I</t>
  </si>
  <si>
    <t>Pavimentação Asfáltica com Drenagem Superficial, Meio Fios e Sarjetas em Ruas e Avenidas do Município.</t>
  </si>
  <si>
    <t>Apoio à Política Nacional de Desenvolvimento Urbano - Infraestrutura Urbana - Recapeamento asfáltico em vias urbanas do Município de Santiago/RS.</t>
  </si>
  <si>
    <t>Infraestrutura de pavimentação em vias públicas urbanas, com implantação de passeios públicos e sinalização horizontal e vertical</t>
  </si>
  <si>
    <t>MUNICIPIO DE SANDOLANDIA</t>
  </si>
  <si>
    <t>IMPLANTAÇÃO DE PAVIMENTAÇÃO ASFALTICA COM MEIO FIO E SARJETA EM VIAS PÚBLICA NO MUNICÍPIO DE SANDOLÂNDIA-TO.</t>
  </si>
  <si>
    <t>PAVIMENTAÇÃO E DRENAGEM DE TRECHO DA RUA ESPIRITO SANTO, NO BAIRRO ROÇA GRANDE (ACESSO NORTE ITAPIRUBA)</t>
  </si>
  <si>
    <t>MUNICIPIO DE CURRAIS NOVOS</t>
  </si>
  <si>
    <t>Drenagem Superficial e Pavimentação de Vias Públicas no Município de Currais Novos/RN</t>
  </si>
  <si>
    <t>MUNICIPIO DE IBITINGA</t>
  </si>
  <si>
    <t>Infraestrutura Urbana -Pavimentação asfáltica</t>
  </si>
  <si>
    <t>Implantação de Infraestrutura Urbana - Pavimentação Asfáltica em vias do município de Extrema</t>
  </si>
  <si>
    <t>Pavimentação de via urbana- Rua Arcendino Farias- Maracajá/SC</t>
  </si>
  <si>
    <t>CONSORCIO INTERMUN PROD E ABAST REG COCAIS MEDIO PARNAIBA MA</t>
  </si>
  <si>
    <t>CAPACITAR AGRICULTORES FAMILIARES, AGENTES DE DESENVOLVIMEN TO, JOVENS DAS CASAS RURAIS COMO DISSEMINADORES E</t>
  </si>
  <si>
    <t>MUNICIPIO DE REGENTE FEIJO</t>
  </si>
  <si>
    <t>Recapeamento Asfáltico nos Bairros</t>
  </si>
  <si>
    <t>FEDERACAO DE ORGAOS PARA ASSISTENCIA SOCIAL E EDUCACAO</t>
  </si>
  <si>
    <t>CAPACITAÇÃO DE AGRICULTORES FAMILIARES E TÉCNICOS EM AGROECOLOGIA</t>
  </si>
  <si>
    <t>MUNICIPIO DE INUBIA PAULISTA</t>
  </si>
  <si>
    <t>Pavimentação asfáltica, recapeamento asfáltico em CBUQ e sinalização viária em ruas do município de Inúbia Paulista</t>
  </si>
  <si>
    <t>MUNICIPIO DE EWBANK DA CAMARA</t>
  </si>
  <si>
    <t>Recapeamento de vias públicas.</t>
  </si>
  <si>
    <t>Pavimentação poliédrica em vias urbanas</t>
  </si>
  <si>
    <t>Implantação de pavimentação com meio-fio e sarjetas e sinalização vertical,calçadas e rampas de acessibilidade nas vias urbanas do município de Palmeiropólis - TO.</t>
  </si>
  <si>
    <t>Pavimentação de rua com lajotas e drenagem pluvial no perímetro urbano do município de Armazém.</t>
  </si>
  <si>
    <t>MUNICIPIO DE COLOMBIA</t>
  </si>
  <si>
    <t>Pavimentação Asfáltica em várias vias do município.</t>
  </si>
  <si>
    <t>Pavimentação de vias do Município</t>
  </si>
  <si>
    <t>MUNICIPIO DE ARAGUACEMA</t>
  </si>
  <si>
    <t>Implantação de Pavimentação com calçadas, meio fios e sinalização nas vias urbanas do Município de Araguacema -TO.</t>
  </si>
  <si>
    <t>MUNICIPIO DE VARZEA GRANDE</t>
  </si>
  <si>
    <t>PAVIMENTAÇÃO DE VIAS PÚBLICAS NO MUNICÍPIO DE VARZEA GRANDE- PI</t>
  </si>
  <si>
    <t>Pavimentação Asfáltica de Vias Públicas em Aliança do Tocantins ¿ TO - Etapa II</t>
  </si>
  <si>
    <t>Reforma e adaptação do centro de compras- bulevar de Cotia/SP ¿ Etapa II</t>
  </si>
  <si>
    <t>Executar Obras de Pavimentação e Drenagem em ruas da Zona Urbana do Município.</t>
  </si>
  <si>
    <t>OBRAS INSTALACOES E AQUIS.EQUIPAMENTO FABRICA-ESCOLA EM     DELMIRO GOUVEIA/AL</t>
  </si>
  <si>
    <t>Pavimentação de diversas Ruas e Avenidas no município de Irecê - BA</t>
  </si>
  <si>
    <t>MUNICIPIO DE BARRA DA ESTIVA</t>
  </si>
  <si>
    <t>PAVIMENTAÇÃO DE RUAS NO MUNICÍPIO DE BARRA DA ESTIVA - BA</t>
  </si>
  <si>
    <t>Urbanização e Paisagismo da Avenida Antônio Feliciano</t>
  </si>
  <si>
    <t>CONSTRUÇÃO DO CENTRO DE EVENTOS NO MUNICÍPIO DE CURITIBANOS-SC - 2ª ETAPA</t>
  </si>
  <si>
    <t>Construção de centro de apoio ao turista e centro de comercialização de produtos artesanais no Parque Frei Damião localizado no Município de Guarabira - PB</t>
  </si>
  <si>
    <t>Revitalização do Theatro D. Pedro</t>
  </si>
  <si>
    <t>Construção do Centro Multiuso, localizado na Rua Daniel Hostin, Bairro dos Estudantes, no Município de Ipira - SC - 2ª Etapa.</t>
  </si>
  <si>
    <t>AMPLIAÇÃO E ILUMINAÇÃO ORNAMENTAL DA AV. ATALIBA VIEIRA DE ALMEIDA, NO MUNICÍPIO DE CHAPADINHA-MA.</t>
  </si>
  <si>
    <t>Reforma da Praça Dom Climério de Andrade no Município de Cândido Sales, Bahia.</t>
  </si>
  <si>
    <t>MUNICIPIO DE ARIPUANA</t>
  </si>
  <si>
    <t>Construção da Primeira Etapa do Terminal Rodoviário no Município de Aripuanã-MT</t>
  </si>
  <si>
    <t>Revitalização da Praça Central do Município de Campina do Simão - PR.</t>
  </si>
  <si>
    <t>Revitalização da Praça Central Vicente do Rêgo Filho no Município de Portalegre/RN.</t>
  </si>
  <si>
    <t>Construção do Portal da Cidade de Bugre</t>
  </si>
  <si>
    <t>MUNICIPIO DE TUBARAO</t>
  </si>
  <si>
    <t>Revitalização da Casa Huberto Rolden, localizada na Avenida Marcolino Marins Cabral, Centro - Tubarão/SC.</t>
  </si>
  <si>
    <t>Urbanização da Orla da Lagoa entre a Av. Santo Antônio e Av. Três  e a Rua Dezesseis entre os Bairros Santo Antônio e Pedrinhas município de Silvania-Go.</t>
  </si>
  <si>
    <t>Implantação de Pavimentação com calçadas, meio fios  e sinalização nas vias urbanas do Município de Araguacema-TO</t>
  </si>
  <si>
    <t>MUNICIPIO DE TACIMA</t>
  </si>
  <si>
    <t>Pavimentação em Vias Públicas Urbanas no Município de Campo de Santana.</t>
  </si>
  <si>
    <t>Pavimentação e drenagem superficial de ruas no Município de Monte Alegre/RN.</t>
  </si>
  <si>
    <t>PLANEJAMENTO URBANO, PAVIMENTAÇÃO EM VÁRIAS RUAS E AVENIDAS DO MUNICIPIO</t>
  </si>
  <si>
    <t>MUNICIPIO DE SANTA LUZIA</t>
  </si>
  <si>
    <t>Pavimentação de diversas ruas no município de Caatiba, Bahia.</t>
  </si>
  <si>
    <t>MUNICIPIO DE CORREGO FUNDO</t>
  </si>
  <si>
    <t>Pavimentação em ruas diversas do município.</t>
  </si>
  <si>
    <t>1ª Etapa de Ações de Infraestrutura Urbana, através de pavimentação em vias públicas do município de Gurupi - TO.</t>
  </si>
  <si>
    <t>MUNICIPIO DE COMBINADO</t>
  </si>
  <si>
    <t>Implantação de pavimentação nas vias urbanas de Combinado</t>
  </si>
  <si>
    <t>MUNICIPIO DE VILA NOVA DO PIAUI</t>
  </si>
  <si>
    <t>PAVIMENTAÇÃO DE VIAS PÚBLICAS NO MUNICÍPIO DE VILA NOVA DO PIAUÍ- PI</t>
  </si>
  <si>
    <t>Recapeamento do pavimento de vias urbanas do Munic¿pio de Bacabal/MA.</t>
  </si>
  <si>
    <t>Pavimentação de diversas ruas no município de Nova Canaã, Bahia.</t>
  </si>
  <si>
    <t>MUNICIPIO DE PEDRA - PE</t>
  </si>
  <si>
    <t>PAVIMENTACAO EM PARALELEPIPEDOS</t>
  </si>
  <si>
    <t>MUNICIPIO DE SAO PEDRO DO PIAUI</t>
  </si>
  <si>
    <t>PAVIMENTAÇÃO DE VIAS PÚBLICAS NO MUNICÍPIO DE SÃO PEDRO  DO PIAUÍ- PI</t>
  </si>
  <si>
    <t>MUNICIPIO DE ITAETE</t>
  </si>
  <si>
    <t>Pavimentação e Drenagem.</t>
  </si>
  <si>
    <t>Pavimentação em Diversas Ruas na Sede.</t>
  </si>
  <si>
    <t>Pavimentação asfáltica de diversas vias urbanas do município de Monte Alegre de Minas</t>
  </si>
  <si>
    <t>MUNICIPIO DE COIVARAS</t>
  </si>
  <si>
    <t>PAVIMENTAÇÃO DE VIAS PÚBLICAS NO MUNICÍPIO DE COIVARAS - PI.</t>
  </si>
  <si>
    <t>MUNICIPIO DE JARDIM DO MULATO</t>
  </si>
  <si>
    <t>PAVIMENTAÇÃO DE VIAS PÚBLICAS NO MUNICIPIO DE JARDIM DO MULATO- PI.</t>
  </si>
  <si>
    <t>PAVIMENTAÇÃO DE RUAS NO MUNICIPIO DE ANTONIO GONÇALVES - BA</t>
  </si>
  <si>
    <t>PAVIMENTAÇÃO DE VIAS PÚBLICAS COM DEMARCAÇÃO HORIZONTAL E VERTICAL.</t>
  </si>
  <si>
    <t>MUNICIPIO DE MIGUELOPOLIS</t>
  </si>
  <si>
    <t>Implantação de Infraestrutura de Pavimentação Asfáltica.</t>
  </si>
  <si>
    <t>PAVIMENTAÇÃO E DRENAGEM EM DIVERSAS RUAS DO MUNICÍPIO DE PATU</t>
  </si>
  <si>
    <t>Pavimentação de diversas ruas no município de Candido Sales, Bahia.</t>
  </si>
  <si>
    <t>Pavimentação em vias urbanas do município de Guaramirim</t>
  </si>
  <si>
    <t>Implantação de pavimentação em via pública na Sede do Município de Jaboticatubas/MG</t>
  </si>
  <si>
    <t>MUNICIPIO DE VALPARAISO</t>
  </si>
  <si>
    <t>PAVIMENTAÇÃO ASFÁLTICA EM CBUQ E SINALIZAÇÃO VIÁRIA EM RUAS E AVENIDAS DO MUNICÍPIO DE VALPARAÍSO-SP</t>
  </si>
  <si>
    <t>MUNICIPIO DE CASA NOVA</t>
  </si>
  <si>
    <t>Construção de uma Praça em Santana do Sobrado distrito de Casa Nova-BA.</t>
  </si>
  <si>
    <t>MUNICIPIO DE ITAGI</t>
  </si>
  <si>
    <t>Pavimentação de Ruas no município de Itagi - BA.</t>
  </si>
  <si>
    <t>Pavimentação nas vias publicas da Cidade de Goianorte - TO</t>
  </si>
  <si>
    <t>Pavimentação em Pedra Tosca, no Bairro Dourado.</t>
  </si>
  <si>
    <t>MUNICIPIO DE VIRGOLANDIA</t>
  </si>
  <si>
    <t>Pavimentação asfáltica em diversas ruas do Município de Virgolândia.</t>
  </si>
  <si>
    <t>PAVIMENTACAO URBANA</t>
  </si>
  <si>
    <t>MUNICIPIO DE PARAISOPOLIS</t>
  </si>
  <si>
    <t>Implantação de pavimentação em vias públicas urbanas no município de Paraisópolis</t>
  </si>
  <si>
    <t>MUNICIPIO DE ELESBAO VELOSO</t>
  </si>
  <si>
    <t>PAVIMENTAÇÃO DE VIAS PÚBLICAS NO MUNICÍPIO DE ELESBÃO VELOSO - PI.</t>
  </si>
  <si>
    <t>MUNICIPIO DE PIMENTEIRAS</t>
  </si>
  <si>
    <t>Pavimentação em vias públicas do município de Pimenteiras (PI).</t>
  </si>
  <si>
    <t>PAVIMENTACAO A PARALELEPIPEDO E DRENAGEM SUPERFICIAL DA RUA JOSE R GUIMARAES, NA SEDE DO MUNICIPIO E OUTRAS</t>
  </si>
  <si>
    <t>MUNICIPIO DE SAO JOSE DOS QUATRO MARCOS</t>
  </si>
  <si>
    <t>Obra de Pavimentação Asfáltica e Drenagem de Águas Pluviais em Vias Urbanas, no Município de São José dos Quatro Marcos - MT.</t>
  </si>
  <si>
    <t>MUNICIPIO DE COCAL DOS ALVES</t>
  </si>
  <si>
    <t>PAVIMENTAÇÃO DE VIAS PÚBLICAS NO MUNICÍPIO DE COCAL DOS ALVES - PI.</t>
  </si>
  <si>
    <t>IMPLANTACAO RESERVATORIO DE AGUA TRATADA - R4 - CENTRO DE   RESERVACAO SANTO RIZZO (0194234-92 + 0194235-06)</t>
  </si>
  <si>
    <t>IMPLANT. AMPLIA.DE SISTEMAS ABASTEC. AGUA</t>
  </si>
  <si>
    <t>IMPLANTACAO RESERVATORIO DE AGUA TRATADA - R4 - CENTRO DE   RESERVACAO SANTO RIZZO (0194235-06 - 0194233-88)</t>
  </si>
  <si>
    <t>IMPLANTACAO RESERVATORIO DE AGUA TRATADA - R4 - CENTRO DE   RESERVACAO SANTO RIZZO (0194233-88 + 0194234-92)</t>
  </si>
  <si>
    <t>Implantação de asfalto urbano com meio-fio e sarjetas e sinalização vertical,calçadas e rampas de acessibilidade nas vias urbanas do município de Palmeiropólis - TO.</t>
  </si>
  <si>
    <t>Pavimentação e Drenagem da Rua Antônio Francisco de Carvalho.</t>
  </si>
  <si>
    <t>Pavimentação e Drenagem da Rua Rodolfo Vieira Pamplona.</t>
  </si>
  <si>
    <t>MUNICIPIO DE ENVIRA - AM</t>
  </si>
  <si>
    <t>CONSTRUCAO DE CALCADA, MEIO-FIO E SARJETA</t>
  </si>
  <si>
    <t>PAVIMENTACAO EM BLOKRET,TERRAPLENAGEM,DRENAGEM C/ MEIO FIO  NA RUA EMILIO MEDICI EM LARANJAL DO JARI.</t>
  </si>
  <si>
    <t>Implantação de Pavimentação em Vias Públicas Urbanas.</t>
  </si>
  <si>
    <t>Pavimentação em Vias Urbanas.</t>
  </si>
  <si>
    <t>MUNICIPIO DE TIMOTEO</t>
  </si>
  <si>
    <t>MUNICIPIO DE TACARATU</t>
  </si>
  <si>
    <t>Pavimentação em paralelepípedo de diversas ruas do município de Tacaratu-PE.</t>
  </si>
  <si>
    <t>MUNICIPIO DE NOVA SOURE - BA</t>
  </si>
  <si>
    <t>MUNICIPIO DE SANTA MARIA DO HERVAL</t>
  </si>
  <si>
    <t>PAVIMENTAÇÃO</t>
  </si>
  <si>
    <t>MUNICIPIO DE ALTOS</t>
  </si>
  <si>
    <t>Pavimentação de vias no município de Altos-PI.</t>
  </si>
  <si>
    <t>PAVIMENTAÇÃO NO MUNICÍPIO DE TURURU-CE</t>
  </si>
  <si>
    <t>MUNICIPIO DE CARMOLANDIA</t>
  </si>
  <si>
    <t>Revitalização no Recapeamento de Ruas e Avenidas deste Municipio.</t>
  </si>
  <si>
    <t>Pavimentação em paralelepípedo no município de Santa Cruz do Capibaribe-PE.</t>
  </si>
  <si>
    <t>Recapeamento Asfáltico em CBUQ no município de Santa Cruz do Capibaribe-PE.</t>
  </si>
  <si>
    <t>MUNICIPIO DE SERTAOZINHO</t>
  </si>
  <si>
    <t>Elaboração de projeto e pavimentação de vias em Sertãozinho - PB</t>
  </si>
  <si>
    <t>Recapeamento em C.B.U.Q. em diversas ruas</t>
  </si>
  <si>
    <t>Execução de obras de pavimentação em vias públicas urbanas do município de Constantina - RS</t>
  </si>
  <si>
    <t>Pavimentação, drenagem pluvial, rampas e escadas em vias urbanas do município de Amparo do Serra</t>
  </si>
  <si>
    <t>MUNICIPIO DE AREIAL</t>
  </si>
  <si>
    <t>Implantação de Pavimentação em Vias Públicas Urbanas no Município de Areial- PB</t>
  </si>
  <si>
    <t>MUNICIPIO DE BELMONTE</t>
  </si>
  <si>
    <t>Pavimentação e drenagem superficial em diversas Rua do Povoado de Santa Maria Eterna município de Belmonte Bahia.</t>
  </si>
  <si>
    <t>Implantação de Pavimentação em Vias Públicas Urbanas no Município de Bom Jesus- PB.</t>
  </si>
  <si>
    <t>MUNICIPIO DE DAMIAO</t>
  </si>
  <si>
    <t>Implantação de Pavimentação em Vias Públicas Urbanas no Município de Damião- PB.</t>
  </si>
  <si>
    <t>CALCAMENTO: 200M2/RUA DO SESP, 200M2/RUA AMAZONAS E         200/M2 DA RUA SANTA TEREZA NA SEDE DO MUNICIPIO.</t>
  </si>
  <si>
    <t>MUNICIPIO DO LASTRO</t>
  </si>
  <si>
    <t>Implantação de Pavimentação em Vias Públicas Urbanas no Município de Lastro- PB.</t>
  </si>
  <si>
    <t>MUNICIPIO DE CAMPO VERDE</t>
  </si>
  <si>
    <t>DRENAGEM DE AGUAS FLUVIAIS E PAVIMENTAÇÃO DE VIAS NO BAIRRO SÃO MIGUEL, MUNICIPIO DE CAMPO VERDE ¿ MT.</t>
  </si>
  <si>
    <t>Pavimentação Asfáltica em ruas e avenidas no município de Maravilha/SC.</t>
  </si>
  <si>
    <t>PAVIMENTAÇÃO DE VIAS NO MUNICÍPIO DE MARANGUAPE -CE</t>
  </si>
  <si>
    <t>Pavimentação em Vias Públicas Urbanas no Município de Triunfo.</t>
  </si>
  <si>
    <t>MUNICIPIO DE VIEIROPOLIS</t>
  </si>
  <si>
    <t>Implantação de Pavimentação em Vias Públicas Urbanas no Município de Vieiropolis ¿ PB</t>
  </si>
  <si>
    <t>MUNICIPIO DE NOVA CRUZ</t>
  </si>
  <si>
    <t>Drenagem Superficial e Pavimentação de Vias Públicas no Município de Nova Cruz/RN.</t>
  </si>
  <si>
    <t>Pavimentação de vias no município de Novo Santo Antônio - PI.</t>
  </si>
  <si>
    <t>MUNICIPIO DE SAO JOAO DA SERRA</t>
  </si>
  <si>
    <t>PAVIMENTAÇÃO DE VIAS PÚBLICAS NO MUNICÍPIO DE SÃO JOÃO DA SERRA- PI</t>
  </si>
  <si>
    <t>Pavimentação de Ruas na Sede do Municipio de Bom Jesus da Lapa - Bahia</t>
  </si>
  <si>
    <t>MUNICIPIO DE BARAO DO MONTE ALTO</t>
  </si>
  <si>
    <t>Pavimentação de vias urbanas municipais.</t>
  </si>
  <si>
    <t>Pavimentação em paralelepípedo granitico em diversas ruas</t>
  </si>
  <si>
    <t>Galeria de Águas Pluviais em várias ruas do Município.</t>
  </si>
  <si>
    <t>Pavimentação em paralelepípedo granitico em diversas ruas do Municipio</t>
  </si>
  <si>
    <t>MUNICIPIO DE JOCA MARQUES</t>
  </si>
  <si>
    <t>PAVIMENTAÇÃO DE VIAS PÚBLICAS NO MUNICIPIO DE JOCA MARQUES- PI.</t>
  </si>
  <si>
    <t>MUNICIPIO DE ARRAIAL</t>
  </si>
  <si>
    <t>Pavimentação de vias no município de Arraial - PI.</t>
  </si>
  <si>
    <t>MUNICIPIO DE DESTERRO</t>
  </si>
  <si>
    <t>Implantação de Pavimentação em Vias Públicas Urbanas no Município de Desterro - PB.</t>
  </si>
  <si>
    <t>MUNICIPIO DE FREI MARTINHO</t>
  </si>
  <si>
    <t>Elaboração de projeto e pavimentação de vias em Frei Martinho - PB.</t>
  </si>
  <si>
    <t>MUNICIPIO DE GOIANAPOLIS</t>
  </si>
  <si>
    <t>Pavimentação Asfaltica no municpio de Goianapolis-Go.</t>
  </si>
  <si>
    <t>PAVIMENTAÇÃO ASFÁLTICA EM VIAS URBANAS NO MUNICÍPIO DE PINHAL/RS</t>
  </si>
  <si>
    <t>Pavimentação com drenagem superficial de ruas no município de Lagoa de Pedras/RN</t>
  </si>
  <si>
    <t>MUNICIPIO DE LAGOA DE VELHOS</t>
  </si>
  <si>
    <t>Pavimentação e drenagem de ruas no município de Lagoa de Velhos/RN</t>
  </si>
  <si>
    <t>Pavimentação de Rua Urbana no município de Itapema ¿ SC</t>
  </si>
  <si>
    <t>Pavimentação e Drenagem de Diversas Ruas no Município de Bananeiras - PB</t>
  </si>
  <si>
    <t>MUNICIPIO DE IATI - PE</t>
  </si>
  <si>
    <t>MUNICIPIO DE CAICARA</t>
  </si>
  <si>
    <t>Pavimentação e Drenagem de Diversas Ruas no Município de Caiçara - PB</t>
  </si>
  <si>
    <t>Pavimentação em Paralelepípedo em Ruas da Sede do Município.</t>
  </si>
  <si>
    <t>Pavimentação de diversas Ruas do Município de Itamaraju/Bahia. O Município de Itamaraju, possui 100% da Sede do Município com esgotamento sanitário e abastecimento de água (fornecido pela concessionária do Governo do Estado da Bahia - EMBASA), inclusive a</t>
  </si>
  <si>
    <t>MUNICIPIO DE MACIEIRA</t>
  </si>
  <si>
    <t>Pavimentação asfáltica em vias urbanas.</t>
  </si>
  <si>
    <t>MUNICIPIO DE TORRINHA</t>
  </si>
  <si>
    <t>Pavimentação Asfáltica, Guias e Sarjetas, e Sinalização viária em vias publicas do Municipio de Torrinha SP.</t>
  </si>
  <si>
    <t>Pavimentação Asfáltica em Vias da Zona Norte do Município de Bragança Paulista</t>
  </si>
  <si>
    <t>Pavimentação e Drenagem de Diversas Ruas no Município de Solânea - PB</t>
  </si>
  <si>
    <t>MUNICIPIO DE NOVA IGUACU - RJ</t>
  </si>
  <si>
    <t>OBRAS DE DRENAGEM E PAVIMENTACAO NA RUA DAS PERAS RUA       LIMERIAS RUA LARANJEIRAS E RUA ARACA BAIRRO JARDIM GUANDU</t>
  </si>
  <si>
    <t>MUNICIPIO DE PENTECOSTE</t>
  </si>
  <si>
    <t>Pavimentação Asfáltica na Sede do Município.</t>
  </si>
  <si>
    <t>Pavimentação de Ruas, no município de Uiraúna ¿ PB.</t>
  </si>
  <si>
    <t>OBRAS DE INFRAESTRUTURA URBANA - PAVIMENTAÇÃO E RECAPEAMENTO ASFÁLTICO</t>
  </si>
  <si>
    <t>MUNICIPIO DE ZABELE</t>
  </si>
  <si>
    <t>Pavimentação e Drenagem de Diversas Ruas no Município de Zabelê - PB</t>
  </si>
  <si>
    <t>MUNICIPIO DE BORBOREMA</t>
  </si>
  <si>
    <t>Pavimentação de diversas ruas, no município de Borborema ¿ PB.</t>
  </si>
  <si>
    <t>MUNICIPIO DE RIO TINTO</t>
  </si>
  <si>
    <t>Pavimentação de diversas ruas, no município de Rio Tinto ¿ PB.</t>
  </si>
  <si>
    <t>MUNICIPIO DE NOVA IORQUE</t>
  </si>
  <si>
    <t>Pavimentação de Vias Publicas</t>
  </si>
  <si>
    <t>MUNICIPIO DE FLORESTAL</t>
  </si>
  <si>
    <t>PAVIMENTAÇÃO ASFÁLTICA EM VIAS DESTE MUNICÍPIO.</t>
  </si>
  <si>
    <t>Pavimentar e drenar ruas do perímetro urbano do município.</t>
  </si>
  <si>
    <t>MUNICIPIO DE CABACEIRAS</t>
  </si>
  <si>
    <t>Pavimentação de diversas ruas do município de Cabaceiras ¿ PB.</t>
  </si>
  <si>
    <t>MUNICIPIO DE BURITI DOS LOPES</t>
  </si>
  <si>
    <t>PAVIMENTAÇÃO DE VIAS URBANAS NO MUNICÍPIO DE BURITI DOS LOPES -PI.</t>
  </si>
  <si>
    <t>Pavimentação Asfáltica na Sede.</t>
  </si>
  <si>
    <t>PAVIMENTAÇÃO EM RUAS DO MUNICÍPIO DE MALLET</t>
  </si>
  <si>
    <t>PAVIMENTAÇÃO EM PARALELEPÍPEDO NO BAIRRO DA BOMBINHA NO MUNICÍPIO DE ARACI</t>
  </si>
  <si>
    <t>PAVIMENTAÇÃO EM RUAS DA ÁREA URBANA DO MUNICÍPIO DE CORURIPE/AL</t>
  </si>
  <si>
    <t>MUNICIPIO DE CURRAL DE DENTRO</t>
  </si>
  <si>
    <t>Pavimentação em diversas ruas do municipo de Curral de Dentro</t>
  </si>
  <si>
    <t>Recapeamento Asfáltico</t>
  </si>
  <si>
    <t>Implantação de Pavimentação em Bloquetes de Concreto</t>
  </si>
  <si>
    <t>MUNICIPIO DE SAO FRANCISCO DO MARANHAO</t>
  </si>
  <si>
    <t>PAVIMENTAÇÃO EM PEDRAS PARALELEPÍPEDOS DE VIAS PUBLICAS</t>
  </si>
  <si>
    <t>APOIO A PROJETOS DE INFRAESTRUTURA TURÍSTICA - REVITALIZAÇÃO DE PRAÇAS PÚBLICAS, LOCALIZADAS NA ZONA URBANA DO MUNICÍPIO DE OLHO D¿ÁGUA DO BORGES/RN</t>
  </si>
  <si>
    <t>CONSTRUÇÃO DE GALPÃO EXPOSITOR</t>
  </si>
  <si>
    <t>MUNICIPIO DE PINHEIRAL</t>
  </si>
  <si>
    <t>Acessibilidade, Implantação e adequação de mobiliário urbano e sinalização</t>
  </si>
  <si>
    <t>Infraestrutura Urbana- Pavimentação em Pedra Tosca no Município de Catarina/CE.</t>
  </si>
  <si>
    <t>MUNICIPIO DE GUAICARA</t>
  </si>
  <si>
    <t>Obra de Pavimentação Asfáltica para Reabilitação Urbana</t>
  </si>
  <si>
    <t>MUNICIPIO DE CONCEICAO DA APARECIDA</t>
  </si>
  <si>
    <t>Pavimentação de via pública</t>
  </si>
  <si>
    <t>Recapeamento Asfaltico, construção de Galerias Pluviais e Sinalização Viaria em Diversas Ruas do Município de Torrinha SP</t>
  </si>
  <si>
    <t>PAVIMENTAÇÃO POLIÉDRICA NO BAIRRO SÃO FRANCISCO, ZONA URBANA DO MUNICÍPIO DE COCAL - PI.</t>
  </si>
  <si>
    <t>PAVIMENTAÇÃO COM PEDRAS IRREGULARES EM ESTRADAS VICINAIS DA ZONA RURAL</t>
  </si>
  <si>
    <t>RECUPERAÇÃO DE ESTRADAS VICINAIS E PASSAGEM MOLHADA NO MUNICÍPIO DE MARANGUAPE-CE.</t>
  </si>
  <si>
    <t>Urbanização da Avenida Rio Branco no Município de Cantanhede - MA</t>
  </si>
  <si>
    <t>MUNICIPIO DE URUPA</t>
  </si>
  <si>
    <t>Revitalização do Estádio Municipal.</t>
  </si>
  <si>
    <t>CONSTRUÇÃO DE 01 QUADRA ESPORTIVA COBERTA</t>
  </si>
  <si>
    <t>Revitalização do Estádio Municipal/Praça de Esportes</t>
  </si>
  <si>
    <t>Reforma de Ginásio no Município de Fortim - CE</t>
  </si>
  <si>
    <t>Construção e Implantação de um Estadio de Futebol</t>
  </si>
  <si>
    <t>Construção de um campo de futebol suiço.</t>
  </si>
  <si>
    <t>CONSTRUÇAO DE 01 QUADRA ESPORTIVA COBERTA</t>
  </si>
  <si>
    <t>implantação e modernização de infraestrutura esportiva</t>
  </si>
  <si>
    <t>MUNICIPIO DE OURINHOS</t>
  </si>
  <si>
    <t>Modernização do complexo esportivo.</t>
  </si>
  <si>
    <t>INPLANTACAO DE 26 HEC DE CAMPOS DE SEMENTES HIBRIDAS DE CACAU E CONST. DE UNID DE PRODUCAO DE MUDAS DE CACAU</t>
  </si>
  <si>
    <t>Infraestrutura esportiva no municípios de Presidente Dutra, Bahia.</t>
  </si>
  <si>
    <t>Reforma de Quadras de Esporte do Municipio de Viçosa</t>
  </si>
  <si>
    <t>MUNICIPIO DE ENCANTO</t>
  </si>
  <si>
    <t>Construções de quadras de esportes.</t>
  </si>
  <si>
    <t>Implantação de coberturas nas Quadras de Esporte das Comunidade Espinheiro, Santa Rita e Mutamba, no município de Jucurutu/RN</t>
  </si>
  <si>
    <t>Implantação de ciclovia, para prática de atividades de lazer, recreação e esporte.</t>
  </si>
  <si>
    <t>Implantação e Modernização de Infraestrutura esportiva.</t>
  </si>
  <si>
    <t>Revitalização do Parque Ecológico Municipal de Boituva/SP.</t>
  </si>
  <si>
    <t>MUNICIPIO DE NAZARE PAULISTA</t>
  </si>
  <si>
    <t>Reestruturação do Parque do Recinto - Rod. Juvenal Ponciano de Camargo SP 036 - KM 68</t>
  </si>
  <si>
    <t>Aquisição de Máquinas e Equipamentos para Adequação de Infraestrutura Produtiva Municipal</t>
  </si>
  <si>
    <t>CONSTRUÇÃO DA PRAÇA DA FÉ NO MUNICÍPIO DE CHAPADINHA-MA.</t>
  </si>
  <si>
    <t>Aquisição de um trator agrícola para fortalecer as atividades dos agricultores familiares do município de Anguera.</t>
  </si>
  <si>
    <t>pavimentação poliédrica em estrada rural do município de Entre Rios do Oeste.</t>
  </si>
  <si>
    <t>Construção de Mercado para Produtos Agropecuários na zona urbana do município de Camocim/Ce</t>
  </si>
  <si>
    <t>Execução, recuperação e melhoria de 30 km de estradas vicinais interligando os seguintes povoados: Povoado Matinha à Santa Inês do João Rita, Pov. Salgadinho ao Pov. Lagoa do Gino e do Centro dos Farias ao Pov. Porção Cumprido no Município de Bom Lugar/MA</t>
  </si>
  <si>
    <t>MUNICIPIO DE ATALANTA</t>
  </si>
  <si>
    <t>Pavimentação da rua D.Leopoldina</t>
  </si>
  <si>
    <t>Pavimentação e Recapeamento Asfáltico em vias do município de Capela do Alto.</t>
  </si>
  <si>
    <t>Implantação de Totens e iluminação ornamental na cidade de Pelotas RS.</t>
  </si>
  <si>
    <t>Aquisição de Patrulha Mecanizada para o município de Porangatu-GO.</t>
  </si>
  <si>
    <t>PAVIMENTAÇÃO ASFÁLTICA EM VIAS RURAIS DO MUNICÍPIO DE MARAVILHA/SC PARA ESCOAMENTO DA PRODUÇÃO AGRÍCOLA.</t>
  </si>
  <si>
    <t>MUNICIPIO DE ITAPORA DO TOCANTINS</t>
  </si>
  <si>
    <t>Recuperação de estradas vicinais com construção de obras de arte no Município de Itaporã-To.</t>
  </si>
  <si>
    <t>MUNICIPIO DE VITORINO FREIRE</t>
  </si>
  <si>
    <t>CONSTRUÇÃO DE PONTE DE MADEIRA DE 30M SOBRE O IGARAPÉ DO JACARÉ EM VITORINO FREIRE/MA.</t>
  </si>
  <si>
    <t>RECUPERAÇÃO DE ESTRADAS VICINAIS NO MUNICÍPIO DE VITORINO FREIRE - MA.</t>
  </si>
  <si>
    <t>infraestrutura no Parque de Exposição Agropecuária</t>
  </si>
  <si>
    <t>MUNICIPIO DE SANTA TEREZA DO TOCANTINS</t>
  </si>
  <si>
    <t>PAVIMENTAÇÃO EM PEDRA DE MÃO NOS POVOADOS PINDOVAL E SÃO PATRÍCIO NO MUNICÍPIO DE CANTANHEDE/MA.</t>
  </si>
  <si>
    <t>MUNICIPIO DE COXIM</t>
  </si>
  <si>
    <t>Execução de Microdrenagem de águas pluviais e Pavimentação Asfáltica nas ruas do bairro Pequi, no município de Coxim/MS</t>
  </si>
  <si>
    <t>MUNICIPIO DE COLIDER</t>
  </si>
  <si>
    <t>PAVIMENTAÇÃO ASFÁLTICA E DRENAGEM DE ÁGUAS PLUVIAIS NA AVENIDA MARECHAL FLORIANO PEIXOTO NO MUNICÍPIO DE COLIDER-MT</t>
  </si>
  <si>
    <t>MUNICIPIO DE PRACINHA</t>
  </si>
  <si>
    <t>Implantação de pavimentação em vias públicas urbanas do município de Pracinha /SP</t>
  </si>
  <si>
    <t>MUNICIPIO DE PAULICEIA</t>
  </si>
  <si>
    <t>Obra de pavimentação asfáltica em diversas ruas do município.</t>
  </si>
  <si>
    <t>MUNICIPIO DE PEDREIRA</t>
  </si>
  <si>
    <t>Construção de Calçadas e Ciclofaixas.</t>
  </si>
  <si>
    <t>PAVIMENTAÇÃO POLIÉDRICA NO BAIRRO SANTA TERESINHA, ZONA URBANA DO MUNICÍPIO DE COCAL - PI.</t>
  </si>
  <si>
    <t>PAVIMENTAÇÃO DE VIAS URBANAS NO MUNICÍPIO DE CERQUEIRA CESAR.</t>
  </si>
  <si>
    <t>Aquisição de uma pá carregadeira para o município de Araguanã/MA.</t>
  </si>
  <si>
    <t>MUNICIPIO DE CAIBATE</t>
  </si>
  <si>
    <t>Aquisição de equipamentos agricolas.</t>
  </si>
  <si>
    <t>MUNICIPIO DE PARECI NOVO</t>
  </si>
  <si>
    <t>Aquisição de retroescavadeira, pulverizador e plaina agrícola.</t>
  </si>
  <si>
    <t>MUNICIPIO DE SANTA AMELIA</t>
  </si>
  <si>
    <t>Revitalização da Praça Vitória Pavan e da Avenida Central.</t>
  </si>
  <si>
    <t>Recapeamento Asfáltico no município de Doverlândia-GO.</t>
  </si>
  <si>
    <t>MODERNIZACAO DO ESTADIO GLICERIO MARQUES NO MUNICIPIO DE    MACAPA-AP</t>
  </si>
  <si>
    <t>Pavimentação e Drenagem Superficial de Vias Públicas  no Município de Pau dos Ferros/RN</t>
  </si>
  <si>
    <t>MUNICIPIO DE NAZAREZINHO</t>
  </si>
  <si>
    <t>Pavimentação e Drenagem em diversas ruas no Município de Nazarezinho - PB</t>
  </si>
  <si>
    <t>MUNICIPIO DE OURO VELHO</t>
  </si>
  <si>
    <t>Pavimentação e Drenagem em diversas ruas no Município de Ouro velho - PB</t>
  </si>
  <si>
    <t>MUNICIPIO DE FORMOSA DO OESTE</t>
  </si>
  <si>
    <t>URBANIZAÇÃO E REVITALIZAÇÃO DE PRAÇA ENIO PIPINO.</t>
  </si>
  <si>
    <t>CONSTRUCAO DE 1 PRACA DE ESPORTES(ESTADIO E ATLETISMO)</t>
  </si>
  <si>
    <t>CONSTRUÇÃO DE CENTRO DE MÚLTIPLO USO (1ª ETAPA) PARA REALIZAÇÃO DE EVENTOS</t>
  </si>
  <si>
    <t>Recapeamento da Avenida Paschoal Antonelli, Avenida dos Imigrantes e Rua Sebastião Caboto Carreta no Município de São Pedro.</t>
  </si>
  <si>
    <t>Duplicação e Revitalização da Avenida Adalgiso Luiz do Prado, no Município de Palmeira D'Oeste</t>
  </si>
  <si>
    <t>Construção de Pórticos na Cidade de Nova Olinda ¿ Ceará.</t>
  </si>
  <si>
    <t>Construção do Centro de Eventos Cidade de Tijucas- Etapa II</t>
  </si>
  <si>
    <t>Construção do Centro de Eventos - Etapa I</t>
  </si>
  <si>
    <t>MUNICIPIO DE CARNAUBAL</t>
  </si>
  <si>
    <t>CONSTRUÇÃO DA PRAÇA DO BAIRRO BEM VIVER NA SEDE DO MUNICÌPIO DE CARNAUBAL-CE</t>
  </si>
  <si>
    <t>MUNICIPIO DE VISTA GAUCHA</t>
  </si>
  <si>
    <t>Revitalização da Praça do Chafariz, localizada no Distrito de Bom Plano no Município de Vista Gaúcha.</t>
  </si>
  <si>
    <t>Projeto de Com Construção de Praça, com Implantação de Equipamentos de Serviços em Lazer e Recreação, no Bairro Vila Esperança/Caju, na Cidade de Frutal-MG</t>
  </si>
  <si>
    <t>MUNICIPIO DE BUENOPOLIS</t>
  </si>
  <si>
    <t>Calçamento de vias públicas em alguns bairros desta cidade, com blocos sextavados de concreto.</t>
  </si>
  <si>
    <t>MUNICIPIO DE PRESIDENTE VARGAS</t>
  </si>
  <si>
    <t>MUNICIPIO DE NOVA COLINAS</t>
  </si>
  <si>
    <t>Recuperação de estradas vicinais</t>
  </si>
  <si>
    <t>MUNICIPIO DE NOVO CABRAIS</t>
  </si>
  <si>
    <t>CONSTRUÇÃO DE CENTRO DE EVENTOS</t>
  </si>
  <si>
    <t>Execução de obras de pavimentação asfáltica, guias e sarjetas e galerias de águas pluviais e CANALIZAÇÃO DO CÓRREGO MARIA JOAQUINA E/OU RIBEIRÃO DOS PORCOS</t>
  </si>
  <si>
    <t>MUNICIPIO DE UNAI</t>
  </si>
  <si>
    <t>RECAPEAMENTO DE RUAS DIVERSAS NO MUNICÍPIO DE UNAI/MG</t>
  </si>
  <si>
    <t>MUNICIPIO DE QUARAI</t>
  </si>
  <si>
    <t>PAVIMENTAÇÃO EM DIVERSAS RUAS DO MUNICÍPIO DE QUARAÍ - RS</t>
  </si>
  <si>
    <t>Implantação de pavimentação em vias urbanas no Município de Aripuanã-MT</t>
  </si>
  <si>
    <t>pavimentação de ruas da sede do município.</t>
  </si>
  <si>
    <t>MUNICIPIO DE ANAGE</t>
  </si>
  <si>
    <t>PAVIMENTAÇÃO DE RUAS DO MUNICÍPIO DE ANAGE</t>
  </si>
  <si>
    <t>Pavimentação nas ruas: Afrísio Francisco Manoel, Manoel Cosme Sobrinho, Dionísio Cezário Souza, Inácio Bonfim Tuta, José de Oliveira Pinto (Trecho 2), Rua Santa Terezinha - Distrito do Marinho e Vila do Mirador, no município de Boqueirão ¿ PB.</t>
  </si>
  <si>
    <t>Pavimentação, recapeamento, drenagem e Calçamento de Vias Urbanas de Peabiru.</t>
  </si>
  <si>
    <t>Pavimentação de alguns trechos da Rua Francisco Correia de Queiroga, no município de Uiraúna ¿ PB.</t>
  </si>
  <si>
    <t>Pavimentação Asfáltica na Sede do Município de Horizonte - CE.</t>
  </si>
  <si>
    <t>PAVIMENTAÇÃO E DRENAGEM  DE VIAS URBANAS.</t>
  </si>
  <si>
    <t>IMPLANTAÇÃO DE RUAS  COM PAVIMENTAÇÃO ASFÁLTICA  E RECAPEAMENTO ASFÁLTICO  EM  RUAS  JÁ PAVIMENTADAS  NO DISTRITO DE PASSAGEM DOS TEIXEIRAS, MUNICIPIO DE CANDEIAS - BA</t>
  </si>
  <si>
    <t>IMPLANT E MOD DE INFRA P/ESPORTE RECREACAO E LAZER          REFORMA DO ESTADIO MUNICIPAL MA DOS PRAZERES DE ENTRE RIOS</t>
  </si>
  <si>
    <t>Pavimentação e Drenagem em diversas ruas no Município de Alhandra - PB</t>
  </si>
  <si>
    <t>MUNICIPIO DE CAMBUCI - RJ</t>
  </si>
  <si>
    <t>ADEQUACAO DE QUADRA EM GINASIO POLIESPORTIVO NO DISTRITO DE TRES IRMAOS</t>
  </si>
  <si>
    <t>MUNICIPIO DE FIGUEIROPOLIS</t>
  </si>
  <si>
    <t>Implantação de pavimentação asfáltica em vias públicas urbanas.</t>
  </si>
  <si>
    <t>MUNICIPIO DE CAMPOS LINDOS</t>
  </si>
  <si>
    <t>Execução de pavimentação asfáltica na Cidade de Campos Lindos ¿ TO.</t>
  </si>
  <si>
    <t>MUNICIPIO DE BOA VENTURA</t>
  </si>
  <si>
    <t>Implantação de Pavimentação em Vias Públicas Urbanas no Município de Boa Ventura - PB</t>
  </si>
  <si>
    <t>PAVIMENTAÇÃO DAS NOVAS RUAS PROJETADAS NO MUNICIPIO DE MAJOR SALES/RN</t>
  </si>
  <si>
    <t>MUNICIPIO DE PALMEIRA DAS MISSOES</t>
  </si>
  <si>
    <t>Objeto do Convênio se destina a Pavimentação Asfáltica, Drenagem, Passeios Públicos (Acessibilidade) e Sinalização Viária da Rua Sete de Setembro no município de Palmeira das Missões ¿ RS.</t>
  </si>
  <si>
    <t>Pavimentação de diversas ruas em bairros, do município de Petrolina-PE.</t>
  </si>
  <si>
    <t>MUNICIPIO DE DAMIANOPOLIS</t>
  </si>
  <si>
    <t>Pavimentação Asfáltica Ruas e Avenidas no Município de Damianópolis -GO.</t>
  </si>
  <si>
    <t>Pavimentação de Vias Urbanas conjugadas com Microdrenagem</t>
  </si>
  <si>
    <t>IMPLANTAÇÃO DE PAVIMENTAÇÃO  EM VIAS PÚBLICAS URBANAS</t>
  </si>
  <si>
    <t>Pavimentação de ruas no centro da cidade de Gaurama.</t>
  </si>
  <si>
    <t>Implantação de Pavimentação em Vias Públicas Urbanas no Município de Ipueira - RN</t>
  </si>
  <si>
    <t>MUNICIPIO DE MALTA</t>
  </si>
  <si>
    <t>Implantação de Pavimentação em Vias Públicas Urbanas no Município de Malta ¿ PB.</t>
  </si>
  <si>
    <t>PLANEJAMENTO URBANO - Obras de Pavimentação</t>
  </si>
  <si>
    <t>pavimentar, recapear e implantar sinalização e sistema de drenagem superficial de vias em situação precária no município de Capim Branco.</t>
  </si>
  <si>
    <t>MUNICIPIO DE LAGOA SECA</t>
  </si>
  <si>
    <t>A Implantação de Pavimentação em Vias Públicas Urbanas no Município de Lagoa Seca- PB.</t>
  </si>
  <si>
    <t>Implantação de Pavimentação no município de Triunfo.</t>
  </si>
  <si>
    <t>MUNICIPIO DE SANTO ANTONIO DO PLANALTO</t>
  </si>
  <si>
    <t>Recapeamento Asfáltico de Trecho da Av. Jorge Muller em Santo Antônio do Planalto</t>
  </si>
  <si>
    <t>Pavimentação Asfáltica em vias do Município de Bragança Paulista.</t>
  </si>
  <si>
    <t>Pavimentação Asfáltica e Drenagem no município de Amaralina-Go.</t>
  </si>
  <si>
    <t>MUNICIPIO DE ITAJAI</t>
  </si>
  <si>
    <t>PAVIMENTAÇÃO DE RUAS NO MUNICÍPIO DE ITAJAÍ</t>
  </si>
  <si>
    <t>Pavimentação e Drenagem no município de Ipatinga.</t>
  </si>
  <si>
    <t>DRENAGEM C/MEIO FIO, LINHA D'AGUA E PAVIMENTACAO EM RUAS E  AVENIDAS DO DISTRITO DE CUPIXI, MUNICIPIO DE PORTO GRANDE-AP</t>
  </si>
  <si>
    <t>MUNICIPIO DE SANTANA DO PARAISO</t>
  </si>
  <si>
    <t>Pavimentação Asfáltica em Vias Públicas Urbanas</t>
  </si>
  <si>
    <t>MUNICIPIO DE FAXINAL DO SOTURNO</t>
  </si>
  <si>
    <t>Pavimentação de Vias em Araruna - PB</t>
  </si>
  <si>
    <t>MUNICIPIO DE ASSUNCAO</t>
  </si>
  <si>
    <t>Implantação de Pavimentação em Vias Públicas Urbanas no Município de Assunção - PB.</t>
  </si>
  <si>
    <t>PAVIMENTAÇÃO ASFÁLTICA EM RUAS DO CENTRO DA CIDADE</t>
  </si>
  <si>
    <t>MUNICIPIO DE DAVID CANABARRO</t>
  </si>
  <si>
    <t>IMPLANTAÇÃO DE PAVIMENTAÇÃO COM PARALELEPIPEDO, DRENAGEM PLUVIAL, PASSEIO PUBLICO E SINALIZAÇÃO DE VIAS URBANAS.</t>
  </si>
  <si>
    <t>Pavimentação em Diversas Ruas do Municipio.</t>
  </si>
  <si>
    <t>IMPLANTAÇÃO E  MODERNIZAÇÃO DE INFRAESTRUTURA ESPORTIVA NO MUNICIPIO DE CROATA-CE</t>
  </si>
  <si>
    <t>MUNICIPIO DE JOAO COSTA</t>
  </si>
  <si>
    <t>Construção de Quadra de Esporte</t>
  </si>
  <si>
    <t>MUNICIPIO DE GURINHATA</t>
  </si>
  <si>
    <t>Reforma e Ampliação do Estádio Benjamim Jerônimo Franco no Município de Gurinhatã-MG.</t>
  </si>
  <si>
    <t>MUNICIPIO DE ALTANEIRA</t>
  </si>
  <si>
    <t>Construção de Ginásio Poliesportivo no Distrito de São Romão,  Município de Altaneira ¿ Ceará.</t>
  </si>
  <si>
    <t>MUNICIPIO DE MATRIZ DE CAMARAGIBE</t>
  </si>
  <si>
    <t>APOIO A PROJETOS DE INFRAESTRUTURA TURÍSTICA - Construção e Urbanização de Mirante no município de Matriz de Camaragibe.</t>
  </si>
  <si>
    <t>Pavimentação e Drenagem em Diversas Ruas do Município de Bananeiras - PB</t>
  </si>
  <si>
    <t>Pavimentação, no municipio de Crisopolis-Ba</t>
  </si>
  <si>
    <t>Modernização de Centrais de Recebimento e Distribuiçao de Produtos da Agricultura Familiar.</t>
  </si>
  <si>
    <t>SECRETARIA DE ESTADO DE DESENVOLVIMENTO AGRARIO</t>
  </si>
  <si>
    <t>Modernização de Centrais de Recebimento e Distribuição de Produtos da Agricultura Familiar</t>
  </si>
  <si>
    <t>Adequação e manutenção de estradas vicinais</t>
  </si>
  <si>
    <t>Adequação e Manutenção de Estradas Vicinais.</t>
  </si>
  <si>
    <t>Aquisição de Patrulha Agrícola mecanizada.</t>
  </si>
  <si>
    <t>Implantação de pavimentação em vias urbanas no Município de Brasnorte - MT.</t>
  </si>
  <si>
    <t>MUNICIPIO DE BATURITE - CE</t>
  </si>
  <si>
    <t>CONSTRUCAO DE CICLOVIAS E PASSEIO PUBLICO</t>
  </si>
  <si>
    <t>PAVIMENTAÇÃO EM PARALELEPÍPEDO EM DIVERSAS RUAS NA ÁREA URBANA DO MUNICÍPIO DE IGACI -AL</t>
  </si>
  <si>
    <t>FUNDO MUNICIPAL DE SAUDE DE LAVRAS DA MANGABEIRA</t>
  </si>
  <si>
    <t>MUNICIPIO DE JACUIPE</t>
  </si>
  <si>
    <t>Construção do Campo de Futebol</t>
  </si>
  <si>
    <t>Implantação e reforma da infraestrutura esportiva do município de Presidente Venceslau/SP.</t>
  </si>
  <si>
    <t>MUNICIPIO DE TERRA ROXA</t>
  </si>
  <si>
    <t>Implantação e reforma de infraestrutura esportiva no município de Terra Roxa/PR.</t>
  </si>
  <si>
    <t>CONSTRUÇÃO DE QUADRAS DE AREIA NO MUNICÍPIO DE CROATÁ ¿ CE.</t>
  </si>
  <si>
    <t>MUNICIPIO DE GUARACIABA DO NORTE</t>
  </si>
  <si>
    <t>Reforma do Estádio Municipal</t>
  </si>
  <si>
    <t>MUNICIPIO DE MIGUEL ALVES</t>
  </si>
  <si>
    <t>CONSTRUÇÃO DE ESTRADAS VICINAIS</t>
  </si>
  <si>
    <t>MUNICIPIO DE ARAXA</t>
  </si>
  <si>
    <t>Adequação e Manutenção de estradas vicinais.</t>
  </si>
  <si>
    <t>MUNICIPIO DE BREJO GRANDE</t>
  </si>
  <si>
    <t>Construção de quadra de esporte no município de Brejo Grande.</t>
  </si>
  <si>
    <t>Construção e implantação de uma praça no município de Montividiu/GO.</t>
  </si>
  <si>
    <t>Obra de Infraestrutura Urbana - Pavimentação em diversas ruas do Municipio.</t>
  </si>
  <si>
    <t>Aquisição de Patrulha Mecanizada com implementos agrícolas para o Município de Bananeiras - PB</t>
  </si>
  <si>
    <t>Revitalização da Praça Dr. Fernando Abbot.</t>
  </si>
  <si>
    <t>MELHORIA DA INFRA ESTRUTURA TURISTICA</t>
  </si>
  <si>
    <t>MUNICIPIO DE CESARIO LANGE</t>
  </si>
  <si>
    <t>Recapeamento e/ou pavimentação de ruas no Município de Cesário Lange</t>
  </si>
  <si>
    <t>MUNICIPIO DE PADRE BERNARDO</t>
  </si>
  <si>
    <t>Implantação de Pavimentação  e calçadas em vias urbanas do povoado de Taboquinha - Município de Padre Bernardo-GO.</t>
  </si>
  <si>
    <t>aquisição de patrulha mecanizada</t>
  </si>
  <si>
    <t>MUNICIPIO DE SAO SEBASTIAO</t>
  </si>
  <si>
    <t>Reforma de Praça de Esporte na Região Central do Município de São Sebastião</t>
  </si>
  <si>
    <t>Implantação e Modernização de infraestrutura na Praça de Esportes.</t>
  </si>
  <si>
    <t>ASSOCIACAO MORADORES PARAISO VERDE</t>
  </si>
  <si>
    <t>REGULARIZACAO FUNDIARIA SUSTENTAVEL ASSENTAMENTOS INFORMAIS EM AREAS URBANAS - ATIVIDADES JURIDICAS E ADMINISTRATIVAS</t>
  </si>
  <si>
    <t>APOIO A PROJETOS DE INFRAESTRUTURA TURÍSTICA - Construção de um Centro de Eventos no Município de Westfália/RS.</t>
  </si>
  <si>
    <t>Sinalização Turística do Município Ibiúna</t>
  </si>
  <si>
    <t>APOIO A PROJETOS DE INFRAESTRUTURA TURÍSTICA - Ampliação e Reforma do Complexo Turístico Porto do Baé - 1ª Etapa</t>
  </si>
  <si>
    <t>FUNDO MUNICIPAL DE SAUDE DE JUCURUTU</t>
  </si>
  <si>
    <t>Aquisição de máquinas, equipamentos e implementos agrícolas para patrulha agrícola, para melhoria da infraestrutura de desenvolvimento agropecuário do município de Modelo SC.</t>
  </si>
  <si>
    <t>MUNICIPIO DE NACIP RAYDAN</t>
  </si>
  <si>
    <t>APOIO A PROJETOS DE INFRAESTRUTURA TURÍSTICA - CONSTRUÇÃO DE PORTAIS e REVITALIZAÇÃO DA PRAÇA CENTRAL</t>
  </si>
  <si>
    <t>Reforma da Praça Quilombola</t>
  </si>
  <si>
    <t>Reforma do Terminal Rodoviário Municipal de Guarapuava 1ª Etapa, localizado na Avenida Sebastião de Camargo Ribas, nº 2.301, Bairro Bonsucesso.</t>
  </si>
  <si>
    <t>REVITALIZAÇÃO DAS AVENIDAS ABDORAL ROCHA E SÃO JOÃO NO MUNICÍPIO DE MORRINHOS - CE</t>
  </si>
  <si>
    <t>Reforma da Praça Daniel Ramos entre a Rua Alonso Felix e a Rua Professor Alarico Centro no município de Terezopolis de Goias.</t>
  </si>
  <si>
    <t>MUNICIPIO DE SANTA CRUZ CABRALIA</t>
  </si>
  <si>
    <t>Construção de um Mirante, situada na Avenida Cristal, Mirante, Santa Cruz Cabrália - BA</t>
  </si>
  <si>
    <t>Construção de praça município de Água Fria/BA.</t>
  </si>
  <si>
    <t>REVITALIZAÇÃO DA MARGEM ESQUERDA DO RIO ACARAÚ NA CIDADE DE SOBRAL 1ª Etapa-CEARÁ</t>
  </si>
  <si>
    <t>MUNICIPIO DE APARECIDA DO RIO DOCE</t>
  </si>
  <si>
    <t>Construção de Calçadas em Passeios Públicos.</t>
  </si>
  <si>
    <t>MUNICIPIO DE MATEUS LEME</t>
  </si>
  <si>
    <t>Pavimentação de vias do municipio</t>
  </si>
  <si>
    <t>MUNICIPIO DE LAJEADO DO BUGRE</t>
  </si>
  <si>
    <t>RECAPEAMENTO DE VIAS PUBLICAS URBANAS EM CBUQ</t>
  </si>
  <si>
    <t>MUNICIPIO DE ITAUBA</t>
  </si>
  <si>
    <t>OBRA DE PAVIMENTAÇÃO ASFALTICA, DRENAGEM SUPERFICIAL, CALÇAMENTO E SINALIZAÇÃO VIÁRIA EM VIAS NO MUNICIPIO DE ITAUBA - MT.</t>
  </si>
  <si>
    <t>Implantação de pavimentação em vias públicas urbanas no Distrito de São José do Almeida, Município de Jaboticatubas/MG</t>
  </si>
  <si>
    <t>PAVIMENTAÇÃO DE VIAS PÚBLICAS NO MUNICÍPIO DE SÃO JOÃO DA SERRA - PI</t>
  </si>
  <si>
    <t>MINISTERIO DO TRABALHO E EMPREGO - MTE</t>
  </si>
  <si>
    <t>MUNICIPIO DE ICARA</t>
  </si>
  <si>
    <t>Construção de Estação Trabalho</t>
  </si>
  <si>
    <t>PROJETO ESTACAO TRABALHO</t>
  </si>
  <si>
    <t>Implantação de programa de produção de água, e pagamento de serviços ambientais no município de igarapé</t>
  </si>
  <si>
    <t>MUNICIPIO DE JAGUARIUNA</t>
  </si>
  <si>
    <t>CONSERVAÇÃO, RECUPERAÇÃO E MANEJO DO SOLO E DA ÁGUA NA ÁREA PILOTO DO PROGRAMA BACIAS-JAGUARIÚNA</t>
  </si>
  <si>
    <t>Projeto Piloto Produtor de Água Salesópolis.</t>
  </si>
  <si>
    <t>MUNICIPIO DE SAO BERNARDO DO CAMPO</t>
  </si>
  <si>
    <t>Implantação e estruturação completa, montagem e equipagem, do Centro de Treinamento Permanente de Canoagem de Velocidade.</t>
  </si>
  <si>
    <t>Implantação da Pista de Bicicross: Segunda fase.</t>
  </si>
  <si>
    <t>Construção de Ginásio de Esportes para treinamento de modalidades paralímpicas.</t>
  </si>
  <si>
    <t>MUNICIPIO DE PALMEIRINA - PE</t>
  </si>
  <si>
    <t>EXECUCAO DE PAVIEMNTACAO COM MEIO FIO DE LINHA DAGUA DE     DIVERSAS RUAS DOS BAIRROS DO CAJA E PEROLA .</t>
  </si>
  <si>
    <t>Reforma, Adequação e Adaptações das seguintes instalações pista de Atletismo e Piscina do Centro Olímpico de Treinamento e Pesquisa</t>
  </si>
  <si>
    <t>Construção do Centro Cultural de Tarumã/SP</t>
  </si>
  <si>
    <t>FUNDACAO DO PATRIMONIO HISTORICO E ARTISTICO PERNAMBUCO</t>
  </si>
  <si>
    <t>Reforma, adaptação de espaço físico e aquisição de  mobiliários para a Casa da Cultura - Recife/PE e para o Museu de Artes Contemporânea - Olinda/PE.</t>
  </si>
  <si>
    <t>CONSTRUÇÃO DO ESPAÇO CULTURAL DE OLHO D¿ÁGUA DO BORGES/RN</t>
  </si>
  <si>
    <t>MUNICIPIO DE TELHA</t>
  </si>
  <si>
    <t>ASSOCIACAO HOSPITALAR PADRE JOAO BERTHIER</t>
  </si>
  <si>
    <t>ASSOCIACAO BENEFICENTE DE MARACAJU</t>
  </si>
  <si>
    <t>APOIO A PROJETOS DE INFRAESTRUTURA TURÍSTICA: Pavimentação Asfáltica em ruas de acesso a Praça Mose Missio.</t>
  </si>
  <si>
    <t>APOIO A PROJETOS DE INFRAESTRUTURA TURÍSTICA - Pavimentação com Drenagem no acesso ao Seminário Sagrado Coração de Jesus da Rua Pe. Gabriel Lux</t>
  </si>
  <si>
    <t>APOIO A PROJETOS DE INFRAESTRUTURA TURÍSTICA( Construção de Um Pórtico na Entrada da Cidade).</t>
  </si>
  <si>
    <t>APOIO A PROJETOS DE INFRAESTRUTURA TURÍSTICA - CONSTRUÇÃODE PRAÇAS NO MUNICÍPIO DE TURURU NOS BAIRROS DEESTAÇÃO E ALTO DA PAZ.</t>
  </si>
  <si>
    <t>MUNICIPIO DE SANTA ERNESTINA</t>
  </si>
  <si>
    <t>Implantação de Pista de BMX na Cidade de Curitiba.</t>
  </si>
  <si>
    <t>MUNICIPIO DE JABOATAO DOS GUARARAPES</t>
  </si>
  <si>
    <t>Implantar 01 Ginásio de Esporte e Lazer de qualidade que contemple jogos e eventos esportivos realizados para a população da Regional 1 e demais bairros do Município de Jaboatão dos Guararapes.</t>
  </si>
  <si>
    <t>SOCIEDADE BENEFICENTE DO HOSPITAL N S AUXILIADORA</t>
  </si>
  <si>
    <t>Aquisição de veículos automotores e máquinas e/ou equipamentos agrícolas.</t>
  </si>
  <si>
    <t>MUNICIPIO DE MARCOS PARENTE</t>
  </si>
  <si>
    <t>Aquisição de veículo de carga ¿ zero km e Carroceria aberta de madeira dentro dos padrões da legislação de transito</t>
  </si>
  <si>
    <t>Aquisição de um Caminhão com Baú Frigorífico para transporte e comercialização dos peixes produzidos pelos agricultores familiares do Território da Bacia do Rio Corrente.</t>
  </si>
  <si>
    <t>MUNICIPIO DE PONTAO</t>
  </si>
  <si>
    <t>AMPLIAÇÃO  DO SISTEMA DE ABASTECIMENTO DE ÁGUA ATRAVÉS DE PERFURAÇÃO DE  POÇOS, ARMAZENAMENTO E DISTRIBUIÇÃO.</t>
  </si>
  <si>
    <t>CONSTRUÇÃO DE UMA CENTRAL DE ABASTECIMENTO PARA A COMERCIALIZAÇÃO DA AGRICULTURA FAMILIAR.</t>
  </si>
  <si>
    <t>Construção do Centro de Excelência de Basquete.</t>
  </si>
  <si>
    <t>MUNICIPIO DE PRESIDENTE PRUDENTE</t>
  </si>
  <si>
    <t>Aquisição de barracas e equipamentos para realização da Feira da Lua no município de Presidente Prudente.</t>
  </si>
  <si>
    <t>MUNICIPIO DE SENADOR GEORGINO AVELINO</t>
  </si>
  <si>
    <t>IMPLANTAÇÃO E MODERNIZAÇÃO DE INFRAESTRTURA ESPORTIVA.</t>
  </si>
  <si>
    <t>Construção de um Centro de Comercialização</t>
  </si>
  <si>
    <t>Edificar uma passagem molhada no Rio Sucuruju em atenção aos produtores familiares do Território Carnaubais (PI), segundo estratégia de desenvolvimento territorial sustentável.</t>
  </si>
  <si>
    <t>MUNICIPIO DE SANTANA DO IPANEMA</t>
  </si>
  <si>
    <t>Fortalecimento da produção agropecuária pelo uso coletivo de tratores e implementos, utilizados na logística de unidades de produção e reprodução de mudas e/ou material vegetativo.</t>
  </si>
  <si>
    <t>MUNICIPIO DE URUCUIA</t>
  </si>
  <si>
    <t>Aquisição de Tratores e implementos agrícola para uso coletivo</t>
  </si>
  <si>
    <t>MUNICIPIO DE PEDERNEIRAS</t>
  </si>
  <si>
    <t>IMPLANTAÇÃO E MODERNIZAÇÃO DE INFRAESTRUTURA ESPORTIVA ADEQUADA.</t>
  </si>
  <si>
    <t>Reforma e Ampliação do Ginásio de Esportes de Mundo Novo.</t>
  </si>
  <si>
    <t>MUNICIPIO DE BARBALHA</t>
  </si>
  <si>
    <t>Construção de um campo de futebol no bairro Alto da Alegria no município de Barbalha -Ce.</t>
  </si>
  <si>
    <t>Reforma de Estádio Municipal de Elesbão Veloso - PI</t>
  </si>
  <si>
    <t>MUNICIPIO DE CORREIA PINTO</t>
  </si>
  <si>
    <t>Apoio a Projetos de Infraestrutura Turística - Reestruturação e reforma do Parque de Exposições Municipal Lindolfo Burg.</t>
  </si>
  <si>
    <t>ASSOCIACAO DE PAIS E AMIGOS DOS EXCEPCIONAIS DE IMPERAT</t>
  </si>
  <si>
    <t>BRITANIA - FUNDO MUNICIPAL DE SAUDE</t>
  </si>
  <si>
    <t>FUNDO MUNICIPAL DE SAUDE DE SERINGUEIRAS</t>
  </si>
  <si>
    <t>IMPLANTACAO DA PRIMEIRA ETAPA DA AREA DE LAZER DO ACUDE</t>
  </si>
  <si>
    <t>FUNDO MUNICIPAL DE SAUDE DE ALTO ALEGRE</t>
  </si>
  <si>
    <t>MUNICIPIO DE SAO FRANCISCO DO CONDE</t>
  </si>
  <si>
    <t>MUNICIPIO DE REDENCAO</t>
  </si>
  <si>
    <t>MUNICIPIO DE REBOUCAS</t>
  </si>
  <si>
    <t>MUNICIPIO DE PRAINHA</t>
  </si>
  <si>
    <t>MUNICIPIO DE HUGO NAPOLEAO</t>
  </si>
  <si>
    <t>MUNICIPIO DE SANTA LUZIA D'OESTE</t>
  </si>
  <si>
    <t>MUNICIPIO DE FORTALEZA</t>
  </si>
  <si>
    <t>MUNICIPIO DE SANTA MARIA DO OESTE</t>
  </si>
  <si>
    <t>Construção de Centro Cultural e aquisição de mobiliario e equipamentos.</t>
  </si>
  <si>
    <t>Reforma de um espaço cultural voltado para o desenvolvimento de atividades culturais do tradicionalismo gaúcho (CTG)</t>
  </si>
  <si>
    <t>CONSTRUÇÃO DE PISCINA OLIMPICA</t>
  </si>
  <si>
    <t>Serviços de Construção de Quadra Poliesportiva Coberta na Localidade de Lagoa Cercada, no Município de Martinópole-CE.</t>
  </si>
  <si>
    <t>MUNICIPIO DE MACAPA</t>
  </si>
  <si>
    <t>Construção de uma Quadra Poliesportiva em uma Escola Municipal no Município de Macapá/AP</t>
  </si>
  <si>
    <t>MUNICIPIO DE ITATIM</t>
  </si>
  <si>
    <t>Segunda etapa da construção do estádio municipal, no municipio de Itatim-Ba</t>
  </si>
  <si>
    <t>CONSTRUCAO DE MATADOURO PUBLICO</t>
  </si>
  <si>
    <t>Construção do Parque de exposição do Município de Barão de Monte Alto</t>
  </si>
  <si>
    <t>AQUISIÇÃO DE TRATOR COM IMPLEMENTOS AGRICOLAS PARA O MUNICÍPIO DE PONTO BELO/ES</t>
  </si>
  <si>
    <t>Implantação de recapeamento de pavimentação em vias públicas da zona norte do município - Fase II</t>
  </si>
  <si>
    <t>MUNICIPIO DE ITAPETININGA</t>
  </si>
  <si>
    <t>Implantação de Passeio Público e Ciclovia nas imediações do Parque Ecológico Lagoa Regina Freire.</t>
  </si>
  <si>
    <t>IMPLANTAÇÃO DE PAVIMENTAÇÃO E RECAPEAMENTO ASFÁLTICO EM RUAS DO MUNICÍPIO</t>
  </si>
  <si>
    <t>MANUTENÇÃO DE ESTRADAS VICINAIS COM CONSTRUÇÃO E AMPLIAÇÃO DE PONTES, CONSTRUÇÃO DE PASSA GADO E BUEIROS ARMCO.</t>
  </si>
  <si>
    <t>PRONAT/INFRA-ESTRUTURA E SERVICOS/CONSTRUCAO E EQUIPAMENTO  DE FRIGORIFICO/ELABORACAO DE PROJETO TECNICO</t>
  </si>
  <si>
    <t>Apoio a Projetos de Infraestrutura Turística - Revitalização de Praça.</t>
  </si>
  <si>
    <t>MUNICIPIO DE MIRACEMA - RJ</t>
  </si>
  <si>
    <t>AQUISICAO DE EQUIPAMENTOS PARA BENEFICIAMENTO DA PRODUCAO</t>
  </si>
  <si>
    <t>Revitalização e Adequação de Ruas, Calçadas e Praças, visando a acessibilidade e a mobilidade urbana entre os equipamentos turísticos e o Centro Histórico e Comercial da Estância de Socorro/SP-1ª Etapa</t>
  </si>
  <si>
    <t>Revitalização da Praça Antenor Serafim Frizo no Bairro Jardim Esplanada, Boituva/SP</t>
  </si>
  <si>
    <t>ASSOCIACAO PESTALOZZI DE GOIANIA</t>
  </si>
  <si>
    <t>CENTRO DAS MULHERES DO CABO</t>
  </si>
  <si>
    <t>CAPACIT EM AGROECOLOGIA A AGRICULTORES FAMILIARES DA MICRO REGIAO DO CABO, IPOJUCA E TERRITORIO RURAL MATA SUL</t>
  </si>
  <si>
    <t>SINDICATO TRABALHADORES RURAIS DE MUNIZ FREIRE</t>
  </si>
  <si>
    <t>APOIO A CAPACITACAO DOS AGRICULTORES FAMILIARES E TECNICOS EXTENSIONISTAS NOS CONTEUDOS RELATIVOS A AGROECOLOGIA E O FOM</t>
  </si>
  <si>
    <t>FUNDO MUNICIPAL DE SAUDE DE SAO GABRIEL DO OESTE</t>
  </si>
  <si>
    <t>INCENTIVO AO APROVEITAMENTO RACIONAL DE RECURSOS NATURAIS DE FORMA SUSTENTAVEL E MELHORIA DE COMUN.E INTERC.COM O CIAT.</t>
  </si>
  <si>
    <t>MUNICIPIO DE NHAMUNDA - AM</t>
  </si>
  <si>
    <t>IMPLANTACAO DE UMA USINA DE BENEFICIAMENTO DE CASTANHA DA AMAZONIA.</t>
  </si>
  <si>
    <t>MUNICIPIO DE SANANDUVA</t>
  </si>
  <si>
    <t>SEC DE ESTADO DO DESENVOLVIMENTO DA AGRICULTURA E DA PESCA</t>
  </si>
  <si>
    <t>CONSTRUCAO DE CENTRO DE APOIO A MANDIOCULTURA, AQ. DE EQUIPAMENTOS, 10 BARRACAS, MAQUINAS E IMPLEMENTOS E COMPUTADORES</t>
  </si>
  <si>
    <t>MUNICIPIO DE CAPIVARI</t>
  </si>
  <si>
    <t>MUNICIPIO DE SAO GONCALO DOS CAMPOS - BA</t>
  </si>
  <si>
    <t>CONSTRUCAO DE CENTRO POLIESPORTIVO</t>
  </si>
  <si>
    <t>MUNICIPIO DE CRAVINHOS</t>
  </si>
  <si>
    <t>ESTRUTURAÇÃO DA REDE DE SERVIÇOS DE PROTEÇÃO SOCIAL BÁSICA CONSTRUÇÃO DE CENTRO DE REFERÊNCIA DE ASSISTÊNCIA SOCIAL ¿ CRAS</t>
  </si>
  <si>
    <t>MUNICIPIO DE LAVINIA</t>
  </si>
  <si>
    <t>MUNICIPIO DE SAO JOAO DA BARRA</t>
  </si>
  <si>
    <t>MUNICIPIO DE ITAI</t>
  </si>
  <si>
    <t>MUNICIPIO DE SAO PEDRO DO SUACUI</t>
  </si>
  <si>
    <t>MUNICIPIO DE DILERMANDO DE AGUIAR</t>
  </si>
  <si>
    <t>MUNICIPIO DE JULIO MESQUITA</t>
  </si>
  <si>
    <t>SAN AMB URB - IMP/AMPL COLETA/TRATAMENTO ESGOTAMENTO        SANITARIOS EM ARAPIRACA/AL</t>
  </si>
  <si>
    <t>ESTRUTURAÇÃO DA REDE SERVIÇOS DE PROTEÇÃO SOCIAL BÁSICA ¿ CONSTRUÇÃO DE CRAS</t>
  </si>
  <si>
    <t>MUNICIPIO DE SAO SEBASTIAO DO PASSE</t>
  </si>
  <si>
    <t>MUNICIPIO DE GUARAPARI</t>
  </si>
  <si>
    <t>FUNDACAO MEDICO SOCIAL RURAL SAO SEBASTIAO</t>
  </si>
  <si>
    <t>FUNDO MUNICIPAL DE SAUDE DE GOIANIRA</t>
  </si>
  <si>
    <t>FUNDO MUNICIPAL DE SAUDE DE PARANAIGUARA</t>
  </si>
  <si>
    <t>APAE - ASSOCIACAO DE PAIS E AMIGOS DOS EXCEPCIONAIS</t>
  </si>
  <si>
    <t>EQUIPAMENTO MATERIAL PERMANENTE, MATERIAL DE CONSUMO UTENSILIOS SERVICOS DE TERCEIROS</t>
  </si>
  <si>
    <t>PROJETOS DE INCLUSAO DIGITAL</t>
  </si>
  <si>
    <t>AQUISICAO DE EQUIPAMENTOS E SERVICOS DE TERCEIROS</t>
  </si>
  <si>
    <t>Construção do Centro de Eventos Culturais de Itapeva - obras civis e aquisição de equipamentos e mobiliário.</t>
  </si>
  <si>
    <t>CONSTRUCAO DE 302 UNIDADES HABITACIONAIS COM PAVIMENTACAO EMBLOKRET,TERRAPLENAGEM E DRENAGEM E OUTROS SERVICOS</t>
  </si>
  <si>
    <t>FUNDO MUNICIPAL DE SAUDE PREFEITURA DE SEVERIANO MELO/RN</t>
  </si>
  <si>
    <t>FUNDO MUNICIPAL DE SAUDE DO MUNICIPIO DE CONTENDA</t>
  </si>
  <si>
    <t>FUNDO MUNICIPAL DE SAUDE DE CANELINHA</t>
  </si>
  <si>
    <t>FUNDO MUNICIPAL DE SAUDE DO MUNICIPIO DE PILAR</t>
  </si>
  <si>
    <t>FUNDO MUNICIPAL DE SAUDE DE DOVERLANDIA</t>
  </si>
  <si>
    <t>SOCIEDADE LITERARIA E CARITATIVA SANTO AGOSTINHO</t>
  </si>
  <si>
    <t>FUNDO MUNICIPAL DE SAUDE DE IPU</t>
  </si>
  <si>
    <t>MUNICIPIO DE BARRO ALTO</t>
  </si>
  <si>
    <t>Construção de galpão para feira coberta municipal.</t>
  </si>
  <si>
    <t>Construção e Adequações no Centro de Eventos Antonio Loures Alves</t>
  </si>
  <si>
    <t>Adequação e recuperação de estrada vicinal na zona rural do município de Coronel José Dias</t>
  </si>
  <si>
    <t>Adequação de Estradas Vicinais do Município de Nova Belém</t>
  </si>
  <si>
    <t>IMPLANTACAO E AMPLIACAO DO SISTEMA DE DRENAGEM URBANA EM TRECHOS DE DIVERSAS RUAS NO MUNICIPIO DE LADARIO/MS</t>
  </si>
  <si>
    <t>Reforma e Ampliação do do Centro Municipal de Artes em Barretos.</t>
  </si>
  <si>
    <t>Reforma e Modernização do Espaço Cultural Maria Madalena de Santana Sena.</t>
  </si>
  <si>
    <t>MUNICIPIO DE MIRA ESTRELA</t>
  </si>
  <si>
    <t>CONSTRUÇÃO DO CENTRO DE EVENTOS NO  MUNICÍPIO DE MIRA ESTRELA</t>
  </si>
  <si>
    <t>MUNICIPIO DE PRADOPOLIS</t>
  </si>
  <si>
    <t>Reforma e ampliação do (CEMA) Centro Educacional Municipal de Aprendizagem.</t>
  </si>
  <si>
    <t>CONSTRUÇÃO DO CENTRO CULTURAL NO MUNICÍPIO DE TORRE DE PEDRA/SP.</t>
  </si>
  <si>
    <t>MUNICIPIO DE NOVAIS</t>
  </si>
  <si>
    <t>CONSTRUÇÃO DE CENTRO DE CULTURA MUNICIPAL</t>
  </si>
  <si>
    <t>Construção de espaço cultural no Município de Conceição das Alagoas/MG.</t>
  </si>
  <si>
    <t>Reforma do Museu Hugo Daros.</t>
  </si>
  <si>
    <t>Reforma e Restauração da Casa da Cultura de Irati</t>
  </si>
  <si>
    <t>Construção de Galpão Cultural no bairro Baraúnas, em Feira de Santana.</t>
  </si>
  <si>
    <t>Construção e adaptação de Centro Cultural de Guamirim.</t>
  </si>
  <si>
    <t>Readequação de Estradas Rurais.</t>
  </si>
  <si>
    <t>MUNICIPIO DE CENTRAL DE MINAS</t>
  </si>
  <si>
    <t>Pavimentação com bloketes pré moldados a Serra de acesso a São Geraldo do Mantenópolis zona rural do município de Central de Minas.</t>
  </si>
  <si>
    <t>Implantação de pavimentação asfáltica e recapeamento asfáltico em vias públicas urbanas, no município de João Pinheiro - MG.</t>
  </si>
  <si>
    <t>MUNICIPIO DE ELDORADO</t>
  </si>
  <si>
    <t>Execução de Obras Integrada de Reabilitação Urbana.</t>
  </si>
  <si>
    <t>MUNICIPIO DE SANTANA DO GARAMBEU</t>
  </si>
  <si>
    <t>CONSTRUÇÃO DE PRAÇAS CULTURAIS E LAZER PARA OS MUNÍCIPES afim de proporcionar melhor segurança, lazer e qualidade de vida revitalizando as áreas urbanas negativas e de risco..</t>
  </si>
  <si>
    <t>FUNDO MUNICIPAL DE SAUDE DE BERTIOGA</t>
  </si>
  <si>
    <t>MUNICIPIO DE WITMARSUM</t>
  </si>
  <si>
    <t>PAVIMENTAÇÃO ASFÁLTICA DE TRECHO (4) QUATRO DA RUA 7 DE SETEMBRO, DRENAGEM PLUVIAL, PASSEIOS E SINALIZAÇÃO VIÁRIA.</t>
  </si>
  <si>
    <t>Pavimentação em paralelepípedo de diversas ruas do município de Tacaratu-PE</t>
  </si>
  <si>
    <t>SOCIEDADE BENEFICENTE DE CRAVINHOS SANTA CASA</t>
  </si>
  <si>
    <t>ASSOCIACAO DAS OBRAS PAVONIANAS DE ASSISTENCIA</t>
  </si>
  <si>
    <t>FUNDACAO UNIVERSIDADE DO OESTE DE SANTA CATARINA</t>
  </si>
  <si>
    <t>HOSPITAL DO TRICENTENARIO</t>
  </si>
  <si>
    <t>SOCIEDADE BENEFICENTE SAO CAMILO</t>
  </si>
  <si>
    <t>Readequação de estrada vicinal.</t>
  </si>
  <si>
    <t>MUNICIPIO DE AVELINO LOPES</t>
  </si>
  <si>
    <t>Implantação de Pavimentação em Vias Públicas no município de Avelino Lopes - PI</t>
  </si>
  <si>
    <t>Implantação de Passeios Públicos no Município de Luziânia - GO.</t>
  </si>
  <si>
    <t>MUNICIPIO DE TOCANTINS</t>
  </si>
  <si>
    <t>RECAPEAMENTO E PAVIMENTAÇÃO ASFALTICA COM CBUQ EM DIVERSAS VIAS DO MUNICIPIO DE TOCANTINS-MG.</t>
  </si>
  <si>
    <t>Drenagem e pavimentação em Rua Urbana no município de Vidal Ramos/SC</t>
  </si>
  <si>
    <t>Pavimentação de via urbana com lajotas e drenagem pluvial de rua no perímetro  urbano do município de Armazém.</t>
  </si>
  <si>
    <t>O Referido recurso será utilizado em obras de recapeamento asfáltico em CBUQ, acessibilidade guias e sarjetas e benfeitorias, em várias ruas do município.</t>
  </si>
  <si>
    <t>MUNICIPIO DE BRAZABRANTES</t>
  </si>
  <si>
    <t>Construção de passeios públicos no município de Brazabrantes/GO.</t>
  </si>
  <si>
    <t>REVITALIZAÇÃO DA PRAÇA CAPISTRANO DE ABREU NO MUNICÍPIO DE MARANGUAPE-CE.</t>
  </si>
  <si>
    <t>Construção da 1ª etapa do Centro de Eventos.</t>
  </si>
  <si>
    <t>MUNICIPIO DE RIO DOS BOIS</t>
  </si>
  <si>
    <t>MUNICIPIO DE TUPIRAMA</t>
  </si>
  <si>
    <t>FUNDO MUNICIPAL DE ASSISTENCIA SOCIAL</t>
  </si>
  <si>
    <t>ADEQUAÇÃO DE ESTRADAS NO MUNICÍPIO DE VARZEA GRANDE -PI</t>
  </si>
  <si>
    <t>CONSTRUCAO DE UMA QUADRA DESCOBERTA NO SITIO CARNAUBA</t>
  </si>
  <si>
    <t>FUNDO MUNICIPAL DE SAUDE DE PEREIRO</t>
  </si>
  <si>
    <t>MUNICIPIO DE ESCADA - PE</t>
  </si>
  <si>
    <t>OBRAS DE TERRAPLANAGEM, DRENAGEM E ILUMINACAO DO ESTADIO MU NICIPAL</t>
  </si>
  <si>
    <t>FUNDO MUNICIPAL DE SAUDE DE URUOCA</t>
  </si>
  <si>
    <t>CONSTRUÇÃO DE PARQUE TURÍSTICO DA CIDADE TIANGUÁ-CE.</t>
  </si>
  <si>
    <t>MUNICIPIO DE ITAPIPOCA - CE</t>
  </si>
  <si>
    <t>APOIO AO PODER PUBLICO PARA CONSTRUCAO HABITACIONAL PARA    FAMILIAS DE BAIXA RENDA-NACIONAL(CREDITO EXTRAORDINARIO)</t>
  </si>
  <si>
    <t>FUNDACAO BENJAMIN GUIMARAES</t>
  </si>
  <si>
    <t>IRMANDADE DA SANTA CASA DE CARIDADE DE SAO GABRIEL</t>
  </si>
  <si>
    <t>CONSTRUCAO DE 80 CASAS POPULARES NO BAIRRO MUTIRAO          NO MUNICIPIO DE ALTAMIRA</t>
  </si>
  <si>
    <t>APOIO A MELHORIA DAS CONDICOES DE HABITABILIDADE DE ASSENTAMENTOS PRECARIOS - RESIDENCIAL CARLOS MARIGHELLA</t>
  </si>
  <si>
    <t>MUNICIPIO DE SAO SEBASTIAO DA BOA VISTA - PA</t>
  </si>
  <si>
    <t>ATERRO/DRENAGEM/PAVIMENTACAO 4 RUAS E INSTAL FOSSAS SEPTICAS/FILTROS ANAEROBICOS PARA 170 FAMILIAS</t>
  </si>
  <si>
    <t>MUNICIPIO DE PARNARAMA</t>
  </si>
  <si>
    <t>Pavimentação asfáltica, na rua Buriti Bravo, rua Timbiras, rua Codó, rua Coelho Neto (entre rua Barão de Grajaú e rua Codó). Ambas das sedes do município.</t>
  </si>
  <si>
    <t>Qualificação de vias de transporte públicos coletivos urbanos</t>
  </si>
  <si>
    <t>MUNICIPIO DE PORTO VERA CRUZ</t>
  </si>
  <si>
    <t>Patrulha  Agrícola  Mecanizada</t>
  </si>
  <si>
    <t>RECUPERAÇÃO DE ESTRADAS VICINAIS NO MUNICÍPIO DE PRESIDENTE VARGAS-MA</t>
  </si>
  <si>
    <t>MUNICIPIO DE SAO SEBASTIAO DO CAI</t>
  </si>
  <si>
    <t>MUNICIPIO DE BREJOLANDIA</t>
  </si>
  <si>
    <t>Implantação e modernização de infraestrutura esportiva. Brejolândia, Bahia.</t>
  </si>
  <si>
    <t>Reforma do Ginásio de Esportes José Batista, município de Nova Odessa.</t>
  </si>
  <si>
    <t>Implantação e modernização de Infraestrutura Esportiva - CONSTRUÇÃO DE QUADRA POLIESPORTIVA</t>
  </si>
  <si>
    <t>Implantação e reforma da infraestrutura esportiva do município de Tupi Paulista/SP.</t>
  </si>
  <si>
    <t>IMPLANTAÇÃO E MODERNIZAÇÃO DE INFRAESTRUTURA PARA O ESPORTE EDUCACIONAL RECREATIVO E DE LAZER</t>
  </si>
  <si>
    <t>MUNICIPIO DE IBIARA</t>
  </si>
  <si>
    <t>Implantação de Pavimentação em Vias Públicas Urbanas</t>
  </si>
  <si>
    <t>CONSTRUCAO DO ESTADIO OLIMPICO MUNICIPAL</t>
  </si>
  <si>
    <t>MUNICIPIO DE JACUIZINHO</t>
  </si>
  <si>
    <t>Implantação de sistema simplificado de abastecimento de água potável.</t>
  </si>
  <si>
    <t>MUNICIPIO DE BOM PROGRESSO</t>
  </si>
  <si>
    <t>Constru¿¿o de tr¿s redes de abastecimmento de ¿gua na zona rural do Munic¿pio de Bom Progresso.</t>
  </si>
  <si>
    <t>REDES DE ABASTECIMENTO DE AGUA NO INTERIOR DO MUNICÍPIO</t>
  </si>
  <si>
    <t>Sistema de abastecimento de água.</t>
  </si>
  <si>
    <t>MUNICIPIO DE AMETISTA DO SUL</t>
  </si>
  <si>
    <t>CONSTRUCAO DE ACUDES, CONSTRUCAO DE FABRICA DE SABONETES, COMPRA DE VEICULO TRACADO.</t>
  </si>
  <si>
    <t>Adequação das estradas vicinais e Bueiros de concreto para passagem de água do município de Barra do Garças - MT.</t>
  </si>
  <si>
    <t>Apoio a Projetos de Infraestrutura Turística - Implantação e Urbanização de uma praça na sede do Município de Maranhãozinho.</t>
  </si>
  <si>
    <t>ADEQUAÇÃO E MANUTENÇÃO DE ESTRADAS VICINAIS E CONSTRUÇÃO DE PONTES MIXTA DE CONCRETO NO MUNICÍPIO DE BARRA DO GARÇAS - MT</t>
  </si>
  <si>
    <t>Implantação de Passeios Públicos em Vias Urbanas</t>
  </si>
  <si>
    <t>APOIO A PROJETO DE INFRAESTRUTURA TURÍSTICA - Pavimentação, Microdrenagem e Sinalização Turística da Rota do Chimarrão</t>
  </si>
  <si>
    <t>Pavimentação em paralelepípedo e drenagem da Rua Alexandre Joca e execução de calçadas na Rua Maria do Carmo Teixeira, no município de Barreira-CE.</t>
  </si>
  <si>
    <t>MUNICIPIO DE SINIMBU</t>
  </si>
  <si>
    <t>Aquisição Implementos Agrícolas</t>
  </si>
  <si>
    <t>RECUPERAÇÃO DE 24,21 km de Estrada Vicinalno trecho entre os Povoado Mangueira e Jenipapo dos Jonas, passando pelos Povoados Coquinho e Sabonete, na zona rural do município de Jenipapo dos Vieiras-MA</t>
  </si>
  <si>
    <t>AQUISIÇÃO DE MÁQUINAS E EQUIPAMENTOS AGRICOLAS, PARA O MUNICIPIO DE MAURILANDIA DO TOCANTINS-TO.</t>
  </si>
  <si>
    <t>Investimento em Infra-Estrutura para Conclusão  do Parque de exposições Agropecuárias.</t>
  </si>
  <si>
    <t>MUNICIPIO DE PORTO ALEGRE DO NORTE</t>
  </si>
  <si>
    <t>Construção de um Parque de Exposições no município de Porto Alegre do Norte-MT.</t>
  </si>
  <si>
    <t>MUNICIPIO DE TUPANCIRETA</t>
  </si>
  <si>
    <t>Aquisição de uma patrulha agrícola</t>
  </si>
  <si>
    <t>Recuperação de estrada rural.</t>
  </si>
  <si>
    <t>MUNICIPIO DE PRESIDENTE LUCENA</t>
  </si>
  <si>
    <t>Construção da base física para a implantação da agroindústria para processamento de Mandioca e Aquisição de Equipamentos.</t>
  </si>
  <si>
    <t>MUNICIPIO DE GOVERNADOR LUIZ ROCHA</t>
  </si>
  <si>
    <t>Recuperação de estradas vicinais no município de Governador Luiz Rocha (MA)</t>
  </si>
  <si>
    <t>MUNICIPIO DE FAGUNDES</t>
  </si>
  <si>
    <t>Implantação de Pavimentação em Diversas Ruas e Recapeamento em outras no município de Caicó-RN.</t>
  </si>
  <si>
    <t>Recapeamento de Vias Públicas Urbanas sobre pavimentação Asfáltica</t>
  </si>
  <si>
    <t>MUNICIPIO DE GRANJEIRO</t>
  </si>
  <si>
    <t>CONSTRUÇÃO DE UMA QUADRA POLIESPORTIVA COBERTA NO MUNICIPIO DE GRANJEIRO-CE</t>
  </si>
  <si>
    <t>MUNICIPIO DE TEOFILANDIA</t>
  </si>
  <si>
    <t>Reforma e Recuperação de Espaços Esportivos no município de Camocim/Ce.</t>
  </si>
  <si>
    <t>PATRULHA MECANIZADA COM AQUISIÇÃO DE IMPLEMENTOS AGRÍCOLAS.</t>
  </si>
  <si>
    <t>MUNICIPIO DE VENHA-VER</t>
  </si>
  <si>
    <t>CONSTRUÇÃO DE ABATEDOURO PÚBLICO MUNICIPAL, NO MUNICÍPIO DE VENHA VER/RN</t>
  </si>
  <si>
    <t>CONSTRUÇÃO DE ESTRADA VICINAL QUE LIGA O DISTRITO DE MISSÍ A LOCALIDADE DE BUENO NO MUNICÍPIO DE IRAUÇUBA - CE</t>
  </si>
  <si>
    <t>Recuperação de Estradas vicinais no município de Timon ¿ MA</t>
  </si>
  <si>
    <t>Reconstrução da feira livre da cidade de Floriana/RN e aquisição de máquinas e implementos.</t>
  </si>
  <si>
    <t>MUNICIPIO DE DESTERRO DE ENTRE RIOS</t>
  </si>
  <si>
    <t>AQUISIÇÃO DE PATRULHAS AGRÍCOLAS.</t>
  </si>
  <si>
    <t>MUNICIPIO DE OLIVEIRA DE FATIMA</t>
  </si>
  <si>
    <t>RECUPERAÇÃO  DE ESTRADAS VICINAIS  NO MUNICIPIO DE OLIVEIRA DE FÁTIMA-TO.</t>
  </si>
  <si>
    <t>RECUPERAÇÃO DE ESTRADAS VICINAIS NO MUNICÍPIO DE VITORINO FREIRE/MA</t>
  </si>
  <si>
    <t>RECUPERAÇÃO DE ESTRADAS VICINAIS NO MUNICIPIO DE VITORINO FREIRE - MA.</t>
  </si>
  <si>
    <t>MUNICIPIO DE JOAO LISBOA</t>
  </si>
  <si>
    <t>Aquisição de Patrulha Mecanizada para o município de João Lisboa - Ma.</t>
  </si>
  <si>
    <t>MUNICIPIO DE DAVINOPOLIS</t>
  </si>
  <si>
    <t>Aquisição de Patrulha Mecanizada para o município de Davinóplis</t>
  </si>
  <si>
    <t>Construção da Segunda Etapa do Parque de Exposição</t>
  </si>
  <si>
    <t>MUNICIPIO DE AVAI</t>
  </si>
  <si>
    <t>Patrulha Mecanizada com aquisição de trator e implemento agrícola.</t>
  </si>
  <si>
    <t>MUNICIPIO DE CHAPADAO DO LAGEADO</t>
  </si>
  <si>
    <t>AQUISIÇÃO DE UM TRATOR AGRÍCOLA E EQUIPAMENTOS AGRÍCOLAS.</t>
  </si>
  <si>
    <t>MUNICIPIO DE JUNCO DO MARANHAO</t>
  </si>
  <si>
    <t>Recuperação de Estradas Vicinais nos trechos entre a Vila Paraense, Vila Jutaitiua a Quadra 17, zona rural do município de Junco do Maranhão/MA.</t>
  </si>
  <si>
    <t>AQUISIÇÃO DE IMPLEMENTOS AGRÍCOLAS</t>
  </si>
  <si>
    <t>MUNICIPIO DE SANTA RITA DE JACUTINGA</t>
  </si>
  <si>
    <t>Aquisição de maquinas e equipamentos que visam a melhorar o atendimento dos Agricultores e Pecuarista da Zona Rural do Município de Santa Rita de Jacutinga, propiciando assim um aquecimento na economia do Município.</t>
  </si>
  <si>
    <t>MUNICIPIO DE ESTREITO</t>
  </si>
  <si>
    <t>RECUPERAÇÃO DE ESTRADAS VICINAIS  NO MUNICÍPIO DE ESTREITO ¿ MA.</t>
  </si>
  <si>
    <t>Construção de 01 (um) Mercado Produtor no município de Andaraí/Ba.</t>
  </si>
  <si>
    <t>Aquisição de Patrulha Mecanizada para o Município de Guaçui-ES.</t>
  </si>
  <si>
    <t>Fomento ao setor agropecuário</t>
  </si>
  <si>
    <t>MUNICIPIO DE SAO FIDELIS</t>
  </si>
  <si>
    <t>Aquisição de PATRULHA MECANIZADA.</t>
  </si>
  <si>
    <t>MUNICIPIO DE ESTRELA DO NORTE</t>
  </si>
  <si>
    <t>Aquisição de Implementos Agrícolas  para o município de Estrela do Norte-Go.</t>
  </si>
  <si>
    <t>MUNICIPIO DE PALMINOPOLIS</t>
  </si>
  <si>
    <t>Construção de Galpões para exposição agropecuária</t>
  </si>
  <si>
    <t>MUNICIPIO DE ARROIO DO PADRE</t>
  </si>
  <si>
    <t>Aquisição de Patrulha agrícola mecanizada.</t>
  </si>
  <si>
    <t>Melhoramento de Estradas Vicinais com Inicio na BR-135,passando pelo Povoado Lago Verde até o Povoado Alto do Bode.</t>
  </si>
  <si>
    <t>PAVIMENTAÇÃO EM ESTRADAS VICINAIS NA ZONA RURAL DO MUNICÍPIO DE ANTONIO MARTINS</t>
  </si>
  <si>
    <t>MUNICIPIO DE EDEIA</t>
  </si>
  <si>
    <t>Aquisição de uma Mini Carregadeira.</t>
  </si>
  <si>
    <t>Aquisição de Patrulha Mecanizada para atender a demanda dos agricultores familiares do Município de Itarana/ES</t>
  </si>
  <si>
    <t>MUNICIPIO DE LAVRAS DO SUL</t>
  </si>
  <si>
    <t>Patrulha Agrícola Mecanizada</t>
  </si>
  <si>
    <t>Aquisição de patrulha agrícola para o município de São Joaquim do Monte-PE.</t>
  </si>
  <si>
    <t>Patrulha mecanizada</t>
  </si>
  <si>
    <t>Construção de Parque de Exposição.</t>
  </si>
  <si>
    <t>MUNICIPIO DE LAURO MULLER</t>
  </si>
  <si>
    <t>FOMENTO AO SETOR AGROPECUÁRIO</t>
  </si>
  <si>
    <t>Aquisição de 02 (duas) Patrulhas Agrícolas.</t>
  </si>
  <si>
    <t>MUNICIPIO DE ACARAPE - CE</t>
  </si>
  <si>
    <t>Aquisição de Equipamentos para matadouro municipal de Ibirarema.</t>
  </si>
  <si>
    <t>MUNICIPIO DE ANGICOS</t>
  </si>
  <si>
    <t>MODERNIZAÇÃO, ADEQUAÇÃO E MELHORAMENTO DO MERCADO PÚBLICO MUNICIPAL DE ANGICOS/RN.</t>
  </si>
  <si>
    <t>SECRETARIA DA AGRICULTURA, PECUARIA, IRRIGACAO, PESCA E AQUICULTURA- SEAGRI</t>
  </si>
  <si>
    <t>IMPLANTACAO E MODERNIZACAO DE INFRA-ESTRUTURA PARA ESPORTE  RECREATIVO E DE LAZER - CIDREIRA (RS)</t>
  </si>
  <si>
    <t>Aquisição de mata-burros de ferro com vão no meio (com instalação) para a zona rural no município de Matrinchã- Goiás.</t>
  </si>
  <si>
    <t>AQUISICAO DE MAQUINAS E EQUIPAMENTOS (PATRULHA MOTOMECANIZADA).</t>
  </si>
  <si>
    <t>MUNICIPIO DE AGUA DOCE DO NORTE</t>
  </si>
  <si>
    <t>MUNICIPIO DE VERA</t>
  </si>
  <si>
    <t>Construção da Nova Central de Abastecimento de Garanhuns - CEAGA no Município de Garanhuns - PE.</t>
  </si>
  <si>
    <t>ESTRUTURAÇÃO DA REDE DE SERVIÇOS DE PROTEÇÃO SOCIAL BÁSICA ¿ CONSTRUÇÃO DE CENTRO DE CONVIVÊNCIA DO IDOSO ¿ CCI</t>
  </si>
  <si>
    <t>MUNICIPIO DE JOSE BONIFACIO</t>
  </si>
  <si>
    <t>ESTRUTURAÇÃO DA REDE DE SERVIÇOS DE PROTEÇÃO SOCIAL BÁSICA - REFORMA DO CRAS, REFORMA E AMPLIAÇÃO DO CCI</t>
  </si>
  <si>
    <t>MUNICIPIO DE RIO DAS PEDRAS</t>
  </si>
  <si>
    <t>ESTRUTURAÇÃO DA REDE DE SERVIÇOS DE PROTEÇÃO SOCIAL ESPECIAL ¿CONSTRUÇÃO DE UNIDADE PÚBLICA DE ACOLHIMENTO - ABRIGO INSTITUCIONAL PARA CRIANÇAS E ADOLESCENTES.</t>
  </si>
  <si>
    <t>CENTRO DE ATEND A CRIANCA E AO ADOLESC /CENTRO DA JUVENTUDE</t>
  </si>
  <si>
    <t>ESTRUTURAÇÃO DA REDE DE SERVIÇOS DE PROTEÇÃO SOCIAL BÁSICA ¿ CONSTRUÇÃO DE CRAS.</t>
  </si>
  <si>
    <t>ESTRUTURAÇÃO DA REDE DE SERVIÇOS DE PROTEÇÃO SOCIAL ESPECIAL - CONSTRUÇÃO DE CENTRO DE REFERENCIA ESPECIALIZADO DE ASSISTÊNCIA SOCIAL - CREAS.</t>
  </si>
  <si>
    <t>MUNICIPIO DE RONDONOPOLIS</t>
  </si>
  <si>
    <t>ESTRUTURAÇÃO DA REDE DE SERVIÇOS DE PROTEÇÃO SOCIAL ESPECIAL ¿ CONSTRUÇÃO DE CENTRO DE REFERÊNCIA ESPECIALIZADO DE ASSISTÊNCIA SOCIAL ¿ CREAS</t>
  </si>
  <si>
    <t>CONSTRUCAO DA PRACA ETAPA 01</t>
  </si>
  <si>
    <t>ESTRUTURAÇÃO DA REDE DE SERVIÇOS DE PROTEÇÃO SOCIAL BÁSICA-CONSTRUÇÃO DE CENTRO DE REFERÊNCIA DE ASSISTÊNCIA SOCIAL - CRAS</t>
  </si>
  <si>
    <t>MUNICIPIO DE NOVA ALVORADA DO SUL</t>
  </si>
  <si>
    <t>ESTRUTURAÇÃO DA REDE DE SERVIÇOS DE PROTEÇÃO SOCIAL BÁSICA - CONSTRUÇÃO DE CENTRO DE CONVIVÊNCIA DO IDOSO - CCI</t>
  </si>
  <si>
    <t>MUNICIPIO DE SAO MATEUS</t>
  </si>
  <si>
    <t>MUNICIPIO DE ANGRA DOS REIS</t>
  </si>
  <si>
    <t>ESTRUTURAÇÃO DA REDE DE SERVIÇOS DE PROTEÇÃO SOCIAL BÁSICA ¿ AMPLIAÇÃO DE CENTRO DE REFERÊNCIA DE ASSISTÊNCIA SOCIAL - CRAS</t>
  </si>
  <si>
    <t>Construção de 01 Passagem Molhada na Comunidade Umari sobre o Rio Barra Nova.</t>
  </si>
  <si>
    <t>Aquisição Patrulha Mecanizada.</t>
  </si>
  <si>
    <t>APOIO A PROJETO DE INFRAESTRUTURA TURÍSTICA/Adequação e Reforma do Parque Nacional da Maçã em São Joaquim/SC.</t>
  </si>
  <si>
    <t>MUNICIPIO DE SANTO ANTONIO DE PADUA</t>
  </si>
  <si>
    <t>Aquisição de um trator agrícola com potencia mínima de 75 CV e uma plantadeira de mandioca 2 linhas com adubadeira,para o municipio de Avaí-SP</t>
  </si>
  <si>
    <t>Aquisição de máquinas e equipamentos para adequação de infraestrutura produtiva municipal</t>
  </si>
  <si>
    <t>MUNICIPIO DE ALAGOA GRANDE - PB</t>
  </si>
  <si>
    <t>CONSTRUçãO DE AREA DE EVENTOS NO CONJUNTO AGNALSO VELOSO BORGES</t>
  </si>
  <si>
    <t>Aquisição de máquinas, equipamentos e implementos agrícolas.</t>
  </si>
  <si>
    <t>Aquisição de equipamentos para o beneficiamento de peixes</t>
  </si>
  <si>
    <t>Apoio a agricultura familiar.</t>
  </si>
  <si>
    <t>MUNICIPIO DE SERIO</t>
  </si>
  <si>
    <t>Construção de ponte sobre o Rio do Mel.</t>
  </si>
  <si>
    <t>MUNICIPIO DE SAO RAIMUNDO DAS MANGABEIRAS</t>
  </si>
  <si>
    <t>Apoio a Projeto de Infraestrutura Turística - Construção do Portal no Município de São Raimundo das Mangabeiras, Estado do Maranhão.</t>
  </si>
  <si>
    <t>MUNICIPIO DE MINISTRO ANDREAZZA</t>
  </si>
  <si>
    <t>Apoio a Projeto de Infraestrutura Turística - Construção de Centro de Eventos no município de Ministro Andreazza - RO.</t>
  </si>
  <si>
    <t>Apoio a Projeto de Infraestrutura Turística - Infraestrutura Turística no Parque de Exposição.</t>
  </si>
  <si>
    <t>MUNICIPIO DE CABIXI</t>
  </si>
  <si>
    <t>CONSTRUÇÃO DO CENTRO DE DESENVOLVIMENTO TURÍSTICO</t>
  </si>
  <si>
    <t>MUNICIPIO DE BARROLANDIA</t>
  </si>
  <si>
    <t>CONSERVAÇÃO DE ESTRADAS VICINAIS</t>
  </si>
  <si>
    <t>Patrulha Mecanizada com aquisição de Trator e Implementos Agrícolas.</t>
  </si>
  <si>
    <t>MUNICIPIO DE VILA PROPICIO</t>
  </si>
  <si>
    <t>MUNICIPIO DE TURMALINA</t>
  </si>
  <si>
    <t>MUNICIPIO DE CONSOLACAO</t>
  </si>
  <si>
    <t>Aquisição de  Patrulha Mecanizada/e ou implementos agricolas</t>
  </si>
  <si>
    <t>MUNICIPIO DE ROCHEDO</t>
  </si>
  <si>
    <t>Aquisição de Equipamentos Permanentes no município de Rochedo/MS.</t>
  </si>
  <si>
    <t>MUNICIPIO DE CORGUINHO</t>
  </si>
  <si>
    <t>Aquisição de Equipamentos Permanentes para Academias ao Ar Livre no Município de Corguinho.</t>
  </si>
  <si>
    <t>Construção de Quadra Poliesportiva no município de Socorro -SP</t>
  </si>
  <si>
    <t>Apoio a Projeto de Infraestrutura Turística - Requalificação da Praça do Parque do Jacaré no município de Cabedelo/PB</t>
  </si>
  <si>
    <t>APOIO A PROJETOS DE INFRAESTRUTURA - PAVIMENTAÇÃO E DRENAGEM PLUVIAL NO MUNICÍPIO DE CACHOEIRAS DE MACACU -RJ</t>
  </si>
  <si>
    <t>Apoio a Projetos de Infraestrutura Turística - Obras de Infraestrutura de acessos no Município de Arapiraca/AL.</t>
  </si>
  <si>
    <t>Apoio a Projeto de Infraestrutura Turística - Revitalização do Entorno da Capela São José.</t>
  </si>
  <si>
    <t>MUNICIPIO DE ARACOIABA</t>
  </si>
  <si>
    <t>MUNICIPIO DE MAIRIPOTABA</t>
  </si>
  <si>
    <t>ESTRUTURAÇÃO DA REDE DE SERVIÇOS DE PROTEÇÃO SOCIAL BÁSICA - CONSTRUÇÃO DE CENTRO PÚBLICO DE CONVIVÊNCIA DO IDOSO - CCI</t>
  </si>
  <si>
    <t>IMPLANTAÇÃO DE PAVIMENTAÇÃO EM PARALELEPÍPEDO EM VIAS PÚBLICAS DA SEDE DO MUNICÍPIO DE AVELINO LOPES -PI.</t>
  </si>
  <si>
    <t>MUNICIPIO DE SAO CAITANO</t>
  </si>
  <si>
    <t>Construção de uma ponte para veiculos e pedestres sobre o Rio Ipojuca</t>
  </si>
  <si>
    <t>APOIO IMPLANT DE MEDIDAS MODERACAO TRAFEGO</t>
  </si>
  <si>
    <t>Pavimentação de Diversas Ruas no Conjunto Cícero Cavalcante  (Rua Projetada: Rua A, Rua B, Rua C e Rua D) e no Bairro Distrito Industrial (Rua Projetada: Rua A, Rua B, Rua C e Rua D) no município de Matriz de Camaragibe.</t>
  </si>
  <si>
    <t>MUNICIPIO DE NAZARE DA MATA</t>
  </si>
  <si>
    <t>Calçamento de ruas no município</t>
  </si>
  <si>
    <t>MUNICIPIO DE BRASILANDIA DE MINAS</t>
  </si>
  <si>
    <t>PAVIMENTAÇÃO ASFÁLTICA EM VIAS PÚBLICAS DO MUNICÍPIO DE BRASILÂNDIA DE MINAS - MG.</t>
  </si>
  <si>
    <t>AQUISIÇÃO DE CAMINHÃO E EQUIPAMENTOS AGRÍCOLAS.</t>
  </si>
  <si>
    <t>MUNICIPIO DE GOIANA</t>
  </si>
  <si>
    <t>Construção de um mercado público e estrutura anexa para abrigar a feira livre do município de Goiana ¿ PE</t>
  </si>
  <si>
    <t>MUNICIPIO DE GOVERNADOR ARCHER</t>
  </si>
  <si>
    <t>Recuperação de Estradas Vicinais no Município de Governador Archer/MA</t>
  </si>
  <si>
    <t>OBRAS DE INFRAESTRUTURA RURAL.</t>
  </si>
  <si>
    <t>AQUISIÇÃO DE MAQUINAS E IMPLEMENTOS AGRICOLAS</t>
  </si>
  <si>
    <t>CONSTRUÇÃO DE 01 (UM) CENTRO COMUNITÁRIO PARA ATIVIDADES AGRICOLAS, NO MUNICIPIO DE MAURILÂNDIA DO TOCANTINS-TO.</t>
  </si>
  <si>
    <t>AQUISIÇÃO DE TRATOR E IMPLEMENTO AGRÍCOLA</t>
  </si>
  <si>
    <t>Aquisição de uma Patrulha Mecanizada para o município de Caldazinha ¿ GO.</t>
  </si>
  <si>
    <t>Aquisição de Implementos Agricolas.</t>
  </si>
  <si>
    <t>AQUISIÇÃO DE TRATOR COM IMPLEMENTOS AGRÍCOLAS.</t>
  </si>
  <si>
    <t>MUNICIPIO DE MARECHAL FLORIANO</t>
  </si>
  <si>
    <t>CONSTRUÇÃO DA SEGUNDA ETAPA DO PARQUE DE EXPOSIÇÃO AGROPECUÁRIA DE MONTIVIDIU/GO COMPOSTA DE DUAS UNIDADES DE GALPÃO COBERTO EM ESTRUTURA METÁLICA E TRÊS BANHEIROS DE USO COMUM.</t>
  </si>
  <si>
    <t>MUNICIPIO DE TOCANTINOPOLIS</t>
  </si>
  <si>
    <t>AQUISIÇÃO DE MAQUINAS E EQUIPAMENTOS</t>
  </si>
  <si>
    <t>Aquisição de Patrulha Mecanizada para atender a demanda dos agricultores familiares do Município de Itarana/ES.</t>
  </si>
  <si>
    <t>Aquisição de Máquinas e Equipamentos agrícolas para o município de Baixo Guandu ¿ ES.</t>
  </si>
  <si>
    <t>MUNICIPIO DE SATUBINHA</t>
  </si>
  <si>
    <t>Melhoramento de Estradas Vicinais no município de Satubinha/MA.</t>
  </si>
  <si>
    <t>MUNICIPIO DE RINOPOLIS</t>
  </si>
  <si>
    <t>Patrulha Mecanizada - aquisição de trator e implemento agrícola.</t>
  </si>
  <si>
    <t>AQUISICAO DE PATRULHA MECANIZADA COM AQUISIÇÃO DE PÁ CARREGADEIRA.</t>
  </si>
  <si>
    <t>PATRULHA MECANIZADA - Aquisição de TRATOR  e implementos agrícolas.</t>
  </si>
  <si>
    <t>AQUISIÇAO DE PATRULHA MECANIZADA PARA O MUNICIPIO DE LUZIANIA.</t>
  </si>
  <si>
    <t>Aquisição de Patrulha Agrícola Mecanizada (bens novos).</t>
  </si>
  <si>
    <t>Aquisição de Patrulha Mecanizada para o municipio de Acreuna-Go.</t>
  </si>
  <si>
    <t>MUNICIPIO DE ALTO RIO NOVO</t>
  </si>
  <si>
    <t>Pavimentação Asfaltica de Ruas da Vila Bonita</t>
  </si>
  <si>
    <t>Pavimentação de Vias Públicas no município de Iguaí - BA</t>
  </si>
  <si>
    <t>Pavimentação de vias urbanas no município de Cordeiros - BA.</t>
  </si>
  <si>
    <t>MUNICIPIO DE SENADOR GUIOMARD</t>
  </si>
  <si>
    <t>Recapeamento de Vias</t>
  </si>
  <si>
    <t>MUNICIPIO DE PIRIPIRI</t>
  </si>
  <si>
    <t>Pavimentação Poliédrica em vias públicas no município de Piripiri-PI</t>
  </si>
  <si>
    <t>Pavimentação em Diversas Ruas do Município de Taquari-RS.</t>
  </si>
  <si>
    <t>MUNICIPIO DE BARAO DE GRAJAU</t>
  </si>
  <si>
    <t>Máquinas e Equipamentos</t>
  </si>
  <si>
    <t>MUNICIPIO DE UNIAO DOS PALMARES</t>
  </si>
  <si>
    <t>Aquisição de Maquinas e Equipamentos para beneficiar os produtores rurais e da agricultura familiar.</t>
  </si>
  <si>
    <t>MUNICIPIO DE ANTONINA DO NORTE</t>
  </si>
  <si>
    <t>Construção de Centro de Eventos na Sede do Município de Antonina do Norte ¿ Ceará.</t>
  </si>
  <si>
    <t>MUNICIPIO DE COCALINHO</t>
  </si>
  <si>
    <t>CONSTRUÇÃO DA FEIRA DO PEQUENO PRODUTOR RURAL DE COCALINHO.</t>
  </si>
  <si>
    <t>Aquisição de um veículo e equipamentos.</t>
  </si>
  <si>
    <t>APOIO A PROJETOS DE INFRAESTRUTURA TURISTICA - REFORMA E REVITALIZAÇÃO DO MERCADO PUBLICO MUNICIPAL DE PINDORETAMA</t>
  </si>
  <si>
    <t>Construção do Complexo Turístico na Praça das Flores no Município de Mamborê - PR</t>
  </si>
  <si>
    <t>Construção de Praça Pública no Município de Espera Feliz - MG</t>
  </si>
  <si>
    <t>MUNICIPIO DE ITINGA</t>
  </si>
  <si>
    <t>REFORMA DA PRAÇA HERMELINDO GUSMÃO NO MUNICÍPIO DE ITINGA - MG.</t>
  </si>
  <si>
    <t>AQUISIÇÃO DE CAMINHÃO UTILITÁRIO</t>
  </si>
  <si>
    <t>Apoio ao fortalecimento da agricultura familiar em Diversos Territórios de Identidade da Bahia.</t>
  </si>
  <si>
    <t>Construção da Feira Permanente na cidade Estrutural/DF.</t>
  </si>
  <si>
    <t>Pavimentação de Recapeamento de vias urbanas.</t>
  </si>
  <si>
    <t>MUNICIPIO DE TABAI</t>
  </si>
  <si>
    <t>Pavimentação asfáltica e microdrenagem zona rural</t>
  </si>
  <si>
    <t>Adequação e/ou melhorias do abatedouro público.</t>
  </si>
  <si>
    <t>Revitalização da feira livre do Município de Currais Novos - 1ª Etapa</t>
  </si>
  <si>
    <t>MUNICIPIO DE DOURADOS</t>
  </si>
  <si>
    <t>CONSTRUÇÃO DA FEIRA LIVRE CENTRAL DE DOURADOS.</t>
  </si>
  <si>
    <t>MUNICIPIO DE SANTANA DO GARAMBEU - MG</t>
  </si>
  <si>
    <t>CALCAMENTO COM BLOQUETE</t>
  </si>
  <si>
    <t>MUNICIPIO DE TURILANDIA</t>
  </si>
  <si>
    <t>RECUPERAÇÃO DE 10.6 KM DE ESTRADAS VICINAIS.</t>
  </si>
  <si>
    <t>MUNICIPIO DE SAO ROBERTO</t>
  </si>
  <si>
    <t>Adequação de estradas vicinais na zona rural do Município de Santa Luzia</t>
  </si>
  <si>
    <t>Aquisição de Retroescavadeira 4X4</t>
  </si>
  <si>
    <t>MUNICIPIO DE MARAVILHAS</t>
  </si>
  <si>
    <t>Construção de um galpão do produtor rural no Povoado da Catita, Município de Maravilhas/MG.</t>
  </si>
  <si>
    <t>MUNICIPIO DE MANDIRITUBA</t>
  </si>
  <si>
    <t>Constru¿ao, maquinas e equipamentos para mini usina de beneficiamento de leite.</t>
  </si>
  <si>
    <t>MUNICIPIO DE SAO RAIMUNDO DO DOCA BEZERRA</t>
  </si>
  <si>
    <t>Recuperar, readequar, conservar e preservar a estrada vicinal, compreendendo o trecho do Povoado Tres Lagos ao Centro do Chiquim, com extensão de 15,00 km, melhorar as condições de transportes das pessoas, Inclusive escolares, da produção agrícola, dos in</t>
  </si>
  <si>
    <t>MUNICIPIO DE ICONHA</t>
  </si>
  <si>
    <t>MUNICIPIO DE GOIATUBA</t>
  </si>
  <si>
    <t>Promover ações de fomento ao setor agropecuário no município de Goiatuba/GO através da aquisição de Patrulha Mecanizada.</t>
  </si>
  <si>
    <t>Construção de 01 Pavilhão do Parque Municipal de Exposição de São Gabriel do Oeste/MS.</t>
  </si>
  <si>
    <t>Apoio a Projeto de Infraestrutura Turística-Revitalização dos Canteiros Centrais.</t>
  </si>
  <si>
    <t>MUNICIPIO DE BOA VISTA DO GURUPI</t>
  </si>
  <si>
    <t>Apoio a Projeto de Infraestrutura Turística - Implantação de Praça Pública na Avenida Roseana Sarney na sede do município de Boa Vista do Gurupi - MA</t>
  </si>
  <si>
    <t>MELHORIAS DE ACESSOS AOS ATRATIVOS TURÍSTICOS DO MUNICIPIO DE NÍSIA FLORESTA/RN.</t>
  </si>
  <si>
    <t>CENTRO DE CONVENÇÕES DO MUNICÍPIO DE PENEDO/AL.</t>
  </si>
  <si>
    <t>Revitalização da Praça Coronel Thomaz Pereira, revitalização da Praça Evangélica Henrique Bender e 2º etapa de implantação de Sinalização Turística, no município de Venâncio Aires/RS.</t>
  </si>
  <si>
    <t>REFORMA DA PRAÇA GOVERNADOR JOSÉ SARNEY</t>
  </si>
  <si>
    <t>Apoio a Projeto de Infraestrutura Turística - Reforma e ampliação do Terminal Rodoviário Municipal.</t>
  </si>
  <si>
    <t>MUNICIPIO DE SANTANA DO MATOS</t>
  </si>
  <si>
    <t>Apoio a projetos de infraestrutura turística - Construção de uma praça de eventos na cidade de Santana do Matos/RN.</t>
  </si>
  <si>
    <t>Apoio a Projeto de Infraestrutura Turística - Restauração do Edifício histórico Museu Municipal de Martins ¿ RN.</t>
  </si>
  <si>
    <t>Apoio a projeto de infraestrutura turística - Reforma do Parque de Exposições</t>
  </si>
  <si>
    <t>MUNICIPIO DE JURUTI</t>
  </si>
  <si>
    <t>Aquisição de veículo para Coleta Seletiva Regular de Resíduos Recicláveis.</t>
  </si>
  <si>
    <t>MUNICIPIO DE MATIPO</t>
  </si>
  <si>
    <t>PAVIMENTAÇÃO DE VIAS URBANAS E REDE PLUVIAL</t>
  </si>
  <si>
    <t>Calçamento em Bloquetes nossetores Lopes Silva, Carmelito eSetor Rua Nova.</t>
  </si>
  <si>
    <t>Implantação de pavimentação, drenagem, acessibilidade e sinalização  nas Ruas Mario Quintana, A e B do Bairro Liberdade, no Loteamento Adão Gutierres - Esteio/RS</t>
  </si>
  <si>
    <t>Implantação de pavimentação, drenagem, acessibilidade e sinalização no Loteamento Bom Jesus, composto pelas ruas Pelotas, Ipe, Amazonas, Hortência, Maricá e Érico Veríssimo - Esteio/RS.</t>
  </si>
  <si>
    <t>MUNICIPIO DE CABRALIA PAULISTA</t>
  </si>
  <si>
    <t>Pavimentação em várias ruas do município.</t>
  </si>
  <si>
    <t>Construção de uma Central de Resfriamento e Armazenamento de Leite</t>
  </si>
  <si>
    <t>Máquinas e equipamentos.</t>
  </si>
  <si>
    <t>Implantação de Galeria e Pavimentação na Avenida José Margonar e outras Ruas</t>
  </si>
  <si>
    <t>MUNICIPIO DE ALTO LONGA</t>
  </si>
  <si>
    <t>Implantação de recapeamento de pavimentação em vias publicas urbanas em paralelepípedo.</t>
  </si>
  <si>
    <t>MUNICIPIO DE SAO GOTARDO</t>
  </si>
  <si>
    <t>PAVIMENTAÇÃO DE VIAS NO DISTRITO DE GUARDA DOS FERREIROS</t>
  </si>
  <si>
    <t>Pavimentação asfáltica em Avenida Carolina (mão dupla), Avenida Piauí, Rua Ernesto Nepomuceno, Rua Timon. Ambas das sedes do município.</t>
  </si>
  <si>
    <t>MUNICIPIO DE ARAGUARI</t>
  </si>
  <si>
    <t>Obra de recapeamento asfáltico em trecho da Avenida Batalhão Mauá no município de Araguari/MG.</t>
  </si>
  <si>
    <t>Pavimentação e Infraestrutura Urbana em Ruas do Município.</t>
  </si>
  <si>
    <t>MUNICIPIO DE SAO CRISTOVAO</t>
  </si>
  <si>
    <t>Pavimentação de Ruas no Conjunto Habitacional Madalena Góes</t>
  </si>
  <si>
    <t>MUNICIPIO DE TABATINGA</t>
  </si>
  <si>
    <t>RECAPE EM VIAS PÚBLICAS.</t>
  </si>
  <si>
    <t>IMPLANTAÇÃO DE PAVIMENTAÇÃO ASFÁLTICA EM VIAS PÚBLICAS URBANAS NO MUNICÍPIO DE GARANHUNS - PE.</t>
  </si>
  <si>
    <t>Obras de Recapeamento no Município de Taboão da Serra</t>
  </si>
  <si>
    <t>EXECUÇÃO DE PAVIMENTAÇÃO ASFÁLTICA E SINALIZAÇÃO VIÁRIA NO DISTRITO DE VILA VARGAS, MUNICÍPIO DE DOURADOS/MS.</t>
  </si>
  <si>
    <t>MUNICIPIO DE RIVERSUL</t>
  </si>
  <si>
    <t>Pavimentação de diversas ruas do município</t>
  </si>
  <si>
    <t>MUNICIPIO DE TERRA DE AREIA</t>
  </si>
  <si>
    <t>Pavimentação em Ruas Centrais</t>
  </si>
  <si>
    <t>MUNICIPIO DE JANAUBA</t>
  </si>
  <si>
    <t>PAVIMENTAÇÃO DE VIAS URBANAS NO MUNICÍPIO DE JANAÚBA.</t>
  </si>
  <si>
    <t>MUNICIPIO DE BELA VISTA DE GOIAS</t>
  </si>
  <si>
    <t>Pavimentação Asfaltica e recapeamento de vias publicas em Bela Vista de Goias</t>
  </si>
  <si>
    <t>Pavimentação em Blocos de Concreto e Passeio de Concreto</t>
  </si>
  <si>
    <t>MUNICIPIO DE PASSIRA</t>
  </si>
  <si>
    <t>Pavimentação em paralelepípedos</t>
  </si>
  <si>
    <t>Reurbanização da Rua Cel. Moreira Cesar.</t>
  </si>
  <si>
    <t>Execução de obras e serviços de pavimentação na zona norte do município de São Jose dos Campos</t>
  </si>
  <si>
    <t>MUNICIPIO DE PONTE ALTA DO BOM JESUS</t>
  </si>
  <si>
    <t>PAVIMENTAÇÃO ASFÁLTICA EM VIAS URBANAS.</t>
  </si>
  <si>
    <t>Pavimentação urbana da Rua Domingos Bez Batti, no loteamento Carol em Urussanga-SC</t>
  </si>
  <si>
    <t>Pavimentação de vias publicas no município.</t>
  </si>
  <si>
    <t>MUNICIPIO DE VIGIA</t>
  </si>
  <si>
    <t>AQUISIÇÃO DE MÁQUINAS E EQUIPAMENTOS PARA O MUNICÍPIO DE VIGIA DE NAZARÉ-PA</t>
  </si>
  <si>
    <t>Pavimentação Asfáltica no bairro Jardim Colina 1</t>
  </si>
  <si>
    <t>MUNICIPIO DE TEODORO SAMPAIO</t>
  </si>
  <si>
    <t>ADEQUAÇÃO, REFORMA E MODERNIZAÇÃO DAS INSTALAÇÕES EXISTENTES NO COMPLEXO ESPORTIVO CLUMIG, NO MUNICÍPIO DE TEODORO SAMPAIO-SP.</t>
  </si>
  <si>
    <t>Adequação e requalificação de vias de transporte público coletivo urbano no bairro do Piratininga.</t>
  </si>
  <si>
    <t>Reestruturação da Orla da Lagoa Mucuri.</t>
  </si>
  <si>
    <t>MUNICIPIO DE CLAUDIA</t>
  </si>
  <si>
    <t>Reforma da Rodoviária Intermunicipal de Cláudia - MT</t>
  </si>
  <si>
    <t>Apoio a Projetos de Infraestrutura Turística - Urbanização da Praça Dr. Horácio Ramalho, no município de Taquaritinga/SP</t>
  </si>
  <si>
    <t>MUNICIPIO DE MEDICILANDIA - PA</t>
  </si>
  <si>
    <t>CONSTRUCAO DE UMA BIOFABRICA PARA PRODUCAO DE MUDAS DE CLONAIS DE CACAU, NA ESPAM(ESTACAO EXPERIMENTAL PAULO MORRELLI)</t>
  </si>
  <si>
    <t>Aquisição de equipamentos para o Centros de Eventos de Umuarama-Pr</t>
  </si>
  <si>
    <t>MUNICIPIO DE RIBEIRAO BONITO</t>
  </si>
  <si>
    <t>Apoio a projeto de infraestrutura turística-Construção de dois pórticos nas duas entradas/saídas do municipio de Ribeirão Bonito.</t>
  </si>
  <si>
    <t>MUNICIPIO DE OBIDOS - PA</t>
  </si>
  <si>
    <t>IMPLANTACAO DE BASE DE COMUNICACAO E AQUISICAO EQUIPAMENTOS PARA FABRICACAO DE RACAO PARA PEIXES</t>
  </si>
  <si>
    <t>Apoio a Projetos de Infraestrutura Turística - Construção do Centro de Atendimento ao Turista</t>
  </si>
  <si>
    <t>Implantação de Infraestrutura Esportiva no Município de Santo Antônio do Palma ¿ RS.</t>
  </si>
  <si>
    <t>MUNICIPIO DE SAO MIGUEL DO ARAGUAIA</t>
  </si>
  <si>
    <t>Construção de um Portal de Entrada e de uma Ponte Dupla de acesso ao Lago Artificial no município de São Miguel do Araguaia/GO.</t>
  </si>
  <si>
    <t>CONSTRUÇÃO DA PRAÇA DO MORORÓ NA SEDE DO MUNICÍPIO DE MARANGUAPE-CE.</t>
  </si>
  <si>
    <t>Restauração e reforma da Casa da Cultura Nair Mendes Moreira, Museu Histórico de Contagem.Praça Vereador Josias Belém, 01 - Sede Contagem. Minas Gerais*</t>
  </si>
  <si>
    <t>Pavimentação e drenagem da Rua Osório Queiroga de Assis</t>
  </si>
  <si>
    <t>MUNICIPIO DE RIO DA CONCEICAO</t>
  </si>
  <si>
    <t>Reforma do Balneário Municipal de Rio da Conceição ¿ TO.</t>
  </si>
  <si>
    <t>MUNICIPIO DE ANGELINA</t>
  </si>
  <si>
    <t>CONSTRUÇÃO DE UM CENTRO DE INFORMAÇÕES TURISTICAS E DE APOIO AO TURISTA.</t>
  </si>
  <si>
    <t>MUNICIPIO DE SALGADO DE SAO FELIX</t>
  </si>
  <si>
    <t>Construção de Portal no município de Salgado de São Félix/PB.</t>
  </si>
  <si>
    <t>Construção de Praça no município de Horizonte - CE.</t>
  </si>
  <si>
    <t>CONSTRUÇÃO DE PRAÇA PUBLICA DOS ARTESÃOS DO MUNICIPIO DE HORIZONTE.</t>
  </si>
  <si>
    <t>MUNICIPIO DE SONORA</t>
  </si>
  <si>
    <t>Construção do Portal e Praça na sede do Município de Sonora-MS</t>
  </si>
  <si>
    <t>MUNICIPIO DE SAO JOSE DOS CORDEIROS</t>
  </si>
  <si>
    <t>Reforma e Ampliação da Praça da rua Batista Cordeiro, no Município de São José dos Cordeiros</t>
  </si>
  <si>
    <t>URBANIZAÇÃO DA PRAÇA LINDEVAL DE SOUZA NETO, NA VILA DE SAMAMBAIA, NO MUNICÍPIO DE TOBIAS BARRETO/SE.</t>
  </si>
  <si>
    <t>CONSTRUÇÃO DE UM CENTRO MULTI USO</t>
  </si>
  <si>
    <t>MUNICIPIO DE CAMPO MOURAO</t>
  </si>
  <si>
    <t>Revitalização do Parque das Torres - 1ª Etapa</t>
  </si>
  <si>
    <t>MUNICIPIO DE ITAGUAJE</t>
  </si>
  <si>
    <t>CONSTRUÇÃO DE UM CENTRO DE EVENTOS E CONVENÇÕES  EM  ÁREA PÚBLICA TURISTÍCA DO MUNICÍPIO DE ITAGUAJE</t>
  </si>
  <si>
    <t>MUNICIPIO DE SANTA LUZIA DO PARA - PA</t>
  </si>
  <si>
    <t>REVITALIZACAO DA ORLA DO RIO CAETE</t>
  </si>
  <si>
    <t>Construção da Casa da Cultura no município de Luiziana - Paraná.</t>
  </si>
  <si>
    <t>MUNICIPIO DE MIRADOR</t>
  </si>
  <si>
    <t>Construção de uma Rampa Náutica e uma ciclovia no município de Mirador - PR</t>
  </si>
  <si>
    <t>CONSTRUÇÃO DE UM PORTAL TURÍSTICO NO MUNICÍPIO DE ESTREITO ¿ MA.</t>
  </si>
  <si>
    <t>REFORMA E RESTAURAÇÃO DA PRAÇA PREFEITO MARIO ZUCATO</t>
  </si>
  <si>
    <t>Reforma e Requalificação da Praça Duque de Caxias.</t>
  </si>
  <si>
    <t>MUNICIPIO DE ESPERANCA</t>
  </si>
  <si>
    <t>Reforma da Praça da Cultura, no Município de Esperança - PB</t>
  </si>
  <si>
    <t>APOIO A PROJETOS DE INFRAESTRUTURA TURÍSTICA - Construção de um Parque de exposições Agropecuárias.</t>
  </si>
  <si>
    <t>MUNICIPIO DE SANTO ANTONIO DO PINHAL</t>
  </si>
  <si>
    <t>APOIO A PROJETOS DE INFRAESTRUTURA TURÍSTICA - PAVIMENTAÇÃO ASFÁLTICA, DRENAGEM PLUVIAL E SINALIZAÇÃO TURÍSTICA DE ACESSO A CACHOEIRA DO LAGEADO</t>
  </si>
  <si>
    <t>CONSTRUÇÃO DO CENTRO DE APOIO AO TURISTA</t>
  </si>
  <si>
    <t>MUNICIPIO DE CAMPINA DA LAGOA</t>
  </si>
  <si>
    <t>READEQUAÇÃO LAGOA ANTONIO CHIQUETO</t>
  </si>
  <si>
    <t>Implantação de Uma Praça de Eventos no Município de São João do Sóter ¿ MA.</t>
  </si>
  <si>
    <t>Apoio a Projetos de Infraestrutura Turística - Construção de Praça de Eventos do Município de Horizonte.</t>
  </si>
  <si>
    <t>Reforma combinada com Ampliação do atual Terminal Rodoviário Intermunicipal e Interestadual de Santa Mariana.</t>
  </si>
  <si>
    <t>MUNICIPIO DE RIACHAO DO POCO - PB</t>
  </si>
  <si>
    <t>TURISMO NO BRASIL</t>
  </si>
  <si>
    <t>Apoio a projeto de infraestrutura turística - Revitalização da Praça Central Cel. Almeida</t>
  </si>
  <si>
    <t>MUNICIPIO DE SAO JOAO - PE</t>
  </si>
  <si>
    <t>URBANIZACAO DO ENTORNO DO ACUDE PUBLICO MUNICIPAL</t>
  </si>
  <si>
    <t>MUNICIPIO DE VOTORANTIM</t>
  </si>
  <si>
    <t>IMPLANTAÇÃO DO PARQUE DA CACHOEIRA NO MUNICÍPIO DE VOTORANTIM/SP.</t>
  </si>
  <si>
    <t>CONSTRUÇÃO DE CENTRO DE APOIO AO TURISTA</t>
  </si>
  <si>
    <t>APOIO A PROJETO DE INFRAESTRUTURA TURÍSTICA - Construção de pórticos nos principais acessos do município de Ronda Alta-RS.</t>
  </si>
  <si>
    <t>Apoio a Projeto de Infraestrutura Turística - Revitalização do Portal Ecológico de Jandira.</t>
  </si>
  <si>
    <t>Construção de Centro de Eventos.</t>
  </si>
  <si>
    <t>Pavimentação da rua Principal que da acesso a Praça Padre Cícero e implantação de sinalização turística.</t>
  </si>
  <si>
    <t>Obra de Urbanização da Avenida dos Arrecifes - Etapa VI</t>
  </si>
  <si>
    <t>ASSOCIACAO DOS AGRICULTORES UNIAO PROGRESSISTA</t>
  </si>
  <si>
    <t>FOMENTO A ASSITENCIA TECNICA E EXTENSAO RURAL</t>
  </si>
  <si>
    <t>CONSTRUÇÃO DO BALNEÁRIO MIGUEL SAMINEZ</t>
  </si>
  <si>
    <t>Primeira Etapa de Rua Coberta.</t>
  </si>
  <si>
    <t>Reforma de Teatro em São Caetano do Sul-SP</t>
  </si>
  <si>
    <t>Reforma e Aquisição de Equipamentos no Centro Cultural de Andradina-SP.</t>
  </si>
  <si>
    <t>Construção do PARQUE DE EXPOSIÇÕES no município de Eunápolis/BA</t>
  </si>
  <si>
    <t>MUNICIPIO DE BACABEIRA</t>
  </si>
  <si>
    <t>Implantação da Praça de Periz de Cima, no município de Bacabeira - MA</t>
  </si>
  <si>
    <t>Reforma da Praça Manoel de Assis no Centro do Município Igaratinga-MG junto a Rua Primeiro de Março  no Município de Igaratinga ¿ MG</t>
  </si>
  <si>
    <t>Pavimentação e Drenagem da Rua 29 de Dezembro no Município de Salvaterra</t>
  </si>
  <si>
    <t>Recuperação da Via de Acesso ao Balneário Rio das Pedras, na localidade de Anil, no Município de Cariré-CE.</t>
  </si>
  <si>
    <t>CONSTRUÇÃO DA 2ª ETAPA DA PRAÇA NA AVENIDA PADRE JOSÉ HOLANDA DO VALE, MUNICÍPIO DE MARACANAÚ</t>
  </si>
  <si>
    <t>Implantação de 01 Pórtico Turístico no acesso a cidade de Águas de Chapecó.</t>
  </si>
  <si>
    <t>Reforma da Praça Celso Lima Verde, no Município de Iguatu ¿ CE.</t>
  </si>
  <si>
    <t>Construção de Infraestrutura de Acesso e reforma da Passarela para pedestres em Pontal do Sul.</t>
  </si>
  <si>
    <t>Pavimentação asfáltica e Drenagem Pluvial de acesso a Av. Beira Rio no Município de Itumbiara -GO.</t>
  </si>
  <si>
    <t>MUNICIPIO DE ARARANGUA</t>
  </si>
  <si>
    <t>EXECUÇÃO DE PAVIMENTAÇÃO COM LAJOTAS E SERVIÇOS COMPLEMENTARES, EM RUA URBANA, MUNICIPIO DE ARARANGUÁ.</t>
  </si>
  <si>
    <t>DRENAGEM, PAVIMENTAÇÃO E CALÇAMENTO</t>
  </si>
  <si>
    <t>Infra estrutura em pavimentação de 9.198,35 m2 na seguintes Ruas: - parte da Rua José Macedo de Quevedo,- parte da Rua Francisco Onófrio,- parte da Rua Osório Salles,- parte da Rua Humberto Onófrio,- parte da Rua Noêmia Barros,- parte da Rua Arlindo Perei</t>
  </si>
  <si>
    <t>IMPLANTACAO E MODERNIZACAO DE INFRA-ESTRUTURA PARA ESPORTE RECREATIVO E DE LAZER EM MARCAçãO</t>
  </si>
  <si>
    <t>MUNICIPIO DE PRATA</t>
  </si>
  <si>
    <t>Recapeamento e pavimentação asfáltica com Concreto Betuminoso Usinado a Quente (CBUQ) e execução de meio-fios em diversas ruas do município de Prata MG.</t>
  </si>
  <si>
    <t>MUNICIPIO DE AGUA COMPRIDA</t>
  </si>
  <si>
    <t>ASFALTAMENTO DE RUAS E AVENIDAS DA CIDADE.</t>
  </si>
  <si>
    <t>-PAVIMENTAÇÃO ASFALTICA E DRENAGEM.</t>
  </si>
  <si>
    <t>IMPLANTAÇÃO DA PRAÇA PÚBLICA DO BAIRRO DA ESTAÇÃO.</t>
  </si>
  <si>
    <t>Construção de passeios e intervenções para acessibilidade.</t>
  </si>
  <si>
    <t>MUNICIPIO DE CONSELHEIRO PENA</t>
  </si>
  <si>
    <t>Implantação de pavimentação Asfaltica</t>
  </si>
  <si>
    <t>MUNICIPIO DE PIANCO</t>
  </si>
  <si>
    <t>Implantação de Pavimentação em ruas no Município de Piancó ¿ PB.</t>
  </si>
  <si>
    <t>MUNICIPIO DE MONTANHAS</t>
  </si>
  <si>
    <t>IMPLANTAÇÃO DE PASSEIOS PÚBLICOS</t>
  </si>
  <si>
    <t>Implantação 2(Dois)sistemas de abastecimento de água potável nas comunidades de TABOCAL (com ligações para 500 famílias)  e JACAMIM(com ligações para 500 famílias).Objetivando gera um total de 1000 ligações novas de água potável, atendendo uma população a</t>
  </si>
  <si>
    <t>MUNICIPIO DE ITAQUARA</t>
  </si>
  <si>
    <t>PAVIMENTAÇÃO EM PARALELEPÍPEDO DE ALGUMAS RUAS NA SEDE DO MUNICÍPIO</t>
  </si>
  <si>
    <t>Obras de Drenagem - Drenagem, sargeta e pavimentação no município de Contagem.</t>
  </si>
  <si>
    <t>MUNICIPIO DE CICERO DANTAS</t>
  </si>
  <si>
    <t>PAVIMENTAÇÃO COM CBUQ SOBRE PARALELOS DA 2ª ETAPA DA AV. ANTONIO CARLOS MAGALHAES, NO MUNICÍPIO DE CICERO DANTAS - BA.</t>
  </si>
  <si>
    <t>Recape asfáltico de vias urbanas municipais</t>
  </si>
  <si>
    <t>MUNICIPIO DE UIRAMUTA - RR</t>
  </si>
  <si>
    <t>RECUPERACAO DE VICINAIS NO MUNICIPIO DE UIRAMUTA</t>
  </si>
  <si>
    <t>Construção de Quadra Poliesportiva na Comunidade de Soído de Baixo no Município de Marechal Floriano-ES</t>
  </si>
  <si>
    <t>MUNICIPIO DE RIBAS DO RIO PARDO</t>
  </si>
  <si>
    <t>Pavimentação e Drenagem de Águas Pluviais</t>
  </si>
  <si>
    <t>Aquisição e implantação de abrigos para embarque e desembarque de passageiros do Sistema Municipal de Transporte Coletivo Urbano.</t>
  </si>
  <si>
    <t>Objeto do Convênio se destina a Pavimentação Asfáltica, Drenagem, Passeios Públicos (Acessibilidade) e Sinalização Viária de vias do município de Palmeira das Missões ¿ RS.</t>
  </si>
  <si>
    <t>MUNICIPIO DE BRASILANDIA</t>
  </si>
  <si>
    <t>Recapeamento de 23.000 (vinte e tres mil) m² de ruas na sede do municipio</t>
  </si>
  <si>
    <t>Pavimentação de Vias Urbanas na Entrada do município de Quixeramobim - CE.</t>
  </si>
  <si>
    <t>MUNICIPIO DE COLONIA DO GURGUEIA</t>
  </si>
  <si>
    <t>Pavimentação de vias no município de Colônia do Gurguéia-PI.</t>
  </si>
  <si>
    <t>Pavimentação em Paralelepípedo em diversas ruas do município de Muritiba/BA</t>
  </si>
  <si>
    <t>MUNICIPIO DE BOQUIM</t>
  </si>
  <si>
    <t>Obras de Pavimentação em paralelepípedo com construção de sarjetas, guias, drenagem de águas pluviais em diversas ruas de boquim-SE.</t>
  </si>
  <si>
    <t>Pavimentação e Drenagem de Via Urbana no Município de Ilhota/SC.</t>
  </si>
  <si>
    <t>Implantação e reforma da infraestrutura esportiva do município de Irapuru/SP.</t>
  </si>
  <si>
    <t>Aquisição de equipamentos permanentes no município de Teixeira Soares</t>
  </si>
  <si>
    <t>PAVIMENTAÇÃO E DRENAGEM DA VIA DE ACESSO AO BALNEÁRIO BEIRA RIO PEREIRÃO, NO MUNICIPIO DE VARJOTA-CE.</t>
  </si>
  <si>
    <t>Urbanização da Lagoa da Telha e das Vias de Acesso, no Município de Iguatu/CE</t>
  </si>
  <si>
    <t>EXECUÇÃO DE CONSTRUÇÃO DE PAVIMENTAÇÃO ASFÁLTICA EM VIAS URBANAS, EM DIVERSAS RUAS DO BAIRRO CENTRO E DO BAIRRO VILA BEATRIZ, NO MUNICÍPIO DE NOVA ANDRADINA-MS.</t>
  </si>
  <si>
    <t>Pavimentação em Diversas Ruas do Município de Taquari-RS</t>
  </si>
  <si>
    <t>Implantação de pavimentação em vias públicas urbanas no Município de Hidrolândia-CE.</t>
  </si>
  <si>
    <t>O referido contrato de repasse tem por objeto a pavimentação de ruas nos bairros Roberto Luiz, COHAB, Izabel Gomes, Antonio Avelar e José Ramos. Bem como o recapeamento das ruas no centro do Município.</t>
  </si>
  <si>
    <t>Pavimentação de trecho de Ruas do Bairro Vila Maior no município de Anastácio MS.</t>
  </si>
  <si>
    <t>Pavimentação Asfáltica nas Ruas Paraná, Kenedy, João Alves da Silva, João Alves II, João Alves II, Laerte, alzira, Eduardo, Antonio dias, Joaquim I, Rotatória I, Lima Rodas  do Conjunto Habitacional Sebastião II municipio   de Guiratinga-MT</t>
  </si>
  <si>
    <t>MUNICIPIO DE SERRA DO SALITRE</t>
  </si>
  <si>
    <t>EXECUÇÃO DE OBRAS DE PAVIMENTAÇÃO ASFALTICA EM CBUQ, CONSTRUÇÃO DE REDE DE DRENAGEM PLUVIAL, SARJETAS, MEIO FIOS E PASSEIOS EM VIAS URBANAS NA LOCALIDADE DE CATIARA, MUNICIPIO DE SERRA DO SALITRE MG.</t>
  </si>
  <si>
    <t>Pavimentação e Drenagem de diversas ruas no Município de Espera Feliz - MG</t>
  </si>
  <si>
    <t>Pavimentação, Drenagem e sinalização viária de trecho da Rua São Paulo.</t>
  </si>
  <si>
    <t>MUNICIPIO DE CANINDE - CE</t>
  </si>
  <si>
    <t>CONSTRUCAO DO SISTEMA VIARIO, PRACAS E ESTACIONAMETNO COM VIABILIZACAO E OTIMIZACAO DO MONUMENTO DE SAO FRANCISCO</t>
  </si>
  <si>
    <t>Recapeamento total ou parcial de vias públicas urbanas, sobre pavimentações asfálticas deterioradas.</t>
  </si>
  <si>
    <t>AÇÕES DE IMPLANTAÇÃO DE GALERIAS DE ÁGUAS PLUVIAS SUPERFICIAIS, TERREPLENAGEM, PAVIMENTAÇÃO ASFÁLTICA E CALÇAMENTO, NAS RUAS SÃO PAULO II, III, IV, V, VI E VII, Bairro do Distrito Industrial - Ananindeua - PA</t>
  </si>
  <si>
    <t>MUNICIPIO DE CORACAO DE MARIA</t>
  </si>
  <si>
    <t>Pavimentação a paralelepípedo em ruas no município de Coração de Maria</t>
  </si>
  <si>
    <t>Pavimentação do bairro Oseias Andrade e das ruas Cosme Cándido da Silva, Samuel Miranda e Plínio Gama no município de Nova Canaã.</t>
  </si>
  <si>
    <t>OTIMIZAÇÃO DA ETA-3 DE PEDREIRA.</t>
  </si>
  <si>
    <t>IMPLANTAÇÃO DE PAVIMENTAÇÃO ASFÁLTICA EM VIAS PÚBLICAS NO MUNICÍPIO DE GARANHUNS - PE.</t>
  </si>
  <si>
    <t>Recuperação de Drenagem e Pavimentação de via pública urbana no município da Serra/ES.</t>
  </si>
  <si>
    <t>Pavimentação de diversas ruas do município de Valente-Bahia</t>
  </si>
  <si>
    <t>MUNICIPIO DE IBATEGUARA</t>
  </si>
  <si>
    <t>Pavimentação e Drenagem de Diversas Ruas no município de Ibateguara.</t>
  </si>
  <si>
    <t>Pavimentação em Paralelepípedo de diversas ruas do Município de Nazaré da Mata - PE</t>
  </si>
  <si>
    <t>Reforma da praça no Bairro Aeroporto no Município de Tianguá - CE</t>
  </si>
  <si>
    <t>Pavimentação em Vias Públicas no Município de Juazeiro do Norte - CE.</t>
  </si>
  <si>
    <t>Segunda etapa da obra de Microdrenagem do Anel Viário.</t>
  </si>
  <si>
    <t>MUNICIPIO DE PAINS</t>
  </si>
  <si>
    <t>Implantação de pavimentação de vias públicas urbanas no Bairro Alvorada, visando prover o Município de Pains, Estado de Minas Gerais, de infraestrutura urbana adequada.</t>
  </si>
  <si>
    <t>MUNICIPIO DE CASSERENGUE</t>
  </si>
  <si>
    <t>Pavimentação e Drenagem em Diversas Ruas do Município de Casserengue-PB</t>
  </si>
  <si>
    <t>MUNICIPIO DE CORONEL SAPUCAIA</t>
  </si>
  <si>
    <t>PAVIMENTAÇÃO ASFÁLTICA E DRENAGEM PLUVIAL EM DIVERSAS RUAS DO PERÍMETRO URBANO DO MUNICÍPIO DE CORONEL SAPUCAIA ¿ MS</t>
  </si>
  <si>
    <t>Drenagem de águas pluviais e pavimentação asfáltica no bairro jardim Gramado no município de São Gabriel do Oeste/MS.</t>
  </si>
  <si>
    <t>IMPLANTAÇÃO DE PAVIMENTAÇÃO EM VIAS PUBLICAS URBANAS - ASFALTO EM DIVERSAS RUAS DO MUNICÍPIO.</t>
  </si>
  <si>
    <t>MUNICIPIO DE ICO</t>
  </si>
  <si>
    <t>Pavimentação na Sede do Município de Icó-CE.</t>
  </si>
  <si>
    <t>Implantação de Pavimentação em Vias Públicas Urbanas no Município de CONCEIÇÃO- PB.</t>
  </si>
  <si>
    <t>MUNICIPIO DE ADAMANTINA</t>
  </si>
  <si>
    <t>Qualificação de vias públicas urbanas através de pavimentação asfáltica e construção de galeria tipo aduela de concreto armado.</t>
  </si>
  <si>
    <t>Pavimentação e Drenagem de Diversas Ruas no Município.</t>
  </si>
  <si>
    <t>OBRAS DE PAVIMENTAÇÃ?O, RECAPEAMENTO DE VIAS E IMPLANTAÇÃO DE PASSEIOS PÚBLICOS</t>
  </si>
  <si>
    <t>MUNICIPIO DE AURORA</t>
  </si>
  <si>
    <t>Pavimentação no  Distrito de Ingazeiras  e na Sede do Município de Aurora ¿ Ceará.</t>
  </si>
  <si>
    <t>MUNICIPIO DE ESPIGAO D'OESTE</t>
  </si>
  <si>
    <t>MELHORIA DE INFRA-ESTRUTURA NO CAMPO DE FUTEBOL DA COMUNIDADE KAPA 80</t>
  </si>
  <si>
    <t>CONSTRUÇÃO DE QUADRA POLIESPORTIVA COBERTA</t>
  </si>
  <si>
    <t>MUNICIPIO DE CACOAL</t>
  </si>
  <si>
    <t>Obra de infra-estrutura no sistema de iluminação do Estádio Aglair Torneli</t>
  </si>
  <si>
    <t>MUNICIPIO DE CHUPINGUAIA</t>
  </si>
  <si>
    <t>MUNICIPIO DE COLORADO DO OESTE</t>
  </si>
  <si>
    <t>Construção de uma quadra poliesportiva na localidade do sobrado.</t>
  </si>
  <si>
    <t>Adequação e requalificação de vias de transporte com Implantação de Pavimentação, recapeamento e Drenagem como serviço complementar no Município de Itupeva</t>
  </si>
  <si>
    <t>MUNICIPIO DE OUROLANDIA</t>
  </si>
  <si>
    <t>O convênio visa calçamento de ruas na cidade de ourolândia. LocalidadesSede.Bairro 13 de Junho Rua Nova 01 - Rua Nova 02Bairro Otaviano Inacio RochaRua Nova 01 - Rua Nova 02Povoado de Barragem Rua Nova 01 - Rua Nova 02</t>
  </si>
  <si>
    <t>Obra de infraestrutura urbana - Recapeamento asfáltico na Rua Miguel Beux, perímetro urbano do município de Ronda Alta-RS.</t>
  </si>
  <si>
    <t>PAVIMENTACAO - 3074,82M2</t>
  </si>
  <si>
    <t>Elaboração de Projeto e Pavimentação de Diversas Ruas</t>
  </si>
  <si>
    <t>PAVIMENTACAO DE VIAS PUBLICAS(2.769M2)</t>
  </si>
  <si>
    <t>Pavimentação Asfáltica no Bairro Bom Jesus</t>
  </si>
  <si>
    <t>MUNICIPIO DE FLORA RICA</t>
  </si>
  <si>
    <t>Implantação de pavimentação em vias públicas urbanas do município de Flora Rica/SP</t>
  </si>
  <si>
    <t>MUNICIPIO DE SEVERINIA</t>
  </si>
  <si>
    <t>PAVIMENTAÇÃO ASFÁLTICA E RECAPEAMENTO ASFÁLTICO EM VÁRIAS VIAS DO MUNICÍPIO DE SEVERÍNIA</t>
  </si>
  <si>
    <t>MUNICIPIO DE CHAPADA DA NATIVIDADE</t>
  </si>
  <si>
    <t>Recuperação de pavimentação asfáltica, através de recapeamento nas vias públicas de Chapada da Natividade</t>
  </si>
  <si>
    <t>Recapeamento de vias públicas urbanas Sobre pavimentação asfálticas  etapa 1</t>
  </si>
  <si>
    <t>MUNICIPIO DE UBATUBA</t>
  </si>
  <si>
    <t>Pavimentação, drenagem superficial e sinalização em ruas do bairro Estufa II.</t>
  </si>
  <si>
    <t>MUNICIPIO DE CORUMBATAI</t>
  </si>
  <si>
    <t>Pavimentação Asfáltica na Rua 1JRC e Av. 4 JRC localizada no Jardim Residencial da Colina - Corumbataí/SP</t>
  </si>
  <si>
    <t>Recapeamento em diversas ruas do bairro Jardim Alzira localizado em Pedreira-SP.</t>
  </si>
  <si>
    <t>MUNICIPIO DE GUARUJA</t>
  </si>
  <si>
    <t>Infraestrtura de vias nos Bairros Morrinhos II, compreendendo pavimentação asfáltica, drenagem, guias, sarjetas e acessibilidade.</t>
  </si>
  <si>
    <t>Infraestrutura Urbana composta por Pavimentação asfáltica, guias e sarjetas, Sinalização viária e passeio público.</t>
  </si>
  <si>
    <t>Infraestrutura Urbana composto de Pavimentação asfáltica, guias e sarjetas, Sinalização viária e passeio público.</t>
  </si>
  <si>
    <t>Infraestrtura de vias no Bairro da Vila Edna, compreendendo serviços de pavimentação asfáltica, recuperação de pavimentação asfáltica, guias, sarjetas e equipamentos de acessibilidade, no município de Guarujá SP.</t>
  </si>
  <si>
    <t>Infraestrutura Urbana composta de Pavimentação Asfáltica, guias e Sarjetas, Sinalização Viária e Passeio Público.</t>
  </si>
  <si>
    <t>MUNICIPIO DE TEIXEIRA</t>
  </si>
  <si>
    <t>PAVIMENTAÇÃO DE VIAS PÚBLICAS NO MUNICÍPIO DE MORRO DO CHAPÉU DO PIAUÍ - PI</t>
  </si>
  <si>
    <t>PAVIMENTAÇÃO DE VIAS PÚBLICAS NO MUNICÍPIO DE BELÉM DO PIAUÍ- PI</t>
  </si>
  <si>
    <t>MUNICIPIO DE AGRESTINA</t>
  </si>
  <si>
    <t>REVITALIZAÇÃO, CONSTRUÇÃO DE MEIO FIOS, SARJETAS E PASSEIOS EM AVENIDAS DESTA CIDADE DE SERRA DO SALITRE MG.</t>
  </si>
  <si>
    <t>MUNICIPIO DE CARNAUBA DOS DANTAS</t>
  </si>
  <si>
    <t>Pavimentação e drenagem superficial de ruas na sede do Municipio de Carnauba dos Dantas/RN</t>
  </si>
  <si>
    <t>MUNICIPIO DE CONCEICAO DE MACABU</t>
  </si>
  <si>
    <t>Implantação de pavimentação em vias publicas urbanas.</t>
  </si>
  <si>
    <t>PAVIMENTAÇÃO DE VIAS PUBLICAS NO MUNICÍPIO DE ASSÚ/RN.</t>
  </si>
  <si>
    <t>PAVIMENTAÇÃO E RECAPEAMENTO DE VIAS PUBLICA E URBANAS</t>
  </si>
  <si>
    <t>MUNICIPIO DE TAMARANA</t>
  </si>
  <si>
    <t>Implantação de Pavimentação no município de Tamarana</t>
  </si>
  <si>
    <t>Pavimentação de ruas e avenidas de bairros no município de trindade.</t>
  </si>
  <si>
    <t>Implantação de Pavimentação em Vias Públicas Urbanas no Município de Juiz de Fora</t>
  </si>
  <si>
    <t>MUNICIPIO DE VARZEA DA ROCA</t>
  </si>
  <si>
    <t>Pavimentação no Município de Várzea da Roça/BA</t>
  </si>
  <si>
    <t>PAVIMENTAÇÃO NO MUNICÍPIO DE GRANJA-CE.</t>
  </si>
  <si>
    <t>REALIZAR IMPLANTAÇÃO DE PAVIMENTAÇÃO ASFALTICA NO MUNICIPIO D TRINDADE-GO</t>
  </si>
  <si>
    <t>Pavimentação de vias publicas na sede do município de Caatiba - BA.</t>
  </si>
  <si>
    <t>MUNICIPIO DE IRAJUBA</t>
  </si>
  <si>
    <t>IMPLANTAÇÃO DE PAVIMENTAÇÃO À PARALELEPÍPEDO EM DIVERSAS RUAS DA SEDE DO MUNICÍPIO.</t>
  </si>
  <si>
    <t>PAVIMENTAÇÃO EM PARALELIPÍPEDO E CONSTRUÇÃO DE CALÇADAS EM DIVERSAS RUAS  DO MUNICÍPIO DE IGACI -ALAGOAS</t>
  </si>
  <si>
    <t>MUNICIPIO DE JAPARATINGA</t>
  </si>
  <si>
    <t>Implantação de Pavimentação e Drenagem Urbana em Diversas Ruas, Implantação de Passeio e Escadaria para Pedestres.</t>
  </si>
  <si>
    <t>Implantação de pavimentação em vias públicas urbanas no município de Jacuípe.</t>
  </si>
  <si>
    <t>Recapeamento de vias públicas urbanas Sobre pavimentação asfálticas etapa 2</t>
  </si>
  <si>
    <t>Pavimentação asfáltica em vias urbanas, de São Gonçalo do Abaeté</t>
  </si>
  <si>
    <t>MUNICIPIO DE GRAJAU</t>
  </si>
  <si>
    <t>RECAPEAMENTO ASFÁLTICO NO BAIRRO EXPOAGRO.</t>
  </si>
  <si>
    <t>Implantação de pavimentação em vias urbanas no Município de Nova Olímpia-MT</t>
  </si>
  <si>
    <t>Pavimentação asfáltica de vias urbanas do município de Centralina</t>
  </si>
  <si>
    <t>MUNICIPIO DE BARAO DE MELGACO - MT</t>
  </si>
  <si>
    <t>PAVIMENTAÇÃO ASFÁLTICA E DRENAGEM SUPERFICIAL EM VIAS URBANAS DO MUNICÍPIO DE BARÃO DE MELGAÇO/MT</t>
  </si>
  <si>
    <t>PAVIMENTAÇÃO DE RUAS NO DISTRITO DE IBIAPORÃ.</t>
  </si>
  <si>
    <t>Pavimentação, drenagem superficial e sinalização em diversas ruas do bairro Estufa II.</t>
  </si>
  <si>
    <t>Pavimentação, drenagem superficial e sinalização em ruas do bairro Estufa II</t>
  </si>
  <si>
    <t>Drenagem e pavimentação de via urbana no município da Serra/ES.</t>
  </si>
  <si>
    <t>Recapeamento de Vias Públicas, sinalização e calçadas com mobilidade urbana - em ruas da zona urbana.</t>
  </si>
  <si>
    <t>CONSTRUCAO DA 1A ETAPA DE UM ESTADIO DE FUTEBOL</t>
  </si>
  <si>
    <t>PAVIMENTAÇÃO ASFÁLTICA DE VIAS PÚBLICAS DO MUNICÍPIO DE BRASILÂNDIA DE MINAS - MG</t>
  </si>
  <si>
    <t>PAVIMENTAÇÃO ASFÁLTICA DE VIAS PÚBLICAS DO MUNICÍPIO DE BRASILÂNDIA DE MINAS - MG.</t>
  </si>
  <si>
    <t>Implantar pavimentação de vias públicas urbanas com blocos sextavados, bem como implantação de sarjetas.</t>
  </si>
  <si>
    <t>MUNICIPIO DE JATAIZINHO</t>
  </si>
  <si>
    <t>Pavimentação de vias urbanas, sistema de drenagem, meio fio com sarjetas e sinalização viária.</t>
  </si>
  <si>
    <t>Infraestrutura Urbana composta por Pavimentação asfáltica, guias e sarjetas , sinalização viária e passeio público.</t>
  </si>
  <si>
    <t>O objeto da referida proposta trata-se de pavimentação de vias publicas no município de Carapicuíba.</t>
  </si>
  <si>
    <t>IMPLANTAÇÃO DE ASFALTO NOVO</t>
  </si>
  <si>
    <t>PAVIMENTAÇÃO EM VIAS PÚBLICAS NO MUNICÍPIO DE CAETÉ-MG</t>
  </si>
  <si>
    <t>MUNICIPIO DE CORUMBA DE GOIAS</t>
  </si>
  <si>
    <t>Pavimentação asfáltica e Construção de galerias de águas pluviais em diversas ruas do Municipio de Corumbá de Goiás</t>
  </si>
  <si>
    <t>MUNICIPIO DE HUMBERTO DE CAMPOS</t>
  </si>
  <si>
    <t>Pavimentação de vias urbanas com bloquetes de concreto simples na cidade de Humberto de Campos.</t>
  </si>
  <si>
    <t>Execução de Rede Coletora de Águas Pluviais e de Guias e Sarjetas em vias do Loteamento Campo do Piché.</t>
  </si>
  <si>
    <t>Pavimentação asfáltica de vias, guias, sarjetas, calçadas, drenagem e construção de obra de arte no município de Rio Claro/SP.</t>
  </si>
  <si>
    <t>Pavimentação superficial e drenagem de ruas no Municipio de Nisia Floresta/RN.</t>
  </si>
  <si>
    <t>MUNICIPIO DE SAO JOSE DA BARRA</t>
  </si>
  <si>
    <t>MUNICIPIO DE CASEARA</t>
  </si>
  <si>
    <t>Construção de Calçadas e Rampa para possibilitar a acessibilidade em ruas e avenidas da cidade de Caseara do Tocantins.</t>
  </si>
  <si>
    <t>PAVIMENTAÇÃO COM DRENAGEM SUPERFICIAL EM DIVERSAS VIAS URBANAS NO MUNICIPIO DE BOA SAUDE/RN.</t>
  </si>
  <si>
    <t>INFRA ESTRUTURA RE REABILITAÇÃO NO CONJUNTO POLI ESPORTIVO RUBENS MIRANDA.</t>
  </si>
  <si>
    <t>MUNICIPIO DE ITAPACI</t>
  </si>
  <si>
    <t>Recapeamento Asfáltico no município de Itapaci-Go.</t>
  </si>
  <si>
    <t>Recapeamento de pavimentação em vias públicas urbanas</t>
  </si>
  <si>
    <t>PAVIMENTAÇÃO ASFÁLTICA DE RUAS NA SEDE DO MUNICÍPIO DE SÃO SEBASTIÃO DO PASSÉ ¿ BA.</t>
  </si>
  <si>
    <t>PAVIMENTAÇÃO DE RUAS NA SEDE DO MUNICÍPIO DE SÃO SEBASTIÃO DO PASSÉ ¿ BA.</t>
  </si>
  <si>
    <t>MUNICIPIO DE ARIRANHA</t>
  </si>
  <si>
    <t>Pavimentação de 16.382,55m², e execução de 3.288,93m² de guias e sarjetas.</t>
  </si>
  <si>
    <t>PAVIMENTAÇÃO DE VIAS PÚBLICAS NO MUNICÍPIO DE CARIDADE DO PIAUÍ- PI</t>
  </si>
  <si>
    <t>MUNICIPIO DE PROMISSAO</t>
  </si>
  <si>
    <t>Obras de Micro drenagem</t>
  </si>
  <si>
    <t>Pavimentação de ruas no distrito de Quaraçú no município de Cândido Sales, Bahia.</t>
  </si>
  <si>
    <t>Pavimentação Asfáltica das Ruas Anastácio Paz, Francisco Licínio de Moura, Antônio de Holanda Moraes, José Maria Bessa, Maria Salete de Negreiros, Militão Pessoa de Queiroz, Francisco Roque de Oliveira e Pedro José de Moura, Sede do Município de Iracema-C</t>
  </si>
  <si>
    <t>Apoio a Projeto de Infraestrutura Turística - Pavimentação com Drenagem Pluvial e Recapeamento de Vias de Acesso aos Pontos Turísticos do Município Igarassu - PE.</t>
  </si>
  <si>
    <t>Apoio a Projeto de Infraestrutura Turística - Requalificação da Praça da Bíblia (na Rua Maria Gayão) e da Praça da Av. Duarte Coelho.</t>
  </si>
  <si>
    <t>MUNICIPIO DE ILHA DE ITAMARACA</t>
  </si>
  <si>
    <t>Apoio a projeto de infraestrutura turística - Pavimentação com drenagem pluvial de ruas no Município da Ilha de Itamaracá/PE</t>
  </si>
  <si>
    <t>APOIO A PROJETO DE INFRAESTRUTURA TURISTICA-CONSTRUÇÃO DE PÓRTICO (PORTAL)NO MUNICÍPIO DE AGRESTINA - PE</t>
  </si>
  <si>
    <t>Apoio a Projeto de Infraestrutura Turística - PAVIMENTAÇÃO ASFÁLTICA DAS RUAS CÔNIGO JÚLIO CABRAL, RUA JOÃO DE DEUS E AVENIDA DR. GENIVAL VASCONCELOSDE NA CIDADE - AGRESTINA PE</t>
  </si>
  <si>
    <t>Apoio a Projeto de Infraestrutura Turística - Recapeamento Asfaltico nas Ruas Manoel Sebastião de Moura e Parte da Rua Capitão Vilarim, situadas no Município de Limoeiro-PE.</t>
  </si>
  <si>
    <t>Reforma e ampliação do cemitério municipal.</t>
  </si>
  <si>
    <t>Implantação de Infra-estrutura compreendendo pavimentação, passeios, meio-fio, macrodrenagem e microdrenagem, terraplanagem, esgotamento sanitário e urbanização em ruas do bairro de Mata Escura em Salvador/BA.</t>
  </si>
  <si>
    <t>APOIO EMPREENDIMENTOS SANEAMENTO INTEGRADO</t>
  </si>
  <si>
    <t>Construção de Pavimentação Asfáltica no município de Camocim/Ce</t>
  </si>
  <si>
    <t>MUNICIPIO DE VARGEM</t>
  </si>
  <si>
    <t>Drenagem pluvial e pavimentação em pedras irregulares em rua da sede do município, bem como construção de calçadas</t>
  </si>
  <si>
    <t>IMPLANTAÇÃO DE PAVIMENTAÇÃO EM VÁRIAS RUAS E AVENIDAS DO MUNICÍPIO.</t>
  </si>
  <si>
    <t>MUNICIPIO DE BOM JARDIM DE MINAS</t>
  </si>
  <si>
    <t>PAVIMENTAÇÃO DE VIAS URBANAS EM BLOQUETES</t>
  </si>
  <si>
    <t>Construção Praça da Junventude</t>
  </si>
  <si>
    <t>Construção de um centro olímpico.</t>
  </si>
  <si>
    <t>IMPLANTAÇÃO E MODERNIZAÇÃO DE INFRAESTRUTURA ESPORTIVA - 2ª ETAPA DA REVITALIZAÇÃO DO CAMPO DE FUTEBOL CHARLES BRITO.</t>
  </si>
  <si>
    <t>IMPLANTAÇÃO DE INFRAESTRUTURA ESPORTIVA NO MUNICÍPIO DE IPU-CE</t>
  </si>
  <si>
    <t>MUNICIPIO DE NOVA LONDRINA</t>
  </si>
  <si>
    <t>reforma e ampliação do Estádio de Futebol</t>
  </si>
  <si>
    <t>AQUISIÇÃO DE EQUIPAMENTOS PARA ACADEMIA AO AR LIVRE</t>
  </si>
  <si>
    <t>Modernização do Estádio Municipal</t>
  </si>
  <si>
    <t>Construção de Kartódromo no Município de Francisco Beltrão</t>
  </si>
  <si>
    <t>Reforma do Ginásio de Esportes Theodoro Schwambach, Sede do Município de Domingos Martins</t>
  </si>
  <si>
    <t>CONSTRUÇÃO DE PISCINA SEMI-OLÍMPICA.</t>
  </si>
  <si>
    <t>Readequação e ampliação do Ginásio no bairro Santo André</t>
  </si>
  <si>
    <t>MUNICIPIO DE LUIS ANTONIO</t>
  </si>
  <si>
    <t>Aquisição de equipamentos permanentes - Academia ao Ar Livre</t>
  </si>
  <si>
    <t>MUNICIPIO DE MACEDONIA</t>
  </si>
  <si>
    <t>Construção de moradias.</t>
  </si>
  <si>
    <t>URBANIZACAO INTEGRADA DE ASSENTAMENTOS PRECARIOS</t>
  </si>
  <si>
    <t>MUNICIPIO DE VERA CRUZ DO OESTE</t>
  </si>
  <si>
    <t>Construção Habitacional</t>
  </si>
  <si>
    <t>IMPLANTAÇÃO DE PAVIMENTAÇÃO.</t>
  </si>
  <si>
    <t>Pavimentação em Pedra Tosca no Distrito de Oiticica, no município de Itapajé-CE.</t>
  </si>
  <si>
    <t>MUNICIPIO DE MOGI DAS CRUZES</t>
  </si>
  <si>
    <t>Implantação de um Jardim Sensorial no município de Mogi das Cruzes - SP.</t>
  </si>
  <si>
    <t>AP PROJ ACESSIBILIDADE PESS RESTR MOB/DEF</t>
  </si>
  <si>
    <t>Pavimentação asfáltica no Bairro Senhor Divino no município de Coxim/MS.</t>
  </si>
  <si>
    <t>Construção de Calçadas nas ruas do município de Nova Belém</t>
  </si>
  <si>
    <t>Melhorias da nfraestrutura Turística no Morro do Cristo no Município de União da Vitória - PR</t>
  </si>
  <si>
    <t>Apoio a Projeto de Infraestrutura Turística - Pavimentação da via de Ligação entre o Povoado de Pontal do Coruripe e Lagoa do Pau - 2ª Etapa</t>
  </si>
  <si>
    <t>Implantação e Modernização de Infra Estrutura para Esporte Educacional, Recreativo e de Lazer.Parque Indígena.</t>
  </si>
  <si>
    <t>REFORMA E MODERNIZAÇÃO DA PISTA DE SKATE NO MUNICÍPIO DE JAGUARIÚNA</t>
  </si>
  <si>
    <t>Requalificação da Infraestrutura cicloviária e estruturação do sistema de bicicletas compartilhadas no município de Rio Branco</t>
  </si>
  <si>
    <t>IMPLANTAÇÃO  E MODERNIZAÇÃO DE INFRAESTRUTURA ESPORTIVA</t>
  </si>
  <si>
    <t>Aquisição de mobiliário para a  instalação e adequação e modernização do Museu de Historia Regional  Pe. Sebastião da Silva</t>
  </si>
  <si>
    <t>MUNICIPIO DE FORMOSA DA SERRA NEGRA - MA</t>
  </si>
  <si>
    <t>CONSTRUCAO DE CENTRO DE CAPACITACAO E COMERCIALIZACAO DA AGRICULTURA FAMILIAR COM AQUISICAO DE EQUIPAMENTOS</t>
  </si>
  <si>
    <t>Pavimentação e Drenagem da Av.Nossa Senhora de Santana - Santa Maria das Barreiras</t>
  </si>
  <si>
    <t>Aquisição de mobiliário e equipamentos para o Centro Cultural localizado na Praia de Iracema.</t>
  </si>
  <si>
    <t>Construção de Praça Pública na Rua Fabrício Pedroza.</t>
  </si>
  <si>
    <t>Revitalização da Orla da Lagoa da Catarina no município de Sete Lagoas/MG.</t>
  </si>
  <si>
    <t>REESTRUTURAÇÃO DO PARQUE DE EXPOSIÇÃO DE JATEÍ/MS.Endereço: Parque da Fogueira, na Rua Alagoas, em Jateí/MS.</t>
  </si>
  <si>
    <t>Pavimentação e Drenagem Pluvial no Município de Crato/CE.</t>
  </si>
  <si>
    <t>CONSTRUÇÃO DE PRAÇA PÚBLICA NO CENTRO DA CIDADE DE LAGOA DO PIAUÍ - 2ª ETAPA.</t>
  </si>
  <si>
    <t>Construção da Praça na Avenida Maria Doralice e Reforma das Praças da Matriz e Santa Luzia no município de Chã de Alegria/PE.</t>
  </si>
  <si>
    <t>MUNICIPIO DE GLORIA</t>
  </si>
  <si>
    <t>Construção de 2 Praças Públicas no Município de Glória - BA.</t>
  </si>
  <si>
    <t>Construção de Portícos na entrada e saída do Município de Araçoiaba/PE.</t>
  </si>
  <si>
    <t>MUNICIPIO DE AGUA DOCE DO MARANHAO</t>
  </si>
  <si>
    <t>PAVIMENTAÇÃO E DRENAGEM EM BLOKRET'S DA VIA DE ACESSO AO BALNEÁRIO SÃO RAIMUNDO NO POVOADO CANA BRAVA NA ZONA RURAL DO MUNICÍPIO ÁGUA DOCE DO MARANHÃO</t>
  </si>
  <si>
    <t>URBANIZAÇÃO DA ENTRADA DA CIDADE, NO MUNICÍPIO DE PONTE ALTA DO BOM JESUS - TOCANTINS.</t>
  </si>
  <si>
    <t>Reforma da Praça Redentorista no Município de Iguatu ¿ CE.</t>
  </si>
  <si>
    <t>CONSORCIO INTERMUNICIPAL SERRA CATARINENSE</t>
  </si>
  <si>
    <t>Realização de Obra de Infraestrutura Turística na Orla Fluvial do reservatório da Barra Grande, no Rio Pelotas.</t>
  </si>
  <si>
    <t>MUNICIPIO DE UBA</t>
  </si>
  <si>
    <t>Reforma da Praça Agenor Barbosa.</t>
  </si>
  <si>
    <t>CONSTRUÇÃO DE PRAÇA NO MUNICÍPIO DE TABATINGA.</t>
  </si>
  <si>
    <t>CALÇAMENTO COM BLOCOS DE CONCRETO (BLOQUETES) NO CENTRO URBANO DO MUNICÍPIO DE DOM ELISEU - PA.</t>
  </si>
  <si>
    <t>MUNICIPIO DE IBIRAJUBA</t>
  </si>
  <si>
    <t>PAVIMENTAÇÃO EM VIAS PUBLICAS NO MUNICIPIO DE MUTUM-MG</t>
  </si>
  <si>
    <t>Elaboração do Plano de Mobilidade Urbana do Município de Olinda ¿ PE</t>
  </si>
  <si>
    <t>MUNICIPIO DE CEZARINA</t>
  </si>
  <si>
    <t>REVITALIZAÇÃO DE TRECHO DA AVENIDA RIO VERDE EM CEZARINA ¿ GO</t>
  </si>
  <si>
    <t>Construção e implantação de uma praça no Setor Sul do Município de Alto Horizonte/GO.</t>
  </si>
  <si>
    <t>Pavimentação e drenagem de vias no município de Feira da Mata.</t>
  </si>
  <si>
    <t>Pavimentação e drenagem de vias no município de Mansidão.</t>
  </si>
  <si>
    <t>Pavimentação e drenagem de vias no município de Ibititá.</t>
  </si>
  <si>
    <t>IMPLANTAÇÃO DE PAVIMENTAÇÃO EM PARALELEPÍPEDO EM VIAS PÚBLICAS URBANAS NO MUNICÍPIO DE SANTA HELENA ¿ PB.</t>
  </si>
  <si>
    <t>Pavimentação de Vias Urbanas no Município de Parobé</t>
  </si>
  <si>
    <t>MUNICIPIO DE BRAGA</t>
  </si>
  <si>
    <t>Pavimentação de vias urbanas com pedras irregulares (calçamento)</t>
  </si>
  <si>
    <t>MUNICIPIO DE JOVIANIA</t>
  </si>
  <si>
    <t>Recapeamento asfáltico em vias urbanas</t>
  </si>
  <si>
    <t>MUNICIPIO DE GASTAO VIDIGAL</t>
  </si>
  <si>
    <t>Construção de guias e sargetas,passeios pubicos,passarela para travessia do corrego que existe no local e contrução de rotatoria, para proporcionar maior segurança para quem transita no local.</t>
  </si>
  <si>
    <t>Reforma de calçadas e implantação de lombo faixas em diversas ruas do município.</t>
  </si>
  <si>
    <t>AMPLIAÇÃO DA REDE DE ABRIGOS DE ÔNIBUS URBANOS</t>
  </si>
  <si>
    <t>MUNICIPIO DE BELO ORIENTE</t>
  </si>
  <si>
    <t>Infra Estrutura de ruas no Bairro Bela Vista, Perpétuo Socorro, Distrito de Belo Oriente.- PAVIMENTAÇÃO EM CBUQ E DRENAGEM PLUVIAL- OBRAS VIÁRIAS (PAVIMENTAÇÃO DE RUAS)- REDE DE ESGOTO SANITÁRIO,  - MUROS DE ARRIMO- ESCADAS PARA PEDESTRES E DE ACESSO A MO</t>
  </si>
  <si>
    <t>Recapeamento Asfáltico da Rua Alan Kardec e quadra da Rua Rui Barbosa</t>
  </si>
  <si>
    <t>Pavimentação e Drenagem no final da Rua Juscelino Gomes Dias (Corredor da Servidão)</t>
  </si>
  <si>
    <t>Recapeamento de Pavimentação e Implantação de Sinalização Horizontal em Diversas Vias do Município de Palmares Paulista - SP.</t>
  </si>
  <si>
    <t>PAVIMENTAÇÃO COM DRENAGEM SUPERFICIAL DE DIVERSAS RUAS NO MUNICIPIO DE SÃO FRANCISCO DO OESTE/RN.</t>
  </si>
  <si>
    <t>Pavimentação e drenagem de vias no município de Malhada</t>
  </si>
  <si>
    <t>PAVIMENTAÇÃO DE VIAS PUBLICAS DO MUNICÍPIO DE MARUIM</t>
  </si>
  <si>
    <t>Pavimentação e drenagem de vias no município de Muritiba.</t>
  </si>
  <si>
    <t>Pavimentação e drenagem de vias no município de Santa Teresinha</t>
  </si>
  <si>
    <t>Reconstrução de pavimentos de Vias</t>
  </si>
  <si>
    <t>CENTRO CRISTAO DE EDUCACAO POPULAR</t>
  </si>
  <si>
    <t>IMPLANTACAO DE CENTRO DE INCLUSAO DIGITAL EM ESCOLAS E BIBLIOTECAS DE PERNAMBUCO</t>
  </si>
  <si>
    <t>MUNICIPIO DE BELO JARDIM</t>
  </si>
  <si>
    <t>PAVIMENTAÇÃO DE VIAS URBANAS NA SEDE DO MUNICÍPIO</t>
  </si>
  <si>
    <t>RECAPEAMENTO ASFALTICO E SINALIZAÇÃO DE DIVERSAS RUAS DO MUNICÍPIO DE ARTUR NOGUEIRA.</t>
  </si>
  <si>
    <t>ASSOCIACAO DPS PRODUTORES ORGANICOS DO VALE DO RIBEIRA</t>
  </si>
  <si>
    <t>PRESTAR ASSISTENCIA TECNICA E CAPACITACAO PARA 240 AGRICULTORES FAMILIARES EM OITO MUNICIPIOS DO VALE DO RIBEIRA</t>
  </si>
  <si>
    <t>Infraestrutura Básica - Pavimentação de Diversas vias do Município de Simão Dias/SE.</t>
  </si>
  <si>
    <t>MUNICIPIO DE PORTO RICO DO MARANHAO</t>
  </si>
  <si>
    <t>CONSTRUÇÃO DE PRAÇA NO POVOADO RABECA</t>
  </si>
  <si>
    <t>Reurbanização do Lago Municipal</t>
  </si>
  <si>
    <t>Adequação e manutenção de praça pública na região periférica do município de São Bernardo do Campo, prevendo acessibilidade universal</t>
  </si>
  <si>
    <t>Execução de 6500,m2  Ruas com pavimentação  em Paralelleíédos em diverasas ruas  do bairro novo ( Ismar Santana)naurbana periferia do município de Santa Luzia bahia</t>
  </si>
  <si>
    <t>MUNICIPIO DE RAPOSOS</t>
  </si>
  <si>
    <t>Recapeamento de vias públicas e urbanas em Raposos - MG.</t>
  </si>
  <si>
    <t>Obras de Pavimentação urbana no Município de Ubaporanga.</t>
  </si>
  <si>
    <t>Implantação de pavimentação em vias públicas urbanas no Municipio de Faxinal do Soturno - RS</t>
  </si>
  <si>
    <t>PAVIMENTAÇÃO ASFÁLTICA E DRENAGEM SUPERFICIAL NAS RUAS FIRMINO MENDES MARTINS, TANCREDO NEVES, SEBASTIÃO GOMES SOARES E CIRILO LOPES.</t>
  </si>
  <si>
    <t>MUNICIPIO DE MALHADOR</t>
  </si>
  <si>
    <t>Pavimentação de Ruas no Município de Malhador/SE</t>
  </si>
  <si>
    <t>Pavimentação de ruas no município de Malhador/SE.</t>
  </si>
  <si>
    <t>MUNICIPIO DE PEDRA MOLE</t>
  </si>
  <si>
    <t>Pavimentação de ruas no Município de Pedra Mole/SE</t>
  </si>
  <si>
    <t>MUNICIPIO DE IMBUIA</t>
  </si>
  <si>
    <t>Drenagem e pavimentação em Rua Urbana no município de Imbuia/SC</t>
  </si>
  <si>
    <t>Drenagem Pluvial e Pavimentação Asfáltica no distrito de Serraria - Município de Periquito-MG.</t>
  </si>
  <si>
    <t>COOP PROFISSIONAIS PLANEJ DE DESENV ECON SOCIAL E AMBIENTAL</t>
  </si>
  <si>
    <t>CAPACITACAO DE AGRICULTORES FAMILIARES BUSCANDO AMPLIAR SUAS CAPACIDADES TECNICAS E GERENCIAIS</t>
  </si>
  <si>
    <t>PAVIMENTAÇÃO DE VIAS URBANAS NA SEDE DO MUNICÍPIO.</t>
  </si>
  <si>
    <t>PAVIMENTAÇÃO ASFÁLTICA EM CBUQ EM VARIAS RUAS NO BAIRRO CYNTHIA</t>
  </si>
  <si>
    <t>MUNICIPIO DE LUIS EDUARDO MAGALHAES</t>
  </si>
  <si>
    <t>Pavimentação de Ruas no Município de Luís Eduardo Magalhães BA.</t>
  </si>
  <si>
    <t>Pavimentação e drenagem superficial da rua Marcelino Souza, ladeira do eucalipto (próximo à Igreja São Francisco), da rua das casas brancas e rua 08,na sede do município de Andaraí/Ba</t>
  </si>
  <si>
    <t>MUNICIPIO DE GUARARAPES</t>
  </si>
  <si>
    <t>Macro drenagem - Implantação de galerias de aguas pluviais no Município de Guararapes ¿ SP</t>
  </si>
  <si>
    <t>CALÇAMENTO DE RUAS URBANAS</t>
  </si>
  <si>
    <t>Recuperação dos abrigos de embarque e desembarque de passageiros do município de Timon-MA</t>
  </si>
  <si>
    <t>Pavimentação com bloquete e recapeamento nas ruas do Município de  Poté - MG</t>
  </si>
  <si>
    <t>Pavimentação em vias publicas urbanas no  municipio de Itaitinga/CE</t>
  </si>
  <si>
    <t>Pavimentação e Drenagem em ruas do município de Mairinque</t>
  </si>
  <si>
    <t>Pavimentação de ruas na sede do município.</t>
  </si>
  <si>
    <t>MUNICIPIO DE PALMEIRANTE</t>
  </si>
  <si>
    <t>PAVIMENTAÇÃO ASFÁLTICA E MEIO FIO COM SARJETA EM RUAS E AVENIDAS NO MUNICÍPIO DE PALMEIRANTE-TO.</t>
  </si>
  <si>
    <t>Construção de praça multi eventos de Tanguá.</t>
  </si>
  <si>
    <t>Construção de um Centro de Eventos e um Museu no Município de São Pedro do Butiá</t>
  </si>
  <si>
    <t>CONSTRUÇÃO PARQUE DA CIDADE - 1ª ETAPA</t>
  </si>
  <si>
    <t>Reforma da antiga Estação Ferroviária e reurbanização do entorno do prédio.</t>
  </si>
  <si>
    <t>REVITALIZAÇÃO DO LAGO DOS BURITIS.</t>
  </si>
  <si>
    <t>REVITALIZAÇÃO DO PARQUE MUNICIPAL, LOCALIZADA NO CENTRO DA CIDADE DE ROSÁRIO OESTE.</t>
  </si>
  <si>
    <t>EXECUÇÃO DE CALÇADAS EM VIAS PÚBLICAS QUE LIGAM AO PARQUE NACIONAL DA MAÇÃ E AO CENTRO DE EVENTOS MUNICIPAL.</t>
  </si>
  <si>
    <t>Construção da Praça Pública Adilson Francisco de Souza Ribeiro.</t>
  </si>
  <si>
    <t>MUNICIPIO DE FLORES</t>
  </si>
  <si>
    <t>Construção da Praça da Igreja Matriz Nossa Senhora da Conceição, localizado na Rua Antonio Andrade - Sede do Município de Flores.</t>
  </si>
  <si>
    <t>Urbanização da Orla  do Rio Marataoan</t>
  </si>
  <si>
    <t>MUNICIPIO DE GUARUJA DO SUL</t>
  </si>
  <si>
    <t>CONSTRUÇÃO DE UM CENTRO DE LAZER E EVENTOS.</t>
  </si>
  <si>
    <t>CENTRO EST DO TRAB E DE ASSESSORIA AO TRABALHADOR RABALHADOR</t>
  </si>
  <si>
    <t>OFICINAS,ENCONTROS,JORNADAS,SEMINARIOS,CURSOS,INTERCAMBIO,ESTAGIO E VISITAS.</t>
  </si>
  <si>
    <t>RECAPEAMENTO ASFALTICO DA RUA SANTINHO GIANASI</t>
  </si>
  <si>
    <t>Melhoria na Infraestrutura (pavimentação em paralelepípedo) objetivando o deslocamento e acesso dos pedestres, bem como, os meios de transportes na zona urbana do município de Igaci -alagoas.</t>
  </si>
  <si>
    <t>Recapeamento asfáltico de vias públicas do município.</t>
  </si>
  <si>
    <t>IMPLANTACAO SISTEMAS DE TRATAMENTO DE ESGOTO OBRAS E INSTALACOES MELHORIA AMPLIACAO DO SISTEMA DE ESGOTAMENTO SANITARIO</t>
  </si>
  <si>
    <t>Pavimentação e recapeamento de vias públicas (ruas e/ou avenidas) no Município de São Gonçalo do Pará.</t>
  </si>
  <si>
    <t>MUNICIPIO DE COCALZINHO DE GOIAS</t>
  </si>
  <si>
    <t>Execução de Pavimantação Asfáltica no Municipio de Cocalzinho de Goiás</t>
  </si>
  <si>
    <t>MUNICIPIO DE SAO GONCALO DO GURGUEIA</t>
  </si>
  <si>
    <t>PAVIMENTAÇÃO DE VIAS PÚBLICAS NO MUNICÍPIO DE SÃO GONÇALO DO GURGUEIA - PI</t>
  </si>
  <si>
    <t>MUNICIPIO DE ITAPERUCU</t>
  </si>
  <si>
    <t>Implantação de Pavimentação em Diversas Vias Públicas Urbanas no Município de Itaperuçu/PR.</t>
  </si>
  <si>
    <t>Pavimentação Asfáltica na Sede do Município de Horizonte ¿ CE.</t>
  </si>
  <si>
    <t>MUNICIPIO DE CACHOEIRA DOS INDIOS</t>
  </si>
  <si>
    <t>Elaboração de Projeto Executivo e Pavimentação em Paralelepípedo no município de Cachoeira dos Índios/PB</t>
  </si>
  <si>
    <t>Pavimentação Asfáltica em Vias Públicas na Sede do Município de Horizonte ¿ CE.</t>
  </si>
  <si>
    <t>MUNICIPIO DE ANHUMAS</t>
  </si>
  <si>
    <t>PLANEJAMENTO URBANO - URBANIZAÇÃO DA ENTRADA DA CIDADE COM IMPLANTAÇÃO DE AVENIDA COM PAVIMENTAÇÃO, CANTEIRO CENTRAL E INFRAESTRUTURA.</t>
  </si>
  <si>
    <t>MUNICIPIO DE CAMAPUA</t>
  </si>
  <si>
    <t>Pavimentação asfáltica e Drenagem de Aguas Pluviais no Bairro Jardim América</t>
  </si>
  <si>
    <t>Recapeamento e pavimentação de via no Município de Jacareí</t>
  </si>
  <si>
    <t>REESTRUTURAÇÃO DO PARQUE MUNICIPAL FIGUEIRA DO RIO DOCE</t>
  </si>
  <si>
    <t>ASSOC ESTAD COOPERACAO AGRICOLA DE MINAS GERAIS</t>
  </si>
  <si>
    <t>APOIO A ACOES DE ATER ATRAVES DA POTENCIALIZACAO E DIVULGA- CAO DE EXPERIENCIAS AGROECOLOGICAS EM AREAS REF.AGRARIA MG</t>
  </si>
  <si>
    <t>Recapeamento de vias públicas urbanas no Município de São Raimundo das Mangabeiras, Estado do Maranhão.</t>
  </si>
  <si>
    <t>MUNICIPIO DE SAO MIGUEL DO ANTA</t>
  </si>
  <si>
    <t>Execução de infraestrutura urbana com pavimentação asfáltica em CBUQ, meio fio, passeio, sarjeta, rampa de acessibilidade e sinalização em ruas do Município.</t>
  </si>
  <si>
    <t>ASSOCIACAO REGIONAL MUCURI DE COOP DOS PEQ AGRICULTORES</t>
  </si>
  <si>
    <t>ATER - ASSISTENCIA TECNICA E EXTENSAO RURAL PARA AGRICULTORES E FAMILIARES</t>
  </si>
  <si>
    <t>Pavimentação e drenagem de vias urbanas.</t>
  </si>
  <si>
    <t>MUNICIPIO DE PIRIPA</t>
  </si>
  <si>
    <t>PAVIMENTAÇÃO DE VIAS PÚBLICAS NO MUNICÍPIO DE PIRIPÁ-BA.</t>
  </si>
  <si>
    <t>Pavimentação Asfáltica em vias Públicas</t>
  </si>
  <si>
    <t>MUNICIPIO DE EDEALINA</t>
  </si>
  <si>
    <t>Recapeamento Asfáltico no município de Edealina-GO.</t>
  </si>
  <si>
    <t>MUNICIPIO DE BRASILANDIA DO TOCANTINS</t>
  </si>
  <si>
    <t>PAVIMENTAÇÃO DE VIAS URBANAS NO MUNICÍPIO DE BRASILÂNDIA DO TOCANTINS</t>
  </si>
  <si>
    <t>Pavimentação asfáltica precedida de drenagem em ruas do Bairro Jardim Boa Esperança Loteamento Jardim dos Estados no Município de Inocência-MS.</t>
  </si>
  <si>
    <t>Pavimentação asfáltica precedida de drenagem em ruas do Bairro Jardim Pantanal no Município de Inocência-MS.</t>
  </si>
  <si>
    <t>Execução de Obras de Pavimentação e Drenagem em rua da Zona Urbana do Município de Garopaba.</t>
  </si>
  <si>
    <t>Pavimentação Asfáltica, Drenagem Superficial de Águas Pluviais, Sinalização Viária e Passeio Público em Vias Urbanas no Municipio de Alto Paraguai - MT.</t>
  </si>
  <si>
    <t>CENTRO DE CAPACITACAO CANUDOS</t>
  </si>
  <si>
    <t>CAPACITAR BENEFICIARIOS DA REFORMA AGRARIA EM METODOS E     HABILIDADES ESPECIFICAS EM AGROECOLOGIA NOS ASSENTAMENTOS.</t>
  </si>
  <si>
    <t>MUNICIPIO DE LIBERDADE</t>
  </si>
  <si>
    <t>MUNICIPIO DE BURITI DE GOIAS</t>
  </si>
  <si>
    <t>Recapeamento Asfaltico no município de Buriti de Goias.</t>
  </si>
  <si>
    <t>Pavimentação Asfaltica no municipio de Buriti de Goias.</t>
  </si>
  <si>
    <t>Implantação e Recapeamento de Pavimentação Asfáltica em Via Pública Urbana do Município de Jaguariúna</t>
  </si>
  <si>
    <t>Pavimentação com Paralelepípedos em Vias Urbanas do Município de Pouso.</t>
  </si>
  <si>
    <t>Pavimentação em vias públicas de Caldas Brandão - PB</t>
  </si>
  <si>
    <t>MUNICIPIO DE SANTA JULIANA</t>
  </si>
  <si>
    <t>PAVIMENTAÇÃO ASFALTICA EM VIAS PUBLICAS DE SANTA JULIANA-MG</t>
  </si>
  <si>
    <t>PAVIMENTAÇÃO NO MUNICÍPIO DE FRECHEIRINHA-CE.</t>
  </si>
  <si>
    <t>APOIO FINANCEIRO A PROJETOS DE ASSIST TECNICA E EXTENSAO RU RAL, CAPACIT DE AGRIC FAMILIARES E AGENTES DE DESENVOLVIMENT</t>
  </si>
  <si>
    <t>PAVIMENTAÇÃO NO MUNICIPIO DE COREAÚ-CE.</t>
  </si>
  <si>
    <t>MUNICIPIO DE CRATEUS</t>
  </si>
  <si>
    <t>Pavimentação em pedra tosca na Sede do município de Crateús -Ce.</t>
  </si>
  <si>
    <t>MUNICIPIO DE NARANDIBA</t>
  </si>
  <si>
    <t>Pavimentação em diversas ruas do Município.</t>
  </si>
  <si>
    <t>Implantação de Calçadas (Passeio Público) em Vias Públicas do município de Nova Europa</t>
  </si>
  <si>
    <t>Elaboração de Projeto e Pavimentação em Paralelepípedos de Diversas Ruas</t>
  </si>
  <si>
    <t>MUNICIPIO DE LAGOA GRANDE - PE</t>
  </si>
  <si>
    <t>IMPLANTACAO E RECUPERACAO DE SISTEMA DE ABASTECIMENTO DAGUA</t>
  </si>
  <si>
    <t>MUNICIPIO DE JAPIRA</t>
  </si>
  <si>
    <t>Implantação de Infra-estrutura Urbana através de pavimentação com pedras irregulares, com colocação de meio fio, execução de calçadas para circulação de pedestres e plantio de árvores, nas seguintes ruas: RUA ALFREDO RAMOS NOGUEIRA,RUA CATARINA DAMATO CAS</t>
  </si>
  <si>
    <t>MUNICIPIO DE SALGADO</t>
  </si>
  <si>
    <t>Obras de Pavimentação em paralelepípedo com construção de sarjetas, guias, drenagem de águas pluviais em diversas ruas de Salgado.</t>
  </si>
  <si>
    <t>IMPLANTAÇÃO DE PAVIMENTAÇÃO EM VIAS PUBLICAS NO MUNICIPIO DE ARACAJU</t>
  </si>
  <si>
    <t>Pavimentação asfaltica de vias no Município</t>
  </si>
  <si>
    <t>MUNICIPIO DE SANTOS DUMONT</t>
  </si>
  <si>
    <t>Implantação e recapeamento de pavimentação em vias públicas urbanas da cidade de Santos Dumont</t>
  </si>
  <si>
    <t>Substituição de Bloquete por PAV's nas Ruas Pedro Gerhardt e Adolfo Huller.</t>
  </si>
  <si>
    <t>Retirada da pavimentação antiga e substituição por PAVI's nas Ruas Bernardino Monteiro e Silvia Marília, na Sede do Município</t>
  </si>
  <si>
    <t>Pavimentação de Rua.</t>
  </si>
  <si>
    <t>UNIAO DAS ASSOCIACOES COMUNITARIAS DO INT DE CANGUCU</t>
  </si>
  <si>
    <t>CAPACITACAO DE JOVENS RURAIS                                UNAIC / CANGUCU</t>
  </si>
  <si>
    <t>FOMENTO A ACOES DE ATER E CAPACITACAO DE AGRICULTORES FAMILIARES EM AGROECOLOGIA</t>
  </si>
  <si>
    <t>MUNICIPIO DE VIRGINOPOLIS</t>
  </si>
  <si>
    <t>PAVIMENTAÇÃO E DRENAGEM DE VIA PÚBLICA</t>
  </si>
  <si>
    <t>Implantação de Pavimentação Asfáltica em CBUQ no município de Teixeira Soares.</t>
  </si>
  <si>
    <t>PAVIMENTAÇÃO E DRENAGEM PLUVIAL DE DIVERSAS VIAS PÚBLICAS DA CIDADE DE SÃO JOÃO DO MANTENINHA/MG</t>
  </si>
  <si>
    <t>IMPLANTAÇÃO DE PAVIMENTAÇÃO E RECAPEAMENTO EM DIVERSOS LOGRADOUROS DO MUNICÍPIO.</t>
  </si>
  <si>
    <t>Implantação de Pavimentação Rua Fredolino Schimidt</t>
  </si>
  <si>
    <t>PAVIMENTAÇÃO E DRENAGEM NO CONJUNTO FERNANDO COLLOR E NO POVOADO TABOCA, NO MUNICÍPIO DE NOSSA SENHORA DO SOCORRO SERGIPE</t>
  </si>
  <si>
    <t>PAVIMENTAÇÃO E DRENAGEM NO POVOADO OITEIROS, NO MUNICÍPIO DE NOSSA SENHORA DO SOCORRO/SE</t>
  </si>
  <si>
    <t>PAVIMENTAÇÃO E DRENAGEM NO BAIRRO PIABETA, NO MUNICÍPIO DE SENHORA DO SOCORRO/SE</t>
  </si>
  <si>
    <t>Execução de Pavimentação Asfáltica em vias do Loteamento Campo do Piché.</t>
  </si>
  <si>
    <t>MUNICIPIO DE GANDU</t>
  </si>
  <si>
    <t>Implantação de pavimentação em vias públicas urbanas no município de Gandu-BA</t>
  </si>
  <si>
    <t>MUNICIPIO DE MOGI-MIRIM</t>
  </si>
  <si>
    <t>Recapeamento de Vias Urbanas Publicas</t>
  </si>
  <si>
    <t>Recuperação de pavimentação asfáltica (recapeamento) de ruas danificadas em vias do município de Tabatinga.</t>
  </si>
  <si>
    <t>RECUPERAÇÃO E RECAPEAMENTO DA AVENIDA REFIBRAS(PISTA PRETA) NO MUNICÍPIO DO CABO DE SANTO AGOSTINHO.</t>
  </si>
  <si>
    <t>MUNICIPIO DE BOCAIUVA</t>
  </si>
  <si>
    <t>Pavimentação asfáltica em ruas do municipio de Bocaiuva - MG</t>
  </si>
  <si>
    <t>PAVIMENTAÇÃO DE RUAS NO MUNICÍPIO DE ITUPORANGA</t>
  </si>
  <si>
    <t>MUNICIPIO DE ALCINOPOLIS</t>
  </si>
  <si>
    <t>Infraestrutura de pavimentação asfáltica nas Avenidas Lino Domingo de Oliveira, Adolfo Alves Carneiro, Darlindo Jose Carneiro e Ruas Adjacentes</t>
  </si>
  <si>
    <t>MUNICIPIO DE SAO LOURENCO DA SERRA</t>
  </si>
  <si>
    <t>Obra de recapeamento asfaltico em vias centrais</t>
  </si>
  <si>
    <t>MUNICIPIO DE BOA VISTA DA APARECIDA</t>
  </si>
  <si>
    <t>Pavimentação Poliédrica em vias Públicas Urbanas</t>
  </si>
  <si>
    <t>Pavimentação Poliédrica em Vias Públicas Urbanas</t>
  </si>
  <si>
    <t>MUNICIPIO DE JORDANIA</t>
  </si>
  <si>
    <t>Pavimentação de vias pública na sede do Município de Jordânia-MG.</t>
  </si>
  <si>
    <t>PAVIMENTAÇÃO DE VIAS URBANAS NO MUNICÍPIO DE BRAÇO DO NORTE</t>
  </si>
  <si>
    <t>MUNICIPIO DE CAPISTRANO</t>
  </si>
  <si>
    <t>Construção de Pavimentação em Pedra Tosca no município de Capistrano/Ce</t>
  </si>
  <si>
    <t>Execução de infraestrutura urbana com pavimentação asfáltica em CBUQ, meio fio, sarjeta, passeio e sinalização em ruas doMunicípio.</t>
  </si>
  <si>
    <t>Pavimentação em Diversas Ruas.</t>
  </si>
  <si>
    <t>PRO-MUN PP-IMPL/MEL INF-EST URB EQUI COM/PAVIMENTACAO E DRE NAGEM DE RUAS NO MUNICIPIO DE MAJOR IZIDORO/AL</t>
  </si>
  <si>
    <t>Pavimentação, drenagem e sinalização de via urbana no município de Apiúna</t>
  </si>
  <si>
    <t>Pavimentação e drenagem das Ruas Pioneiros Wacholz e Roberto Wagner no município de Taió</t>
  </si>
  <si>
    <t>MUNICIPIO DE MUNIZ FERREIRA</t>
  </si>
  <si>
    <t>Reforma da Praça da Sede e do Distrito do Sodoma em Muniz Ferreira/BA.</t>
  </si>
  <si>
    <t>Execução de recuperação e revitalização de praça pública em área periférica do município de São Bernardo do Campo.</t>
  </si>
  <si>
    <t>MUNICIPIO DE PANORAMA</t>
  </si>
  <si>
    <t>Recapeamento de vias públicas urbanas, no município de Panorama /SP</t>
  </si>
  <si>
    <t>Pavimentação de diversas ruas no município de Cândido Sales, Bahia.</t>
  </si>
  <si>
    <t>Pavimentação a Paralelepípedo em ruas no município de Nordestina-BA</t>
  </si>
  <si>
    <t>Pavimentação asfáltica de via urbana no Município de Taquara/RS.</t>
  </si>
  <si>
    <t>EXECUCAO DE PAVIMENTACAO, GALERIAS DE AGUAS PLUVIAIS E MEIOSFIOS C/ SARJETA NO SETOR PALMARES, MUN. DE TRINDADE/GO</t>
  </si>
  <si>
    <t>RECAPEAMENTO DE RUAS</t>
  </si>
  <si>
    <t>Pavimentaçao e Recapeamento das ruas dos Bairros Laval 1 e 2 e Vila Pitico</t>
  </si>
  <si>
    <t>Pavimentação com Blocos Intertravados de concreto em vias públicas urbanas no Município de Cruzeiro do Sul/RS</t>
  </si>
  <si>
    <t>Pavimentação e Drenagem de Ruas do Centro da Cidade de Esperança - PB</t>
  </si>
  <si>
    <t>Implantação de pavimentação em vias públicas urbanas no Município de Nova Palma ¿ RS</t>
  </si>
  <si>
    <t>Pavimentação Asfáltica de Vias urbanas do Município de São Marcos.</t>
  </si>
  <si>
    <t>Pavimentação e Drenagem em Diversas Ruas do Município de Tangará/RN.</t>
  </si>
  <si>
    <t>PAVIMENTAÇÃO EM PEDRA TOSCA NO DISTRITO DE MONTE GRAVE NA AVENIDA ANTÔNIO REVI NO MUNICÍPIO DE MILHÃ-CE.</t>
  </si>
  <si>
    <t>ASSOCIACAO TRABALHADORES RURAIS BOA ESPERANCA</t>
  </si>
  <si>
    <t>CAPACITACAO DE CAMPONESES EM PRATICAS AGROECOLOGICAS NOS MU-NICIPIOS DE SANTA MARIA DAS BARREIRAS E CONCEICAO DOARAGUAIA</t>
  </si>
  <si>
    <t>Implantação de Pavimentação em Vias Públicas Urbanas (Rua das Palmeiras, Rua das Acácias, Rua Portugal e Rua São Lourenço, no Bairro Santa Lúcia, na sede deste Município)</t>
  </si>
  <si>
    <t>Pavimentação, Guias, Sarjetas e Drenagem de Águas Pluviais na Rua Lino do Amaral Cardinal e a Rua Manoel Ribeiro da Rocha.</t>
  </si>
  <si>
    <t>CONSTRUCAO DA PRACA DO MIRANTE NA COMUNIDADE CRUZEIRO</t>
  </si>
  <si>
    <t>Construção de galerias de águas pluviais em diversas ruas do município.</t>
  </si>
  <si>
    <t>Pavimentação em Paralelepípedo em Vias Públicas no Município de Russas ¿ CE</t>
  </si>
  <si>
    <t>MUNICIPIO DE FORQUILHINHA</t>
  </si>
  <si>
    <t>Pavimentação asfáltica da Avenida Adélia Rosa Bosa Búrigo no Município de Forquilhinha / SC.</t>
  </si>
  <si>
    <t>MUNICIPIO DE FIGUEIRAO</t>
  </si>
  <si>
    <t>Obra de Pavimentação asfáltica e drenagem em ruas no Município de Figueirão.</t>
  </si>
  <si>
    <t>MUNICIPIO DE IBIRATAIA</t>
  </si>
  <si>
    <t>Urbanização da Praça Isaias Ribeiro e Pavimentação das áreas de acesso, situada a rua 15 de Novembro / Centro.</t>
  </si>
  <si>
    <t>2ª Etapa da Construção do Centro de Convenções, no Município de Iguatu ¿ CE.</t>
  </si>
  <si>
    <t>CONSTRUÇÃO DE PRAÇA NO JARDIM DOS IPÊS</t>
  </si>
  <si>
    <t>Aquisição de equipamentos e materiais permanentes necessários à funcionalidade do Centro Municipal de Eventos.</t>
  </si>
  <si>
    <t>Reforma do Mercado Central de Artesanato no Município de Belém do Brejo do Cruz-PB.</t>
  </si>
  <si>
    <t>Construção da Segunda Etapa do Centro de Convenções</t>
  </si>
  <si>
    <t>MUNICIPIO DE ANTONIO JOAO</t>
  </si>
  <si>
    <t>Construção de Pórtico Turístico na entrada principal da cidade de Antonio João-MS.</t>
  </si>
  <si>
    <t>Sinalização Turística e Infraestrutura na Orla da Praia das Conchas no Município de Itanhaém</t>
  </si>
  <si>
    <t>MUNICIPIO DE VIRGEM DA LAPA</t>
  </si>
  <si>
    <t>Revitalização da Praça e dos canteiros na entrada da cidade de Virgem da Lapa/MG.</t>
  </si>
  <si>
    <t>Construção do Centro de Convenções (2.ª etapa) Localizado na Rodovia Feliciano Sales Cunha Km 565.</t>
  </si>
  <si>
    <t>AQUISIÇÃO DE MOBILIÁRIO, EQUIPAMENTOS E MATERIAL PERMANENTE PARA O CENTRO DE EVENTOS DO MUNICÍPIO DE MISSAL</t>
  </si>
  <si>
    <t>MUNICIPIO DE ITAUCU</t>
  </si>
  <si>
    <t>Revitalização do Clube Municipal  Nelson Saddi 2ª etapa e Construção de  Centro de Convenções no município Itauçu-Go.</t>
  </si>
  <si>
    <t>Elaboração de projeto para requalificação do Mercado Modelo, 1ª Etapa.</t>
  </si>
  <si>
    <t>MUNICIPIO DE CANDIBA</t>
  </si>
  <si>
    <t>5ª Etapa de Urbanização da Lagoa de Candiba/BA</t>
  </si>
  <si>
    <t>Revitalização da Praça Octávio Quércia para Implantação do Posto de Informação ao Turista no município de Pedregulho/SP</t>
  </si>
  <si>
    <t>MUNICIPIO DE ITAQUI</t>
  </si>
  <si>
    <t>Revitalização, restauração e modernização da Praça Central do Município de Itaqui.</t>
  </si>
  <si>
    <t>CONSTRUÇÃO DA PRAÇA NOVA CAPITAL</t>
  </si>
  <si>
    <t>Construção de um Portal na entrada do município de Jacupiranga/SP</t>
  </si>
  <si>
    <t>Apoio a Projeto de Infraestrutura Turística, Pavimentação asfáltica e drenagem pluvial da Av. Coronel Manoel de Aquino, que da acesso ao Complexo Turístico Beira Rio 2º Segunda Etapa, neste Município.</t>
  </si>
  <si>
    <t>Apoio a projeto de infraestrutura turística - Pavimentação com drenagem pluvial de ruas no Município da Ilha de Itamaracá.</t>
  </si>
  <si>
    <t>I Etapa da Construção do Parque de Rodeios no Município de São Tomé/Pr.</t>
  </si>
  <si>
    <t>Construção do Centro de Convenções - 4ª etapa.</t>
  </si>
  <si>
    <t>Implantação de Infraestrutura Turística no Parque Municipal da  Galheta.</t>
  </si>
  <si>
    <t>Urbanização da Orla da Lagoa no município de Matriz de Camaragibe-AL. - 2° Etapa.</t>
  </si>
  <si>
    <t>Pavimentação e Drenagem do Acesso a Serra da Barriga - 1ª Etapa.</t>
  </si>
  <si>
    <t>Construção da primeira etapa da Orla, na cidade de Cachoeira Alta ¿ GO</t>
  </si>
  <si>
    <t>REFORMAR A PRAÇA DA LIBERDADE EM ITANHÉM ¿ BA</t>
  </si>
  <si>
    <t>REVITALIZAÇÃO DAS PRAÇAS: JOSÉ CELESTINO SOARES NA RUA MIGUEL BARBOSA, MAJOR LULA GOMES NA RUA MAJOR LULA GOMES E NOSSA SENHORA DE FÁTIMA NA RUA SABIÁ.</t>
  </si>
  <si>
    <t>Conclusão do Parque Turístico de Múltiplo Uso, no município de Cubati - PB</t>
  </si>
  <si>
    <t>CONSTRUÇÃO DE UM CENTRO DE EVENTOS, TURISMO E CULTURA</t>
  </si>
  <si>
    <t>Implantação de Sinalização Turística 2ª Etapa do Município de Ita e Construção do Centro de Comercialização de produtos artesanais.</t>
  </si>
  <si>
    <t>CONSTRUÇÃO DE CENTRO DE EVENTOS NO MUNICÍPIO DE CABO VERDE - MG</t>
  </si>
  <si>
    <t>MUNICIPIO DE JURU</t>
  </si>
  <si>
    <t>Construção de Praça de Eventos</t>
  </si>
  <si>
    <t>REVITALIZAÇÃO DAS PRAÇAS SALVIAVO BARBOSA E SÃO MIGUEL NO MUNICÍPIO DE ALMAS - TO</t>
  </si>
  <si>
    <t>Revitalização e reforma das praças do Tamburil, do Antigo Fórum e da Matriz na cidade de Ceres/GO.</t>
  </si>
  <si>
    <t>MUNICIPIO DE MIRANDA DO NORTE</t>
  </si>
  <si>
    <t>MUNICIPIO DE SAO JOSE DO BELMONTE</t>
  </si>
  <si>
    <t>Construção de um pórtico de entrada na Cidade de São José do Belmonte-PE.</t>
  </si>
  <si>
    <t>MUNICIPIO DE ALEXANIA</t>
  </si>
  <si>
    <t>Revitalização de Avenida Gabriel Roriz no Município de Alexânia ¿ GO</t>
  </si>
  <si>
    <t>MUNICIPIO DE DIVINA PASTORA</t>
  </si>
  <si>
    <t>REFORMA DA PRAÇA PÚBLICA DE EVENTOS FAUSTO DE AGUIAR CARDOSO</t>
  </si>
  <si>
    <t>PAVIMENTAÇÃO E DRENAGEM NAS VIAS PUBLICAS DE ACESSO AO BALNEÁRIO DO SALTO. Rua Juscelino Gomes Dias (Corredor da Servidão) e Rua Roberto Silveira Brito no bairro Laranjeiras</t>
  </si>
  <si>
    <t>Construção do Terminal Rodoviário e 02 Portais</t>
  </si>
  <si>
    <t>MUNICIPIO DE ADOLFO</t>
  </si>
  <si>
    <t>Construção dos Portais Turísticos e Implantação da Sinalização Turística.</t>
  </si>
  <si>
    <t>Urbanização do entorno da Capela Santa Cruz do Monte e reforma da  Praça São Francisco de Assis.</t>
  </si>
  <si>
    <t>MUNICIPIO DE JOSELANDIA</t>
  </si>
  <si>
    <t>CONSTRUÇÃO DE DOIS PORTAIS NA ENTRADA DA CIDADE</t>
  </si>
  <si>
    <t>Construção de Praça de Eventos na Sede do município de Heliópolis-Ba.</t>
  </si>
  <si>
    <t>Construção de Rodoviária intermunicipal/interestadual no município de Anastácio MS 1ª etapa.</t>
  </si>
  <si>
    <t>1ª Etapa da pavimentação e drenagem da Orla do Rio Baiano na sede do município de Andaraí.</t>
  </si>
  <si>
    <t>URBANIZAÇÃO DO POLO DE LAZER BEIRA RIO, NA SEDE DO MUNICIPIO DE ITAIÇABA-CE.</t>
  </si>
  <si>
    <t>MUNICIPIO DE PEREIRA BARRETO</t>
  </si>
  <si>
    <t>Construção de portal na entrada da cidade.</t>
  </si>
  <si>
    <t>MUNICIPIO DE PORTO DE MOZ - PA</t>
  </si>
  <si>
    <t>PAVIMENTACAO TRAV LAURO SODRE/19 SETEMBRO EM BLOQUET,CONSTRUCAO CALCADAS,MEIO FIO,ACESSO P/DEFICIENTES E ARBORIZACAO</t>
  </si>
  <si>
    <t>MUNICIPIO DE RIO DAS ANTAS</t>
  </si>
  <si>
    <t>Pavimentação com Pedras Irregulares na Rua Princesa Isabel, Distrito de Ipomeia no Município de Rio das Antas ¿ SC</t>
  </si>
  <si>
    <t>MUNICIPIO DE SAUDADES</t>
  </si>
  <si>
    <t>Pavimentação Asfáltica e Drenagem na Rua Padre Antonio Vieira.</t>
  </si>
  <si>
    <t>MUNICIPIO DE VARZEA</t>
  </si>
  <si>
    <t>RECAPEAMENTO DE VIAS PÚBLICAS URBANAS</t>
  </si>
  <si>
    <t>MUNICIPIO DE JACARAU</t>
  </si>
  <si>
    <t>Pavimentação de diversas Ruas.</t>
  </si>
  <si>
    <t>MUNICIPIO DE MIRANDOPOLIS</t>
  </si>
  <si>
    <t>Recapeamento de vias públicas urbanas, no município de Mirandópolis /SP</t>
  </si>
  <si>
    <t>MUNICIPIO DE NILO PECANHA</t>
  </si>
  <si>
    <t>IMPLANTAÇÃO DE PAVIMENTAÇÃO EM VIAS URBANAS NO MUNICÍPIO DE NILO PEÇANHA-BA.</t>
  </si>
  <si>
    <t>MUNICIPIO DE SANTO HIPOLITO - MG</t>
  </si>
  <si>
    <t>CALCAMENTO COM BLOQUETES</t>
  </si>
  <si>
    <t>PAVIMENTAÇÃO DE VIAS URBANAS NO MUNICÍPIO DE ARCOVERDE.</t>
  </si>
  <si>
    <t>Pavimentação em vias urbanas do município de Palmeira/PR.</t>
  </si>
  <si>
    <t>Pavimentação de vias urbanas do município de Palmeira/PR</t>
  </si>
  <si>
    <t>Implantação de Pavimentação em CBUQ no município de Bom Jesus ¿ RS.</t>
  </si>
  <si>
    <t>Pavimentação Asfáltica na Rua Adelaide Peres Gomes Santana</t>
  </si>
  <si>
    <t>MUNICIPIO DE IPAUSSU</t>
  </si>
  <si>
    <t>MUNICIPIO DE PAULO LOPES</t>
  </si>
  <si>
    <t>Pavimentação e Recapeamento de vias publicas</t>
  </si>
  <si>
    <t>MUNICIPIO DE CAMUTANGA - PE</t>
  </si>
  <si>
    <t>MUNICIPIO DAS FLORES - PE</t>
  </si>
  <si>
    <t>MUNICIPIO DE OROBO - PE</t>
  </si>
  <si>
    <t>ASFALTAMENTO DE VIAS URBANAS DO MUNICÍPIO DE ARAPUÁ / MG</t>
  </si>
  <si>
    <t>Pavimentação e drenagem superficial de ruas no Munícipio de São Pedro/RN</t>
  </si>
  <si>
    <t>MUNICIPIO DE GODOFREDO VIANA</t>
  </si>
  <si>
    <t>PAVIMENTAÇÃO ASFÁLTICA EM RUAS DA SEDE INCLUINDO DRENAGEM SUPERFICIAL E CALÇADA</t>
  </si>
  <si>
    <t>Implantação de pavimentação e recapeamento asfáltico na cidade de Porto do mangue/RN.</t>
  </si>
  <si>
    <t>PAVIMENTACAO - 10.242,21M2</t>
  </si>
  <si>
    <t>MUNICIPIO DE CRISTINO CASTRO - PI</t>
  </si>
  <si>
    <t>PAVIMENTACAO - 11.949,24M2</t>
  </si>
  <si>
    <t>MUNICIPIO DE LAGOA DA CONFUSAO</t>
  </si>
  <si>
    <t>Implantação de infraestrutura urbana em revestimento asfaltico com meio fio e sinalização horizontal e vertical em vias públicas urbanas do município de Lagoa da Confusão.</t>
  </si>
  <si>
    <t>MUNICIPIO DE HERCULANDIA</t>
  </si>
  <si>
    <t>Pavimentação Asfáltica de Vias Urbanas do Município.</t>
  </si>
  <si>
    <t>Implantação de pavimentação em vias públicas urbanas do município de Mirandópolis /SP</t>
  </si>
  <si>
    <t>MUNICIPIO DE ANGELICA</t>
  </si>
  <si>
    <t>Execução de Drenagem de Águas Pluviais e Pavimentação Asfaltica, com localização em parte da Avenida Rachid Neder do municipio</t>
  </si>
  <si>
    <t>Pavimentação e Drenagem em Diversas Ruas no Bairro Sangradouro, no Município de Pentecoste ¿ CE.</t>
  </si>
  <si>
    <t>MUNICIPIO DE POCO FUNDO</t>
  </si>
  <si>
    <t>Pavimentação de ruas no Município de Poço Fundo/MG.</t>
  </si>
  <si>
    <t>Drenagem, Pavimentação e Sinalização do 4º trecho da Rua Professor Tomaz Geraldo, bairro Centro, Canelinha/SC.</t>
  </si>
  <si>
    <t>Pavimentção de Vias</t>
  </si>
  <si>
    <t>MUNICIPIO DE NOVA ALIANCA</t>
  </si>
  <si>
    <t>INFRAESTRUTURA DE PAVIMENTAÇÃO E RECAPEAMENTO EM ALGUMAS VIAS PÚBLICAS URBANAS DO MUNICÍPIO DE NOVA ALIANÇA -SP.</t>
  </si>
  <si>
    <t>INFRAESTRUTURA DE PAVIMENTAÇÃO EM ALGUMAS VIAS PÚBLICAS URBANAS DO MUNICÍPIO DE NOVA ALIANÇA -SP.</t>
  </si>
  <si>
    <t>Pavimentação de Ruas no Município de São Francisco de Itabapoana/RJ.</t>
  </si>
  <si>
    <t>MUNICIPIO DO CONDE</t>
  </si>
  <si>
    <t>Elaboração de Projeto Executivo e Pavimentação em paralelepípedo no município do Conde/PB</t>
  </si>
  <si>
    <t>PAVIMENTAÇÃO ASFÁLTICA, GUIAS E SARJETAS, CONSTRUÇÃO DE CALÇADAS E GALERIAS DE ÁGUAS PLUVIAIS</t>
  </si>
  <si>
    <t>Pavimentação em diversas ruas no município de Brejolândia, Bahia.</t>
  </si>
  <si>
    <t>Pavimentação em diversas Ruas do Município de Santana do Ipanema.</t>
  </si>
  <si>
    <t>Pavimentação e drenagem em diversas vias urbanas do Centro da Cidade do Município de Coremas - PB.</t>
  </si>
  <si>
    <t>MUNICIPIO DE OURICANGAS</t>
  </si>
  <si>
    <t>PAVIMENTAÇÃO DE VIAS PÚBLICAS NA SEDE DO MUNICÍPIO DE OURIÇANGAS.</t>
  </si>
  <si>
    <t>Recapeamento asfáltico da Rua Frei Patrício, em João Pinheiro-MG.</t>
  </si>
  <si>
    <t>MUNICIPIO DE GENTIO DO OURO</t>
  </si>
  <si>
    <t>Pavimentação de Ruas na Sede do Município de Gentio do Ouro/Ba.</t>
  </si>
  <si>
    <t>Pavimentação de diversas ruas</t>
  </si>
  <si>
    <t>Pavimentação da Rua Gottfried Heimann.</t>
  </si>
  <si>
    <t>Pavimentação e Drenagem superficial em Diversas Ruas do Município de Joao Dias</t>
  </si>
  <si>
    <t>PAVIMENTAÇÃO DE RUAS NO MUNICIPIO DE MARUIM</t>
  </si>
  <si>
    <t>MUNICIPIO DE RIBEIRAO CORRENTE</t>
  </si>
  <si>
    <t>Implantação de Pavimentação em Diversas Ruas do Município de Ribeirão Corrente - SP.</t>
  </si>
  <si>
    <t>RECAPE EM ALGUMAS RUAS DOS BAIRROS DA CIDADE DE SIQUEIRA CAMPOS.</t>
  </si>
  <si>
    <t>MUNICIPIO DE MATUTINA</t>
  </si>
  <si>
    <t>Recapeamento Asfáltico em CBUQ em diversas ruas do Município de Matutina MG .</t>
  </si>
  <si>
    <t>MUNICIPIO DE MURICILANDIA</t>
  </si>
  <si>
    <t>IMPLANTAÇÃO DE PAVIMENTAÇÃO ASFÁLTICA NAS VIAS  URBANA NO MUNICÍPIO DE MURICILÂNDIA-TO.</t>
  </si>
  <si>
    <t>MUNICIPIO DE TREMEDAL</t>
  </si>
  <si>
    <t>Pavimentação de Vais Públicas no município de Tremedal - BA</t>
  </si>
  <si>
    <t>MUNICIPIO DE SENADOR ELOI DE SOUZA</t>
  </si>
  <si>
    <t>Pavimentação de diversas ruas do centro de Senador Eloi de Souza, com objetivo de melhorias da infraestrutura urbana.</t>
  </si>
  <si>
    <t>Recapeamento Asfáltico nas Vias Públicas do Jd. América</t>
  </si>
  <si>
    <t>Recapeamento ASFÁLTICO EM C.B.U.Q. no município de São Caetano.</t>
  </si>
  <si>
    <t>Pavimentação em Paralelepípedos em diversas rua do Município de São Caetano.</t>
  </si>
  <si>
    <t>Recapeamento Asfaltico nas Vias Publicas de NH.</t>
  </si>
  <si>
    <t>MUNICIPIO DE PONTO DOS VOLANTES - MG</t>
  </si>
  <si>
    <t>AQUISICAO DE BOTIJAO DE SEMEN, AQUISICAO DE MOTOCICLETAS,E  CAPACITACAO DE AGRICULTORES</t>
  </si>
  <si>
    <t>CONSTRUCAO DA CADEIA PUBLICA DE CRATEUS</t>
  </si>
  <si>
    <t>IMPLANTAÇÃO DE GALERIAS DE ÁGUAS PLUVIAIS NO MUNICÍPIO DE MARA ROSA</t>
  </si>
  <si>
    <t>IMPLANTAÇÃO E RECAPEAMENTO DE PAVIMENTAÇÃO EM VIAS PUBLICAS NO MUNICIPIO DE MONTE ALTO.</t>
  </si>
  <si>
    <t>Pavimentação em Pedra Tosca no Distrito de Manituba, no município de Quixeramobim-CE.</t>
  </si>
  <si>
    <t>Pavimentação e recapeamento de vias públicas</t>
  </si>
  <si>
    <t>PAVIMENTACAO DE RUA</t>
  </si>
  <si>
    <t>PAVIMENTAÇÃO DA RUA GERMANO HENTSCHKE</t>
  </si>
  <si>
    <t>MUNICIPIO DE PASSA TEMPO</t>
  </si>
  <si>
    <t>Recapeamento e pavimentação asfáltica em vias públicas urbanas.</t>
  </si>
  <si>
    <t>PAVIMENTAÇÃO DE VIAS PÚBLICAS DA VILA DE SAMAMBAIA.</t>
  </si>
  <si>
    <t>PAVIMENTAÇÃO DE RUAS NO MUNICÍPIO DE FORMOSA DA SERRA NEGRA</t>
  </si>
  <si>
    <t>PAVIMENTAÇÃO ASFÁLTICA DE VIAS URBANAS DO MUNICÍPIO</t>
  </si>
  <si>
    <t>IMPLANTAÇÃO DE INFRAESTRUTURA URBANA NA AVENIDA ARAGUAIA PRÓXIMO AO AEROPORTO MUNICIPAL NO SETOR FELIX FERREIRA(PAVIMENTAÇÃO ASFALTICA).</t>
  </si>
  <si>
    <t>Pavimentação de ruas em paralelepípedos</t>
  </si>
  <si>
    <t>Recapeamento Asfáltico no município de Acreúna-Go.</t>
  </si>
  <si>
    <t>Pavimentação de Ruas e Avenidas do Municipio de Cocalzinho de Goiás.</t>
  </si>
  <si>
    <t>Implantação de pavimentação em vias públicas urbanas no município de TERRA RICA. pr</t>
  </si>
  <si>
    <t>MUNICIPIO DE CAMBORIU</t>
  </si>
  <si>
    <t>Recapeamento de vias públicas urbanasPerfilamento asfaltico da Rua Rio Amazonas com o objetivo de melhorar um dos acessos a cidade</t>
  </si>
  <si>
    <t>MUNICIPIO DE SANTO ANTONIO DA BARRA</t>
  </si>
  <si>
    <t>Recapeamento Asfáltico no município de Santo Antonio da Barra-Go.</t>
  </si>
  <si>
    <t>Implantação de Pavimentação em Vias Públicas Urbanas no Município de Cacimba de Dentro- PB.</t>
  </si>
  <si>
    <t>Pavimentação Asfaltica em Diversas Ruas da Cidade</t>
  </si>
  <si>
    <t>RECAPEAMENTO ASFÁLTICO DE VIAS URBANAS.</t>
  </si>
  <si>
    <t>Implantação de pavimentação asfáltica em vias públicas urbanas de Chapadão do Céu-GO.</t>
  </si>
  <si>
    <t>MUNICIPIO DE GUARATINGUETA</t>
  </si>
  <si>
    <t>Recapeamento de Ruas do Centro de Guaratinguetá</t>
  </si>
  <si>
    <t>MUNICIPIO DE JIJOCA DE JERICOACOARA</t>
  </si>
  <si>
    <t>PAVIMENTAÇÃO EM PEDRA TOSCA NA RUA MARÇAL DE SOUSA E 2ª ETAPA DA PAVIMENTAÇÃO NA RUA DAS POUSADAS, AMBAS NA SEDE DO MUNICÍPIO DE JIJOCA DE JERICOACOARA ¿ CE</t>
  </si>
  <si>
    <t>MUNICIPIO DE AMONTADA</t>
  </si>
  <si>
    <t>Implantação de Obras de Pavimentação.</t>
  </si>
  <si>
    <t>Melhoria de infraestrutura urbana com a execução de obras de pavimentação.</t>
  </si>
  <si>
    <t>MUNICIPIO DE SANGAO</t>
  </si>
  <si>
    <t>Pavimentação com Blocos de Concreto, Drenagem Pluvial, Passeios, Acessibilidade e Sinalização Viária em Ruas do Perímetro Urbano do Município.</t>
  </si>
  <si>
    <t>Praças nos bairros de São João Novo e Maylasky.</t>
  </si>
  <si>
    <t>PAVIMENTAÇÃO DE VIAS URBANOS NO BAIRRO JARDIM PAULO MAIA</t>
  </si>
  <si>
    <t>IMPLANTAÇÃO DE PAVIMENTAÇÃO E CONSTRUÇÃO DE GUIAS, SARJETAS E CALÇADAS.</t>
  </si>
  <si>
    <t>MUNICIPIO DE BUTIA</t>
  </si>
  <si>
    <t>PAVIMENTAÇÃO DE VIA PÚBLICA DA RUA MANOEL GONÇALVES DIAS - PRIMEIRA FASE</t>
  </si>
  <si>
    <t>MUNICIPIO DE CONQUISTA D'OESTE</t>
  </si>
  <si>
    <t>Execução de pavimentação asfáltica em vias urbanas no município de Conquista D'Oeste- MT.</t>
  </si>
  <si>
    <t>Implantação de pavimentação em vias do Bairro Parque das Rodovias no Município de Lorena/SP.</t>
  </si>
  <si>
    <t>PAVIMENTAÇÃO NO BAIRRO JOÃO PAULO II, ZONA URBANA DO MUNICÍPIO DE SÃO LOURENÇO DO PIAUÍ ¿ PI.</t>
  </si>
  <si>
    <t>Pavimentação e Drenagem Superficial de Vias Públicas no Município de Currais Novos/RN.</t>
  </si>
  <si>
    <t>MUNICIPIO DE SERRA NEGRA DO NORTE</t>
  </si>
  <si>
    <t>Pavimentação e Drenagem Superficial de Vias Públicas no Município de Serra Negra do Norte/RN.</t>
  </si>
  <si>
    <t>MUNICIPIO DE GURINHEM</t>
  </si>
  <si>
    <t>Pavimentação e Drenagem de Vias Urbanas, no Município de Gurinhém - PB</t>
  </si>
  <si>
    <t>PAVIMENTAÇÃO ASFÁLTICA COM CBUQ E DRENAGEM DE ÁGUAS PLUVIAIS EM RUAS E AVENIDAS DIVERSAS DE JUTI/MS.</t>
  </si>
  <si>
    <t>Pavimentação e Drenagem Superficial de Vias Públicas no Município de Nova Cruz/RN.</t>
  </si>
  <si>
    <t>PAVIMENTAÇÃO EM VIAS PÚBLICAS URBANAS, NO MUNICÍPIO DE MAXARANGUAPE/RN</t>
  </si>
  <si>
    <t>MUNICIPIO DE XINGUARA</t>
  </si>
  <si>
    <t>PAVIMENTA¿¿O ASF¿LTICA TIPO CBUQ, COM CONSTRU¿¿O DE GUIAS, PASSEIOS P¿BLICOS E REDE DE DRENAGEM DE ¿GUAS PLUVIAIS,NA RUA EDUARDO GOMES (ENTRE AV. FRANCISCO CALDEIRA CASTELO BRANCO E RUA GOROTIRE) E NA RUA PETR¿NIO PORTELA ( ENTRE RUA ITACAIUNAS E RUA 04)</t>
  </si>
  <si>
    <t>Pavimentação de vias urbanas na Vila Nova Esperança</t>
  </si>
  <si>
    <t>Pavimentação de vias urbanas na Vila Batista</t>
  </si>
  <si>
    <t>MUNICIPIO DE BELA VISTA DO PIAUI</t>
  </si>
  <si>
    <t>PAVIMENTAÇÃO DE VIAS PÚBLICAS NO MUNICÍPIO DE BELA VISTA DO PIAUÍ - PI</t>
  </si>
  <si>
    <t>Pavimentação asfáltica na Rua Uruguai, via pública da sede do município de Doutor Maurício Cardoso/RS</t>
  </si>
  <si>
    <t>IMPLANTAÇÃO DE PAVIMENTAÇÃO E QUALIFICAÇÃO DE VIAS PÚBLICAS URBANAS NO DISTRITO DE CAVUNGE, COM IMPLANTAÇÃO DE MEIO-FIOS, PASSEIOS, RAMPAS DE ACESSIBILIDADE, REFERENTE À EMENDA PARLAMENTAR 34380001</t>
  </si>
  <si>
    <t>IMPLANTAÇÃO DE PAVIMENTAÇÃO EM VIAS PÚBLICAS URBANAS NA CIDADE DE PALMEIRAS DO TOCANTINS ¿ TO</t>
  </si>
  <si>
    <t>EXECUTAR A IMPLANTAÇÃO DE PAVIMENTAÇÃO EM VIAS PÚBLICAS URBANAS NA CIDADE DE PALMEIRAS DO TOCANTINS ¿ TO</t>
  </si>
  <si>
    <t>Execução de pavimentação asfáltica  na Cidade de Campos Lindos ¿ TO.</t>
  </si>
  <si>
    <t>MUNICIPIO DE PIRACAIA</t>
  </si>
  <si>
    <t>Execução de Obra de Pavimentação e Drenagem em Trecho da Av. das Raizes, Trecho da Rua Esmeralda e Trecho da Rua Sabia no Bairro Portal das Pedras no Município de Piracaia.</t>
  </si>
  <si>
    <t>IMPLANTACAO E MODERNIZACAO DE INFRAEST PARA ESPORTE - IMPLANTACAO E MODERNIZACAO DE QUADRA DE ESPORTE - PIRES DO RIO</t>
  </si>
  <si>
    <t>Execução de Obra de Pavimentação e Drenagem em Trecho da Rua dos Cristais e Trecho da Rua Sabia no Bairro Portal das Pedras no Município de Piracaia.</t>
  </si>
  <si>
    <t>MUNICIPIO DE PIRAUBA</t>
  </si>
  <si>
    <t>EXECUÇÃO DE CALÇAMENTO EM VIAS PUBLICAS</t>
  </si>
  <si>
    <t>EXECUÇÃO DE CALÇAMENTO DE VIAS PUBLICAS</t>
  </si>
  <si>
    <t>MUNICIPIO DE QUINTANA</t>
  </si>
  <si>
    <t>Pavimentação Asfáltica, Guias e Sarjetas.</t>
  </si>
  <si>
    <t>MUNICIPIO DE MARQUES DE SOUZA</t>
  </si>
  <si>
    <t>Pavimentação de vias urbanas no município de Marques de Souza</t>
  </si>
  <si>
    <t>MUNICIPIO DE OTACILIO COSTA</t>
  </si>
  <si>
    <t>Implantação de pavimentação em vias públicas urbanas no Município de São Raimundo das Mangabeiras, Estado do Maranhão.</t>
  </si>
  <si>
    <t>Pavimentação de Ruas na Sede do Municipio.</t>
  </si>
  <si>
    <t>MUNICIPIO DE URUANA DE MINAS</t>
  </si>
  <si>
    <t>PAVIMENTAÇÃO EM CBUQ DE VIAS URBANAS NO MUNICÍPIO DE URUANA DE MINAS/MG</t>
  </si>
  <si>
    <t>Pavimentação de ruas, no municipio de Monte Santo - Ba</t>
  </si>
  <si>
    <t>Pavimentação de rua no município de Sapiranga.</t>
  </si>
  <si>
    <t>Pavimentação de diversas ruas do Município de Casa Nova-BA.</t>
  </si>
  <si>
    <t>PAVIMENTAÇÃO COM DRENAGEM SUPERFICIAL DE DIVERSAS RUAS NO MUNICÍPIO DE SÃO FRANCISCO DO OESTE/RN.</t>
  </si>
  <si>
    <t>MUNICIPIO DE SIMOES</t>
  </si>
  <si>
    <t>PAVIMENTAÇÃO DE VIAS PÚBLICAS NO MUNICÍPIO DE SIMOES - PI</t>
  </si>
  <si>
    <t>MUNICIPIO DE SANTO AFONSO</t>
  </si>
  <si>
    <t>Pavimentação Asfáltica e Drenagem superficial em vias urbanas no municipio de Santo Afonso -MT.</t>
  </si>
  <si>
    <t>MUNICIPIO DE CAPIM GROSSO</t>
  </si>
  <si>
    <t>Pavimentação de vias urbanas no município de Parobé</t>
  </si>
  <si>
    <t>MUNICIPIO DE MAXIMILIANO DE ALMEIDA</t>
  </si>
  <si>
    <t>Pavimentação em ruas da cidade</t>
  </si>
  <si>
    <t>PAVIMENTAÇÃO DE VIAS PÚBLICAS NO MUNICIPIO DE SAO MIGUEL DO TAPUIO- PI</t>
  </si>
  <si>
    <t>Recapeamento de vias públicas urbanas nos bairros Jardim Flórida e Jardim Bandeirantes.</t>
  </si>
  <si>
    <t>Pavimentação e drenagem da Rua Quatro, no bairro da Praia de Conceição, no Município do Paulista-PE</t>
  </si>
  <si>
    <t>Implantação de Pavimentação Asfáltica, bem como de drenagem em diversas ruas do bairro Morada Alta no município de Jarinu/SP.</t>
  </si>
  <si>
    <t>RECAPEAMENTO ASFALTICO EM VARIAS VIAS DO MUNICIPIO</t>
  </si>
  <si>
    <t>Implantação de Pavimentação Asfáltica e Drenagem em diversas ruas do Bairro Vila Primavera no município de Jarinu/SP.</t>
  </si>
  <si>
    <t>EXECUÇÃO DE PAVIMENTAÇÃO ASFÁLTICA, GUIAS EXTRUSADAS E SINALIZAÇÃO VIÁRIA EM VÁRIAS RUAS DO MUNICÍPIO DE TORRINHA INTERIOR DE SÃO PAULO.</t>
  </si>
  <si>
    <t>Pavimentação asfáltica em via pública</t>
  </si>
  <si>
    <t>Implantação de pavimentação na Rua Caciano Antonio Vieira, no trecho compreendido entre as Ruas Monsenhor mario Deluy e Evaldo Loose.</t>
  </si>
  <si>
    <t>Pavimentação de  vias  no bairro Icaraí no município de Divinópolis/MG.</t>
  </si>
  <si>
    <t>Pavimentação de Ruas Diversas no Municipio de Buritirama-BA</t>
  </si>
  <si>
    <t>MUNICIPIO DE PARAGUACU</t>
  </si>
  <si>
    <t>Recapameamento de 38613,31 m² de vias urbanas,</t>
  </si>
  <si>
    <t>Recapeamento asfaltico na Avenida João Correa</t>
  </si>
  <si>
    <t>MUNICIPIO DE JAGUARUNA</t>
  </si>
  <si>
    <t>Pavimentação com lajotas, drenagem pluvial, passeio/acessibilidade e sinalização viária da Aldo Duarte Schmitz.</t>
  </si>
  <si>
    <t>MUNICIPIO DE SANTO ANTONIO DOS MILAGRES</t>
  </si>
  <si>
    <t>PAVIMENTAÇÃO DE VIAS PÚBLICAS NO MUNICÍPIO DE SANTO ANTONIO DOS MILAGRES - PI</t>
  </si>
  <si>
    <t>MUNICIPIO DE CANA VERDE</t>
  </si>
  <si>
    <t>Pavimentação e recapeamento de logradouros no Município de Cana Verde - MG.</t>
  </si>
  <si>
    <t>Implantação de Pavimentação Asfáltica em Vias Públicas Urbanas no Município de Juiz de Fora</t>
  </si>
  <si>
    <t>MUNICIPIO DE CRISTALANDIA</t>
  </si>
  <si>
    <t>IMPLANTAÇÃO DE PAVIMENTAÇÃO ASFÁLTICA EM RUAS E AVENIDAS NO MUNICÍPIO DE CRISTALÂNDIA-TO.</t>
  </si>
  <si>
    <t>Pavimentação asfáltica de várias ruas no setor Dourado na sede do município de Correntina - Bahia</t>
  </si>
  <si>
    <t>PAVIMENTAÇÃO DE VIAS PÚBLICAS DOS POVOADOS SARIEMA E SUTERO.</t>
  </si>
  <si>
    <t>Pavimentação de Vias Urbanas no município de Buritirana</t>
  </si>
  <si>
    <t>Pavimentação e drenagem pluvial da Rua Benedito Cordeiro ¿ Trecho entre as Ruas Ernesto Bishop e João B. Pacheco do Bairro Vila Nova.</t>
  </si>
  <si>
    <t>Execução de Pavimentação em vias públicas urbanas no município de Itapuranga-GO.</t>
  </si>
  <si>
    <t>MUNICIPIO DE FRANCISCO DANTAS</t>
  </si>
  <si>
    <t>IMPLANTAÇÃO E RECAPEAMENTO DE PAVIMENTAÇÃO COM DRENAGEM SUPERFICIAL EM VIAS PÚBLICAS URBANAS DO MUNICÍPIO DE FRANCISCO DANTAS/RN.</t>
  </si>
  <si>
    <t>MUNICIPIO DE MATO RICO</t>
  </si>
  <si>
    <t>IMPLANTAÇÃO DE PAVIMENTAÇÃO EM VIAS PÚBLICAS URBANAS COM PEDRA TOSCA OU IRREGULARES NAS RUA DOS PALMITOS, RUA GUARITÁ e RUA DOS PINHEIRAIS (parte).</t>
  </si>
  <si>
    <t>MUNICIPIO DE ELOI MENDES</t>
  </si>
  <si>
    <t>Pavimentação asfaltica de aproximadamente 5000m2 na Rua do bairro Jardim das Palmeiras, São Luís e Sta Rosa</t>
  </si>
  <si>
    <t>MUNICIPIO DE TREZE DE MAIO</t>
  </si>
  <si>
    <t>Pavimentação, drenagem pluvial, sinalização viária e acessibilidade na cidade de Treze de Maio - SC.</t>
  </si>
  <si>
    <t>MUNICIPIO DE SANTO ANTONIO DO AVENTUREIRO</t>
  </si>
  <si>
    <t>Drenagem pluvial, pavimentação e contenção no Morro do Sapé na Sede do Município.</t>
  </si>
  <si>
    <t>MUNICIPIO DE PAPANDUVA</t>
  </si>
  <si>
    <t>Implantação de Pavimentação asfáltica em vias públicas urbanas do Município.</t>
  </si>
  <si>
    <t>MUNICIPIO DE KALORE</t>
  </si>
  <si>
    <t>Implantação e recapeamento de Pavimentação em Vias Públicas Urbanas.</t>
  </si>
  <si>
    <t>MUNICIPIO DE SERRA PRETA</t>
  </si>
  <si>
    <t>Pavimentação em paralelepípedos de diversas ruas do Município de Serra Preta</t>
  </si>
  <si>
    <t>MUNICIPIO DE ALVORADA</t>
  </si>
  <si>
    <t>EXECUÇÃO DE PAVIMENTAÇÃO ASFÁLTICA NO MUNICÍPIO DE ALVORADA-TO.</t>
  </si>
  <si>
    <t>Pavimentação asfáltica e Drenagem da Rua Walter Ginow, Bairro Schroeder 1.</t>
  </si>
  <si>
    <t>MUNICIPIO DE MIGUEL CALMON</t>
  </si>
  <si>
    <t>PAVIMENTAÇÃO EM PARALELEPÍPEDOS EM DIVERSAS RUAS NA SEDE DO MUNICÍPIO.</t>
  </si>
  <si>
    <t>MUNICIPIO DE SANTA RITA DO PARDO</t>
  </si>
  <si>
    <t>Pavimentação asfáltica e drenagem de águas pluviais em diversas ruas do município de Santa Rita do Pardo-MS.</t>
  </si>
  <si>
    <t>Pavimentação e Recapeamento de vias no Município de Patos de Minas</t>
  </si>
  <si>
    <t>Pavimentação em pedra tosca em ruas do Bairro Flexeiras e Monsenhor Tibúrcio no Município de Tianguá - CE.</t>
  </si>
  <si>
    <t>Implantação e recapeamento de pavimentação em vias públicas da zona norte do município.</t>
  </si>
  <si>
    <t>MUNICIPIO DE PALMARES DO SUL</t>
  </si>
  <si>
    <t>Implantação e recapeamento de vias públicas urbanas no município de Palmares do Sul.</t>
  </si>
  <si>
    <t>Pavimentação das Ruas Colimério Antunes Marinho e Genésio Dias de Oliveira Filho</t>
  </si>
  <si>
    <t>Recapeamento de Via.</t>
  </si>
  <si>
    <t>Implantação de Pavimentação em paralelepípedo, em ruas do Município de Arataca/BA.</t>
  </si>
  <si>
    <t>OBRA DE INFRA-ESTRUTURA VIÁRIA URBANA (TERRAPLENAGEM / DRENAGEM/PAVIMENTAÇÃO/ SINALIZAÇÃO E CALÇADAS ) / Ext.865,70m x 1 Vias = 865,70m NA RUA SUCUPIRA EM TRÊS TRECHOS COMPREENDIDOS ENTRE A AVENIDA PARÁ E AVENIDA ESPÍRITO SANTO</t>
  </si>
  <si>
    <t>Pavimentação asfáltica das vias Avenida Professor Jesuíno e Rua Achiles Serafin, com a construção de guias e sarjetas, calçadas e ponte sobre o Rio Jacaré Pepira.</t>
  </si>
  <si>
    <t>Pavimentação com Bloco de Concreto Intertravado em Diversas Ruas do Município de Taquari-RS.</t>
  </si>
  <si>
    <t>Pavimentação, Guias, Sarjetas e Drenagem de Águas Pluviais na Rua Lino do Amaral Cardinal entre a Rua Policarpo Martins dos Santos e a Rua Inocêncio Barbosa.</t>
  </si>
  <si>
    <t>Recapeamento de Vias Públicas Urbanas sobre pedras irregulares(calçamento poliédrico) no município de Sete Lagoas/MG.</t>
  </si>
  <si>
    <t>Implantação de pavimentação e drenagem em vias urbanas no município de Santo Amaro da Imperatriz.</t>
  </si>
  <si>
    <t>MUNICIPIO DE SANTO ANTONIO DO LESTE</t>
  </si>
  <si>
    <t>Pavimentação Asfáltica de  em partes de Ruas e Avenidas no Perímetro Urbano na Cidade de Santo Antonio do Leste.MT</t>
  </si>
  <si>
    <t>MUNICIPIO DE JANDAIA DO SUL</t>
  </si>
  <si>
    <t>Pavimentação em vias públicas</t>
  </si>
  <si>
    <t>Recapeamento Asfáltico do município de Alto Alegre</t>
  </si>
  <si>
    <t>Pavimentação Asfáltica em ruas do município.</t>
  </si>
  <si>
    <t>Obras de Pavimentação em Ruas do Parque Centenário no Município de Itararé-SP</t>
  </si>
  <si>
    <t>Recapeamento Asfáltico das Ruas do Municipio</t>
  </si>
  <si>
    <t>MUNICIPIO DE CACHOEIRA DE MINAS</t>
  </si>
  <si>
    <t>Pavimentação em blocos de concreto sextavados, da via pública denominada Avenida Vice Prefeito João Teixeira da Costa, localizada no município de Cachoeira de Minas/MG.</t>
  </si>
  <si>
    <t>MUNICIPIO DE SAO MIGUEL ARCANJO</t>
  </si>
  <si>
    <t>Melhorias na infraestrutura no perímetro urbano do município de São Miguel Arcanjo com implantação de pavimentação.</t>
  </si>
  <si>
    <t>Drenagem e Pavimentação de 06 (seis) Ruas no Bairro do Águas Brancas - Ananindeua - Pará.</t>
  </si>
  <si>
    <t>MUNICIPIO DE IBICOARA</t>
  </si>
  <si>
    <t>Pavimentação de Vias Públicas no município de Ibicoara - BA.</t>
  </si>
  <si>
    <t>MUNICIPIO DE CAMPOS DO JORDAO</t>
  </si>
  <si>
    <t>Pavimentação, drenagem e Urbanização Vila Sodipe e Alto da Vl Inglesa - 1ª etapa</t>
  </si>
  <si>
    <t>Pavimentação, drenagem e Urbanização Vila Sodipe e Alto da Vila Inglesa - 2ª etapa</t>
  </si>
  <si>
    <t>MUNICIPIO DE CONGONHAL</t>
  </si>
  <si>
    <t>Recapeamento de ruas do centro da cidade com pavimentação asfáltica.</t>
  </si>
  <si>
    <t>Pavimentação de Vias Urbanas no Município de Buriticupu.</t>
  </si>
  <si>
    <t>Reforma do trecho da Rua Cel Onofre Augusto de Paula.</t>
  </si>
  <si>
    <t>MUNICIPIO DE FERNANDO PRESTES</t>
  </si>
  <si>
    <t>O Objeto a que destina o referido convênio, trata-se da construção e pavimentação de mais uma via pública / avenida no município de Fernando Prestes, fazendo com que mais esta obra, complemente o acesso existente hoje, se tornando uma avenida de mão dupla</t>
  </si>
  <si>
    <t>PAVIMENTAÇÃO DA RUA CEDROARANA EM TRÊS TRECHOS COMPREENDIDOS ENTRE A AVENIDA PARÁ E A RUA UNIÃO.</t>
  </si>
  <si>
    <t>Recapeamento de Vias Públicas Urbanas no município de Marechal Floriano-ES</t>
  </si>
  <si>
    <t>Pavimentação de trecho da rua Leopoldo Fofonka</t>
  </si>
  <si>
    <t>MUNICIPIO DE GLORINHA</t>
  </si>
  <si>
    <t>Recapeamento de ruas e Construção de calçadas</t>
  </si>
  <si>
    <t>Recapeamento de Ruas e Construção de calçadas</t>
  </si>
  <si>
    <t>MUNICIPIO DE BALNEARIO DE PICARRAS</t>
  </si>
  <si>
    <t>Pavimentação de via urbana no Município de Balneário Piçarras SC</t>
  </si>
  <si>
    <t>REFORMAS DE PRAÇAS PÚBLICAS EM FREI PAULO</t>
  </si>
  <si>
    <t>Reformas das Praças da Matriz de Alagadiço e Mocambo</t>
  </si>
  <si>
    <t>MUNICIPIO DE MAE D'AGUA</t>
  </si>
  <si>
    <t>Implantação de Pavimentação em Vias Públicas Urbanas no Município de Mãe D'Água- PB</t>
  </si>
  <si>
    <t>Construção de Pavimentação em pedras Irregulares, Meio-Fios, Passeios e Rampas de Acessibilidade.</t>
  </si>
  <si>
    <t>PAVIMENTAÇÃO ASFÁLTICA EM DIVERSAS RUAS NO MUNICÍPIO DE TORRE DE PEDRA/SP</t>
  </si>
  <si>
    <t>OBRA DE PAVIMENTAÇÃO ASFÁLTICA DE VIA URBANA</t>
  </si>
  <si>
    <t>RECAPEAMENTO DE PAVIMENTAÇÃO EM VIAS PUBLICAS URBANAS</t>
  </si>
  <si>
    <t>Implantação de Pavimentação em paralelepípedo no bairro José Novais, Município de Apuarema/BA.</t>
  </si>
  <si>
    <t>|Recapeamento em vias públicas do Município com a devida sinalização horizontal e vertical.</t>
  </si>
  <si>
    <t>PLANEJAMENTO URBANO - Implantação de Pavimentação Asfálticas nas vias de acesso no Município de Redenção, com Terraplagem, Pavimentação em Tratamento Superficial Duplo - TSD e Drenagem Superficial (Meio Fio com Sarjeta)</t>
  </si>
  <si>
    <t>Pavimentação asfáltica, drenagem pluvial ,sinalização e passeio/acessibilidade da Rua dos Sinos e Rua Taquari - Bairro Senai - Montenegro/RS.</t>
  </si>
  <si>
    <t>Implantação em bloquetes ,  com meio ¿fio e sarjetas e sinalização vertical e rampas de acessiblidiade nas vias urbanas do município de Marianopolis-TO.</t>
  </si>
  <si>
    <t>Obras de Infraestrutura em Ruas do Bairro do Jardim Josely.</t>
  </si>
  <si>
    <t>Implantação e Requalificação de Infraestrutura de Sistemas de Transportes Público Coletivo Urbano de Passageiros</t>
  </si>
  <si>
    <t>Construção de calçadas</t>
  </si>
  <si>
    <t>EXECUÇÃO DE DRENAGEM DE ÁGUAS PLUVIAIS, PAVIMENTAÇÃO ASFÁLTICA E SINALIZAÇÃO VIÁRIA.</t>
  </si>
  <si>
    <t>Implantação de Pavimentação ASfáltica em Ruas do bairro Alambique no município de Jarinu/SP.</t>
  </si>
  <si>
    <t>SERVIÇOS DE PAVIMENTAÇÃO COM CALÇADÃO NO MUNICÍPIO DE BOA SAÚDE/RN.</t>
  </si>
  <si>
    <t>APOIO A PROJETOS DE INFRAESTRUTURA TURÍSTICA - URBANIZAÇÃO DO PARQUE MUNICIPAL DE CASCA ¿ RS</t>
  </si>
  <si>
    <t>Apoio a Projeto de Infraestrutura Turística - Revitalização do Parque da Cidade - 2ª etapa.</t>
  </si>
  <si>
    <t>MUNICIPIO DE COQUEIRO SECO</t>
  </si>
  <si>
    <t>Urbanização da Orla Lagunar no município de Coqueiro Seco - 1ª ETAPA</t>
  </si>
  <si>
    <t>Implantação da Sinalização de Orientação Turística no Município de Garanhuns - PE.</t>
  </si>
  <si>
    <t>Pavimentação Asfaltica e Drenagem de Aguas Pluviais</t>
  </si>
  <si>
    <t>Recapeamento em asfalto CBUQ da Rua Waldemar José Bohn - 3ª Etapa ¿ Trecho: Extensão Rua Arlindo Mossmann (Acesso Norte) e Trecho: Extensão Acesso Sul, no Bairro Centro de São José do Sul/RS.</t>
  </si>
  <si>
    <t>MUNICIPIO DE MORRINHOS DO SUL</t>
  </si>
  <si>
    <t>MUNICIPIO DE IBOTIRAMA</t>
  </si>
  <si>
    <t>Calçamento de ruas no centro de Ibotirama-BA</t>
  </si>
  <si>
    <t>Implantação de Pavimentação em Paralelepípedo  no Distrito de Maniçoba e Tapiraim.</t>
  </si>
  <si>
    <t>Pavimentação em Pedra Tosca em diversas ruas da Sede do Município de Tianguá - CE.</t>
  </si>
  <si>
    <t>Recapeamento de vias públicas urbanas nos bairros Jd. Conceição, Vila Amaral e Parque Aliança.</t>
  </si>
  <si>
    <t>Recapeamento nas vias públicas do município de Sabará/MG</t>
  </si>
  <si>
    <t>Pavimentação e drenagem da Rua Brasil. EP Nº 2868 0002 Dep.Fed. Marchezan Jr.</t>
  </si>
  <si>
    <t>Pavimentação de vias urbanas na cidade de Pau Brasil - BA</t>
  </si>
  <si>
    <t>Pavimentação de vias urbanas na cidade de Pau Brasil - BA.</t>
  </si>
  <si>
    <t>Execução de obras de apoio para a circulação de pedestres em via do Município.</t>
  </si>
  <si>
    <t>Abrigos para embarque e desembarque de passageiros do transporte público coletivo urbano.</t>
  </si>
  <si>
    <t>Implantação e modernização de infraestrutura esportiva na Vila Planalto</t>
  </si>
  <si>
    <t>Pavimentação das ruas Agnaldo Lima Nobre, Rua das Acácias, Rua da Albacora e Rua das Gaivotas (Gaivotas 1, 2 e 3)</t>
  </si>
  <si>
    <t>Urbanização da Entrada da Cidade de Brejo Grande/SE.</t>
  </si>
  <si>
    <t>MUNICIPIO DE TABOLEIRO GRANDE</t>
  </si>
  <si>
    <t>AMPLIAÇÃO E MODERNIZAÇÃO DO CENTRO DE CONVENÇÕES DO MUNICÍPIO DE TABOLEIRO GRANDE/RN.</t>
  </si>
  <si>
    <t>CONSTRUÇÃO DO CENTRO DE COMERCIALIZAÇÃO DE PRODUTOS ARTESANAIS.</t>
  </si>
  <si>
    <t>Urbanização da Orla do Lago 3ª. Etapa APM 1 e 2 do Bairro Village dos Ipês no município de Hidrolândia-Go.</t>
  </si>
  <si>
    <t>MUNICIPIO DE ALTO GARCAS</t>
  </si>
  <si>
    <t>Construção do Parque Ecológico, temático e de exposições e rodeios no município de Alto Garças - 2ª Etapa</t>
  </si>
  <si>
    <t>MUNICIPIO DE PALMEIRAS</t>
  </si>
  <si>
    <t>CONSTRUÇÃO DA 2ª ETAPA DA PRAÇA JURACY MAGALHAES NA SEDE DO MUNICÍPIO DE PALMEIRAS-BA</t>
  </si>
  <si>
    <t>CONSTRUCAO DE CENTRO DE ARTESANATO</t>
  </si>
  <si>
    <t>CONSTRUÇÃO DA PRAÇA DO PESCADOR.</t>
  </si>
  <si>
    <t>Construção do Centro de Eventos - 2ª Etapa</t>
  </si>
  <si>
    <t>MUNICIPIO DE TIMBE DO SUL</t>
  </si>
  <si>
    <t>Construção da ponte de acesso ao Canyon Serra Velha no município de Timbé do Sul - SC</t>
  </si>
  <si>
    <t>Reforma da Praça São João, Localizada no Centro da Sede do Municipio de Belmonte BA</t>
  </si>
  <si>
    <t>Construção do Centro de Eventos, localizado na Vila Auxiliadora, Santa Rosa RS.</t>
  </si>
  <si>
    <t>Revitalização do Parque Municipal Otávio Lage de Siqueira em Goianésia - Goiás</t>
  </si>
  <si>
    <t>MUNICIPIO DE PEIXE-BOI</t>
  </si>
  <si>
    <t>CONSTRUÇÃO DE PRAÇA NO MUNICÍPIO DE PEIXE-BOI</t>
  </si>
  <si>
    <t>Construção de um centro de comercialização de produtos artesanais no município de Monte Alegre de Minas.</t>
  </si>
  <si>
    <t>Implantação de um Parque de Exposição no Município de Formosa da Serra Negra</t>
  </si>
  <si>
    <t>Projeto de Revitalização da Praça dos Expedicionários na cidade de Registro/SP</t>
  </si>
  <si>
    <t>Construção das Praças de Carnaúbas, Piriquara, e Muriti no Município de Paracuru-CE.</t>
  </si>
  <si>
    <t>Revitalização do Espaço Turístico e Cultural Chico Latim na cidade de Peruíbe/SP</t>
  </si>
  <si>
    <t>CONSTRUÇÃO DE COMPLEXO DE LAZER E TURISMO NA RUA DA MATRIZ NO MUNICÍPIO DE JUNDIÁ/RN.</t>
  </si>
  <si>
    <t>MUNICIPIO DE SAO JOAO DO JAGUARIBE</t>
  </si>
  <si>
    <t>REVITALIZAÇÃO DA PRAÇA CELSO CHAVES(MATRIZ) NO MUNICÍPIO DE SÃO JOÃO DO JAGUARIBE.</t>
  </si>
  <si>
    <t>Urbanização da Orla Plínio Rodrigues de Araújo às margens do Lago Jacobe</t>
  </si>
  <si>
    <t>Construção de Praça na Sede do Município de Horizonte - CE.</t>
  </si>
  <si>
    <t>CONSTRUÇÃO DA ORLA AS MARGENS DO RIO GRANDE NO MUNICÍPIO.</t>
  </si>
  <si>
    <t>REVITALIZAÇAO DO BALNEÁRIO MUNICIPAL AIRTON SENNA DE CAARAPÓ-MS, 1ª ETAPA.</t>
  </si>
  <si>
    <t>Primeira Etapa de implantação e requalificação  do Parque Ana Lúcia - Sabará - MG</t>
  </si>
  <si>
    <t>Reforma e revitalização da Praça Castelo Branco no município de Itapuranga-GO.</t>
  </si>
  <si>
    <t>Construção do Parque de Exposições e Rodeios do Muncípio de Buritirana - Ma</t>
  </si>
  <si>
    <t>Construção da Praça de Eventos na cidade de Tapiraí/SP</t>
  </si>
  <si>
    <t>Construção de uma Praça de Eventos na cidade de Barra do Turvo/SP</t>
  </si>
  <si>
    <t>Implantação da Ciclovia no município de Juquiá/SP.</t>
  </si>
  <si>
    <t>Revitalização da Praça das Cavalhadas no Município São Francisco de Goiás.</t>
  </si>
  <si>
    <t>MUNICIPIO DE BATAGUASSU</t>
  </si>
  <si>
    <t>Implantação de Praça Pública Municipal no Município de Bataguassu/MS.</t>
  </si>
  <si>
    <t>MUNICIPIO DE BEQUIMAO</t>
  </si>
  <si>
    <t>1ª Etapa da Urbanização do Cais do Porto na sede do município de Bequimão/MA.</t>
  </si>
  <si>
    <t>Construção de um pórtico e urbanização de seu entorno na cidade de Martins/RN.</t>
  </si>
  <si>
    <t>MUNICIPIO DE PARANAITA</t>
  </si>
  <si>
    <t>Construção do Teatro Municipal em  Paranaíta-MT.</t>
  </si>
  <si>
    <t>Pavimentação e drenagem de diversas ruas no Município de Paripueira/AL.</t>
  </si>
  <si>
    <t>2º Etapa da Construção da Área de urbanização social e de lazer Zumbi dos Palmares.</t>
  </si>
  <si>
    <t>REFORMA E REVITALIZACAO DA VILA DA CANDELARIA</t>
  </si>
  <si>
    <t>MUNICIPIO DE BARRA BONITA</t>
  </si>
  <si>
    <t>Parte II da Remodelação da Praça Waldemar Lopes Ferraz e da Praça Mini cidade da Criança Menino Carlos Henrique Fabrício, as duas praças estão ligadas uma a outra.</t>
  </si>
  <si>
    <t>AMPLIAÇÃO E REFORMA É MELHORIAS DO CENTRO DE EVENTOS PARA O DESENVOLVIMENTO TURÍSTICO LOCAL .</t>
  </si>
  <si>
    <t>MUNICIPIO DE DIORAMA</t>
  </si>
  <si>
    <t>Construção do Centro de Atendimento aos Turistas</t>
  </si>
  <si>
    <t>CONSTRUCAO DE CENTRO DE EVENTOS EM ITACARAMBI/MG</t>
  </si>
  <si>
    <t>URBANIZAÇÃO DAS MARGENS DO RIO ACARAU E CONSTRUÇÃO DE CICLOVIA DA SEDE ATÉ O RIO ACARAÚ, NO MUNICÍPIO DE GROAÍRAS.</t>
  </si>
  <si>
    <t>3ª ETAPA DA URBANIZAÇÃO DA ORLA DA LAGOA DA CIDADE.</t>
  </si>
  <si>
    <t>REFORMA E AMPLIAÇÃO DA ORLA DO RIO SÃO FRANCISCO DO MUNICÍPIO DE PENEDO - ETAPA II - 2014</t>
  </si>
  <si>
    <t>CONSTRUÇÃO DE PRAÇA DE EVENTOS, LOCALIZADA NO MUNICÍPIO DE OLHO D¿ÁGUA DO BORGES/RN</t>
  </si>
  <si>
    <t>MUNICIPIO DE BANDEIRANTE</t>
  </si>
  <si>
    <t>CONSTRUÇÃO DE PRAÇA PÚBLICA, localizada na Rua São Miguel esquina com a Rua Querino Scaravonatti, Centro, Bandeirante ¿ SC.</t>
  </si>
  <si>
    <t>Revitalização da Praça Central, no Município de Gurinhém - PB</t>
  </si>
  <si>
    <t>Revitalização da Praça Elias Gomes de Araújo, no Município de Gurinhém - PB</t>
  </si>
  <si>
    <t>Construção de um portal turístico</t>
  </si>
  <si>
    <t>MUNICIPIO DE PEDREIRAS</t>
  </si>
  <si>
    <t>CONSTRUÇÃO DE UM CENTRO DE COMERCIALIZAÇÃO DE ARTIGOS ARTESANAIS COM COBERTURA EM TENSO ESTRUTURA E COM QUIOSQUES PARA VENDA DE PRODUTOS PARA O MUNICÍPIO DE PEDREIRAS.</t>
  </si>
  <si>
    <t>MUNICIPIO DE TAPIRAMUTA</t>
  </si>
  <si>
    <t>Reforma e Ampliação da Praça João Américo de Oliveira no Município de Tapiramutá - Bahia</t>
  </si>
  <si>
    <t>Intervenção do entorno do Teleférico no Município do Bonito</t>
  </si>
  <si>
    <t>CANALIZACAO E REVESTIMENTO DOS TALUDES, DRAGAGEM DO CANAL E PROTECAO DO FUNDO, EXECUCAO DOS ACESSOS LATERAIS E URBANIZAC</t>
  </si>
  <si>
    <t>Construção de Portal na entrada da cidade e Praça de eventos Turísticos</t>
  </si>
  <si>
    <t>REVITALIZAÇÃO DA PRAÇA CENTRAL DO MUNICÍPIO DE MIRA ESTRELA</t>
  </si>
  <si>
    <t>Reforma da Praça da Bíblia</t>
  </si>
  <si>
    <t>CONSTRUÇÃO DA PRAÇA MATRIZ NO MUNICÍPIO DE GUAIÚBA ¿ CE.</t>
  </si>
  <si>
    <t>Construção de Centro de Eventos no Bairro Padre Ulrico</t>
  </si>
  <si>
    <t>CONSTRUÇÃO DO TERMINAL RODOVIÁRIO DE COCALINHO.</t>
  </si>
  <si>
    <t>MUNICIPIO DE NITEROI - RJ</t>
  </si>
  <si>
    <t>OBRAS DE MACRO DRENAGEM DA BACIA DO CORREGO SANTO ANTONIO - PIRATININGA - NITEROI</t>
  </si>
  <si>
    <t>Urbanização e Iluminação do Lago Municipal</t>
  </si>
  <si>
    <t>Urbanização da 1ª Etapa da Orla Beira Rio Bambu.</t>
  </si>
  <si>
    <t>MUNICIPIO DE MEDEIROS NETO</t>
  </si>
  <si>
    <t>Construcao da Praca Sete de Setembro no Municipio de Medeiros Neto.</t>
  </si>
  <si>
    <t>CONSTRUÇÃO DE PRAÇA NA SEDE DO MUNICÍPIO DE PRESIDENTE MEDICI/MA</t>
  </si>
  <si>
    <t>MUNICIPIO DE PANTANO GRANDE</t>
  </si>
  <si>
    <t>Revitalização da Praça Erico Raabe.</t>
  </si>
  <si>
    <t>MUNICIPIO DE MARZAGAO</t>
  </si>
  <si>
    <t>CONSTRUÇÃO DO PORTAL DE ENTRADA DA CIDADE DE MARZAGÃO-GO</t>
  </si>
  <si>
    <t>OBRAS DE COMPLEMENTAÇÃO PARA TERMINO DO PARQUE ECOLÓGICO.</t>
  </si>
  <si>
    <t>Revitalização da orla da Lagoa Higino Zampronha no município de Cardoso/SP.</t>
  </si>
  <si>
    <t>DRENAGEM PLUVIAL PAVIMENTACAO E ESGOTAMENTO SANITARIO NO    LOTEAMENTO PARQUE INDEPENDENCIA - SARACURUNA - DQ CAXIAS</t>
  </si>
  <si>
    <t>Construção de Portal Turístico</t>
  </si>
  <si>
    <t>Implantação e urbanização da Praça da Bíblia na sede do Município de Junco do Maranhão.</t>
  </si>
  <si>
    <t>MUNICIPIO DE ALOANDIA</t>
  </si>
  <si>
    <t>Construção de Portal da Entrada da Cidade na GO 040 perimetro urbano municipio de Aloândia-Go.</t>
  </si>
  <si>
    <t>Construção do Centro de Atendimento ao Turista no Centro de São Martinho</t>
  </si>
  <si>
    <t>MUNICIPIO DE FORTALEZA DOS NOGUEIRAS</t>
  </si>
  <si>
    <t>Implantar iluminação e urbanização nas Avenidas Tancredo Neves e José Sarney na sede do Município de Fortaleza dos Nogueiras-MA.</t>
  </si>
  <si>
    <t>ADEQUAÇÃO E MODERNIZAÇÃO DO MUSEU HISTORICO E CULTURAL E DE PALEONTOLOGIA.</t>
  </si>
  <si>
    <t>Construção do Centro de Convenções no Município de Araguaína - 1º Etapa.</t>
  </si>
  <si>
    <t>MUNICIPIO DE SANTA BRANCA</t>
  </si>
  <si>
    <t>Construção de um Portal Turístico no município de Santa Branca.</t>
  </si>
  <si>
    <t>Construção da 2ª Etapa da Rodoviária Intermuniciapl no município de Irece</t>
  </si>
  <si>
    <t>PAVIMENTAÇÃO ASFÁLTICA, DRENAGEM PLUVIAL  E SINALIZAÇÃO TURÍSTICA, DA ESTRADA DE MODELO A LINHA SALETE - MODELO SC - TRECHO: 3ª ETAPA.</t>
  </si>
  <si>
    <t>REVITALIZAÇÃO E URBANIZAÇÃO DO BALNEÁRIO PUBLICO MUNICIPAL DO LAJEDO(1ª etapa)</t>
  </si>
  <si>
    <t>MUNICIPIO DE ITAPORA</t>
  </si>
  <si>
    <t>APOIO A PROJETOS DE INFRAESTRUTURA TURISTICA, CONSTRUÇÃO DE TERMINAL RODOVIÁRIO 3ª ETAPA,</t>
  </si>
  <si>
    <t>AMPLIAÇÃO E REFORMA DO PARQUE MUNICIPAL HORTELINO LOPES DA CRUZ, NA SEDE DO MUNICÍPIO DE PASSAGEM FRANCA.</t>
  </si>
  <si>
    <t>Construção de um Centro de Convenções - 3ª etapa.</t>
  </si>
  <si>
    <t>CONSTRUÇÃO DAS PRAÇAS PERIMETRAL, TROLE, FRANCISCO SOUSA, ESTAÇÃO 01 E ESTAÇÃO 02 NA SEDE DO MUNICÍPIO DE GRANJA-CE.</t>
  </si>
  <si>
    <t>Construção de um portal turístico para o município.</t>
  </si>
  <si>
    <t>MUNICIPIO DE NOVO ACORDO</t>
  </si>
  <si>
    <t>Implantação de portais nas entradas principais do município.</t>
  </si>
  <si>
    <t>Projeto Restauração do Museu Municipal Casa de Pedra no Município de Farroupilha/RS</t>
  </si>
  <si>
    <t>FUNDACAO MUNICIPAL DE CULTURA E TURISMO DE SAO JOSE</t>
  </si>
  <si>
    <t>RESTAURAÇÃO DO TEATRO ADOLPHO MELO</t>
  </si>
  <si>
    <t>Reforma do Terminal Rodoviário</t>
  </si>
  <si>
    <t>Apoio a projetos de infraestrutura turística - Ampliação e Modernização de Praça Pública</t>
  </si>
  <si>
    <t>MUNICIPIO DE SEDE NOVA</t>
  </si>
  <si>
    <t>Cobertura para quadra esportiva da Praça Municipal Borges de Medeiros.</t>
  </si>
  <si>
    <t>Reforma e ampliação em quadra poliesportiva em  Tupanciretã</t>
  </si>
  <si>
    <t>MUNICIPIO DE VOLTA REDONDA</t>
  </si>
  <si>
    <t>Ampliação do Reservatório de água potável do bairro Açude, consistindo na demolição do reservatório existente, com capacidade de 500 m³ e construção de um novo com capacidade de 1500 m³.</t>
  </si>
  <si>
    <t>Revitalização do Calçadão Osni José Gonçalves</t>
  </si>
  <si>
    <t>CONSTRUCAO E URBANIZACAO DO CANAL</t>
  </si>
  <si>
    <t>Construção de Passarela entre o Bairro Cruzeiro e Santo Antonio.</t>
  </si>
  <si>
    <t>Pavimentação Asfáltica em Diversas Ruas da Cidade.</t>
  </si>
  <si>
    <t>MUNICIPIO DE BIGUACU</t>
  </si>
  <si>
    <t>Pavimentação drenagem pluvial e sinalização de ruas do perímetro urbano no município de Biguaçu.</t>
  </si>
  <si>
    <t>MUNICIPIO DE CAMBUCI</t>
  </si>
  <si>
    <t>Obras de pavimentação e drenagem de águas pluviais em vias públicas urbanas do Município de Cambuci</t>
  </si>
  <si>
    <t>MUNICIPIO DE BASTOS</t>
  </si>
  <si>
    <t>Recapeamento Asfáltico de Vias Urbanas da Cidade de Bastos</t>
  </si>
  <si>
    <t>MUNICIPIO DE SAO JOSE DO CEDRO</t>
  </si>
  <si>
    <t>Pavimentação com pedras irregulares drenagem pluvial e sinalização vertical e horizontal nas Ruas Catarina Della Flora, Rua Pedro Trecco, Eugenio Viapiana, Rua José Jacoski, Rua Leoberto Leal do município de São José do Cedro-SC</t>
  </si>
  <si>
    <t>MUNICIPIO DE IPEUNA</t>
  </si>
  <si>
    <t>Recapeamento asfáltico em diversas ruas do Bairro Núcleo Urbano Lageado.</t>
  </si>
  <si>
    <t>Pavimentação de vias no município de Oeiras</t>
  </si>
  <si>
    <t>Implantação de pavimentação e recapeamento das vias públicas.</t>
  </si>
  <si>
    <t>Implantação de pavimentação e recapeamento de vias públicas.</t>
  </si>
  <si>
    <t>Implantação de pavimentação e recapeamento de vias urbanas.</t>
  </si>
  <si>
    <t>MUNICIPIO DE SAO JOAQUIM DO MONTE</t>
  </si>
  <si>
    <t>Implantação de passeios públicos.</t>
  </si>
  <si>
    <t>Reurbanização da Praça do Trabalhador</t>
  </si>
  <si>
    <t>Implantação e reforma de praças públicas</t>
  </si>
  <si>
    <t>Recape asfaltico.</t>
  </si>
  <si>
    <t>Implantação e/ou recapeamento de pavimentação em vias públicas urbanas do Município de Rolante.</t>
  </si>
  <si>
    <t>Reforma e adequação da Praça Antônio Tavares de Souza no povoado de Vila Alves, município de Cardoso/SP.</t>
  </si>
  <si>
    <t>Implantação de pavimentação em via pública urbana na Sede do Município de Jaboticatubas/MG</t>
  </si>
  <si>
    <t>MUNICIPIO DE SERRO</t>
  </si>
  <si>
    <t>Implantação de pavimentação em vias públicas urbanas no município de Serro MG.</t>
  </si>
  <si>
    <t>Recapeamento Asfáltico em Vias Urbanas com Asfalto danificado conforme projeto, planilha orçamentaria, cronograma fisico financeiro e laudo fotografico parte integrante desta proposta.</t>
  </si>
  <si>
    <t>MUNICIPIO DE ITAJUIPE</t>
  </si>
  <si>
    <t>Implantação de pavimentação e saneamento em vias públicas urbanas (drenagem pluvial com passeios públicos.</t>
  </si>
  <si>
    <t>Recapeamento asfáltico, colocação de tachões e sinalização horizontal na Av. Dona Zica, João Pinheiro-MG.</t>
  </si>
  <si>
    <t>Pavimentação Asfáltica e drenagem, rua Carlos Zerbin no Município de Schroeder.</t>
  </si>
  <si>
    <t>Restauração, ampliação, revitalização de praças do municipio de Americano do Brasil - Go.</t>
  </si>
  <si>
    <t>Construção do Shopping Popular no complexo da Feira Livre de São Miguel dos Campos/AL</t>
  </si>
  <si>
    <t>CONSTRUCAO DE PONTE SOBRE O RIO IPOJUCA</t>
  </si>
  <si>
    <t>IMPLANTAÇÃO DE PAVIMENTAÇÃO EM DIVERSAS VIAS PÚBLICAS URBANAS DO MUNICÍPIO DE LAGARTO/SE</t>
  </si>
  <si>
    <t>Implantação e Ampliação de Sistemas de Drenagem Urbana Sustentável e de Manejo de Águas Pluviais nos Bairros Eldorado e Honorina Pontes, com implantação de barragem de amortecimento/ contenção de cheias, rede de condução e captação de águas pluviais nas r</t>
  </si>
  <si>
    <t>AP SIST DREN URB SUST MANEJO AGUAS PLUVIAI</t>
  </si>
  <si>
    <t>Obras de revitalização e acessibilidade em parte do Balneário Municipal</t>
  </si>
  <si>
    <t>Elaboração do Plano Municipal de Mobilidade e Acessibilidade do Município de Vila Velha-ES em conformidade com o Estatuto das Cidades, com a Política Nacional de Mobilidade Urbana e com o Plano Diretor Municipal.</t>
  </si>
  <si>
    <t>IMPLANTAÇÃO DE SINALIZAÇÃO VIARIA E DISPOSITIVOS DE SEGURANÇA NO MUNICIPIO DE SALTO/SP</t>
  </si>
  <si>
    <t>MODERACAO DE TRAFEGO</t>
  </si>
  <si>
    <t>MUNICIPIO DE ABREU E LIMA</t>
  </si>
  <si>
    <t>Esta proposta tem por objeto a pavimentação viária de 7.133 m2 de ruas e avenidas do Bairro Ribeirão do Lipa, bem como o recapeamento de 1.390 m2 de vias, 720m de drenagem de águas pluviais, além da implantação de 1.332 m de drenos.</t>
  </si>
  <si>
    <t>REVITALIZAÇÃO DA PRAÇA JOÃO DE DEUS</t>
  </si>
  <si>
    <t>MUNICIPIO DE TAPEROA</t>
  </si>
  <si>
    <t>Pavimentação em paralelepípedos do Bairro da Baixinha.</t>
  </si>
  <si>
    <t>PAVIMENTAÇÃO EM PARALELEPÍPEDO GRANÍTICO EM RUAS DA SEDE E VERMELHOS NO MUNICÍPIO DE LAGOA GRANDE-PE</t>
  </si>
  <si>
    <t>Pavimentação em Pedra Tosca nas Sedes dos Distritos de São Francisco, Barra dos Ricardos, Santa Maria e Santa Rita, no município de Quiterianópolis - CE.</t>
  </si>
  <si>
    <t>MUNICIPIO DE BERTIOGA</t>
  </si>
  <si>
    <t>Revitalização de Praças Municipais</t>
  </si>
  <si>
    <t>Pavimentação na Rua Adolfo Franz Rhode - Etapa 1</t>
  </si>
  <si>
    <t>Pavimentação na Rua Adolfo Franz Rhode - Etapa 02</t>
  </si>
  <si>
    <t>Implantação de recapeamento e pavimentação em vias públicas urbanas de Frei Paulo</t>
  </si>
  <si>
    <t>Pavimentação em Paralelepípedo em vias públicas do município de Mata de São João.</t>
  </si>
  <si>
    <t>Pavimentação Asfáltica nos Bairros no Municipio de Luziânia.</t>
  </si>
  <si>
    <t>Reabilitação Urbana.</t>
  </si>
  <si>
    <t>PAVIMENTAÇÃO E DRENAGEM DE DIVERSAS RUAS</t>
  </si>
  <si>
    <t>Construção de uma Praça Pública, localizada no centro da Cidade,na Av: Araguaia s/n.º. Piçarra-PA.</t>
  </si>
  <si>
    <t>Infraestrutura Urbana - Pavimentação Asfáltica e Drenagem de Águas Pluviais no município de Chapadão do Sul/MS.</t>
  </si>
  <si>
    <t>Obra Integrada de Reabilitação Urbana na cidade de Presidente Kennedy - TO.</t>
  </si>
  <si>
    <t>Obra integrada de Reabilitação Urbana - Execução de Obras na Praça São Francisco</t>
  </si>
  <si>
    <t>PAVIMENTACAO E URBANIZACAO DO SEGMENTO DE ACESSO CENTRAL DO ANEL VIARIO</t>
  </si>
  <si>
    <t>Construção de calçadas em passeios públicos no Município de Goianésia - Goiás</t>
  </si>
  <si>
    <t>MUNICIPIO DE PASTOS BONS</t>
  </si>
  <si>
    <t>IMPLANTAÇÃO DE PAVIMENTAÇÃO DE VIAS URBANAS NO MUNICIPIO DE PASTOS BONS - ESTADO DO MARANHÃO</t>
  </si>
  <si>
    <t>Construção da Praça Coronel Pedro Vitor de Oliveira, no centro da cidade de Pedra Bonita - MG.</t>
  </si>
  <si>
    <t>EXECUÇÃO DE 22.630,35 M² DE RECAPEAMENTO DO TIPO PRE PMFD (PRÉ MISTURADO A FRIO DENSO,NO MUNICÍPIO DE MOZARLÂNDIA</t>
  </si>
  <si>
    <t>Pavimentação de Ruas do Conjunto Luiz Alves.</t>
  </si>
  <si>
    <t>Pavimentação asfáltica precedida de drenagem em ruas do Distrito de São Pedro no Município de Inocência-MS.</t>
  </si>
  <si>
    <t>MUNICIPIO DE CRUZEIRO - SP</t>
  </si>
  <si>
    <t>RECUPERACAO DE ESQUIPAMENTOS, ACESSO FERROVIARIO E PREDIOS  HISTORICOS</t>
  </si>
  <si>
    <t>MUNICIPIO DE SAO SEBASTIAO DO RIO VERDE - MG</t>
  </si>
  <si>
    <t>IMPLANTACAO DE TREM TURISTICO</t>
  </si>
  <si>
    <t>MUNICIPIO DE PACAJUS - CE</t>
  </si>
  <si>
    <t>CONTINUIDADE DE URBANIZACAO DA PRAIA DA LAMA</t>
  </si>
  <si>
    <t>MUNICIPIO DE MASSAPE DO PIAUI</t>
  </si>
  <si>
    <t>PAVIMENTAÇÃO DE VIAS PÚBLICAS NO MUNICÍPIO DE MASSAPÊ DO PIAUÍ- PI</t>
  </si>
  <si>
    <t>MUNICIPIO DE IPUPIARA</t>
  </si>
  <si>
    <t>Reabilitação da Praça Emiliano Santos Cunha, Centro desta cidade de Ipupiara ¿ BA.</t>
  </si>
  <si>
    <t>MUNICIPIO DE BRASILEIA</t>
  </si>
  <si>
    <t>Recapeamento de Ruas</t>
  </si>
  <si>
    <t>Rampas de acessibilidade em diversas ruas no município de Marília.</t>
  </si>
  <si>
    <t>MUNICIPIO DE PATROCINIO DO MURIAE</t>
  </si>
  <si>
    <t>Reforma e Ampliação da Extinta Estação Ferroviária RFFSA de Patrocínio do Muriaé.</t>
  </si>
  <si>
    <t>RAMPAS DE ACESSIBILIDADE EM DIVERSAS RUAS NO MUNICÍPIO DE MARÍLIA - SP.</t>
  </si>
  <si>
    <t>Implantação de pavimentação asfáltica em vias urbanas no setor Vila Martins no município de São Miguel de Araguaia/GO.</t>
  </si>
  <si>
    <t>MUNICIPIO DE QUITERIANOPOLIS - CE</t>
  </si>
  <si>
    <t>IMPLANTAÇÃO DE PRATICAS DE ESPORTE, LAZER E RECREAÇÃO EM PRAÇAS DO MUNIICPIO DE FERNANDOPOLIS/SP</t>
  </si>
  <si>
    <t>Implantação de passeios públicos no Municipio de Luziania.</t>
  </si>
  <si>
    <t>Implantação de passeios públicos no Municipio de Luziânia.</t>
  </si>
  <si>
    <t>Readequação e ampliação de  corredores do transporte coletivo no município de Rio Branco</t>
  </si>
  <si>
    <t>Aquisição de Abrigos para embarque e desembarque de passageiros do transporte público coletivo urbano.</t>
  </si>
  <si>
    <t>IMPLANTAÇÃO DE CALÇADA E CICLOVIA NO MUNICÍPIO DE VOTORANTIM/SP.</t>
  </si>
  <si>
    <t>Construção de terminal de transporte público coletivo urbano de passageiros em Cruz Alta/RS</t>
  </si>
  <si>
    <t>Pavimentação e Drenagem Superficial de Vias Públicas no Município de Pau dos Ferros/RN.</t>
  </si>
  <si>
    <t>MUNICIPIO DE ENCRUZILHADA</t>
  </si>
  <si>
    <t>Pavimentação de Vias Públicas no município de Encruzilhada - BA.</t>
  </si>
  <si>
    <t>Construção de Portal no Município de Novo Horizonte.</t>
  </si>
  <si>
    <t>Revitalização da Segunda Parte da Rua Tocantins.</t>
  </si>
  <si>
    <t>MUNICIPIO DE ANORI - AM</t>
  </si>
  <si>
    <t>CONSTRUCAO DE BALNEARIO PUBLICO</t>
  </si>
  <si>
    <t>MUNICIPIO DE SANTA MARGARIDA</t>
  </si>
  <si>
    <t>Pavimentação em Bloquete e Recapeamento Asfáltico em Várias Ruas da Sede do Município e do Distrito de Ribeirão deSão Domingos.</t>
  </si>
  <si>
    <t>MUNICIPIO DE DOM PEDRO</t>
  </si>
  <si>
    <t>Implantação e Recapeamento de Pavimentação Asfaltica na Zona Urbana do Municipio de Dom Pedro.</t>
  </si>
  <si>
    <t>Constru¿¿o da continuidade da Avenida Marginal Neblina a implanta¿¿o da ponte sobre o Rio Lontra</t>
  </si>
  <si>
    <t>MUNICIPIO DE GUARAQUECABA</t>
  </si>
  <si>
    <t>Pavimentação Asfáltica, execução de meio-fio e Drenagem de Águas Pluviais</t>
  </si>
  <si>
    <t>Ciclovia de Águas da Prata</t>
  </si>
  <si>
    <t>Regularização fundiária de assentamentos urbanos no município de Cocal de Telha (PI)</t>
  </si>
  <si>
    <t>PAVIMENTAÇÃO DE VIAS (PRIMEIRA ETAPA)</t>
  </si>
  <si>
    <t>Implantação de Pavimentação em Ruas na Sede</t>
  </si>
  <si>
    <t>MUNICIPIO DE PICOS</t>
  </si>
  <si>
    <t>PAVIMENTAÇÃO DE VIAS PÚBLICAS NO MUNICÍPIO DE PICOS- PI</t>
  </si>
  <si>
    <t>CONSTRUÇÃO DE PAVIMENTAÇÃO ASFÁTICA DE LOGRADOUROS PÚBLICOS, COM GUIAS, SARGETAS, CALÇADAS E DRENAGEM DE ÁGUA PLUVIAL, NO MUNICÍPIO DE ITURAMA/MG</t>
  </si>
  <si>
    <t>Obras de Pavimentação asfáltica em vias urbanas no Município de Monte Carmelo.</t>
  </si>
  <si>
    <t>Implantação de infraestrutura urbana</t>
  </si>
  <si>
    <t>MUNICIPIO DE IBIA</t>
  </si>
  <si>
    <t>REFORMA E ADAPTAÇÃO (ACESSIBILIDADE) DE ESPAÇO E LOGRADOURO (PRAÇAS) E IMPLANTAÇÃO DE MOBILIARIO URBANO: LIXEIRAS, BANCOS E ABRIGOS DE ONIBUS.</t>
  </si>
  <si>
    <t>RECAPEAMENTO ASFALTICO NAS RUAS DO CENTRO DA CIDADE DE SANTO ESTEVÃO</t>
  </si>
  <si>
    <t>RECAPEAMENTO ASFÁLTICO NO BAIRRO MALVINAS.</t>
  </si>
  <si>
    <t>MUNICIPIO DE CAPIM</t>
  </si>
  <si>
    <t>Construção de Campo de Futebol.</t>
  </si>
  <si>
    <t>Revitalização de Estádio de Futebol em Frei Martinho - PB.</t>
  </si>
  <si>
    <t>Cobertura das quadras poliesportivas nos Bairros Água Limpa e Esplanada, João Pinheiro-MG.</t>
  </si>
  <si>
    <t>Construção de Campo de Futebol  - PB.</t>
  </si>
  <si>
    <t>Aquisição de equipamentos para desenvolvimento o esporte</t>
  </si>
  <si>
    <t>INSTALAÇAO DE INFRAESTRUTURA ESPORTIVA - ESTRELA (RS)</t>
  </si>
  <si>
    <t>MUNICIPIO DE MONTE APRAZIVEL</t>
  </si>
  <si>
    <t>CONSTRUÇÃO DE ÁREA DE LAZER E ATIVIDADE FÍSICA PARA O MUNICÍPIO DE MONTE APRAZÍVEL - SP.</t>
  </si>
  <si>
    <t>MUNICIPIO DE RAUL SOARES</t>
  </si>
  <si>
    <t>MUNICIPIO DE ITAPUCA</t>
  </si>
  <si>
    <t>Conclusão da Quadra de Esportes, , Município de Itapuca/RS,</t>
  </si>
  <si>
    <t>MUNICIPIO DE RIO DO PIRES</t>
  </si>
  <si>
    <t>Construção de Uma Quadra Poliesportiva Aberta no Povoado de Vaca Seca, Município de Rio do Pires ¿ Bahia.</t>
  </si>
  <si>
    <t>construção de quadra poliespotiva</t>
  </si>
  <si>
    <t>IMPLANTAÇÃO E MODERNIZAÇÃO DE INFRAESTRUTURA ESPORTIVA. - Marcelino Ramos (RS)</t>
  </si>
  <si>
    <t>Modernização com cobertura da Quadra Poliesportiva</t>
  </si>
  <si>
    <t>MUNICIPIO DE TABAPUA</t>
  </si>
  <si>
    <t>Construção de Quadra Esportiva no município de Nova Palma-RS</t>
  </si>
  <si>
    <t>Construção de quadra coberta.</t>
  </si>
  <si>
    <t>Cobertura de quadra poliesportiva no município de Amaralina-Go.</t>
  </si>
  <si>
    <t>MUNICIPIO DE SENADOR MODESTINO GONCALVES</t>
  </si>
  <si>
    <t>Reforma do Clube Esportivo</t>
  </si>
  <si>
    <t>Construção da Quadra Coberta no Distrito de São Geraldo.</t>
  </si>
  <si>
    <t>ELABORAÇÃO DO PROJETO EXECUTIVO E AMPLIAÇÃO DO CAMPO DE FUTEBOL - CONDADO (PB)</t>
  </si>
  <si>
    <t>Reforma de Quadra Poliesportiva no Jardim das Acácias no Município de Santa Isabel - SP</t>
  </si>
  <si>
    <t>PAVIMETNACAO DE RUAS</t>
  </si>
  <si>
    <t>Reforma e Modernização do Estadio de Futebol Delcir PintO.</t>
  </si>
  <si>
    <t>Conclusão da Infraestrutura Esportiva no Ginásio de Esportes - SAO MIGUEL DO GUAPORÉ (RO).</t>
  </si>
  <si>
    <t>MUNICIPIO DE PESQUEIRA - PE</t>
  </si>
  <si>
    <t>CONSTRUCAO DE 30 UNIDADES HABITACIONAIS</t>
  </si>
  <si>
    <t>MUNICIPIO DE NAVIRAI</t>
  </si>
  <si>
    <t>IMPLANTAÇÃO E MODERNIZAÇÃO DE INFRAESTRUTURA ESPORTIVA..</t>
  </si>
  <si>
    <t>MUNICIPIO DE PRESIDENTE CASTELO BRANCO</t>
  </si>
  <si>
    <t>Reforma e Ampliação das Instalações do Estádio Municipal</t>
  </si>
  <si>
    <t>Implantação de 3 Praças Recreativas no Município de Farroupilha/RS</t>
  </si>
  <si>
    <t>Construção de Piscina Térmica. - RESTINGA SECA (RS)</t>
  </si>
  <si>
    <t>MUNICIPIO DE SAO LOURENCO DO PIAUI - PI</t>
  </si>
  <si>
    <t>PAVIMENTACAO DE VIAS PUBLICAS(5.735M2)</t>
  </si>
  <si>
    <t>Implantação de Obras de Infra-estrutura Esportiva no município de Palmeirândia</t>
  </si>
  <si>
    <t>IMPLANTAÇÃO E MODERNIZAÇÃO DE PISTA DE CAMINHADA - CAMPINA DA LAGOA (PR).</t>
  </si>
  <si>
    <t>CONSTRUÇÃO DE 05 CAMPOS DE FUTEBOL, NO MUNICÍPIO DE TAUÁ</t>
  </si>
  <si>
    <t>Implantação e modernização de Infraestrutura esportiva.</t>
  </si>
  <si>
    <t>Construção de um Campo de Futebol no Bairro Caxuxa no município de Alto Alegre do Maranhão /MA.</t>
  </si>
  <si>
    <t>Construção do Ginásio Municipal de Boquira_BA- etapa 2</t>
  </si>
  <si>
    <t>Reestruturação e modernização do centro esportivo.</t>
  </si>
  <si>
    <t>Continuação da obra de construção do Centro Esportivo.</t>
  </si>
  <si>
    <t>Reforma do Centro Esportivo</t>
  </si>
  <si>
    <t>Construção de campo society com melhorias de infraestrutura e paisagismo na Praça Queiroz Teles.</t>
  </si>
  <si>
    <t>CONSTRUÇÃO DE QUADRA ESPORTIVA.</t>
  </si>
  <si>
    <t>Modernização do Centro de Treinamento.</t>
  </si>
  <si>
    <t>PAVIMENTACAO E DRENAGEM DE DIVERSOS LOGRADOUROS NO BAIRRO   PALHADA EM NOVA IGUACU</t>
  </si>
  <si>
    <t>EXECUÇAO DA 1ª ETAPA DE IMPLANTAÇÃO DO CAMPO DO BAIRRO LUZARDO VIANA</t>
  </si>
  <si>
    <t>IMPLANTAÇÃO  E MODERNIZAÇÃO DE INFRA ESTRUTURA ESPORTIVA NO MUNICÍPIO DE MARACANAÚ.</t>
  </si>
  <si>
    <t>MUNICIPIO DE NOVA IGUACU DE GOIAS</t>
  </si>
  <si>
    <t>Construção de uma Quadra Poliesportiva no Município de Nova Iguaçu de Goiás - Go.</t>
  </si>
  <si>
    <t>Reforma e ampliação de Poliesportivo</t>
  </si>
  <si>
    <t>REFORMA DO ESTÁDIO MUNICIPAL.</t>
  </si>
  <si>
    <t>CONSTRUÇÃO DE QUADRA ESPORTIVA COM PISTA DE CAMINHADA NO MUNICÍPIO DE ESTREITO ¿ MA.</t>
  </si>
  <si>
    <t>Construção de cobertura de quadra de esportes na zona leste de Teresina-PI.</t>
  </si>
  <si>
    <t>MUNICIPIO DE GOVERNADOR JORGE TEIXEIRA</t>
  </si>
  <si>
    <t>PRIMEIRA ETAPA DA CONSTRUÇÃO DE ESTÁDIO DE FUTEBOL - GOVERNADOR JORGE TEIXEIRA (RO).</t>
  </si>
  <si>
    <t>Construção de um minicampo</t>
  </si>
  <si>
    <t>Implantação de quadra coberta no Distrito do Socavão.</t>
  </si>
  <si>
    <t>Reforma de Infraestrutura para Esporte Educacional, Recreativo e de Lazer- Pista de Skate</t>
  </si>
  <si>
    <t>Reforma e Ampliação do Centro Esportivo</t>
  </si>
  <si>
    <t>CONSTRUÇÃO DE QUADRA DE ESPORTE EM BELA VISTA, NO MUNICÍPIO DE MORRINHOS - CE.</t>
  </si>
  <si>
    <t>Construção de um quadra poliesportiva no bairro Chico Miranda, no município de Lagoa da Prata/MG.</t>
  </si>
  <si>
    <t>Construção de 01 quadra poliesportiva coberta na Escola Municipal Maria Antonieta Alvarenga - Bairro Nova Paraguaçu.Construção de 01 quadra esportiva no Bairro Santa Terezinha.</t>
  </si>
  <si>
    <t>Construção de Centro Esportivo anexo ao Ginásio Poliesportivo no município de Chapadão do Sul/MS.</t>
  </si>
  <si>
    <t>Construção de Pista de Skate</t>
  </si>
  <si>
    <t>MUNICIPIO DE QUATIS</t>
  </si>
  <si>
    <t>Implantação e modernização de infraestrutura esportiva - no município de Quatis, RJ</t>
  </si>
  <si>
    <t>Implantação de Área de Lazer no Bairro Jardim Moreirinha</t>
  </si>
  <si>
    <t>Reforma e modernização de infraestrutura esportiva</t>
  </si>
  <si>
    <t>MUNICIPIO DE TABULEIRO</t>
  </si>
  <si>
    <t>MUNICIPIO DE TAIACU</t>
  </si>
  <si>
    <t>MUNICIPIO DE CAMPOS GERAIS</t>
  </si>
  <si>
    <t>modernização da quadra esportiva - CAMPOS GERAIS (MG)</t>
  </si>
  <si>
    <t>Implantação e modernização de Vila Olímpica no Centro de Nova Iguaçu,RJ.</t>
  </si>
  <si>
    <t>REFORMA, AMPLIAÇÃO E MODERNIZAÇÃO DE ESTRUTURA ESPORTIVA NA CIDADE DE TERRA ROXA</t>
  </si>
  <si>
    <t>MUNICIPIO DE VINHEDO</t>
  </si>
  <si>
    <t>Reforma e construção de Praça de Esportes.</t>
  </si>
  <si>
    <t>MUNICIPIO DE PEDRO LEOPOLDO</t>
  </si>
  <si>
    <t>Implantação e Modernização da infraestrutura com a cobertura da quadra do Bairro Romero de Carvalho.</t>
  </si>
  <si>
    <t>MUNICIPIO DE ITABAIANINHA</t>
  </si>
  <si>
    <t>IMPLANTAÇÃO DE QUADRA DE ESPORTE - ITABAIANINHA-SE</t>
  </si>
  <si>
    <t>Implantação de Pista Caminhada no Estádio Municipal de Bonito.</t>
  </si>
  <si>
    <t>MUNICIPIO DE PAUDALHO - PE</t>
  </si>
  <si>
    <t>RECUPERACAO DE 46 UNIDADES HABATACIONAIS</t>
  </si>
  <si>
    <t>Implantação de Infraestrutura para Esporte.</t>
  </si>
  <si>
    <t>IMPLANTAÇÃO  E MODERNIZAÇÃO DE INFRAESTRUTURA ESPORTIVA.</t>
  </si>
  <si>
    <t>Adequação, modernização de infraestrutura esportiva.</t>
  </si>
  <si>
    <t>Implantação de academias ao ar livre no Município de Colinas do Tocantins.</t>
  </si>
  <si>
    <t>Implantação de Infraestrutura.</t>
  </si>
  <si>
    <t>RECUPERACAO DE DANOS CAUSADOS POR DESASTRES NA VICINAL UTA-370 NO MUNICIPIO DE UIRAMUTA</t>
  </si>
  <si>
    <t>Aquisição de equipamentos permanentes - Porto Real (RJ)</t>
  </si>
  <si>
    <t>Aquisição de equipamentos de academia ao ar livre.</t>
  </si>
  <si>
    <t>MUNICIPIO DE CANITAR</t>
  </si>
  <si>
    <t>Reforma do Estádio Municipal.</t>
  </si>
  <si>
    <t>MUNICIPIO DE RIO PARANAIBA</t>
  </si>
  <si>
    <t>Implantacao e Modernizacao de Infraestrutura para Esporte Educacional, Recreativo e de Lazer .</t>
  </si>
  <si>
    <t>Construção de novo campo de futebol em grama sintética no bairro de Nova Contagem - MG</t>
  </si>
  <si>
    <t>IMPLANTAÇÃO E MODERNIZAÇÃO DE PRAÇA  DE ESPORTE.</t>
  </si>
  <si>
    <t>MUNICIPIO DE DEODAPOLIS</t>
  </si>
  <si>
    <t>02ª. ETAPA DA IMPLANTAÇÃO E MODERNIZAÇÃO DE INFRAESTRUTURA ESPORTIVA.</t>
  </si>
  <si>
    <t>Construção da Pista de Skate</t>
  </si>
  <si>
    <t>Implantação de estrutura esportiva no município de Araguaína.</t>
  </si>
  <si>
    <t>QUADRA ESPORTIVA - SÃO GABRIEL (RS)</t>
  </si>
  <si>
    <t>Modernização da Infraestrutura para Esporte Educacional</t>
  </si>
  <si>
    <t>Implantação e Modernização de Praças no Município de Alvorada/RS.</t>
  </si>
  <si>
    <t>COBERTURA E INFRAESTRUTURA DE QUADRA POLIESPORTIVA</t>
  </si>
  <si>
    <t>Implantacao e Modernizacao de Infraestrutura para Esporte Educacional, Recreativo e de Lazer - construção de uma quadra poliesportiva.</t>
  </si>
  <si>
    <t>Implantação e Modernização de Infraestrutura Esportiva no município de Alto Rio Novo  - ES</t>
  </si>
  <si>
    <t>Adaptação e modernização das instalações do Mini Balneario Princesa Izabel</t>
  </si>
  <si>
    <t>Implantação e modernização de infraestrutura de Campo de Futebol.</t>
  </si>
  <si>
    <t>Construção de Ginásio Poliesportivo</t>
  </si>
  <si>
    <t>MUNICIPIO DE PORCIUNCULA</t>
  </si>
  <si>
    <t>Reforma do Campo de futebol - Estádio Municipal Albino Friaça</t>
  </si>
  <si>
    <t>Construção de quadras de esportes no municipio de Encanto/RN.</t>
  </si>
  <si>
    <t>CONSTRUÇÃO DE QUADRAS PARA ESPORTE RECREATIVO E DE LAZER NO MUNICÍPIO DE CERRO CORÁ/RN.</t>
  </si>
  <si>
    <t>Ampliação da Quadra de Esportes no Bairro  José Bezerra</t>
  </si>
  <si>
    <t>MUNICIPIO DE TORRES</t>
  </si>
  <si>
    <t>Construção de Academias ao Ar Livre no Município de Torres</t>
  </si>
  <si>
    <t>Modernização do Ginásio Batatão - no Bairro Guarita , 1º Distrito de Rio Claro/RJ</t>
  </si>
  <si>
    <t>Reforma do Estadio de Futebol Paulino Lima no município de Muritiba/BA.</t>
  </si>
  <si>
    <t>Construção de Quadra Poliesportiva no Município de São João do Tigre  - PB</t>
  </si>
  <si>
    <t>MUNICIPIO DE PEJUCARA</t>
  </si>
  <si>
    <t>Construção de uma quadra coberta no Município de Pejuçara/RS</t>
  </si>
  <si>
    <t>Melhorias na infraestrutura do ginásio de esportes de Icaraima-Pr.</t>
  </si>
  <si>
    <t>RECUPERACAO DO SISTEMA DE ABASTECIMENTO DE AGUA</t>
  </si>
  <si>
    <t>Cobertura de quadras poliesportivas.</t>
  </si>
  <si>
    <t>MUNICIPIO DE PARAMIRIM</t>
  </si>
  <si>
    <t>Construção de quadras poliesportivas no município de Paramirim</t>
  </si>
  <si>
    <t>MUNICIPIO DE ITAPOROROCA</t>
  </si>
  <si>
    <t>Construção da 2º Etapa do Estádio Municipal Celso Morais no Município de Itapororoca-PB</t>
  </si>
  <si>
    <t>Implantação e Modernização do campo de futebol society</t>
  </si>
  <si>
    <t>Estruturação do Campo do Pinhão</t>
  </si>
  <si>
    <t>Construção de um campo de futebol com alambrado e vestiário</t>
  </si>
  <si>
    <t>CONSTRUÇÃO DE QUADRA POLIESPORTIVA COBERTA NO MUNICIPIO DE BURITIRAMA-BA</t>
  </si>
  <si>
    <t>Reforma e Ampliação do Ginásio O Pereirão, no Município de Coremas - PB</t>
  </si>
  <si>
    <t>CONSTRUÇÃO DA 1º ETAPA DO CAMPO DE FUTEBOL</t>
  </si>
  <si>
    <t>Reforma do Complexo Esportivo Antonio Mônaco.</t>
  </si>
  <si>
    <t>RECONSTRUCAO DE PONTE,PASSAGEM MOLHADA</t>
  </si>
  <si>
    <t>Construção de infraestrutura esportiva na Comunidade de Vila Assis.</t>
  </si>
  <si>
    <t>Construção de Ginásio de Esporte</t>
  </si>
  <si>
    <t>Modernização do Centro Esportivo - CEREBEF</t>
  </si>
  <si>
    <t>Restauração do Ginásio da sede do município e construção de Praça esportiva.</t>
  </si>
  <si>
    <t>MUNICIPIO DE CONCEICAO DO CANINDE</t>
  </si>
  <si>
    <t>CONSTRUÇÃO DE QUADRA POLIESPORTIVA NO MUNICÍPIO DE CONCEIÇÃO DO CANINDÉ-PI</t>
  </si>
  <si>
    <t>Adaptação e obras  no ginasio de cajobi.</t>
  </si>
  <si>
    <t>Construção de 1(uma) quadra poliesportiva no bairro Monte Verde, Município de Carmo de Minas/MG.</t>
  </si>
  <si>
    <t>CONSTRUÇÃO DE QUADRA POLIESPORTIVA NA COMUNIDADE NOVO HORIZONTE, MAXARANGUAPE/RN</t>
  </si>
  <si>
    <t>Reforma do Ginásio de Esportes Senador Jutahy Magalhães.</t>
  </si>
  <si>
    <t>MUNICIPIO DE PENAPOLIS</t>
  </si>
  <si>
    <t>Execução de arquibancadas de concreto armado no Estádio Municipal Tenente Carriço.</t>
  </si>
  <si>
    <t>MUNICIPIO DE FLORINEA</t>
  </si>
  <si>
    <t>REFORMA E MODERNIZAÇÃO DO ESTÁDIO MUNICIPAL</t>
  </si>
  <si>
    <t>CONSTRUÇÃO DE GINÁSIO DE ESPORTE (2ª ETAPA)</t>
  </si>
  <si>
    <t>CONSTRUÇÃO DE QUADRA ESPORTIVA COBERTA</t>
  </si>
  <si>
    <t>Construção de Campo de Futebol</t>
  </si>
  <si>
    <t>Construção do Campo de Futebol no Distrito de Dourado, no Município de Horizonte ¿ CE.</t>
  </si>
  <si>
    <t>MUNICIPIO DE SAO JOAO NEPOMUCENO</t>
  </si>
  <si>
    <t>CONSTRUÇÃO OU MODERNIZAÇÃO DE INFRAESTRUTURA ESPORTIVA.</t>
  </si>
  <si>
    <t>CONSTRUÇÃO DE QUADRA POLIESPORTIVA NO MUNICÍPIO DE COLIDER-MT</t>
  </si>
  <si>
    <t>IMPLANTAÇÃO DE ESPAÇO ESPORTIVO PARA NIQUELANDIA QUE VISE A INTEGRAÇÃO E PRATICAS ESPORTIVAS PARA A COMUNIDADE</t>
  </si>
  <si>
    <t>Reforma e Ampliação do Complexo Esportivo Municipal</t>
  </si>
  <si>
    <t>Construção de uma Quadra Esportiva no Município de João Dias</t>
  </si>
  <si>
    <t>Construção do Centro Municipal de Esporte e Lazer.</t>
  </si>
  <si>
    <t>CONSTRUÇÃO DE UM GINÁSIO POLIESPORTIVO NO BAIRRO VILINHA.</t>
  </si>
  <si>
    <t>Construção das Quadras Poliesportivas do Distrito de Tobati e do Bairro Dona Maroca</t>
  </si>
  <si>
    <t>Reforma do Ginásio de Esporte.</t>
  </si>
  <si>
    <t>OBRAS DE INFRAESTRUTURA ESPORTIVA NO GINÁSIO DE ESPORTES MAURICIO LEITE DE MORAES</t>
  </si>
  <si>
    <t>Implantação de Campos de Futebol.</t>
  </si>
  <si>
    <t>MUNICIPIO DE ANALANDIA</t>
  </si>
  <si>
    <t>CONSTRUÇÃO DE UMA PRAÇA, ACADEMIA AO AR LIVRE E PLAYGROUND.</t>
  </si>
  <si>
    <t>Construção de Quadra Poliesportivo e equipamentos.</t>
  </si>
  <si>
    <t>MUNICIPIO DE COLMEIA</t>
  </si>
  <si>
    <t>AQUISIÇÃO DE BENS PERMANENTES.</t>
  </si>
  <si>
    <t>Construção de Praça Esportiva no Bairro Jardim Esperança em Goianésia - Goiás</t>
  </si>
  <si>
    <t>MUNICIPIO DE GOUVELANDIA</t>
  </si>
  <si>
    <t>Reforma e Ampliação do Estádio Municipal Cidinho Puccinelo no município de Gouvelândia-Go.</t>
  </si>
  <si>
    <t>Infra Estrutura Esportiva</t>
  </si>
  <si>
    <t>Construção de quadras poliesportivas e ampliação de uma quadra poliesportiva na Comunidade do Cipoal, Santarém - Pará.</t>
  </si>
  <si>
    <t>Construção de Quadras Poliesportivas no Município de Iguatu-CE.</t>
  </si>
  <si>
    <t>MUNICIPIO DE PORTEIRINHA</t>
  </si>
  <si>
    <t>CONSTRUÇÕES DE DUAS QUADRAS POLIESPORTIVAS PARA CAXINGÓ E RIACHO DAS VÁRZEAS</t>
  </si>
  <si>
    <t>MUNICIPIO DE SAO SIMAO</t>
  </si>
  <si>
    <t>MELHORIA E REVITALIZAÇÃO DO POLIESPORTIVO MAURO FURLAN-SÃO SIMÃO SP</t>
  </si>
  <si>
    <t>Construção de um ginásio de esporte na sede  no município de Riacho de Santana BA</t>
  </si>
  <si>
    <t>2ª Etapa do Estádio Municipal na cidade de Triunfo - PE</t>
  </si>
  <si>
    <t>MUNICIPIO DE RIO VERDE DE MATO GROSSO</t>
  </si>
  <si>
    <t>Revitalização do Estádio Municipal 2ª Fase e Construção de uma Pista de Skate junto ao Ginásio de Esportes.</t>
  </si>
  <si>
    <t>MUNICIPIO DE PORTO RICO</t>
  </si>
  <si>
    <t>Construção de Quadra Poliesportiva coberta no Bairro Santo Antônio, no Município de Jerônimo Monteiro/ES.</t>
  </si>
  <si>
    <t>MUNICIPIO DE SAPUCAIA</t>
  </si>
  <si>
    <t>Construção e/ou Reforma da Quadra Esportiva do Clube dos Duzentos.</t>
  </si>
  <si>
    <t>CONSTRUÇÃO DE QUADRA DE ESPORTE NO MUNICIPIO DE BURITI DOS MONTES</t>
  </si>
  <si>
    <t>MUNICIPIO DE CONDOR</t>
  </si>
  <si>
    <t>MELHORIA NA QUADRA DE ESPORTES DA RUA BORGES DE MEDEIROS NA CIDADE DE CONDOR/RS.</t>
  </si>
  <si>
    <t>Revitalização da Praça de Esportes Municipal Adolfo Ribeiro de Carvalho (PEMARC)</t>
  </si>
  <si>
    <t>Construção de uma Quadra Poliesportiva no Povoado Agrovila I - Jusante, no município de Glória - BA.</t>
  </si>
  <si>
    <t>Construção da Primeira etapa da Praça da Juventude.</t>
  </si>
  <si>
    <t>MUNICIPIO DE MINEIROS</t>
  </si>
  <si>
    <t>MODERNIZAÇÃO DE INFRAESTRUTURA ESPORTIVA DO CAMPO CAPOEIRA</t>
  </si>
  <si>
    <t>Aquisição de Equipamentos para Academia ao Ar Livre no Município de Suzano - SP.</t>
  </si>
  <si>
    <t>CONSTRUCAO DE UNIDADES HABITACIONAIS (ATERRO, DRENAGEM, MURO DE ARRIMO E PAVIMENTACAO)</t>
  </si>
  <si>
    <t>REFORMA E AMPLIAÇÃO DO ESTADIO MUNICIPAL DE FUTEBOL DE FORMOSA DA SERRA NEGRA</t>
  </si>
  <si>
    <t>Reforma do Campo de Futebol Amador de São Damião do Município de Juiz de Fora</t>
  </si>
  <si>
    <t>SINDICATO DOS TRABALHADORES RURAIS DE ARAPIRACA</t>
  </si>
  <si>
    <t>PROMOVER MOBILIZACAO QUE POSSIBILITEM FORTALECER E CONS. GESTAO PARTICIPATIVA PROJ.DESEV.RURAL SUSTENTAVEL</t>
  </si>
  <si>
    <t>MUNICIPIO DE BOQUEIRAO DO LEAO</t>
  </si>
  <si>
    <t>Ampliação e Modernização de Infra-estrutura esportiva e de lazer</t>
  </si>
  <si>
    <t>Construção de Campo Society no bairro Vila Ivar Saldanha no município Rosário ¿ MA.</t>
  </si>
  <si>
    <t>Aquisição de equipamentos esportivos.</t>
  </si>
  <si>
    <t>Reforma e Cobertura da Quadra do Pedras Brancas</t>
  </si>
  <si>
    <t>Cobertura e Reforma da Quadra na Escola Municipal Luiz Carlos Soares</t>
  </si>
  <si>
    <t>CONSTRUCAO DE PONTES NA VICINAL/ESTRADA CARACANA NO MUNICIPIO DE UIRAMUTA</t>
  </si>
  <si>
    <t>MUNICIPIO DE CAMPINA VERDE</t>
  </si>
  <si>
    <t>implantação e modernização de infraestrutura esportiva.</t>
  </si>
  <si>
    <t>MUNICIPIO DE MAURITI</t>
  </si>
  <si>
    <t>AQUISIÇÃO DE ACADEMIAS AO AR LIVRE EM ÁREAS PÚBLICAS DO MUNICIPIO DE MAURITI-CE.</t>
  </si>
  <si>
    <t>FORTALECIMENTO DA INSTITUCIONALIDADE TERRITORIAL - CIAT;    APRIMORAMENTO DA GESTAO DO PTDRS; APIO A GESTAO DOS PROJETOS</t>
  </si>
  <si>
    <t>Reforma do Ginásio de Esporte Nivaldo Luiz Laus.</t>
  </si>
  <si>
    <t>Implantação de infraestrutura e modernização.</t>
  </si>
  <si>
    <t>CONSTRUÇÃO DE QUADRA DE ESPORTES COBERTA.</t>
  </si>
  <si>
    <t>Implantação de Modernização de Infraestrutura para o Esporte Recreativo e de Lazer no município de Vargem Alta</t>
  </si>
  <si>
    <t>CONSTRUÇÃO DA PISTA DE SKATE</t>
  </si>
  <si>
    <t>MUNICIPIO DE MONDAI</t>
  </si>
  <si>
    <t>IMPLANTAÇÃO DE INFRAESTRUTURA ESPORTIVA - Mondai-SC .</t>
  </si>
  <si>
    <t>MUNICIPIO DE JUARINA</t>
  </si>
  <si>
    <t>construção de um Campo de Futebol Society  - Juarina (TO)</t>
  </si>
  <si>
    <t>CONSTRUÇÃO DE UMA QUADRA POLIESPORTIVA NA VILA MARIA SEDE DESTE MUNICÍPIO DE OLIVEIRA DOS BREJINHOS-BA</t>
  </si>
  <si>
    <t>RECUPERAÇÃO DE QUADRA E CONSTRUÇÃO DE COBERTURA</t>
  </si>
  <si>
    <t>AMPLIAÇÃO E REFORMA DA QUADRA DE ESPORTES SETOR CANÃA</t>
  </si>
  <si>
    <t>Construção de Campo Society</t>
  </si>
  <si>
    <t>Construção de uma quadra</t>
  </si>
  <si>
    <t>Construção do Ginásio de Ginástica Artística no Município de Boituva/SP.</t>
  </si>
  <si>
    <t>Implantação de academias ao ar livre.</t>
  </si>
  <si>
    <t>MUNICIPIO DE BANDEIRANTES DO TOCANTINS</t>
  </si>
  <si>
    <t>Implantação de Modernização da Infraestrutura para Esportes Educacional, Recreativo e de Lazer no Município de Bandeirantes do Tocantins</t>
  </si>
  <si>
    <t>Cobertura de quadra poliesportiva</t>
  </si>
  <si>
    <t>Modernização do Centro Esportivo do Distrito Nossa S. do Remédios</t>
  </si>
  <si>
    <t>Ampliação e Modernização do Estádio Luis Moraes Cardoso.</t>
  </si>
  <si>
    <t>Adequação da infraestrutura esportiva do município de Catuji/MG.</t>
  </si>
  <si>
    <t>Implantação de Infraestrutura Esportiva no município de Gandu. (Campo de Futebol no Povoado de Água Preta e Quadra Poliesportiva na sede do município)</t>
  </si>
  <si>
    <t>Construção de 01 Quadra Poliesportiva Coberta.</t>
  </si>
  <si>
    <t>Implantação e modernização de Infraestrutura Esportiva</t>
  </si>
  <si>
    <t>MUNICIPIO DE POXOREO</t>
  </si>
  <si>
    <t>Modernização e Recuperação  do ginásio de esporte do municipio de Poxoréu - MT</t>
  </si>
  <si>
    <t>CALÇAMENTO EM CONCRETO NO CENTRO URBANO DO MUNICÍPIO DE DOM ELISEU - PA.</t>
  </si>
  <si>
    <t>Construção de Calçadas</t>
  </si>
  <si>
    <t>Medidas de Moderação de Tráfego</t>
  </si>
  <si>
    <t>Recapeamento Asfáltico no município de Itaberaí - Go.</t>
  </si>
  <si>
    <t>IMPLANTAR E RECAPEAR PAVIMENTAÇÃO EM RUAS URBANAS DO MUNICIPIO DE CAXAMBU MG</t>
  </si>
  <si>
    <t>Implantação e modernização de passeios públicos</t>
  </si>
  <si>
    <t>Implantação de pavimentação em diversas ruas no município de Camaragibe / PE.</t>
  </si>
  <si>
    <t>Pavimentação de via urbana no Município de Ilhota - SC</t>
  </si>
  <si>
    <t>IMPLANTAÇÃO E RECAPEAMENTO DE PAVIMENTAÇÃO EM VIAS URBANAS.</t>
  </si>
  <si>
    <t>MUNICIPIO DO BOM JARDIM</t>
  </si>
  <si>
    <t>Recapeamento Asfáltico sobre Pisos de Calçamento de Pedras irregulares e paralelepípedos em diversas ruas</t>
  </si>
  <si>
    <t>Pavimentação, construção de rede de drenagem pluvial e passeios públicos em vias urbanas do município de Tiros.</t>
  </si>
  <si>
    <t>Primeira Etapa da Drenagem do Centro da Cidade de Guarabira - PB</t>
  </si>
  <si>
    <t>MUNICIPIO DE BEBERIBE</t>
  </si>
  <si>
    <t>Pavimentação em áreas urbanas do município de Beberibe-Ce.</t>
  </si>
  <si>
    <t>MUNICIPIO DE IVAIPORA</t>
  </si>
  <si>
    <t>OBRAS DE PAVIMENTAÇÃO ASFALTICA E DRENAGEM</t>
  </si>
  <si>
    <t>Recapeamento Asfáltico nas várias vias do Município de Barretos.</t>
  </si>
  <si>
    <t>Obras de Drenagem e de Pavimentação de vias urbanas no município</t>
  </si>
  <si>
    <t>Implantação de Pavimentação em Vias Públicas Urbanas no Município de Belém do Brejo do Cruz- PB.</t>
  </si>
  <si>
    <t>Implantação de passeios públicos e passarela no Município de Turvo</t>
  </si>
  <si>
    <t>Construção de um calçadão na Avenida Beira Rio, na sede municipal de Colatina/ES.</t>
  </si>
  <si>
    <t>IMPLANTAÇÃO DE PASSEIOS PÚBLICOS E IMPLANTAÇÃO E RECAPEAMENTO DE PAVIMENTAÇÃO EM VIAS PÚBLICAS URBANAS NO MUNICÍPIO DE GURINHATÃ-MG.</t>
  </si>
  <si>
    <t>MUNICIPIO DE CAAPORA</t>
  </si>
  <si>
    <t>Pavimentação e drenagem em diversas vias urbanas do Município de Caaporã - PB</t>
  </si>
  <si>
    <t>MUNICIPIO DE CAMPO ALEGRE</t>
  </si>
  <si>
    <t>Pavimentação e Drenagem de Ruas do Município.</t>
  </si>
  <si>
    <t>Implementação de medidas técnicas, administrativas e jurídicas necessárias à efetivação da regularização fundiária e urbanística de assentamentos irregulares urbanos no município de Pinheiral/RJ, definindo um conjunto de medidas, instrumentos e intervençõ</t>
  </si>
  <si>
    <t>Pavimentação e Drenagem de Diversas Ruas do Município.</t>
  </si>
  <si>
    <t>Obras de microdrenagem urbana com recomposição do pavimento.</t>
  </si>
  <si>
    <t>Implantação de Pavimentação asfáltica no município de Ibimirim - PE</t>
  </si>
  <si>
    <t>PAVIMENTAÇÃO ASFÁLTICA NO MUNICÍPIO DE MARABÁ</t>
  </si>
  <si>
    <t>MUNICIPIO DE PRAIA NORTE</t>
  </si>
  <si>
    <t>Pavimentação nas Vias Urbanas no Município de Praia Norte-TO</t>
  </si>
  <si>
    <t>Regularização Fundiária Urbana em municípios selecionados de Mato Grosso - 3ª Etapa.</t>
  </si>
  <si>
    <t>SANTA CASA DE MONTE ALEGRE DE MINAS</t>
  </si>
  <si>
    <t>FUNDO MUNICIPAL DE SAUDE DE JOVIANIA</t>
  </si>
  <si>
    <t>MUNICIPIO DE COMENDADOR LEVY GASPARIAN</t>
  </si>
  <si>
    <t>CONSTRUÇÃO DE DOIS PÓRTICOS</t>
  </si>
  <si>
    <t>MUNICIPIO DE PILAR</t>
  </si>
  <si>
    <t>Reforma do Ginásio Poliesportivo Colégio Artur Ramos</t>
  </si>
  <si>
    <t>CONSTRUCAO DE PARTE DA ARQUIBANCADA DO CAMPO DE FUTEBOL</t>
  </si>
  <si>
    <t>Apoio a projeto de infraestrutura turística - Implantação de área turística na Cachoeira do Garimpo, município de João Pinheiro - MG. 1ªEtapa.</t>
  </si>
  <si>
    <t>MUNICIPIO DE SAO BENEDITO DO RIO PRETO</t>
  </si>
  <si>
    <t>Construção da Praça de Eventos José de Freitas no centro do município.</t>
  </si>
  <si>
    <t>MUNICIPIO DE CAXIAS</t>
  </si>
  <si>
    <t>Reforma e adequação das praças Duque de Caxias, Gonçalves Dias e Vespasiano Ramos</t>
  </si>
  <si>
    <t>MUNICIPIO DE AGUA BRANCA</t>
  </si>
  <si>
    <t>APOIO A PROJETOS DE INFRAESTRUTURA TURÍSTICA - Urbanização e Revitalização da Orla do Açude de Água Branca/ PI.</t>
  </si>
  <si>
    <t>PAVIMENTAÇÃO E DRENAGEM DE VIA TURÍSTICA NA RUA GENERAL OSÓRIO NO MUNICÍPIO DE ESTRELA-RS</t>
  </si>
  <si>
    <t>Adequação e Reforma da Praça Cezário Amarante.</t>
  </si>
  <si>
    <t>MUNICIPIO DE CAPINZAL DO NORTE</t>
  </si>
  <si>
    <t>Apoio a Projeto de Infraestrutura Turística - Construção da Orla da lagoa de Capinzal do Norte/MA</t>
  </si>
  <si>
    <t>APOIO A PROJETO DE INFRAESTRUTURA TURISTICA-Construção de Praça Pública</t>
  </si>
  <si>
    <t>Implantação e recapeamento de pavimentação de diversas vias públicas nos bairros limítrofes ao centro do município de Caxias-Ma</t>
  </si>
  <si>
    <t>Implantação de pavimentação em diversas vias públicas nos bairros limítrofes ao centro do município de Caxias-Ma</t>
  </si>
  <si>
    <t>Implantação de Pavimentação Asfáltico em Vias Públicas Urbanas no Município de Sousa ¿ PB.</t>
  </si>
  <si>
    <t>Implantação de pavimentação (calçada) em blocos de concreto sextavado, meios-fios e piso de alta resistência, podotatil direcional ou alerta nas Quadras 02,04,06,08,10 e 12 do Setor Sul do Gama/DF.</t>
  </si>
  <si>
    <t>Pavimentação de Vias Urbanas no Município de Quixeramobim-CE</t>
  </si>
  <si>
    <t>PAVIMENTAÇÃO EM PARALELEPÍPEDOS DE VIAS URBANAS NA SEDE DO MUNICÍPIO DE BURITI BRAVO-MA.</t>
  </si>
  <si>
    <t>PAVIMENTAÇÃO DE VIAS PÚBLICAS NO MUNICIPIO DE ELESBÃO VELOSO - PI</t>
  </si>
  <si>
    <t>AGENCIA NACIONAL DO CINEMA</t>
  </si>
  <si>
    <t>SECRETARIA DE ESTADO DE CULTURA</t>
  </si>
  <si>
    <t>Implantar complexos exibidores em municípios de pequeno e médio porte no Estado do Rio de Janeiro que não contam comsalas de cinema em funcionamento, visando ampliar o acesso da população da classe C e do interior do estado a obrasaudiovisuais, alem de es</t>
  </si>
  <si>
    <t>PROJETO CINEMA DA CIDADE</t>
  </si>
  <si>
    <t>MUNICIPIO DE PORTAO - FUNDO MUNICIPAL DE SAUDE</t>
  </si>
  <si>
    <t>SOCIEDADE HOSPITAL PANAMBI</t>
  </si>
  <si>
    <t>FUNDO MUNICIPAL DE SAUDE DE SALTO DO JACUI</t>
  </si>
  <si>
    <t>Adequação da Estrada Vicinal que liga a comunidade de Paraju a comunidade de Boa Esperança no Município de Marechal Floriano-ES</t>
  </si>
  <si>
    <t>MUNICIPIO DE CODO</t>
  </si>
  <si>
    <t>Construção do Parque da Trizidela no munícipio de Codó.</t>
  </si>
  <si>
    <t>MUNICIPIO DE SAO FELIX DO XINGU</t>
  </si>
  <si>
    <t>APOIO A PROJETOS DE INFRAESTRUTURA TURÍSTICA - CONSTRUÇÃO DO TERMINAL RODOVIÁRIO.</t>
  </si>
  <si>
    <t>Apoio a Projetos de Infraestrutura Turística - Construção de Centro de Lazer, Cultura e Turismo -  Etapa 2</t>
  </si>
  <si>
    <t>MUNICIPIO DE SANTA LUZIA DO PARUA</t>
  </si>
  <si>
    <t>APOIO A PROJETOS DE INFRAESTRUTURA TURÍSTICA - Construção de uma avenida perimetral denominada João Moraes de Sousa.</t>
  </si>
  <si>
    <t>MUNICIPIO DE PIRAI DO NORTE</t>
  </si>
  <si>
    <t>APOIO A PROJETOS DE INFRAESTRUTURA TURÍSTICA - Construção da Orla Fluvial do Rio do Peixe.</t>
  </si>
  <si>
    <t>Apoio a Projetos de Infraestrutura Turística - Construção do Mercado Público de Rio do Sul</t>
  </si>
  <si>
    <t>Construção de Calçadão no Distrito de Garrafão na Vila de São João de Garrafão no Município de Santa Maria de Jetibá - ES.</t>
  </si>
  <si>
    <t>MUNICIPIO DE SANTO AMARO</t>
  </si>
  <si>
    <t>Construção do Portal de Acesso do Município de Santo Amaro</t>
  </si>
  <si>
    <t>MUNICIPIO DE NOVO PROGRESSO</t>
  </si>
  <si>
    <t>Construção do Centro de Cultura</t>
  </si>
  <si>
    <t>Apoio a projeto de infraestrutura turística - Construção do portal da cidade de Apicum-Açu - MA</t>
  </si>
  <si>
    <t>MUNICIPIO DE PIO XII</t>
  </si>
  <si>
    <t>APOIO A PROJETOS DE INFRAESTRUTURA TURÍSTICA - 1º ETAPA DE URBANIZAÇÃO DA PRINCIPAL VIA DE ACESSO LOCALIZADO NA BR-316 NO CENTRO DO MUNICÍPIO DE PIO XII- MA.</t>
  </si>
  <si>
    <t>Apoio a Projetos de Infraestrutura Turística - Reforma da Praça Municipal</t>
  </si>
  <si>
    <t>MUNICIPIO DE CORUMBATAI DO SUL</t>
  </si>
  <si>
    <t>Construção de Centro de Convenções.</t>
  </si>
  <si>
    <t>MUNICIPIO DE VARZEA DA PALMA</t>
  </si>
  <si>
    <t>Apoio a projeto de infraestrutura turística - Revitalização da Praças de Eventos e  Portais de boas vindas/agradecimento nas entradas da cidade e saída do município.</t>
  </si>
  <si>
    <t>APOIO A PROJETOS DE INFRAESTRUTURA TURÍSTICA - CONSTRUÇÃO DE UMA PRAÇA PUBLICA NA SEDE DO MUNICÍPIO EM FRENTE A IGREJA DE SANTO AMARO</t>
  </si>
  <si>
    <t>APOIO A PROJETOS DE INFRAESTRUTURA TURÍSTICA - CONSTRUÇÃO DA PRAÇA JAPÃO</t>
  </si>
  <si>
    <t>Apoio a projeto de infraestrutura turística - Elaboração dos Estudos Preliminares do Parque Temático Memorial Sete Quedas, das obras privadas que o compõem, e do Projeto Executivo das obras públicas, conforme Termo de Referência.</t>
  </si>
  <si>
    <t>APOIO A PROJETO DE INFRAESTRUTURA TURISTICA-CONSTRUÇÃO DA 3ª ETAPA DA URBANIZAÇÃO DO AÇUDE MUNICIPAL</t>
  </si>
  <si>
    <t>MUNICIPIO DE FAMA</t>
  </si>
  <si>
    <t>Apoio a projeto de infraestrutura turística -  Urbanização da Avenida Vereador Joaquim Sousa Sobrinho (Beira Lago)</t>
  </si>
  <si>
    <t>APOIO A PROJETOS DE INFRAESTRUTURA TURÍSTICA - CONSTRUÇÃO DE UM CENTRO DE CONVENÇÕES</t>
  </si>
  <si>
    <t>APOIO A PROJETOS DE INFRAESTRUTURA TURÍSTICA - Reforma, Ampliação e Modernização da Praça Dr. Eliel Martins.</t>
  </si>
  <si>
    <t>MUNICIPIO DE BRANQUINHA</t>
  </si>
  <si>
    <t>Apoio a Projetos de Infraestrutura Turística - 3ª Etapa da Construção da Infraestrutura da Orla Fluvial.</t>
  </si>
  <si>
    <t>IMPLANTAÇÃO DE PAVIMENTAÇÃO EM VIAS PÚBLICAS URBANAS NO MUNICÍPIO DE INDIARA</t>
  </si>
  <si>
    <t>Reconstrução parcial dos pavimentos e melhorias no sistema de drenagem pluvial no município de Sete Lagoas.</t>
  </si>
  <si>
    <t>Pavimentação em Bloquetes nas Vias Urbanas da Cidade de Darcinópolis.</t>
  </si>
  <si>
    <t>MUNICIPIO DE ALTINHO</t>
  </si>
  <si>
    <t>Urbanização de Diversas Ruas em Paralelepípedos Granitos no município de Altinho-PE.</t>
  </si>
  <si>
    <t>APOIO A PROJETOS DE INFRAESTRUTURA TURÍSTICA - CONSTRUÇÃO DAS PRAÇAS DA CULTURA, DO BAIRRO NOVO, DO LOTEAMENTO JOSÉ ABILIO E DO DISTRITO DE SANTA LUZIA - MUNICIPIO DE CAMOCIM DE SÃO FÉLIX - PERNAMBUCO</t>
  </si>
  <si>
    <t>Apoio a Projetos de Infraestrutura Turística - Requalificação da orla de Vera Cruz - BA</t>
  </si>
  <si>
    <t>APOIO A PROJETOS DE INFRAESTRUTURA TURÍSTICA - REVITALIZAÇÃO DE TRECHO DA AVENIDA DOM PEDRO II.</t>
  </si>
  <si>
    <t>APOIO A PROJETOS DE INFRAESTRUTURA TURÍSTICA - CONSTRUÇÃO DE UMA PRAÇA COM MOBILIARIO URBANO NO CENTRO DA CIDADE DE DARCINÓPOLIS - TO</t>
  </si>
  <si>
    <t>Apoio a projeto de infraestrutura turística - Construção de praça pública</t>
  </si>
  <si>
    <t>Apoio a Projetos de Infraestrutura Turística - Adaptação e modernização do prédio da Estação Ferroviária para instalação de Centro de Cultura (Estação do Saber), com aquisição de equipamentos, em Lajes -RN</t>
  </si>
  <si>
    <t>APOIO A PROJETOS DE INFRAESTRUTURA TURÍSTICA - Construção de 02(duas) praças públicas.</t>
  </si>
  <si>
    <t>Apoio a Projeto de Infraestrutura Turística - Construção de Pórticos no município de Riachuelo/RN</t>
  </si>
  <si>
    <t>APOIO A PROJETOS DE INFRAESTRUTURA TURÍSTICA - Construção de praças no Município de Extremoz/RN</t>
  </si>
  <si>
    <t>APOIO A PROJETOS DE INFRAESTRUTURA TURÍSTICA - URBANIZAÇÃO DO ANEL VIÁRIO DO MUNICÍPIO DE OLHO D¿ÁGUA DO BORGES/RN.</t>
  </si>
  <si>
    <t>Apoio a Projetos de Infraestrutura Turística - PAVIMENTAÇÃO ASFÁLTICA DE TRECHO DA AV. ANTONIO XAVIER neste município de BOM JESUS/RN</t>
  </si>
  <si>
    <t>MUNICIPIO DE RAFAEL GODEIRO</t>
  </si>
  <si>
    <t>Apoio a Projetos de Infraestrutura Turística - Construção de uma Praça com Urbanização no município de Rafael Godeiro.</t>
  </si>
  <si>
    <t>APOIO A PROJETOS DE INFRAESTRUTURA TURÍSTICA - Construção da 1ª Etapa da Rodoviária no município de Peritoró/MA.</t>
  </si>
  <si>
    <t>APOIO A PROJETOS DE INFRAESTRUTURA TURÍSTICA - CONSTRUÇÃO DE 01 (UM) TERMINAL RODOVIÁRIO INTERMUNICIPAL NO MUNICÍPIO DE ESPIRITO SANTO - RN</t>
  </si>
  <si>
    <t>Apoio a Projetos de Infraestrutura Turística - Construção de um Pórtico, uma Praça e um calçadão em torno da Praça supra citada no município de Patu.</t>
  </si>
  <si>
    <t>MUNICIPIO DE CANAVIEIRAS</t>
  </si>
  <si>
    <t>APOIO A PROJETOS DE INFRAESTRUTURA TURÍSTICA - 2ª. (segunda) Etapa do Projeto Parque Ecológico Luiz Eduardo Magalhães. Caminhos da Fé.</t>
  </si>
  <si>
    <t>Apoio a Projetos de Infraestrutura Turística - Reforma e ampliação do centro de turismo, do centro de artesanato, sinalização turística e iluminação da orla em Barra de Cunhaú no município de Canguaretama.</t>
  </si>
  <si>
    <t>RECAPEAMENTO ASFALTICO DE RUAS DO MUNICIPIO DE ALTO ALEGRE/RR</t>
  </si>
  <si>
    <t>MUNICIPIO DE RORAINOPOLIS</t>
  </si>
  <si>
    <t>Pavimentação Asfaltica ,Calçadas, Meio Fio e Sarjetas na sede do Municipio.</t>
  </si>
  <si>
    <t>Execução de Pavimentação, no Município de Uauá-BA.</t>
  </si>
  <si>
    <t>REABILITACAO URBANA DE PAVIMENTAÇÃO DA RUA MINAS GERAIS NO BAIRRO TANGARA E NA RUA MOGNO, BAIRRO CAMPO VERDE, CIDADE MÁRIO CAMPOS ¿ MINAS GERAIS.</t>
  </si>
  <si>
    <t>Pavimentação de Diversas Ruas no município de Ibateguara-AL.</t>
  </si>
  <si>
    <t>MUNICIPIO DE LIMOEIRO DE ANADIA</t>
  </si>
  <si>
    <t>Pavimentação e Drenagem de diversas ruas da zona urbana</t>
  </si>
  <si>
    <t>MUNICIPIO DE BARRA DE SANTO ANTONIO</t>
  </si>
  <si>
    <t>Pavimentação em Pedra granilítica, com drenagem de aguas pluviais na rua principal do Bairro Paraíso.</t>
  </si>
  <si>
    <t>Adequação e Melhoria no Sistema de Transporte Público Municipal com a implantação de infraestrutra viária básica, Tietê/SP, com construção de ponte sobre o Rio Tietê, em área urbana da cidade, como complementação de obras, para atender o transporte coleti</t>
  </si>
  <si>
    <t>Pavimentação em Paralelepípedo de Vias Urbanas</t>
  </si>
  <si>
    <t>MUNICIPIO DE ANGELANDIA</t>
  </si>
  <si>
    <t>Pavimentação em vias Públicas</t>
  </si>
  <si>
    <t>Elaboração do Projeto Executivo e Execução da Obra de Pavimentação de Diversas Ruas</t>
  </si>
  <si>
    <t>O presente projeto visa à pavimentação de diversas ruas do município de São José de Princesa ¿ PB.</t>
  </si>
  <si>
    <t>MUNICIPIO DE CABECEIRAS</t>
  </si>
  <si>
    <t>Implantação de Passeios Públicos nos canteiros centrais das Avenidas Presidente Juscelino e Avenida Vicente de Paula Sousa.</t>
  </si>
  <si>
    <t>Calçamento de ruas do Bairro Cidade Nova II - Município de Fervedouro - MG.</t>
  </si>
  <si>
    <t>Calçamento em Bloquetes e Recapeamento Asfáltico de Vias Urbanas.</t>
  </si>
  <si>
    <t>EXECUÇÃO DE OBRAS DE DE PAVIMENTAÇÃO DE VIAS URBANAS, CALÇADAS E SINALIZAÇÃO, NO MUNICÍPIO DE MAURILÂNDIA DOTOCANTINS-TO.</t>
  </si>
  <si>
    <t>IMPLANTAÇÃO DE PAVIMENTAÇÃO ASFÁLTICA EM VIAS PÚBLICAS NO MUNICÍPIO DE BARROLÂNDIA-TO.</t>
  </si>
  <si>
    <t>PAVIMENTAÇÃO E CONSTRUÇÃO DE GUIAS, SARJETAS, CALÇADAS E SINALIZAÇÃO VIÁRIA.</t>
  </si>
  <si>
    <t>MUNICIPIO DE GUARANI DE GOIAS</t>
  </si>
  <si>
    <t>Construção de Calçadas no município de Guarani de Goias.</t>
  </si>
  <si>
    <t>PAVIMENTAÇÃO ASFALTICA NO MUNICÍPIO DE FORMOSA-GO.</t>
  </si>
  <si>
    <t>Pavimentação e drenagem de vias no município de Feira de Santana.</t>
  </si>
  <si>
    <t>MUNICIPIO DE ARRAIAS</t>
  </si>
  <si>
    <t>PAVIMENTAÇÃO ASFÁLTICA COM DRENAGEM SUPERFICIAL SIMPLES (MEIO FIO COM SARGETA)E CALÇADAS (PASSEIO PÚBLICO) EM RUAS DIVERSAS DA CIDADE DE ARRAIAS.</t>
  </si>
  <si>
    <t>MUNICIPIO DE SAO JOAO D'ALIANCA</t>
  </si>
  <si>
    <t>Implantação de passeios públicos no município de São João d Aliança (GO)</t>
  </si>
  <si>
    <t>Pavimentação Asfáltica e Recapeamento Asfáltico de Vias dos Bairros de Alameda Paulista e Riacho de Prata</t>
  </si>
  <si>
    <t>MUNICIPIO DE ANGICAL</t>
  </si>
  <si>
    <t>MUNICIPIO DE SANTA BARBARA</t>
  </si>
  <si>
    <t>Implantação de Pavimentação em Paralelepípedos na sede do Município de Água Fria no Estado da Bahia</t>
  </si>
  <si>
    <t>MUNICIPIO DE CAREIRO</t>
  </si>
  <si>
    <t>IMPLANTAÇÃO E RECAPEAMENTO DE PAVIMENTAÇÃO EM VIAS PÚBLICAS URBANAS NA SEDE DO MUNICÍPIO DO CAREIRO</t>
  </si>
  <si>
    <t>MUNICIPIO DE ITAPIRANGA</t>
  </si>
  <si>
    <t>CONSTRUÇÃO DE SISTEMA VIÁRIO NO MUNICÍPIO DE ITAPIRANGA</t>
  </si>
  <si>
    <t>Implantação de Pavimentação Asfaltica em Vias Públicas Urbanas do Municipio de Santo Amaro</t>
  </si>
  <si>
    <t>FEDERACAO ASSOCIACOES PRODUTORES CAPRINOS E OVINOS EST PE</t>
  </si>
  <si>
    <t>CAPACITACAO DE AGENTES DE DESENVOLVIMENTO</t>
  </si>
  <si>
    <t>REQUALIFICACAO E URBANIZACAO DA ORLA MARITIMA DE MARAGOGI/AL 2ª ETAPA</t>
  </si>
  <si>
    <t>PAVIMENTAÇÃO DE RUAS NO MUNICIPIO DE IRAQUARA</t>
  </si>
  <si>
    <t>Recapeamento Asfáltico em vias públicas do município de Ribeirão Preto.</t>
  </si>
  <si>
    <t>O Presente recurso se destina a pavimentação em paralelepípedo de diversas ruas na Zona Urbana do Município de São Sebastião.</t>
  </si>
  <si>
    <t>PAVIMENTAÇÃO DE VIAS PÚBLICAS NO MUNICIPIO DE COCAL DE TELHA</t>
  </si>
  <si>
    <t>MUNICIPIO DE SAO SEBASTIAO - SP</t>
  </si>
  <si>
    <t>Implantação de rede coletora de esgoto de Maresias e estação de tratamento de esgoto - 1º Etapa</t>
  </si>
  <si>
    <t>Pavimentação Asfáltica da Avenida Valdírio Prisco/Antiga Avenida Brasil</t>
  </si>
  <si>
    <t>FUNDO MUNICIPAL DE SAUDE DE ITABERAI</t>
  </si>
  <si>
    <t>IMPLANTAÇÃO E MODERNIZAÇÃO DE QUADRA POLIESPORTIVA</t>
  </si>
  <si>
    <t>Implantação e Modernização de Infraestrutura para Esporte Educacional, Recreativo e de Lazer - construção de uma quadra poliesportiva</t>
  </si>
  <si>
    <t>ADEQUAÇÃO DE ESTRADAS VICINAIS  NO MUNICÍPIO DE BEBERIBE-CE.</t>
  </si>
  <si>
    <t>Modernização do Abatedouro Público</t>
  </si>
  <si>
    <t>Aquisição de 20 (vinte) patrulhas agrícolas.</t>
  </si>
  <si>
    <t>MUNICIPIO DE VAZANTE</t>
  </si>
  <si>
    <t>Adequação de estrada vicinais.</t>
  </si>
  <si>
    <t>Ampliação do Abatedouro Público Municipal</t>
  </si>
  <si>
    <t>MUNICIPIO DE LOGRADOURO</t>
  </si>
  <si>
    <t>Construção de Centro de Comercialização de Produtos da Agricultura Familiar no Município de Logradouro - PB</t>
  </si>
  <si>
    <t>IMPLANTAÇÃO DE PAVIMENTAÇÃO ASFÁLTICA NA AVENIDA JONAS VILELA FRANCO E RUA HILARIÃO CHAVES.</t>
  </si>
  <si>
    <t>PAVIMENTAÇÃO ASFALTICA EM VIAS PÚBLICAS URBANAS</t>
  </si>
  <si>
    <t>MUNICIPIO DE PRESIDENTE JUSCELINO</t>
  </si>
  <si>
    <t>Calçamento em Pedras de Vias UrbanaS</t>
  </si>
  <si>
    <t>Implantar pavimentação e drenagem superficial em vias urbanas da sede do município de Junco do Maranhão.</t>
  </si>
  <si>
    <t>Recapeamento de diversas vias públicas do Centro do município de Caxias-Ma</t>
  </si>
  <si>
    <t>Recapeamento de diversas vias públicas nos bairros limítrofes ao centro do município de Caxias-Ma</t>
  </si>
  <si>
    <t>RECAPEAMENTO EM VIAS PÚBLICAS DO MUNICÍPIO</t>
  </si>
  <si>
    <t>MUNICIPIO DE CABECEIRAS DO PIAUI</t>
  </si>
  <si>
    <t>Pavimentação de vias no município de Cabeceiras do Piauí</t>
  </si>
  <si>
    <t>Drenagem e Pavimentação em Diversos Pontos no Município de Arapiraca/AL.</t>
  </si>
  <si>
    <t>Recapeamento asfáltico de diversas vias urbanas do município de Centralina</t>
  </si>
  <si>
    <t>PAVIMENTAÇÃO DE VIAS PÚBLICAS NO MUNICIPIO DE SANTO ANTONIO DOS MILAGRES - PI</t>
  </si>
  <si>
    <t>MUNICIPIO DE SERTAO</t>
  </si>
  <si>
    <t>PAVIMETNAÇÃO ASFALTICA NA VIAS URBANAS DO MUNICIPIO DE SERTÃO RS.</t>
  </si>
  <si>
    <t>Pavimentação na zona urbana do município de Teresina.</t>
  </si>
  <si>
    <t>Apoio a projetos de infraestrutura turística - Construção da 2ª etapa do Centro de Eventos do Município de Turvo</t>
  </si>
  <si>
    <t>Adequar, ampliar e revitalizar o Parque de Exposições e Rodeio do Município de Itapema - SC</t>
  </si>
  <si>
    <t>CONSTRUÇÃO DO CENTRO DE EVENTOS E CONVENÇÕES PÚBLICOS DE ARUANÃ.</t>
  </si>
  <si>
    <t>MUNICIPIO DE FAINA</t>
  </si>
  <si>
    <t>Construção de uma Praça pública</t>
  </si>
  <si>
    <t>APOIO A PROJETO DE INFRAESTRUTURA TURÍSTICA: Revitalização da Praça Ilete Bueno na Av. Cruzeiro do Sul, Praça João XXIII na Av. Belo Horizonte, da Praça do Cigano entre a Rua 7 e a Rua 3 e da Praça Carlos Eduardo de Paula na Av. Vidal Pereira Alves e da A</t>
  </si>
  <si>
    <t>MUNICIPIO DE BRUSQUE</t>
  </si>
  <si>
    <t>APOIO A PROJETO DE INFRAESTRUTURA TURISTICA-Construção da 3ª Etapa da Vila Germânica, no Bairro São Pedro.</t>
  </si>
  <si>
    <t>MUNICIPIO DE PINDORAMA DO TOCANTINS</t>
  </si>
  <si>
    <t>Apoio a Projetos de Infraestrutura Turística - Construção do Terminal Rodoviário de Pindorama do Tocantins</t>
  </si>
  <si>
    <t>Apoio a projeto de infraestrutura turística - Pavimentação e drenagem na rota turística no município de Içara-SC - 1ª Etapa</t>
  </si>
  <si>
    <t>Apoio a Projetos de Infraestrutura Turística - Obras de drenagem e pavimentação da Estrada do Nirvana - Trecho 1</t>
  </si>
  <si>
    <t>APOIO A PROJETOS DE INFRAESTRUTURA TURÍSTICA - PAVIMENTAÇÃO ASFÁLTICA E DRENAGEM PLUVIAL DA ESTRADA DE LINHA SALETE A SEDE DO MUNICÍPIO  - MODELO SC - TRECHO 2ª ETAPA.</t>
  </si>
  <si>
    <t>APOIO A PROJETOS DE INFRAESTRUTURA TURÍSTICA - Pavimentação e drenagem pluvial de via de acesso ao Santuário Diocesano Nossa Senhora da Saúde, correspondente às ruas Paulina Recla Cecato e Arlindo Vicente, no Município de Ibiraçu.</t>
  </si>
  <si>
    <t>Revitalização de Vias Públicas do Centro Comercial do Votuporanga, na ruas: Amazonas entre as ruas Ceará e Paraíba, e na Rua Santa Catarina, entre as ruas Amazonas e Pernambuco.</t>
  </si>
  <si>
    <t>MUNICIPIO DE SAO PEDRO DAS MISSOES</t>
  </si>
  <si>
    <t>construção de poços artesianos e redes de água</t>
  </si>
  <si>
    <t>MUNICIPIO DE XAVANTINA</t>
  </si>
  <si>
    <t>Pavimentação asfáltica na Rua Hilário Ravadelli.</t>
  </si>
  <si>
    <t>Duplicação dos Trechos municipalizados 2 e 3 da Rodovia Antônio Heil, no município de Brusque - SC.</t>
  </si>
  <si>
    <t>MUNICIPIO DE CAMPO ERE</t>
  </si>
  <si>
    <t>Implantação de Infraestrutura Asfáltica Urbana, Drenagem Pluvial e passeio para circulação de Pedestres.</t>
  </si>
  <si>
    <t>Duplicação da Rua Senador Attílio Francisco Xavier Fontana</t>
  </si>
  <si>
    <t>MUNICIPIO DE AQUIRAZ</t>
  </si>
  <si>
    <t>APOIO A PROJETO DE INFRAESTRUTURA TURISTICA - Reforma e Ampliação de Praça na Localidade de Prainha, no Distrito Sede, no Município de Aquiraz - CE.</t>
  </si>
  <si>
    <t>Apoio a Projeto de Infraestrutura Turística - Construção de um Balneário as margens do Rio Parnaíba no município de Ribeiro Gonçalves - PI.</t>
  </si>
  <si>
    <t>Apoio a Projetos de Infraestrutura Turística - Urbanização do entorno do Lago da Perucaba</t>
  </si>
  <si>
    <t>APOIO A PROJETOS DE INFRAESTRUTURA TURÍSTICA - 1a. Etapa da Construção do Pátio de Eventos do Município de Petrolina-PE.</t>
  </si>
  <si>
    <t>APOIO A PROJETO DE INFRAESTRUTURA TURISTICA-IMPLANTAÇÃO DO PARQUE PORTAL DO SERTÃO NO MUNICÍPIO DE ARCOVERDE - 1ª ETAPA.</t>
  </si>
  <si>
    <t>Apoio a Projeto de Infraestrutura Turística - Revitalização da Praça Whiston Siqueira no município de Arcoverde.</t>
  </si>
  <si>
    <t>APOIO A PROJETOS DE INFRAESTRUTURA TURÍSTICA - Recapeamento e sinalização de vias de acesso a pontos turísticos no município de São Carlos.</t>
  </si>
  <si>
    <t>MUNICIPIO DE ROTEIRO</t>
  </si>
  <si>
    <t>MUNICIPIO DE ATALAIA DO NORTE</t>
  </si>
  <si>
    <t>CONSTRUÇÃ?O DE CENTRO DE ESPORTE E LAZER</t>
  </si>
  <si>
    <t>MUNICIPIO DE IPIXUNA</t>
  </si>
  <si>
    <t>MUNICIPIO DE NOVO ARIPUANA</t>
  </si>
  <si>
    <t>Construção de centro de esporte e lazer</t>
  </si>
  <si>
    <t>MUNICIPIO DE CARAUARI</t>
  </si>
  <si>
    <t>CENTRO DE ESPORTE E LAZER</t>
  </si>
  <si>
    <t>MUNICIPIO DE ANAMA</t>
  </si>
  <si>
    <t>MUNICIPIO DE ENVIRA</t>
  </si>
  <si>
    <t>MUNICIPIO DE MARAA</t>
  </si>
  <si>
    <t>IRMANDADE DA SANTA CASA DE MISERICORDIA DE SOCORRO</t>
  </si>
  <si>
    <t>FMS- FUNDO MUNICIPAL DE SAUDE DE CACHOEIRO DE ITAPEMIRIM.</t>
  </si>
  <si>
    <t>Pavimentação de ruas em pedras de paralelepípedos em diversos municípios do Estado da Bahia.</t>
  </si>
  <si>
    <t>Pavimentação e implantação de vias urbanas.</t>
  </si>
  <si>
    <t>MUNICIPIO DE MONTE NEGRO</t>
  </si>
  <si>
    <t>MUNICIPIO DE CARMO DO RIO CLARO</t>
  </si>
  <si>
    <t>Pavimentaçã Asfaltica de Vias Publicas</t>
  </si>
  <si>
    <t>Obra integrada de Reabilitação Urbana com Implantação, reforma e adaptação de espaços de uso público tais como: praças e área pública com estruturas para a prática de atividades físicas e demais lugares de convívio social e lazer, com realização de paisag</t>
  </si>
  <si>
    <t>Implantação de pavimentação e drenagem com paralelepípedo basáltico na Rua Gaspar José de Freitas, Vila Felin.</t>
  </si>
  <si>
    <t>Recapeamento de Vias Publicas Urbanas</t>
  </si>
  <si>
    <t>Pavimentação de vias urbanas no município de São Francisco - MG</t>
  </si>
  <si>
    <t>MUNICIPIO DE PASSOS</t>
  </si>
  <si>
    <t>Pavimentação de 11 Vias Públicas do Município de Passos MG, RUA ACRE, RUA AMAPÁ, RUA RIO BRANCO, RUA MATO GROSSO, RUA PLUTÃO, RUA JUPTÉR / RUA ESPER PIMENTA, RUA OLINDA, CORREDOR PÚBLICO,  DEDÉ VELOSO-VILA BETINHO E RUA AIMORES</t>
  </si>
  <si>
    <t>MUNICIPIO DE CAMPO LARGO</t>
  </si>
  <si>
    <t>Recapeamento de vias públicas urbanas no município de Campo Largo ¿ Pr.</t>
  </si>
  <si>
    <t>MUNICIPIO DE PAIAL</t>
  </si>
  <si>
    <t>Construção de asfaltamento em partes da Avenida Julio Bender e Construção de passeio público em partes da Avenida Julio Bender, partes da Rua Ceara e partes da Rua Santa Santa Catarina.</t>
  </si>
  <si>
    <t>O objeto do Convênio nº 092454 é  Pavimentação de ruas dos bairros Primavera I e II , a saber, Rua Ourinhos, Rua Divinópolis, Rua Teófilo Otoni, Rua Montes Claros, Rua Matozinhos, Rua Laginha, Rua Virginia, Rua Pedro Sicar Romanelle, Rua José Matos Caetan</t>
  </si>
  <si>
    <t>Pavimentação de Ruas no Município de Angelina</t>
  </si>
  <si>
    <t>EXECUÇÃO DE OBRAS DE PAVIMENTAÇÃO EM PARALELEPÍPEDO, COM PASSEIOS, RAMPAS PARA PNE, E SINALIZAÇÃO VIÁRIA.</t>
  </si>
  <si>
    <t>ASSOCIACAO DE COOPERACAO AGRICOLA DO CEARA</t>
  </si>
  <si>
    <t>ATUAL.DO POTENC.PROD.E MERCADOL.,ASSESS.,PROMOCAO,ACOMPANH. E ORGANIZ.DOS PRODUTORES E PROCESSOS DE IMPLEMENTACAO</t>
  </si>
  <si>
    <t>COOPERATIVA DE TRABALHADORES PREST SERV ASSIST EXT RURAL</t>
  </si>
  <si>
    <t>FOMENTO E FORTALECIMENTO DAS REDES SOCIAIS DE COOPERACAO-COOPERATIVAS DE AGRICULTURA FAMILIAR NO ESTADO DO TOCANTINS</t>
  </si>
  <si>
    <t>Implantação de pavimentação em vias públicas urbanas no município.</t>
  </si>
  <si>
    <t>Implantação de pavimentação em vias públicas urbanas na sede do Município de Maragojipe Bahia.</t>
  </si>
  <si>
    <t>FORTALECIMENTO E QUALIFICACAO DO SISTEMA ECOSOL EM MG,BA,PE,SC</t>
  </si>
  <si>
    <t>Pavimentação de ruas da Sede do Municipio de Boa Nova-Ba.</t>
  </si>
  <si>
    <t>Pavimentação de vias no município de Massapê do Piauí</t>
  </si>
  <si>
    <t>MUNICIPIO DE BREJO DO CRUZ</t>
  </si>
  <si>
    <t>Elaboração de Projeto Executivo e Pavimentação com Drenagem no município de Brejo do Cruz/PB</t>
  </si>
  <si>
    <t>Implantação de Obras de Infra-estrutura PAVIMENTAÇÃO COM CALÇADAS, MEIO FIO E SARJETAS no município de Palmeirandia</t>
  </si>
  <si>
    <t>PAVIMENTAÇÃO DE VIAS PÚBLICAS NO MUNICIPIO DE SIMÕES - PI</t>
  </si>
  <si>
    <t>Recapeamento Asfaltico no município de Caturaí-Go.</t>
  </si>
  <si>
    <t>Pavimentação em Vias Públicas no Município de Avelino Lopes (PI).</t>
  </si>
  <si>
    <t>MUNICIPIO DE ALCANTARAS</t>
  </si>
  <si>
    <t>PAVIMENTAÇÃO NO MUNICIPIO DE ALCÂNTARAS/CE.</t>
  </si>
  <si>
    <t>Implantação de Pavimentação Nas Ruas Antonio Alves de Siqueira e Silva,Travessa C, Rua Luiz Fonseca,Travessa Projetada,Rua Vicente Rocha e Rua Arthur Leandro Costa  no Bairro Santa Rita</t>
  </si>
  <si>
    <t>Implantação de Pavimentação no Município de Várzea ¿ PB.</t>
  </si>
  <si>
    <t>PAVIMENTAÇÃO DE RUAS E DRENAGEM SUPERFICIAL</t>
  </si>
  <si>
    <t>MUNICIPIO DE JANDUIS</t>
  </si>
  <si>
    <t>Pavimentação e drenagem superficial de ruas na sede do Município de Janduís/RN.</t>
  </si>
  <si>
    <t>Pavimentação e drenagem superficial de ruas na cidade de Porto do Mangue/RN</t>
  </si>
  <si>
    <t>Drenagem e Pavimentação de Ruas no município de Encanto - RN</t>
  </si>
  <si>
    <t>MUNICIPIO DE SEVERIANO MELO</t>
  </si>
  <si>
    <t>Pavimentação a paralelepípedos de diversas vias públicas, na Zona Urbana do município de Severiano Melo/RN.</t>
  </si>
  <si>
    <t>Pavimentação, Drenagem Pluvial, Acessibilidade, Sinalização Viária  em Vias Urbanas do Município.</t>
  </si>
  <si>
    <t>MUNICIPIO DE IELMO MARINHO</t>
  </si>
  <si>
    <t>Pavimentação de diversas ruas do município de Ielmo Marinho - RN.</t>
  </si>
  <si>
    <t>MUNICIPIO DE UMBUZEIRO</t>
  </si>
  <si>
    <t>Elaboração do Projeto de Requalificação e Reurbanização do Bairro Matadouro no Município de Umbuzeiro - PB</t>
  </si>
  <si>
    <t>Pavimentação com Calçamento das Vias Urbanas no Perímetro Urbano, Centro, Gentil - RS.</t>
  </si>
  <si>
    <t>Pavimentação e Drenagem em Diversas Ruas do Município de Itapororoca - PB</t>
  </si>
  <si>
    <t>MUNICIPIO DE DUAS ESTRADAS</t>
  </si>
  <si>
    <t>Pavimentação e Drenagem no Bairro Novo, no Município de Duas Estradas - PB</t>
  </si>
  <si>
    <t>Pavimentação de ruas em diversas localidades do município de Água Branca - PB.</t>
  </si>
  <si>
    <t>Pavimentação de ruas em diversas localidades do município de Taperoá ¿ PB.</t>
  </si>
  <si>
    <t>Pavimentação e Drenagem no Município de Resende/RJ</t>
  </si>
  <si>
    <t>PAVIMENTAÇÃO COM DRENAGEM DE RUAS NO MUNICÍPIO DE ANGICOS/RN</t>
  </si>
  <si>
    <t>Implantação de pavimentação asfáltica de trecho da Rua Marechal Deodoro</t>
  </si>
  <si>
    <t>Recapeamento de pavimentação em via pública urbanas.</t>
  </si>
  <si>
    <t>MUNICIPIO DE IACIARA</t>
  </si>
  <si>
    <t>Implantação DE PASSEIO PÚBLICO</t>
  </si>
  <si>
    <t>MUNICIPIO DE NOVA ROMA</t>
  </si>
  <si>
    <t>Implantação de pavimentação e recapeamento  em vias públicas urbanas.</t>
  </si>
  <si>
    <t>Execução dos serviços de recapeamento asfáltico em diversas vias públicas do Município de Ouro Velho / PB.</t>
  </si>
  <si>
    <t>Implantação de Pavimentação em Vias Públicas no Município de Santa Helena-PB.</t>
  </si>
  <si>
    <t>MUNICIPIO DE ITAPERUNA</t>
  </si>
  <si>
    <t>Pavimentação em Paralelepípedo em diversas ruas do Município.</t>
  </si>
  <si>
    <t>Implantação de Pavimentação em vias publicas no município de Bom Jesus-PB.</t>
  </si>
  <si>
    <t>Pavimentação de vias em Mari-PB</t>
  </si>
  <si>
    <t>MUNICIPIO DE ARARA</t>
  </si>
  <si>
    <t>Pavimentação e drenagem em diversas ruas no Município de Arara - PB</t>
  </si>
  <si>
    <t>Pavimentação de Vias Urbanas no município de Itaqui...</t>
  </si>
  <si>
    <t>Elaboração de Projeto Executivo e Pavimentação com Drenagem em diversas ruas do município de Brejo do Cruz/PB</t>
  </si>
  <si>
    <t>Elaboração de Projeto Executivo e Pavimentação com drenagem em diversas ruas do município de Brejo do Cruz/PB</t>
  </si>
  <si>
    <t>- Implantação de Pavimentação em Vias Públicas Urbanas no Município de São Bento - PB.</t>
  </si>
  <si>
    <t>RECAPEAMENTO ASFÁLTICO DE VIAS URBANAS NO MUNICÍPIO DE BARROS CASSAL ¿ RS</t>
  </si>
  <si>
    <t>Implantação de sistemas coletivos de captação, armazenamento e distribuição de água para o consumo humano, em comunidades rurais do município de Pinhal da Serra - RS.</t>
  </si>
  <si>
    <t>Construção da quadra poliesportiva coberta - Praça Raimundo Martins da Rocha.</t>
  </si>
  <si>
    <t>CONSTRUÇÃO DA 1ª ETAPA DE UM GINÁSIO DE ESPORTES NO MUNICIPIO DE TIBAU/RN.</t>
  </si>
  <si>
    <t>Obras de infraestrutura esportiva</t>
  </si>
  <si>
    <t>MUNICIPIO DE IGAPORA</t>
  </si>
  <si>
    <t>Reforma Ampliação e Modernização do Campo socity no Município de Igaporã Estado da Bahia.</t>
  </si>
  <si>
    <t>IMPLANTAÇÃO DE INFRA ESTRUTURA ESPORTIVA PARA O MUNICÍPIO DE GLÓRIA DE DOURADOS - MS.</t>
  </si>
  <si>
    <t>IMPLANTAÇÃO DE EQUIPAMENTO ESPORTIVO.</t>
  </si>
  <si>
    <t>Reforma e Construção de Cobertura de Quadra Poliesportiva no Distrito de Taboas - Rio das Flores/RJ</t>
  </si>
  <si>
    <t>MUNICIPIO DE PARACATU</t>
  </si>
  <si>
    <t>construção de pista de skate e reforma de quadra poliesportiva</t>
  </si>
  <si>
    <t>MUNICIPIO DE LAGOA DANTA</t>
  </si>
  <si>
    <t>CONSTRUÇÃO DE UM CAMPO DE FUTEBOL NA ZONA URBANA DO MUNICÍPIO.</t>
  </si>
  <si>
    <t>Construção de quadra poliesportiva em Baltazar</t>
  </si>
  <si>
    <t>MUNICIPIO DE MORRO DA GARCA</t>
  </si>
  <si>
    <t>Construção de 02 (duas) quadras poliesportiva</t>
  </si>
  <si>
    <t>OBRAS DE INFRAESTRUTURA ESPORTIVA</t>
  </si>
  <si>
    <t>obras de infraestrutura esportiva</t>
  </si>
  <si>
    <t>Infraestrutura esportiva no município de Uberaba/MG.</t>
  </si>
  <si>
    <t>OBRA DE CONSTRUÇÃO DA 2ª ETAPA DO ESTÁDIO DE FUTEBOL</t>
  </si>
  <si>
    <t>MUNICIPIO DE TARABAI</t>
  </si>
  <si>
    <t>RECUPERAÇÃO, CONSERVAÇÃO E MELHORIA DE ESTRADAS VICINAIS NO MUNICÍPIO DE IRAPUAN PINHEIRO-CE.</t>
  </si>
  <si>
    <t>Aquisição de Máquinas e Equipamentos Agrícolas no Processo Agroindustrial.</t>
  </si>
  <si>
    <t>HOSPITAL SAO JOSE DA SOCIEDADE DE SAO VICENTE DE PAULO</t>
  </si>
  <si>
    <t>FUNDO MUNICIPAL DE SAUDE DE AMAMBAI</t>
  </si>
  <si>
    <t>Criação do Parque Ecológico Farol</t>
  </si>
  <si>
    <t>Urbanização da Orla do Rio Paraguaçu - 1ª etapa, no Município de Iaçu/BA</t>
  </si>
  <si>
    <t>Revitalização da Praça Anita Garibaldi, no Centro Histórico de Urussanga-SC.</t>
  </si>
  <si>
    <t>Apoio a Projetos de Infraestrutura Turística - Sinalização turistica no municipio de Taió - SC</t>
  </si>
  <si>
    <t>REFORMA DO COMPLEXO SEMINÁRIO SERÁFICO, inserido no Parque Ecoturistico Muncipal São Luis de Tolosa, na cidade de Rio Negro- PR</t>
  </si>
  <si>
    <t>APOIO A PROJETO DE INFRAESTRUTURA TURISTICA - Construção do Portal da Cidade e Implantação da Praça Cabrochá</t>
  </si>
  <si>
    <t>APOIO A PROJETO DE INFRAESTRUTURA TURISTICA - Reforma e revitalização da Praça Noêmia Serrou Cammy de Araújo (Praça do Flutuante)em Coxim - MS</t>
  </si>
  <si>
    <t>Apoio a Projetos de Infraestrutura Turística - Primeira etapa da Revitalização de Calçadas na orla de Pontal do Paraná.</t>
  </si>
  <si>
    <t>APOIO A PROJETOS DE INFRAESTRUTURA TURÍSTICA - IMPLANTAÇÃO DE PAVIMENTAÇÃO ASFÁLTICA EM VIAS DO MUNICÍPIO DE TAUÁ</t>
  </si>
  <si>
    <t>MUNICIPIO DE TUFILANDIA</t>
  </si>
  <si>
    <t>CONSTRUÇÃO DE PRAÇA TEMÁTICA QUILOMBOLA, NO MUNICIPIO DE TUFILANDIA - MA.</t>
  </si>
  <si>
    <t>APOIO A PROJETOS DE INFRAESTRUTURA TURÍSTICA - 1ª Etapa da Urbanização do Dique Municipal.</t>
  </si>
  <si>
    <t>MUNICIPIO DE IPIAU</t>
  </si>
  <si>
    <t>Construção de passeios para acessibilidade ao Parque da Cidade.</t>
  </si>
  <si>
    <t>MUNICIPIO DE ALTAMIRA DO MARANHAO</t>
  </si>
  <si>
    <t>IMPLANTAÇÃO DE UM CENTRO DE EVENTOS NA SEDE DESTE MUNICÍPIO.</t>
  </si>
  <si>
    <t>MUNICIPIO DE ABADIANIA</t>
  </si>
  <si>
    <t>Construção de Praça no Município de Abadiânia/GO</t>
  </si>
  <si>
    <t>MUNICIPIO DE FERREIRA GOMES</t>
  </si>
  <si>
    <t>APOIO A PROJETOS DE INFRAESTRUTURA TURÍSTICA - Revitalização da Orla do Rio Araguari no Município de Ferreira Gomes no Estado do Amapá.</t>
  </si>
  <si>
    <t>Apoio a projetos de infraestrutura turística - Pavimentação e drenagem da estrada municipal Artur Soares no município de Gravataí-RS</t>
  </si>
  <si>
    <t>Apoio a  Projetos de Infraestrutura Turística - Construção de Orla Fluvial no Distrito de Mangue Seco no município de Jandaíra.</t>
  </si>
  <si>
    <t>APOIO A PROJETOS DE INFRAESTRUTURA TURÍSTICA - REFORMA DA PRAÇA OLIMPIO CAMPOS, DO MUNICIPIO DE ITABAIANINHA CIDADE DOS ANÕES</t>
  </si>
  <si>
    <t>Reforma e Melhoramento da Casa da cultura, do município de Itabaianinha cidade dos anões</t>
  </si>
  <si>
    <t>Revitalizar a entrada da Cidade de Esteio através da construção do Pórtico.</t>
  </si>
  <si>
    <t>APOIO A PROJETO DE INFRAESTRUTURA TURISTICA - Reforma e Ampliação de Infra-estrutura Turística das Praças Capanema e da Praça da Vitória em São Roque do Paraguaçu no Município de Maragojipe - Bahia.</t>
  </si>
  <si>
    <t>APOIO A PROJETOS DE INFRAESTRUTURA TURÍSTICA - CONSTRUÇÃO DO PARQUE DE VAQUEJADA</t>
  </si>
  <si>
    <t>MUNICIPIO DE ITAREMA</t>
  </si>
  <si>
    <t>APOIO A PROJETOS DE INFRAESTRUTURA TURÍSTICA - CONSTRUÇÃO DE PAREDÃO DE PROTEÇÃO NO PORTO DOS BARCOS, NO MUNICÍPIO DE ITAREMA - CE</t>
  </si>
  <si>
    <t>Apoio a projeto de infraestrutura turística - Construção do Museu da Pesca</t>
  </si>
  <si>
    <t>Apoio a Projetos de Infraestrutura Turística - Construção do Centro de Comercialização de Produtos Artesanais no Parque Municipal Ado Cassetari Vieira, em Urussanga-SC.</t>
  </si>
  <si>
    <t>Apoio a Projetos de Infraestrutura Turística - Construção de Casa da Memória em Valença do Piauí - PI</t>
  </si>
  <si>
    <t>Apoio a Projetos de Infraestrutura Turística - Pavimentação da Rua Bento Gonçalves, da Rua Júlio de Castilhos e da Av. Benjamin Constant.</t>
  </si>
  <si>
    <t>APOIO A PROJETO DE INFRAESTRUTURA TURISTICA: CONSTRUÇÃO DO CENTRO DE COMERCIALIZAÇÃO DE PRODUTOS ARTESANAIS  NO MUNICIPIO DE TURURU-CE</t>
  </si>
  <si>
    <t>Apoio a Projetos de Infraestrutura Turística - Pavimentação e Drenagem na estrada de acesso ao Centro Budista (1ª Etapa)</t>
  </si>
  <si>
    <t>APOIO A PROJETOS DE INFRAESTRUTURA TURÍSTICA - Revitalização do Balneário Municipal 2ª Etapa.</t>
  </si>
  <si>
    <t>Apoio a Projetos de Infraestrutura Turística - Revitalização do Parque Halfeld no Município de Juiz de Fora - MG</t>
  </si>
  <si>
    <t>Apoio a projetos de infraestrutura turística - Revitalização da Praça do Divino Espirito Santo</t>
  </si>
  <si>
    <t>APOIO A PROJETO DE INFRAESTRUTURA TURISTICA - Construção de uma Praça no bairro Nazaré no município de Hidrolândia ¿ GO.</t>
  </si>
  <si>
    <t>Apoio a projetos de infraestrutura turística - Construção do Centro de Convenções - 3ª etapa.</t>
  </si>
  <si>
    <t>Apoio a Projeto de Infraestrutura Turística - CENTRO DE EVENTOS TURÍSTICOS</t>
  </si>
  <si>
    <t>Apoio a Projeto de Infraestrutura Turística - Revitalização e Implementação de Infraestrutura na Barragem Dionísio de Araújo Machado no Município de Lagarto/SE.</t>
  </si>
  <si>
    <t>Apoio a Projetos de Infraestrutura Turística - Revitalização da Avenida Ponciano Rodrigues</t>
  </si>
  <si>
    <t>APOIO A PROJETOS DE INFRAESTRUTURA TURÍSTICA - CONSTRUÇÃO DE PÓRTICOS NA CIDADE DE NOSSA SENHORA DA GLÓRIA</t>
  </si>
  <si>
    <t>MUNICIPIO DE JAPARATUBA</t>
  </si>
  <si>
    <t>APOIO A PROJETOS DE INFRAESTRUTURA TURÍSTICA - IMPLANTAÇÃO DE DOIS PÓRTICOS.</t>
  </si>
  <si>
    <t>MUNICIPIO DE PORTO BELO</t>
  </si>
  <si>
    <t>PAVIMENTAÇÃO E URBANIZAÇÃO DA VIA TURÍSTICA DENOMINADA AVENIDA GOVERNADOR CELSO RAMOS - PRAIA DE PEREQUÊ</t>
  </si>
  <si>
    <t>Apoio a projetos de infraestrutura turística - Reforma das Praças da Igreja Matriz e do Balneário Público de Salgado</t>
  </si>
  <si>
    <t>Apoio a Projeto de Infraestrutura Turística - Infraestrutura Urbanistica de iluminação e acessibilidade</t>
  </si>
  <si>
    <t>Implantação da 1ª etapa da Avenida de Integração e desenvolvimento do turismo sustentável de Nova Lima</t>
  </si>
  <si>
    <t>APOIO A PROJETO DE INFRAESTRUTURA TURISTICA - Implantação de um Parque Ecológico na Nascente do Rio Cambará</t>
  </si>
  <si>
    <t>2ª ETAPA DA CONSTRUÇÃO DA INFRAESTRUTURA DA ORLA FLUVIAL DO MUNICÍPIO DE BRANQUINHA/ AL.</t>
  </si>
  <si>
    <t>MUNICIPIO DE ARARICA</t>
  </si>
  <si>
    <t>Aquisição de Patrulha Agrícola Mecanizada e Implementos.</t>
  </si>
  <si>
    <t>Implantação de Mercado público no Município de Fortaleza dos Nogueiras-MA.</t>
  </si>
  <si>
    <t>MUNICIPIO DE ERVAL GRANDE</t>
  </si>
  <si>
    <t>Perfuração de poços artesiano e distribuição de rede dágua.</t>
  </si>
  <si>
    <t>MUNICIPIO DE SAO JOAO DO CARIRI</t>
  </si>
  <si>
    <t>Aquisição de Patrulha Mecanizada no Município de São João do Cariri/PB.</t>
  </si>
  <si>
    <t>MUNICIPIO DE VISTA SERRANA</t>
  </si>
  <si>
    <t>Aquisição de Patrulha Mecanizada para atender aos pequenos e medios produtores rurais do municipio de Vista Serrana-PB.</t>
  </si>
  <si>
    <t>REVITALIZAÇÃO DO PARQUE MUNICIPAL 'TANQUE DOS MISSIONÁRIOS'.</t>
  </si>
  <si>
    <t>MUNICIPIO DE INGA</t>
  </si>
  <si>
    <t>Elaboração de Projeto Executivo e Pavimentação em paralelepípedo, no município de Ingá/PB</t>
  </si>
  <si>
    <t>Pavimentação e drenagem em diversas ruas no Município de Damião - PB</t>
  </si>
  <si>
    <t>MUNICIPIO DE ALGODAO DE JANDAIRA</t>
  </si>
  <si>
    <t>Pavimentação de vias em Algodão de Jandaíra - PB.</t>
  </si>
  <si>
    <t>Pavimentação e Drenagem de Diversas Ruas</t>
  </si>
  <si>
    <t>MUNICIPIO DE IMACULADA</t>
  </si>
  <si>
    <t>Implantação de Pavimentação no Município de Imaculada - PB</t>
  </si>
  <si>
    <t>MUNICIPIO DE MURIBECA</t>
  </si>
  <si>
    <t>Modernização da quadra de esportes na Sede do Município de Muribeca</t>
  </si>
  <si>
    <t>Construção de Piscina na cidade de Capela/SE</t>
  </si>
  <si>
    <t>Infraestrutura Esportiva.</t>
  </si>
  <si>
    <t>MUNICIPIO DE JAHU</t>
  </si>
  <si>
    <t>MUNICIPIO DE BARREIRINHA</t>
  </si>
  <si>
    <t>MUNICIPIO DE BOA VISTA DO RAMOS</t>
  </si>
  <si>
    <t>MUNICIPIO DE BENJAMIN CONSTANT</t>
  </si>
  <si>
    <t>MUNICIPIO DE CAAPIRANGA</t>
  </si>
  <si>
    <t>MUNICIPIO DE CAREIRO DA VARZEA</t>
  </si>
  <si>
    <t>ASSOCIACAO DE PAIS E AMIGOS DOS EXCEPCIONAIS</t>
  </si>
  <si>
    <t>Aquisição de máquinas e/ou implementos agrícolas.</t>
  </si>
  <si>
    <t>MUNICIPIO DE ITALVA</t>
  </si>
  <si>
    <t>MUNICIPIO DE IRAI DE MINAS</t>
  </si>
  <si>
    <t>Adequação e Melhorias de Estradas Vicinais no Município de Itororó - BA</t>
  </si>
  <si>
    <t>MUNICIPIO DE DOM BOSCO</t>
  </si>
  <si>
    <t>CONSTRUÇÃO DE UM MERCADO MUNICIPAL NO DISTRITO DE BIELANDIA MUNICIPIO DE FILADÉLFIA</t>
  </si>
  <si>
    <t>MUNICIPIO DE NOSSA SENHORA APARECIDA</t>
  </si>
  <si>
    <t>Construção do Parque de Exposições Nossa Senhora Aparecida</t>
  </si>
  <si>
    <t>Encascalhamento de Estradas Vicinais</t>
  </si>
  <si>
    <t>APOIO A PROJETO DE INFRAESTRUTURA TURISTICA-  Construção de uma Praça Pública no Município de Figueirópolis,  Tocantins.</t>
  </si>
  <si>
    <t>MUNICIPIO DE CANUTAMA</t>
  </si>
  <si>
    <t>Urbanização da Orla da Lagoa no município de Matriz de Camaragibe-AL.</t>
  </si>
  <si>
    <t>ELABORAÇÃO DE PROJETO EXECUTIVO TURÍSTICO PARA O PARQUE NACIONAL DA SERRA DO ITAJAÍ/REGIÃO DA NOVA RÚSSIA</t>
  </si>
  <si>
    <t>MUNICIPIO DE CAMPINAS</t>
  </si>
  <si>
    <t>Apoio a Projetos de Infraestrutura Turística - Reforma, aquisição de mobiliário e equipamentos - Posto de Informação Turística Elvino Silva Filho</t>
  </si>
  <si>
    <t>Reforma do Centro de Eventos Municipal localizado a Rua Gastão Vidigal n. 785-885 em Rinópolis-SP.</t>
  </si>
  <si>
    <t>APOIO A PROJETOS DE INFRAESTRUTURA TURÍSTICA - Pavimentação Asfaltica, Drenagem Pluvial e Serviços Complementares da Rua Narciso Lucarini</t>
  </si>
  <si>
    <t>Apoio a Projetos de Infraestrutura Turística - Construção de Centro Cultural de São Caitano</t>
  </si>
  <si>
    <t>APOIO A PROJETOS DE INFRAESTRUTURA TURÍSTICA - Construção de um Portal no acesso ao Município de São João do Manteninha.</t>
  </si>
  <si>
    <t>Construção do Portal de Entrada da Cidade de Pirai do Norte - Bahia.</t>
  </si>
  <si>
    <t>MUNICIPIO DE URUACU</t>
  </si>
  <si>
    <t>Apoio a Projetos de Infraestrutura Turística - Recuperação de Avenida Tocantins, de acesso ao lago Serra da Mesa, no município de Uruaçu-GO.</t>
  </si>
  <si>
    <t>Construção de Praça de Eventos e Revitalização e Arborização da Entrada da Cidade, Bairro José de Souza Brandão.</t>
  </si>
  <si>
    <t>Revitalização de praças públicas do município de Centralina.</t>
  </si>
  <si>
    <t>Aquisição e Instalação de Equipamentos Urbanos e infraestrutura com atratividade turística em nove (09) Praças do município de Canoas.</t>
  </si>
  <si>
    <t>Reforma da Praça Francisco Farias, localiza à Rua João Augusto de Almeida, centro da sede deste município</t>
  </si>
  <si>
    <t>Apoio a Projeto de Infraestrutura Turística - Construção da Praça da Lagoa Caiçara na Sede do Município de Russas ¿ CE.</t>
  </si>
  <si>
    <t>Aquisição de equipamentos permanentes (Academia ao Ar Livre).</t>
  </si>
  <si>
    <t>Modernização do Centro Esportivo (Reforma e ampliação)</t>
  </si>
  <si>
    <t>Obras de Iluminação no Estádio Municipal.</t>
  </si>
  <si>
    <t>Construção de Ginásio Poliesportivo - 1ª etapa</t>
  </si>
  <si>
    <t>CONSTRUÇÃO DE QUADRA DE ESPORTE -  MUNICÍPIO DE ALTA FLORESTA D¿OESTE.</t>
  </si>
  <si>
    <t>Implantação e Modernização de Infraestrutura para o Esporte Educacional e de Lazer do Município de Capela/SE.</t>
  </si>
  <si>
    <t>Obras de Infra-Estrutura no Campo de Futebol- Vilage I e II.</t>
  </si>
  <si>
    <t>Implantação e Modernização de Infraestrutura para Esporte Educacional, Recreativo e de Lazer no município de Campina Grande/PB</t>
  </si>
  <si>
    <t>Reforma e Manutenção do Estadio Municipal de Futebol</t>
  </si>
  <si>
    <t>PAVIMENTACAO ASFALTICA, GUIAS E SARJETAS NA AV. LUIZ FIUZA  LIMA E RUA OZIRES PEREIRA - BAIRRO NOVA AGUA CLARA</t>
  </si>
  <si>
    <t>MUNICIPIO DE NHAMUNDA</t>
  </si>
  <si>
    <t>MUNICIPIO DE RUY BARBOSA</t>
  </si>
  <si>
    <t>CONSTRUÇÃO DE CAMPO DE FUTEBOL SOCIETY</t>
  </si>
  <si>
    <t>MUNICIPIO DE SAO BERNARDINO</t>
  </si>
  <si>
    <t>Construção de Quadra de Esportes no Município de São Bernardino-SC</t>
  </si>
  <si>
    <t>Reforma e Cobertura de uma Quadra Poliesportiva no Município de Mimoso de Goiás-GO.</t>
  </si>
  <si>
    <t>Construção de um Centro Esportivo Educacional Recreativo e de Lazer na Praça do Estudante no Setor Pouso Alegre</t>
  </si>
  <si>
    <t>MUNICIPIO DE JARDINOPOLIS</t>
  </si>
  <si>
    <t>PAVIMENTACAO ASFALTICA NAS RUAS JOAO ALMEIDA SAMPAIO E PICA PAU</t>
  </si>
  <si>
    <t>Revitalização de Quadra Esportiva ao ar livre localizada na Praça José Bonifácio Gomes.</t>
  </si>
  <si>
    <t>Modernização do Estádio Municipal - Etapa I</t>
  </si>
  <si>
    <t>MUNICIPIO DE SERRA DO MEL</t>
  </si>
  <si>
    <t>infra estrutura esportiva</t>
  </si>
  <si>
    <t>MUNICIPIO DE BODO</t>
  </si>
  <si>
    <t>MELHORIA DE INFRA-ESTRUTURA ESPORTIVA NO MUNICÍPIO DE BODÓ/RN</t>
  </si>
  <si>
    <t>MUNICIPIO DE AGUA NOVA</t>
  </si>
  <si>
    <t>Recuperação do Estádio Municipal de Vera Cruz/BA</t>
  </si>
  <si>
    <t>CONSTRUÇÃO DE UM GINÁSIO POLIESPORTIVO NA SEDE DO MUNICÍPIO DE IRAJUBA.</t>
  </si>
  <si>
    <t>ESTRUTURAÇÃO DA REDE DE SERVIÇOS DE PROTEÇÃO SOCIAL BÁSICA ¿CONSTRUÇÃO DE CENTRO DE REFERÊNCIA DE ASSISTÊNCIA SOCIAL -CRAS</t>
  </si>
  <si>
    <t>FUNDO MUNICIPAL DE SAUDE DE CHA DE ALEGRIA</t>
  </si>
  <si>
    <t>ESTRUTURAÇÃO DA REDE DE SERVIÇOS DE PROTEÇÃO SOCIAL BÁSICA - AMPLIAÇÃO DE CENTRO DE CONVIVÊNCIA DE IDOSO - CCI</t>
  </si>
  <si>
    <t>MUNICIPIO DE SAMBAIBA</t>
  </si>
  <si>
    <t>Apoio a Projeto de Infraestrutura Turística - IMPLANTAÇÃO DE INFRAESTRUTURA TURISTICA NA PRAÇA FRANCISCO DIAS CALDAS - NA CIDADE DE SAMBAÍBA</t>
  </si>
  <si>
    <t>Apoio a Projetos de Infraestrutura Turística - Construção de 3 (três) Portais de Entrada do município de Capinzal do Norte - MA.</t>
  </si>
  <si>
    <t>MUNICIPIO DE MAR VERMELHO</t>
  </si>
  <si>
    <t>Apoio a Projeto de Infraestrutura Turística - Urbanização e Infraestrutura   da  Praça Cel Alvoro Almeida no Municipio de Mar vermelho -AL</t>
  </si>
  <si>
    <t>MUNICIPIO DE ZE DOCA</t>
  </si>
  <si>
    <t>1ª ETAPA DA URBANIZAÇÃO DA AVENIDA STANLEY FORTE  BATISTA NO MUNICÍPIO DE ZÉ DOCA - MA</t>
  </si>
  <si>
    <t>Apoio a projeto de infraestrutura turística - Pavimentação  na Avenida Borges de Medeiros, no trecho entre a Rua Emílio Sorgetz e Rua João Alfredo Schneider</t>
  </si>
  <si>
    <t>MUNICIPIO DE JATOBA</t>
  </si>
  <si>
    <t>APOIO A PROJETO DE INFRAESTRUTURA TURISTICA - Construção do Portal de Entrada da Cidade de Jatobá-MA.</t>
  </si>
  <si>
    <t>MUNICIPIO DE ALTO PARAISO DE GOIAS</t>
  </si>
  <si>
    <t>APOIO A PROJETOS DE INFRAESTRUTURA TURÍSTICA - CONSTRUÇÃO DA PRAÇA DE EVENTOS AO LADO DO ESTÁDIO MUNICIPAL</t>
  </si>
  <si>
    <t>REFORMA DO RECINTO DE EXPOSIÇÃO ISIDORO ACHILI COSTA.</t>
  </si>
  <si>
    <t>MUNICIPIO DE AGUDOS</t>
  </si>
  <si>
    <t>APOIO A PROJETOS DE INFRAESTRUTURA TURÍSTICA - CONSTRUÇÃO DE DOIS (02) PORTAIS EM CADA ENTRADA DA CIDADE, NO MUNICÍPIO DE AGUDOS.</t>
  </si>
  <si>
    <t>APOIO A PROJETOS DE INFRAESTRUTURA TURÍSTICA - Urbanização das entradas da Cidade de Capela/SE</t>
  </si>
  <si>
    <t>MUNICIPIO DE SAO FRANCISCO DO SUL</t>
  </si>
  <si>
    <t>Sinalização Turística do Município</t>
  </si>
  <si>
    <t>APOIO A PROJETOS DE INFRAESTRUTURA TURÍSTICA - CONSTRUÇÃO DE CALÇADAS NAS VIAS DE ACESSO NA ORLA DA PRAIA ARTIFICIAL DO LAGO AZUL NO MUNICÍPIO DE SÃO SIMÃO-GO.</t>
  </si>
  <si>
    <t>MUNICIPIO DE BRAGANCA</t>
  </si>
  <si>
    <t>APOIO AO PEQUENO PRODUTOR RURAL DO MUNICÍPIO DE BRAGANÇA</t>
  </si>
  <si>
    <t>EMPRESA DE PESQUISA AGROPECUARIA DO RIO G DO NORTE S/A</t>
  </si>
  <si>
    <t>Melhoria da estrutura dos laboratórios, das estações experimentais e de veículos para viabilizar a condução de projeto de validação das tecnologias da cultura da palma forrageira - irrigada e adensada ¿ utilizando reservas hídricas baseadas no sistema cal</t>
  </si>
  <si>
    <t>INSTITUTO DE DESENVOLVIMENTO AGROPECUARIO E FLORESTAL SUSTENTAVEL DO ESTADO DO AMAZONAS</t>
  </si>
  <si>
    <t>Fortalecimento do Serviço de Assistência Técnica e Extensão Rural no Estado do Amazonas</t>
  </si>
  <si>
    <t>Estruturação das Unidades Operativas.</t>
  </si>
  <si>
    <t>FUNDO MUNICIPAL DE SAUDE DE SAO LUIS MARANHAO</t>
  </si>
  <si>
    <t>FUNDO MUNICIPAL DE SAUDE MUNICIPIO DE SERRA DO SALITRE</t>
  </si>
  <si>
    <t>FUNDO MUNICIPAL DE SAUDE DE FAXINAL</t>
  </si>
  <si>
    <t>Apoio a Projetos de Infraestrutura Turística - Reforma e ampliação do Clube Municipal Ilha da Fantasia, no município de Borborema - PB - 1ª Etapa</t>
  </si>
  <si>
    <t>APOIO A PROJETOS DE INFRAESTRUTURA TURÍSTICA - CONSTRUÇÃO DO MIRANTE PUBLICO</t>
  </si>
  <si>
    <t>Apoio a Projetos de Infraestrutura Turística - PAVIMENTAÇÃO ASFÁLTICA DE RUAS URBANAS DO ACESSO AO BALNEÁRIO DO REMANSO.</t>
  </si>
  <si>
    <t>APOIO A PROJETO DE INFRAESTRUTURA TURISTICA:PAVIMENTAÇAO DO ACESSO A 6 LAGOAS E PRAIAS DO RINCÃO E BARRA VELHA.</t>
  </si>
  <si>
    <t>MUNICIPIO DE SANTA RITA</t>
  </si>
  <si>
    <t>Apoio a Projetos de Infraestrutura Turística - Urbanização do Balneário de Areias no município de Santa Rita.</t>
  </si>
  <si>
    <t>APOIO A PROJETOS DE INFRAESTRUTURA TURÍSTICA - CONSTRUÇÃO DE PRAÇA PUBLICA NA AV. LINDEMAN LIMA DE ARAÚJO</t>
  </si>
  <si>
    <t>PAVIMENTAÇÃO DE ESTRADAS MUNICIPAIS QUE JÁ CONTAM COM DRENAGEM PLUVIAL PARA MELHORIAS DE ACESSO A APARELHOS TURÍSTICOS DO MUNICÍPIO DE CAMBORIÚ</t>
  </si>
  <si>
    <t>Apoio a Projetos de Infraestrutura Turística - Construção do Balneário do Rio Itapecuru no município de Cantanhede.</t>
  </si>
  <si>
    <t>Apoio a Projetos de Infraestrutura Turística - Construção de Praça Pública no município de Caraúbas do Piauí - PI.</t>
  </si>
  <si>
    <t>Aquisição de Maquinas Para Recuperação de Estradas Vicinais Através de uma Moto Niveladora.</t>
  </si>
  <si>
    <t>MUNICIPIO DE SANTANA DO ARAGUAIA</t>
  </si>
  <si>
    <t>Aquisição de uma Motoniveladora e uma Retroescavadeira.</t>
  </si>
  <si>
    <t>EMPRESA DE ASSISTENCIA TECNICA E EXTENSAO RURAL DO ESTADO DA PARAIBA EMATER-PB</t>
  </si>
  <si>
    <t>Garantir, ampliar e melhorar a qualidade dos serviços de Assistência Técnica e Extensão Rural para os agricultores de base familiar, através da ação de reestruturação na aquisição de equipamentos de informatização e modernização para a EMATER-PB</t>
  </si>
  <si>
    <t>Apoio a Projetos de Infraestrutura Turística - Construção da praça de lazer denominada Praça São Francisco, dotada de infraestrutura de apoio no Distrito de Rio do Meio.</t>
  </si>
  <si>
    <t>Apoio a Projetos de Infraestrutura Turística - Pavimentação com pedras poliédricas na RM 400 - Francisco Paladino, que dá acesso ao Distrito Administrativo de Cachoeira do Espírito Santo.</t>
  </si>
  <si>
    <t>Apoio a Projetos de Infraestrutura Turística - Implantação do Centro Cultural Parque da Pedra do Cruzeiro, no município de Currais Novos/RN - 1ª ETAPA.</t>
  </si>
  <si>
    <t>Apoio a Projeto de Infraestrutura Turística - Pavimentação e Drenagem da Avenida da Praia no Município de Aquiraz - CE.</t>
  </si>
  <si>
    <t>Obras e Serviços de Execução de 01(um) Centro de Convenções no bairro: Zélia Barbosa Rocha no Município de Arapiraca/AL.</t>
  </si>
  <si>
    <t>MUNICIPIO DE LARANJEIRAS</t>
  </si>
  <si>
    <t>APOIO A PROJETOS DE INFRAESTRUTURA TURÍSTICA - Pavimentação e Drenagem pluviais na  via de acesso ao município e construção de Praça.</t>
  </si>
  <si>
    <t>APOIO A PROJETO DE INFRAESTRUTURA TURÍSTICA - CONSTRUÇÃO DA PRAÇA DO BOSQUE DO SERINGUAL NO MUNICÍPIO DE PEDREIRAS.</t>
  </si>
  <si>
    <t>Revitalização do Balneário da localidade de Barra e Pavimentação da Estrada: Iguatu/Gameleira/Barra/Cavaco, no Município de Iguatu/CE.</t>
  </si>
  <si>
    <t>NITEROI - EMPRESA DE LAZER E TURISMO S/A - NELTUR</t>
  </si>
  <si>
    <t>Apoio a Projetos de Infraestrutura Turística - Melhorias no acesso ao Complexo dos Fortes em Niterói/RJ</t>
  </si>
  <si>
    <t>MUNICIPIO DE ANAJATUBA</t>
  </si>
  <si>
    <t>APOIO A PROJETOS DE INFRAESTRUTURA TURISTICA- Revitalização da Praça da Vitória, na sede do município de Anajatuba-MA- 1ª Etapa</t>
  </si>
  <si>
    <t>APOIO A PROJETOS DE INFRAESTRUTURA TURISTICA- Revitalização da Praça da Vitória, na sede do município de Anajatuba-MA- 2ª Etapa</t>
  </si>
  <si>
    <t>MUNICIPIO DE BREJO DE AREIA</t>
  </si>
  <si>
    <t>Apoio a Projetos de Infraestrutura Turística - CONSTRUÇÃO DE UMA PRAÇA PÚBLICA NO BAIRRO MANOEL LOPES.</t>
  </si>
  <si>
    <t>MUNICIPIO DE TOMAR DO GERU</t>
  </si>
  <si>
    <t>Apoio a Projeto de Infraestrutura Turística - Construção de uma Praça no município de Tomar do Geru.</t>
  </si>
  <si>
    <t>APOIO A PROJETO DE INFRAESTRUTURA TURISTICA - Calçamento na Praça Carlos Gomes e Implantação de Infraestrutura Turística no Entorno da Praça, no Centro de Ribeirão Preto.</t>
  </si>
  <si>
    <t>MUNICIPIO DE NOVA ALIANCA DO IVAI</t>
  </si>
  <si>
    <t>Reforma e revitalização da Avenida Francisco Pires de Lemos e Construção do Portal de Entrada da Cidade, no Município de Nova Aliança do Avaí/PR</t>
  </si>
  <si>
    <t>DRENAGEM, PAVIMENTACAO E OUTRAS OBRAS P/ MELHORAR AS COND.DEHABITABILIDADE/REG.FUNDIARIA DA FAVELA DO IAA E TRAV.BANANAL</t>
  </si>
  <si>
    <t>APOIO A PROJETOS DE INFRAESTRUTURA TURÍSTICA - IMPLANTAÇAO DO PORTAL NA DIVISA SUL DO MUNICIPIO COM PORTO SEGURO.</t>
  </si>
  <si>
    <t>Revitalização e Dinamização da Orla do Rio Cotinguiba e Construção do Anexo do Mercado e Urbanização da Praça do Entorno no munícipio de Laranjeiras-SE</t>
  </si>
  <si>
    <t>APOIO A PROJETO DE INFRAESTRUTURA TURÍSTICA - URBANIZAÇÃO DA ORLA DO LAGO NO MUNICIPIO DE RUBIATABA-GO</t>
  </si>
  <si>
    <t>MUNICIPIO DE PANAMA</t>
  </si>
  <si>
    <t>APOIO A PROJETO DE INFRAESTRUTURA TURÍSTICA - CONSTRUÇÃO DA 1ª ETAPA DO PARQUE PÚBLICO NO MUNICÍPIO DE PANAMÁ</t>
  </si>
  <si>
    <t>APOIO A PROJETO DE INFRAESTRUTURA TURISTICA - Construção de um Centro de Eventos localizado na Rua dos Crisantamos, em Barra do Rio Azul - RS.</t>
  </si>
  <si>
    <t>Apoio a Projetos de Infraestrutura Turística - Construção do Centro de Informações Turísticas no Distrito de Água Boa.</t>
  </si>
  <si>
    <t>APOIO A PROJETOS DE INFRAESTRUTURA TURÍSTICA - URBANIZAÇÃO DAS PRAÇAS DOS POVOADOS CURTUME, PEDRA DE AMOLAR E SUTERO, NO MUNICÍPIO DE TOBIAS BARRETO</t>
  </si>
  <si>
    <t>URBANIZAÇÃO DAS PRAÇAS DOS POVOADOS BORDA DA MATA E RIACHO FUNDO, NO MUNICÍPIO DE TOBIAS BARRETO/SE</t>
  </si>
  <si>
    <t>Apoio a projeto de infraestrutura turística: revitalização da orla do Rio Araguaia, no Distrito de Luiz Alves, no Município de São Miguel do Araguaia/GO.</t>
  </si>
  <si>
    <t>Apoio a Projetos de Infraestrutura Turística - Infraestrutura Urbanística de Recapeamento no Município de Uruaçu.</t>
  </si>
  <si>
    <t>APOIO À PROJETOS DE INFRAESTRUTURA TURÍSTICA - Construção de um Pórtico</t>
  </si>
  <si>
    <t>APOIO A PROJETO DE INFRAESTRUTURA TURÍSTICA - REFORMA DA PRAÇA  PÚBLICA  DO DISTRITO DE UMBURANAS, NO MUNICIPIO DE MAURITI-CE</t>
  </si>
  <si>
    <t>Apoio a Projetos de Infraestrutura Turística - Restauração e Revitalização de Complexo e Edificio Historico e Cultural.</t>
  </si>
  <si>
    <t>APOIO A PROJETO DE INFRAESTRUTURA TURÍSTICA - Revitalização e Iluminação de Praça Pública.</t>
  </si>
  <si>
    <t>APOIO A PROJETOS DE INFRAESTRUTURA TURÍSTICA - Construção da Terceira Etapa do Parque Ecológico Deputado Paulo Jackson.</t>
  </si>
  <si>
    <t>Urbanização do Balneário Santa Rosa no município de Governador Eugênio Barros- MA.</t>
  </si>
  <si>
    <t>APOIO A PROJETOS DE INFRAESTRUTURA TURÍSTICA - REFORMA E  AMPLIAÇÃO DA PRAÇA SANTO ANTONIO NO MUNICIPIO PRESIDENTE JUSCELINO - MA</t>
  </si>
  <si>
    <t>APOIO A PROJETOS DE INFRAESTRUTURA TURÍSTICA - Implantação de um Centro de Comercialização de Produtos Artesanais</t>
  </si>
  <si>
    <t>APOIO A PROJETO DE INFRAESTRUTURA TURISTICA-Segunda etapa da Pavimentação em paralelepípedo da via do Povoado Cadoz (pavimentação a partir da Igreja Nossa Senhora do Remédio até a Ponte do Rio do Remédio).</t>
  </si>
  <si>
    <t>APOIO A PROJETOS DE INFRAESTRUTURA TURÍSTICA - Reforma da Praça Silvio Garcez e Urbanização da Avenida Lourival Batista</t>
  </si>
  <si>
    <t>Apoio a projetos de infraestrutura turística - Reforma de Praças para a garantia de uma melhor infraestrutura turística na região.</t>
  </si>
  <si>
    <t>OBRAS DE INFRA-ESTRUTURA URBANA EM MUNICIPIOS DE MEDIO E GRANDE PORTE - Obras de Desenvolvimento Urbano - Embu - SP</t>
  </si>
  <si>
    <t>APOIO A PROJETOS DE INFRAESTRUTURA TURÍSTICA - Construção de Pórtico e urbanização da entrada de Pacatuba.</t>
  </si>
  <si>
    <t>MUNICIPIO DE FORMOSA DO RIO PRETO</t>
  </si>
  <si>
    <t>Apoio a Projetos de Infraestrutura Turística - Urbanização da Orla Fluvial do Parque de Vaquejada Major Leopoldo.</t>
  </si>
  <si>
    <t>APOIO A PROJETO DE INFRAESTRUTURA TURISTICA - AMPLIAÇÃO DA URBANIZAÇÃO NA ORLA DO AÇUDE MUNICIPAL.</t>
  </si>
  <si>
    <t>Apoio a projetos de infraestrutura turística - pavimentação das vias públicas dos povoados Alagoinhas, Candeias e Capitoa.</t>
  </si>
  <si>
    <t>APOIO A PROJETOS DE INFRAESTRUTURA TURÍSTICA - CONTRUÇÃO DE UMA PRAÇA NO BAIRRO LACHÊZ</t>
  </si>
  <si>
    <t>MUNICIPIO DE CAMACAN</t>
  </si>
  <si>
    <t>Reforma das Praças Públicas Mário Batista, Matriz São Sebastião na Sede do Município e Praça João Gonçalves no Distrito de São João do Panelinha</t>
  </si>
  <si>
    <t>MUNICIPIO DE SANTANA DO RIACHO</t>
  </si>
  <si>
    <t>APOIO A PROJETOS DE INFRA ESTRUTURA TURÍSTICA - Reforma e Estruturação do Parque de Exposições.</t>
  </si>
  <si>
    <t>PAVIMENTAÇÃO ASFÁLTICA E DRENAGEM PLUVIAL DA RUA SANTIAGO, RUA BEIRA RIO E AVENIDA BEIRA MAR.</t>
  </si>
  <si>
    <t>MUNICIPIO DE PORTO FRANCO</t>
  </si>
  <si>
    <t>APOIO A PROJETO DE INFRAESTRUTURA TURISTICA</t>
  </si>
  <si>
    <t>CONSTRUÇÃO DA PRAÇA SÃO JOSÉ, SITUADA NA SEDE DO MUNICÍPIO DE GROAÍRAS-CE.</t>
  </si>
  <si>
    <t>MUNICIPIO DE ALVARES FLORENCE</t>
  </si>
  <si>
    <t>AQUISIÇÃO DE PATRULHA AGRICOLA.</t>
  </si>
  <si>
    <t>MUNICIPIO DE IRAPUA</t>
  </si>
  <si>
    <t>Aquisição de patrulha agrícola.</t>
  </si>
  <si>
    <t>CONSTRUÇÃO DE MATADOURO PÚBLICO MUNICIPAL</t>
  </si>
  <si>
    <t>Caminhão trucado com basculante tipo caçamba.</t>
  </si>
  <si>
    <t>Recuperação de Estradas e construção de bueiros no Municipio de Brejo Grande do Araguaia-PA,(Vicinal Santa Rita).</t>
  </si>
  <si>
    <t>MUNICIPIO DE CACHOEIRA DO PIRIA</t>
  </si>
  <si>
    <t>Aquisição de Patrulhas Agrícolas</t>
  </si>
  <si>
    <t>MUNICIPIO DE JACARE DOS HOMENS</t>
  </si>
  <si>
    <t>Restauração e Reforma de Praças</t>
  </si>
  <si>
    <t>Pavimentação asfáltica das ruas do Município de Sarandi</t>
  </si>
  <si>
    <t>MUNICIPIO DE NOVA UNIAO</t>
  </si>
  <si>
    <t>PAVIMENTAÇÃO ASFALTICA EM CONCRETO BETUMINOSO MISTURADO A QUENTE - C.B.U.Q</t>
  </si>
  <si>
    <t>Pavimentação com Pedras Irregulares em diversas vias Públicas Urbanas</t>
  </si>
  <si>
    <t>Implementação de pavimentação em diversas vias urbanas do município.</t>
  </si>
  <si>
    <t>MUNICIPIO DE GOIANIRA</t>
  </si>
  <si>
    <t>Recapeamento asfáltico em diversas ruas do município.</t>
  </si>
  <si>
    <t>PAVIMENTAÇÃO ASFÁLTICA E DRENAGEM PLUVIAL NO MUNICIPIO DE ENTRE-IJUIS/RS</t>
  </si>
  <si>
    <t>MUNICIPIO DE IBIPITANGA</t>
  </si>
  <si>
    <t>Execução de obra de pavimentação de vias públicas na sede do município de Ibipitanga/BA.</t>
  </si>
  <si>
    <t>PAVIMENTAÇÃO DE VIAS URBANAS NO MUNICÍPIO DE BOM LUGAR - ESTADO DO MARANHÃO</t>
  </si>
  <si>
    <t>Pavimentação de calçamento.</t>
  </si>
  <si>
    <t>Execução de Pavimentação em paralelepípedos e drenagem em ruas do Povoado de Leoventura</t>
  </si>
  <si>
    <t>Pavimentação em paralelepípedos com construção de guias e calçadas em diversas ruas na sede e perímetros urbanos do Município de Iraquara - BA.</t>
  </si>
  <si>
    <t>MUNICIPIO DE CUBATI - PB</t>
  </si>
  <si>
    <t>Implantacao e Modernizacao de Infra-estrutura para Esporte Recreativo e de Lazer - Cubati - PB</t>
  </si>
  <si>
    <t>Pavimentação em vias públicas urbanas.</t>
  </si>
  <si>
    <t>MUNICIPIO DE SANTA CRUZ DA VITORIA</t>
  </si>
  <si>
    <t>Pavimentação de diversas Ruas No Município de Santa Cruz da Vitória.</t>
  </si>
  <si>
    <t>IMPLANTAÇÃO DE PAVIMENTAÇÃO E RECAPEAMENTO ASFÁLTICO NO MUNICIPIO DE MONTE MOR-SP</t>
  </si>
  <si>
    <t>Implantação de recape asfáltico nas ruas: JOAQUIM OLIVEIRA E JOÃO JOSÉ RIBEIRO.</t>
  </si>
  <si>
    <t>Pavimentação de Diversas Ruas no município de Taquarana-AL.</t>
  </si>
  <si>
    <t>Pavimentação e drenagem de novas vias urbanas</t>
  </si>
  <si>
    <t>Pavimentação de vias urbanas do município de São Marcos.</t>
  </si>
  <si>
    <t>MUNICIPIO DE DOURADO</t>
  </si>
  <si>
    <t>Paisagismo (*)Acabamento de canteiros centrais, junto aos abrigos e áreas ao longo da infraestrutura implantada, plantio de árvores e forrações e implantação de mobiliário urbano - bancos, lixeiras, iluminação na Avenida Marchador Brasil 14.000Km, Este pr</t>
  </si>
  <si>
    <t>Pavimentação Asfáltica no município de  Terezópolis de Goiás-Go.</t>
  </si>
  <si>
    <t>CONSTRUCAO DO ESTADIO DE FUTEBOL - 2A ETAPA</t>
  </si>
  <si>
    <t>Construção de calçadas no município de Uruana.</t>
  </si>
  <si>
    <t>MUNICIPIO DE BOM JESUS DAS SELVAS</t>
  </si>
  <si>
    <t>Recuperação Asfáltica de vias públicas</t>
  </si>
  <si>
    <t>Recapeamento asfáltico(CBUQ)sobre pisos de calçamentos compedra irregular das vias públicas urbanas, trechos,ruas João Muniz Reis,Campos Elíseos e Santos Dumont.</t>
  </si>
  <si>
    <t>Pavimentação em paralelepípedos em diversos logradouros na sede da área urbana do município de Lamarão/Ba.</t>
  </si>
  <si>
    <t>MUNICIPIO DE POTIM</t>
  </si>
  <si>
    <t>DRENAGEM E PAVIMENTAÇÃO EM RUAS DO BAIRRO FREI GALVÃO</t>
  </si>
  <si>
    <t>CONSTRUCAO DE GINASIO POLIESPORTIVO COBERTO, NO MUNICIPIO DE BRAGANCA/PA</t>
  </si>
  <si>
    <t>Pavimentação com bloquetes de ruas do Bairro Parque das Rodovias e Vila Nova de Lorena - trecho 1.</t>
  </si>
  <si>
    <t>Implantação de passeios públicos, pavimentação, guias/sarjetas e sinalização viária no loteamento Sonho Meu.</t>
  </si>
  <si>
    <t>MUNICIPIO DE GRAMADO DOS LOUREIROS</t>
  </si>
  <si>
    <t>Implantação de pavimentação em vias públicas urbanas trechos das ruas Avelino galli e rua alcides rech.</t>
  </si>
  <si>
    <t>Implantação de pavimentação em vias públicas urbanas Município de Santiago/RS.</t>
  </si>
  <si>
    <t>MUNICIPIO DE UNISTALDA</t>
  </si>
  <si>
    <t>Pavimentação de pedra regular e meio fio de Pré moldado concreto,e drenagem na Rua Pedro Coelho.</t>
  </si>
  <si>
    <t>Pavimentação Asfáltica em ruas do Município de Capão Bonito</t>
  </si>
  <si>
    <t>MUNICIPIO DE SANTA RITA DO ARAGUAIA</t>
  </si>
  <si>
    <t>Obras de pavimentação asfáltica de vias urbanas</t>
  </si>
  <si>
    <t>Asfaltamento de vias urbanas do município de Trindade do Sul ¿ RS, com apoio de emenda parlamentar da Sra. Senadora Ana Amélia ¿ PP-RS.</t>
  </si>
  <si>
    <t>IMPLANTAÇÃO DE ESTACIONAMENTO A 45º NA AVENIDA CAMILO SOARES</t>
  </si>
  <si>
    <t>Execução de Muros de Pedra Argamassada, Passeio, Acessibilidade, Pavimentação e Drenagem de Águas Pluviais no Bairro Raia</t>
  </si>
  <si>
    <t>Recapeamento asfáltico das seguintes ruas:1. Rua Irineu Silveira 2. Rua Nha Vita 3. Rua Estela de Castro4. Rua Professora Maria Guilhermina Lemos5. Rua Humberta Pesci</t>
  </si>
  <si>
    <t>Execução de Passeios Públicos: com a revitalização, reconstrução e modernização do trecho da Avenida Florduarte José Marques, entre as Ruas Félix Gonçalves e a Valdemar Balbé. Revitalizar visando reconstruir todo o passeio do trecho demarcado, diante da f</t>
  </si>
  <si>
    <t>Requalificacao de via urbana (pavimentacao e passeios publicos) - trecho compreendido na Rodovia Perimetral Maria Covas que liga a SP-258 com a SP-249, dentro da zona urbana do municipio.</t>
  </si>
  <si>
    <t>Pavimentação de vias urbanas no município.</t>
  </si>
  <si>
    <t>MUNICIPIO DE BERNARDINO DE CAMPOS</t>
  </si>
  <si>
    <t>Recapeamento e Pavimentoção Asfaltica em varias ruas da nossa cidade.</t>
  </si>
  <si>
    <t>Pavimentação em lajotas sextavada de concreto e sinalização viária da Rua Erich Klitzke, trecho da Rua Valentim Esser e trecho da Rua 25 de Julho.</t>
  </si>
  <si>
    <t>INFRAESTRUTURA DA RUA VISTA ALEGRE.(Drenagem, pavimentação). Com recursos do município serão executados Rede Coletora de esgoto e rede de distribuição de água,. - DIST. DE PERPÉTUO SOCORRO</t>
  </si>
  <si>
    <t>MUNICIPIO DE ALAMBARI</t>
  </si>
  <si>
    <t>Pavimentação de via Publica</t>
  </si>
  <si>
    <t>PAVIMENTAÇÃO EM PARALELEPÍPEDO EM RUAS DA SEDE DO MUNICÍPIO DE MARCOS PARENTE - PI.</t>
  </si>
  <si>
    <t>Pavimentação Asfáltica no município de Mirandópolis/SP</t>
  </si>
  <si>
    <t>MUNICIPIO DE FEIRA GRANDE</t>
  </si>
  <si>
    <t>Construção do novo acesso rodoviário a sede do município de Feira Grande, com pavimentação asfáltica, construção de um Pórtico dotando de estrutura viária a Avenida Prefeito Almir Lira.</t>
  </si>
  <si>
    <t>MUNICIPIO DE DARIO MEIRA</t>
  </si>
  <si>
    <t>Pavimentação vias públicas Dário Meira - Bahia.</t>
  </si>
  <si>
    <t>Drenagem e pavimentação em Rua Urbana no município de Imbuia/SC.</t>
  </si>
  <si>
    <t>MUNICIPIO DE ESTRELA DE ALAGOAS</t>
  </si>
  <si>
    <t>PAVIMENTAÇÃO EM PARALELEPÍPEDO E DRENAGEM</t>
  </si>
  <si>
    <t>Pavimentação e Drenagem de Diversas Ruas da Zona Urbana do Município.</t>
  </si>
  <si>
    <t>Promover pavimentação de vias públicas e drenagem pluvial, no território de especial interesse em área escolar para efetivar as funções sociais da cidade e da propriedade por meio de projetos urbanos integrados.</t>
  </si>
  <si>
    <t>MUNICIPIO DE SAO JOAO DEL REI</t>
  </si>
  <si>
    <t>Calçamento poliédrico em vias urbanas.</t>
  </si>
  <si>
    <t>MUNICIPIO DE SANTA ROSA DO PIAUI</t>
  </si>
  <si>
    <t>Pavimentação de vias no município de Santa Rosa do Piauí.</t>
  </si>
  <si>
    <t>MUNICIPIO DE LAGOAO</t>
  </si>
  <si>
    <t>Calçamento na Rua Pastor Richert, Rua Martin Lutero, Rua Lidovino Fantom, Rua Geraldo Scotta e Rua Balduino Peiter</t>
  </si>
  <si>
    <t>MUNICIPIO DE TARTARUGALZINHO - AP</t>
  </si>
  <si>
    <t>Implantacao e Modernizacao de Infra-estrutura para Esporte Recreativo e de Lazer - Tartarugalzinho - AP</t>
  </si>
  <si>
    <t>MUNICIPIO DE IPIRANGA DO PIAUI</t>
  </si>
  <si>
    <t>Pavimentação de vias no município de Ipiranga do Piauí</t>
  </si>
  <si>
    <t>MUNICIPIO DE JUNQUEIRO</t>
  </si>
  <si>
    <t>Pavimentação de Diversas Ruas no município de Junqueiro-AL.</t>
  </si>
  <si>
    <t>MUNICIPIO DE IRAMAIA</t>
  </si>
  <si>
    <t>PAVIMENTAÇÃO À PARALELEPÍPEDO DE DIVERSOS LOGRADOUROS DA SEDE DO MUNICÍPIO DE IRAMAIA.</t>
  </si>
  <si>
    <t>MUNICIPIO DE CATENDE</t>
  </si>
  <si>
    <t>RECAPEAMENTO ASFÁLTICO EM DIVERSAS RUAS DO MUNICÍPIO DE CATENDE</t>
  </si>
  <si>
    <t>Pavimentação em Paralelepípedo de vias públicas no Município de Ibimirm - PE</t>
  </si>
  <si>
    <t>Recapeamento de Ruas do Jardim Santa Julia e Jardim Jacira.</t>
  </si>
  <si>
    <t>Recapeamento de ruas da cidade.</t>
  </si>
  <si>
    <t>Pavimentação e Drenagem de Ruas no Municipio de BARRA-BA</t>
  </si>
  <si>
    <t>Pavimentação e Drenagem de Ruas no Municipio de Barra-BA.</t>
  </si>
  <si>
    <t>Construção de  praça pública.</t>
  </si>
  <si>
    <t>MUNICIPIO DE MONTES CLAROS DE GOIAS</t>
  </si>
  <si>
    <t>AMPLIAÇÃO, RESTAURAÇÃO, REFORMA E ADAPTAÇÃO DO PRAÇA JOAQUIM ERNESTO SOBRINHO, LOCALIZADA NA AV. SANTOS DUMONT, SETOR LESTE NESTA CIDADE</t>
  </si>
  <si>
    <t>Pavimentação de ruas na sede e no Distrito de Valentim</t>
  </si>
  <si>
    <t>Pavimentação, drenagem e sinalização de via urbana no Município de Ilhota - SC</t>
  </si>
  <si>
    <t>MUNICIPIO DE APORA</t>
  </si>
  <si>
    <t>Pavimentação em paralelepípedos em diversos logradouros na sede da área urbana do município de Aporá/Ba.</t>
  </si>
  <si>
    <t>Pavimentação de Ruas no Município de Piancó - PB</t>
  </si>
  <si>
    <t>PAVIMENTAÇÃO COM BLOQUETE SEXTAVADO DE VIAS URBANAS.</t>
  </si>
  <si>
    <t>PAVIMENTAÇÃO EM PARALELEPÍPEDOS GRANITICOS EM DIVERSAS RUAS DO MUNICIPIO DE CAMOCIM DE SÃO FELIX - PERNAMBUCO</t>
  </si>
  <si>
    <t>Adquirir equipamentos para apoiar a estruturação e o fortalecimento institucional na prestação dos serviços de assistência técnica e extensão rural nas comunidades rurais formadas por Agricultores do PRONAF de municípios dos territórios rurais de Pernambu</t>
  </si>
  <si>
    <t>AQUISIÇÃO DE EQUIPAMENTO E MATERIAL PERMANENTE PARA APOIO AO SERVIÇO DE EXTENSÃO RURAL DO ESTADO DE RONDÔNIA.</t>
  </si>
  <si>
    <t>EMP DE ASSIST TEC E EXT RURAL DO EST DO CE EMATERCE</t>
  </si>
  <si>
    <t>Estruturação de unidades operacionais da EMATERCE no Estado do Ceará.</t>
  </si>
  <si>
    <t>CONSERVAÇÃO DE ESTRADA VICINAL N0 MUNICÍPIO DE BURITI BRAVO/MA.</t>
  </si>
  <si>
    <t>APOIO A PROJETO DE INFRAESTRUTURA TURISTICA - Revitalização, Ampliação e Modernização da Praça Getulio Vargas e Construção da Praça do Recreio.</t>
  </si>
  <si>
    <t>APOIO A PROJETO DE INFRAESTRUTURA TURÍSTICA - Construção de Praça no Município de Santo Amaro-Ba.</t>
  </si>
  <si>
    <t>Apoio a Projetos de Infraestrutura Turística - Construção de praça no município de Cachoeira no Estado da Bahia.</t>
  </si>
  <si>
    <t>MUNICIPIO DE GUAMIRANGA</t>
  </si>
  <si>
    <t>Implantação do Parque Ambiental do Município de Guamiranga/PR.</t>
  </si>
  <si>
    <t>Reforma da Praça Pública no Município de Valença no Estado da Bahia/BA.</t>
  </si>
  <si>
    <t>Apoio a Projeto de Infraestrutura Turística - Pavimentação em paralelepídode com drenagem pluvia do acesso a Pratinha, no Município de Iraquara, Estado do Bahia</t>
  </si>
  <si>
    <t>Construção de Portais de Entrada/Saída no município de Alto Alegre do Maranhão/Ma.</t>
  </si>
  <si>
    <t>Implantação de sinalização turística, e melhorias na infraestrutura do Caminho Niemeyer, no município de Niterói/RJ</t>
  </si>
  <si>
    <t>Recuperação do primeiro túnel ferroviário do Brasil, localizado em Porto das Caixas.</t>
  </si>
  <si>
    <t>URBANIZAÇÃOS DAS PRAÇAS DO POVOADO MONTE COELHOS, NO MUNICÍPIO DE TOBIAS BARRETO.</t>
  </si>
  <si>
    <t>APOIO A PROJETO DE INFRAESTRUTURA TURISTICA - Pavimentação e drenagem na via que dá acesso à Estátua do Cristo Ressuscitado, no Distrito de Acarape, no município de Tianguá-CE.</t>
  </si>
  <si>
    <t>APOIO A PROJETO DE INFRAESTRUTURA TURISTICA - CONSTRUÇÃO DE PRACA DE APOIO TURISTICO NA SEDE DO MUNICIPIO</t>
  </si>
  <si>
    <t>Apoio a Projetos de Infraestrutura Turística-CONSTRUÇÃO DE 2 (DUAS) PRAÇAS PÚBLICAS NO DISTRITO DE IBIAPORÃ E 1 (UMA) PRAÇA PÚBLICA NA SEDE DO MUNICÍPIO.</t>
  </si>
  <si>
    <t>PRIMEIRA ETAPA DO PARQUE RECREATIVO E ECOLÓGICO LUIS EDUARDO MAGALHÃES,</t>
  </si>
  <si>
    <t>MUNICIPIO DE DORES DO RIO PRETO</t>
  </si>
  <si>
    <t>Apoio a Projeto de Infraestrutura Turística - Pavimentação e Drenagem da via de acesso ao Parque Nacional do Caparaó no Município de Dores do Rio Preto/ES</t>
  </si>
  <si>
    <t>Apoio a Projetos de Infraestrutura Turística - Restauração da Praça 27 de Julho.</t>
  </si>
  <si>
    <t>MUNICIPIO DE UMBAUBA</t>
  </si>
  <si>
    <t>APOIO A PROJETOS DE INFRAESTRUTURA TURÍSTICA - Pavimentação a paralelepípedos das ruas: José Moares Santos, Rua de Mãozinha, Rua Marizete Barreto do Nascimento, continuação da Rua Eugênio Santos, Rua Maria Madalena. Os Loteamentos: Vila Macedo e Imbé, e o</t>
  </si>
  <si>
    <t>MUNICIPIO DE FEIRA NOVA</t>
  </si>
  <si>
    <t>REFORMA DA PRAÇA GERINO JOAQUIM DOS SANTOS</t>
  </si>
  <si>
    <t>PAVIMENTAÇÃO E DRENAGEM PLUVIAL DA AVENIDA CASTELO BRANCO</t>
  </si>
  <si>
    <t>APOIO A PROJETO DE INFRAESTRUTURA TURÍSTICA - REESTRUTURAÇÃO E REVITALIZAÇÃO DA PRAÇA DR. MARIO DOURADO SOBRINHO</t>
  </si>
  <si>
    <t>Requalificação Turística da Orla Fluvial.</t>
  </si>
  <si>
    <t>MUNICIPIO DE ITACURUBA</t>
  </si>
  <si>
    <t>CONSTRUÇÃO DE CENTRO DE REFERÊNCIA ESPECIALIZADO DE ASSISTÊNCIA SOCIAL ¿ CREAS NO MUNICÍPIO DE ITACURUBA</t>
  </si>
  <si>
    <t>Reforma e Ampliação da Vila Olímpica Roberto Marinho - 2ª Etapa</t>
  </si>
  <si>
    <t>Projeto do Complexo Esportivo e Reforma da Pista de Atletismo</t>
  </si>
  <si>
    <t>Construção do Complexo Esportivo Municipal de Palmas</t>
  </si>
  <si>
    <t>Implantação e modernização de infraestrutura para Estadio de Beisebol e Softbol na Cidade de Curitiba.</t>
  </si>
  <si>
    <t>REFORMA DE PRAÇ?A ESPORTIVA NO BAIRRO SAUDADE</t>
  </si>
  <si>
    <t>IMPLANTAÇÃO DE PRAÇA ESPORTIVA NO BAIRRO COLÔNIA SANTO ANTÔNIO</t>
  </si>
  <si>
    <t>REFORMA DE PRAÇA ESPORTIVA NO BAIRRO SANTA ROSA</t>
  </si>
  <si>
    <t>REFORMA DO CAMPO DE FUTEBOL NO CENTRO DE LAZER FELIZ DA VIDA</t>
  </si>
  <si>
    <t>REFORMA DE QUADRA POLIESPORTIVA NO BAIRRO PITEIRA</t>
  </si>
  <si>
    <t>Reforma e Ampliação do Campo Velho</t>
  </si>
  <si>
    <t>Construção de quadra de esporte</t>
  </si>
  <si>
    <t>Construção de Quadras Poliesportivas.</t>
  </si>
  <si>
    <t>Aquisição de equipamentos para fortalecer a assistência técnica</t>
  </si>
  <si>
    <t>Fortalecimento da estrutura pública de Assistência Técnica e Extensão Rural (ATER) do Distrito Federal para o desenvolvimento das ações da estratégia para o meio rural, por meio da aquisição de equipamentos.</t>
  </si>
  <si>
    <t>CONSTRUÇÃO DE ABATEDOURO DE OVINOS E CAPRINOS.</t>
  </si>
  <si>
    <t>Construção de galpão para comercialização de produtos agropecuários.</t>
  </si>
  <si>
    <t>MUNICIPIO DE OURO VERDE DE MINAS</t>
  </si>
  <si>
    <t>AMPLIAÇÃO E REALIZAÇÃO DE MELHORIAS NO MERCADO MUNICIPAL</t>
  </si>
  <si>
    <t>APOIO A PROJETO DE INFRAESTRUTURA TURISTICA - Construção de uma Praça Pública com Urbanização e Calçada no Município de Pedro Velho/RN.</t>
  </si>
  <si>
    <t>APOIO A PROJETO DE INFRAESTRUTURA TURISTICA- Pavimentação da 1ª Etapa do Trecho da CE 354 da Santa até o Rio Aracatiaçu, do Município de Amontada ¿ CE</t>
  </si>
  <si>
    <t>APOIO A PROJETO DE INFRAESTRUTURA TURÍSTICA - Adequação e Reforma da Praça Pública João Ribeiro.</t>
  </si>
  <si>
    <t>MUNICIPIO DE GONCALVES DIAS</t>
  </si>
  <si>
    <t>APOIO A PROJETO DE INFRAESTRUTURA TURÍSTICA - CONSTRUÇÃO DE DUAS PRAÇAS NAS LOCALIDADES POVOADO JAPÃOZINHO E POVOADO CARACOL.</t>
  </si>
  <si>
    <t>Revitalização de 03 (três) Praças no Município de Itaporanga - Pb.</t>
  </si>
  <si>
    <t>Implementação de medidas técnicas, administrativas e jurídicas necessárias à efetivação da regularização fundiária no município de Guapo.</t>
  </si>
  <si>
    <t>Implementação de medidas técnicas, administrativas e jurídicas necessárias à efetivação da regularização fundiária de assentamentos irregulares urbanos no município de Alegrete, estado do Rio Grande do Sul.</t>
  </si>
  <si>
    <t>MUNICIPIO DE ANADIA</t>
  </si>
  <si>
    <t>PAVIMENTAÇÃO EM DIVERSAS RUAS DO MUNICÍPIO DE ANADIA/AL.</t>
  </si>
  <si>
    <t>Drenagem pluvial e pavimentação asfáltica em ruas da cidade de Santos Dumont</t>
  </si>
  <si>
    <t>Drenagem e Pavimentação de Vias Urbanos no Município de Janaúba.</t>
  </si>
  <si>
    <t>Aquisição de veículos e equipamentos.</t>
  </si>
  <si>
    <t>Apoio a Projetos de Infraestrutura Turística - Construção do Centro de Informações Turísticas e Reforma da Praça Santa Isabel.</t>
  </si>
  <si>
    <t>Reforma do Terminal Rodoviário e Adjacências</t>
  </si>
  <si>
    <t>Cascalhamento de 10 Km de estradas rurais.</t>
  </si>
  <si>
    <t>CALÇAMENTO EM PEDRAS PARALELEPÍPEDOS DE VIAS PUBLICAS EM POVOADOS - ZONA RURAL DO MUNICÍPIO DE SÃO JOÃO DOS PATOS</t>
  </si>
  <si>
    <t>Execução de pavimentação em Paralelepípedo na zona rural do município de São Felix/BA.</t>
  </si>
  <si>
    <t>CALÇAMENTO EM BLOQUETE NAS RUAS NO POVOADO DA VILA NOVA</t>
  </si>
  <si>
    <t>Construção e instalação de agroindústria.</t>
  </si>
  <si>
    <t>IMPLANTAÇÃO DE UNIDADE DE BENEFICIAMENTO DE SEMENTES</t>
  </si>
  <si>
    <t>MUNICIPIO DE COCOS</t>
  </si>
  <si>
    <t>Construção de Cetros de Exposições Agropecuárias.</t>
  </si>
  <si>
    <t>MUNICIPIO DE CUITE</t>
  </si>
  <si>
    <t>Aquisição de Máquinas agrícolas para o apoio e estruturação produtiva no município de Cuité - PB.</t>
  </si>
  <si>
    <t>MUNICIPIO DE APIACAS - MT</t>
  </si>
  <si>
    <t>AQUISIÇÃO E IMPLANTAÇÃO DE UM VIVEIRO DE MUDAS NO MUNICÍPIO DE APIACÁS/MT</t>
  </si>
  <si>
    <t>PAVIMENTAÇÃO DA LINHA ITAPIREMA, COM AS SEGUINTES COORDENADAS INICIO L 10°53'07,36S L61°,59'-22,89'O FINAL L-10°,53'49,92 S L-62°,05'00,99 O</t>
  </si>
  <si>
    <t>MUNICIPIO DE SAO BORJA</t>
  </si>
  <si>
    <t>Implantação de uma cozinha comunitária, gestionada pelo município, no assentamento de agricultores familiares SÃO MARCOS, em SÃO BORJA RS</t>
  </si>
  <si>
    <t>Recuperação e Manutenção de Estradas Vicinais em Passo do Sobrado</t>
  </si>
  <si>
    <t>Aquisição de equipamentos para a instalação de laboratórios de ensino, pesquisa e análise de alimentos para atender as demandas regionais.</t>
  </si>
  <si>
    <t>Conservação de Estradas Vicinais</t>
  </si>
  <si>
    <t>Aquisição de Máquinas e Equipamentos para Recuperação de Estradas Vicinais no Município de Barra de São Miguel - PB</t>
  </si>
  <si>
    <t>CALÇAMENTO EM PEDRAS DE VIAS PUBLICAS NOS POVOADOS OROZIMBO E VÁRZEA DO MEIO NO MUNICÍPIO DE PASTOS BONS ESTADO DO MARANHÃO</t>
  </si>
  <si>
    <t>CALÇAMENTO EM BLOQUETE NAS RUAS:  RUA NOVA E RUA DO SOL, LOCALIZADAS NO POVOADO LAGOA DO ENCONTRO, MUNICÍPIO DE LAGOA GRANDE DO MARANHÃO/MA.</t>
  </si>
  <si>
    <t>Calçamento em bloquete no povoado arroz, pertencente ao município de Tuntum/MA.</t>
  </si>
  <si>
    <t>Calçamento em Bloquete no Povoado Alto da Esperança, pertencente ao município de Itapecuru Mirim/MA.</t>
  </si>
  <si>
    <t>Qualificação da infraestrutura básica e produtiva dos assentamentos.</t>
  </si>
  <si>
    <t>MUNICIPIO DE PAULINO NEVES</t>
  </si>
  <si>
    <t>Revitalização do Estádio Municipal de Canudos.</t>
  </si>
  <si>
    <t>Construção de uma Praça da Juventude na Sede do Município de Irauçuba ¿ CE.</t>
  </si>
  <si>
    <t>- Implantacao e Modernizacao de Infraestrutura para Esporte Educacional, Recreativo e de Lazer</t>
  </si>
  <si>
    <t>Reforma do campo de futebol na comunidade de São Sebastião de Braúnas</t>
  </si>
  <si>
    <t>MUNICIPIO DE PACARAIMA</t>
  </si>
  <si>
    <t>Ampliação e melhoria da infraestrutura do Campo de Futebol do Ferroviário, em Sabará, Minas Gerais.</t>
  </si>
  <si>
    <t>Reforma do Ginásio Poliesportivo no Distrito Sede do Município.</t>
  </si>
  <si>
    <t>Construção, Ampliação e Modernização de Infraestruturas Esportivas</t>
  </si>
  <si>
    <t>CONSTRUÇÃO DE ARENA POLIESPORTIVA.</t>
  </si>
  <si>
    <t>Reforma e modernização do estádio municipal Felipão no Município de Altos - PI.</t>
  </si>
  <si>
    <t>MUNICIPIO DE AREIA BRANCA</t>
  </si>
  <si>
    <t>MUNICIPIO DE PIRACANJUBA</t>
  </si>
  <si>
    <t>MUNICIPIO DE CORBELIA</t>
  </si>
  <si>
    <t>MUNICIPIO DE APERIBE</t>
  </si>
  <si>
    <t>MUNICIPIO DE CORREGO DANTA</t>
  </si>
  <si>
    <t>MUNICIPIO DE BARUERI</t>
  </si>
  <si>
    <t>CONSTRUÇÃO DE CENTRO DE REFERÊNCIA DE ASSISTÊNCIA SOCIAL - CRAS</t>
  </si>
  <si>
    <t>Requalificação das praças do loteamento João Romão e da Praça Pincipal do Distrito de Nova Esperança</t>
  </si>
  <si>
    <t>Aquisição de Patrulha Mecanizada pelo Município de São Francisco ¿ PB</t>
  </si>
  <si>
    <t>MUNICIPIO DE ITAPAGIPE</t>
  </si>
  <si>
    <t>MUNICIPIO DE PIRAI</t>
  </si>
  <si>
    <t>Recuperacao de vias urbanas</t>
  </si>
  <si>
    <t>Construcao de praca</t>
  </si>
  <si>
    <t>ESTRUTURAÇÃO DA REDE DE SERVIÇOS DE PROTEÇÃO SOCIAL BÁSICA - CONSTRUÇÃO DE CENTRO DE REFERENCIA DE ASSISTÊNCIA SOCIAL ¿ CRAS</t>
  </si>
  <si>
    <t>CONSTRUÇÃO DE 01 (UM) GINÁSIO POLIESPORTIVO NO MUNICIPIO DE  SIMÕES - PI.</t>
  </si>
  <si>
    <t>Construção de pista de skate vertical com cobertura</t>
  </si>
  <si>
    <t>REFORMA E AMPLIACAO DO ESTÁDIO MUNICIPAL DE SANTANA DO ACARAU(CE)</t>
  </si>
  <si>
    <t>Implantação de Infraestrutura Esportiva no Complexo Esportivo Municipal - Jarinu/SP.</t>
  </si>
  <si>
    <t>Implantação e Modernização de Infraestura Esportiva no Município de Adamantina-SP.</t>
  </si>
  <si>
    <t>Construção de Quadra de esporte</t>
  </si>
  <si>
    <t>IMPLEMENTAÇÃO E MODERNIZAÇÃO DE INFRAESTRUTURA PARA O ESPORTE EDUCACIONAL, RECREATIVO E DE LAZER.</t>
  </si>
  <si>
    <t>Reforma do Ginásio de Esportes Presidente Tancredo Neves.</t>
  </si>
  <si>
    <t>Apoio a Projeto de Infraestrutura Turística - CONSTRUÇÃO DE PRAÇA PÚBLICA NA LOCALIDADE DE VILA NAIARA,  NO MUNICIPIO DE VARJOTA/CE.</t>
  </si>
  <si>
    <t>Pavimentação em Paralelepípedo na localidade de Balbino, no município de Cascavel ¿ CE.</t>
  </si>
  <si>
    <t>APOIO A PROJETOS DE INFRAESTRUTURA TURÍSTICA - RESTAURAÇÃO E REVITALIZAÇÃO DA BIQUINHA</t>
  </si>
  <si>
    <t>Apoio a projetos de infraestrutura turística - Pavimentação e Drenagem no município de Itaete-BA</t>
  </si>
  <si>
    <t>MUNICIPIO DE PIACATU</t>
  </si>
  <si>
    <t>APOIO A PROJETO DE INFRAESTRUTURA TURISTICA - Revitalização da Avenida Doutor José Benetti.</t>
  </si>
  <si>
    <t>APOIO A PROJETOS DE INFRAESTRUTURA TURÍSTICA - CONSTRUÇÃO DE PRAÇA PÚBLICA NA AVENIDA GOVERNADOR CESAR BORGES, NA SEDE DO MUNICÍPIO DE CAÉM</t>
  </si>
  <si>
    <t>APOIO A PROJETO DE INFRAESTRUTURA TURISTICA-Construção da Praça, Drenagem e Pavimentação Asfáltica na entrada do Distrito Águas do Miranda.</t>
  </si>
  <si>
    <t>APOIO A PROJETO DE INFRAESTRUTURA TURISTICA - REFORMA E ADEQUAÇÃO DA PRAÇA PÚBLICA DENOMINADA PRAÇA DO COMÉRCIO SITUADA NA AV. DO COMÉRCIO NO MUNICIPIO DE ZE DOCA ¿ MA</t>
  </si>
  <si>
    <t>MUNICIPIO DE GOIANINHA</t>
  </si>
  <si>
    <t>APOIO A PROJETOS DE INFRAESTRUTURA TURÍSTICA - CONSTRUÇÃO DE UM TERMINAL RODOVIÁRIO NESTE MUNICÍPIO DE GOIANINHA/RN</t>
  </si>
  <si>
    <t>Apoio a Projetos de Infraestrutura Turística - Urbanização das entradas da cidade no município de Muribeca.</t>
  </si>
  <si>
    <t>MUNICIPIO DE MASSAPE</t>
  </si>
  <si>
    <t>Apoio a Projetos de Infraestrutura Turística - Revitalização da Av. Senador Ozires Pontes no município de Massapê ¿CE</t>
  </si>
  <si>
    <t>APOIO A PROJETO DE INFRAESTRUTURA TURISTICA - Construção de um Complexo de Lazer</t>
  </si>
  <si>
    <t>MUNICIPIO DE OLHO D'AGUA DAS CUNHAS</t>
  </si>
  <si>
    <t>APOIO A PROJETO DE INFRAESTRUTURA TURISTICA - Recuperação e Ampliação das Praças Antonio Tomaz e Tertuliano Albino Lopes na sede do município de Olho D¿Água das Cunhãs</t>
  </si>
  <si>
    <t>MUNICIPIO DE GARARU</t>
  </si>
  <si>
    <t>Apoio a Projetos de Infraestrutura Turística - Pavimentação e Drenagem Pluvial de Vias Urbanas</t>
  </si>
  <si>
    <t>APOIO A PROJETOS DE INFRAESTRUTURA TURÍSTICA - Pavimentação de ruas no acesso ao PARQUE MUNICIPAL JEQUITIBÁ no município de Formiga/MG.</t>
  </si>
  <si>
    <t>MUNICIPIO DE ABRE CAMPO</t>
  </si>
  <si>
    <t>APOIO A PROJETO DE INFRAESTRUTURA TURISTICA - Construção da Praça de Eventos no bairro Esplanada</t>
  </si>
  <si>
    <t>Apoio a projetos de infraestrutura turística - Pavimentação de Estrada Turística - Povoado de Lapinha da Serra - Santana do Riacho</t>
  </si>
  <si>
    <t>APOIO A PROJETOS DE INFRAESTRUTURA TURÍSTICA - Urbanização da Pedra do Sapo no município de Fernando Pedroza/RN.</t>
  </si>
  <si>
    <t>APOIO A PROJETO DE INFRAESTRUTURA TURISTICA - Sinalização turística</t>
  </si>
  <si>
    <t>Apoio a Projetos de Infraestrutura Turística - Sinalização Turística</t>
  </si>
  <si>
    <t>APOIO A PROJETOS DE INFRAESTURUTURA TURÍSTICA - PROMOVER O MELHORAMENTO DE PRAÇA PÚBLICA LOCALIZADA NA SEDE DO MUNICÍPIO DE ITAMBACURI/MG, SENDO PRAÇA DO APRENDIZADO LOCALIZADA NO BAIRRO HOLLYOOD S/Nº, SEDE DO MUNICÍPIO</t>
  </si>
  <si>
    <t>MUNICIPIO DE LENCOIS</t>
  </si>
  <si>
    <t>APOIO A PROJETO DE INFRAESTRUTURA TURÍSTICA - Construção do portal turístico, acesso a cidade turística de Lençóis. DOTADO DE INFRA ESTRUTURA DE APOIO.</t>
  </si>
  <si>
    <t>Investimento Turístico na Praia do Borges na cidade de Novo Acordo-TO.</t>
  </si>
  <si>
    <t>Apoio a projetos de infraestrutura turística - Construção de Praça Pública no Bairro Azambuja</t>
  </si>
  <si>
    <t>Apoio a Projeto de Infraestrutura Turística - Construção da segunda etapa de uma praça no Bairro Cidade Nova no  Município de Crateús -CE.</t>
  </si>
  <si>
    <t>Apoio a projetos de infraestrutura turística - Restauração da Casa José Luis Hoffmann</t>
  </si>
  <si>
    <t>MUNICIPIO DE TRES MARIAS</t>
  </si>
  <si>
    <t>Apoio a projeto de infra estrutura turística - Construção de Escadaria, com Iluminação nas laterais, para dar acesso ao Morro do Cruzeiro</t>
  </si>
  <si>
    <t>MUNICIPIO DE CALDAS NOVAS</t>
  </si>
  <si>
    <t>Apoio a projetos de Infraestrutura Turística - Revitalização no calçamento, sinalização e acessibilidade em ruas e praças do centro de Caldas Novas - GO.</t>
  </si>
  <si>
    <t>MUNICIPIO DE COTRIGUACU</t>
  </si>
  <si>
    <t>Construção de um Centro de Eventos Turístico no município de Cotriguaçu - MT.</t>
  </si>
  <si>
    <t>Pavimentação com calçadas e drenagem pluvial da rua Eufrázia Baiana em Lagoa Santa - GO</t>
  </si>
  <si>
    <t>MUNICIPIO DE PEQUERI</t>
  </si>
  <si>
    <t>Revitalização da Praça Prefeito Geraldo Fulco: na Rua Manoel Gervásio - centro, Construção da Praça Nova Pequeri: Rua Maria de Lourdes Castro, contrução da Praça da Rua Fernando Magri :  na Rua Fernando Magri, centro</t>
  </si>
  <si>
    <t>Reforma da Praça da Matriz de São Pedro localizada na Ruas Castro Alves, Auta de Andrade de Souza e Construção da Praça de Eventos e Desenvolvimento Turístico no Setor ¿ H, no Centro, Muritiba-BA.</t>
  </si>
  <si>
    <t>Pavimentação das ruas Francisco F. de Carvalho, Cícero Bezerra de Melo, Francisco Pereira Sampaio e Cícero Lopes Magalhães no Distrito Ema.</t>
  </si>
  <si>
    <t>Revitalização da Praça Cívica (Praça de Alimentação - Espaço Leste) do Município de Ceres/GO.</t>
  </si>
  <si>
    <t>Pavimentação e construção de praça da rua Aurelino Barreto de Melo , no Município de Capela.</t>
  </si>
  <si>
    <t>CONSTRUÇÃO DA PRAÇA SANTO ANTONIO</t>
  </si>
  <si>
    <t>Acessibilidade Turística em Pavimentação e Drenagem no Distrito de Encarnação na Rua Jorge Amado, Distrito de Conceição na Rua da Murteira e Sede do Município na Rua da Base.</t>
  </si>
  <si>
    <t>Reforma e qualificação do Pórtico</t>
  </si>
  <si>
    <t>Construir e reformar 05 (cinco) Praças Públicas, nos bairros de Lagoa Azul, Neópolis, Pajuçara e Lagoa Nova, como forma de ampliar os atrativos turísticos, perpassando da esfera litorânea para outros pontos da cidade.</t>
  </si>
  <si>
    <t>CONSTRUCAO DE 02 QUADRAS POLIESPORTIVAS DESCOBERTAS NOS POVOADOS DE PONTO NOVO E CHAPADA DE RIACHAO DO JACUIPE.</t>
  </si>
  <si>
    <t>MUNICIPIO DE PIRACICABA</t>
  </si>
  <si>
    <t>MUNICIPIO DE PORTO SEGURO</t>
  </si>
  <si>
    <t>MUNICIPIO DE JEREMOABO</t>
  </si>
  <si>
    <t>COMPANHIA ESTADUAL DE HABITACAO POPULAR CEHAP</t>
  </si>
  <si>
    <t>Implementação de medidas técnicas, administrativas, e jurídicas, necessárias à efetivação da regularização fundiária,de assentamentos irregulares urbanos no Estado da Paraíba.</t>
  </si>
  <si>
    <t>MUNICIPIO DE PRESIDENTE JANIO QUADROS</t>
  </si>
  <si>
    <t>Implementação de medidas técnicas, administrativas e jurídicas necessárias à efetivação da regularização fundiária de assentamentos irregulares urbanos no Município de Presidente Jânio Quadros, Estado da Bahia.</t>
  </si>
  <si>
    <t>Implementação de medidas técnicas, administrativas e jurídicas necessárias à efetivação da regularização fundiária de assentamentos irregulares urbanos no Município de Vitória da Conquista, Estado da Bahia.</t>
  </si>
  <si>
    <t>Implantação de medidas técnicas, administrativas e jurídicas necessárias à efetivação da regularização fundiária de assentamentos irregulares urbanos no município de Sete Lagoas/MG.</t>
  </si>
  <si>
    <t>Implementação de medidas técnicas, administrativas e jurídicas necessárias à efetivação da regularização fundiária de assentamentos irregulares urbanos no Município de Serra.</t>
  </si>
  <si>
    <t>Implantacao e Modernizacao de Infra-estrutura para Esporte Recreativo e de Lazer - Pedra - PE (Distrito Poco do Boi)</t>
  </si>
  <si>
    <t>Implementação de medidas técnicas, administrativas e jurídicas necessárias à efetivação da regularização fundiária de assentamentos irregulares urbanos no Município de Pelotas.</t>
  </si>
  <si>
    <t>MUNICIPIO DE SANTO ANTONIO DO SUDOESTE</t>
  </si>
  <si>
    <t>Implementação de medidas técnicas, administrativas e jurídicas necessárias à efetivação da regularização fundiária de assentamentos irregulares urbanos no Município de Santo Antônio do Sudoeste.</t>
  </si>
  <si>
    <t>FUNDO MUNICIPAL DE INTEGRACAO SOCIAL</t>
  </si>
  <si>
    <t>Implementação de medidas técnicas, administrativas e jurídicas necessárias à efetivação da regularização fundiária de assentamentos irregulares urbanos no Município de Florianópolis/SC.</t>
  </si>
  <si>
    <t>Implementação de medidas técnicas, administrativas e jurídicas necessárias à efetivação da regularização fundiária de assentamentos irregulares urbanos no Município de Santa Cruz de Monte Castelo-Pr.</t>
  </si>
  <si>
    <t>Realizar regularização fundiária e urbanística através da implementação de medidas técnicas, administrativas e jurídicas necessárias à efetivação da regularização fundiária de assentamentos irregulares urbanos no Município de Osasco, estado de São Paulo.</t>
  </si>
  <si>
    <t>Implementação de medidas técnicas, administrativas e jurídicas necessárias à efetivação da regularização fundiária de assentamentos irregulares urbanos no Município de Itaberaí, Estado de Goiás.</t>
  </si>
  <si>
    <t>Implementação de medidas técnicas, administrativas e jurídicas necessárias à efetivação da regularização fundiária de assentamentos irregulares urbanos no Município de Guarapuava</t>
  </si>
  <si>
    <t>Implementação de medidas técnicas, administrativas e jurídicas necessárias à efetivação da regularização fundiária de assentamentos irregulares urbanos no Município de Rio Grande.</t>
  </si>
  <si>
    <t>Implementação de medidas técnicas, administrativas e jurídicas necessárias à efetivação da regularização fundiária de assentamentos irregulares urbanos no Município de Santa Cecília.</t>
  </si>
  <si>
    <t>Implementação de medidas técnicas, administrativas e jurídicas necessárias à efetivação da regularização fundiária de assentamentos irregulares urbanos no Município de Três Barras.</t>
  </si>
  <si>
    <t>Implementação de medidas técnicas, administrativas e jurídicas necessárias à efetivação da regularização fundiária de assentamentos irregulares urbanos no Município de Turvânia, Estado de Goiás.</t>
  </si>
  <si>
    <t>MUNICIPIO DE VITORIA</t>
  </si>
  <si>
    <t>Implementação de medidas técnicas, administrativas e jurídicas necessárias à efetivação de regularização fundiária de assentamentos irregulares urbanos no Município de Vitória/ES.</t>
  </si>
  <si>
    <t>ImplementaÃ§Ã£o tÃ©cnicas administrativas e jurÃ­dicas necessarias  Ã  efetivaÃ§Ã£o da  RegularizaÃ§Ã£o FundiÃ¡ria de Assentamentos Urbanos Irregulares no municÃ­pio de Planura- Minas Gerais</t>
  </si>
  <si>
    <t>Implementação de medidas técnicas, administrativas e jurídicas necessárias à efetivação da regularização fundiária de assentamentos irregulares urbanos no Município de Pimenteiras/Pi.</t>
  </si>
  <si>
    <t>Implementação de medidas técnicas, administrativas e jurídicas necessárias à efetivação da regularização fundiária de assentamentos irregulares urbanos no Município de Goiana/PE.</t>
  </si>
  <si>
    <t>MUNICIPIO DE SAO MIGUEL DO TOCANTINS</t>
  </si>
  <si>
    <t>Implementação de medidas técnicas, administrativas e jurídicas necessárias à efetivação da regularização fundiária de assentamentos irregulares urbanos no município de São Miguel do Tocantins, Estado de Tocantins.</t>
  </si>
  <si>
    <t>Aquisição de Veículos para apoio ao Serviço de Inspeção sanitária municipal,Aquisição de Câmara Fria para armazenamento de pescado.</t>
  </si>
  <si>
    <t>MUNICIPIO DE FREI LAGONEGRO</t>
  </si>
  <si>
    <t>Construção de Quadra de Esportes</t>
  </si>
  <si>
    <t>Criação de centro de treinamento popular de rugbi e jiu-jitsu e modernização e/ou ampliação de infraestrutura esportiva</t>
  </si>
  <si>
    <t>MUNICIPIO DE JUQUITIBA</t>
  </si>
  <si>
    <t>Implantação e modernização de infraestrutura do campo de futebol do leblon, em Belo Horizonte.</t>
  </si>
  <si>
    <t>Implantação e modernização de infraestrutura do campo de futebol do jardim felicidade, em Belo Horizonte.</t>
  </si>
  <si>
    <t>Construção de quadra poliesportiva com alambrado no Rincão dos Maias</t>
  </si>
  <si>
    <t>Construção de um Mini Estádio na localidade de Recreio - Rafael Arruda, no município de Sobral</t>
  </si>
  <si>
    <t>Construção de um Mini Estádio na localidade de São Francisco - Distrito de Jordão, município de Sobral/CE.</t>
  </si>
  <si>
    <t>Construção de um Mini Estádio no bairro Tamarindo, município de Sobral/CE.</t>
  </si>
  <si>
    <t>MUNICIPIO DE SANTALUZ</t>
  </si>
  <si>
    <t>Implantação de Iluminação no Estádio Milton Góes.</t>
  </si>
  <si>
    <t>Construção de 2 quadras Poliesportivas descobertas!</t>
  </si>
  <si>
    <t>Aquisição de equipamentos esportivos (academias ao ar livre)</t>
  </si>
  <si>
    <t>Construção de Uma Praça Pública no Distrito de Varzinha, Município de Rio do Pires ¿ Estado da Bahia.</t>
  </si>
  <si>
    <t>MUNICIPIO DE TANQUE NOVO</t>
  </si>
  <si>
    <t>Urbanização e estruturação das duas entradas de acesso à cidade de Tanque Novo, estado da Bahia.</t>
  </si>
  <si>
    <t>APOIO A PROJETOS DE INFRAESTRUTURA TURÍSTICA - Reforma da Praça do Cruzeiro, Reforma da Praça Agrovila, Reforma da Praça de Coroatá.</t>
  </si>
  <si>
    <t>Construção do Portal e Urbanização da entrada do município de Palmeirândia.</t>
  </si>
  <si>
    <t>APOIO A PROJETOS DE INFRAESTRUTURA TURÍSTICA - PAVIMENTAÇÃO DA ORLA FLUVIAL DO MUNICÍPIO DE SANTO AMARO - MA</t>
  </si>
  <si>
    <t>Apoio a Projeto de Infraestrutura Turística - CONSTRUÇÃO DO BALNEÁRIO DO FURO NO POVOADO SÃO JOÃO DO GRAJAÚ EM VITORINO FREIRE-MA</t>
  </si>
  <si>
    <t>Apoio a Projetos de Infraestrutura Turística - Construção da infra-estrutura do Balneário Rio Periá.</t>
  </si>
  <si>
    <t>Apoio a projeto de infraestrutura turística - Pavimentação de vias urbanas com drenagem pluvial na sede do município de Barreirinhas-MA</t>
  </si>
  <si>
    <t>APOIO A PROJETO DE INFRAESTRUTURA TURÍSTICA - CONSTRUÇÃO DO PORTAL DE ENTRADA DOS LENÇÕIS MARANHENSES</t>
  </si>
  <si>
    <t>APOIO A PROJETOS DE INFRAESTRUTURA TURÍSTICA - URBANIZAÇÃO DA ORLA DO RIO AURÁ NO MUNICÍPIO DE SÃO BENTO ¿ MA</t>
  </si>
  <si>
    <t>Construção de Portais de Entrada/Saída no município de Itapecuru Mirim/Ma.</t>
  </si>
  <si>
    <t>Apoio a projeto de infraestrutura turística - restruturação de três Centros de Atendimento ao Turista ¿ CATs e a construção de três novos CATs com aquisição de mobiliário e equipamentos</t>
  </si>
  <si>
    <t>MUNICIPIO DE SANTANA DO DESERTO</t>
  </si>
  <si>
    <t>CONSTRUÇÃO DE CENTRO DE REFERENCIA DE ASSISTÊNCIA SOCIAL - CRAS</t>
  </si>
  <si>
    <t>MUNICIPIO DE SAO JOAO DA FRONTEIRA</t>
  </si>
  <si>
    <t>MUNICIPIO DE LAGOA DO MATO</t>
  </si>
  <si>
    <t>MUNICIPIO DE SAO JOSE DE UBA</t>
  </si>
  <si>
    <t>MUNICIPIO DE VIRGINIA</t>
  </si>
  <si>
    <t>MUNICIPIO DE PEDRO AVELINO</t>
  </si>
  <si>
    <t>MUNICIPIO DE PORTO VITORIA</t>
  </si>
  <si>
    <t>MUNICIPIO DE ULIANOPOLIS</t>
  </si>
  <si>
    <t>MUNICIPIO DE BOA HORA</t>
  </si>
  <si>
    <t>MUNICIPIO DE REMIGIO</t>
  </si>
  <si>
    <t>MUNICIPIO DE CARDOSO MOREIRA</t>
  </si>
  <si>
    <t>MUNICIPIO DE SOLIDAO - PE</t>
  </si>
  <si>
    <t>Implantacao e Modernizacao de Infra-estrutura para Esporte Recreativo e de Lazer - SOLIDAO (PE)</t>
  </si>
  <si>
    <t>MUNICIPIO DE CORUMBA</t>
  </si>
  <si>
    <t>MUNICIPIO DE ARES</t>
  </si>
  <si>
    <t>URBANIZAÇÃO DA AVENIDA DE ENTRADA DO MUNICÍPIO DE BARREIRINHAS</t>
  </si>
  <si>
    <t>CONSTRUÇÃO DA PRAÇA DO VAQUEIRO - MARGENS DO AÇUDE LARANJEIRAS - BAIRRO OUTRO LADO.</t>
  </si>
  <si>
    <t>EXTENSAO DOS TRILHOS DA MARIA FUMACA DA ESTACAO ANHUMAS</t>
  </si>
  <si>
    <t>Urbanização de Praça na sede do Município de Urbano Santos</t>
  </si>
  <si>
    <t>MUNICIPIO DE MOSTARDAS</t>
  </si>
  <si>
    <t>Revitalização e reforma da Praça Prefeito Luiz Chaves Martins</t>
  </si>
  <si>
    <t>Construção de Ginásio de Esportes I Etapa</t>
  </si>
  <si>
    <t>MODERNIZAÇÃO DO CAMPO DE FUTEBOL, NO MUNICIPIO DE MAURILÂNDAI DO TOCANTINS-TO.</t>
  </si>
  <si>
    <t>INVESTIMENTO EM INFRAESTRUTURA ESPORTIVA NO MUNICIPIO DE SÃO MATEUS - ES</t>
  </si>
  <si>
    <t>Reforma e adequação da praça de esporte do CSU de Pernambués</t>
  </si>
  <si>
    <t>Reforma do Ginásio Poliesportivo e Praça de Esportes</t>
  </si>
  <si>
    <t>AMPLIAÇÃO DO GINÁSIO MUNICIPAL DE ESPORTES DA COMUNIDADE DE SAO PEDRO DO MARATÁ</t>
  </si>
  <si>
    <t>Construção de Ginásio Poliesportivo na comunidade de São Sebastião do Itabira</t>
  </si>
  <si>
    <t>CONSTRUÇÃO DE QUADRA POLIESPORTIVA COBERTA NO MUNICIPIO DE PERIQUITO - MG.</t>
  </si>
  <si>
    <t>REFORMA E AMPLIAÇÃO DO GINÁSIO MUNICIPAL EDSON BEZ DE OLIVEIRA FILHO</t>
  </si>
  <si>
    <t>MUNICIPIO DE BALSAS</t>
  </si>
  <si>
    <t>Construção de Complexo esportiva/Praça da Juventude.</t>
  </si>
  <si>
    <t>MUNICIPIO DE TRIZIDELA DO VALE</t>
  </si>
  <si>
    <t>CONSTRUÇÃO DE UMA PRAÇA DA JUVENTUDE.</t>
  </si>
  <si>
    <t>MUNICIPIO DE INDIAROBA</t>
  </si>
  <si>
    <t>REFORMA DE QUADRAS NO MUNICÍPIO DE INDIAROBA.</t>
  </si>
  <si>
    <t>Reforma Readequação e Modernização do Estádio Municipal</t>
  </si>
  <si>
    <t>MUNICIPIO DE PARANAIBA</t>
  </si>
  <si>
    <t>Reforma e revitalização da Quadra Poliesportiva</t>
  </si>
  <si>
    <t>MUNICIPIO DE CEDRAL</t>
  </si>
  <si>
    <t>MUNICIPIO DE ARARAS</t>
  </si>
  <si>
    <t>Ampliação do Centro Esportivo Alcides Zaniboni - Capixaba</t>
  </si>
  <si>
    <t>Construçao de uma pista de COOPER</t>
  </si>
  <si>
    <t>Construção de Quadra Poliesportiva no município de Dom Pedro - Ma.</t>
  </si>
  <si>
    <t>MUNICIPIO DE ARACUAI</t>
  </si>
  <si>
    <t>Implantação e Modernização de Infraestrutura para esporte educacional - Reforma e Ampliação do Campo de Futebol José Schimit Pinto localizado no Município de Araçuaí-MG.</t>
  </si>
  <si>
    <t>Construção de infraestrutura esportiva para o Bairro São Francisco Xavier.</t>
  </si>
  <si>
    <t>MUNICIPIO DE BOA VISTA DO TUPIM - BA</t>
  </si>
  <si>
    <t>IMPLANTACAO OU MELHORIA DE OBRAS DE INFRA-ESTRUTURA URBANA EM MUNICIPIOS COM ATE 100.000 HABITANTES - ACAO de Infra-estr</t>
  </si>
  <si>
    <t>MUNICIPIO DE TRES RIOS</t>
  </si>
  <si>
    <t>Obra de cobertura de quadra poliesportiva no bairro do Cariri, no município de Três Rios.</t>
  </si>
  <si>
    <t>Reforma e Ampliação de Espaço Esportivo no Município de Bandeira do Sul.</t>
  </si>
  <si>
    <t>Construção de Quadra Descoberta na sede do município de Mirinzal/MA.</t>
  </si>
  <si>
    <t>SUPERINTENDENCIA DE DESPORTOS DO ESTADO DA BAHIA SUDESB</t>
  </si>
  <si>
    <t>IMPLANTAÇÃO, MODERNIZAÇÃO, INFRAESTRUTURA PARA O ESPORTE RECREATIVO E DE LAZER NO ESTADO DA BAHIA.</t>
  </si>
  <si>
    <t>MUNICIPIO DE TORITAMA</t>
  </si>
  <si>
    <t>Infraestrutura esportiva</t>
  </si>
  <si>
    <t>Implantação e modernização de infraestrutura para o esporte educacional, recreativo e de lazer.</t>
  </si>
  <si>
    <t>MUNICIPIO DE SAO MIGUEL DO ALEIXO</t>
  </si>
  <si>
    <t>CONSTRUÇÃO DE UMA QUADRA DE ESPORTES POLIVALENTE NO POVOADO PATOS</t>
  </si>
  <si>
    <t>MUNICIPIO DE GENERAL MAYNARD</t>
  </si>
  <si>
    <t>CONSTRUÇÃO DE QUADRA POLIESPORTIVA NO MUNICÍPIO DE GENERAL MAYNARD/SE</t>
  </si>
  <si>
    <t>Implantação de Infraestrutura esportiva no município de Picos</t>
  </si>
  <si>
    <t>AQUISICAO DE MÁQUINAS E EQUIPAMENTOS.</t>
  </si>
  <si>
    <t>Aquisição de tratores com implementos agrícolas .</t>
  </si>
  <si>
    <t>CONSORCIO INTERMUNICIPAL DE DESENVOLVIMENTO SUSTENTAVEL DA MICRORREGIAO DA SERRA GERAL DE MINAS - UNIAO DA SERRA GE</t>
  </si>
  <si>
    <t>Aquisição de barracas de lona e kits de apoio a comercialização para promover o desenvolvimento das feiras agroecológicas, a partir da implementação de infra-estrutura básica de funcionamento das feiras.</t>
  </si>
  <si>
    <t>Aquisição de máquinas, equipamentos e veículos para fortalecimento da Agricultura Familiar</t>
  </si>
  <si>
    <t>Regularização Fundiária em assentamentos irregulares do município de Sapiranga/RS</t>
  </si>
  <si>
    <t>IMPLEMENTAÇÃO DE MEDIDAS TÉCNICAS, ADMINISTRATIVAS E JURÍDICAS NECESSÁRIAS À EFETIVAÇÃO DA REGULARIZAÇÃO FUNDIÁRIA DE ASSENTAMENTOS IRREGULARES URBANOS NO MUNICÍPIO DE GRÃO PARÁ/SC.</t>
  </si>
  <si>
    <t>Implementação de medidas técnicas, administrativas e jurídicas necessárias à efetivação de regularização fundiária  assentamentos irregulares urbanos no município do Natal/RN.</t>
  </si>
  <si>
    <t>Construção de Praça Pública no Distrito de Mulungu, no Município de Itapajé-CE.</t>
  </si>
  <si>
    <t>Drenagem da Avenida Pedro II no Município de Guarabira - PB</t>
  </si>
  <si>
    <t>MUNICIPIO DE SERTANIA</t>
  </si>
  <si>
    <t>Pavimentação em diversas ruas</t>
  </si>
  <si>
    <t>MUNICIPIO DE ESTANCIA</t>
  </si>
  <si>
    <t>Drenagem Pluvial e Pavimentação à paralelepípedo em vias urbanas do município</t>
  </si>
  <si>
    <t>APOIO A PROJETOS DE INFRAESTRUTURA TURÍSTICA - CONSTRUÇÃO DA PRAÇA DE EVENTOS E IMPLANTAÇÃO DE INFRAESTRUTURA TURÍSTICA NA LAGOA DE BOM JESUS, NA SEDE DO MUNICÍPIO DE BOM JESUS DA SERRA - BA.</t>
  </si>
  <si>
    <t>Apoio Projetos de Infraestrutura Turística - Pavimentação asfáltica da Estrada Porto Palmeira.</t>
  </si>
  <si>
    <t>URBANIZAÇÃO DA ENTRADA DA CIDADE DO MUNICIPIO DE MARUIM</t>
  </si>
  <si>
    <t>Apoio a Projetos de infraestrutura Turística - Revitalização do Clube Municipal na Avenida Belo Horizonte, nº. 961, Centro, Itauçu-GO.</t>
  </si>
  <si>
    <t>MUNICIPIO DE NOVO SAO JOAQUIM</t>
  </si>
  <si>
    <t>CONSTRUÇÃO DE PASSEIO EM CONCRETO NO DISTRITO DE CACHOEIRA DA FUMAÇA, NOVO SÃO JOAQUIM.</t>
  </si>
  <si>
    <t>MUNICIPIO DE CUMBE</t>
  </si>
  <si>
    <t>Apoio a Projetos de Infraestrutura Turística - Reforma da Praça Clóvis de Faro Rollemberg</t>
  </si>
  <si>
    <t>Apoio a projetos de infraestrutura turistica- Revitalização da Avenida Águas Quentes, sendo a construção de calçadas, meio fios, sinalização, iluminação e ciclovia.</t>
  </si>
  <si>
    <t>Apoio a Projeto de Infraestrutura Turística - OBRAS DE PAVIMENTAÇÃO E DRENAGEM NA RUA ARISTIDES FALCÃO - BAIRRO BOA VISTA (trecho 2)</t>
  </si>
  <si>
    <t>Apoio a Projeto de Infraestrutura Turística - Pavimentação e Drenagem da Estrada Geral do Braço da Onça no Município de Luís Alves.</t>
  </si>
  <si>
    <t>Apoio a Projeto de Infraestrutura Turística - Construção de praça Pública no município de Filadélfia. - TO</t>
  </si>
  <si>
    <t>Apoio a Projetos de Infraestrutura Turistica- Urbanização da Orla do Açude 25 de Março - 1ª Etapa</t>
  </si>
  <si>
    <t>MUNICIPIO DE SANTA MARIA</t>
  </si>
  <si>
    <t>APOIO A PROJETOS DE INFRAESTRUTURA TURÍSTICA - CONSTRUÇÃO DE CENTRO DE CONVENÇÕES</t>
  </si>
  <si>
    <t>MUNICIPIO DE SANTO ANTONIO DO LEVERGER - MT</t>
  </si>
  <si>
    <t>PAVIMENTACAO E DRENAGEM DE AGUAS PLUVIAIS</t>
  </si>
  <si>
    <t>PAVIMETAÇÃO E DRENAGEM DE ÁGUAS PLUVIAIS</t>
  </si>
  <si>
    <t>IMPLANTACAO DE INFRA ESTRUTURA PARA CONSTRUCAO DOS CONJUNTOS HABITACIONAIS I E II NO BAIRRO MUCAJA NO MUNICIPIO BUJARU</t>
  </si>
  <si>
    <t>Desenvolver um Projeto Básico de implantação de equipamentos de apoio ao turismo nas áreas do Espaço Mario Covas, Cruzeiro e Pico Olho D ¿Agua em Mairiporã</t>
  </si>
  <si>
    <t>Apoio a Projetos de Infraestrutura turística - Reforma das Praças Públicas Coronel Propécio e dos Garimpeiros.</t>
  </si>
  <si>
    <t>MUNICIPIO DE VICENTINA</t>
  </si>
  <si>
    <t>APOIO A PROJETOS DE INFRAESTRUTURA TURÍSTICA - REVITALIZAÇÃO DA PRAÇA CENTRAL NA AVENIDA PADRE JOSÉ DANIEL</t>
  </si>
  <si>
    <t>MUNICIPIO DE SAO MIGUEL DO PASSA QUATRO</t>
  </si>
  <si>
    <t>Apoio a projetos de infraestrutura turistica - Revitalização do Lago e Construção da 1ª Etapa do Parque Municipal do Município de São Miguel do Passa Quatro-GO</t>
  </si>
  <si>
    <t>CONSTRUÇÃO DE UM PORTAL TURÍSTICO NO MUNICÍPIO DE SANTO AMARO ¿ MA</t>
  </si>
  <si>
    <t>REVITALIZAÇÃO DA PRAÇA DA MATRIZ NO MUNICÍPIO DE COREAÚ/CE.</t>
  </si>
  <si>
    <t>MUNICIPIO DE PIRAPEMAS</t>
  </si>
  <si>
    <t>Pavimentação e Drenagem superficial da Avenida Beira Rio do Municipio de Pirapemas.</t>
  </si>
  <si>
    <t>MUNICIPIO DE MULUNGU DO MORRO</t>
  </si>
  <si>
    <t>Construção de praça no município de Mulungu do Morro - Bahia</t>
  </si>
  <si>
    <t>Obra de Construção do Centro de Comercialização de Produtos Artesanais na Praça Leôncio Cardoso no Município de Igaporã.</t>
  </si>
  <si>
    <t>Construção de obras de infra-estrutura turística na sede do município de Boqueirão - PB.</t>
  </si>
  <si>
    <t>Construção de 01 (uma) Praça Pública na Rua do Cruzeiro na sede do município.</t>
  </si>
  <si>
    <t>CONSTRUÇÃO DE PRAÇA PÚBLICA NO POVOADO TERRA CAÍDA</t>
  </si>
  <si>
    <t>Construção de TERMINAL RODOVIÁRIO, com pavimentação e drenagem do entorno, na SEDE do município de Beberibe ¿ Ce.</t>
  </si>
  <si>
    <t>Regularização Fundiária Urbana em municípios selecionados de Mato Grosso - 2ª Etapa</t>
  </si>
  <si>
    <t>MUNICIPIO DE IAPU</t>
  </si>
  <si>
    <t>MUNICIPIO DE SANTA MARIA DO SALTO</t>
  </si>
  <si>
    <t>CONSTRUÇÃO DE UMA PRAÇA PARA EVENTOS E RECREAÇÃO.</t>
  </si>
  <si>
    <t>MUNICIPIO DE PEDRO II</t>
  </si>
  <si>
    <t>PAVIMENTAÇÃO EM PARALELEPÍPEDO DE RUAS DO MUNICÍPIO DE PEDRO II - PI.</t>
  </si>
  <si>
    <t>Executar obras de Pavimentação com 18 .640,00  m² com paralelepípedos e drenagem pluvial nas Ruas dos Bairros SÃO JORGE,BELANISIA,NILSON BRITO,ISMAR SANTANA,QUEZINHO,MORRO JOSE ALMEIDA, SÃO PEDRO,LAPÃO  Incluindo a construção de passeios , alvenaria de co</t>
  </si>
  <si>
    <t>Pavimentação 2.100 m² de Rua em paralelepípedos, com passeios, meio fio, rampas de acessibilidade e sinalização viária e 380 m2  390 m de rede de drenagem pluvial com manilha de  300 a  600 mm com  município de Lençóis.</t>
  </si>
  <si>
    <t>MUNICIPIO DE JAPARAIBA</t>
  </si>
  <si>
    <t>Execução de pavimentação e recapeamento asfaltica de vias públicas.</t>
  </si>
  <si>
    <t>Pavimentação asfaltica em vias urbanas do Município de Santa Monica.</t>
  </si>
  <si>
    <t>Implantação da pavimentação em diversas localidades alocadas no perímetro urbano no Município de Camaragibe/PE.</t>
  </si>
  <si>
    <t>Pavimentação e drenagem superficial das ruas do Cajueiro e Frei Paulo, no  bairro Alto do Ibirapitanga, na sede do município de Andaraí/BA,</t>
  </si>
  <si>
    <t>MUNICIPIO DE PALMOPOLIS</t>
  </si>
  <si>
    <t>Calçamento de bloquete em vias públicas</t>
  </si>
  <si>
    <t>Objeto do Convênio se destina a Pavimentação Asfáltica, Drenagem, Passeios Públicos (Acessibilidade) e Sinalização Viária Rua General Osório (entre Av. Coronel Evaristo e a Rua João Manoel de Lima), localizada no Bairro Vila Velha no munícipio de Palmeira</t>
  </si>
  <si>
    <t>MUNICIPIO DE CAMPO MAGRO</t>
  </si>
  <si>
    <t>Pavimentação (C.B.U.Q.), Calcamento, Grama, Placa de Sinalização, Rampa de Acesso para PNE, Placa de Sinalização, Faixa Para Travessia de Pedestres da Rua José Muzniski, Transversal ao Rodovia Gumercindo Boza, Bairro Samambais/Jd. Viviane Estruturação de</t>
  </si>
  <si>
    <t>Pavimentação asfáltica em diversos logradouros do Município de Igarapé-MG</t>
  </si>
  <si>
    <t>Recapeamento de vias no Município de Maravilhas/MG.</t>
  </si>
  <si>
    <t>Implantação de pavimentação em vias públicas urbanas no município de Paraisópolis.</t>
  </si>
  <si>
    <t>MUNICIPIO DE ESMERALDAS</t>
  </si>
  <si>
    <t>Obra Pavimentação asfaltica e (ou) poliédrica em vias do Município de Esmeraldas MG</t>
  </si>
  <si>
    <t>MUNICIPIO DE ITIUBA</t>
  </si>
  <si>
    <t>URBANIZAÇÃO COM PAVIMENTAÇÃO EM RUAS DA SEDE DO MUNICIPIO DE ITIÚBA-BA.</t>
  </si>
  <si>
    <t>Pavimentação em Vias Públicas no Distrito de Serra da Carnaíba</t>
  </si>
  <si>
    <t>MUNICIPIO DE PRESIDENTE BERNARDES</t>
  </si>
  <si>
    <t>Execução de infraestrutura urbana com pavimentação em ruas do Municipio</t>
  </si>
  <si>
    <t>Calçadas</t>
  </si>
  <si>
    <t>Urbanização e Pavimentação em diversas vias no perímetro urbano da sede do município.</t>
  </si>
  <si>
    <t>Pavimentação de Vias em Diversos Bairros no Município de Olinda/PE.</t>
  </si>
  <si>
    <t>Pavimentação de Ruas na Sede do Município.</t>
  </si>
  <si>
    <t>Construção de ciclovia na Av. Antonino Vieira do Amaral</t>
  </si>
  <si>
    <t>A interven¿¿o proposta prev¿ execu¿¿o de galerias de drenagem urbana, com aumento da capta¿¿o de vaz¿o e remanejamento do direcionamento destes equipamentos, assim como a recupera¿¿o asf¿ltica das via impactadas pela interven¿¿o.</t>
  </si>
  <si>
    <t>RECAPEAMENTO ASFÁLTICO DA AVENIDA 31 DE MARÇO</t>
  </si>
  <si>
    <t>MUNICIPIO DE AURORA DO TOCANTINS - TO</t>
  </si>
  <si>
    <t>EXECUCAO DE TERRAPLANAGEM E PAVIMENTACAO ASFALTICA COM MEIO FIO SEM SARJETA EM VIA URBANA COM AREA TOTAL DE 8.376M2</t>
  </si>
  <si>
    <t>MUNICIPIO DE CARAVELAS</t>
  </si>
  <si>
    <t>Pavimentação de Ruas do Município.</t>
  </si>
  <si>
    <t>Implantação de 60 Academias ao ar livre nos espaços públicos do município de Fortaleza</t>
  </si>
  <si>
    <t>Construção da 1ª Etapa do Estádio Municipal Celso Morais no Município de Itapororoca - PB.</t>
  </si>
  <si>
    <t>MUNICIPIO DE VARZEA BRANCA</t>
  </si>
  <si>
    <t>Construção de Campo de Futebol no Município de Várzea Branca - PI</t>
  </si>
  <si>
    <t>Construção de Espaços Esportivos no Município de Rio Branco</t>
  </si>
  <si>
    <t>CONSTRUÇÃO   DE   CENTRO   DE   REFERÊNCIA ESPECIALIZADO DE ASSISTÊNCIA SOCIAL ¿ CREAS, no Município de Quixeramobim(CE).</t>
  </si>
  <si>
    <t>MUNICIPIO DE MARAPANIM</t>
  </si>
  <si>
    <t>MUNICIPIO DE CASTELANDIA</t>
  </si>
  <si>
    <t>MUNICIPIO DE PERUIBE</t>
  </si>
  <si>
    <t>MUNICIPIO DE BELA CRUZ</t>
  </si>
  <si>
    <t>MUNICIPIO DE SAO JOAO DO RIO DO PEIXE</t>
  </si>
  <si>
    <t>Construção de 03 Pórticos Turísticos: 01 Junto a Rua 25 de Julho - Centro, 01 Junto a BR 470 Km 118, Trevo de acesso ao Municipio 01 Avenida Castelo Branco - Areado, Ibirama/SC</t>
  </si>
  <si>
    <t>Revitalizacão do Parque de Exposições Olivio Valteno de Oliveira- 1ª Fase.</t>
  </si>
  <si>
    <t>CONSTRUÇÃO DE PRAÇA PÚBLICA NA SEDE DO MUNICÍPIO DE ÁGUA DOCE DO MARANHÃO.</t>
  </si>
  <si>
    <t>MUNICIPIO DE NOVA ERECHIM</t>
  </si>
  <si>
    <t>Apoio a Projeto de Infraestrutura Turística - Construção de Estrutura e Cobertura da Rua 25 de Julho</t>
  </si>
  <si>
    <t>MUNICIPIO DE BANDEIRANTES - MS</t>
  </si>
  <si>
    <t>PAVIMENTACAO ASFALTICA NA RUA JOAO PESSOA</t>
  </si>
  <si>
    <t>Construção de calçadas nos acessos às praças públicas do município.</t>
  </si>
  <si>
    <t>Apoio a Projetos de Infraestrutura Turística - Urbanização da Orla Lagunar no município de Pilar.</t>
  </si>
  <si>
    <t>Implantação de Parque Ecológico Urbano no município de Araguaína - TO - 1º Etapa.</t>
  </si>
  <si>
    <t>Apoio a projetos de infraestrutura turística - Construção de pavimentação com drenagem de águas pluviais na Av. Joaquim Antenor Pinheiro Landim no município de Milhã-CE.</t>
  </si>
  <si>
    <t>MUNICIPIO DE BABACULANDIA</t>
  </si>
  <si>
    <t>Executar a  Urbanização da Orla no Rio Tocantins no Município de Babaçulândia - TO.</t>
  </si>
  <si>
    <t>Apoio a projetos de Infraestrutura Turisticas - Revitalização dos Canteiros Centrais da Rua 2 de Julho e da Praça Monsenhor Gaito, no municipio de Nova Soure</t>
  </si>
  <si>
    <t>Apoio a Projetos de Infraestrutura Turística - Urbanização do Bairro de Fátima - Construção da Praça Nossa Senhora de Fátima e Revitalização da Praça do Loteamento Bom Viver, na sede do municipio de Nova Soure</t>
  </si>
  <si>
    <t>MUNICIPIO DE MARACAS</t>
  </si>
  <si>
    <t>REFORMA E AMPLIAÇÃO DA PRAÇA DA BANDEIRA, SITUADA NA AV. SENADOR LUIZ VIANA FILHO, CENTRO - MARACÁS/BA.</t>
  </si>
  <si>
    <t>Implantação da Central do Turista</t>
  </si>
  <si>
    <t>APOIO A PROJETO DE INFRAESTRUTURA TURÍSTICA - CONSTRUÇÃO DA RODOVIÁRIA INTERMUNICIPAL NO MUNICÍPIO DE SOLONÓPOLE-CE.</t>
  </si>
  <si>
    <t>Apoio a Projeto de Infraestrutura Turística - Revitalização da Rua Jesuíta</t>
  </si>
  <si>
    <t>APOIO A PROJETOS DE INFRAESTRUTURA TURÍSTICA. Construção da Rodoviária na área situada na  Av. Tocantins confrontante com Rua Travessa s/n - centro - caseara do Tocantins.</t>
  </si>
  <si>
    <t>Apoio a Projeto de Infraestrutura Turística - Reforma da Praça Central de Iramaia.</t>
  </si>
  <si>
    <t>CONSTRUÇÃO DE UMA PRAÇA DE EVENTOS NESSE MUNICÍPIO.</t>
  </si>
  <si>
    <t>MUNICIPIO DE PARAISO</t>
  </si>
  <si>
    <t>Implantação, Construção, Pavimentação e Sinalização da rotatória no final da Avenida José Aparecido Gonçalvo na cidade de Paraíso, Estado de São Paulo</t>
  </si>
  <si>
    <t>Construção de Pórticos.</t>
  </si>
  <si>
    <t>Apoio a projetos de Infraestrutura Turistica- Reforma da Praça do Distrito de Missi, no município de Irauçuba ¿ CE.</t>
  </si>
  <si>
    <t>Aquisição de Veículos - Quilombo</t>
  </si>
  <si>
    <t>Aquisição de Maquinas e Equipamentos para, apoio ao Desenvolvimento Sustentável em Territórios Rural no Município de Dom Feliciano/RS</t>
  </si>
  <si>
    <t>Aquisição de Máquinas e Equipamentos para executar os Serviços de Melhoramento através de manutenção, conservação e recuperação de Estradas Vicinais (Ramais) em Municípios do Estado do Acre.</t>
  </si>
  <si>
    <t>MUNICIPIO DE BARRA DO BUGRES</t>
  </si>
  <si>
    <t>Aquisição de 01 (um) caminhão truck com baú carga seca, aquisição de 01(um) veículo tipo cargo e 01 veículo tipo passeio e aquisição de balanças e caixas plásticas para apoio ao serviço de comercialização e transporte de produtos entre os municípios do te</t>
  </si>
  <si>
    <t>Construção da Cadeia Pública Masculina de Barbacena, 388 vagas.</t>
  </si>
  <si>
    <t>Construção da Cadeia Pública Masculina no Município de Iturama, 388 vagas.</t>
  </si>
  <si>
    <t>Construção da Cadeia Pública Masculina de Machado, 388 vagas.</t>
  </si>
  <si>
    <t>Construção da Cadeia Pública Masculina de Pirapora, 388 vagas.</t>
  </si>
  <si>
    <t>Construção da Cadeia Pública Masculina de Lavras, 388 vagas.</t>
  </si>
  <si>
    <t>Construção da Cadeia Pública Feminina de Pará de Minas, 407 vagas.</t>
  </si>
  <si>
    <t>Construção da Cadeia Pública Feminina de Uberlândia, 407 vagas.</t>
  </si>
  <si>
    <t>Aquisição de equipamentos, insumos e veículos para inclusão e estruturação da base de produção e comercialização dos beneficiários do Programa de Crédito Fundiário atendidos pela Chamada de ATER 11/2012 nos Territórios de Mata Norte, Agreste, Médio Sertão</t>
  </si>
  <si>
    <t>PNCF/APOIO EXECUTORES E REDE APOIO DO PNCF</t>
  </si>
  <si>
    <t>INSTITUTO CAPIXABA DE PESQUISA, ASSISTENCIA TECNICA E EXTENSAO RURAL</t>
  </si>
  <si>
    <t>Aquisição de veículos para fortalecimento da estrutura pública de Assistência Técnica e Extensão Rural (ATER) do Espírito Santo.</t>
  </si>
  <si>
    <t>UNIVERSIDADE ESTADUAL PAULISTA JULIO DE MESQUITA FILHO</t>
  </si>
  <si>
    <t>Construção da Pista de Atletismo e Construção do Prédio de Apoio no Instituto de Biociências do Câmpus de Rio Claro da UNESP.</t>
  </si>
  <si>
    <t>Reforma e Ampliação da Pista de Atletismo e Construção do Prédio de Apoio e Reforma da Pista de Aquecimento na Faculdade de Ciências e Tecnologia no Campus de Presidente Prudente na UNESP.</t>
  </si>
  <si>
    <t>SECRETARIA DE ADMINISTRACAO PENITENCIARIA E RESSOCIALIZACAO - SEAP</t>
  </si>
  <si>
    <t>Construção da Cadeia Pública Masculina no Município do Senhor do Bonfim/BA,388 vagas.</t>
  </si>
  <si>
    <t>Construção da Cadeia Pública Masculina no Município de São Sebastião do Passé/BA, com 388 vagas.</t>
  </si>
  <si>
    <t>Construção da Cadeia Pública Masculina no Município de Itabuna/BA, 388 vagas.</t>
  </si>
  <si>
    <t>MANUTENÇÃO DE ESTRADAS VICINAIS COM A CONSTRUÇÃO DE QUATRO PONTES MISTA NO MUNICÍPIO DE SACRAMENTO/MG.</t>
  </si>
  <si>
    <t>AQUISIÇÃO DEPATRULHA MECANIZADA.</t>
  </si>
  <si>
    <t>Implantação de estradas no município de São João da Serra - PI</t>
  </si>
  <si>
    <t>MUNICIPIO DE GLORIA DO GOITA</t>
  </si>
  <si>
    <t>MUNICIPIO DE SAO GONCALO</t>
  </si>
  <si>
    <t>Execução de obras de pavimentação em logradouro na área urbana no Município de São Gonçalo.</t>
  </si>
  <si>
    <t>A presente proposta tem por objetivo a implantação de recapeamento asfáltico em vias públicas do Município de Leme. Nesse sentido, propõe-se o recape de dezesseis vias públicas, que totalizarão 53.877,10 metros quadrados de intervenção.O recape, ou camada</t>
  </si>
  <si>
    <t>MUNICIPIO DE NOVO MUNDO</t>
  </si>
  <si>
    <t>Implantação de pavimentação e Drenagem em vias públicas urbanas</t>
  </si>
  <si>
    <t>MUNICIPIO DE MOJUI DOS CAMPOS</t>
  </si>
  <si>
    <t>Pavimentação asfáltica de vias públicas na área urbana em Mojuí dos Campos.</t>
  </si>
  <si>
    <t>MELHORIAS DAS CONDICOES DE HABITABILIDADE DE FAMILIAS EM    29 IMOVEIS DO BAIRRO PINHEIROS</t>
  </si>
  <si>
    <t>Requalificação de via com pavimentação, drenagem, passeios nos bairros de Águas Claras e Mata Escura no Município de Salvador.</t>
  </si>
  <si>
    <t>Trata-se da implantação de uma via urbana, ligando a Rua Jorge Gomes à Rua Antônio Ribeiro de Novais, paralela à Rodovia BR-040.</t>
  </si>
  <si>
    <t>PAVIMENTAÇÃO DE 7.930,79 M² DE RUA NO BAIRRO DA CONGA</t>
  </si>
  <si>
    <t>MUNICIPIO DE TAQUARA - RS</t>
  </si>
  <si>
    <t>Apoio A Melhoria das CondiCOes de Habitabilidade de Assentamentos PrecArios - Melhoria de HabitaCOes em Assentamentos Pr</t>
  </si>
  <si>
    <t>MUNICIPIO DE MACHACALIS</t>
  </si>
  <si>
    <t>Pavimentação em alvenaria de blocos pré-moldados de concreto, nas ruas 06,07,08, Sudária Rodrigues e Vereador Leônidas Rodrigues, no Bairro Bela Vista, Machacalis/MG</t>
  </si>
  <si>
    <t>MUNICIPIO DE PEDRO GOMES</t>
  </si>
  <si>
    <t>Obra de recapeamento, pavimentação asfáltica e drenagem em vias públicas urbanas.</t>
  </si>
  <si>
    <t>Implantação e/ou melhorias de infra-estrutura urbana na realização de serviços de calçamento de ruas com paralelepípedos no município de São Fidélis/RJ.</t>
  </si>
  <si>
    <t>Adequação de vias públicas no bairro Enéas Ferreira de Aguiar ¿ Patrocínio-MG, através da implantação de uma rotatória, como medida de moderação de trafego.</t>
  </si>
  <si>
    <t>Execução de Recuperação de pavimentação asfáltica nas Ruas e Avenidas Bairro Dona Josina</t>
  </si>
  <si>
    <t>Pavimentação  Asfaltica  no município de Ponte Alta do Bom Jesus</t>
  </si>
  <si>
    <t>MUNICIPIO DE IPIRANGA DE GOIAS</t>
  </si>
  <si>
    <t>PAVIMENTAÇÃO ASFÁLTICA NO MUNICÍPIO DE IPIRANGA DE GOIÁS/GO</t>
  </si>
  <si>
    <t>Pavimentação das Ruas: Ceilão, Alterosa, Alvarenga, Apinópolis, Alvinópolis, Aratuípe e Aluinópolis, no bairro Conceição Beira Mar</t>
  </si>
  <si>
    <t>MUNICIPIO DE ITARANTIM - BA</t>
  </si>
  <si>
    <t>IMPLANTAÇÃO OU MELHORIA DE OBRAS DE INFRA-ESTRUTURA URBANA EM MUNICÍPIOS COM ATÉ 100.000 HABITANTES - Ações de Infra-est</t>
  </si>
  <si>
    <t>Pavimentação com lama asfaltica concreto betuminoso, usinado a quente nas ruas:Av. Pedro Almeida do Nascimento,Rua Prefeito Caetano Gomes,Rua Praça Estácio Coimbra,Rua Olindino Santino, Rua  Praça Josué Gomes, Rua José Pedro de Pontes, Rua José Bezerra So</t>
  </si>
  <si>
    <t>CONSTRUÇÃO DE MURO DE ARRIMO NO MUNICIPIO DE JAQUEIRA/PE.</t>
  </si>
  <si>
    <t>Calçamento de passeio público do Bairro Jardim Quaglia.</t>
  </si>
  <si>
    <t>PAVIMENTAÇÃO DE VIAS PÚBLICAS NA SEDE DO MUNICÍPIO DE OURIÇANGAS</t>
  </si>
  <si>
    <t>MUNICIPIO DE LAGOA DE SAO FRANCISCO</t>
  </si>
  <si>
    <t>MUNICIPIO DE PALMEIRAIS</t>
  </si>
  <si>
    <t>FUNDO MUNICIPAL DE ASSISTENCIA SOCIAL ( FMAS) DE SAO SEBASTIAO DO TOCANTINS</t>
  </si>
  <si>
    <t>ESTRUTURAÇÃO DA REDE DE SERVIÇOS DE PROTEÇÃO SOCIAL BÁSICA ¿ CONSTRUÇÃO DE CENTRO DE REFERENCIA DE ASSISTÊNCIA SOCIAL - CRAS</t>
  </si>
  <si>
    <t>MUNICIPIO DE CAMPOS DOS GOYTACAZES</t>
  </si>
  <si>
    <t>MUNICIPIO DE RIACHAO DAS NEVES</t>
  </si>
  <si>
    <t>MUNICIPIO DE ARAPONGA</t>
  </si>
  <si>
    <t>MUNICIPIO DE CORRENTE</t>
  </si>
  <si>
    <t>MUNICIPIO DE COARACI</t>
  </si>
  <si>
    <t>CONSTRUÇÃO DE CENTRO DE REFERÊNCIA DE ASSISTÊNCIA SOCIAL ¿ CRAS.</t>
  </si>
  <si>
    <t>MUNICIPIO DE JACOBINA</t>
  </si>
  <si>
    <t>MUNICIPIO DE MUQUEM DO SAO FRANCISCO</t>
  </si>
  <si>
    <t>MUNICIPIO DE LIMOEIRO DO AJURU</t>
  </si>
  <si>
    <t>CONSTRUCAO DE PRACAS NO BAIRRO DE JARDIM E TIBOLO E         RECONSTRUCAO DA PRACA ALIPIO NA SEDE DO MUNICIPIO</t>
  </si>
  <si>
    <t>MUNICIPIO DE GILBUES</t>
  </si>
  <si>
    <t>MUNICIPIO DE GUARATINGA</t>
  </si>
  <si>
    <t>CONSTRUÇÃO DE CENTRO DE REFERÊNCIA ESPECIALIZADO DE ASSISTÊNCIA SOCIAL ¿ CREAS no Município de Guaratinga.</t>
  </si>
  <si>
    <t>CONSTRUÇÃO   DE   CENTRO   DE   REFERÊNCIA ESPECIALIZADO DE ASSISTÊNCIA SOCIAL ¿ CREAS, no Município de Jardim-CE.</t>
  </si>
  <si>
    <t>Apoio a projetos de Infraestrutura turisitica- Revitalização de Praças Públicas no Município de Suzano / SP</t>
  </si>
  <si>
    <t>MUNICIPIO DE CARMOPOLIS</t>
  </si>
  <si>
    <t>Apoio a Projetos a Infraestrutura Turística - Construção da Praça do Povoado Aguada do Município de Carmópolis/SE.</t>
  </si>
  <si>
    <t>Apoio a Projetos de Infraestrutura Turística - Construção de um Centro de Cultura no município de Coronel João Sá BA.</t>
  </si>
  <si>
    <t>MUNICIPIO DE RIO DO CAMPO</t>
  </si>
  <si>
    <t>Recuperação de Estradas Vicinais no Município de Rio do Campo</t>
  </si>
  <si>
    <t>Aquisição de maquinários agrícolas e equipamentos.</t>
  </si>
  <si>
    <t>SECRETARIA DE ESTADO DA JUVENTUDE, ESPORTE E LAZER</t>
  </si>
  <si>
    <t>Aquisição e implantação de academias ao ar livre - Itacoatiara (AM)</t>
  </si>
  <si>
    <t>SECRETARIA DO DESENVOLVIMENTO AGRARIO - SDA</t>
  </si>
  <si>
    <t>Modernização de Unidades de Apoio a Distribuição de Produtos da Agricultura Familiar.</t>
  </si>
  <si>
    <t>Modernização de Unidades de Apoio à Distribuição de Produtos da Agricultura Familiar.</t>
  </si>
  <si>
    <t>FUNDO ESTADUAL DE COMBATE E ERRADICACAO DA POBREZA - FECEP</t>
  </si>
  <si>
    <t>Modernização de Unidades de Apoio a Distribuição de Produtos da Agricultura Familiar</t>
  </si>
  <si>
    <t>MUNICIPIO DE ABADIA DE GOIAS</t>
  </si>
  <si>
    <t>Aquisição de patrulha agrícola para o município de Abadia de Goiás - GO.</t>
  </si>
  <si>
    <t>MUNICIPIO DE IBITURUNA</t>
  </si>
  <si>
    <t>Construção de Parque para Exposição de Bovinos</t>
  </si>
  <si>
    <t>Apoio A ImplantaCAo e AmpliaCAo de Sistemas de Coleta e Tratamento de Esgotos SanitArios em MUNICIPIOS com PopulaCAo Sup</t>
  </si>
  <si>
    <t>MUNICIPIO DE QUEIMADA NOVA</t>
  </si>
  <si>
    <t>MUNICIPIO DE RODELAS</t>
  </si>
  <si>
    <t>MUNICIPIO DE ERVALIA</t>
  </si>
  <si>
    <t>MUNICIPIO DE SAUDE</t>
  </si>
  <si>
    <t>PAVIMENTAÇÃO COM DRENAGEM PLUVIAL DA ESTRADA DE VIA DE ACESSO, CONSTRUÇÃO DE PRAÇA E SINALIZAÇÃO DA CACHOEIRA DO PAULISTA.</t>
  </si>
  <si>
    <t>Reestruturação e Modernização da Praça da Liberdade</t>
  </si>
  <si>
    <t>Apoio a Projetos de Infraestrutura Turística - Construção de portal turístico próximo ao Centro de Atendimento ao Turista - Sabará/MG</t>
  </si>
  <si>
    <t>MUNICIPIO DE BAGE</t>
  </si>
  <si>
    <t>Patrulha Agrícola Mecanizada e Veículo.</t>
  </si>
  <si>
    <t>CONSORCIO INTERMUNICIPAL DE DESENVOLVIMENTO DA REGIAO SUL DE MATO GROSSO DO SUL - CONISUL</t>
  </si>
  <si>
    <t>Instalação do Sistema Unificado de Atenção à Sanidade Animal (SUASA), no Território da Cidadania Cone Sul - MS</t>
  </si>
  <si>
    <t>Modernização de unidades de apoio à distribuição de produtos da agricultua familiar</t>
  </si>
  <si>
    <t>Modernização de Unidades de Apoio à Distribuição de Produtos da Agricultura Familiar</t>
  </si>
  <si>
    <t>SECRETARIA DE ESTADO DE PRODUCAO RURAL</t>
  </si>
  <si>
    <t>MUNICIPIO DE JEQUIE</t>
  </si>
  <si>
    <t>Apoio a projetos de infraestrutura turistica- IMPLANTAÇÃO DA PRAÇA CAPITÃO SILVINO DE ARAÚJO</t>
  </si>
  <si>
    <t>Pavimentação de Ruas no Município de Nova Olinda - PB.</t>
  </si>
  <si>
    <t>MUNICIPIO DE SANTA TEREZINHA DO TOCANTINS</t>
  </si>
  <si>
    <t>Implantação de Pavimentação com Bloquetes em Vias Urbanas no Município de Santa Terezinha do Tocantins-TO</t>
  </si>
  <si>
    <t>Primeira etapa da ampliação da Praça localizada na Avenida Luiz Maia na Sede do  Município de Missão Velha ¿ Ceará.</t>
  </si>
  <si>
    <t>Pavimentação Asfáltica da Rodovia MS 382, trecho: Bonito ¿ Serra da Bodoquena, sub trecho: Nascente do Córrego Cerradinho - Serra da Bodoquena, 2ª etapa.</t>
  </si>
  <si>
    <t>Apoio a projetos de Infraestrutura Turistica- Construção de 3 Portais Turísticos no município de Abaíra (acesso ao Distrito de Catolés e dois na sede)</t>
  </si>
  <si>
    <t>Apoio a Projetos de Infraestrutura Turística - Construção de Pórtico na Entrada da Cidade com iluminação e urbanização no entorno.</t>
  </si>
  <si>
    <t>Apoio a Projetos de Infraestrutura Turística - Construção do Portal da Cidade e sinalização dos pontos Turísticos do município de Palmeiras-BA</t>
  </si>
  <si>
    <t>MUNICIPIO DE AREAL</t>
  </si>
  <si>
    <t>Revitalização e Pórtico de entrada de Areal.</t>
  </si>
  <si>
    <t>Urbanização da Praça e da Orla da Lagoa do Comércio no Distrito de Gargaú - São Francisco de Itabapoana/RJ.</t>
  </si>
  <si>
    <t>Construção de entreposto para comercialização de produtos da agricultura familiar e aquisição de maquinário têxtil</t>
  </si>
  <si>
    <t>Construção de 01 (um) Campo de Futebol e de 01 (uma) Quadra Poliesportiva, na comunidade de Acauã ¿ município de Pedra Grande ¿ RN.</t>
  </si>
  <si>
    <t>Modernização de Restaurante Popular</t>
  </si>
  <si>
    <t>PATRULHA AGRÍCOLA MECANIZADA</t>
  </si>
  <si>
    <t>CONSTRUÇÃO DE BANHEIRO, ECOPONTO, COBERTURA DE CAMPO DE MALHA, MOBILIÁRIO URBANO E PAISAGISMO NA PRAÇA DO JD. SÃO FERNANDO (PISCINÃO).</t>
  </si>
  <si>
    <t>-Passei com ciclovia entre o trecho que liga o bairro do Centro da cidade ao bairro Enseada Encantada.</t>
  </si>
  <si>
    <t>Pavimentação com bloquetes de ruas do Bairro Jardim Novo Horizonte - Trecho A.</t>
  </si>
  <si>
    <t>Execução de Pavimentação Asfáltica e Sinalização Viária em diversas ruas do município.</t>
  </si>
  <si>
    <t>SECRETARIA DA INFRA-ESTRUTURA</t>
  </si>
  <si>
    <t>Pavimentação de Vias  em  Caldeirão Grande do Piaui</t>
  </si>
  <si>
    <t>Pavimentação de Vias Urbanas no município de Canto do Buriti ¿ PI</t>
  </si>
  <si>
    <t>PAVIMENTAÇÃO DE RUAS NA SEDE E NOS DISTRITOS DE PRATIUS, CAPONGUINHA, CAPIM DE ROÇA E SÍTIO EMA, NO MUNICÍPIO DE PINDORETAMA-CE.</t>
  </si>
  <si>
    <t>Pavimentação e meio fio no Loteamento Freitas e Setor Maria Ferreira de Souza no município de Joviânia-GO.</t>
  </si>
  <si>
    <t>Pavimentação asfáltica e ou poliédrica em ruas e vias do município de Esmeraldas MG</t>
  </si>
  <si>
    <t>Pavimentação  em ruas e vias do município de Esmeraldas MG</t>
  </si>
  <si>
    <t>Obras de infra-estrutura urbana com pavimentação asfáltica e ou poliédrica no município de Esmeraldas</t>
  </si>
  <si>
    <t>DRENAGEM E PAVIMENTAÇÃO E VIA URBANA</t>
  </si>
  <si>
    <t>Pavimentação de vias urbanas no município de Buriticupu - Ma.</t>
  </si>
  <si>
    <t>MUNICIPIO DE GUARARA</t>
  </si>
  <si>
    <t>Reabilitação e requalificação de areas urbanas</t>
  </si>
  <si>
    <t>MUNICIPIO DE JOAO ALFREDO</t>
  </si>
  <si>
    <t>PAVIMENTAÇÃO EM PARALELEPÍPEDO GRANÍTICO EM DIVERSAS RUAS DO MUNICÍPIO DE JOÃO ALFREDO/PE.</t>
  </si>
  <si>
    <t>Recapeamento de vias públicas urbanas na Sede do Município de Jaboticatubas/MG</t>
  </si>
  <si>
    <t>6.540 metros de calçamento poliédrico com pedrasa irregulares</t>
  </si>
  <si>
    <t>Pavimentação e Drenagem das Ruas: Antônio Carlos Sarzar, Cel. Kleber de Andrade e Químico Antônio Victor no bairro das Candeias no Município do Jaboatão dos Guararapes/PE.</t>
  </si>
  <si>
    <t>IMPLANTAÇÃO DE RECAPEAMENTO E PAVIMENTAÇÃO NAS VIAS URBANAS DO MUNICÍPIO DE MIRANORTE-TO</t>
  </si>
  <si>
    <t>Obra de Pavimentação em bloco de concreto sextavado no leito carroçável, pavimentação de calçada com bloco de concreto intertravado retangular tipo paver, drenagem superfcial com guia, sarjeta e sarjetão na rua denominada Goiás, no bairro Perequê-açu.Dren</t>
  </si>
  <si>
    <t>Obras de Macro, Micro drenagem, Implantação e recapeamento de Pavimentação em vias públicas urbanas da Cidade de Babaçulândia.</t>
  </si>
  <si>
    <t>MUNICIPIO DE SENADOR POMPEU - CE</t>
  </si>
  <si>
    <t>AQUISICAO DE 02 MOTOCICLETAS,DE EQUIP.APICOLAS,AQUIS./      INSTAL.02 UN.DE SIST.DE IRRIGACAO E CONSTR.DE VIVEIRO/MUDAS</t>
  </si>
  <si>
    <t>MUNICIPIO DE CHARQUEADA</t>
  </si>
  <si>
    <t>Reforma da Praça Antonio D'Alprat no centro da cidade.</t>
  </si>
  <si>
    <t>Pavimentação de Diversas Ruas no Município de Pedro Velho/RN.</t>
  </si>
  <si>
    <t>MUNICIPIO DE ITAOCA - SP</t>
  </si>
  <si>
    <t>ARQUIBANCADAS E FECHAMENTO LATERAL / CONSTRUCAO DE PALCO E  VESTIARIOS</t>
  </si>
  <si>
    <t>MUNICIPIO DE TIRADENTES</t>
  </si>
  <si>
    <t>Planejamento Urbano, recapeamento Asfáltico e Pavimentação Poliédrica de vias públicas e execução de passeios nos bairros da cidade.</t>
  </si>
  <si>
    <t>Obra de pavimentação com bloquetes e drenagem superficial, com guia e sarjeta, na Rua Mato Grosso, do bairro Lagoinha.</t>
  </si>
  <si>
    <t>Obra de pavimentação com bloquetes e drenagem superficial com guia e sarjeta na Rua Jocelino Monteiro, no bairro Barra Seca.</t>
  </si>
  <si>
    <t>Pavimentação asfáltica sobre paralepípedo existente . Trecho de 250,00 metros linearesMelhorias do transporte público</t>
  </si>
  <si>
    <t>PAVIMENTAÇÃO E DRENAGEM DE RUAS DIVERSAS NO MUNICIPIO DE BURITIRAMA-BA.</t>
  </si>
  <si>
    <t>Implantação de pavimentação em ruas e avenidas da cidade de Monte do Carmo.</t>
  </si>
  <si>
    <t>MUNICIPIO DE ANHEMBI</t>
  </si>
  <si>
    <t>MUNICIPIO DE ANAURILANDIA</t>
  </si>
  <si>
    <t>Pavimentação de Calçadas de Passeio Público, nos trechos nas Avenidas Mato Grosso e Avenida Brasil, do município de Anaurilândia/MS.</t>
  </si>
  <si>
    <t>PAVIMENTAÇÃO ASFALTICA DE TRECHO DA AVENIDA VALDIRIO PRISCO</t>
  </si>
  <si>
    <t>DRENAGEM E PAVIMENTAÇÃO ASFÁLTICA EM PARTES DO BAIRRO MORENINHA</t>
  </si>
  <si>
    <t>Pavimentação asfáltica de várias ruas do bairro Mundo Novo, objeto de indicação de emenda parlamentar do Deputado Federal Paulo Freire.Emenda número 28130015Funcional Programática 5600020130013.</t>
  </si>
  <si>
    <t>Pavimentação e drenagem no município de Água Fria.</t>
  </si>
  <si>
    <t>Pavimentação e drenagem no município de Cruz das Almas.</t>
  </si>
  <si>
    <t>Pavimentação e drenagem no município de Pé de Serra</t>
  </si>
  <si>
    <t>Pavimentação e drenagem no município de Santa Maria da Vitória.</t>
  </si>
  <si>
    <t>Pavimentação e drenagem no município de Santo Amaro da Purificação.</t>
  </si>
  <si>
    <t>Construção de Praça no Sede da Cidade</t>
  </si>
  <si>
    <t>Investimento em Infraestrutura Urbana:  Recape de diversas ruas da cidade  visando a melhoria dos cidadãos do Município de Itapura/SP.</t>
  </si>
  <si>
    <t>Implanta¿¿o de Pavimenta¿¿o e recapeamento asfaltico em Vias P¿blicas</t>
  </si>
  <si>
    <t>Execução de obras de Galerias de Águas Pluviais e de Pavimentação Asfáltica na Rua Antônio Carlos de Lima (estaca 0 a 18) no município de Jarinu/SP.</t>
  </si>
  <si>
    <t>Infraestrutura Urbana - Asfaltamento de Ruas no Município de Espera Feliz - MG.</t>
  </si>
  <si>
    <t>Drenagem Pluvial E Infraestrutura Urbana nas Ruas de Visconde do Rio Branco.</t>
  </si>
  <si>
    <t>MUNICIPIO DE RITAPOLIS</t>
  </si>
  <si>
    <t>Pavimentação com bloquetes sextavados em diversas ruas do município.</t>
  </si>
  <si>
    <t>Recapeamento de vias publicas urbanas</t>
  </si>
  <si>
    <t>ASFALTAMENTO DE RUAS E AVENIDAS PÚBLICAS DA CIDADE.</t>
  </si>
  <si>
    <t>Apoio a Politica Nacional de Desenvolvimento Urbano - Serviços de pavimentação Asfáltica, drenagem e acessibilidadedos seguintes logradouros do Município de São Vicente/SP: Bairro CATIAPOÃ: Rua Pérsio de Queirós Filho, Rua  Palmeiras dos  Índios ,RUAS DO</t>
  </si>
  <si>
    <t>Implantação de Pavimentação com Blocos Intertravados de Concreto em vias públicas urbanas no Município de Cruzeiro do Sul/RS</t>
  </si>
  <si>
    <t>MUNICIPIO DE BAIXIO</t>
  </si>
  <si>
    <t>Pavimentação na Sede do Município de Baixio ¿ Ceará.</t>
  </si>
  <si>
    <t>MUNICIPIO DE SEBASTIAO BARROS</t>
  </si>
  <si>
    <t>Pavimentação em paralelepípedo em vias públicas urbanas, no município de Sebastião Barros/PI.</t>
  </si>
  <si>
    <t>Pavimentação de vias urbanas com lajotas e drenagem pluvial de ruas no centro da cidade de Armazém.</t>
  </si>
  <si>
    <t>PAVIMENTAÇÃO DE VIAS PÚBLICAS NO MUNICÍPIO DE SANTO ANTÔNIO DO MILAGRES - PI</t>
  </si>
  <si>
    <t>Pavimentação urbana e drenagem pluvial da Rua João Manuel Sardá trecho II</t>
  </si>
  <si>
    <t>Recapeamento asfáltico na cidade de Caldas Novas GO.</t>
  </si>
  <si>
    <t>Implantação de pavimentação nas vias urbanas do município de Chapada da Natividade</t>
  </si>
  <si>
    <t>Pavimentação Asfáltica em vias urbanas no município de Lagoa Grande do Maranhão/MA.</t>
  </si>
  <si>
    <t>MUNICIPIO DE NOVA RUSSAS</t>
  </si>
  <si>
    <t>Pavimentação no Município de Nova Russas - CE. Proposta objeto de emenda parlamentar do Deputado Genecias Noronha, emenda nr. 27020004</t>
  </si>
  <si>
    <t>Ampliação de equipamento Publico Comunitário voltado a Assistência ao Idoso e pessoas com deficiência, com uma área construída igual a 235,97 metros quadrados.</t>
  </si>
  <si>
    <t>Adequação da Rodoviária Municipal de Laranjal Paulista/SP.</t>
  </si>
  <si>
    <t>Reforma de Praças Públicas no município de Limoeiro de Anadia-AL.</t>
  </si>
  <si>
    <t>Pavimentação em Paralelepípedo ao Santuário Benigna, no Município de Santana do Cariri - CE.</t>
  </si>
  <si>
    <t>IMPLANTAÇÃO DE CONCHA ACUSTICA NO MUNICIPIO DE ARUJÁ</t>
  </si>
  <si>
    <t>Construção de Praça Pública no município de Governador Nunes Freire/ MA.</t>
  </si>
  <si>
    <t>CONSTRUÇÃO DE PRAÇA PUBLICA NO MUNICIPÍO DE ESTREITO ¿ MA</t>
  </si>
  <si>
    <t>REMODELAÇÃO DA AVENIDA ANTONIO CARLOS DE OLIVEIRA PARA ACESSO AO CENTRO DE EVENTOS OLINDO SAVAZI NO MUNICIPIO DE TURMALINA/SP</t>
  </si>
  <si>
    <t>Construção do Parque Ecológico, temático e de exposições e rodeios no município de Alto Garças - 1ª Etapa</t>
  </si>
  <si>
    <t>MUNICIPIO DE ITAIPAVA DO GRAJAU</t>
  </si>
  <si>
    <t>CONTRUÇÃO DE UMA PRAÇA DE EVENTOS</t>
  </si>
  <si>
    <t>Revitalização da I Etapa do Calçadão da Orla do Rio Acre no Município de Rio Branco</t>
  </si>
  <si>
    <t>Implantacao e Modernizacao de Infra-estrutura para Esporte Recreativo e de Lazer - LAGOA (PB)</t>
  </si>
  <si>
    <t>Cobertura de quadra de esportes no Municipio de Florania/RN</t>
  </si>
  <si>
    <t>Construção de quadras de esportes no Municipio de Serra do Mel.</t>
  </si>
  <si>
    <t>Reforma e Cobertura da Quadra de Esportes do Bairro Senador Dinarte Mariz.</t>
  </si>
  <si>
    <t>Aquisição de Tratores Agrícolas com Implementos Agrícolas para diversos Territórios de Identidade no Estado da Bahia</t>
  </si>
  <si>
    <t>AQUISIÇÃO DE  PATRULHAS MECANIZADAS.</t>
  </si>
  <si>
    <t>Manutenção e Conservação de Estradas Vicinais no municipio de Lima Campos</t>
  </si>
  <si>
    <t>MUNICIPIO DE ESPERANTINOPOLIS</t>
  </si>
  <si>
    <t>MUNICIPIO DE BARRA DE SANTA ROSA</t>
  </si>
  <si>
    <t>Implantacao e Modernizacao de Infra-estrutura para Esporte Recreativo e de Lazer - Ananindeua - PA</t>
  </si>
  <si>
    <t>Revitalização e Reforma da Praça das Luzes no Bairro Centro na sede do município de Mirinzal/MA.</t>
  </si>
  <si>
    <t>REVITALIZAÇÃO DA PRAÇA JOSÉ COSTA SOBRINHO NA SEDE DO MUNICÍPIO DE  BURITI BRAVO-MA.</t>
  </si>
  <si>
    <t>REVITALIZACAO DA PRACA CORONEL JOAQUIM THOMAZ - TOMAZINA/PR</t>
  </si>
  <si>
    <t>IV e V Etapas da Urbanização da Entrada da Cidade.</t>
  </si>
  <si>
    <t>Pavimentação com Blocos de Concreto da Rua Nossa Senhora dos Navegantes, entre Rua 20 de Setembro e Anselmo Amorim.</t>
  </si>
  <si>
    <t>CONSTRUÇÃO DE VIAS DE ACESSO COM PAVIMENTAÇÃO E DRENAGEM PLUVIAL PARA A ORLA FLUVIAL DE SÃO MIGUEL DOS CAMPOS - AL</t>
  </si>
  <si>
    <t>REVITALIZAÇÃO DA PRAÇA DA IGREJA MATRIZ, LOCALIZADA NO BAIRRO CENTRO DO MUNICÍPIO DE MORRINHOS ¿ CE</t>
  </si>
  <si>
    <t>Revitalização da Praça Monsenhor Marcondes</t>
  </si>
  <si>
    <t>APOIO A PROJETOS DE INFRAESTRUTURA TURÍSTICA - CONSTRUÇÃO DO CENTRO CULTURAL NO MUNICÍPIO DE GOIATUBA/GO.</t>
  </si>
  <si>
    <t>MUNICIPIO DE FIRMINOPOLIS</t>
  </si>
  <si>
    <t>Urbanização da Orla do Lago no Anel Viário GO 164 Perímetro Urbano município de Firminópolis-Go.</t>
  </si>
  <si>
    <t>Construção de Centro de Eventos no Complexo Turístico de Nova Marilândia - MT.</t>
  </si>
  <si>
    <t>Adequação e Ampliação da Feira do Produtor no Conjunto Maiobão em Paço do Lumiar/MA.</t>
  </si>
  <si>
    <t>Aquisição de equipamentos para estruturação da entidade de ATER.</t>
  </si>
  <si>
    <t>Reforma e Revitalização da Praça de Eventos na sede do município de Tufilândia/MA.</t>
  </si>
  <si>
    <t>APOIO A PROJETO DE INFRAESTRUTURA TURISTICA - INFRA ESTRUTURA URBANISTICA- RECAPEAMENTO E PAVIMENTAÇÃO ASFALTICA DE VIAS DE ACESSO NO MUNICIPIO DE CANSANSAO - BA.</t>
  </si>
  <si>
    <t>Apoio a projeto de infraestrutura turística - Construção do Centro de Convenções.</t>
  </si>
  <si>
    <t>Apoio a Projetos de Infraestrutura Turística - Reforma da praça da matriz  e Construção da Praça no bairro Nossa Senhora de Fátima no município de Massapê -Ce.</t>
  </si>
  <si>
    <t>MUNICIPIO DE SAO LOURENCO DA MATA</t>
  </si>
  <si>
    <t>Apoio a projeto de infraestrutura turística - Revitalização e Implementação da praça Dr. Araújo Sobrinho</t>
  </si>
  <si>
    <t>ASSOCIACAO DOS PISCICULTORES DO ESTADO DO AMAZONAS</t>
  </si>
  <si>
    <t>PROMOVER CAPACITACAO TECNICA DE PRODUTORES E MULTIPLICADORES DA AQUICULTURA FAMILIAR DO TERRITORIO MANAUS E ENTORNO</t>
  </si>
  <si>
    <t>Apoio a projetos de infraestrutura turística - Construcão de dois portais turísticos no município.</t>
  </si>
  <si>
    <t>Serviços de Urbanização da Estrada da Barragem do Complexo Turístico do Patú, no Município de Senador Pompeu-CE.</t>
  </si>
  <si>
    <t>Construção de Praça Pública no Município de Jaú do Tocantins.</t>
  </si>
  <si>
    <t>SUPERINTENDENCIA DE DESENVOLVIMENTO DO ESTADO DE RONDONIA - SUDER</t>
  </si>
  <si>
    <t>Implementação de medidas técnicas, administrativas e jurídicas necessárias à efetivação da regularização fundiária de assentamentos irregulares urbanos em municípios do Estado de Rondônia.</t>
  </si>
  <si>
    <t>aquisição de máquinas e equipamentos para o MUNICÍPIO DE BELÉM DO BREJO DO CRUZ/PB</t>
  </si>
  <si>
    <t>Aquisição de máquinas e equipamentos para manutenção e/ou recuperação estradas vicinais.</t>
  </si>
  <si>
    <t>Aquisição de máquinas e Implementos Agrícolas.</t>
  </si>
  <si>
    <t>Calçamento em Bloquete na Rua Grande no Povoado Lagoa do Encontro, município de Lagoa Grande do Maranhão/MA.</t>
  </si>
  <si>
    <t>AQUISIÇÃO DE TRATOR DE ESTEIRA</t>
  </si>
  <si>
    <t>Apoio a projetos de infraestrutura Turística- Recuperação de Pavimentação da Avenida Padre Manoel da Nóbrega.</t>
  </si>
  <si>
    <t>MUNICIPIO DE POCO DAS TRINCHEIRAS</t>
  </si>
  <si>
    <t>Reforma das Praças Padre Cícero, Frei Damião, Olavo Medeiros e Leopoldo Wanderley no Municipio de Poço das Trincheiras/AL.</t>
  </si>
  <si>
    <t>MUNICIPIO DE TRACUATEUA</t>
  </si>
  <si>
    <t>CONSTRUÇÃO DE DOIS PORTAIS NOS LIMITES DA CIDADE DE TRACUATEUA/PA.</t>
  </si>
  <si>
    <t>APOIO A PROJETO DE INFRAESTRUTURA TURÍSTICA - CONSTRUÇÃO DE ESPAÇO CULTURAL.</t>
  </si>
  <si>
    <t>APOIO A PROJETOS DE INFRAESTRUTURA TURÍSTICA - Construção de uma praça na Avenida 15 de janeiro, no centro da cidade.</t>
  </si>
  <si>
    <t>Construção de Espaço Cultural Graciliano Ramos</t>
  </si>
  <si>
    <t>Apoio a projetos de infraestrutura turistica- Revitalização do Parque da Lagoa no Município de Caiçara - PB.</t>
  </si>
  <si>
    <t>CONSTRUÇÃO DE PRAÇA MUNICIPAL DE  PARAÍSO DAS ÁGUAS - MS</t>
  </si>
  <si>
    <t>MUNICIPIO DE SANTA CRUZ DO XINGU</t>
  </si>
  <si>
    <t>Construção da Praça da  Bíblia e Praça do Cruzeiro  no Municipio de Santa Cruz do Xingú - MT.</t>
  </si>
  <si>
    <t>URBANIZAÇÃO DA ORLA DO RIO COREAÚ NA SEDE DO MUNICÍPIO DE GRANJA/CE. OBRAS A SEREM IMPLANTADAS: CONSTRUÇÃO DE QUIOSQUES, IMPLANTAÇÃO E RECUPERAÇÃO DE PASSEIOS, CONSTRUÇÃO DE PIER E PAISAGISMO.</t>
  </si>
  <si>
    <t>Construção do  Parque de Exposição e Rodeio no Complexo Turístico de Nova Marilândia - MT.</t>
  </si>
  <si>
    <t>Construção de Praça na Sede do município de Horizonte/CE.</t>
  </si>
  <si>
    <t>Construção de 01 (um) Espaço Multieventos.</t>
  </si>
  <si>
    <t>URBANIZAÇÃO DA 1ª ETAPA DA PRAÇA HENRIQUE MENDES NO CENTRO DO MUNICÍPIO DE MARACANAÚ</t>
  </si>
  <si>
    <t>Reforma e Ampliação do Estádio Municipal - Abadia de Goiás (GO)</t>
  </si>
  <si>
    <t>MUNICIPIO DE SANTA RITA DE CASSIA</t>
  </si>
  <si>
    <t>Construção de Quadra Poliesportiva na Sede do Município de Salitre ¿ Ceará.</t>
  </si>
  <si>
    <t>MUNICIPIO DE MINAS NOVAS</t>
  </si>
  <si>
    <t>Implantação de Infraestrutura Esportiva no Município de Minas Novas</t>
  </si>
  <si>
    <t>IMPLANTAÇÃO E MODERNIZAÇÃO DE INFRAESTRUTURA ESPORTIVA EM NOVO ALEGRE-TO</t>
  </si>
  <si>
    <t>MUNICIPIO DE MANCIO LIMA</t>
  </si>
  <si>
    <t>AQUISIÇÃO DE UM TRATOR DE ESTEIRA PARA O MUNICÍPIO DE MORRINHOS ¿ CE</t>
  </si>
  <si>
    <t>MUNICIPIO DE EMAS</t>
  </si>
  <si>
    <t>Infraestrutura Turística - Construção de Praça de Eventos.</t>
  </si>
  <si>
    <t>Construção da Praça de Eventos.</t>
  </si>
  <si>
    <t>CONSTRUÇÃO DE PRAÇAS NO MUNICÍPIO DE FRECHEIRINHA - CE.</t>
  </si>
  <si>
    <t>Construção de 02(Duas)praças no municipio de Olivença -AL.</t>
  </si>
  <si>
    <t>Reforma da Praça Manoel Matoso Filho no Município de Russas ¿ CE.</t>
  </si>
  <si>
    <t>PAVIMENTAÇÃO DE VIAS URBANAS NA CIDADE DE TRINDADE-GO</t>
  </si>
  <si>
    <t>AQUISIÇÃO DE CAMINHÃO BASCULANTE PARA RECUPERAÇÃO DE ESTRADAS RURAIS</t>
  </si>
  <si>
    <t>Pavimentação asfáltica e drenagem em vias rurais de Arroio do Meio, RS.</t>
  </si>
  <si>
    <t>MUNICIPIO DE PESQUEIRA</t>
  </si>
  <si>
    <t>Aquisição de Trator de Esteira.</t>
  </si>
  <si>
    <t>Construção de feira coberta na cidade de Sandolândia - TO</t>
  </si>
  <si>
    <t>REFORMA E AMPLIAÇÃO DA FEIRA LIVRE COBERTA DO MUNICÍPIO DE MAURILANDIA DO TOCANTINS</t>
  </si>
  <si>
    <t>Reforma e ampliação da feira coberta.</t>
  </si>
  <si>
    <t>MUNICIPIO DE CORUMBIARA</t>
  </si>
  <si>
    <t>Adequação e Manutenção de Estradas Vicinais</t>
  </si>
  <si>
    <t>FOMENTO AO SETOR AGROPECUARIO</t>
  </si>
  <si>
    <t>Pavimentação de Estradas Vicinais</t>
  </si>
  <si>
    <t>MUNICIPIO DE MALACACHETA</t>
  </si>
  <si>
    <t>Reforma e ampliação do mercado municipal</t>
  </si>
  <si>
    <t>Construção de passagens molhadas.</t>
  </si>
  <si>
    <t>ADEQUAÇÃO DE ESTRADAS VICINAIS NO MUNICÍPIO DE CROATA-CE.</t>
  </si>
  <si>
    <t>ADEQUAÇÃO DE ESTRADAS VICINAIS NA ZONA RURAL DO MUNICIPIO DE VARJOTA-CE.</t>
  </si>
  <si>
    <t>MUNICIPIO DE VILHENA</t>
  </si>
  <si>
    <t>Aquisição de caminhão, trator e implementos agricolas.</t>
  </si>
  <si>
    <t>APOIO BENEFICIAMENTO LEITE - IMPLANTACAO DA UNIDADE DE INDUSTRIALIZACAO DE LEITE</t>
  </si>
  <si>
    <t>Aquisição de  Patrulha Mecanizada</t>
  </si>
  <si>
    <t>Encascalhamento e recuperação de estradas rurais</t>
  </si>
  <si>
    <t>Reforma do Centro Cultural Casa Branca no município de Xapuri/AC.</t>
  </si>
  <si>
    <t>Reforma da Praça Santa Catarina, s/n, centro no município de  Petrolina de Goiás.</t>
  </si>
  <si>
    <t>PAVIMENTAÇÃO ASFÁLTICA DA RUA DO CRUZEIRO E RUAS DO BAIRRO MUTIRÃO NOVO, INCLUINDO DRENAGEM SUPERFICIAL E CALÇADA.</t>
  </si>
  <si>
    <t>Aquisição de máquinas e equipamentos para processamento, embalagem e armazenagem de produtos agrícolas oriundos da produção de sementes crioulas, pescado e fruticultura.</t>
  </si>
  <si>
    <t>Aquisição de EQUIPAMENTOS E UTENSÍLIOS para Feira do Grupo de Mulheres, Aquisição de 2 (dois) VEÍCULOS CARGO, Aquisição de 1 (um) CAMINHÃO 0 km, Aquisição de 1 (um) TRICICLO 0 KM,</t>
  </si>
  <si>
    <t>Aquisição de equipamentos para fortalecimento de mercados das redes produtivas de raízes e tubérculos e artesanato oriundos da agricultura familiar, especialmente para grupos de mulheres, jovens, quilombolas e pescadores artesanais, além de assentados da</t>
  </si>
  <si>
    <t>Implantação de sistema de produção e estoque de forragens, como alternativa de convivência com semiárido, para alimentação de pequenos animais (caprinos, ovinos e galinhas de capoeira), desenvolvidos e gerenciados por mulheres agricultoras do TC Sertão do</t>
  </si>
  <si>
    <t>Adquirir ensiladeiras para conservação de forragens na  agricultura familiar do território do Sertão do Pajeú</t>
  </si>
  <si>
    <t>Aquisição de 20 máquinas forrageiras e 20 reboques para o fortalecimento produtivo dos agricultores familiares no Território Sertão do São Francisco, Estado da Bahia.</t>
  </si>
  <si>
    <t>Aquisição de 25 microtratores equipados com com enxada rotativa para a estruturação das cadeias produtivas da mandioca, café e cana de açúcar no Território de Identidade Chapada Diamantina/BA.</t>
  </si>
  <si>
    <t>Apoiar a Comercialização dos Produtos da Agricultura Familiar e de Grupos de Mulheres, Jovens, Quilombolas e Assentados do Sertão do São Francisco, através da aquisição de veículos para o escoamento da produção.</t>
  </si>
  <si>
    <t>Fortalecer os projetos de convivência com o semiárido e estimular a comercialização dos produtos da agricultura familiar, com estrutura para a realização de feiras agroecológicas no Território Maciço de Baturité através da aquisição de kits feiras, incent</t>
  </si>
  <si>
    <t>Construção do Mercado Municipal</t>
  </si>
  <si>
    <t>Adequação do Mercado Municipal de João Lisboa - Ma</t>
  </si>
  <si>
    <t>Apoio a Projetos de Infraestrutura Turística - Construção de Pórtico de Entrada no Município de Cláudia - MT.</t>
  </si>
  <si>
    <t>MODERNIZAÇÃO E REFORMA DE INFRAESTRUTURA ESPORTIVA.</t>
  </si>
  <si>
    <t>MUNICIPIO DE PRESIDENTE SARNEY</t>
  </si>
  <si>
    <t>Apoio a Projeto de Infraestrutura Turística - Pavimentação e Drenagem Pluvial da Avenida Padre Risso no município de Presidente Sarney - MA.</t>
  </si>
  <si>
    <t>CONSTRUÇÃO DE UM TERMINAL RODOVIÁRIO NO MUNICÍPIO DE JATEÍ/MS</t>
  </si>
  <si>
    <t>Reforma e revitalização da Praça Matriz de Pedranópolis.</t>
  </si>
  <si>
    <t>URBANIZAÇÃO DA AVENIDA ALMIR FREIRE, ZONA URBANA DO MUNICÍPIO DE BOM JESUS/RN</t>
  </si>
  <si>
    <t>Pavimentação Asfáltica com drenagem pluvial na IM 250 - Estrada Linha Imhoff, no Município de Imigrante/RS.</t>
  </si>
  <si>
    <t>Revitalização da Praça da Santa Azul no Jardim Santa Ifigenia</t>
  </si>
  <si>
    <t>MUNICIPIO DE PORTO ACRE</t>
  </si>
  <si>
    <t>Construção de Centro de Convenção</t>
  </si>
  <si>
    <t>Construção do Terminal Rodoviário</t>
  </si>
  <si>
    <t>Implementação de Atividades de Regularização Fundiária no Município de Mogi das Cruzes ¿ SP.</t>
  </si>
  <si>
    <t>Prestação de Serviços para realização de levantamentos físico-cadastral, levantamento topográfico,levantamento de dados cadastrais, documentos, elaboração de plantas e documentos necessários à implantação de projeto de regularização urbanística e fundiári</t>
  </si>
  <si>
    <t>Implantação de Pavimentação no Município de Matureia - PB.</t>
  </si>
  <si>
    <t>Pavimentação de Vias Urbanas no município de Buritirana - Ma.</t>
  </si>
  <si>
    <t>Drenagem e pavimentação em diversas ruas no município de Cariacica.</t>
  </si>
  <si>
    <t>MUNICIPIO DE JESUPOLIS</t>
  </si>
  <si>
    <t>Apoio a Projeto de Infraestrutura Turistica - Construção da Praça Luiz de Mattos no município de Jesúpolis-Go.</t>
  </si>
  <si>
    <t>Apoio a Projeto de Infraestrutura Turística - Construção de Praça Pública, no Município de Quixelô ¿ CE.</t>
  </si>
  <si>
    <t>CONSTRUÇÃO DE PRAÇA DA IGREJA MATRIZ</t>
  </si>
  <si>
    <t>CONSTRUÇÃO DO CENTRO CULTURAL</t>
  </si>
  <si>
    <t>Apoio a Projetos de Infraestrutura Turística -Construção do anexo do Mercado Municipal e Urbanização da Praça do Entorno no Centro Histórico de Laranjeiras.</t>
  </si>
  <si>
    <t>MUNICIPIO DE CAPELA DE SANTANA</t>
  </si>
  <si>
    <t>APOIO A PROJETO DE INFRAESTRUTURA TURÍSTICA.Recapeamento asfáltico na Av. Cel. Orestes Lucas.</t>
  </si>
  <si>
    <t>PROJETO DE INFRAESTRUTURA TURÍSTICA COM PAVIMENTAÇÃO ASFÁLTICA PARA ACESSO A O SANTUÁRIO DE NOSSA SENHORA DA ABADIA.</t>
  </si>
  <si>
    <t>Execução da Conclusão do Terminal Rodoviário da Cidade de Dianópolis ¿ TO.</t>
  </si>
  <si>
    <t>Recapeamento Asfáltico nas Vias Urbanas no Perímetro Urbano de Tapiratiba-SP</t>
  </si>
  <si>
    <t>MUNICIPIO DE SAO BENEDITO</t>
  </si>
  <si>
    <t>Pavimentação no Município de São Benedito ¿ CE.</t>
  </si>
  <si>
    <t>MUNICIPIO DE UBAJARA</t>
  </si>
  <si>
    <t>PAVIMENTAÇÃO DE RUAS DO MUNICÍPIO DE UBAJARA-CE.</t>
  </si>
  <si>
    <t>Construção do CAIS no município de Aurelino Leal - BA afim de proporcionar para a população um espaço de lazer para prática de esportes, qualidade de vida, mobilidade urbana e melhoramento na estética da cidade.</t>
  </si>
  <si>
    <t>URBANIZAÇAO DE PRAÇA PUBLICA DO MUNICIPIO.</t>
  </si>
  <si>
    <t>PAVIMENTAÇÃO EM DIVERSAS RUAS NO MUNICÍPIO DE ITAGUAÇU DA BAHIA.</t>
  </si>
  <si>
    <t>Ampliação, reforma e adaptação de praças do Município de Cláudio.</t>
  </si>
  <si>
    <t>MUNICIPIO DE NOVO MUNDO - MT</t>
  </si>
  <si>
    <t>CONSTRUçãO DE UNIDADE DE APOIO BENEFICIAMENTO E PROCESSAMENTO DE FRUTAS</t>
  </si>
  <si>
    <t>Implantação e recapeamento de pavimentação em vias públicas urbanas de Presidente Kennedy</t>
  </si>
  <si>
    <t>MUNICIPIO DE LAJEADO NOVO</t>
  </si>
  <si>
    <t>Pavimentação de Vias Urbanas na passagem boa no município de Lajeado Novo.</t>
  </si>
  <si>
    <t>Pavimentação Asfáltica da Estrada Geral Braço do Bugre no município de Luís Alves - SC</t>
  </si>
  <si>
    <t>pavimentação em paralelepípedo granítico em diversas ruas do município de cedro - PE.</t>
  </si>
  <si>
    <t>PAVIMENTAÇÃO E URBANIZAÇÃO DE CANTEIROS DE VIAS URBANAS.</t>
  </si>
  <si>
    <t>PAVIMENTAÇÃO ASFALTICA EM DIVERSAS RUAS DESTE MUNICÍPIO DE VICENTINA.</t>
  </si>
  <si>
    <t>MUNICIPIO DE SAO JERONIMO</t>
  </si>
  <si>
    <t>PAVIMENTAÇÃO EM VIAS PÚBLICAS URBANAS NO BAIRRO CIDADE BAIXA, MUNICÍPIO DE SÃO JERÔNIMO, RS.</t>
  </si>
  <si>
    <t>OBRA DE DRENAGEM E PAVIMENTAÇÃO EM VIA PÚBLICA</t>
  </si>
  <si>
    <t>Implantação de Pavimentação em Vias Públicas de Acesso a Orla Fluvial no Município de Belém do São Francísco-PE</t>
  </si>
  <si>
    <t>Pavimentação Asfáltica da Avenida Amazonas no Distrito de Monte Alto, Município de Padre Bernardo/GO.</t>
  </si>
  <si>
    <t>O objeto da presente proposta é o apoio à provisão habitacional de interesse social, conforme Programa de Habitação de Interesse Social - FNHIS, na modalidade -PRODUÇÃO DE LOTES URBANIZADOS-, para aproximadamente 80 famílias do município de São José dos P</t>
  </si>
  <si>
    <t>Requalificação do Parque de Exposições através de instalações de banheiros femininos e masculinos para o público e reforma do salão de eventos que fica dentro do Parque, e reforma das áreas verdes do Bairro Dourados III através de paisagismo.</t>
  </si>
  <si>
    <t>REVITALIZAÇÃO DA PRAÇA DO BAIRRO ROSELANDIA.</t>
  </si>
  <si>
    <t>MUNICIPIO DE LAJE DO MURIAE</t>
  </si>
  <si>
    <t>Pavimentação e Drenagem de Aguas Pluviais em diversas ruas do municipio de Laje do Muriae</t>
  </si>
  <si>
    <t>Pavimentação de vias urbanas no município de Uaua- Bahia.</t>
  </si>
  <si>
    <t>PAVIMENTAÇÃO NO DISTRITO DE ALMOFALA NO MUNICÍPIO DE ITAREMA-CE</t>
  </si>
  <si>
    <t>Pavimentação asfáltica e micro drenagem</t>
  </si>
  <si>
    <t>IMPLANTAÇÃO DE PAVIMENTAÇÃO DE PARALELEPIPEDOS EM VIAS PÚBLICAS NO MUNICIPIO DE ÁGUA FRIA BA.</t>
  </si>
  <si>
    <t>Pavimentação e revitalização dos canteiros centrais do município.</t>
  </si>
  <si>
    <t>PAVIMENTAÇÃO DE VIAS URBANAS NO MUNICÍPIO DE MARABÁ.</t>
  </si>
  <si>
    <t>Pavimentação de Diversas Ruas do Município</t>
  </si>
  <si>
    <t>PAVIMENTAÇÃO DE VIAS (FASE I)</t>
  </si>
  <si>
    <t>Pavimentação de Ruas na sede do Município de Candiba ¿ Ba.</t>
  </si>
  <si>
    <t>Implantação de pavimentação em vias públicas urbanas no município de Palmares do Sul.</t>
  </si>
  <si>
    <t>Obras de Drenagem Urbana na Região Central (Av. Pereira Ignácio, Rua Cel. Eugênio Motta e Rua 9 de Julho) e no Loteamento Residencial Esplanada e Entorno, Município de Boituva/SP</t>
  </si>
  <si>
    <t>PAVIMENTAÇÃO ASFALTICA NOS BAIRROS DE LUZIÂNIA</t>
  </si>
  <si>
    <t>Implantação e recapeamento de pavimentação emvias públicas urbanas.</t>
  </si>
  <si>
    <t>Pavimentação de Vias Urbanas do Município de Parobé-RS</t>
  </si>
  <si>
    <t>MUNICIPIO DE VERDEJANTE</t>
  </si>
  <si>
    <t>PAVIMENTAÇÃO EM PARALELEPÍPEDO GRANÍTICO EM DIVERSAS RUAS DA SEDE DO MUNICÍPIO</t>
  </si>
  <si>
    <t>RECAPEAMENTO DE VIAS PÚBLICA URBANAS.</t>
  </si>
  <si>
    <t>Apoio a Projetos de Infraestrutura Turística - Recapeamento asfáltico nas ruas 1 e 2 no município de Jales/SP.</t>
  </si>
  <si>
    <t>Apoio a projetos de Infraestrutura Turistica - Construção de Pavimentação em pedras graniticas nas ruas Eliseu G. do Amaral,Urbano de Carvalho e Avenida José Torres Araquan, no Município de Mirandiba/PE.</t>
  </si>
  <si>
    <t>APOIO A PROJETOS DE INFRA ESTRUTURA - CONSTRUÇÃO DO CALÇADÃO DA PRAÇA DE EVENTOS NA LAGOA ANTONIO MIGUEL NO MUNICIPIO DE ITAITINGA/CE</t>
  </si>
  <si>
    <t>APOIO A PROJETO DE INFRAESTRUTURA TURISTICA-  CONSTRUÇÃO DE UMA PRAÇA A SER IMPLANTADA NO BAIRRO CANOEIRO.</t>
  </si>
  <si>
    <t>CONSTRUÇÃO DE PRAÇA DE EVENTOS DE SÃO RAIMUNDO DO DOCA BEZERRA (MA)</t>
  </si>
  <si>
    <t>Construção de Praça na Rua Alameda do Bosque setor Recanto do Bosque município de Piracanjuba-Go.</t>
  </si>
  <si>
    <t>INSTITUTO DE MEDICINA INTEGRAL PROFESSOR FERNANDO FIGUEIRA - IMIP</t>
  </si>
  <si>
    <t>APOIO A PROJETO DE INFRAESTRUTURA TURÍSTICA- CONSTRUÇÃO DE DOIS PÓRTICOS TURÍSTICOS NO MUNICÍPIO DE NOSSA SENHORA APARECIDA</t>
  </si>
  <si>
    <t>APOIO A PROJETO DE INFRAESTRUTURA TURISTICA- Recuperação de praças no município de Pedro Avelino/RN</t>
  </si>
  <si>
    <t>Construção do Portal de Entrada da Cidade e urbanização do entorno.</t>
  </si>
  <si>
    <t>MUNICIPIO DE AFONSO CUNHA</t>
  </si>
  <si>
    <t>Implantação da 2ª etapa da infraestrutura no Balneário Prainha</t>
  </si>
  <si>
    <t>MUNICIPIO DE RESERVA DO CABACAL</t>
  </si>
  <si>
    <t>Apoio a Projetos de infra-Estrutura Turística no Município de Reserva do Cabaçal-MT com a Construção de um Pórtico de Entrada da cidade e a Construção de Calçadas na Orla do Rio Cabaçal no perímetro urbano.</t>
  </si>
  <si>
    <t>Apoio a Projetos de Infraestrutura Turística - CONSTRUÇÃO DA PRAÇA ROÇA VELHA E PRAÇA CENTRAL NO MUNICÍPIO DE FRECHEIRINHA - CE.</t>
  </si>
  <si>
    <t>APOIO A PROJETOS DE INFRAESTRUTURA TURÍSTICA - REVITALIZAÇÃO DA PRAÇA EDWARD SILVEIRA, LOCALIZADA NO BAIRRO CENTRO, NA SEDE DO MUNICÍPIO DE MORRINHOS ¿ CE.</t>
  </si>
  <si>
    <t>URBANIZAÇÃO DA AVENIDA ANTONIO JACINTO</t>
  </si>
  <si>
    <t>PAVIMENTAÇÃO DA AVENIDA CHAPADINHA ACESSO AO BALNAÉRIO DA LAGOA DOS PATOS</t>
  </si>
  <si>
    <t>Construção de pórticos e portais nos limites da cidade</t>
  </si>
  <si>
    <t>CONSTRUÇÃO DE MIRANTE NA SEDE DO MUNICIPIO DE MUCAJAÍ-RR.</t>
  </si>
  <si>
    <t>MUNICIPIO DE IRUPI</t>
  </si>
  <si>
    <t>Pavimentação e Drenagem do Acesso ao Mirante do Cruzeiro Redentorista.</t>
  </si>
  <si>
    <t>IMPLANTAÇÃO DE PRAÇA PÚBLICA NO CENTRO DO MUNICÍPIO DE DOM ELISEU - PA</t>
  </si>
  <si>
    <t>Urbanização da Entrada da Cidade de Malhador e pavimentação da Rua José Ramos Souza.</t>
  </si>
  <si>
    <t>Requalificação da infraestrutura física das áreas de lazer da Vila Olímpica.</t>
  </si>
  <si>
    <t>MUNICIPIO DE VITORIA DO MEARIM</t>
  </si>
  <si>
    <t>Implantação e Modernização de infraestrutura para Esporte Educacional, Recreativa e de Lazer no município de Vitória do Mearim, Estado do Maranhão.</t>
  </si>
  <si>
    <t>CONSORCIO INTERMUNICIPAL DO MOSAICO DAS APAS DO BAIXO SUL</t>
  </si>
  <si>
    <t>Adequação das estradas rurais e implantação de atividades de conservação do solo.</t>
  </si>
  <si>
    <t>O objeto da presente é o apoio à provisão habitacional de interesse social, conforme Programa de Habitação de Interesse Social ¿ FNHIS, para os municípios do interior do Estado do Paraná.</t>
  </si>
  <si>
    <t>APOIO A PROJETOS DE INFRAESTRUTURA TURÍSTICA - SERA FEITO O CALÇADÃO DA FEIRA DE PRODUTOS ALIMENTÍCIOS, URBANIZAÇÃO DA PRAÇA PADRE ANDRÉ E PAVIMENTAÇÃO DAS RUAS CHICO MARANHÃO E RUA PRESIDENTE JUSCELINO KUBITSCHEK.</t>
  </si>
  <si>
    <t>Apoio a Projetos de Infraestrutura Turística - Pavimentação de Acesso ao Balneário Manga</t>
  </si>
  <si>
    <t>Apoio a Projetos de Infraestrutura Turística- Sinalização Turística</t>
  </si>
  <si>
    <t>MUNICIPIO DE PEDRAS DE FOGO - PB</t>
  </si>
  <si>
    <t>Implantação da alça leste no Municipio de Pedras de Fogo - 1ª etapa</t>
  </si>
  <si>
    <t>Revitalização e Reforma da Praça do Viva no Bairro Centro na sede do município de Lagoa Grande do Maranhão/MA.</t>
  </si>
  <si>
    <t>Pavimentação da Via de Acesso ao Santuário no Município de São Benedito - CE.</t>
  </si>
  <si>
    <t>MUNICIPIO DE UTINGA</t>
  </si>
  <si>
    <t>APOIO A PROJETOS DE INFRAESTRUTURA TURÍSTICA - REVITALIZAÇÃO DA ORLA DO RIO UTINGA - ÁREA DO SÍTIO DO MENOR- 1ª ETAPA</t>
  </si>
  <si>
    <t>Construção do Parque Ecológico Buriti no Parque Bandeirantes em Goianésia - Goiás</t>
  </si>
  <si>
    <t>Construção da Praça de Eventos</t>
  </si>
  <si>
    <t>MUNICIPIO DE TACURU</t>
  </si>
  <si>
    <t>Execução de obras para construção de uma praça de lazer, Parque do Lago, no município de Tacuru/MS.</t>
  </si>
  <si>
    <t>CONSTRUÇÃO DE PRAÇA NO DISTRITO DE ARAQUÉM NO MUNICÍPIO DE COREAÚ ¿ CE.</t>
  </si>
  <si>
    <t>O objeto da presente proposta é o apoio à provisão habitacional de interesse social, conforme Programa de Habitação de Interesse Social - FNHIS, na modalidade - PRODUÇÃO DE LOTES URBANIZADOS-, para 57 famílias do município de Ivaí  e 50 famílias do municí</t>
  </si>
  <si>
    <t>Revitalização de Praça Central Ary Vicente de Lima na Av. Deputado Solon Amaral s/n centro no município de Buriti de Goiás-Go.</t>
  </si>
  <si>
    <t>MUNICIPIO DE MONTES ALTOS</t>
  </si>
  <si>
    <t>Construção de Praça Publica para eventos turísticos no município de Montes Altos</t>
  </si>
  <si>
    <t>Implantação e recapeamento de pavimentação em vias públicas urbanas de bairros no município da Serra.</t>
  </si>
  <si>
    <t>APOIO À REGULARIZACÃO FUNDIÁRIA EM ÁREAS URBANAS (PAPEL PASSADO)  NO MUNICÍPIO DE RIO BRANCO  AC.</t>
  </si>
  <si>
    <t>Aquisição de Tratores com Implementos Agrícolas para atender ao Território do Vale do Jiquiriça do Estado da Bahia.</t>
  </si>
  <si>
    <t>MUNICIPIO DE BARRA DO GUARITA</t>
  </si>
  <si>
    <t>Infraestrutura na Modalidade de Pavimentação.</t>
  </si>
  <si>
    <t>MUNICIPIO DE BOM RETIRO DO SUL</t>
  </si>
  <si>
    <t>PAVIMENTAÇÃO E RECAPEAMENTO DE VIAS URBANAS DO MUNICÍPIO DE BOM RETIRO DO SUL.</t>
  </si>
  <si>
    <t>PAVIMENTAÇÃO ASFÁLTICA DE VIAS URBANAS DO MUNICÍPIO DE FAZENDA VILA NOVA/RS.</t>
  </si>
  <si>
    <t>CONSTRUÇÃO DE PRAÇA PUBLICA COM 800 M² DE ÁREA</t>
  </si>
  <si>
    <t>CONSTRUÇÃO DO CALÇADÃO DA AVENIDA ALUÍZIO ALVES, LIGANDO O PÓRTICO À PRAÇA DE EVENTOS, NO MUNICÍPIO DE VENHA VER/RN</t>
  </si>
  <si>
    <t>Construção do Mercado Público do Município de Senador Georgino Avelino/RN.</t>
  </si>
  <si>
    <t>Pavimentação em Bloquete Intertravado de trecho das Ruas Sagrado Coração de Jesus, Gal. Edgar Facó, e João Tomaz Ferreira, no entorno da Igreja Matriz, no centro de Beberibe-CE</t>
  </si>
  <si>
    <t>MUNICIPIO DE GUIMARAES</t>
  </si>
  <si>
    <t>URBANIZAÇÃO DA RUA FILOMENA ARCHER DA SILVA COM PAVIMENTAÇÃO EM BLOQUETE COM  DRENAGEM SUPERFICIAL (SARJETA E MEIO FIO) NO MUNICÍPIO DE GUIMARÃES - MA.</t>
  </si>
  <si>
    <t>Revitalização do Centro Cultural de Jaguariúna</t>
  </si>
  <si>
    <t>Ampliação do Parque de Eventos da Sede do Município de Missão Velha ¿ Ceará.</t>
  </si>
  <si>
    <t>Construção de Praça Pública no Distrito de Quixariú, no Município de Campos Sales ¿ Ceará.</t>
  </si>
  <si>
    <t>CONSTRUÇÃO DE 2(DUAS)PRAÇAS</t>
  </si>
  <si>
    <t>Construção da Praça Pública São Sebastião na sede do Município de Wanderley - Bahia.</t>
  </si>
  <si>
    <t>Construção de um Pórtico na entrada do Municipio de Wanderley - BA.</t>
  </si>
  <si>
    <t>REVITALIZAÇAO DE PRAÇA TANCREDO NEVES NO MUNICÍPIO DE MONTE CARMELO.</t>
  </si>
  <si>
    <t>CONSTRUÇÃO DE PRAÇA NA AV. PADRE JOSÉ HOLANDA DO VALE</t>
  </si>
  <si>
    <t>PAVIMENTAÇÃO DO ACESSO E URBANIZAÇÃO DA PAREDE DO AÇUDE JUNCO, NA SEDE DO MUNICIPIO DE GRANJEIRO-CE.</t>
  </si>
  <si>
    <t>REFORMA DA PRAÇA RUI BARBOSA</t>
  </si>
  <si>
    <t>Reforma e Modernização do Cine Teatro Municipal - Manoel Marques de Melo.</t>
  </si>
  <si>
    <t>Implantação e  Modernização de Infraestrutura Esportiva</t>
  </si>
  <si>
    <t>MUNICIPIO DE AVELINOPOLIS</t>
  </si>
  <si>
    <t>Implantação de um Complexo Esportivo</t>
  </si>
  <si>
    <t>MUNICIPIO DE CACU</t>
  </si>
  <si>
    <t>Construção de Quadra Poliesportiva no Sítio Cachoeira dos Gonçalves localizado no Distrito de Dom Quintino, no município de Crato-CE.</t>
  </si>
  <si>
    <t>MUNICIPIO DE PIRAQUE</t>
  </si>
  <si>
    <t>Construção de uma quadra esportiva coberta no município de Piraquê-To.</t>
  </si>
  <si>
    <t>MUNICIPIO DE PLACIDO DE CASTRO</t>
  </si>
  <si>
    <t>Construção da 1ª etapa da praça da juventude.</t>
  </si>
  <si>
    <t>MUNICIPIO DE VARGEM GRANDE DO RIO PARDO</t>
  </si>
  <si>
    <t>REFORMA E ADEQUAÇÃO DO GINÁSIO POLIESPORTIVO</t>
  </si>
  <si>
    <t>Construção de uma Quadra de Esporte</t>
  </si>
  <si>
    <t>Reforma e cobertura da Quadra Poliesportiva no Bairro Gabry.</t>
  </si>
  <si>
    <t>Construção de Pistas de Skate no Município de Piraquara.</t>
  </si>
  <si>
    <t>Construção de um ginásio de esporte no Loteamento Conviver no município de Tianguá - Ce</t>
  </si>
  <si>
    <t>CONSTRUÇÃO DE UMA QUADRA POLIESPORTIVA.</t>
  </si>
  <si>
    <t>Implantação de Pista de Caminhada - 5° Etapa</t>
  </si>
  <si>
    <t>MUNICIPIO DE MORROS</t>
  </si>
  <si>
    <t>Construção de uma arena de Futebol de areia ( Beat soccer )</t>
  </si>
  <si>
    <t>Reforma do Ginásio de Esportes</t>
  </si>
  <si>
    <t>SECRETARIA DE ESTADO DO ESPORTE E DO TURISMO - SEET</t>
  </si>
  <si>
    <t>Reforma do Ginásio de Esportes Francisco Alves Martins e da Quadra Esportiva da Praça Frei Capuchinho</t>
  </si>
  <si>
    <t>Melhoria na Infraestrutura Esportiva no Município de Cacique Doble.</t>
  </si>
  <si>
    <t>Aquisição de Tratores com Implementos Agrícolas para atender aos Territórios Velho Chico, Sisal, Itapetinga, Bacia do Parnamirim, Sertão Produtivo, Vitória da Conquista e Metropolitana de Salvador do Estado da Bahia.</t>
  </si>
  <si>
    <t>MUNICIPIO DE PLATINA</t>
  </si>
  <si>
    <t>Construção de Piscina Pública no Complexo Esportivo Municipal.</t>
  </si>
  <si>
    <t>MUNICIPIO DE HORTOLANDIA</t>
  </si>
  <si>
    <t>Reforma e ampliação do Ginásio da Sede</t>
  </si>
  <si>
    <t>Reforma e ampliação do Estádio municipal de Coroatá</t>
  </si>
  <si>
    <t>CONSTRUÇÃO DE QUADRA POLIESPORTIVA NO POVOADO MONTE COELHOS, MUNICÍPIO DE TOBIAS BARRETO/SE.</t>
  </si>
  <si>
    <t>MUNICIPIO DE SAO SEBASTIAO DO OESTE</t>
  </si>
  <si>
    <t>ImplantaÃ§Ã£o, reforma ou ampliaÃ§Ã£o de infraestrutura esportiva educacional, recreativa e de lazer (quadra poliesportiva).</t>
  </si>
  <si>
    <t>MUNICIPIO DE GADO BRAVO</t>
  </si>
  <si>
    <t>Construção de Campo de Futebol no povoado de Boa Vista, localizado na Zona Rural do município de Gado Bravo ¿ PB.</t>
  </si>
  <si>
    <t>MUNICIPIO DE SOSSEGO</t>
  </si>
  <si>
    <t>Construção do Campo de Futebol na zona urbana de Assunção ¿ PB.</t>
  </si>
  <si>
    <t>REFORMA DE CAMPO.</t>
  </si>
  <si>
    <t>Implantação do Banco de Alimentos</t>
  </si>
  <si>
    <t>REFORMA DO ESTÁDIO MUNICIPAL ANTONIO PENA, NESTE MUNICÍPIO DE SÃO SEBASTIÃO DO PASSÉ - BA</t>
  </si>
  <si>
    <t>MUNICIPIO DE JAPURA</t>
  </si>
  <si>
    <t>CONSTRUÇÃO DE  QUADRA COBERTA NA COMUNIDADE DE ACANAUÍ</t>
  </si>
  <si>
    <t>Aquisição e implantação de 17 academias ao ar livres nos municípios do Estado do Amazonas.</t>
  </si>
  <si>
    <t>IMPLANTAçãO DE RESTAURANTE POPULAR, INCLUINDO CONSTRUCAO, AQUISICAO DE EQUIPAMENTOS E UTENSILIOS NO MUNICIPIO DE SANTANA</t>
  </si>
  <si>
    <t>Construção de Quadra Poliesportiva no Bairro Batalhão na sede do Município de Independência-CE.</t>
  </si>
  <si>
    <t>CONSTRUÇÃO DE QUADRA POLIESPORTIVA COBERTA NO POVOADO CAJAZEIRAS</t>
  </si>
  <si>
    <t>MUNICIPIO DE CHA GRANDE</t>
  </si>
  <si>
    <t>CONSTRUÇÃO DE MURO DE ARRIMO PARA CONTENÇÃO DE ENCOSTA</t>
  </si>
  <si>
    <t>Execução Pavimentação com com pedras irregulares, em vias urbanas, na cidade de Faxinal do Soturno</t>
  </si>
  <si>
    <t>Obra integrada de reabilitação Urbana no Calçadão no Centro e adjacências.</t>
  </si>
  <si>
    <t>EXECUTAR OBRAS DE INFRAESTRUTURA URBANA NO MUNICÍPIO DE SÃO JOSÉ DE UBÁ - RJ - IMPLANTAÇÃO DE PASSEIOS PUBLICOS NO MUNICÍPIO.</t>
  </si>
  <si>
    <t>Pavimentação de ruas do município de Ilha das Flores.</t>
  </si>
  <si>
    <t>IMPLANTAÇÃO E RECAPEAMENTO DE VIAS URBANAS</t>
  </si>
  <si>
    <t>Pavimentação Asfáltica em diversas ruas do Bairro Vila Viana, no Municipio de Três Lagoas - MS.</t>
  </si>
  <si>
    <t>MUNICIPIO DE ITAITUBA</t>
  </si>
  <si>
    <t>Reforma, Revitalização e Restauração do Prédio do Antigo Paço Municipal (Prefeitura Velha) para estruturar, no seu interior, um complexo administrativo de Itaituba.</t>
  </si>
  <si>
    <t>MUNICIPIO DE INHAUMA</t>
  </si>
  <si>
    <t>RECAPEAMENTO ASFALTICO EM CONCRETO BETUMINOSO USINADO A QUENTE (CBUQ)</t>
  </si>
  <si>
    <t>Implantação e Recuperação de Pavimentação Asfáltico com Meio- Fio e Calçada.</t>
  </si>
  <si>
    <t>Obra de Pavimentação Asfaltica e Drenagem de Aguas Pluviais em vias, no municipio de Canarana - MT.</t>
  </si>
  <si>
    <t>REVITALIZAÇÃO DE CALÇADAS DA AVENIDA PRESIDENTE KENNEDY NO BAIRRO ANO BOM</t>
  </si>
  <si>
    <t>Pavimentação em Paralelepípedo na Sede do Distrito de Flores do Município de Russas-CE.</t>
  </si>
  <si>
    <t>Construção de calçadas, ciclovia e acessibilidade na Via Principal da cidade de Areal.</t>
  </si>
  <si>
    <t>MUNICIPIO DE CRISTIANOPOLIS</t>
  </si>
  <si>
    <t>Construção de Calçadas no município de Cristianópolis-Go.</t>
  </si>
  <si>
    <t>Pavimentação e Drenagem na Avenida Hermes Paraíba com Construção de Ponte e Passeios, no Município de Crato ¿ CE.</t>
  </si>
  <si>
    <t>Pavimentação em bloquetes no Povoado Cartucho município de Gioatins - TO</t>
  </si>
  <si>
    <t>Obra de infraestrutura e construção de ciclovia no município de São Pedro da Aldeia - RJ</t>
  </si>
  <si>
    <t>MUNICIPIO DE PILAR DO SUL</t>
  </si>
  <si>
    <t>Pavimentação Asfáltica, Guias, sarjetas e calçadas.</t>
  </si>
  <si>
    <t>Recapeamento asfaltico de vias publicas.</t>
  </si>
  <si>
    <t>PAVIMENTAÇÃO E DRENAGEM DE VIAS URBANAS</t>
  </si>
  <si>
    <t>Pavimentação de vias no município de Joca Marques - PI</t>
  </si>
  <si>
    <t>Obras de Acessibilidade Urbana, com o objetivo principal de adequar espaço urbano às exigências da acessibilidade universal com a implantação de áreas de passeio, rampas de acesso, piso de orientação, em praça do entorno da Prefeitura Municipal na cidade</t>
  </si>
  <si>
    <t>Pavimentação de vias urbanas no município de Lajeado Novo.</t>
  </si>
  <si>
    <t>RECAPEAMENTO ASFÁLTICO NAS VIAS DO DISTRITO DE GUARDA DOS FERREIROS</t>
  </si>
  <si>
    <t>Implantação de Pavimentação em Paralelepípedo em Ruas da cidade de Campina Grande - PB.</t>
  </si>
  <si>
    <t>MUNICIPIO DE INACIOLANDIA</t>
  </si>
  <si>
    <t>Recapeamento Asfáltico no município de Inaciolândia-Go.</t>
  </si>
  <si>
    <t>Implantação de Pavimentação e  Drenagem na sede do Municipio</t>
  </si>
  <si>
    <t>Implantação de sinalização horizontal, vertical e calçadas com acessibilidade em diversas ruas do Município.</t>
  </si>
  <si>
    <t>Pavimentação de ruas nos distritos de Lagoa do Timóteo, Lagoa Nova, Quaraçu e Primavera no município de Cândido Sales, Bahia.</t>
  </si>
  <si>
    <t>Pavimentação em ruas na sede do município de Guaratinga.</t>
  </si>
  <si>
    <t>MUNICIPIO DE TOUROS</t>
  </si>
  <si>
    <t>Pavimentação e Drenagem  no município de Itaporanga /SE</t>
  </si>
  <si>
    <t>MUNICIPIO DE SELVIRIA</t>
  </si>
  <si>
    <t>Recapeamento asfáltico com CBUQ (Concreto Betuminoso Usinado a Quente), numa área de 10.536,59 m², incluindo sinalização viária, horizontal e vertical.O local da intervenção não está em área destinada ao Programa Minha Casa Minha Vida.O local da intervenç</t>
  </si>
  <si>
    <t>PAVIMENTAÇÃO DE RUAS EM BLOQUETE.</t>
  </si>
  <si>
    <t>MUNICIPIO DE UBATA</t>
  </si>
  <si>
    <t>PAVIMENTAÇÃO E DRENAGEM DE RUAS DO BAIRRO SÃO PEDRO EM JAPUÍBA</t>
  </si>
  <si>
    <t>Execução de obra de pavimentação em vias públicas na sede do município de Rio do Pires ¿ Bahia.</t>
  </si>
  <si>
    <t>Pavimentação em paralelepípedo da 2º Etapa da Rua Manoel Monteiro da Paixão.</t>
  </si>
  <si>
    <t>Recapeamento asfáltico nas Ruas, Nossa Senhora de Fátima, Rua Olga Marano Medeiros, Rua Egas dos Santos, Rua Antonieta Athie, Rua São Bernardo com David Farah, Rua Arnaldo Mendes de Freitas</t>
  </si>
  <si>
    <t>Pavimentação de diversas ruas no município</t>
  </si>
  <si>
    <t>Implantação, recapeamento, drenagem, passeio público, guias e sargetas em diversas ruas do município.</t>
  </si>
  <si>
    <t>MUNICIPIO DE BATAYPORA</t>
  </si>
  <si>
    <t>Execução de obras de infraestrutura de microdrenagem drenagem de águas pluviais em vias urbanas da Vila José Mustafá, município de Batayporã.</t>
  </si>
  <si>
    <t>PAVIMENTAÇÃO NO MUNICÍPIO DE ITABORAÍ</t>
  </si>
  <si>
    <t>PAVIMENTAÇÃO ASFALTICA E DRENAGEM DE ÁGUAS PLUVIAISRUA FREDERICO BENI E OUTRAS - MUNICIPIO DE ANTONIO JOÃO-MS.</t>
  </si>
  <si>
    <t>Pavimentação e Drenagem Superficial no Loteamento São Braz, no município de Nossa Senhora do Socorro-SE.</t>
  </si>
  <si>
    <t>PAVIMENTAÇÃO EM DIVERSAS RUAS DA SEDE DO MUNICÍPIO DE IPU - CE</t>
  </si>
  <si>
    <t>Construção/reestruturação urbana de via de acesso a sede do Município.Modalidade de investimento: Pavimentação.</t>
  </si>
  <si>
    <t>Implantação de pavimentação em vias publicas urbanas</t>
  </si>
  <si>
    <t>Pavimentação e Drenagem no Entorno da Avenida Victor Wuo</t>
  </si>
  <si>
    <t>Pavimentação de ruas da cidade em PMF.</t>
  </si>
  <si>
    <t>Implantação de pavimentação asfaltica com meio fio e sinalização horizontal e vertical em vias públicas urbanas do município de Lagoa da Confusão.</t>
  </si>
  <si>
    <t>Obras de Recapeamento na Rua SebastiÃ£o Ferreira dos Santos, regiÃ£o Central de Itaquaquecetuba - SÃ£o Paulo</t>
  </si>
  <si>
    <t>Pavimentação das Ruas do Bairro Santa Tereza</t>
  </si>
  <si>
    <t>A implantação de pavimentação asfáltica em vias do Município de Botucatu</t>
  </si>
  <si>
    <t>Pavimentar  em CBUQ,  532 m ou  4783 m2 de vias urbanas nos bairros da periferia.</t>
  </si>
  <si>
    <t>CONSTRUÇÃO DE ABRIGOS DE ÔNIBUS PARA EMBARQUE E DESEMBARQUE DE PASSAGEIROS USUÁRIOS DO TRANSPORTE PÚBLICO NO MUNICÍPIO DE GUARAPUAVA-PR.</t>
  </si>
  <si>
    <t>Pavimentação de diversas ruas do município de Teofilandia</t>
  </si>
  <si>
    <t>Implantação e/ou execução de pavimentação asfaltica, com calçadas e meio fio, nas vias públicas de Luzinópolis-TO</t>
  </si>
  <si>
    <t>Aquisição de implementos agrícolas para a agricultura familiar do Município de Goiás/GO.</t>
  </si>
  <si>
    <t>aquisição de maquinas e implementos agriculas para apoio ao pequeno produtor rural de niquelandia-goserao atendidas 130 familias com esta proposta.</t>
  </si>
  <si>
    <t>MUNICIPIO DE SAO SALVADOR DO TOCANTINS</t>
  </si>
  <si>
    <t>Construção de infraestrutura destinada a Feira Coberta na sede do município de São Salvador do Tocantins.</t>
  </si>
  <si>
    <t>Reforma, melhoramento e modernização do centro de abastecimento/mercado no Município de Coribe - Bahia</t>
  </si>
  <si>
    <t>Reforma do Mercado do Município de Pinhão/SE.</t>
  </si>
  <si>
    <t>ADEQUAÇÃO DE ESTRADA VICINAL.</t>
  </si>
  <si>
    <t>MANUTENÇÃO E RECUPERAÇÃO DE ESTRADAS VICINAIS NO MUNICÍPIO DE BOA SAÚDE/RN.</t>
  </si>
  <si>
    <t>Cobertura da feira livre na sede do povoado de varzinha, município de Rio do Pires - Bahia</t>
  </si>
  <si>
    <t>Reforma de Quadra no Centro Educacional Delfin Verde</t>
  </si>
  <si>
    <t>REFORMA E AMPLIAÇÃO DO CENTRO DE LAZER DO TRABALHADOR</t>
  </si>
  <si>
    <t>Modernização de infraestrutura esportiva.</t>
  </si>
  <si>
    <t>Construção de uma Vila Olímpica no Município de Patos-PB.</t>
  </si>
  <si>
    <t>IMPLANTAÇÃO E MODERNIZAÇÃO DE EQUIPAMENTO ESPORTIVO NA CIDADE DE EMBU DAS ARTES - BAIRRO JARDIM SANTO EDUARDO</t>
  </si>
  <si>
    <t>SECRETARIA EXECUTIVA DE ESPORTES</t>
  </si>
  <si>
    <t>Adequação do Campo de Futebol</t>
  </si>
  <si>
    <t>Reforma de Quadras no município de Acreúna-Go.</t>
  </si>
  <si>
    <t>MUNICIPIO DE CARBONITA</t>
  </si>
  <si>
    <t>Construção de 02(duas)Quadras de Esporte Cobertas:01(um)na Comunidade de Monte Belo e 01(um) na Comunidade de Mercadinho, no município de Carbonita.</t>
  </si>
  <si>
    <t>Reforma e ampliação do campo de futebol</t>
  </si>
  <si>
    <t>MUNICIPIO DE ISAIAS COELHO</t>
  </si>
  <si>
    <t>CONSTRUÇÃO DE 01 (UMA) QUADRA POLIESPORTIVA COBERTA NO MUNICÍPIO DE ISAIAS COELHO - PI</t>
  </si>
  <si>
    <t>construção da 2ª etapa do Parque Municipal de Múltiplo Uso, no município de Cubati ¿ PB.</t>
  </si>
  <si>
    <t>Reestruturação de Campo de Futebol no Município de Vieirópolis PB.</t>
  </si>
  <si>
    <t>MUNICIPIO DE APIAI</t>
  </si>
  <si>
    <t>MODERNIZAÇÃO DE INFRAESTRUTURA PARA ESPORTE.</t>
  </si>
  <si>
    <t>Implantação e Modernização de Infraestrutura para Esporte Educacional</t>
  </si>
  <si>
    <t>APOIO A PROJETOS DE INFRAESTRUTURA TURÍSTICA - CONSTRUÇÃO DO PORTAL DA CIDADE E DO CENTRO DE ATENDIMENTO AO TURISTA.</t>
  </si>
  <si>
    <t>Urbanização da Orla do Rio Mundaú</t>
  </si>
  <si>
    <t>MUNICIPIO DE MOSSAMEDES</t>
  </si>
  <si>
    <t>AMPLIAÇÃO E REVITALIZAÇÃO DA PRAÇA PÚBLICA DAMIANA DA CUNHA, SITUADA NA AV. AUGUSTO FERREIRA RIOS</t>
  </si>
  <si>
    <t>Recapeamento asfáltico das ruas do Bairro do Recreio Campestre e da Rua Carlos Domingues Tântico</t>
  </si>
  <si>
    <t>MUNICIPIO DE POTIRAGUA</t>
  </si>
  <si>
    <t>Pavimentação de ruas na sede do município de Potiraguá.</t>
  </si>
  <si>
    <t>MUNICIPIO DE BARCELONA</t>
  </si>
  <si>
    <t>Pavimentação de vias urbanas da cidade de Barcelona - RN.</t>
  </si>
  <si>
    <t>MUNICIPIO DE SILVEIRAS</t>
  </si>
  <si>
    <t>O município de Silveiras tem o objetivo de realizar a implantação de pavimentação nas vias públicas, vizualisando o bem estar da população que a utiliza e de todos que por elas transitam, possue ainda como objetivo final a melhoria da cidade como um todo.</t>
  </si>
  <si>
    <t>Pavimentação de Diveras Ruas No Município de Santa Cruz da Vitória.</t>
  </si>
  <si>
    <t>Pavimentação de vias publicas no município de Rio do Antônio/BA.</t>
  </si>
  <si>
    <t>Execução de pavimentação com pedra irregular de basalto em vias públicas na sede, área urbana de Vila Pranchada ¿ Município de Doutor Maurício Cardoso/RS.</t>
  </si>
  <si>
    <t>Pavimentação e Drenagem da Av Getúlio Vargas</t>
  </si>
  <si>
    <t>PAVIMENTAÇÃO EM PARALELEPÍPEDOS DE RUAS DA SEDE DO MUNICÍPIO DE RIACHÃO DO JACUIPE BA.</t>
  </si>
  <si>
    <t>PAVIMENTAÇÃO EM DIVERSAS RUAS DO MUNICÍPIO DE MUCAMBO-CE</t>
  </si>
  <si>
    <t>IMPLANTAÇÃO DE PAVIMENTAÇÃO EM VIAS PÚBLICAS URBANAS NO MUNICÍPIO DE PAVERAMA.</t>
  </si>
  <si>
    <t>Pavimentação de vias em diversos bairros, no município Olinda/PE</t>
  </si>
  <si>
    <t>DRENAGEM E PAVIMENTAÇÃO NO BAIRRO FREI GALVÃO</t>
  </si>
  <si>
    <t>PAVIMENTAÇÃO DE VIAS PÚBLICAS NO MUNICIPIO DE MIGUEL ALVES- PI</t>
  </si>
  <si>
    <t>MUNICIPIO DE JESUITAS</t>
  </si>
  <si>
    <t>Implantação de Pavimentação em vias urbanas com pedras irregulares</t>
  </si>
  <si>
    <t>Pavimentação em vias públicas urbanas no Município de Urandi.</t>
  </si>
  <si>
    <t>Visa medidas de segurança viária de caráter definitivo para minimizar os conflitos entre os diferentes modais ao longo de vias mais movimentadas de Porto Alegre e suas adjacências onde for preciso, através de sinalização vertical e horizontal de acordo co</t>
  </si>
  <si>
    <t>Execução de asfalto, guias e sarjetas.</t>
  </si>
  <si>
    <t>Pavimentação da Vias Urbanas no Município de Bagé/RS</t>
  </si>
  <si>
    <t>Pavimentação de Vias da Cidade</t>
  </si>
  <si>
    <t>CONSTRUÇÃO DE ABRIGOS PARA EMBARQUE E DESEMBARQUE DE PASSAGEIROS USUÁRIOS DO TRANSPORTE PÚBLICO URBANO.</t>
  </si>
  <si>
    <t>MUNICIPIO DE CONTENDAS DO SINCORA</t>
  </si>
  <si>
    <t>Pavimentação de ruas na sede do município de Contendas do Sincorá - BA</t>
  </si>
  <si>
    <t>Implantação de Calçada de passeio e Paradas de ônibus no município de Lajeado/RS</t>
  </si>
  <si>
    <t>Pavimentação Urbana e Drenagem Pluvial</t>
  </si>
  <si>
    <t>MUNICIPIO DE CONFINS</t>
  </si>
  <si>
    <t>implantação de passeios publicos,</t>
  </si>
  <si>
    <t>Melhorias na infraestrutura das ruas do Bairro Gramadão no município de São Miguel Arcanjo com implantação de pavimentação.</t>
  </si>
  <si>
    <t>MUNICIPIO DE PORANGABA</t>
  </si>
  <si>
    <t>PAVIMENTAÇÃO ASFÁLTICA DE LOGRADOUROS NO PERIMETRO URBANO DO MUNICIPIO</t>
  </si>
  <si>
    <t>MUNICIPIO DE LAGOA DE DENTRO</t>
  </si>
  <si>
    <t>Pavimentação e Drenagem de Diversas Ruas do Bairro Novo no Município de Lagoa de Dentro - PB</t>
  </si>
  <si>
    <t>Elaboração de Projeto Básico do Corredor de Ônibus Municipal Trecho Nordeste no município de Mogi das Cruzes ¿ SP.</t>
  </si>
  <si>
    <t>Pavimentação de ruas do Parque Centenário</t>
  </si>
  <si>
    <t>Implantação e Recapeamento de Pavimentação em vias urbanas do Município de Franco da Rocha.</t>
  </si>
  <si>
    <t>Pavimentação em Pedra Tosca no Município de Horizonte/CE.</t>
  </si>
  <si>
    <t>Implantação de Pavimentação em Ruas e Avenidas no Município de Cachoeirinha Tocantins</t>
  </si>
  <si>
    <t>Recapeamento da Av. Emancipação e Rua da Liberdade na região central de Itaquaquecetuba</t>
  </si>
  <si>
    <t>Pavimentação e drenagem de vias, no município de Senhor do Bonfim.</t>
  </si>
  <si>
    <t>REFORMA DA PRAÇA DE LINDA VISTA e REVITALIZAÇÃO DO CANTEIRO CENTRAL DA AV. DO COMERCIO</t>
  </si>
  <si>
    <t>REQUALIFICAÇÃO DOS ESPAÇOS URBANOS DA COMUNIDADE DO LARGO - MUNICÍPIO DE IRARÁ - BA.</t>
  </si>
  <si>
    <t>Recapeamento Asfáltico no município de Abadiânia-Go.</t>
  </si>
  <si>
    <t>MUNICIPIO DE VILA BOA</t>
  </si>
  <si>
    <t>Recapeamento Asfáltico no município de Vila Boa-Go.</t>
  </si>
  <si>
    <t>MUNICIPIO DE SENTO SE</t>
  </si>
  <si>
    <t>Recapeamento Asfáltico no município de Iporá-Go.</t>
  </si>
  <si>
    <t>Implantação e recapeamento de pavimentação em vias públicas urbanas do Município de Rolante.</t>
  </si>
  <si>
    <t>Pavimentação de Ruas e avenidas do Município</t>
  </si>
  <si>
    <t>MUNICIPIO DE PARAZINHO</t>
  </si>
  <si>
    <t>Drenagem Superficial e pavimentação de Ruas</t>
  </si>
  <si>
    <t>MUNICIPIO DE BURITI ALEGRE</t>
  </si>
  <si>
    <t>Construção de Calçadas no municipio de Buriti Alegre-Go.</t>
  </si>
  <si>
    <t>Pavimentação em vias urbanas no Município de Luís Alves</t>
  </si>
  <si>
    <t>PAVIMENTAÇÃO TIPO CALÇAMENTO COM PARALELEPÍPEDOS COM COLOCAÇÃO NO MEIO FIO.</t>
  </si>
  <si>
    <t>Construção de Calçadas no municipio de Buriti de Goias.</t>
  </si>
  <si>
    <t>PAVIMENTAÇÃO ASFALTICA DE VIAS URBANAS, DRENAGEM PLUVIAL E CALÇADAS DE PASSEIO.</t>
  </si>
  <si>
    <t>Construção de Calçadas no município de Terezopolis-Go.</t>
  </si>
  <si>
    <t>PAVIMENTAÇÃO E/U RECAPEAMENTO DE VIAS PUBLICAS.</t>
  </si>
  <si>
    <t>Pavimentação Asfáltica no municipio de Bela Vista de Goiás</t>
  </si>
  <si>
    <t>MUNICIPIO DE ARROIO DOS RATOS</t>
  </si>
  <si>
    <t>Recapeamento de vias públicas</t>
  </si>
  <si>
    <t>PAVIMENTAÇÃO E DRENAGEM DE VIAS URBANAS PUBLICAS</t>
  </si>
  <si>
    <t>PAVIMENTAÇÃO EM BLOCOS DE CONCRETO DE VIAS URBANAS.</t>
  </si>
  <si>
    <t>PAVIMENTAÇÃO DE VIAS URBANAS DO MUNICÍPIO DE BOM RETIRO DO SUL.</t>
  </si>
  <si>
    <t>Implantação e recapeamento de pavimentação em vias urbanas.</t>
  </si>
  <si>
    <t>Infraestrutura Urbana em vias públicas do município de Gurupi - TO.</t>
  </si>
  <si>
    <t>Ações de Infraestrutura Urbana em vias públicas do município de Gurupi - TO.</t>
  </si>
  <si>
    <t>Construção de rede de drenagem pluvial e recapeamento de vias públicas.</t>
  </si>
  <si>
    <t>MUNICIPIO DE CEARA-MIRIM</t>
  </si>
  <si>
    <t>Implantação de pavimentação em vias públicas urbanas na Cidade de Ceará Mirim,RN.</t>
  </si>
  <si>
    <t>Construção de Calçadas no município de Itauçu-Go.</t>
  </si>
  <si>
    <t>Recapeamento Asfáltico no município de Petrolina de Goias.</t>
  </si>
  <si>
    <t>Construção de uma Ponte no Município de Pinhalão.</t>
  </si>
  <si>
    <t>Pavimentação de diversas ruas.</t>
  </si>
  <si>
    <t>Recapeamento asfáltico no Bairro Morada do Sol</t>
  </si>
  <si>
    <t>Execução de obra de Galeria de Águas Pluviais e Pavimentação Asfáltica</t>
  </si>
  <si>
    <t>MUNICIPIO DE BENTO FERNANDES</t>
  </si>
  <si>
    <t>Pavimentação com drenagem superficial da  Rua Campos de Santana localizada no Assentamento Canadá, no município de Bento Fernandes/RN.</t>
  </si>
  <si>
    <t>PAVIMENTAÇÃO EM PEDRA TOSCA NOS BAIRROS ALTO DOS QUATORZE, MINA E CAFUTE, NO MUNICÍPIO DE IPU - CE.</t>
  </si>
  <si>
    <t>MUNICIPIO DE PARANAPANEMA</t>
  </si>
  <si>
    <t>Pavimentação e recapeamento asfáltico em vias do municipio</t>
  </si>
  <si>
    <t>Construção de 48 abrigos para onibus coletivoReestruturação e revitalização do  centro da cidade.</t>
  </si>
  <si>
    <t>Implantação de pavimentação em ruas no municipio de Boa Nova-ba.</t>
  </si>
  <si>
    <t>MUNICIPIO DE GENERAL CAMARA</t>
  </si>
  <si>
    <t>Pavimentação de Ruas na Cidade de General Câmara - RS</t>
  </si>
  <si>
    <t>IMPLANTAÇÃO E RECAPEAMENTO ASFALTICO DE DIVERSAS RUAS</t>
  </si>
  <si>
    <t>Implantação de pavimentação em vias públicas urbanas no Distrito de Adhemar de Barros</t>
  </si>
  <si>
    <t>Implantação de 03 (três) PEV¿s  (Pontos de Entrega Voluntárias) e aquisição de 03 (três) containers habitáveis ¿ modelo escritório.</t>
  </si>
  <si>
    <t>MCID/PLANEJ URBANO - RESIDUOS SOLIDOS URBANOS</t>
  </si>
  <si>
    <t>Pavimentação de vias urbanas no município de Tocantinopolis-To</t>
  </si>
  <si>
    <t>Requalificação de Vias.</t>
  </si>
  <si>
    <t>MUNICIPIO DE ARAUA</t>
  </si>
  <si>
    <t>Pavimentação e Calçada Acessivel</t>
  </si>
  <si>
    <t>Recapeamento asfáltico da Avenida Angelo Varela na sede do Município</t>
  </si>
  <si>
    <t>PAVIMENTAÇÃO EM PEDRA TOSCA EM DIVERSAS RUAS NO MUNICÍPIO DE COREAÚ/CE.</t>
  </si>
  <si>
    <t>MUNICIPIO DE SERRARIA</t>
  </si>
  <si>
    <t>Pavimentação de vias em Serraria - PB.</t>
  </si>
  <si>
    <t>Implantação de pavimentação em paralelepípedo, meio fio econômico e passeio cimentado no Bairro Nova Santa Inês no Município de Santa Inês Ba.</t>
  </si>
  <si>
    <t>Elaboração de Projeto Executivo e Pavimentação em diversas ruas do município de Camalaú/PB</t>
  </si>
  <si>
    <t>MUNICIPIO DE BARAUNA</t>
  </si>
  <si>
    <t>Pavimentação de Vias em Baraúna - PB</t>
  </si>
  <si>
    <t>IMPLANTAÇÃO DE PAVIMENTAÇÃO DE VIAS URBANAS NO MUNICÍPIO DE ITAMARÍ - BAHIA.</t>
  </si>
  <si>
    <t>Construção de Praça da Acessibilidade no município de Caraguatatuba/SP</t>
  </si>
  <si>
    <t>Obras de Pavimentação Asfáltica ¿ Desvio Pedro Zanella, Laranjal Paulista/SP.</t>
  </si>
  <si>
    <t>Pavimentação e drenagem em diversas ruas no Município de Riachão/PB.</t>
  </si>
  <si>
    <t>Implantação de praças em Aparecida de Goiânia GO</t>
  </si>
  <si>
    <t>Drenagem e Pavimentação de ruas no Município de Baixo Guandu ¿ ES.</t>
  </si>
  <si>
    <t>MUNICIPIO DE ALAGOA NOVA</t>
  </si>
  <si>
    <t>Pavimentação em vias do nosso Município.</t>
  </si>
  <si>
    <t>Pavimentação de vias públicas em paralelepípedo, passeio público e rede de captação de águas pluviais em várias vias públicas no Município de Miracema-RJ.</t>
  </si>
  <si>
    <t>MUNICIPIO DE CAMPO BELO DO SUL</t>
  </si>
  <si>
    <t>PAVIMENTAÇÃO E A DRENAGEM PLUVIAL EM RUAS DO PERÍMETRO URBANO.</t>
  </si>
  <si>
    <t>Pavimentação na Sede de diversas ruas do Município de Vila Valério.</t>
  </si>
  <si>
    <t>Implantação de Pavimentação de vias urbanas do setor nova esperança no município de Dois Irmãos do Tocantins.</t>
  </si>
  <si>
    <t>MUNICIPIO DE LAJE</t>
  </si>
  <si>
    <t>CONSTRUÇÃO DE REDE DE DRENAGEM PLUVIAL, COM CONSTRUÇÃO DE PAVIMENTAÇÃO EM PARALELEPÍPEDO E PASSEIO, TODAS AS OBRAS SITUADAS NA SEDE DO MUNICÍPIO DO MUNICÍPIO.</t>
  </si>
  <si>
    <t>Pavimentação com Drenagem em ruas do BAIRRO MANOEL DOMINGOS LIBÂNIO TOSTO, na sede do município.</t>
  </si>
  <si>
    <t>Execução de Obras de Pavimentação Asfaltica em Ruas do Municipio.</t>
  </si>
  <si>
    <t>Construção de Calçadas/ passeios públicos em Hidrolândia- Goiás.</t>
  </si>
  <si>
    <t>PAVIMENTAÇÃO EM POLIÉDRICO COM PEDRAS IRREGULARES NAS RUAS DO BAIRRO SANTO ANTÔNIO.</t>
  </si>
  <si>
    <t>Pavimentação de Vias no município de São Francisco do Maranhão - MA</t>
  </si>
  <si>
    <t>ESTRUTURAÇÃO DE TERMINAL RODOVIÁRIO- LOTE XV entre as avenidas Joaquim da Costa Lima, Presidente Kennedy e Estrada Manoel de Sá</t>
  </si>
  <si>
    <t>Obras de infra-estrutura urbana incluindo rede de esgotamento sanitário, drenagem e pavimentação em diversas ruas  do Bairro Jardim Palmares, em Comendador Soares ¿ Nova Iguaçu ¿ RJ , a saber:  Rua Maria Teixeira de Melo com 1.037,00 ml</t>
  </si>
  <si>
    <t>Pavimentação Asfáltica no município de Goianápolis-Go.</t>
  </si>
  <si>
    <t>Pavimentação Asfaltica em parte das Ruas do Distrito de Amandina, Município de Ivinhema-MS</t>
  </si>
  <si>
    <t>MUNICIPIO DE SAO SEBASTIAO DA GRAMA</t>
  </si>
  <si>
    <t>Pavimentação de ruas e sinalização de trânsito.</t>
  </si>
  <si>
    <t>MUNICIPIO DE GOVERNADOR LINDENBERG</t>
  </si>
  <si>
    <t>Execução de obra de Contenção de encostas com muro de Gabiões.</t>
  </si>
  <si>
    <t>MUNICIPIO DE PINHEIRO PRETO</t>
  </si>
  <si>
    <t>Pavimentação com pedras irregulares em vias públicas urbanas no Município de Pinheiro Preto</t>
  </si>
  <si>
    <t>Implementação de medidas técnicas, administrativas e jurídicas necessárias à efetivação da regularização fundiária de assentamentos irregulares no município de Afonso Bezerra - RN.</t>
  </si>
  <si>
    <t>Obras de infra-estrutura urbana incluindo saneamento, drenagem e pavimentação em diversas ruas do Bairro Jardim Palmares, em Comendador Soares ¿ Nova Iguaçu ¿ RJ , a saber: Rua Gisela Azevedo Nascimento com 621,00 ml e Rua Marcia Costa com 533,00 ml, Tota</t>
  </si>
  <si>
    <t>Obras de infra-estrutura urbana incluindo saneamento, drenagem e pavimentação em diversas ruas do Bairro Jardim Palmares, em Comendador Soares ¿ Nova Iguaçu ¿ RJ , a saber: Rua Cyrtalina Viana Teixeira com 375,00 ml, Rua Aluisio Nascimento com 807,00 ml e</t>
  </si>
  <si>
    <t>MUNICIPIO DE SAO JOAO DA CANABRAVA</t>
  </si>
  <si>
    <t>PAVIMENTAÇÃO DE VIAS PÚBLICAS NO MUNICIPIO DE SÃO JOÃO DA CANABRAVA - PI</t>
  </si>
  <si>
    <t>Pavimentação Asfáltica no município de Jesúpolis-Go.</t>
  </si>
  <si>
    <t>Pavimentação em Paralelepípedo e passeio em ruas do Município de Itaperuna.</t>
  </si>
  <si>
    <t>PAVIMENTAÇÃO NO MUNICÍPIO.</t>
  </si>
  <si>
    <t>MUNICIPIO DE WENCESLAU BRAZ</t>
  </si>
  <si>
    <t>Implantação de pavimentação ASFÁLTICA em via pública urbana Rua mario golin.</t>
  </si>
  <si>
    <t>Pavimentação Asfáltica com o objetivo de melhorar a infra-estruturar viária do município.</t>
  </si>
  <si>
    <t>Pavimentação e Recape em diversas ruas do município.</t>
  </si>
  <si>
    <t>Obras de pavimentação, drenagem de águas pluviais com implantação de passeios públicos e sinalização.</t>
  </si>
  <si>
    <t>Implantação de pavimentação em paralelepípedo em via urbana no município de São Felix/BA.</t>
  </si>
  <si>
    <t>Pavimentação com bloquetes de ruas do Bairro Parque das Rodovias e Vila Nova de Lorena - trecho 2</t>
  </si>
  <si>
    <t>Pavimentação com bloquetes de ruas do Bairro Parque das Rodovias e Vila Nova de Lorena - trecho 4.</t>
  </si>
  <si>
    <t>MUNICIPIO DE ALFREDO MARCONDES</t>
  </si>
  <si>
    <t>Recapeamento asfáltico de vias publicas urbanas</t>
  </si>
  <si>
    <t>Pavimentação em Paralelepípedo e passeio em diversas ruas do Município de Itaperuna.</t>
  </si>
  <si>
    <t>Pavimentação Asfáltica na Rua João de Almeida Sampaio entre a Avenida dos patos e Rua Arapongas, todos bairro Jardim Gramado, na cidade de São Gabriel do Oeste-MS</t>
  </si>
  <si>
    <t>Construção de Calçadas no município de Guapo-Go.</t>
  </si>
  <si>
    <t>PAVIMENTAÇÃO EM RUAS DA SEDE DO MUNICÍPIO DE MILAGRES-CE</t>
  </si>
  <si>
    <t>MUNICIPIO DE NOVA CRIXAS</t>
  </si>
  <si>
    <t>Pavimentação Asfáltica no município de Nova Crixás-Go.</t>
  </si>
  <si>
    <t>PAVIMENTAÇÃO EM PARALELEPIPEDO NO MUNICÍPIO DE CURAÇÁ BAHIA.</t>
  </si>
  <si>
    <t>Pavimentação de Vias Urbanas denominada Rua da Mangueira no município de Davinópolis</t>
  </si>
  <si>
    <t>Pavimentação de vias Urbanas no município de João Lisboa - Ma.</t>
  </si>
  <si>
    <t>Canalização de córrego.</t>
  </si>
  <si>
    <t>MUNICIPIO DE CARNAIBA</t>
  </si>
  <si>
    <t>Construção de Calçamento em Paralelepípedos e Meio - Fio em diversas ruas do Município de Carnaíba.</t>
  </si>
  <si>
    <t>Pavimentação em bloquetes na Avenida Araguaína na cidade de Gioatins - TO</t>
  </si>
  <si>
    <t>PAVIMENTAÇÃO EM PARALELEPIPEDOS GRANITICOS EM DIVERSAS RUAS DO MUNICIPIO DE CAMOCIM DE SÃO FÉLIX - PERNAMBUCO</t>
  </si>
  <si>
    <t>Calçamentos de Diversas ruas no município de Messias-AL.</t>
  </si>
  <si>
    <t>PAVIMENTAÇÃO DE RUAS NA ÁREA URBANA DO MUNICÍPIO DE IGACI</t>
  </si>
  <si>
    <t>Implantação de pavimentação asfáltica em CBUQ com sinalização de trânsito, drenagem e passeio público nas Ruas Gonçalves Maia (trecho) e Rondônia, no bairro de Heliópolis, no município de Garanhuns.</t>
  </si>
  <si>
    <t>Pavimentação de Ruas no Município de Tubarão/SC</t>
  </si>
  <si>
    <t>Obras de Drenagem, Pavimentação Asfáltica, Sinalização Viária, Passeios com Acessibilidade e Recapeamento Asfáltico de Vias Urbanas na Cidade de Boqueirão do Leão - RS .</t>
  </si>
  <si>
    <t>Recapeamento Asfáltico na Av. Principal (Borda da BR-135) do Entroncamento no município de Itapecuru Mirim/MA.</t>
  </si>
  <si>
    <t>Pavimentação de diversas ruas no Município.</t>
  </si>
  <si>
    <t>PAVIMENTAÇÃO EM RUAS DO MUNICÍPIO.</t>
  </si>
  <si>
    <t>Implantação de Passeios Públicos, no Município de Crato ¿ CE.</t>
  </si>
  <si>
    <t>Realizar obras e ações de infraestrutura urbana, com a consequente pavimentação de ruas e avenidas na sede do Município de Filadélfia.</t>
  </si>
  <si>
    <t>PAVIMENTAÇÃO COM DRENAGEM DE RUAS NA SEDE DO MUNICÍPIO DE ANGICOS/RN.</t>
  </si>
  <si>
    <t>Obras de Recapeamento na Rua João Vagnotti na região Central de Itaquaquecetuba - SP.</t>
  </si>
  <si>
    <t>Pavimentação Asfáltica no Município de Bela Vista de Goias.</t>
  </si>
  <si>
    <t>Pavimentação de Ruas do Jardim Regiane - Itararé-SP</t>
  </si>
  <si>
    <t>Obras de recapeamento na Rua Piracicaba no Bairro Passalacqua, e Avenida Uberaba Bairro Vila Virginia</t>
  </si>
  <si>
    <t>Pavimentação e Drenagem Superficial de diversas ruas no Município.</t>
  </si>
  <si>
    <t>Estruturação de praças no município de Araguaina</t>
  </si>
  <si>
    <t>Pavimentação de Vias Públicas na Sede</t>
  </si>
  <si>
    <t>Drenagem Pluvial de 756,04 metros linear da Avenida Souza - Bairro Ferreira</t>
  </si>
  <si>
    <t>PAVIMENTAÇÃO DE RUAS EM BLOQUETE</t>
  </si>
  <si>
    <t>MUNICIPIO DE SANTA RITA DO NOVO DESTINO</t>
  </si>
  <si>
    <t>Recapeamento Asfáltico no município de Santa Rita do Novo Destino-Go.</t>
  </si>
  <si>
    <t>MUNICIPIO DE JUCURUCU</t>
  </si>
  <si>
    <t>Pavimentação e Drenagem em BLOQUETE SEXTAVADO SOBRE COXIM DE AREIA nas diversas Ruas da Sede do Município de Jucuruçu/Bahia. O Município de Jucuruçu possui abastecimento de água (fornecido pela concessionária do Governo do Estado da Bahia - EMBASA), inclu</t>
  </si>
  <si>
    <t>MUNICIPIO DE LAJINHA</t>
  </si>
  <si>
    <t>Implantação de Passeio com Acessibilidade e Ciclovia no município de Muritiba/Ba.</t>
  </si>
  <si>
    <t>PAVIMENTAÇÃO DE VIAS PUBLICAS NA SEDE MUNICÍPIO DE SANTA MARIA DA VITÓRIA -BA</t>
  </si>
  <si>
    <t>MUNICIPIO DE ALEGRE</t>
  </si>
  <si>
    <t>Pavimentação e Drenagem de Ruas no Município de Alegre/ES</t>
  </si>
  <si>
    <t>OBRAS DE CONSTRUÇÃO DE GALERIAS DE ÁGUAS PLUVIAIS.</t>
  </si>
  <si>
    <t>Objeto do convênio: Implantar calçamento nas ruas da Sede do Município de Fortaleza dos Nogueiras/MA visando o pleno desenvolvimento das funções sociais da cidade e garantir o bem-estar de seus habitantes.</t>
  </si>
  <si>
    <t>EXECUÇÃO DE PAVIMENTAÇÃO ASFÁLTICA,  GUIAS EXTRUSADAS E SINALIZAÇÃO VIÁRIA EM VÁRIAS RUAS DO MUNICÍPIO DE TORRINHA INTERIOR DE SÃO PAULO.</t>
  </si>
  <si>
    <t>Implantação de Passeios Públicos no Município de Viana - ES.</t>
  </si>
  <si>
    <t>Recapemento Asfáltico em diversos trechos da malha viária do  Município.</t>
  </si>
  <si>
    <t>Implantação de pavimentação em vias públicas urbanas do Município de Independência-CE.</t>
  </si>
  <si>
    <t>Recapeamento asfaltico de vias publicas</t>
  </si>
  <si>
    <t>Implantação de Pavimentação Asfáltica nas ruas Milão, Turim e Atibaia no município de Jarinu/SP.</t>
  </si>
  <si>
    <t>REURBANIZAÇÃO DA RUA XV DE NOVEMBRO através de pavimentação asfáltica com canteiro central, rótulas, meio fio com sargetas, sinalização viária, drenagem com galeria de águas pluviais, implantação de passeios públicos com acessibilidade.</t>
  </si>
  <si>
    <t>MUNICIPIO DE GUAIRACA</t>
  </si>
  <si>
    <t>RECAPE DE VIAS URBANAS NA SEDE MUNICIPIO.</t>
  </si>
  <si>
    <t>Pavimentação das seguintes vias: Rua Venceslau Brás e Rua 25 de Janeiro - Jd. Yoneda</t>
  </si>
  <si>
    <t>MUNICIPIO DE ALEGRETE DO PIAUI</t>
  </si>
  <si>
    <t>PAVIMENTAÇÃO DE VIAS PÚBLICAS NO MUNICIPIO DE ALEGRETE DO PIAUÍ - PI</t>
  </si>
  <si>
    <t>PAVIMENTAÇÃO DE VIAS PÚBLICAS NO MUNICIPIO DE GILBUES - PI</t>
  </si>
  <si>
    <t>Pavimentação e Drenagem de Diversas Ruas do Bairro João Diniz no Município de Itaporanga - PB</t>
  </si>
  <si>
    <t>Implantação de pavimentação em vias públicas urbanas no município de Independência-CE.</t>
  </si>
  <si>
    <t>Pavimentação e Drenagem de Diversas Ruas do Município de Nazarezinho - PB.</t>
  </si>
  <si>
    <t>Pavimentação e Drenagem em Diversas Ruas do Município de Coremas - PB</t>
  </si>
  <si>
    <t>Construção de Ciclovia em Pavimento Asfáltico no Município de Suzano - SP.</t>
  </si>
  <si>
    <t>MUNICIPIO DE PEDRO REGIS</t>
  </si>
  <si>
    <t>Pavimentação e Drenagem de Diversas Ruas do Bairro Centro no Município de Pedro Régis - PB</t>
  </si>
  <si>
    <t>MUNICIPIO DE LAGOA DO SITIO</t>
  </si>
  <si>
    <t>Pavimentação de vias no município de Lagoa do Sítio.</t>
  </si>
  <si>
    <t>MUNICIPIO DE SANTO ANTONIO DO ITAMBE</t>
  </si>
  <si>
    <t>Reforma, restauração e adaptação do espaço do Mirante da Santa Cruz, no município de Santo Antonio do Itambé.</t>
  </si>
  <si>
    <t>MCID/PLANEJ URBANO - OBRAS DE REABILIT DE IMOVEIS</t>
  </si>
  <si>
    <t>Revitalização urbana Avenida Brasília e Recife</t>
  </si>
  <si>
    <t>Pavimentação no Município de Juru - PB.</t>
  </si>
  <si>
    <t>CONSTRUCAO DE PRIMEIRO MODULO DA ESCOLA FAMILIA AGRICOLA NO JALAPAO E AQUISICAO DE MOVEIS E EQUIPAMENTOS</t>
  </si>
  <si>
    <t>Construção de Pontos de Onibus nas localidades de São Cristovão, Guatemala, pendanga, Cachoeirão, Monte Seco e Taquarassu, no Município de Ibiraçu.</t>
  </si>
  <si>
    <t>Pavimentação de Vias Urbanas em Ponto Belo/ES.</t>
  </si>
  <si>
    <t>MUNICIPIO DE SANTA CRUZ DE GOIAS</t>
  </si>
  <si>
    <t>Construção de calçadas e meio-fios</t>
  </si>
  <si>
    <t>MUNICIPIO DE MONTES CLAROS</t>
  </si>
  <si>
    <t>Recapeamento Asfáltico de vias públicas urbanas no Município de Montes Claros.</t>
  </si>
  <si>
    <t>MUNICIPIO DE UNIAO DE MINAS</t>
  </si>
  <si>
    <t>RECAPEAMENTO ASFALTICO DE VIAS URBANAS.</t>
  </si>
  <si>
    <t>MUNICIPIO DE SAO LUIS DO CURU</t>
  </si>
  <si>
    <t>Pavimentação de diversas ruas do município de São Luís do Curu ¿ CE</t>
  </si>
  <si>
    <t>MOBILIDADE URBANA - Implantação de Passeios Públicos e Aquisição de Abrigos para embarque e desembarque de passageiros do transporte coletivo.</t>
  </si>
  <si>
    <t>Recapeamento e reconstrução de meio fio  asfáltico em diversas ruas do município.</t>
  </si>
  <si>
    <t>PAVIMENTAÇÃO ASFÁLTICA EM RUAS DO  MUNICIPIO.</t>
  </si>
  <si>
    <t>MUNICIPIO DE URUCANIA</t>
  </si>
  <si>
    <t>Implantação de pavimentação e melhorias urbanas em diversas ruas:Remoção de pavimento, Serviços Preliminares,Drenagem e pavimentação.</t>
  </si>
  <si>
    <t>O presente projeto visa à pavimentação em paralelepípedo de diversas ruas do município de Vista Serrana ¿ PB.</t>
  </si>
  <si>
    <t>Pavimentação com drenagem de vias públicas no município de Ibimirim - PE.</t>
  </si>
  <si>
    <t>Implantar pavimentação e drenagem de vias do povoado Vilela, contemplando a Rua do Comércio, Rua da Palmeira, Rua do Colégio, Rua do Amor, Rua da Paz, com aproximadamente 867,85 m de extensão, no município de Junco do Maranhão.</t>
  </si>
  <si>
    <t>Construção de calçadas no município de Ivolandia</t>
  </si>
  <si>
    <t>Implantação de pavimentação em via pública urbana no Bairro parque Bitarú, município de São Vicente/SP.</t>
  </si>
  <si>
    <t>Pavimentação Asfáltica nas seguintes ruas:Rua Nova III, Rua Dalzira Martins, Rua Nova II E Travessa Nova III na sede do município de Godofredo Viana/MA</t>
  </si>
  <si>
    <t>Pavimentação da Rua Sol, trecho do Bairro Cai-Coco ao Bairro Nova Vida na sede do Município.</t>
  </si>
  <si>
    <t>Elaboração de projeto executivo e serviços de Requalificação e Pavimentação da ligação entre a BR 232 /Estação/Rua Waldemar de Oliveira.</t>
  </si>
  <si>
    <t>MUNICIPIO DE JERUMENHA</t>
  </si>
  <si>
    <t>Pavimentação de Vias Públicas em paralelepípedo na zona urbana do município</t>
  </si>
  <si>
    <t>Implantação de pavimentação asfáltica com sinalização de trânsito, drenagem e passeio público nas Ruas CONSTÂNCIA FÉLIX DUARTE (TRECHO), EDMIRO FERREIRA CAVALCANTE, ARNALDO TEIXEIRA VILELA, MANOEL DE AQUINO VASCONCELOS E RUA JOÃO GONÇALVES DA SILVA, todas</t>
  </si>
  <si>
    <t>Implantação de passeio publico - Construção de Calçada Cidadã</t>
  </si>
  <si>
    <t>CANALIZAÇÃO DO CÓRREGO DA VIELA DO GORDO</t>
  </si>
  <si>
    <t>MCID/PLANEJ URBANO - ESGOTAMENTO SANITARIO</t>
  </si>
  <si>
    <t>Pavimentação em Pedra Tosca e Drenagem em Vias Urbanas, no Município de Barreira ¿ CE.</t>
  </si>
  <si>
    <t>IMPLANTAÇÃO DE PAVIMENTAÇÃO EM VIAS DO MUNICÍPIO.</t>
  </si>
  <si>
    <t>MUNICIPIO DE ARACATI</t>
  </si>
  <si>
    <t>PAVIMENTAÇÃO DE DIVERSAS RUAS NO MUNICÍPIO DE ARACATI - CE.</t>
  </si>
  <si>
    <t>MUNICIPIO DE ACARAPE</t>
  </si>
  <si>
    <t>PAVIMENTAÇÃO NO MUNICÍPIO DE ACARAPE.</t>
  </si>
  <si>
    <t>PAVIMENTAÇÃO ASFÁLTICA INCLUINDO DRENAGEM SUPERFICIAL E PASSEIOS DA RUA CAPITÃO MAGALHÃES E RUA 07 DE SETEMBRO NA SEDE O MUNICÍPIO</t>
  </si>
  <si>
    <t>O presente projeto visa à pavimentação de diversas ruas do município de São Bentinho ¿ PB.</t>
  </si>
  <si>
    <t>O presente projeto visa à pavimentação de diversas ruas do município de Água Branca ¿ PB.</t>
  </si>
  <si>
    <t>Drenagem Superficial e Pavimentação de Ruas no Município de Nova Cruz/RN,</t>
  </si>
  <si>
    <t>implementação de passeio (calçada) e Recapeamento Asfáltico, na Avenida que liga o bairro dos Moreiras ao centro de Águas de Lindóia.</t>
  </si>
  <si>
    <t>MUNICIPIO DE PERDOES</t>
  </si>
  <si>
    <t>Sinalização horizontal e vertical/ pavimentação e microdrenagem de via.</t>
  </si>
  <si>
    <t>MUNICIPIO DE FUNDAO</t>
  </si>
  <si>
    <t>DRENAGEM E PAVIMENTAÇÃO DE RUAS NO MUNICÍPIO DE FUNDÃO-ES</t>
  </si>
  <si>
    <t>Pavimentação de Vias Urbanas no Município de Granja ¿ CE.</t>
  </si>
  <si>
    <t>MUNICIPIO DE TUPARETAMA</t>
  </si>
  <si>
    <t>Construção de Ciclovia a ser implantada à margem da PE 275, ligação entre o centro da cidade e o Bairro Bom Jesus.</t>
  </si>
  <si>
    <t>PAVIMENTAÇÃO ASFÁLTICA E URBANIZAÇÃO DE RUAS POR CALÇAMENTO COM IMPLANTAÇÃO DE PASSEIOS PÚBLICOS.</t>
  </si>
  <si>
    <t>MUNICIPIO DE BOM PRINCIPIO</t>
  </si>
  <si>
    <t>Capeamento de diversas ruas do Município.</t>
  </si>
  <si>
    <t>Pavimentação Asfáltica e Drenagem de águas pluviais nas Avenidas Olegario Barbosa da Silveira, Lino Domingos de Oliveira e Adolfo Alves Carneiro</t>
  </si>
  <si>
    <t>Pavimentação e Drenagem em Diversas Ruas.</t>
  </si>
  <si>
    <t>EXECUÇÃO DE PAVIMENTAÇÃO EM PARALELEPÍPEDOS DE DIVERSAS RUAS NO MUNICÍPIO DE MASSARANDUBA-PB.</t>
  </si>
  <si>
    <t>MUNICIPIO DE PONGAI</t>
  </si>
  <si>
    <t>IMPLANTAÇÃO E RECAPEAMENTO DE PAVIMENTAÇÃO ASFÁLTICO</t>
  </si>
  <si>
    <t>Implantação de pavimentação asfáltica, sarjetas, calçada e meio fio na avenida Alameda das Chácara, Rua 14 e 16, no setor Jardim independência no Município de Simolândia - GO.</t>
  </si>
  <si>
    <t>RECAPEAMENTO ASFÁLTICO DA RUA JORGE VICTOR VIEIRA E RUA VEREADOR JOÃO AQUINO SOARES.</t>
  </si>
  <si>
    <t>Pavimentação com  Blocos de Concreto Sextavados, Drenagem Pluvial, passeios e sinalização viária em ruas do perímetro urbano do Município.</t>
  </si>
  <si>
    <t>CONSTRUÇÃO E IMPLANTAÇÃO DO CENTRO DE COMERCIALIZAÇÃO DO PRODUTOR</t>
  </si>
  <si>
    <t>CONSTRUÇÃO DO PARQUE AGROPECUÁRIO DE PORTO NACIONAL-TO.</t>
  </si>
  <si>
    <t>Construção de Um Centro de Convenções no Município de São Lourenço da Serra.</t>
  </si>
  <si>
    <t>MUNICIPIO DE MATINHA</t>
  </si>
  <si>
    <t>Construção da Praça Castelo Branco na sede do município de Matinha/MA.</t>
  </si>
  <si>
    <t>Requalificação Urbana e Paisagística da Orla Turística de Balneário Barra do Sul</t>
  </si>
  <si>
    <t>Revitalização do Parque Natural Municipal daBiquinha ¿ Gruta Santa Edwiges, no Município de Silva Jardim.</t>
  </si>
  <si>
    <t>Construção de Pórticos</t>
  </si>
  <si>
    <t>Construção da Praça de Eventos na sede do município de Satubinha/MA</t>
  </si>
  <si>
    <t>REVITALIZAÇÃO DO PARQUE MUNICIPAL GENERAL VARGAS- PARCÃO- EM SÃO BORJA RS</t>
  </si>
  <si>
    <t>MUNICIPIO DE CASTELO DO PIAUI</t>
  </si>
  <si>
    <t>CONSTRUÇÃO DE PRAÇA PÚBLICA, REFORMA DA PRAÇA FRANCISCO CARDOSO, PAVIMENTAÇÃO ASFÁLTICA E DRENAGEM DAS VIAS DE ACESSO À PRAÇA FRANCISCO CARDOSO (FÉLIX PACHECO, PEDRO II E ANTONINO FREIRE) NO MUNICÍPIO DE CASTELO DO PIAUÍ -PI</t>
  </si>
  <si>
    <t>EXECUÇÃO DE PAVIMENTAÇÃO ASFÁLTICA EM VIAS PÚBLICAS NO MUNICÍPIO DE FERNANDÓPOLIS</t>
  </si>
  <si>
    <t>Recapeamento de vias publicas urbanas no municipio</t>
  </si>
  <si>
    <t>Pavimentação de Vias Urbanas no Município de Pompéu/MG</t>
  </si>
  <si>
    <t>Execução de Obras de Pavimentação e Drenagem em ruas da Zona Urbana do Município.</t>
  </si>
  <si>
    <t>Pavimentação de vias urbanas em bairros do município de Palmeira/PR.</t>
  </si>
  <si>
    <t>Ampliação do calçadão existente frente à Igreja Matriz, abrangendo as ruas 13 de Maio, Coronel Carlos e Visconde de Taunay, num percurso de aproximadamente 300 metros.</t>
  </si>
  <si>
    <t>Drenagem de aguas pluviais e pavimentação asfaltica nas ruas Pedra Bonita, Independência, Castro Alves, Camapuã e Itaporã, no Município de Figueirão/MS</t>
  </si>
  <si>
    <t>Regularização Fundiária Urbana em municípios selecionados de Mato Grosso - 1ª Etapa.</t>
  </si>
  <si>
    <t>Recuperação de Estradas Vicinais no Trecho Aroeiras - Ubauna e Trecho Sede - Canto no Município de Coreaú/CE.</t>
  </si>
  <si>
    <t>RECUPERAÇÃO DE ESTRADAS VICINAIS QUE LIGA O SÍTIO FORMOSO DOS ROBERTO À SEDE DO MUNICÍPIO DE VENHA VER/RN</t>
  </si>
  <si>
    <t>MUNICIPIO DE LUTECIA</t>
  </si>
  <si>
    <t>AQUISIÇÃO DE TRATOR E IMPLEMENTOS AGRÍCOLAS</t>
  </si>
  <si>
    <t>Construção do Abatedouro Municipal no município de Nova Crixás-Go.</t>
  </si>
  <si>
    <t>Construção de feira coberta</t>
  </si>
  <si>
    <t>AQUISIÇÃO DE PATRULHA AGRÍCOLA MECANIZADA COM IMPLEMENTOS AGRÍCOLAS</t>
  </si>
  <si>
    <t>RECUPERAÇÃO DE 16,90 KM DE ESTRADA VICINAL.</t>
  </si>
  <si>
    <t>Recuperação de Estradas Vicinais no Município de Barão de Grajaú - MA</t>
  </si>
  <si>
    <t>Aquisição de Patrulha Mecanizada para o Municipio de Pedra Mole-SE.</t>
  </si>
  <si>
    <t>Aquisição de Maquinário e implementos agrícolas.</t>
  </si>
  <si>
    <t>MUNICIPIO DE CARATINGA</t>
  </si>
  <si>
    <t>Melhoria  do trecho que liga Caratinga à Santa Efigênia, Caratinga a Dom Modesto e Dom modesto via Avenida Dário Grossi</t>
  </si>
  <si>
    <t>MUNICIPIO DE SAO MIGUEL DE TAIPU - PB</t>
  </si>
  <si>
    <t>Reforma e ampliação do antigo mercado público</t>
  </si>
  <si>
    <t>Construção de passagens molhadas no município de Pedro Avelino/RN.</t>
  </si>
  <si>
    <t>Modernização e Adequação do Abatedouro Público.</t>
  </si>
  <si>
    <t>Construção do Centro de Comercialização do Pequeno Produtor Rural.</t>
  </si>
  <si>
    <t>MUNICIPIO DE CARAUBAS</t>
  </si>
  <si>
    <t>Aquisicao de máquinas e equipamentos.</t>
  </si>
  <si>
    <t>MUNICIPIO DE TASSO FRAGOSO</t>
  </si>
  <si>
    <t>MELHORAMENTO DE 21 KM DE ESTRADAS VICINAIS NO MUNICÍPIO DE TASSO FRAGOSO MA.</t>
  </si>
  <si>
    <t>MUNICIPIO DE GLICERIO</t>
  </si>
  <si>
    <t>MUNICIPIO DE PONTE ALTA</t>
  </si>
  <si>
    <t>MUNICIPIO DE MONTE HOREBE</t>
  </si>
  <si>
    <t>Construção de Centro de Cultura no Município.</t>
  </si>
  <si>
    <t>Construção de Praça na Entrada da Cidade com Iluminação do Entorno.</t>
  </si>
  <si>
    <t>MUNICIPIO DE ALMINO AFONSO</t>
  </si>
  <si>
    <t>APOIO A PROJETO DE INFRAESTRUTURA TURÍSTICA-Construção de Pórtico e Calçadão na Entrada do Município.</t>
  </si>
  <si>
    <t>Reforma e Ampliação do Campo de Futebol</t>
  </si>
  <si>
    <t>IMPLANTACAO DE INFRA-ESTRUTURA PUBLICA NA PRAIA DOS BURITIS</t>
  </si>
  <si>
    <t>MUNICIPIO DE PARANAIGUARA</t>
  </si>
  <si>
    <t>REFORMA DO ESTÁDIO MUNICIPAL O NICOLAU NO MUNICÍPIO DE PARANAIGUARA ¿ GO.</t>
  </si>
  <si>
    <t>MUNICIPIO DE PEDRO ALEXANDRE</t>
  </si>
  <si>
    <t>CONSTRUÇÃO DE QUADRA ESPORTIVA NO POVOADO DE MALHADA NOVA - MUNICÍPIO DE PEDRO ALEXANDRE - BA</t>
  </si>
  <si>
    <t>Implantação de Campo de Futebol Suiço</t>
  </si>
  <si>
    <t>FUNDACAO DAS ESCOLAS UNIDAS DO PLANALTO CATARINENSE</t>
  </si>
  <si>
    <t>FORTALECER INSTANCIAS PARTIC. MUNIC. E TERRITORIAIS NO      AMBITO DO CONS. DESENV. TERRIT. PLANALTO CATARINENSE</t>
  </si>
  <si>
    <t>MUNICIPIO DE TAMBORIL</t>
  </si>
  <si>
    <t>Construção de uma Quadra poliesportiva, no Distrito de Curatis, no município de Tamboril-CE.</t>
  </si>
  <si>
    <t>Construção de quadra poliesportiva em comunidade de São José de Ubá, que permitam atividades esportivas à escola, jovens e adultos do entorno.</t>
  </si>
  <si>
    <t>Construção de uma quadra de esportes Descoberta na Comunidade de Santa Luzia</t>
  </si>
  <si>
    <t>Reforma e/ou melhorias do ginásio de esportes da cidade de São Vicente/RN.</t>
  </si>
  <si>
    <t>Implantação e modernização do campo de futebol society</t>
  </si>
  <si>
    <t>Reforma de Estádio Municipal Iguaí, O Pedrão.</t>
  </si>
  <si>
    <t>Reforma e Ampliação do Estádio Municipal de Mara Rosa-Go.</t>
  </si>
  <si>
    <t>MUNICIPIO DE FELIPE GUERRA</t>
  </si>
  <si>
    <t>Construção de Quadra na Comunidade Mulungú.</t>
  </si>
  <si>
    <t>Construção de quadra na localidade de Claros Dias</t>
  </si>
  <si>
    <t>COBERTURA DE QUADRA POLIESPORTIVA</t>
  </si>
  <si>
    <t>Reforma de Campo de Futebol no município de Pedro Velho/RN.</t>
  </si>
  <si>
    <t>MUNICIPIO DE LUCELIA</t>
  </si>
  <si>
    <t>Aquisição de equipamentos pernamentes</t>
  </si>
  <si>
    <t>MUNICIPIO DE REDENCAO DA SERRA</t>
  </si>
  <si>
    <t>Construção de praça com pista de skate.</t>
  </si>
  <si>
    <t>Aquisição e implantação de Academias ao Ar Livre</t>
  </si>
  <si>
    <t>Construção de quadra na localidade de Richmond</t>
  </si>
  <si>
    <t>MUNICIPIO DE TOCANTINIA</t>
  </si>
  <si>
    <t>Implantação de Infra-Estrutura Esportiva na Cidade de Tocantínia.</t>
  </si>
  <si>
    <t>MUNICIPIO DE RIACHO DOS MACHADOS</t>
  </si>
  <si>
    <t>Modernização de Campo de Futebol</t>
  </si>
  <si>
    <t>Reforma de quadra de esporte do Guarau</t>
  </si>
  <si>
    <t>REFORMA DE CAMPO DE FUTEBOL.</t>
  </si>
  <si>
    <t>MUNICIPIO DE SANTA TEREZINHA</t>
  </si>
  <si>
    <t>MUNICIPIO DE ANGICAL DO PIAUI</t>
  </si>
  <si>
    <t>Construção de Quadra Poliesportiva no município de Angical do Piauí.</t>
  </si>
  <si>
    <t>Construção de uma Quadra de Esportes no Município de Rolante - RS, na localidade de Alto Rolantinho.</t>
  </si>
  <si>
    <t>Modernização e implantação de infraestrutura na Praça de Esportes Municipal</t>
  </si>
  <si>
    <t>MUNICIPIO DE JOAO NEIVA</t>
  </si>
  <si>
    <t>Reforma e Ampliação da Quadra Poliesportiva do Bairro Crubixá</t>
  </si>
  <si>
    <t>MUNICIPIO DE CAPIVARI DE BAIXO</t>
  </si>
  <si>
    <t>Construção de uma praça poliesportiva no bairro Caçador (Loteamento Camila.</t>
  </si>
  <si>
    <t>IMPLANTAÇÃO E MODERNIZAÇÃO DE INFRAESTRUTURA ESPORTIVA PARA O MUNICÍPIO DE RIACHINHO - TO</t>
  </si>
  <si>
    <t>CONSTRUÇÃO DE QUADRA DE ESPORTES NO MUNICÍPIO DE MARCOS PARENTE - PI</t>
  </si>
  <si>
    <t>MUNICIPIO DE SAO JOSE DE RIBAMAR</t>
  </si>
  <si>
    <t>Aquisição e instalação de aparelhos da Academia Ao Ar Livre e construção da Arena Skate Park</t>
  </si>
  <si>
    <t>Construção de três quadras Poliesportiva,uma no Bairro Gero Moreira,uma no Bairro José Coelho,na sede do Município.E uma no Povoado da Lagoa Grande no Município de Candiba - Ba.</t>
  </si>
  <si>
    <t>Construção de Sala Multiuso no Centro Esportivo</t>
  </si>
  <si>
    <t>MUNICIPIO DE SITIO DO QUINTO</t>
  </si>
  <si>
    <t>Construção de uma quadra poliesportiva no povoado Planalto (município de Sítio do Quinto)</t>
  </si>
  <si>
    <t>RECUPERAÇÃO DO ESTÁDIO DE FUTEBOL, NO MUNICIPIO DE ITAGUATINS-TO.</t>
  </si>
  <si>
    <t>IMPLANTACAO DE ACESSOS EM TRECHOS TURISTICOS</t>
  </si>
  <si>
    <t>Construção de Quadra Poliesportiva no município de Icó - CE.</t>
  </si>
  <si>
    <t>REFORMA E MODERNIZAÇÃO DA VILA OLIMPICA - 1º ETAPA</t>
  </si>
  <si>
    <t>Reforma e Adequação de Infraestrutura no Campo Maria Bonita no Bairro da Biela na sede do Municipio de Belmonte BA</t>
  </si>
  <si>
    <t>Implantação, modernização e reforma de Quadras Poliesportivas nos municípios do Estado da Bahia</t>
  </si>
  <si>
    <t>Implantação de Infraestrutura Esportiva no Município de Brasilândia do Tocantins.</t>
  </si>
  <si>
    <t>Construção da Praça da Prefeitura do Município de Rosário/MA.</t>
  </si>
  <si>
    <t>Ampliação e Reforma do Parque Recreio Paraíso, situado na Sede do Município de Caririaçu ¿ Ceará.</t>
  </si>
  <si>
    <t>Execução da 4ª (quarta) Etapa da Construção de um Centro de Eventos no Centro do Município de Chapadão do Lageado.</t>
  </si>
  <si>
    <t>Construção de Centro de Comercialização de Produtos Artesanais</t>
  </si>
  <si>
    <t>Construção de um Centro de Cultura na antiga Estação Ferroviária.</t>
  </si>
  <si>
    <t>MUNICIPIO DE PILOES</t>
  </si>
  <si>
    <t>Construção da 2ª Etapa da Praça de Eventos no município de Pilões/RN.</t>
  </si>
  <si>
    <t>SINALIZAÇÃO TURÍSTICA NO MUNICÍPIO DE OLHO DÁGUA DO BORGES/RN</t>
  </si>
  <si>
    <t>URBANIZAÇÃO DA PRAÇA DO FOLCLORE.</t>
  </si>
  <si>
    <t>Construção do Terminal Rodoviário de Bataguassu MS</t>
  </si>
  <si>
    <t>Construção da 1ª Etapa do Centro de Eventos de Campo Mourão</t>
  </si>
  <si>
    <t>Implantacao e Modernizacao de Infra-estrutura para Esporte Recreativo e de Lazer - Duque de Caxias - RJ</t>
  </si>
  <si>
    <t>Construção de Terminal Rodoviario no Municipio de Santa Cruz do Xingú - MT</t>
  </si>
  <si>
    <t>CONSTRUÇÃO DE UM TERMINAL RODOVIÁRIO NO MUNICÍPIO DE ESTREITO ¿ MA</t>
  </si>
  <si>
    <t>CONSTRUÇÃO DE PRAÇA DE EVENTOS</t>
  </si>
  <si>
    <t>APOIO A PROJETO DE INFRAESTRUTURA TURISTICA-  Pavimentação de acesso ao ponto turistico do Mirante do Monte Alegre na Serra de Santana no Municipio de São Vicente/RN</t>
  </si>
  <si>
    <t>APOIO A PROJETO DE INFRAESTRUTURA TURISTICA-Implantação de um Centro de Eventos na Sede deste Município.</t>
  </si>
  <si>
    <t>Apoio a Projeto de Infraestrutura Turística - Restauração do antigo prédio da Cadeia velha e Transformação do mesmo em um Museu, no município de Cascavel ¿ CE.</t>
  </si>
  <si>
    <t>Construção de um parque de exposições e eventos para expansão das atividades turisticas do município - 1ª Etapa</t>
  </si>
  <si>
    <t>Obras de contrução e ampliação na Praça das Colônias.</t>
  </si>
  <si>
    <t>Construção e Implantação do Centro de Comercialização e Exposição de Produtos Artesanais do Distrito de Maruanum localizado no Município de Macapá.</t>
  </si>
  <si>
    <t>CONSTRUÇÃO DO MIRANTE PUBLICO</t>
  </si>
  <si>
    <t>REVITALIZAÇÃO DA PRAÇA CEL. RAIMUNDO MOREIRA LIMA, MUNICÍPIO DE BURITI BRAVO-MA.</t>
  </si>
  <si>
    <t>APOIO A PROJETO DE INFRAESTRUTURA TURISTICA-  Construção de um CENTRO DE CONVENÇÕES e aquisição de MOBILIÁRIO para o mesmo.</t>
  </si>
  <si>
    <t>Revitalização da 1ª etapa da Orla da Coroa do Meio</t>
  </si>
  <si>
    <t>Conservação de Solo e Água, Manutenção e Conservação de Estradas Rurais do Município de Camboriú</t>
  </si>
  <si>
    <t>Pavimentação de ruas no perimetro urbano, no Municipio de Jaguaruna/SC</t>
  </si>
  <si>
    <t>MUNICIPIO DE GUARANESIA</t>
  </si>
  <si>
    <t>Reforma e readaptação urbanística e paisagística de praças</t>
  </si>
  <si>
    <t>Aquisição de equipamentos para a estruturação dos serviços de inspeção municipal e das agroindústrias familiares para adesão ao SUASA.</t>
  </si>
  <si>
    <t>MUNICIPIO DE RAFAEL JAMBEIRO</t>
  </si>
  <si>
    <t>Reforma da Praça da Matriz (1ª Etapa).</t>
  </si>
  <si>
    <t>CONSTRUÇÃO DO PORTAL DE ENTRADA DA CIDADE</t>
  </si>
  <si>
    <t>MUNICIPIO DE PARAIBANO</t>
  </si>
  <si>
    <t>URBANIZAÇÃO DA AVENIDA 1º DE MAIO</t>
  </si>
  <si>
    <t>CONSTRUÇÃO DE TRÊS PÓRTICOS TURÍSTICOS E POSTO DE INFORMAÇÕES TURÍSTICAS DA CIDADE DE PRESIDENTE MÉDICI-MA</t>
  </si>
  <si>
    <t>CONSTRUÇÃO DE UMA PRAÇA NA SEDE DO MUNICÍPIO DE PORTO RICO DO MARANHÃO</t>
  </si>
  <si>
    <t>REVITALIZAÇÃO DA PRAÇA DA IGREJA DO BAIRRO SÃO JOSE</t>
  </si>
  <si>
    <t>IMPLANTAÇÃO DE PORTAL NA SEDE DO MUNICÍPIO.</t>
  </si>
  <si>
    <t>Construção do Complexo Poliesportivo de Mucugê ¿ Praça do Esporte.</t>
  </si>
  <si>
    <t>Construção de uma Quadra Poliesportiva no município de Piritiba, BA.</t>
  </si>
  <si>
    <t>MUNICIPIO DE ALVORADA D'OESTE</t>
  </si>
  <si>
    <t>Construção de pista para caminhada com iluminação.</t>
  </si>
  <si>
    <t>CONSTRUÇÃO DE UM GINÁSIO POLIESPORTIVO.</t>
  </si>
  <si>
    <t>Conclusão da Quadra Poliesportiva Coberta da Cidade.</t>
  </si>
  <si>
    <t>CONSTRUÇÃO DE UMA QUADRA POLIESPORTIVA</t>
  </si>
  <si>
    <t>MUNICIPIO DE COLONIA DO PIAUI</t>
  </si>
  <si>
    <t>MUNICIPIO DE CAJAPIO</t>
  </si>
  <si>
    <t>CONSTRUÇÃO DE 1 QUADRA POLIESPORTIVA</t>
  </si>
  <si>
    <t>Construção de Quadra Poliesportiva no Distrito de Canafístola, no Município de Jucás ¿ CE.</t>
  </si>
  <si>
    <t>Construção de Quadra Poliesportiva no Distrito de Vila São Pedro, no Município de Jucás ¿ CE.</t>
  </si>
  <si>
    <t>CONSTRUCÇÃO DE QUADRA POLIESPORTIVA</t>
  </si>
  <si>
    <t>Construção da 2º etapa do ginásio poliesportivo do município de Maranguape - Ce</t>
  </si>
  <si>
    <t>Reforma do Estádio Denizard Almeida</t>
  </si>
  <si>
    <t>Construção de uma Quadra Poliesportiva na Sede do município de Erval Grande -RS.</t>
  </si>
  <si>
    <t>Construção de Quadra Poliesportiva no Sítio Arapuca no Município de Salitre ¿ Ceará.</t>
  </si>
  <si>
    <t>Apoio a Projeto de Infraestrutura Turística - Construcao de dois portais nas entradas principais do municipio de Itapeva</t>
  </si>
  <si>
    <t>Aquisição de equipamentos para apoiar o fortalecimento produtivo de mulheres rurais na comercialização de derivados da mandioca no Território do Velho Chico, Estado da Bahia.</t>
  </si>
  <si>
    <t>Pavimentação de diversas ruas na Zona Urbana do Município</t>
  </si>
  <si>
    <t>Recapeamento Asfáltico da Avenida Ribeirão Pires</t>
  </si>
  <si>
    <t>PAVIMENTAÇÃO ASFÁLTICA E DRENAGEM SUPERFICIAL EM PARTE DO BAIRRO JARDIM SAMARA</t>
  </si>
  <si>
    <t>PAVIMENTAÇÃO EM PARALELEPIPRDOS GRANITICOS EM DIVERSAS RUAS DO MUNICIPIO DE CAMOCIM DE SÃO FELIX - PE</t>
  </si>
  <si>
    <t>Recapeamento de vias públicas urbanas sobre pedras irregulares.</t>
  </si>
  <si>
    <t>Recapeamento Asfáltico em diversas ruas do Município de Rio Verde MT/MS.</t>
  </si>
  <si>
    <t>Implantação de pavimentação em vias públicas urbanas no município de Santo Afonso</t>
  </si>
  <si>
    <t>PAVIMENTAÇÃO EM PARALELEPÍPEDOS.</t>
  </si>
  <si>
    <t>Pavimentação Asfáltica no Residencial JK - Etapa II no Município de Costa Rica-MS.</t>
  </si>
  <si>
    <t>Pavimentação asfáltica na cidade de Caldas Novas - Goiás</t>
  </si>
  <si>
    <t>Pavimentação e drenagem pluvial em ruas do Bairro Piraqueaçu.</t>
  </si>
  <si>
    <t>Pavimentação em paralelepípedo com drenagem superficial e construção de calçadas com rapaz de acessibilidade em diversas ruas dos perímetros urbano de Souto Soares.</t>
  </si>
  <si>
    <t>Pavimentação de vias públicas na sede do Município</t>
  </si>
  <si>
    <t>Pavimentação em diversas Ruas da Sede do Município de Morrinhos ¿ CE</t>
  </si>
  <si>
    <t>Pavimentação a Paralelepípedo em ruas no município de Coração de Maria</t>
  </si>
  <si>
    <t>Pavimentação e recapeamento de vias no Município de Patos de Minas/MG</t>
  </si>
  <si>
    <t>Pavimentação de Rua na localidade de Ponto Alto</t>
  </si>
  <si>
    <t>Construção de Praça de Lazer</t>
  </si>
  <si>
    <t>Construção de Praça Pública Buritirana na Avenida Senador La Roque no município de Buritirana</t>
  </si>
  <si>
    <t>Construção do Portal da Cidade.</t>
  </si>
  <si>
    <t>CONSTRUÇÃO DE 2(D0IS)PORTAIS DE ENTRADA DA CIDADE</t>
  </si>
  <si>
    <t>MUNICIPIO DE BURITI DO TOCANTINS</t>
  </si>
  <si>
    <t>CONSTRUÇÃO DO CENTRO DE COMERCIALIZAÇÃO DOS PRODUTOS DO ARTESANAIS NO MUNICÍPIO DE BURITI DO TOCANTINS.</t>
  </si>
  <si>
    <t>Construção do Centro de Eventos do Parque de Exposições no Município de Céu Azul ¿ PR</t>
  </si>
  <si>
    <t>MUNICIPIO DE GRACA</t>
  </si>
  <si>
    <t>Construção de Praça Pública no Distrito de Lapa, no Município de Graça ¿ Ceará.</t>
  </si>
  <si>
    <t>Edificar Terminal Rodoviário para Atender demanda de turistas e visitantes do município de Chapada Gaúcha/MG.</t>
  </si>
  <si>
    <t>CONSTRUÇÃO DE PRAÇA PÚBLICA TEMÁTICA, NA CIDADE DE PASTOS BONS - MA.</t>
  </si>
  <si>
    <t>MUNICIPIO DE POCOS DE CALDAS</t>
  </si>
  <si>
    <t>Revitalização do Atrativo Turístico Fonte dos Amores</t>
  </si>
  <si>
    <t>CONSTRUÇÃO DE UM CENTRO DE CONVENÇÕES</t>
  </si>
  <si>
    <t>Construção de Centro de atividades sociais e esportivas em Murici/AL</t>
  </si>
  <si>
    <t>FUNDACAO DE DESPORTO E LAZER DE MATO GROSSO DO SUL</t>
  </si>
  <si>
    <t>Implantar academias ao ar livre nos municípios de Mato Grosso do Sul.</t>
  </si>
  <si>
    <t>Construção de arquibancada no Estádio Municipal de Irará.</t>
  </si>
  <si>
    <t>Construção de um ginásio poliesportivo na sede do Município de Lagoa de Pedras/RN.</t>
  </si>
  <si>
    <t>REFORMA DO ESTÁDIO DEDEZÃO NA SEDE DO MUNICÍPIO DE ITAREMA ¿ CE</t>
  </si>
  <si>
    <t>CONSTRUÇÃO DE QUADRA DE ESPORTES NA COMUNIDADE DE LAGOA NOVA, NO MUNICÍPIO DE ARACATI-CE</t>
  </si>
  <si>
    <t>Construção de Campo de Futebol no Distrito de Aningas na Localidade de Mundo Novo, no Município de Horizonte ¿ CE.</t>
  </si>
  <si>
    <t>Construção de Quadra Poliesportiva na Localidade de Sítio Novo no Município de Caririaçu ¿ Ce.</t>
  </si>
  <si>
    <t>Reforma de quadras esportivas</t>
  </si>
  <si>
    <t>MUNICIPIO DE MAMBAI</t>
  </si>
  <si>
    <t>REFORMA E AMPLIAÇÃO DO ESTÁDIO MUNICIPAL</t>
  </si>
  <si>
    <t>MUNICIPIO DE ASSIS BRASIL</t>
  </si>
  <si>
    <t>Reforma e Ampliação do Ginásio Poliesportivo</t>
  </si>
  <si>
    <t>Reforma e Ampliação do Estádio Municipal Rosalda Paim no município de Anastácio - MS</t>
  </si>
  <si>
    <t>Revitalização do Estádio de Futebol, na sede do município de Carinhanha.</t>
  </si>
  <si>
    <t>MUNICIPIO DE ALFREDO CHAVES</t>
  </si>
  <si>
    <t>Construção de uma Quadra Poliesportiva Coberta, neste Município.</t>
  </si>
  <si>
    <t>Pavimentação de vias em Sossego-PB</t>
  </si>
  <si>
    <t>Pavimentação no Município de Igaracy ¿ PB.</t>
  </si>
  <si>
    <t>Implantação de Pavimentação no Município de Juru - PB.</t>
  </si>
  <si>
    <t>SECRETARIA DE ESTADO DE SEGURANCA PUBLICA DO DISTRITO FEDERAL</t>
  </si>
  <si>
    <t>Construção dos Centros de Detenção Provisória CDP1, CDP2, CDP3 e CDP4 no Setor C, Complexo Penitenciário da Papuda, totalizando 3.200 vagas.</t>
  </si>
  <si>
    <t>Construção da Cadeia Pública Feminina do Complexo Penitenciário da Gameleira em Campo Grande-MS, 407 vagas.</t>
  </si>
  <si>
    <t>Construção da Cadeia Pública Masculina do Complexo Penitenciário da Gameleira em Campo Grande-MS, com capacidade para 603 vagas.</t>
  </si>
  <si>
    <t>APOIO A PROJETOS DE INFRAESTRUTURA TURISTICA- Pavimentação de Rua no Alto da Santa Cruz, no município de Paramirim/Ba</t>
  </si>
  <si>
    <t>MUNICIPIO DE VILA NOVA DOS MARTIRIOS</t>
  </si>
  <si>
    <t>Apoio a Projeto de Infraestrutura Turística - Reforma da Praça Municipal Davi Alves Silva.</t>
  </si>
  <si>
    <t>Apoio a Projeto de Infraestrutura Turística - Construção de Portal de Entrada e Pavimentação e Drenagem em Chã de Pia, no Município de Areia - PB.</t>
  </si>
  <si>
    <t>Construção de Calçadas no município de Mara Rosa-Go.</t>
  </si>
  <si>
    <t>Recapeamento asfáltico e implantação de pavimentação com drenagem superficial em diversas ruas na cidade de São Vicente/RN.</t>
  </si>
  <si>
    <t>MUNICIPIO DE RAPOSA</t>
  </si>
  <si>
    <t>Este projeto prevê a Urbanização de Vias Públicas, com a execução de serviços de Pavimentação asfáltica de ruas, drenagem superficial com meio-fio, sarjeta, calçada e sinalização viária, objetivando ações de reestruturação urbana, interligação de áreas ur</t>
  </si>
  <si>
    <t>Drenagem Superficial e Pavimentação de Ruas</t>
  </si>
  <si>
    <t>MUNICIPIO DE IVOTI</t>
  </si>
  <si>
    <t>Aquisição de Implementos Agrícolas</t>
  </si>
  <si>
    <t>MUNICIPIO DE BONITO DE MINAS</t>
  </si>
  <si>
    <t>Construção de um Campo de Grama Sintética, no município de Bonito de Minas/MG</t>
  </si>
  <si>
    <t>MUNICIPIO DE NOSSA SENHORA DOS REMEDIOS</t>
  </si>
  <si>
    <t>MUNICIPIO DE MONSENHOR HIPOLITO</t>
  </si>
  <si>
    <t>Reforma do Ginásio Poliesportivo no município de Monsenhor Hipólito - PI</t>
  </si>
  <si>
    <t>MUNICIPIO DE JUAZEIRO DO PIAUI</t>
  </si>
  <si>
    <t>Reforma de Campo de Futebol no município de Juazeiro do Piauí.</t>
  </si>
  <si>
    <t>Modernização de Infraestrutura do Estadio Municipal de Santa Inês Bahia.</t>
  </si>
  <si>
    <t>MUNICIPIO DE BARRA DO TURVO</t>
  </si>
  <si>
    <t>Implantação de Modernização de infraestrutura para o Esporte</t>
  </si>
  <si>
    <t>MUNICIPIO DE RIO DE CONTAS</t>
  </si>
  <si>
    <t>INFRAESTRUTURA ESPORTIVA EM RIO DE CONTAS BAHIA</t>
  </si>
  <si>
    <t>MUNICIPIO DE CAJAZEIRAS DO PIAUI</t>
  </si>
  <si>
    <t>Construção da 1ª Etapa do Ginásio Poliesportivo no município de Cajazeiras do Piauí</t>
  </si>
  <si>
    <t>MUNICIPIO DE IRACEMAPOLIS</t>
  </si>
  <si>
    <t>MUNICIPIO DE GUADALUPE</t>
  </si>
  <si>
    <t>REFORMA E AMPLIAÇÃO DO ESTÁDIO MUNICIPAL DE GUADALUPE - PI</t>
  </si>
  <si>
    <t>MUNICIPIO DE BONOPOLIS</t>
  </si>
  <si>
    <t>Pavimentação Asfáltica no município de Bonópolis-Go.</t>
  </si>
  <si>
    <t>RECAPEAMENTO ASFÁLTICO NO MUNICÍPIO DE ABADIÂNIA-GOIÁS</t>
  </si>
  <si>
    <t>Drenagem e Pavimentação Asfáltica  na Rua José Francisco da Silva (área maior)</t>
  </si>
  <si>
    <t>Implantação de Pavimentação no Município de Teixeira - PB.</t>
  </si>
  <si>
    <t>MUNICIPIO DE IBEMA</t>
  </si>
  <si>
    <t>Implantação de Parque Ambiental- 1ª Fase</t>
  </si>
  <si>
    <t>Construção de Arquibancada Coberta da Pista de Laço do Parque de Eventos Ângelo Manuel da Cunha.</t>
  </si>
  <si>
    <t>AMPLIAÇÃO/COMPLEMENTAÇÃO DO MATADOURO MUNICIPAL DE BOCAIUVA</t>
  </si>
  <si>
    <t>Recuperação de estradas vicinais no P.A Mata Azul no município de Muricilandia</t>
  </si>
  <si>
    <t>CONSTRUÇÃO DE FEIRA COBERTA EM BURITIRANA - MA</t>
  </si>
  <si>
    <t>Apoio a Projetos de Desenvolvimento do Setor Agropecuário, através de cultivo protegido por meio de estufas.</t>
  </si>
  <si>
    <t>MÁQUINAS E EQUIPAMENTOS</t>
  </si>
  <si>
    <t>EXECUÇÃO DE OBRA DE CONSTRUÇÃO DE 01(UM) MERCADO MUNICIPAL NA SEDE DO MUNICÍPIO DE PINDAÍ/BA.</t>
  </si>
  <si>
    <t>Aquisição de combustíveis e lubrificantes para serem utilizados nas Máquinas nos trabalhos de  implantação e conservação de Estradas Vicinais</t>
  </si>
  <si>
    <t>Patrulha mecanizada, tratores agrícolas,implementos.</t>
  </si>
  <si>
    <t>Aquisição de Patrulha mecanizada.</t>
  </si>
  <si>
    <t>Complementação da obra do Contorno Viário de Gaspar - Ponte do Vale, iniciada conforme Convênio SICONV nº 747342/2010</t>
  </si>
  <si>
    <t>PAVIMENTAÇÃO ASFÁLTICA DE VIAS URBANAS, COM MEIO-FIO, CALÇADA, E SARJETAS, NA SEDE DO MUNICÍPIO.</t>
  </si>
  <si>
    <t>Pavimentação com drenagem pluvial do Bairro Carvalhocom referencia as seguintes vias: Rua Projetada A, Extensão 377 metros, Rua Projetada B, Extensão 171 metros, Rua Projetada C,Extensão 205 metros, Rua Projetada E, Extensão 19 metros, Rua Projetada H, Ex</t>
  </si>
  <si>
    <t>INSTITUTO DE DESENVOLVIMENTO RURAL DO TOCANTINS - RURALTINS</t>
  </si>
  <si>
    <t>Estruturar as Unidades de Atendimento dos agricultores familiares visando a ampliação dos serviços de ATER.</t>
  </si>
  <si>
    <t>EMPRESA DE ASSIST TECNICA E EXT RURAL DO ESTADO DO PARA</t>
  </si>
  <si>
    <t>Estruturação de Entidade Estadual de ATER no estado do Pará, com aquisição de bens para prestação de serviços de ATER.</t>
  </si>
  <si>
    <t>MUNICIPIO DE CACHOEIRA PAULISTA</t>
  </si>
  <si>
    <t>REFORMA E MODERNIZAÇÃO DO CAMPO DE FUTEBOL NO BAIRRO SÃO JOÃO</t>
  </si>
  <si>
    <t>MUNICIPIO DE BROTAS DE MACAUBAS</t>
  </si>
  <si>
    <t>IMPLANTAÇÃO DO GRAMADO DO ESTÁDIO MUNICIPAL COM SISTEMA DE DRENAGEM, IRRIGAÇÃO, PLANTIO DE GRAMAS E CONSTRUÇÃO DO RESERVATÓRIO DE AGUA ELEVADO</t>
  </si>
  <si>
    <t>MUNICIPIO DE CARNEIROS</t>
  </si>
  <si>
    <t>Pavimentação em diversas ruas na zona urbana do município de Carneiros.</t>
  </si>
  <si>
    <t>MUNICIPIO DE SANTANA DOS MONTES</t>
  </si>
  <si>
    <t>Implantação de pavimentação (calçamento) em vias públicas urbanas no Município de Santana dos Montes/MG</t>
  </si>
  <si>
    <t>URBANIZAÇÃO DO CAIS DO MUNICÍPIO DE PORTO RICO DO MARANHÃO ¿ MA.</t>
  </si>
  <si>
    <t>Construção de uma Praça na Sede do Município de Coruripe/AL</t>
  </si>
  <si>
    <t>Acessibilidade de espaços públicos em áreas de interesse turístico e Reurbanização do entorno do Mercado Modelo.</t>
  </si>
  <si>
    <t>Sinalização Turística de Cuiabá e entorno</t>
  </si>
  <si>
    <t>Construção de Um Centro de Artesanato (1ª Fase) no Município de Senador Georgino Avelino/RN.</t>
  </si>
  <si>
    <t>APOIO A PROJETO DE INFRAESTRUTURA TURISTICA-Modernização e Readequação da Praça Pública na sede do município</t>
  </si>
  <si>
    <t>Apoio a Projeto de Infraestrutura Turística - REVITALIZAÇAO DO CAIS DO PORTO NO BAIRRO DO PASSO, RIO URUGUAI, EM SÃO BORJA RS</t>
  </si>
  <si>
    <t>APOIO A PROJETOS DE INFRAESTRUTURA TURISTICA-CONSTRUÇÃO DE 01 (UMA) PRAÇA PÚBLICA NO BAIRRO BEIRA RIO, NESTE MUNICÍPIO DE ITAGUATINS, ESTADO DO TOCANTINS.</t>
  </si>
  <si>
    <t>APOIO A PROJETO DE INFRAESTRUTURA TURISTICO- Urbanização da Orla no distrito de Caboto.</t>
  </si>
  <si>
    <t>Ampliação e Reforma da Orla do Rio São Francisco do Município de Penedo.</t>
  </si>
  <si>
    <t>Pavimentação e Drenagem de Águas Pluviais da Avenida C- LD/Rua Projetada no Municipio de Santa Cruz do Xingu - MT.</t>
  </si>
  <si>
    <t>MUNICIPIO DE SALGADINHO</t>
  </si>
  <si>
    <t>APOIO A PROJETO DE INFRAESTRUTURA TURISTICA-  Construção de Praça de Eventos na Sede do Município de Salgadinho - PB.</t>
  </si>
  <si>
    <t>APOIO A PROJETO DE INFRAESTRUTURA TURÍSTICA - Revitalização de Praças na Região Metropolitana do Recife.</t>
  </si>
  <si>
    <t>APOIO A PROJETOS DE INFRAESTRUTURA TURISTICA-  Recuperação, Requalificação e Ampliação do Mercado Municipal de Irecê, primeira etapa.</t>
  </si>
  <si>
    <t>CONSTRUÇÃO DE PÓRTICO NO MUNICÍPIO DE BOTUCATU/SP</t>
  </si>
  <si>
    <t>SECRETARIA DE ESTADO DE EDUCACAO DE MATO GROSSO DO SUL</t>
  </si>
  <si>
    <t>Pavimentação no município de Tabocas do Brejo Velho.</t>
  </si>
  <si>
    <t>MUNICIPIO DE AMARANTE</t>
  </si>
  <si>
    <t>PAVIMENTAÇÃO ASFÁLTICA DE VIAS PÚBLICAS NO MUNICIPIO DE AMARANTE- PI</t>
  </si>
  <si>
    <t>Pavimentação Asfaltica em diversas ruas do municipio de Ribeirãozinho - MT.</t>
  </si>
  <si>
    <t>PAVIMENTAÇÃO E URBANIZAÇÃO DE RUAS DA COMUNIDADE DE SANTA TEREZA, NO MUNICÍPIO DE ARACATI - CE.</t>
  </si>
  <si>
    <t>Pavimentação da Rua Estrada do Perau-Engº Baldur Wenzel Loebler e Avenida Dona Etelvina.</t>
  </si>
  <si>
    <t>CALÇAMENTO EM BLOCO SEXTAVADO DE VARIAS RUAS NA SEDE DO MUNICÍPIO DE PERITORÓ</t>
  </si>
  <si>
    <t>MUNICIPIO DE MILAGRES DO MARANHAO</t>
  </si>
  <si>
    <t>Pavimentação em vias publicas do município: Rua São Francisco e Rua Santo Antônio.</t>
  </si>
  <si>
    <t>Recape de vias públicas urbanas no município de Campo Largo ¿ Pr.</t>
  </si>
  <si>
    <t>MUNICIPIO DE AGUA DOCE</t>
  </si>
  <si>
    <t>Obras de Construção de passeio Público no município de Água Doce SC</t>
  </si>
  <si>
    <t>MUNICIPIO DE BONINAL</t>
  </si>
  <si>
    <t>O objeto do presente convênio é a alocação de recursos para Planejamento urbano com pavimentação asfálticade várias ruas da sede do município de Boninal, Bahia, com o objetivo de ofertar melhorias na acessibilidade e mobilidade urbana dos pedestres e de m</t>
  </si>
  <si>
    <t>IMPLANTAÇÃO DE INFRAESTRUTURA URBANA NA AVENIDA ARAGUAIA PRÓXIMO AO AEROPORTO MUNICIPAL NO SETOR FELIX FERREIRA.</t>
  </si>
  <si>
    <t>CONSTRUÇÃO DE MEIOS FIOS, SARJETAS E CALÇADAS EM RUAS DA CIDADE</t>
  </si>
  <si>
    <t>Recapeamento e pavimentação asfaltica em vias no município de Botucatu.</t>
  </si>
  <si>
    <t>Apoio a Projeto de Infraestrutura Turística - Urbanização do açude mata velha no município de Amarante do Maranhão</t>
  </si>
  <si>
    <t>MUNICIPIO DE ALDEIAS ALTAS</t>
  </si>
  <si>
    <t>Pavimentação, drenagem e construção de uma praça no Morro Santo- APOIO A PROJETOS DE INFRAESTRUTURA TURISTICA</t>
  </si>
  <si>
    <t>APOIO A PROJETOS DE INFRAESTRUTURA TURÍSTICA- Urbanização e Modernização de Parque Urbano no município de Rosário ¿ MA</t>
  </si>
  <si>
    <t>MUNICIPIO DE SAO PEDRO DA CIPA</t>
  </si>
  <si>
    <t>AMPLIAÇÃO E REFORMA DA  PRAÇA MATRIZ DE SÃO PEDRO DA CIPA</t>
  </si>
  <si>
    <t>APOIO A PROJETOS DE INFRAESTRUTURA TURÍSTICA - Recuperação dos Espaços e do Armazém do Museu do Trem de São Leopoldo/RS.</t>
  </si>
  <si>
    <t>REVITALIZAÇÃO DA VILA DO DOCE</t>
  </si>
  <si>
    <t>APOIO A PROJETO DE INFRAESTRUTURA TURÍSTICA - Construção de Praça no Município.</t>
  </si>
  <si>
    <t>APOIO A PROJETOS DE INFRAESTRUTURA TURISTICA- Reforma da Praça Herondina Moreira Xavier e do centro de cultura, localizado na mesma praça.</t>
  </si>
  <si>
    <t>APOIO A PROJETO DE INFRAESTRUTURA TURÍSTICA - Pavimentação e Drenagem superficial da Avenida Tancredo Neves e sinalização turística no município de Poxoréo - MT.</t>
  </si>
  <si>
    <t>O presente projeto visa à pavimentação de diversas ruas do município de Cabaceiras ¿ PB.</t>
  </si>
  <si>
    <t>Pavimentação de diversas ruas no município de Cabaceiras.</t>
  </si>
  <si>
    <t>MUNICIPIO DE ITATUBA</t>
  </si>
  <si>
    <t>Pavimentação em paralelepípedo em diversas ruas do município de Itatuba - PB.</t>
  </si>
  <si>
    <t>Pavimentação de diversas ruas no município de Itatuba - PB.</t>
  </si>
  <si>
    <t>MUNICIPIO DE CACHOEIRO DE ITAPEMIRIM</t>
  </si>
  <si>
    <t>Revitalização da Ponte Municipal Fernando de Abreu</t>
  </si>
  <si>
    <t>MUNICIPIO DE JURANDA</t>
  </si>
  <si>
    <t>APOIO A PROJETO DE INFRAESTRUTURA TURISTICA- Implantação de Parque Ecológico e de Lazer- 2ª Etapa</t>
  </si>
  <si>
    <t>Construção do Centro de Eventos - 1ª Etapa</t>
  </si>
  <si>
    <t>Reforma no antigo prédio da câmara municipal para implantação da Casa de Apoio ao Turista no município de Tapiraí/SP</t>
  </si>
  <si>
    <t>Cobertura do Centro de Eventos Municipal Prefeito Casimiro Teixeira na cidade de Iguape/SP</t>
  </si>
  <si>
    <t>MUNICIPIO DE RIBEIROPOLIS</t>
  </si>
  <si>
    <t>Construção de duas Quadras  de Esporte no Município de Ribeirópolis</t>
  </si>
  <si>
    <t>REFORMA DO ESTÁDIO DA SEDE DO MUNICÍPIO DE CAÉM-BA</t>
  </si>
  <si>
    <t>Construção de 03 (três) quadras poliesportivas descobertas, no Município de Caetité.</t>
  </si>
  <si>
    <t>CONSTRUÇÃO DO CAMPO DE FUTEBOL NO MUNICÍPIO DE FEIRA NOVA/SE.</t>
  </si>
  <si>
    <t>MUNICIPIO DE ITAJA</t>
  </si>
  <si>
    <t>Construção da 1a Etapa de Campo de Futebol.</t>
  </si>
  <si>
    <t>Aquisição de Academias ao Ar Livre.</t>
  </si>
  <si>
    <t>CONSTRUÇÃO CENTRO ESPORTIVO</t>
  </si>
  <si>
    <t>CONSTRUÇÃO DA 1ª ETAPA DO GINASIO DE ESPORTES DA COMUNIDADE DE VISTA ALEGRE  NO MUNICÍPIO DE COLORADO ¿ RS</t>
  </si>
  <si>
    <t>IMPLANTAÇÃO DE INFRAESTRUTURA ESPORTIVA NO MUNICÍPIO DE BOA ESPERANÇA.</t>
  </si>
  <si>
    <t>MUNICIPIO DE IRANDUBA</t>
  </si>
  <si>
    <t>AQUISIÇÃO EQUIPAMENTOS PERMANENTES - ACADEMIA AO AR LIVRE</t>
  </si>
  <si>
    <t>Implantação e Modernização da Infraestrutura Esportiva - Bairro Hélio Ferraz</t>
  </si>
  <si>
    <t>MUNICIPIO DE SAO BRAS</t>
  </si>
  <si>
    <t>CONSTRUÇÃO DE UMA QUADRA POLIESPORTIVA DESCOBERTA E REFORMA DO ESTÁDIO MUNICIPAL YVISSOM FERREIRA NO MUNICÍPIO DE SÃO BRAS.</t>
  </si>
  <si>
    <t>Implantação e Modernização de Infraestrutura Esportiva e de Lazer da Praça de Campo Vicente em Nova Hartz/RS.</t>
  </si>
  <si>
    <t>Implantação e modernização de espaços públicos para a prática esportiva</t>
  </si>
  <si>
    <t>Modernização de Complexo Esportivo</t>
  </si>
  <si>
    <t>Construção da 1ª Etapa do Complexo Esportivo do Bairro Planalto</t>
  </si>
  <si>
    <t>Implantação e Modernização de Infraestrutura esportiva</t>
  </si>
  <si>
    <t>Construção de Uma Quadra Poliesportiva no Município de Atalaia.</t>
  </si>
  <si>
    <t>Implantação de pavimentação e drenagem em vias públicas urbanas no Conjunto Habitacional Terra da Esperança.</t>
  </si>
  <si>
    <t>Pavimentação com Calçadas de Diversas Ruas.</t>
  </si>
  <si>
    <t>FOMENTO AO SETOR AGROPECUARIO - Aquisição de máquina agrícola.</t>
  </si>
  <si>
    <t>CONSTRUÇÃO DO MERCADO MUNICIPAL NA SEDE DO MUNICÍPIO DE BROTAS DE MACAÚBAS</t>
  </si>
  <si>
    <t>Reforma e ampliação de Centro de Esporte e Lazer localizado em Praça da Cidade de Curitiba.</t>
  </si>
  <si>
    <t>Pavimentação e drenagem com implantação de passeios públicos em vias públicas urbanas</t>
  </si>
  <si>
    <t>CONSTRUÇÃO DE UM CENTRO DE CONVENÇÕES E EVENTOS EM FÁTIMA DO SUL/MS.</t>
  </si>
  <si>
    <t>Implantação de Infraestrutura no Centro de Eventos</t>
  </si>
  <si>
    <t>Construção de Praça Central no município de Governador Luiz Rocha- MA.</t>
  </si>
  <si>
    <t>Reforma do Teatro Municipal de Itaboraí</t>
  </si>
  <si>
    <t>Construção do Parque de Rodeio ¿ 2ª Etapa</t>
  </si>
  <si>
    <t>Infraestrutura turística do Píer/Atracadouro Municipal e pavimentação de orla fluvial(1º Etapa).</t>
  </si>
  <si>
    <t>Apoio a Projeto de Infraestrutura Turística - Construção de uma praça no Bairro Cidade Nova no  Município de Crateús -CE.</t>
  </si>
  <si>
    <t>CONSTRUÇÃO DE QUADRAS POLIESPORTIVAS EM PRAÇA PÚBLICA</t>
  </si>
  <si>
    <t>MUNICIPIO DE BOCAINA</t>
  </si>
  <si>
    <t>Ampliação, Reforma, Adequação e Acessibilidade de Academia de Ginástica</t>
  </si>
  <si>
    <t>Construção do Campo de Futebol no Bairro Cajueiro Malhada, no Município de Horizonte ¿ CE.</t>
  </si>
  <si>
    <t>MUNICIPIO DE BARAO DE ANTONINA</t>
  </si>
  <si>
    <t>Remodelação de conjunto esportivo</t>
  </si>
  <si>
    <t>MUNICIPIO DE JOAO RAMALHO</t>
  </si>
  <si>
    <t>Reforma e Modernização do Centro Esportivo e de Lazer Hideraldo Luis Bellini.</t>
  </si>
  <si>
    <t>Construção do Campo Sintético</t>
  </si>
  <si>
    <t>MUNICIPIO DE ALTO PARNAIBA</t>
  </si>
  <si>
    <t>CONSTRUÇÃO DO CAMPO DE FUTEBOL</t>
  </si>
  <si>
    <t>Construção de Praça da Juventude no Município de Sorocaba/SP</t>
  </si>
  <si>
    <t>PAVIMENTAÇÃO ASFALTICA NA CIDADE DE FORMOSA-GO.</t>
  </si>
  <si>
    <t>PAVIMENTAÇÃO DE VIA URBANA - RUA BOA ESPERANÇA NO MUNICIPIO DE NORTELANDIA - MT</t>
  </si>
  <si>
    <t>PAVIMENTAÇÃO COM BLOKRET NO MUNICIPIO DE URUARÁ</t>
  </si>
  <si>
    <t>Pavimentação de diversas ruas do município de Caicó/RN.</t>
  </si>
  <si>
    <t>Pavimentação de vias do Municipio</t>
  </si>
  <si>
    <t>Realizar Pavimentação e Drenagem de Rua no município de Nova Trento/SC.</t>
  </si>
  <si>
    <t>Pavimentação e drenagem pluvial das seguintes vias urbanas: Rua Projetada,com extensão de 516 metros localizada no Distrito de São Pedro de Alcântara e  Rua Projetada 01, com extensão de 199 metros e Rua Projetada 02, com extensão de 215 metros localizada</t>
  </si>
  <si>
    <t>Elaboração de Projetos para Melhoria de Acessibilidade no entorno das Estações de Transbordo situadas na Área Central de Tercsina - Praça João Luis Peneira, Praça Saraiva, Praça Demostencs Avelino e Praça Marechal Dcodoro. previstas na ação Implantação do</t>
  </si>
  <si>
    <t>PAVIMENTAÇÃO NO MUNICÍPIO DE FORQUILHA/CE.</t>
  </si>
  <si>
    <t>PAVIMENTAÇÃO EM PEDRA TOSCA EM DIVERSAS RUAS NO MUNICÍPIO DE FORQUILHA/CE.</t>
  </si>
  <si>
    <t>PAVIMENTAÇÃO ASFÁLTICA EM VIAS URBANAS NO MUNICÍPIO DE FORQUILHA/CE.</t>
  </si>
  <si>
    <t>Recapeamento asfáltico de diversas ruas do Município de Abreu e Lima</t>
  </si>
  <si>
    <t>O Projeto prevê a Implantação de Calçadas e Meio-fio nas vias urbanas de Marianópolis-TO.</t>
  </si>
  <si>
    <t>PAVIMENTAÇÃO ASFALTICA, GUIAS E SARJETAS EM VARIAS VIAS PUBLICAS DO MUNICÍPIO.</t>
  </si>
  <si>
    <t>MUNICIPIO DE ITIRAPINA</t>
  </si>
  <si>
    <t>Construção, Reforma, Ampliação e Adequação de infraestrutura das praças públicas do Município de Itirapina, SP, localizadas em:- Bairro Jd. dos Indaiás:      Sistema de Lazer - 3.- Bairro Jd. Gobbi:      Sistema de Lazer - 1,      Sistema de Lazer - 2,</t>
  </si>
  <si>
    <t>Rede de Drenagem Bairro Santa Izabel.</t>
  </si>
  <si>
    <t>Recapeamnto de vias do municipio</t>
  </si>
  <si>
    <t>Pavimentação das ruas projetadas do Loteamento Alvin, bairro Cidade Nova.1-Rua Projetada 08 - Extensão:235,00m, Largura:7,00m2-Rua Projetada 09 - Extensão:238,00m, Largura:7,00m3-Rua Projetada 10 - Extensão:242,00m, Largura:7,00m</t>
  </si>
  <si>
    <t>MUNICIPIO DE CACHOEIRA DOURADA</t>
  </si>
  <si>
    <t>Pavimentação Asfáltica no município de Cachoeira Dourada-Go.</t>
  </si>
  <si>
    <t>CONSTRUÇÃO DA 2ª ETAPA DA PRAÇA DE EVENTOS JACKSON FIGUEREDO</t>
  </si>
  <si>
    <t>MUNICIPIO DE PENDENCIAS</t>
  </si>
  <si>
    <t>URBANIZAÇÃO DA AVENIDA FRANCISCO RODRIGUES E ALBA MIRANDA, NA SEDE DO MUNICÍPIO.</t>
  </si>
  <si>
    <t>Implantação de Infraestrutura Turística na orla do Rio Grande no Distrito de Jupaguá, no município de Cotegipe-Bahia.</t>
  </si>
  <si>
    <t>Adequação e Reforma de Centro de Apoio ao Turista em São Joaquim</t>
  </si>
  <si>
    <t>MUNICIPIO DE MORPARA</t>
  </si>
  <si>
    <t>Construção de uma praça na entrada da cidade com anfiteatro.</t>
  </si>
  <si>
    <t>Reforma da Praça Pública Manoel Campos no Município de Pedro Avelino/RN</t>
  </si>
  <si>
    <t>Construção da Praça da Matriz na sede do município de Bequimão/MA.</t>
  </si>
  <si>
    <t>Construção da Praça Pedro Rodrigues na sede do Município de Barra da Estiva - Ba.</t>
  </si>
  <si>
    <t>Modernização da Praça Municipal Getulio Vargas, no município de Humaitá RS.</t>
  </si>
  <si>
    <t>CONSTRUÇÃO DE PÓRTICOS DE ENTRADA NO MUNICÍPIO DE DIAMANTINO/MT.</t>
  </si>
  <si>
    <t>MUNICIPIO DE CACHOEIRA GRANDE</t>
  </si>
  <si>
    <t>APOIO A PROJETO DE INFRAESTRUTURA TURÍSTICA-Construção do Balneário do Coroatá e praça do porto da espera.</t>
  </si>
  <si>
    <t>APOIO A PROJETO DE INFRAESTRUTURA TURÍSTICA - Implantação do Parque do Aeroporto no município de Vacaria - RS.</t>
  </si>
  <si>
    <t>Construção do Centro de Convenções - 2ª Etapa</t>
  </si>
  <si>
    <t>CONSTRUÇÃO DE QUADRA DESCOBERTA NA COMUNIDADE DE PIMENTAS NO MUNICÍPIO DE SERRINHA/RN.</t>
  </si>
  <si>
    <t>Construção da Praça da Juventude, no municipio de Taquaritinga - SP</t>
  </si>
  <si>
    <t>Construção da 2ª etapa do Campo de Futebol.</t>
  </si>
  <si>
    <t>MUNICIPIO DE PRESIDENTE FIGUEIREDO</t>
  </si>
  <si>
    <t>Construção da Praça da Juventude - 1ª Etapa</t>
  </si>
  <si>
    <t>CONSTRUÇÃO DE UM CAMPO DE FUTEBOL  NO MUNICÍPIO DE SÃO JOÃO DA CANABRAVA - PI.</t>
  </si>
  <si>
    <t>Construção de um Ginásio de Esportes no município de Canudos-BA.</t>
  </si>
  <si>
    <t>Construção de um (01) Ginásio de Esportes.</t>
  </si>
  <si>
    <t>REFORMA E AMPLIAÇÃO DO ESTÁDIO DE FUTEBOL TEIXEIRÃO.</t>
  </si>
  <si>
    <t>Reforma do Complexo Esportivo Renato Teixeira da Silva - Mangueira, do Estádio Ferrucio Feltrim - São Pedrão e do Ginásio de Esportes Antonio Carlos Siloto Filho - Bordadão.</t>
  </si>
  <si>
    <t>SAO PAULO TURISMO S/A</t>
  </si>
  <si>
    <t>Sinalização Turística do Município de São Paulo.</t>
  </si>
  <si>
    <t>INSTITUTO MUNICIPAL DE TURISMO - CURITIBA TURISMO</t>
  </si>
  <si>
    <t>Implantação de Sinalização Turística</t>
  </si>
  <si>
    <t>Implantação da 1° Etapa de Pavimentação na avenida Eutímio Alves no município de Avelino Lopes (PI).</t>
  </si>
  <si>
    <t>Pavimentação e recapeamento das vias publicas urbanas.</t>
  </si>
  <si>
    <t>Pavimentação a Paralelepípedo em Diversas Ruas do Bairro Cidade Nova no Município de Estância-SE.</t>
  </si>
  <si>
    <t>URBANIZAÇÃO,MELHORAMENTO E PAVIMENTAÇÃO DE VIAS PÚBLICAS DO MUNICÍPIO DE MARUIM.</t>
  </si>
  <si>
    <t>Recapeamento asfáltico de diversas ruas no Município.</t>
  </si>
  <si>
    <t>Execução de Pavimentação  Asfáltica.</t>
  </si>
  <si>
    <t>MUNICIPIO DE SAO JOSE DO BONFIM</t>
  </si>
  <si>
    <t>Implantação de Pavimentação no Município de São José do Bonfim - PB.</t>
  </si>
  <si>
    <t>O aumento no abastecimento de água  da área de distribuição do Reservatório Seis, (R-06), em  2.000 m3 e em 1.000m3, a ETA Arrependido Peixe.</t>
  </si>
  <si>
    <t>PAVIMENTAÇÃO NO MUNICIPIO DE ACARAPE.</t>
  </si>
  <si>
    <t>MUNICIPIO DE SAUBARA</t>
  </si>
  <si>
    <t>Com a liberação desses recursos, pretendemos construir a primeira etapa da nova orla sul do Distrito de Cabuçu compreendendo os serviços de construção de passeios , calçadões,canteiros, rampas de acessibilidade e um centro de apoio ao turista . Para ofere</t>
  </si>
  <si>
    <t>IMPLANTAÇÃO DE CALÇAMENTO EM PARALELEPÍPEDOS NO CONJUNTO MARIA MADALENA.</t>
  </si>
  <si>
    <t>Pavimentação de vias Urbanas no município de Cidelândia - Ma.</t>
  </si>
  <si>
    <t>CONSTRUÇÃO DE ABRIGOS PARA EMBARQUE E DESEMBARQUE DE PASSAGEIROS DO TRANSPORTE PÚBLICO COLETIVO URBANO NO MUNICÍPIO DE FUNDÃO-ES</t>
  </si>
  <si>
    <t>Pavimentação de Vias Urbanas na cidade Divina Pastora/SE.</t>
  </si>
  <si>
    <t>Aquisição de semáforos e emplacamento de vias publicas</t>
  </si>
  <si>
    <t>PAVIMENTAÇÃO DE VIAS NO MUNICIPIO DE AUGUSTO CORREA</t>
  </si>
  <si>
    <t>Executar obras de Pavimentação com 5205 m² com paralelepípedos  e drenagem pluvial nas ruas JJ Seabra, São Luiz, Bom Jesus da Lapa, Clemente Bispo,Mario Firmo,Santa Luzia e Antonio Dias.Incluindo a construção de passeios , rampas de acesso pára deficiente</t>
  </si>
  <si>
    <t>PAVIMENTAÇÃO E DRENAGEM NA SEDE DO MUNICÍPIO DE SANTANA DO CARIRI/CE.</t>
  </si>
  <si>
    <t>MUNICIPIO DE APUIARES</t>
  </si>
  <si>
    <t>EXECUÇÃO DE PAVIMENTAÇÃO ASFÁLTICA DE RUAS DOS BAIRROS FRANCISCO BERNARDO E CENTRO, NA SEDE DO MUNICIPIO DE APUIARES-CE.</t>
  </si>
  <si>
    <t>Recapeamento em Diversas Ruas do Município de Anaurilândia/MS</t>
  </si>
  <si>
    <t>Pavimentação e drenagem  de águas pluviais.</t>
  </si>
  <si>
    <t>PAVIMENTAÇÃO DE VIAS URBANAS, NO MUNICÍPIO DE BREVES,ESTADO DO PARÁ</t>
  </si>
  <si>
    <t>MELHORIAS DE ESTRADAS VICINAIS NO MUNICÍPIO DE CORURIPE/AL</t>
  </si>
  <si>
    <t>Recuperação de trechos de estradas vicinais na zona rural do município de  Equador-RN.</t>
  </si>
  <si>
    <t>MUNICIPIO DE VARJAO</t>
  </si>
  <si>
    <t>Construção do Parque de Exposição Agropecuária de Montividiu/GO - 1ª etapa, composto de vestiário, galpão, muro de proteção e pavimentação de vias de locomoção internas do Parque.</t>
  </si>
  <si>
    <t>UNIVERSIDADE ESTADUAL DE LONDRINA</t>
  </si>
  <si>
    <t>Construção de Infraestrutura e Complementos da Pista de Atletismo da Universidade Estadual de Londrina</t>
  </si>
  <si>
    <t>Recuperação de estradas vicinais e construção de passagens molhadas no municipio de Umarizal/RN</t>
  </si>
  <si>
    <t>MUNICIPIO DE BOM CONSELHO</t>
  </si>
  <si>
    <t>Aquisição de uma patrulha mecanizada.</t>
  </si>
  <si>
    <t>Reforma do mercado público municipal.</t>
  </si>
  <si>
    <t>MUNICIPIO DE FORTUNA</t>
  </si>
  <si>
    <t>Recuperação de Estradas Vicinais no Município de Fortuna - MA</t>
  </si>
  <si>
    <t>CONSTRUÇÃO DE ABATEDOURO PÚBLICO MUNICIPAL DE OLHO DÁGUA DO BORGES/RN.</t>
  </si>
  <si>
    <t>Reforma do Mercado Público do município de Pedro Velho/RN.</t>
  </si>
  <si>
    <t>Construir Estrutura Física de Abatedouro Público.</t>
  </si>
  <si>
    <t>MUNICIPIO DE SANTA MARIA DA SERRA</t>
  </si>
  <si>
    <t>Execução de Infra estrutura geral do Centro Esportivo Antonio Carmezini no bairro Jardim Levorato</t>
  </si>
  <si>
    <t>Construção da Praça da Juventude no município de Vargem Grande/Ma.</t>
  </si>
  <si>
    <t>CONSTRUÇÃO DE 2 (DUAS) QUADRAS SEM COBERTURA</t>
  </si>
  <si>
    <t>CONSTRUÇÃO DE CAMPOS DE FUTEBOL NOS POVOADOS LAGOA DE FORA, TROIÁ E FAZENDINHA</t>
  </si>
  <si>
    <t>CONSTRUÇÃO DE  UM CAMPO DE FUTEBOL NA SEDE DE CEDRAL-MA</t>
  </si>
  <si>
    <t>REFORMA DO ESTÁDIO DE FUTEBOL DO MUNICIPIO DE ROSARIO.</t>
  </si>
  <si>
    <t>REFORMA DE UM GINASIO POILIESPORTIVO NO BAIRRO FATIMA NA SEDE DESTE MUNICIPIO.</t>
  </si>
  <si>
    <t>Implantação e Modernização de Infraestrutura Esportiva  no Distrito de Campinhos</t>
  </si>
  <si>
    <t>Execução de Recapeamento da Avenida Araguaia e Ramificações na Cidade de Pau D¿arco ¿ TO.</t>
  </si>
  <si>
    <t>Reforma e cobertura da quadra esportiva do Bairro Alemanha</t>
  </si>
  <si>
    <t>Reforma da quadra esportiva do Japão no bairro da Liberdade e construção de cobertura.</t>
  </si>
  <si>
    <t>IMPLANTAÇÃO E MODERNIZAÇÃO DE INFRAESTRUTURA ESPORTIVA - BAIRRO MAROTINHO</t>
  </si>
  <si>
    <t>Reforma da Quadra Poliesportiva</t>
  </si>
  <si>
    <t>Construção de Campo</t>
  </si>
  <si>
    <t>Ampliação e Modernização do campo de futebol de Prosperidade</t>
  </si>
  <si>
    <t>Reforma de Praça poliesportiva</t>
  </si>
  <si>
    <t>Construção da 1ª Etapa do Ginásio de Esportes do Município de  Maranguape-CE.</t>
  </si>
  <si>
    <t>Construção de quadra poliesportiva no Distrito de Patos do Abaeté.</t>
  </si>
  <si>
    <t>Construção de um Campo de Futebol no Município de Desterro/PB.</t>
  </si>
  <si>
    <t>Construção da Praça da Juventude</t>
  </si>
  <si>
    <t>REFORMA DA PRAÇA POLIESPORTIVA DO JARDIM PAVIOTTI - MONTE MOR - SP</t>
  </si>
  <si>
    <t>MUNICIPIO DE POMBAL</t>
  </si>
  <si>
    <t>Construção de uma Quadra Poliesportiva Coberta</t>
  </si>
  <si>
    <t>Construção de Campo de Futebol no município de Alcantil/PB.</t>
  </si>
  <si>
    <t>Reforma e ampliação do Estádio Municipal Carlos Colnaghi</t>
  </si>
  <si>
    <t>APOIO A PROJETOS DE INFRAESTRUTURA TURISTICA - Urbanização de Praça em Balneário Piçarras ¿ SC</t>
  </si>
  <si>
    <t>APOIO A PROJETOS DE INFRAESTRUTURA TURÍSTICA- Construção da Praça do Madeiros, Reforma da Praça Matriz e Revitalização da Escadaria de São Sebastião no Município de Mulungu-CE.</t>
  </si>
  <si>
    <t>Reforma da Praça General Tibúrcio no Município de Viçosa do Ceará ¿ CE.</t>
  </si>
  <si>
    <t>Construção do Centro Cultural na Rua 1 C Qd 1C centro município de Campinaçu-Go.</t>
  </si>
  <si>
    <t>Urbanização da Orla da Praia em Balneário Piçarras ¿ SC</t>
  </si>
  <si>
    <t>APOIO A PROJETO DE INFRAESTRUTURA TURISTICA- REFORMA E AMPLIAÇÃO DA PRAÇA MUNICIPAL DE PRESIDENTE JUSCELINO - MA.</t>
  </si>
  <si>
    <t>Apoio a Projetos de Infraestrutura Turística - Urbanização da Avenida João Ataíde de Melo.</t>
  </si>
  <si>
    <t>APOIO A PROJETOS DE INFRAESTRUTURA TURÍSTICA - Construção da Praça da Igreja da Matriz do Município de Itacajá-TO.</t>
  </si>
  <si>
    <t>APOIO A PROJETOS DE INFRAESTRUTURA TURÍSTICA - CONSTRUÇÃO DA PRAÇA NO DISTRITO DE QUEIMADAS NO MUNICÍPIO DE SANTA HELENA - MA.</t>
  </si>
  <si>
    <t>APOIO A PROJETOS DE INFRAESTRUTURA TURÍSTICA - MODERNIZAÇÃO E ADEQUAÇÃO DO MONUMENTO DE FREI DAMIÃO</t>
  </si>
  <si>
    <t>Apoio a Projeto de Infraestrutura Turística - CONSTRUÇÃO DA 1ª ETAPA DA PRAÇA JURACY MAGALHAES NA SEDE DO MUNICÍPIO DE PALMEIRAS-BA</t>
  </si>
  <si>
    <t>APOIO A PROJETO DE INFRAESTRUTURA TURÍSTICA - READEQUAÇÃO DA PRAÇA BEIRA RIO - 1ª Etapa</t>
  </si>
  <si>
    <t>Pavimentação das Ruas Estevão Ciriaco de Oliveira, Rua Antonio Braga de Rezende e Rua José Pereira de Paiva no município de Itaú/RN.</t>
  </si>
  <si>
    <t>Pavimentação na Sede do Município de Campos Sales ¿ Ceará.</t>
  </si>
  <si>
    <t>Pavimentação de ruas no Bairro Mãe Izabel.</t>
  </si>
  <si>
    <t>Melhorias no Estádio Regional Willie Davids em Maringá/PR.</t>
  </si>
  <si>
    <t>MUNICIPIO DE TERRA NOVA DO NORTE</t>
  </si>
  <si>
    <t>Pavimentação Asfáltica e Drenagem de  Aguas  Pluviais Em Terra Nova  do Norte MT.</t>
  </si>
  <si>
    <t>Construção de Galerias Pluviais nos Bairros Pedro Moreira e Seis Conjuntos.</t>
  </si>
  <si>
    <t>Pavimentação e Drenagem Superficial no Loteamento Jardim Mariana, no Município e Nossa Senhora do Socorro-SE.</t>
  </si>
  <si>
    <t>PAVIMENTAÇÃO ASFALTICA E DRENAGEM DE AGUAS PLUVIAIS - BAIRRO VILA NOVA - MUNICIPIO DE ANTONIO JOÃO-MS</t>
  </si>
  <si>
    <t>Pavimentação e drenagem superficial no complexo Taiçoca - Nossa Senhora do Socorro/Se.</t>
  </si>
  <si>
    <t>Pavimentação e Recapeamento Asfáltico de Vias no Município de Carapicuíba.</t>
  </si>
  <si>
    <t>Implantação de Pavimentação em Ruas e Avenidas no Município de Cachoeirinha Tocantins.</t>
  </si>
  <si>
    <t>Implementação de medidas técnicas, administrativas e jurídicas necessárias à efetivação da regularização fundiária de assentamentos irregulares no município de Ielmo Marinho - RN.</t>
  </si>
  <si>
    <t>PAVIMENTAÇÃO EM PARALELEPÍPEDO E DRENAGEM PLUVIAL EM DIVERSAS RUAS NO MUNICÍPIO DE DIVINA PASTORA/SE.</t>
  </si>
  <si>
    <t>Pavimentação de Vias no município de Dom Pedro - MA</t>
  </si>
  <si>
    <t>Urbanização, pavimentação e melhoramento de diversas ruas do município</t>
  </si>
  <si>
    <t>Pavimentação asfáltica em diversas ruas do município de Crateús -Ce.</t>
  </si>
  <si>
    <t>MUNICIPIO DE ARAPUTANGA</t>
  </si>
  <si>
    <t>Pavimentação Asfáltica e Drenagem de Águas Pluviais.</t>
  </si>
  <si>
    <t>Recapeamento das áreas centrais da cidade e dos corredores de acesso ao Centro da cidade de Salgueiro.</t>
  </si>
  <si>
    <t>Implantação e recapeamento asfáltico de ruas do Município de Ilha das Flores.</t>
  </si>
  <si>
    <t>MUNICIPIO DE TOCOS DO MOJI</t>
  </si>
  <si>
    <t>Pavimentação de Vias Urbanas na Cidade de Tocos do Moji/MG.</t>
  </si>
  <si>
    <t>MUNICIPIO DE PACO DO LUMIAR</t>
  </si>
  <si>
    <t>Reforma e Ampliação do Mercado Municipal.</t>
  </si>
  <si>
    <t>Pavimentação e Drenagem Superficial no Bairro Parque São José, no município de Nossa Senhora do Socorro/SE</t>
  </si>
  <si>
    <t>Implantação de Pavimentação Asfáltica nas Avenidas João Messias e Antonio C. Lima (estaca 25 a 41) no município de Jarinu.</t>
  </si>
  <si>
    <t>Reforma do Estadio municipal de laje do Muriae</t>
  </si>
  <si>
    <t>Construção de 03 Portais, sendo 01 portal com centro de atendimento ao turistas a ser implantado no Município de Piçarra.</t>
  </si>
  <si>
    <t>Reforma e Ampliação de Infraestrutura Turística das Praças Getulio Vargas e Praça Heráclio Paraguaçu Guerreiro no Município de Maragojipe - Bahia.</t>
  </si>
  <si>
    <t>Construção do Museu da Cidade de CanudosBA,na Avenida Euclides da Cunha, ao lado do Memorial e Próximo a Faculdade - Sede do Município.</t>
  </si>
  <si>
    <t>Construção do portal da cidade</t>
  </si>
  <si>
    <t>MUNICIPIO DE LORETO</t>
  </si>
  <si>
    <t>REFORMA E AMPLIAÇÃO DO BALNEÁRIO SANTA FE AS MARGENS DO RIO BALSAS NA SEDE DO MUNICÍPIO DE LORETO/MA.</t>
  </si>
  <si>
    <t>Recuperação de estradas vicinais no município de Chapada Gaúcha - MG.</t>
  </si>
  <si>
    <t>Aquisição de máquinas e implementos agrícolas</t>
  </si>
  <si>
    <t>Manutenção das estradas vicinais.</t>
  </si>
  <si>
    <t>Adequação de Estradas Vicinais no município de Marechal Floriano-ES</t>
  </si>
  <si>
    <t>Recuperação de Estradas Vicinais no Município de Arinos-MG.</t>
  </si>
  <si>
    <t>Urbanização da área de acesso principal da Sede do município de Itaquara.</t>
  </si>
  <si>
    <t>CONSTRUÇAO DE TEATRO MUNICIPAL E AQUISIÇAO DE MOBILIÁRIO - 1ª ETAPA. NO MUNICÍPIO DE JUCURUTU/RN</t>
  </si>
  <si>
    <t>Revitalização da Praça Dom Bosco do Município de Anaurilândia/MS.</t>
  </si>
  <si>
    <t>CONSTRUÇÃO DE PORTAL</t>
  </si>
  <si>
    <t>Urbanização da Lagoa da Fortuna (1ª Etapa). Situada à Rua 18 de janeiro, s/n,centro da cidade, Fortuna-MA.</t>
  </si>
  <si>
    <t>Urbanização da Avenida Luís de Almeida Couto e construção do Portal de Entrada da Cidade.</t>
  </si>
  <si>
    <t>Revitalização do Balneário Municipal</t>
  </si>
  <si>
    <t>Construção de um portal turístico no acesso ao Município de Bela Vista do Toldo.</t>
  </si>
  <si>
    <t>URBANIZAÇÃO DA ORLA DO LAGO NO MUNICÍPIO DE INDIARA</t>
  </si>
  <si>
    <t>Construção de Centro de Convenções</t>
  </si>
  <si>
    <t>APOIO A PROJETOS DE INFRAESTRUTURA TURÍSTICA - Reforma e Modernização da Praça Dr. Carlos Macieira - Praça da Prefeitura</t>
  </si>
  <si>
    <t>APOIO A PROJETO DE INFRAESTRUTURA TURISTICA - URBANIZAÇÃO DO LAGO ARTIFICIAL 2ª ETAPA.</t>
  </si>
  <si>
    <t>APOIO A PROJETOS DE INFRAESTRUTURA TURÍSTICA - EXECUÇÃO DE MELHORIA NO PAVIMENTO E NA ACESSIBILIDADE DA AV. JOÃO BATISTA MEDIDA</t>
  </si>
  <si>
    <t>FUNDO PENITENCIARIO DO ESTADO DE SANTA CATARINA FUPESC</t>
  </si>
  <si>
    <t>Construção da Cadeia Pública Feminina em Joinville/SC - 286 vagas.</t>
  </si>
  <si>
    <t>Obra de infraestrutura Urbana, Pavimentação Asfáltica em trechos de Ruas e Avenidas, no município de São José dos Quatro Marcos - MT.</t>
  </si>
  <si>
    <t>Execução de obras de pavimentação asfáltica nas Vias Publica da Vila Jose Mustafa, Município de Batayporã-MS, sendo: Rua Valdir Sãovesso, Rua Bem Te Vi, Rua Uirapuru, Rua Arapongas, Rua das Araras, Rua Sabia, Rua Antônio Nunes da Costa Município de Batayp</t>
  </si>
  <si>
    <t>CONSTRUÇÃO DE 27 UNIDADES HABITACIONAIS NO BAIRRO CHAN NA CIDADE DE FREI PAULO/SE</t>
  </si>
  <si>
    <t>Pavimentação em Pedra Tosca no Distrito de Poço da Onça, no Município de Miraíma ¿ CE.</t>
  </si>
  <si>
    <t>Revitalização e Urbanização (revitalização da pavimentação e calçadas existente, construção de quiosques, canteiros, paisagismo e banho de luz) da Av. Durval Fraga no município de Muritiba/BA.</t>
  </si>
  <si>
    <t>Pavimentação de Vias Urbanas no município de Canto do Buriti - PI</t>
  </si>
  <si>
    <t>Pavimentação de Logradouros públicos.</t>
  </si>
  <si>
    <t>MUNICIPIO DE NOVA MARINGA</t>
  </si>
  <si>
    <t>Pavimentação em ruas do Município de Benedito Novo</t>
  </si>
  <si>
    <t>Pavimentação Asfáltica e Drenagem de Águas Pluviais</t>
  </si>
  <si>
    <t>PAVIMENTAÇÃO ASFÁLTICA DA RUA GUILHERME HAUFFE</t>
  </si>
  <si>
    <t>IMPLANTAÇÃO DE PAVIMENTAÇÃO EM VIAS PÚBLICAS URBANAS.</t>
  </si>
  <si>
    <t>PAVIMENTAÇÃO DE RUAS NO MUNICÍPIO DE ARARANGUÁ-SC</t>
  </si>
  <si>
    <t>Implantação da pavimentação em paralelepípedos graníticos em diversas localidades no Município de Camaragibe/PE.</t>
  </si>
  <si>
    <t>iMPLANTAÇÃO E RECAPEAMENTO DE PAVIMENTAÇÃO ASFALTICA, COM OBRAS DE ADEQUAÇÃO DE PASSEIOS (ACESSIBILIDADE UNIVERSAL) DE VIAS PUBLICAS DE BOFETE</t>
  </si>
  <si>
    <t>Pavimentação da Rua Antonio Burgos, Rua América do Sul e Rua Batalha dos Guararapes.</t>
  </si>
  <si>
    <t>MUNICIPIO DE PINHEIRO MACHADO</t>
  </si>
  <si>
    <t>Implantação de pavimentação em vias públicas urbanas das ruas Gervásio Tavares, José Bonifácio e Tiradentes do município de Pinheiro Machado-RS.</t>
  </si>
  <si>
    <t>MUNICIPIO DE TURUCU</t>
  </si>
  <si>
    <t>Pavimentação da Av. Arthur Lange no município de Turuçu.</t>
  </si>
  <si>
    <t>Implantação de Pavimentação Asfáltica em Vias Públicas Urbanas localizadas no Setor Vila Regina</t>
  </si>
  <si>
    <t>Execução de Obras de Pavimentação Asfáltica Urbana.</t>
  </si>
  <si>
    <t>EXECUÇÃO DE RECAPEAMENTO ASFÁLTICO, PAVIMENTAÇÃO ASFÁLTICA, GUIAS E SARJETAS EM RUAS DO MUNICIPIO</t>
  </si>
  <si>
    <t>Execução de pavimentação asfáltica em vias urbanas no município de Aripuanã- MT.</t>
  </si>
  <si>
    <t>PAVIMENTAÇÃO DE VIAS URBANAS NO MUNICÍPIO DE BREVES,ESTADO PARÁ</t>
  </si>
  <si>
    <t>O objeto do convênio/contrato de repasse é a aquisição e implantação de 20 abrigos para embarque e desembarque de passageiros do transporte público coletivo urbano.</t>
  </si>
  <si>
    <t>Implantação de pavimentação em vias publicas urbanas com pedras irregulares</t>
  </si>
  <si>
    <t>Pavimentação e recapeamento de vias urbanas no Município de Patos de Minas/MG</t>
  </si>
  <si>
    <t>Pavimentação de vias no município de Baixa Grande do Ribeiro - PI</t>
  </si>
  <si>
    <t>Implantação de passeios públicos nas vias urbanas de Pedro Afonso-TO</t>
  </si>
  <si>
    <t>OBRAS DE PAVIMENTAÇÃO E/OU RECAPEAMENTO E IMPLANTAÇÃO DE PASSEIOS PÚBLICOS COM ACESSIBILIDADE.</t>
  </si>
  <si>
    <t>Execução de pavimentação asfáltica na sede do Município de Uruana de Minas/MG.</t>
  </si>
  <si>
    <t>PAVIMENTACAO DA RUA SEBASTIÃO ROSA, RUA P1, RUA JOAQUIM AMÂNCIO DE OLIVEIRA SITUADAS NO BAIRRO SANTANA NO MUNICIPIO DE CABECEIRA GRANDE - MG.</t>
  </si>
  <si>
    <t>Pavimentação e Recapeamento das vias urbanas de Pindorama do Tocantins</t>
  </si>
  <si>
    <t>MUNICIPIO DE TAUBATE</t>
  </si>
  <si>
    <t>OBRAS DE INFRA ESTRUTURA - IMPLANTAÇÃO E RECAPEAMENTO DE PAVIMENTAÇÃO EM VIAS PUBLICAS URBANAS.</t>
  </si>
  <si>
    <t>Requalificação de calçadas em diversos bairros da cidade.</t>
  </si>
  <si>
    <t>Implantação de pavimentação em vias públicasurbanas.</t>
  </si>
  <si>
    <t>REFORMA DO CAMPO DE FUTEBOL GONÇALO PRADO</t>
  </si>
  <si>
    <t>IMPLANTAÇÃO DE QUADRA ESPORTIVA NO BAIRRO VILA LIGAÇÃO NO MUNICÍPIO DE DOM ELISEU - PA.</t>
  </si>
  <si>
    <t>MUNICIPIO DE PARANACITY</t>
  </si>
  <si>
    <t>Aquisição de maquinas e equipamentos</t>
  </si>
  <si>
    <t>Recapeamento de vias públicas urbanas no Centro do Município de Esperança - PB</t>
  </si>
  <si>
    <t>Pavimentação e drenagem em diversas ruas do Município de Esperança - PB.</t>
  </si>
  <si>
    <t>Recapeamento asfáltico na Avenida Manoel Vicente e na Rua Gerônimo Caetano Barbosa no município de Brasilândia MS.</t>
  </si>
  <si>
    <t>PAVIMENTAÇÃO COM LAJOTAS, DRENAGEM, MEIO FIO, URBANIZAÇÃO E SINALIZAÇÃO NO MUNICÍPIO DE MORRO DA FUMAÇA/SC</t>
  </si>
  <si>
    <t>PAVIMENTAÇÃO DE RUAS NO DISTRITO DE ALTO BONITO E NA SEDE DO MUNICÍPIO.</t>
  </si>
  <si>
    <t>Pavimentação e drenagem em diversas ruas no Município de Lagoa de Dentro</t>
  </si>
  <si>
    <t>MUNICIPIO DE MARIZOPOLIS</t>
  </si>
  <si>
    <t>Pavimentação e drenagem em diversas ruas nos Bairros José Vieira da Silva, Pau de Leite, Santo Antonio e Vila Nova, no Município de Marizópolis.</t>
  </si>
  <si>
    <t>Pavimentação e drenagem em diversas ruas nos Bairros Mariz III, Ribeirão Preto, Carlos Lourenço de Souza e Queimadas, no Município de Marizópolis.</t>
  </si>
  <si>
    <t>SINALIZAÇÃO TURÍSTICA NO MUNICÍPIO DE EXTREMOZ/RN</t>
  </si>
  <si>
    <t>URBANIZAÇÃO DA AVENIDA ROSEANA SARNEY</t>
  </si>
  <si>
    <t>Restauração de Infraestrutura Externa e Interna da Estação Ferroviária do Distrito de João Amaro, localizada no Município de Iaçu.</t>
  </si>
  <si>
    <t>PREPARAÇÃO DE SÍTIOS ARQUEOLÓGICOS E GEOLÓGICOS ,NO MUNICIPIO DE JACOBINA</t>
  </si>
  <si>
    <t>Construção do Matadouro Publico no município de Governador Luiz Rocha - MA</t>
  </si>
  <si>
    <t>Construção de Pontes</t>
  </si>
  <si>
    <t>PAVIMENTAÇÃO DE ESTRADA RURAL</t>
  </si>
  <si>
    <t>Pavimentação, drenagem e sinalização turística da Avenida Principal do acesso ao açude Mata Velha no município de Amarante do Maranhão</t>
  </si>
  <si>
    <t>MUNICIPIO DE SAO JOSE DO JACURI</t>
  </si>
  <si>
    <t>Construção de Parque de Exposição Municipal no municipio de São José do Jacuri.</t>
  </si>
  <si>
    <t>Reforma da Praça Silvio Peres Vidal</t>
  </si>
  <si>
    <t>MUNICIPIO DE PONTALINDA</t>
  </si>
  <si>
    <t>APOIO A PROJETO DE INFRAESTRUTURA TURISTICA- REFORMA E URBANIZAÇÃO DA PRAÇA DA MATRIZ DO MUNICÍPIO DE PONTALINDA.</t>
  </si>
  <si>
    <t>MUNICIPIO DE ALTAIR</t>
  </si>
  <si>
    <t>APOIO A PROJETOS DE INFRAESTRUTURA TURÍSTICA - REFORMA DA PRAÇA JOAQUIM CARLOS GARCIA</t>
  </si>
  <si>
    <t>Apoio a Projetos de Infraestrutura Turística - Urbanização das Entradas da cidade.</t>
  </si>
  <si>
    <t>APOIO A PROJETOS DE INFRAESTRUTURA TURÍSTICA - CONSTRUÇÃO DO PARQUE DE EXPOSIÇÕES</t>
  </si>
  <si>
    <t>Implantação de pavimentação de vias no município de Frei Paulo</t>
  </si>
  <si>
    <t>MUNICIPIO DE PORTO FERREIRA</t>
  </si>
  <si>
    <t>DRENAGEM E PAVIMENTAÇÃO,RECAPEAMENTO ASFÁLTICO,CONTRUÇÃO DE GUIAS E SARJETAS E GALERIAS DE ÁGUAS PLUVIAIS EM VIAS PÚBLICAS.(EMENDA N° 2812.0013 E FUNCIONAL PROGRAMÁTICA N° 15.451.2054.1D73)</t>
  </si>
  <si>
    <t>Execução de Pavimentação Afáltica e Passeio Publico em ruas da Cidade de Formoso-MG.</t>
  </si>
  <si>
    <t>PAVIMENTAÇÃO EM VIAS PÚBLICAS DO MUNICÍPIO DE TOBIAS BARRETO.</t>
  </si>
  <si>
    <t>Implantação de Pavimentação de Vias Públicas Urbanas</t>
  </si>
  <si>
    <t>Pavimentação de ruas no Município de Pinhão.</t>
  </si>
  <si>
    <t>MUNICIPIO DE NOVA AMERICA DA COLINA</t>
  </si>
  <si>
    <t>Implantação, revitalização e adequação de passeios públicos em vias urbanas do Município.</t>
  </si>
  <si>
    <t>SERÃO REALIZADOS OS SERVIÇOS DE PAVIMENTAÇÃO, DRENAGEM, ACESSIBILIDADE E MELHORIAS NOS PASSEIOS PÚBLICOS.</t>
  </si>
  <si>
    <t>PAVIMENTAÇÃO EM PARALELEPÍPEDOS GRANÍTICOS COM MEIO FIO NAS RUAS SETECENTOS DO BAIRRO BOA VISTA, VILA PAROQUIAL, LOTEAMENTO CARLOS BEZERRA E RUAS PROJETADAS DO LOTEAMENTO ADALGISA MENEZES.</t>
  </si>
  <si>
    <t>Pavimentação em Paralelepípedo das ruas do município de Muribeca.</t>
  </si>
  <si>
    <t>Pavimentação em Vias Públicas Urbanas.</t>
  </si>
  <si>
    <t>MUNICIPIO DE ITAPETIM</t>
  </si>
  <si>
    <t>Execução dos serviços de pavimentação em paralelepípedos graníticos em diversas vias públicas do Município de Itapetim / PE.</t>
  </si>
  <si>
    <t>Obras de infra-estrutura urbana incluindo saneamento, drenagem e pavimentação em diversas ruas do Bairro Jardim Palmares, em Comendador Soares ¿ Nova Iguaçu ¿ RJ , a saber: Rua Otavio Moreira de Melo com 220,00 ml, Rua Egº Luis de Abreu com 196,00 ml, Rua</t>
  </si>
  <si>
    <t>MUNICIPIO DE ARAME</t>
  </si>
  <si>
    <t>CONSTRUÇÃO DA PRAÇA E PASSEIOS PUBLICOS NA ZONA URBANA DO MUNICIPIO DE ARAME-MA.</t>
  </si>
  <si>
    <t>PAVIMENTAÇAO E RECAPEAMENTO DE VIAS PUBLICAS DO MUNICIPIO DE ITAPEVA</t>
  </si>
  <si>
    <t>PAVIMENTAÇÃO EM PARALELEPÍPEDOS GRANITICOS EM DIVERSAS RUAS DO MUNICIPIO DE CAMOCIM DE SÃO FÉLIX - PERNAMBUCO</t>
  </si>
  <si>
    <t>MUNICIPIO DE PALMAS DE MONTE ALTO</t>
  </si>
  <si>
    <t>Pavimentação de vias públicas no município de Palmas de Monte Alto/BA.</t>
  </si>
  <si>
    <t>Pavimentação da rua entre os Bairros Tapera e Sossai no Município de Venda Nova do Imigrante - ES.</t>
  </si>
  <si>
    <t>Implantação e Adequação de calçadas no centro de Vargem Alta</t>
  </si>
  <si>
    <t>Pavimentação de ruas no Bairro Nova Cidade.</t>
  </si>
  <si>
    <t>Pavimentação de Vias Públicas e drenagem superficial com uso de bloquete sextavados.</t>
  </si>
  <si>
    <t>Implantação de Pavimentação Asfáltica, com Galerias de Águas Pluviais e Dispositivos para Captação (bocas-de-lobo) e calçadas em Vias Públicas Urbanas localizadas no Setor Vila Regina.</t>
  </si>
  <si>
    <t>Revitalização da Rua Moreira Cesar</t>
  </si>
  <si>
    <t>MUNICIPIO DE BOA VENTURA DE SAO ROQUE</t>
  </si>
  <si>
    <t>Apoio política nacional de desenvolvimento urbano acesso de infraestrutura urbana,através de pavimentação de pedras irregulares sendo incluso meio fio pré-moldado em concreto.</t>
  </si>
  <si>
    <t>PAVIMENTAÇÃO E DRENAGEM NO BAIRRO JARDIM QUISSAMÃ</t>
  </si>
  <si>
    <t>Construção de Quadra Poliesportiva Coberta no Distrito de Pocelandia município de Guapo-Go.</t>
  </si>
  <si>
    <t>Reforma de 490 Unidades Habitacionais na Sede do Município de Lafaiete Coutinho (Habitação de Interesse Social)</t>
  </si>
  <si>
    <t>APOIO A PROJETOS DE INFRAESTRUTURA TURISTICA -IMPLANTAÇÃO DE UMA PRAÇA DE EVENTOS NA SEDE DO MUNICÍPIO.</t>
  </si>
  <si>
    <t>Construção de 2 Praças Públicas no município de Glória - BA.</t>
  </si>
  <si>
    <t>MUNICIPIO DE ARVOREZINHA</t>
  </si>
  <si>
    <t>Construção de CENTRO DE EVENTOS MULTIUSO, na zona urbana do Município deArvorezinha.</t>
  </si>
  <si>
    <t>REFORMA DA PRAÇA DA PIEDADE, REFORMA DA PRAÇA FILOMENO HORA ,CONSTRUÇÃO DA PRAÇA DA PINDOBA  E   PAVIMENTAÇÃO COM DRENAGEM PLUVIAL  NO ENTORNO DA PRAÇA DA PINDOBA</t>
  </si>
  <si>
    <t>Requalificação do Teatro Municipal de Ilhéus</t>
  </si>
  <si>
    <t>APOIO À PROJETOS DE INFRAESTRUTURA TURÍSTICA - Construção do Centro de Comercialização de Produtos Artesanais no Parque Municipal Turístico da Praia do Jacaré no Município de Cabedelo.</t>
  </si>
  <si>
    <t>Apoio a Projeto de Infraestrutura Turística - Ampliação da Avenida Turistica do Parque Linear - 2ª Etapa.</t>
  </si>
  <si>
    <t>APOIO A PROJETOS DE INFRAESTRUTURA TURÍSTICA - CONSTRUÇÃO DE 2(DUAS) PRAÇAS PUBLICAS</t>
  </si>
  <si>
    <t>APOIO A PROJETOS DE INFRAESTRUTURA TURISTICA-PAVIMENTAÇÃO EM PARALELEPÍPEDO NA AV. SDO 1, AV. SDO 2 E AV. DR. JOSÉ MARTINS RODRIGUES NO MUNICÍPIO DE GRANJA/CE.</t>
  </si>
  <si>
    <t>APOIO A PROJETOS DE INFRAESTRUTURA TURÍSTICA - URBANIZAÇÃO DA RUA SANTA RITA</t>
  </si>
  <si>
    <t>APOIO A PROJETOS DE INFRAESTRUTURA TURISTICA- Urbanização da Orla e área no entorno do vertedouro do açude Eloy de Souza</t>
  </si>
  <si>
    <t>Apoio a Projeto de Infraestrutura Turística - Implantação da Praça do Tombador no município de Formosa da Serra Negra.</t>
  </si>
  <si>
    <t>Apoio a Projetos de Infraestrutura Turística - Revitalização das Pontes Alcino Denadai e Jacinto Tarquete no município de Marechal Floriano-ES</t>
  </si>
  <si>
    <t>APOIO A PROJETO DE INFRAESTRUTURA TURÍSTICA - PAVIMENTAÇÃO E DRENAGEM DA RODOVIA GRP 252 - ACESSO A PRAIA DA SILVEIRA.</t>
  </si>
  <si>
    <t>Revitalização e reforma da Arena de Rodeio (Pista de Rodeio) do Parque Municipal de Exposições Tealmo José Schardong</t>
  </si>
  <si>
    <t>Apoio a Projeto de Infraestrutura Turística - Revitalização da Praça Central e Sinalização Turística no Município de Santa Rosa de Lima.</t>
  </si>
  <si>
    <t>MUNICIPIO DE SERRA DA RAIZ</t>
  </si>
  <si>
    <t>Apoio a Projetos de Infraestrutura Turística - Construção de Praça na Rua Bento José da Costa.</t>
  </si>
  <si>
    <t>PAVIMENTAÇÃO EM DIVERSAS RUAS NO MUNICÍPIO DE GUAIÚBA-CE</t>
  </si>
  <si>
    <t>PAVIMENTAÇÃO DE VIAS PÚBLICAS NO MUNICIPIO DE AMARANTE- PI</t>
  </si>
  <si>
    <t>PAVIMENTAÇÃO DE VIAS PÚBLICAS, NO MUNICIPIO DE CARAÚBAS  DO PIAUÍ - PI</t>
  </si>
  <si>
    <t>Construção de calçadas no município de Cromínia</t>
  </si>
  <si>
    <t>PAVIMENTAÇÃO EM PARALELEPÍPEDDO DE RUAS DO MUNICÍPIO DE COLÔNIA DO GURGUÉIA - PI</t>
  </si>
  <si>
    <t>Pavimentação em Pedra Tosca, no Município de Miraíma/CE</t>
  </si>
  <si>
    <t>PAVIMENTAÇÃO DE VIAS URBANAS NO MUNICÍPIO DE BARÃO DE GRAJAÚ ESTADO DO MARANHÃO</t>
  </si>
  <si>
    <t>Recapeamento de diversas vias públicas do centro do município de Caxias-MA.</t>
  </si>
  <si>
    <t>MUNICIPIO DE RIO POMBA</t>
  </si>
  <si>
    <t>Recapeamento asfáltico em diversas vias do Município</t>
  </si>
  <si>
    <t>Obras de drenagem urbana.</t>
  </si>
  <si>
    <t>PAVIMENTAÇÃO EM BLOCO DE CONCRETO SEXTAVADO.</t>
  </si>
  <si>
    <t>PAVIMENTAÇÃO COM DRENAGEM, MEIO FIO CALÇAS E SINALIZAÇÃO  DE VIAS URBANAS NOS DISTRITOS DE BENFICA E MURININ, NO MUNICÍPIO DE BENEVIDES.</t>
  </si>
  <si>
    <t>PAVIMENTAÇÃO EM DIVERSAS RUAS NO MUNICIPIO DE NOVA CANAÃ, BAHIA.</t>
  </si>
  <si>
    <t>PAVIMENTAÇÃO EM PARALELEPIPEDO EM VIAS PÚBLICAS URBANAS</t>
  </si>
  <si>
    <t>AQUISICAO DE PATRULHA MECANIZADA  E EQUIPAMENTOS PARA AGROINDUSTRIA</t>
  </si>
  <si>
    <t>Aquisição de Patrulha Mecanizada para o município de Goianápolis-Go.</t>
  </si>
  <si>
    <t>Aquisição de Patrulha Mecanizada para o município de Alexânia-Go.</t>
  </si>
  <si>
    <t>Adequação e manutenção de estradas vicinais no muunicípio de Tremedal.</t>
  </si>
  <si>
    <t>MUNICIPIO DE DONA EUZEBIA</t>
  </si>
  <si>
    <t>FOMENTO AO SETOR AGROPECUÁRIO - AQUISIÇAO E IMPLANTAÇÃO DE ESTUFAS</t>
  </si>
  <si>
    <t>MUNICIPIO DE BURITI</t>
  </si>
  <si>
    <t>FOMENTO AO SETOR AO AGROPECUÁRIOb- Objetivos do Convênio escrever  de forma clara e resumida, a que se destina o convenio/contrato de repasse</t>
  </si>
  <si>
    <t>MUNICIPIO DE SAO SEBASTIAO DE LAGOA DE ROCA</t>
  </si>
  <si>
    <t>CONSTRUÇÃO DE 04 PORTAIS NAS ENTRADAS DA SEDE DO MUNICÍPIO DE PASSAGEM FRANCA - MA.</t>
  </si>
  <si>
    <t>Pavimentações em paralelepípedo e drenagem superficial em diversas ruas do município.</t>
  </si>
  <si>
    <t>Revitalização da Rua Tocantins.</t>
  </si>
  <si>
    <t>Execução de pavimentação asfáltica em vias urbanas no município de Nova Olímpia - MT.</t>
  </si>
  <si>
    <t>MUNICIPIO DE CERRO LARGO</t>
  </si>
  <si>
    <t>Pavimentação com Pedras Irregulares</t>
  </si>
  <si>
    <t>Construção de Casas Populares</t>
  </si>
  <si>
    <t>Recuperação de Estradas Vicinais no Município de Rio Parnaíba - MG</t>
  </si>
  <si>
    <t>Obra de pavimentação, construção de galerias de águas pluviais, e acessibilidade no município de Sarandi, do estado do Paraná.</t>
  </si>
  <si>
    <t>MUNICIPIO DE TESOURO</t>
  </si>
  <si>
    <t>Pavimentação Asfáltica em Vias Urbanas no Município de Tesouro - MT.</t>
  </si>
  <si>
    <t>MUNICIPIO DE VARZEA ALEGRE</t>
  </si>
  <si>
    <t>Pavimentação na Sede do Município de Várzea Alegre¿ Ceará.</t>
  </si>
  <si>
    <t>Implantação de Pavimentação em Vias Públicas Urbanas no Municipio de Santa Cruz do Xingu - MT.</t>
  </si>
  <si>
    <t>MUNICIPIO DE NOVA BRASILANDIA</t>
  </si>
  <si>
    <t>Implantação de Pavimentação em Vias Públicas Urbanas no Municipio de Nova Brasilândia - MT.</t>
  </si>
  <si>
    <t>Pavimentação asfáltica e drenagem da Av. Dona Maria Ribeiro Resterich - município de Pedro de Toledo/SP.</t>
  </si>
  <si>
    <t>Reforma na Rodoviária do Município de Sete Barras-SP</t>
  </si>
  <si>
    <t>Construção do Portal da Cidade de Cajati/SP</t>
  </si>
  <si>
    <t>Melhoria na infraestrutura no Balneário Marisol no município de Ilha Comprida.</t>
  </si>
  <si>
    <t>Recuperação e Revitalização do Parque Municipal da Casa de Pedra, localizado na Linha Braço Magro - Bairro Braço Magro, município de Pariquera-Açu-SP</t>
  </si>
  <si>
    <t>MUNICIPIO DE SAO PEDRO DA AGUA BRANCA</t>
  </si>
  <si>
    <t>Fomento ao setor agropecuário - Aquisição de Máquinas e Equipamentos para o município de São Pedro da Água Branca - Ma.</t>
  </si>
  <si>
    <t>AQUISIÇÃO DE IMPLEMENTO AGRICOLA</t>
  </si>
  <si>
    <t>Construção de Adutora para abastecimento domiciliar no povoado Caiçara zona rural do município de Murici dos Portelas-PI</t>
  </si>
  <si>
    <t>Pavimentação Poliédrica com pedras de basalto irregulares.</t>
  </si>
  <si>
    <t>Recuperação da Infraestrutura Viária Rural, no Município de Morrinhos do Sul/RS.</t>
  </si>
  <si>
    <t>Construção de Pista de Caminhada e Ciclovia na Avenida dos Girassóis no municipio de Goianira-Go.</t>
  </si>
  <si>
    <t>Construção de Praça da Juventude no Bairro Catolé, no Município de Horizonte ¿ CE.</t>
  </si>
  <si>
    <t>Construção do Campo de Futebol no Distrito de Aningas, no Município de Horizonte ¿ CE.</t>
  </si>
  <si>
    <t>OBRAS DE INFRA-ESTRUTURA URBANA EM MUNICÍPIOS DE MÉDIO E GRANDE PORTE - Obras de Desenvolvimento Urbano - Nova Iguaçu -</t>
  </si>
  <si>
    <t>Obra de Infraestrutura Urbana, Construção Quadra Poliesportiva Coberta na Comunidade Barra Clara, no Municipio de São José dos Quatro Marcos - MT.</t>
  </si>
  <si>
    <t>CONTRUÇAO DE UMA QUADRA POLIESPORTIVA COM COBERTURA</t>
  </si>
  <si>
    <t>Aquisição e implantação de academias ao ar livres nos municípios do Estado do Amazonas</t>
  </si>
  <si>
    <t>MUNICIPIO DE RIO GRANDE DO PIAUI</t>
  </si>
  <si>
    <t>MUNICIPIO DE CAMPINAS DO PIAUI</t>
  </si>
  <si>
    <t>Reforma de Quadra Poliesportiva no Município de Campinas do Piauí</t>
  </si>
  <si>
    <t>MUNICIPIO DE JAQUIRANA</t>
  </si>
  <si>
    <t>Construção de quadra poliesportiva na localidade da Barra da Chapada</t>
  </si>
  <si>
    <t>MUNICIPIO DE SUSSUAPARA</t>
  </si>
  <si>
    <t>Construção da 1ª etapa do estádio de futebol na localidade de Tamboril II, NO MUNICIPIO DE SUSUAPARA - PI</t>
  </si>
  <si>
    <t>Implantação de estrutura de pista de atletismo no município de Sabará</t>
  </si>
  <si>
    <t>MUNICIPIO DE ROSARIO DO CATETE</t>
  </si>
  <si>
    <t>IMPLANTAÇÃO E MODERNIZAÇÃO DE CAMPO DE FUTEBOL</t>
  </si>
  <si>
    <t>Construção de Campo de Futebol Ricardo Pereira na sede do município de Araguatins/TO</t>
  </si>
  <si>
    <t>Construção de Ginásio Poliesportivo.</t>
  </si>
  <si>
    <t>MUNICIPIO DE FLORIDA PAULISTA</t>
  </si>
  <si>
    <t>Construção e reforma de infraestrutura esportiva</t>
  </si>
  <si>
    <t>MUNICIPIO DE CACIMBINHAS</t>
  </si>
  <si>
    <t>MUNICIPIO DE PARAMOTI</t>
  </si>
  <si>
    <t>Construção de uma Quadra Poliesportiva no Município de Paramoti-CE.</t>
  </si>
  <si>
    <t>Ampliação e Modernização de infraestrutura do Ginásio do Bairro Santa Marta</t>
  </si>
  <si>
    <t>construção de quadra poliesportiva coberta</t>
  </si>
  <si>
    <t>Implantação de infraestrutura esportiva ¿ Município de Venda Nova do Imigrante - ES.</t>
  </si>
  <si>
    <t>MUNICIPIO DE CASTRO ALVES</t>
  </si>
  <si>
    <t>Reforma, ampliação e modernização de estrutura poliesportiva no Bairro Mutuá, Município de São Gonçalo - RJ.</t>
  </si>
  <si>
    <t>MUNICIPIO DE SERRINHA DOS PINTOS</t>
  </si>
  <si>
    <t>IMPLANTAÇÃO DE 20 (VINTE) ACADEMIAS AO AR LIVRE NO MUNICÍPIO DE ITAQUAQUECETUBA</t>
  </si>
  <si>
    <t>Aquisição de equipamentos esportivo para academia ao ar livre.</t>
  </si>
  <si>
    <t>Construçao de uma quadra no bairro Nossa Senhora de Fátima na sede do Município de Milha- Ce</t>
  </si>
  <si>
    <t>MUNICIPIO DE DUARTINA</t>
  </si>
  <si>
    <t>Aquisição de Equipamentos de  Academia ao Ar Livre.</t>
  </si>
  <si>
    <t>IMPLANTAÇÃO E MODERNIZAÇÃO DE INFRAESTRUTURA ESPORTIVA - região metropolitana do vale do paraíba</t>
  </si>
  <si>
    <t>Construção de campo de Futebol Society com alambrado, iluminação e arquibancada na sede do nosso município.</t>
  </si>
  <si>
    <t>Construção de Quadra Poliesportiva Coberta na Localidade de São Pedro, no Município de Paracuru-CE.</t>
  </si>
  <si>
    <t>CONSTRUCAO DE 20 UNIDADES HABITACIONAIS NO MUNICIPIO DE     MURIBECA/SE</t>
  </si>
  <si>
    <t>MUNICIPIO DE FERRAZ DE VASCONCELOS</t>
  </si>
  <si>
    <t>Reforma de Praça Esportiva do Parque São Francisco no município de Ferraz de Vasconcelos - SP.</t>
  </si>
  <si>
    <t>QUADRA POLIESPORTIVA - BAIRRO DA INDEPENDENCIA</t>
  </si>
  <si>
    <t>Aquisição de equipamentos para montagem de academia ao ar livre no município de Araxá.</t>
  </si>
  <si>
    <t>MUNICIPIO DE INGAZEIRA</t>
  </si>
  <si>
    <t>Construção de uma quadra poliesportiva no Bairro Santa Gema</t>
  </si>
  <si>
    <t>MUNICIPIO DE VISEU</t>
  </si>
  <si>
    <t>Revitalização com Drenagem Pluvial de Vias Urbanas em Concreto nas Ruas do Comércio (600m), São Sebastição (50m), Tito Ferreira Gomes (200m) e Nossa Senhora do Carmo (430m) na Sede Municipal de Água Doce do Maranhão</t>
  </si>
  <si>
    <t>Apoio a Projetos de Infraestrutura Turística-PAVIMENTAÇÃO E DRENAGEM DE AGUAS PLUVIAIS DA AV. ANTONIO REGO FILHO,RUA CEL. JOÃO MARTINS,RUA SDO PROXIMA A CRECHE PROINFANCIA) , RUA LILIO FERREIRA DE AQUINO E RUA FABIANA FERREIRA MAGALHAES.</t>
  </si>
  <si>
    <t>MUNICIPIO DE PACAJUS</t>
  </si>
  <si>
    <t>Apoio a Projetos de Infraestrutura Turística - Recapeamento Asfáltico da Entrada da Cidade que dará acesso ao Complexo Beira Açude no município de Pacajus.</t>
  </si>
  <si>
    <t>Pavimentação com Drenagem Pluvial da Estrada de Acesso ao Monte do Calvário.</t>
  </si>
  <si>
    <t>Construção de  Pórticos Turísticos no município de Porto Belo - SC</t>
  </si>
  <si>
    <t>APOIO A PROJETOS DE INFRAESTRUTURA TURÍSTICA - Requalificação da Praça e  trecho da Orla do Centro de Nova Cruz.</t>
  </si>
  <si>
    <t>REFORMA E AMPLIAÇÃO DO MERCADO MUNICIPAL EM DIAS D¿ÁVILA</t>
  </si>
  <si>
    <t>Construção de Mirante no Morro do Cristo, Estruturação e adequação de rampas de Vôo Livre e implantação infraestrutura com sanitários e área de camping.</t>
  </si>
  <si>
    <t>MUNICIPIO DE JERICO</t>
  </si>
  <si>
    <t>URBANIZAÇÃO DA AVENIDA MANOEL DE SOUSA PEDROSA.</t>
  </si>
  <si>
    <t>REFORMA DA PRAÇA ANTÔNIA CABRAL</t>
  </si>
  <si>
    <t>Construção de Praça Turística no Bairro Tucum no município de Alto Alegre do Maranhão/Ma.</t>
  </si>
  <si>
    <t>MUNICIPIO DE SAO BENTO DO TRAIRI</t>
  </si>
  <si>
    <t>Construção de Ciclovias na entrada da Cidade de São Bento do Trairi.</t>
  </si>
  <si>
    <t>Apoio à Projetos de Infraestrutura Turística - Construção da orla lacustre do Sítio Histórico de Marechal Deodoro - 2ª Etapa</t>
  </si>
  <si>
    <t>Pavimentação em Pedra Tosca e Drenagem de águas pluviais no Distrito Sede, no município de Bela Cruz-CE.</t>
  </si>
  <si>
    <t>Reforma e ampliação da praça Montano Nunes na cidade de Goiatins ¿ TO.</t>
  </si>
  <si>
    <t>A revitalização do terminal rodoviário de Ubaíra e Praça da Feira.</t>
  </si>
  <si>
    <t>MUNICIPIO DE BODOQUENA</t>
  </si>
  <si>
    <t>Construção do Centro de Convenções Serra da Bodoquena</t>
  </si>
  <si>
    <t>Apoio a Projeto de Infraestrutura Turística - Recapeamento e sinalização devias públicas.</t>
  </si>
  <si>
    <t>Construção do Centro de Eventos</t>
  </si>
  <si>
    <t>APOIO A PROJETOS DE INFRAESTRUTURA TURÍSTICA - Pavimentação e drenagem das ruas Claudia Gondim e Torquato Alves Pereira localizadas no Bairro Luiz Gonzaga.</t>
  </si>
  <si>
    <t>APOIO A PROJETOS DE INFRAESTRUTURA TURÍSTICA - Construção de Terminal Rodoviário 2ª (segunda) etapa no município de Itaporã MS</t>
  </si>
  <si>
    <t>MUNICIPIO DE ANGATUBA</t>
  </si>
  <si>
    <t>Portal de Entrada</t>
  </si>
  <si>
    <t>APOIO A PROJETOS DE INFRAESTRUTURA TURÍSTICA- Pavimentação em bloquete com drenagem pluvia das Ruas: Joaquim Diniz, expoema, 7 de setembro e Travessa Joaquim Diniz no Bairro da Ladeira</t>
  </si>
  <si>
    <t>REFORMA DE DUAS PRAÇAS PÚBLICAS NO CENTRO DA CIDADE DE LORETO/MA.</t>
  </si>
  <si>
    <t>Construção do Centro de Convenções - 2ª etapa.</t>
  </si>
  <si>
    <t>Implantação de Infraestrutura no Parque de Eventos, Gentil ¿ RS.</t>
  </si>
  <si>
    <t>MUNICIPIO DE RIO DAS OSTRAS</t>
  </si>
  <si>
    <t>Revitalização de parte da Orla da Praia de Costazul localizada no município de Rio das Ostras</t>
  </si>
  <si>
    <t>Construção de uma rodoviária neste município.</t>
  </si>
  <si>
    <t>Reforma e aquisição de equipamentos para o Centreventos Cau Hansen</t>
  </si>
  <si>
    <t>Construção de um Centro de Eventos e Convenções no  município de  São Felix do Tocantins.</t>
  </si>
  <si>
    <t>Motoniveladora e carreta tanque</t>
  </si>
  <si>
    <t>Reforma e Construção de Parque de Exposição</t>
  </si>
  <si>
    <t>Recuperação de estradas vicinais que ligam o município de Bernardo do Mearim.</t>
  </si>
  <si>
    <t>MUNICIPIO DE BOA VIAGEM</t>
  </si>
  <si>
    <t>Pavimentação em Revestimento Primário na Localidade de Arara na Zona Rural, no Município de Boa Viagem ¿ CE.</t>
  </si>
  <si>
    <t>MUNICIPIO DE PACO DO LUMIAR - MA</t>
  </si>
  <si>
    <t>Fomento ao setor agropecuário.</t>
  </si>
  <si>
    <t>MUNICIPIO DE SAO SEBASTIAO DO ALTO</t>
  </si>
  <si>
    <t>Melhoramento de Estradas Vicinais do Povoado Chulanga ao Povoado São Felipe, com Extensão de 16km, pertencente ao município de Matinha/MA.</t>
  </si>
  <si>
    <t>PAVIMENTAÇÃO DE ESTRADAS RURAIS COM PEDRAS POLIÉDRICAS</t>
  </si>
  <si>
    <t>MUNICIPIO DE AMAJARI</t>
  </si>
  <si>
    <t>Recuperação de Vicinal no Município de Amajari</t>
  </si>
  <si>
    <t>Pavimentação e Drenagem Superficial de vias Públicas</t>
  </si>
  <si>
    <t>PAVIMENTAÇÃO EM DIVERSAS RUAS DO MUNICÍPIO DE SABOEIRO-CE</t>
  </si>
  <si>
    <t>Pavimentação de Calçada com acessibilidade de trecho das Ruas Vereador Crisóstomo Gesser e Francisco Schmitz.</t>
  </si>
  <si>
    <t>MUNICIPIO DE JUPI</t>
  </si>
  <si>
    <t>RECAPEAMENTO ASFÁLTICO DE DIVERSAS RUAS NO CENTRO DO MUNICÍPIO DE JUPI/PE.</t>
  </si>
  <si>
    <t>Implantação de Calçadas no Centro do Comércio de Camacã</t>
  </si>
  <si>
    <t>IMPLANTAÇÃO DE PAVIMENTAÇÃO ASFÁLTICA NA AVENIDA JONAS VILELA FRANCO.</t>
  </si>
  <si>
    <t>Implantação de Pavimentação em vias públicas urbanas.</t>
  </si>
  <si>
    <t>PLANEJAMENTO URBANO - URBANIZAÇÃO DA ENTRADA DA CIDADE COM IMPLANTAÇÃO DE AVENIDA COM RECAPEAMENTO E PAVIMENTAÇÃO, CANTEIRO CENTRAL E INFRAESTRUTURA.</t>
  </si>
  <si>
    <t>Requalificação de Via, visando recapeamento, alargamento de via e construção de passeio público.</t>
  </si>
  <si>
    <t>MUNICIPIO DE TELEMACO BORBA</t>
  </si>
  <si>
    <t>Implantação de pavimentação asfáltica em vias públicas urbanas e micro drenagem no bairro São Francisco.</t>
  </si>
  <si>
    <t>Pavimentação de ruas no Município.</t>
  </si>
  <si>
    <t>Adequação e requalificação de vias de transporte público coletivo urbano.</t>
  </si>
  <si>
    <t>Pavimentação de vias públicas no Município de Abre Campo</t>
  </si>
  <si>
    <t>Pavimentação Asfáltica em parte da Avenida Norvina Fernandes de Alencar, Rua Quino Falcetti e Sakiko Nakama Yamada e Drenagem de Águas Pluviais em Faixa de Servidão, parte da Rua Sakiko Nakama Yamada e Quino Falcetti, no Distrito de Lagoa Bonita, Municípi</t>
  </si>
  <si>
    <t>Pavimentação de diversas ruas do município.</t>
  </si>
  <si>
    <t>PAVIMENTAÇÃO COM URBANIZAÇÃO DE DIVERSAS RUAS NO MUNICÍPIO DE ANTONIO MARTINS</t>
  </si>
  <si>
    <t>EXECUÇÃO DE PAVIMENTAÇÃO ASFÁLTICA NA ZONA URBANA DE ALVORADA DO TOCANTINS.</t>
  </si>
  <si>
    <t>IMPLANTAÇÃO E REQUALIFICAÇÃO DE INFRA ESTRUTURA DE SISTEMAS DE TRANSPORTE PÚBLICO COLETIVO URBANO DE PASSAGEIROS</t>
  </si>
  <si>
    <t>Pavimentação e drenagem em diversas ruas no município de Marechal Deodoro</t>
  </si>
  <si>
    <t>PAVIMENTAÇÃO EM PARALELEPÍPEDO DE RUAS DO MUNICÍPIO DE BELA VISTA DO PIAUÍ- PI</t>
  </si>
  <si>
    <t>MUNICIPIO DE CHAVAL</t>
  </si>
  <si>
    <t>PAVIMENTAÇÃO E REGULARIZAÇÃO DE CALÇADAS EM DIVERSAS RUAS DOS BAIRROS SALGADINHO, OLIVEIRA, ALTO FORMOSO E PRIMAVERA, NA SEDE DO MUNICIPIO DE CHAVAL-CE.</t>
  </si>
  <si>
    <t>MUNICIPIO DE SAO JOSE DO EGITO</t>
  </si>
  <si>
    <t>Pavimentação de vias Públicas na sede do município de São José do Egito - PE.</t>
  </si>
  <si>
    <t>Pavimentação de vias</t>
  </si>
  <si>
    <t>Calçamento em pedra granítica acomodadas em acolchoados de areia nas ruas Major João Rufino Alves, Maria Gomes de Souza, Francisco Rufino Alves e Av. Olí­mpio Menezes de Leal no bairro da Caxixola - Beco da 2º Travessa do Cruzeiro, Rua Manoel Lima Magalhã</t>
  </si>
  <si>
    <t>Qualificação, calçamento de passeios públicos e obras de acessibilidade nas principais vias do Centro do Município de Ponta Porã.</t>
  </si>
  <si>
    <t>MUNICIPIO DE ABADIA DOS DOURADOS</t>
  </si>
  <si>
    <t>Implantação de pavimentação asfáltica em vias públicas.</t>
  </si>
  <si>
    <t>Implantação de passeio publico e acessibilidade em varias ruas e avenidas do Município de Vinhedo.</t>
  </si>
  <si>
    <t>pavimentação de vias públicas na sede do Municipio</t>
  </si>
  <si>
    <t>Obras de Pavimentação em paralelepípedo com construção de sarjetas, guias, drenagem de águas pluviais em diversas ruas de Campo do Brito.</t>
  </si>
  <si>
    <t>OBRA INTEGRADA DE REABILITAÇÃO URBANA</t>
  </si>
  <si>
    <t>Implantação de pavimentação nas vias públicas urbanas no município de Caxias do Sul, compreendendo extensão da estrada municipal Vittore Toigo (Estrada municipal nº 28)  e da estrada de acesso ao bairro Vila Lobos (sem denominação oficial).</t>
  </si>
  <si>
    <t>RECAPEAMENTO ASFALTICO E CONSTRUÇÃO DE CALÇADAS NO MUNICIPIO DE RUBIATABA</t>
  </si>
  <si>
    <t>Implantação de Meio Fios e Pavimentação em ruas da sede do Municipio de Serra Dourada.</t>
  </si>
  <si>
    <t>Execução de obras de pavimentação asfaltica em trechos das Ruas Av. Alberto Ratier, Rua João Ponce de Arruda e demais Travessas de ligação.</t>
  </si>
  <si>
    <t>Pavimentação de Diversas Ruas no Município de Ibicui</t>
  </si>
  <si>
    <t>MUNICIPIO DE APUIARES - CE</t>
  </si>
  <si>
    <t>Construcao de Polo de Lazer e urbanizacao e pavimentacao da Avenida Central</t>
  </si>
  <si>
    <t>Pavimentação da Avenida Bacabeira em Humberto de Campos - MA.</t>
  </si>
  <si>
    <t>Pavimentação asfáltica, drenagem superficial, meio-fio, sarjetas, passeio público, acessibilidade e sinalização de vias no perímetro urbano do município de Lago da Pedra(MA).</t>
  </si>
  <si>
    <t>Urbanização, pavimentação e melhoramento de diversas ruas do município.</t>
  </si>
  <si>
    <t>MUNICIPIO DE IGARAPE DO MEIO</t>
  </si>
  <si>
    <t>Pavimentação Asfáltica de Vias Urbanas - Recuperação e Recapeamento.</t>
  </si>
  <si>
    <t>Pavimentação da Orla do Município de Canavieiras - BA, das Avenidas Tucunaré e Beira Mar.</t>
  </si>
  <si>
    <t>CONSTRUÇÃO, AMPLIAÇÃO E REFORMA DO ESTÁDIO MUNICIPAL SERRA DE CALDAS</t>
  </si>
  <si>
    <t>MUNICIPIO DE PARAPUA</t>
  </si>
  <si>
    <t>Implantação e Requalificação de Infraestrutura Urbana.</t>
  </si>
  <si>
    <t>Construção de abrigos para usuários de transporte coletivo no município de Rio Branco, em conformidade com as exigências da normativa de acessibilidade ABNT/NBR 9050/04 e devida sinalização vertical de trânsito, visando complementar e qualificar o acesso</t>
  </si>
  <si>
    <t>Pavimentação em Diversas Ruas no Município de Horizonte ¿ CE.</t>
  </si>
  <si>
    <t>Pavimentação na Sede do Município de Antonina do Norte ¿ Ceará.</t>
  </si>
  <si>
    <t>MUNICIPIO DE FIRMINO ALVES</t>
  </si>
  <si>
    <t>Pavimentação e Drenagem no Ditrito e Sede de Firmino Alves- Bahia.</t>
  </si>
  <si>
    <t>PAVIMENTAÇÃO A PARALELEPIPEDO DE RUAS NO MUNICIPIO</t>
  </si>
  <si>
    <t>Construção de Calçadas, no Município de Assis Brasil ¿ AC.</t>
  </si>
  <si>
    <t>Pavimentação de Vias no Município de Santa Cruz dos Milagres - PI</t>
  </si>
  <si>
    <t>Pavimentação em Pedra Tosca com Drenagem Superficial no Distrito Sede, no município de Itapajé ¿ CE.</t>
  </si>
  <si>
    <t>Drenagem e Pavimentação de Ruas de Bombinhas</t>
  </si>
  <si>
    <t>Pavimentação no Município de Horizonte - CE.</t>
  </si>
  <si>
    <t>Pavimentação, recapeamento e drenagem em várias vias do Bairro Minerva no Município de Barretos.</t>
  </si>
  <si>
    <t>Pavimentação asfáltica com drenagem superficial(meio fio e sarjetas )em ruas do município de Várzea da Palma.</t>
  </si>
  <si>
    <t>MUNICIPIO DE ITUACU</t>
  </si>
  <si>
    <t>PAVIMENTAÇÃO EM PARALELEPÍPEDOS DO POVOADO DE VÁRZEA</t>
  </si>
  <si>
    <t>MUNICIPIO DE GUARACIAMA</t>
  </si>
  <si>
    <t>O objeto deste convênio se destina a pavimentação asfáltica.</t>
  </si>
  <si>
    <t>Pavimentação Asfaltica e Drenagem de Águas Pluviais no Bairro Parque - União</t>
  </si>
  <si>
    <t>Implantação e recapeamento de pavimentação em vias públicas do Município</t>
  </si>
  <si>
    <t>Pavimentação em vias públicas no município de Mutum/MG.</t>
  </si>
  <si>
    <t>Implantação ou melhoria de infra-estrutura urbana, contendo obras de Pavimentação, Canalização e Sinalização Viária da Rua Jasmim e trecho da Rua Amazonas no Bairro Arroio da Bica em Nova Hartz/RS.</t>
  </si>
  <si>
    <t>CONSTRUÇÃO DE CICLOVIA COM PAVIMENTAÇÃO ASFÁLTICA, NESTE MUNICÍPIO DE NAVIRAÍ/MS.</t>
  </si>
  <si>
    <t>Pavimentação e Drenagem no Bairro Jardim do Trabalhador</t>
  </si>
  <si>
    <t>PAVIMENTAÇÃO E DRENAGEM EM RUAS DA ZONA URBANA DO MUNICÍPIO.</t>
  </si>
  <si>
    <t>Implantação de infraestrutura e pavimentação em vias publicas urbanas</t>
  </si>
  <si>
    <t>Pavimentação na sede do município de Brejolândia, Bahia.</t>
  </si>
  <si>
    <t>Pavimentação Asfáltica, Guias e Sarjetas e Galerias de Aguas Pluviais de vias urbanas.</t>
  </si>
  <si>
    <t>PAVIMENTAÇÃO EM PEDRA TOSCA EM DIVERSAS RUAS DO MUNICÍPIO DE CATARINA/CE.</t>
  </si>
  <si>
    <t>MUNICIPIO DE ITATIBA</t>
  </si>
  <si>
    <t>Ações de Infraestrutura Urbana em Municípios - Recapeamento Asfáltico em diversas ruas do município de Itatiba.</t>
  </si>
  <si>
    <t>CONSTRUÇÃO DE PAVIMENTAÇÃO EM DIVERSAS RUAS DO MUNICÍPIO DE GROAÍRAS-CE.</t>
  </si>
  <si>
    <t>PAVIMENTAÇÃO EM PARALELEPÍPEDOS, DRENAGEM  E PASSEIO EM DIVERSAS RUAS DO MUNICIPIO DE ITAPERUNA.</t>
  </si>
  <si>
    <t>MACRODRENAGEM NOS BAIRROS MALVINA E CENTRO.</t>
  </si>
  <si>
    <t>OBRAS DE PAVIMENTAÇÃO E DRENAGEM DE RUAS NO PORTO DO TABOADO</t>
  </si>
  <si>
    <t>OBRAS DE PAVIMENTAÇÃO E DRENAGEM DE DIVERSAS RUAS DO BAIRRO KM 70</t>
  </si>
  <si>
    <t>Pavimentar várias ruas do município de Capim Branco que se encontram em péssimas condições de uso.</t>
  </si>
  <si>
    <t>Pavimentação e drenagem superficial de ruas no Municipio de Jardim do Seridó/RN.</t>
  </si>
  <si>
    <t>Pavimentação e drenagem superficial de ruas na sede do Municipio de Santana do Matos/RN</t>
  </si>
  <si>
    <t>MUNICIPIO DE CERRITO</t>
  </si>
  <si>
    <t>MUNICIPIO DE PARNAMIRIM</t>
  </si>
  <si>
    <t>PAVIMENTAÇÃO ASFALTICA DAS AVENIDAS E RUAS CENTRAIS DA SEDE DO MUNICÍPIO DE PARNAMIRIM</t>
  </si>
  <si>
    <t>SERÃO REALIZADOS OS SERVIÇOS DE PAVIMENTAÇÃO, DRENAGEM, ACESSIBILIDADE E CONSTRUÇÃO DE NOVOS PASSEIOS PÚBLICOS, ADEQUADOS À LEI DE ACESSIBILIDADE, ALÉM DE OBRAS ISOLADAS DE CONTENÇÃO DE ENCOSTA EM MORROS.</t>
  </si>
  <si>
    <t>MUNICIPIO DE MATINA</t>
  </si>
  <si>
    <t>Pavimentação em paralelepipedo no Municipio de Matina Ba</t>
  </si>
  <si>
    <t>MUNICIPIO DE CACAPAVA DO SUL - RS</t>
  </si>
  <si>
    <t>RECUPERACAO DE PONTES E BUEIROS EM ESTRADAS VICINAIS</t>
  </si>
  <si>
    <t>Pavimentação de vias Publicas no Municipio de Assú.</t>
  </si>
  <si>
    <t>Pavimentação asfaltica com guias e sarjetas em Diversas Ruas do Bairro Mundo Novo no municipio de Torrinha-SP</t>
  </si>
  <si>
    <t>Pavimento Poliédrico do tipo pé-de-moleque, construção de guias de meio-fio, e rede de captação de águas pluviais, nas ruas de acesso ao conjunto habitacional, em especial as ruas: prolongamento da Rua Voltaire Lamas da Silva, Rua Escrivão de Paz Fúlvio M</t>
  </si>
  <si>
    <t>IMPLANTAÇÃO DE INFRAESTRUTURA DO GINÁSIO DE ESPORTES DO PARQUE ALBINO JACOBY</t>
  </si>
  <si>
    <t>CONSTRUÇÃO DO ESTADIO DE FUTEBOL - 1ª etapa.</t>
  </si>
  <si>
    <t>Construção de Área de Esporte e Lazer no Município de Rio Branco</t>
  </si>
  <si>
    <t>MUNICIPIO DE ADUSTINA</t>
  </si>
  <si>
    <t>Construção de um Campo de Futebol na sede do municipio de Adustina-Ba.</t>
  </si>
  <si>
    <t>1ª etapa - Construção de Estádio de futebol no município de Morro Cabeça no Tempo- PI.</t>
  </si>
  <si>
    <t>Construção de Quadra Poliesportiva no Córrego Padre Francisco.</t>
  </si>
  <si>
    <t>OBRAS PARA COMPLEMENTAÇÃO DA REFORMA DO ESTÁDIO DE FUTEBOL  OSVALDÃO, NESTE MUNICÍPIO. SEGUNDA ETAPA.</t>
  </si>
  <si>
    <t>CONSTRUÇÃO, AMPLIAÇÃO E REFORMA DO CAMPO DO SANTA EFIGÊNIA</t>
  </si>
  <si>
    <t>Implantação de infraestrutura esportiva</t>
  </si>
  <si>
    <t>CONSTRUÇÃO, REFORMA E MODERNIZAÇÃO DE INFRA ESTRUTURA ESPORTIVA NO CAMPO DA VILA MUTIRÃO</t>
  </si>
  <si>
    <t>CONSTRUÇÃO DO CAMPO DE FUTEBOL NO SETOR ITAPUÃ</t>
  </si>
  <si>
    <t>Implantação da Infraestrutura da Orla no lago Cachimbos - 1ª Etapa</t>
  </si>
  <si>
    <t>Implantação de infraestrutura da Orla do Rio Pau D'arco, no município de Pau D'Arco/PA</t>
  </si>
  <si>
    <t>URBANIZAÇÃO DA LAGOA PORTO DUARTE - 4ª Etapa</t>
  </si>
  <si>
    <t>Construção da 1ª Etapa do Terminal Rodoviário na sede do município de Godofredo Viana/Ma.</t>
  </si>
  <si>
    <t>MUNICIPIO DE ARACU</t>
  </si>
  <si>
    <t>Revitalização da Praça da Bíblia entre a Rua 08 e a GO 222, Setores Amanhecer Jovem e João Pedro município de Araçu-Go.</t>
  </si>
  <si>
    <t>Construção de um centro de comercialização de produtos artesanais.</t>
  </si>
  <si>
    <t>CONSTRUÇÃO DE QUADRA POLIESPORTIVA NO POV. PURURUCA</t>
  </si>
  <si>
    <t>Construção de duas Quadras Poliesportiva na Sede do município de Estância/SE.</t>
  </si>
  <si>
    <t>CONSTRUÇÃO DE QUADRA POLIESPORTIVA NO POV. CRIOULO</t>
  </si>
  <si>
    <t>Reestruturação do PIER Mangue Seco.</t>
  </si>
  <si>
    <t>Construção do Centro de Convenções de Picos-PI.</t>
  </si>
  <si>
    <t>URBANIZAÇÃO DO BALNEÁRIO DO MOZINHO NO MUNICÍPIO DE VARGEM GRANDE / MA - 1ª ETAPA</t>
  </si>
  <si>
    <t>Construção de uma Praça Pública e Urbanização no entorno do Terminal Rodoviário.</t>
  </si>
  <si>
    <t>Pavimentação em paralelepípedos com construção de guias e sarjetas em diversas ruas na sede e perímetros urbanos dos distritos de Cisterna e Segredo Município de Souto Soares-BA</t>
  </si>
  <si>
    <t>Pavimentação de Diversas Ruas.</t>
  </si>
  <si>
    <t>SECRETARIA MUNICIPAL DAS PREFEITURAS REGIONAIS</t>
  </si>
  <si>
    <t>IMPLANTAÇÃO DE INFRAESTRURURA DE ACESSIBILIDADE EM ROTAS TURISTICAS NO MUNICIPIO DE SÃO PAULO- 1ª ETAPA</t>
  </si>
  <si>
    <t>Implantação de infraestrutura na orla da cidade de Monte Santo do Tocantins/TO.</t>
  </si>
  <si>
    <t>Infraestrutura turística - Qualificação do Mercado Público Central</t>
  </si>
  <si>
    <t>Reforma das Praças Públicas Coronel Antonio Franco e Cisenando de Abreu Silveira na cidade de Riachuelo.</t>
  </si>
  <si>
    <t>Revitalização da Praça Divino Pai Eterno no Bairro Japão no Município de São Francisco de Goias.</t>
  </si>
  <si>
    <t>Reurbanização da Rua São Pedro - Vila Germânica</t>
  </si>
  <si>
    <t>Segunda Etapa da Construção do Centro de Comercialização de Artesanato.</t>
  </si>
  <si>
    <t>Construção da Praça Zuza Tavares na Cidade de Aurora do Tocantins.</t>
  </si>
  <si>
    <t>MUNICIPIO DE SAO JOSE DA LAGOA TAPADA</t>
  </si>
  <si>
    <t>Reforma da Praça São José.</t>
  </si>
  <si>
    <t>Obra de Reforma do Terminal Rodoviário de Fátima do Sul/MS.</t>
  </si>
  <si>
    <t>Eletrificação Rural no Município de Amajari</t>
  </si>
  <si>
    <t>Implantação do Parque de Eventos em Casa Nova/BA ¿ Etapa I.</t>
  </si>
  <si>
    <t>MUNICIPIO DE CANDEAL</t>
  </si>
  <si>
    <t>CONSTRUÇÃO DE PRAÇA PÚBLICA E REVITALIZAÇÃO DA ORLA DA LAGOA DA PIPOCA</t>
  </si>
  <si>
    <t>CONSTRUÇÃO DA PRAÇA DA IGREJA MATRIZ</t>
  </si>
  <si>
    <t>CONSTRUÇÃO DE UM CENTRO CULTURAL</t>
  </si>
  <si>
    <t>Implantação e Urbanização da Praça do Largo da Igreja, localizada na sede do Município de Anajatuba/MA - 1ª Etapa</t>
  </si>
  <si>
    <t>Construção do Portal(iluminação, arborização e construção e reforma de canteiros) e sinalização turistica.</t>
  </si>
  <si>
    <t>Construção de um Mirante no Parque Ecológico Cachoeira Rio Saltinho.</t>
  </si>
  <si>
    <t>Construção de um Portal Turístico e de um Posto de Informações Turísticas</t>
  </si>
  <si>
    <t>Construção de Ginásio Poliesportivo no Parque Municipal da Oktoberfest - 1ª ETAPA</t>
  </si>
  <si>
    <t>CONSTRUÇÃO DE GINÁSIO POLIESPORTIVO NO MUNICIPIO DE ALVORADA DO GURGUEIA- PI</t>
  </si>
  <si>
    <t>Construção de Quadra Poliesportiva no Povoado Baixa das Pedras, em Glória - BA.</t>
  </si>
  <si>
    <t>MUNICIPIO DE IBIAPINA</t>
  </si>
  <si>
    <t>CONSTRUÇÃO DE QUADRA COBERTA PARA O MUNICÍPIO DE IBIAPINA-CE.</t>
  </si>
  <si>
    <t>Construção de Quadra de Esporte coberta no Bairro Barbados</t>
  </si>
  <si>
    <t>Revitalização do Estádio Municípal em Baraúna ¿ PB</t>
  </si>
  <si>
    <t>Implantação de PRAÇA DA JUVENTUDE</t>
  </si>
  <si>
    <t>MUNICIPIO DE ASSUNCAO DO PIAUI</t>
  </si>
  <si>
    <t>CONSTRUÇÃO DE GINÁSIO DE ESPORTES NO MUNICÍPIO DE ASSUNÇÃO DO PIAUÍ - PI</t>
  </si>
  <si>
    <t>Execução da 3ª etapa da construção da quadra da Escola Municipal Hedy Klein Matzenbacher.</t>
  </si>
  <si>
    <t>Reforma de Quatro Piscinas nos CSU's.</t>
  </si>
  <si>
    <t>Construção de Quadra de Esportes no Assentamento Vaza Barris.</t>
  </si>
  <si>
    <t>MUNICIPIO DE BOA VISTA DAS MISSOES</t>
  </si>
  <si>
    <t>Construção de campo de futebol.</t>
  </si>
  <si>
    <t>MUNICIPIO DE NAZARIA</t>
  </si>
  <si>
    <t>CONSTRUÇÃO DE GINÁSIO POLIESPORTIVO NO MUNICIPIO DE  NAZARIA- PI</t>
  </si>
  <si>
    <t>MUNICIPIO DE CATUNDA</t>
  </si>
  <si>
    <t>Reforma do Estádio Municipal de Catunda - CE.</t>
  </si>
  <si>
    <t>CONSTRUÇÃO DE 01 (UM) ESTÁDIO DE FUTEBOL NO MUNICIPIO DE  NOVO ORIENTE DO PIAUÍ - PI</t>
  </si>
  <si>
    <t>MUNICIPIO DE ESPERANTINA</t>
  </si>
  <si>
    <t>Reforma e Ampliação do Ginásio do Cais</t>
  </si>
  <si>
    <t>PAVIMENTAÇÃO DE VIAS URBANAS NO MUNICIPIO DE PASTOS BONS - ESTADO DO MARANHÃO</t>
  </si>
  <si>
    <t>Revitalização da Praça Fausto Cardoso e Restauração do Monumento Geodésico</t>
  </si>
  <si>
    <t>Pavimentação e Drenagem de Via de Acesso a ROTA das ÁGUAS.</t>
  </si>
  <si>
    <t>IMPLANTAÇÃO DE CENTRO DE COMERCIALIZAÇÃO DE PRODUTOS ARTESANAIS NO MUNICÍPIO DE GRANJA/CE.</t>
  </si>
  <si>
    <t>A Construção de um Terminal Rodoviário na Sede do Município</t>
  </si>
  <si>
    <t>Construçao do Centro de Eventos, 2ª Etapa</t>
  </si>
  <si>
    <t>MUNICIPIO DE CAXAMBU DO SUL</t>
  </si>
  <si>
    <t>Pavimentação com Pedras Irregulares, Obras de Arte e Drenagem Pluvial.</t>
  </si>
  <si>
    <t>PAVIMENTAÇÃO DE RUAS NO MUNICÍPIO DE PORANGA</t>
  </si>
  <si>
    <t>Elaboração de Projeto Executivo e Execução da Obra de Pavimentação em Paralelepípedo com Drenagem de Ruas no Município de São João do Cariri/PB.</t>
  </si>
  <si>
    <t>Pavimentação com drenagem superficial, das seguintes ruas no Município de Muniz Ferreira: Rua do Pedrão 3 etapa na Sede, trecho da Rua Albertino Moura até a Linha no Distrito do Onha, trecho da Rua Albertino Moura até a Rua da Bandinha no Distrito do Onha</t>
  </si>
  <si>
    <t>PAVIMENTAÇÃO DE VIAS PÚBLICAS NO MUNICÍPIO DE MARTINÓPOLIS/SP</t>
  </si>
  <si>
    <t>Recapeamento asfáltico em vias públicas na cidade de Garanhuns-PE</t>
  </si>
  <si>
    <t>Capeamento asfáltico na rua Maximiniano Tupinambá da Costa, e a ampliação de passeios para acessibilidade  na Rua Presidente Vargas.</t>
  </si>
  <si>
    <t>Pavimentação Asfáltica na Sede do Município de Iguatu ¿ CE.</t>
  </si>
  <si>
    <t>MUNICIPIO DE BALSA NOVA - PR</t>
  </si>
  <si>
    <t>Construcao de mirante e porta no Morro do Cristo do Puruna</t>
  </si>
  <si>
    <t>Recapeamento asfáltico de vias públicas no Município de Garanhuns-PE.</t>
  </si>
  <si>
    <t>PAVIMENTAÇÃO EM  VIAS URBANAS NO MUNICÍPIO DE ROQUE GONZALES RS.</t>
  </si>
  <si>
    <t>MUNICIPIO DE ARROIO GRANDE</t>
  </si>
  <si>
    <t>Implantação de pavimentação em vias publicas urbanas, com a utilização de blocos pré moldados intertravados</t>
  </si>
  <si>
    <t>Recuperação de Estradas Vicinais do município de Jequié</t>
  </si>
  <si>
    <t>Construcao de um centro de informacao turistica e comenrcializacao de artesanato e construcao de pier na orla maritima</t>
  </si>
  <si>
    <t>Construção do Mercado Municipal de Bom Jesus da Lapa - Bahia.</t>
  </si>
  <si>
    <t>Implantação de Pavimentação com Meio-fio e Calçada</t>
  </si>
  <si>
    <t>Pavimentação em Pedra Tosca em diversas ruas dos bairros Governador Ferraz, São Gonçalo, Planalto, Monsenhor Tibúrcio e  Seminário  no Município de Tianguá - CE.</t>
  </si>
  <si>
    <t>CONSTRUÇÃO DE UMA QUADRA POLIESPORTIVA COBERTA, NO ASSENTAMENTO BELA VISTA NO MUNICÍPIO DE ITAMARAJU.</t>
  </si>
  <si>
    <t>MUNICIPIO DE ALCOBACA</t>
  </si>
  <si>
    <t>CONSTRUÇÃO DE UMA QUADRA POLIESPORTIVA COBERTA, NO MUNICÍPIO DE ALCOBAÇA.</t>
  </si>
  <si>
    <t>Cobertura de Quadra Poliesportiva e construção de vestiarios</t>
  </si>
  <si>
    <t>Construção de uma quadra de esporte</t>
  </si>
  <si>
    <t>MUNICIPIO DE SAO PEDRO DA SERRA</t>
  </si>
  <si>
    <t>Construção de Ginásio de Esporte da Localidade de Linha Babilônia no Município de São Pedro da Serra ¿ RS.</t>
  </si>
  <si>
    <t>MUNICIPIO DE BARIRI</t>
  </si>
  <si>
    <t>Reforma do Estádio Municipal Farid Jorge Resegue de Bariri</t>
  </si>
  <si>
    <t>CONSTRUCAO DE DOIS CENTROS DE EVENTOS - UM NA SEDE E OUTRO NA COMUNIDADE DE LARANJEIRAS DE COSME - S. JOSE DO MIPIBU (RN</t>
  </si>
  <si>
    <t>Construção da Primeira etapa de um Ginásio Poliesportivo no Município de Cachoeira do Sul.</t>
  </si>
  <si>
    <t>obras de infraestrutura esportiva no estádio amindas de freitas</t>
  </si>
  <si>
    <t>MUNICIPIO DE MOGI-GUACU</t>
  </si>
  <si>
    <t>Ampliação de Arquibancadas de concreto no Estádio Municipal Alexandre Augusto Camacho no Município de Mogi Guaçu ¿ SP.</t>
  </si>
  <si>
    <t>Finalização da obra do Ginásio - Linha Mangueirão</t>
  </si>
  <si>
    <t>Modernização das instalações da Fundação Vila Olímpica Danilo Duarte de Mattos Areosa.</t>
  </si>
  <si>
    <t>Ampliação e Modernização de Espaço Esportivo</t>
  </si>
  <si>
    <t>MODERNIZAÇÃO DE ÁREAS DE ESPORTE E LAZER NO MUNICÍPIO DE CASCA/RS.</t>
  </si>
  <si>
    <t>REVITALIZAÇÃO DE QUADRA NA PRAÇA ARARUAMA</t>
  </si>
  <si>
    <t>Construção do Campo de Futebol no municipio de Telha</t>
  </si>
  <si>
    <t>Conclusão do Ginasio Poliesportivo</t>
  </si>
  <si>
    <t>Construção de Praça Esportiva no Valo Velho</t>
  </si>
  <si>
    <t>Reforma e modernização de infraestrutura esportiva.</t>
  </si>
  <si>
    <t>Reforma e modernização de Infraestrutura esportiva.</t>
  </si>
  <si>
    <t>Construção da 1ª etapa do Campo de Futebol.</t>
  </si>
  <si>
    <t>MUNICIPIO DE SAO SEBASTIAO DO PARAISO</t>
  </si>
  <si>
    <t>Cobertura e Modernização de Quadra no Bairro JOÃOXXIII/SÃO FRANCISCO.</t>
  </si>
  <si>
    <t>Ampliação e modernização das instalações esportivas existentes no Campo Municipal de futebol</t>
  </si>
  <si>
    <t>MUNICIPIO DE QUIRINOPOLIS</t>
  </si>
  <si>
    <t>CONSTRUÇÃO DE GINASIO POLIESPORTIVO</t>
  </si>
  <si>
    <t>Melhorias de Quadras Poliesportivas</t>
  </si>
  <si>
    <t>SECRETARIA DE ESTADO DA JUSTICA E DA CIDADANIA</t>
  </si>
  <si>
    <t>Construção de uma Cadeia Pública Masculina na Comarca de Ceará-Mirim com capacidade para 603 presos.</t>
  </si>
  <si>
    <t>MUNICIPIO DE SUZANAPOLIS</t>
  </si>
  <si>
    <t>Construção de um Centro de Eventos junto ao Parque Municipal de Eventos de Aratiba RS.</t>
  </si>
  <si>
    <t>Construção do Teatro, no Município de Cruz ¿ CE.</t>
  </si>
  <si>
    <t>Construção da 5ª Etapa do Teatro Municipal de Boa Vista-RR.</t>
  </si>
  <si>
    <t>Implantação de InfraEstrutura no Balneário no Município de Bandeirantes do Tocantins, referente a Segunda Etapa.</t>
  </si>
  <si>
    <t>REFORMA E AMPLIAÇÃO DO TERMINAL TURISTICO MIRANTE BOA VISTA NO MUNICÍPIO DE PORTALEGRE/RN</t>
  </si>
  <si>
    <t>Revitalização da praça central do Municipio de Sertão.</t>
  </si>
  <si>
    <t>Elaboração do Projeto Executivo e Construção do Centro de Comercialização de Produtos Artesanais do Gurugi, no município do Conde-PB.</t>
  </si>
  <si>
    <t>Construir Pórtico Turístico de Acesso a Cidade de Santa Rosa RS.</t>
  </si>
  <si>
    <t>Implantação de pavimentação em vias públicas no município de Algodão de Jandaíra - PB.</t>
  </si>
  <si>
    <t>MUNICIPIO DE BARRA DE SANTANA</t>
  </si>
  <si>
    <t>Elaboração de Projeto Executivo e Pavimentação de Diversas Ruas</t>
  </si>
  <si>
    <t>Elaboração de Projeto Executivo e Pavimentação em paralelepípedo, no município de Ingá-PB.</t>
  </si>
  <si>
    <t>Elaboração de Projeto Executivo e Pavimentação em Diversas Ruas</t>
  </si>
  <si>
    <t>Implantação de Pavimentação em Paralelepípedo em vias publica urbanas no Município de Santa Helena ¿ PB.</t>
  </si>
  <si>
    <t>Implantação de Pavimentação em vias públicas urbanas no município de JERICO-PB</t>
  </si>
  <si>
    <t>Implantação de Pavimentação em vias públicas urbanas no município de Jericó-PB</t>
  </si>
  <si>
    <t>Implantação de pavimentação em vias públicas de Mari ¿ PB</t>
  </si>
  <si>
    <t>Implantação de pavimentação de vias públicas em Brejo dos Santos ¿ PB</t>
  </si>
  <si>
    <t>Pavimentação e drenagem em diversas ruas no Município de Duas Estradas</t>
  </si>
  <si>
    <t>Pavimentação e drenagem em diversas ruas no Bairro Cássio Cunha Lima, no Município de Queimadas - PB.</t>
  </si>
  <si>
    <t>Pavimentação e drenagem em diversas ruas, nos Bairros Renê Baunilha, José Feliciano e Augusto dos Anjos, no Município de Sapé.</t>
  </si>
  <si>
    <t>Implantação de Pavimentação em Vias Públicas Urbanas no Município de São Bento - PB.</t>
  </si>
  <si>
    <t>Pavimentação de diversas ruas da sede do municipio</t>
  </si>
  <si>
    <t>MUNICIPIO DE POCINHOS</t>
  </si>
  <si>
    <t>Esse projeto visa a pavimentação de diversas ruas no município de Pocinhos ¿ PB.</t>
  </si>
  <si>
    <t>MUNICIPIO DE ARACAGI</t>
  </si>
  <si>
    <t>Implantação de Pavimentação em vias públicas urbanas no município de Araçagi-PB</t>
  </si>
  <si>
    <t>Implantação de Pavimentação em Vias Públicas Urbanas no Município de Bom Sucesso - PB.</t>
  </si>
  <si>
    <t>Reforma da Praça do Conjunto Prisco Viana</t>
  </si>
  <si>
    <t>Pavimentação e drenagem em diversas ruas no Município de São Francisco</t>
  </si>
  <si>
    <t>Pavimentação e drenagem em diversas ruas no Bairro Bela Vista, no Município de Itaporanga - PB.</t>
  </si>
  <si>
    <t>Implantação de Pavimentação em Vias Públicas Urbanas no Município de Paulista - PB.</t>
  </si>
  <si>
    <t>Pavimentação e drenagem em diversas ruas no Conjunto João Silvino, no Município de Itaporanga - PB.</t>
  </si>
  <si>
    <t>MUNICIPIO DE CURRAL VELHO</t>
  </si>
  <si>
    <t>Pavimentação e drenagem em diversas ruas no Município de Curral Velho - PB.</t>
  </si>
  <si>
    <t>Pavimentação e drenagem em diversas ruas no Bairro Vilas, no Município de Queimadas - PB.</t>
  </si>
  <si>
    <t>Pavimentação e drenagem em diversas ruas no Bairro do Castanho, no Município de Queimadas - PB.</t>
  </si>
  <si>
    <t>Pavimentação e drenagem em diversas ruas dos Bairros Renato Ribeiro e Bela Vista, no Município de Sapé - PB</t>
  </si>
  <si>
    <t>PAVIMENTAÇÃO E DRENAGEM DE DIVERSAS RUAS DO MUNICÍPIO DA BARRA DE SÃO MIGUEL - AL</t>
  </si>
  <si>
    <t>Elaboração de Projeto Executivo e execução da obra de Pavimentação em paralelepipedo de Diversas Ruas.</t>
  </si>
  <si>
    <t>MUNICIPIO DE MATINHAS</t>
  </si>
  <si>
    <t>Pavimentação e drenagem em diversas ruas no Município de Matinhas</t>
  </si>
  <si>
    <t>Pavimentação e drenagem em diversas ruas no Município de Gurinhém</t>
  </si>
  <si>
    <t>Implantaacao da 2ª etapa da Avenida de Integracao e desenvolvimento do turismo sustentavel de Nova Lima</t>
  </si>
  <si>
    <t>Implantação de pavimentação em vias públicasurbanas</t>
  </si>
  <si>
    <t>MUNICIPIO DE PENALVA</t>
  </si>
  <si>
    <t>MUNICIPIO DE RIACHO DOS CAVALOS</t>
  </si>
  <si>
    <t>Implantação de Pavimentação em Vias Públicas Urbanas no Município de Riacho dos Cavalos - PB.</t>
  </si>
  <si>
    <t>Implantação de Pavimentação em Vias Públicas Urbanas no Município de Catolé do Rocha - PB.</t>
  </si>
  <si>
    <t>PAVIMENTACAO E COLOCACAO DE MEIO FIO NAS R.ANSELMO LEADRO,  RAIMUNDO DE SOUZA NETO E FERNANDO B. CLAUDIO.</t>
  </si>
  <si>
    <t>Implantação de Pavimentação em Vias Públicas Urbanas no Município de São João do Rio do Peixe - PB.</t>
  </si>
  <si>
    <t>Pavimentação em paralelepípedo em diversas ruas do município de Capim - PB.</t>
  </si>
  <si>
    <t>Reforma e modernização das dependências do Estádio Municipal 1º de Maio, situado a Rua Olavo Bilac nº 240, município de São Bernardo do Campo, Estado de São Paulo, CEP 09725-570</t>
  </si>
  <si>
    <t>GOIAS TURISMO</t>
  </si>
  <si>
    <t>IMPLANTACAO DO PARQUE TURISTICO DE JARAGUA</t>
  </si>
  <si>
    <t>CAMPO DE TREINAMENTO</t>
  </si>
  <si>
    <t>Adequações nas instalações do Estádio Anacleto Campanella (equipamento público do município de São Caetano do Sul-SP) nos padrões internacionais de atendimento estabelecidos pela FIFA.</t>
  </si>
  <si>
    <t>MELHORIAS DO ESTÁDIO CASTELÃO DE SÃO LUIS</t>
  </si>
  <si>
    <t>Modernização da Infraestrutura do Estádio Municipal</t>
  </si>
  <si>
    <t>Pavimentação e drenagem em diversas ruas no Município de Pedro Régis</t>
  </si>
  <si>
    <t>MUNICIPIO DE SANTA QUITERIA DO MARANHAO</t>
  </si>
  <si>
    <t>Seleção de Propostas de Trabalho para elaboração de projetos técnicos (arquitetônicos e de engenharia) para calçadas e espaços públicos, nas ZEDEs centro Local II: UR-1, UR-5, o Terminal do Jordão e o Mercado Público do Jordão de Baixo, totalizando 5.455,</t>
  </si>
  <si>
    <t>seleção de Propostas de Trabalho para elaboração de projetos técnicos (arquitetônicos e de engenharia) para calçadas e espaços públicos, na ZEDE Centro local II, Totalizando 4596,55 m, na constante as seguintes ruias: RUA DR FLAVIO FERREIRA DA SILVA MAROJ</t>
  </si>
  <si>
    <t>Seleção de Propostas de Trabalho para elaboração de projetos técnicos (arquitetônicos e de engenharia) para calçadas e espaços públicos, na ZEDE I Centro Secundário Água Fria, no total de 4530.61 m, compreendendo as ruas: RUA DR EUDES COSTA (309,39 m), RU</t>
  </si>
  <si>
    <t>Modernização e ampliação de quadra esportiva, no bairro São Caetano, Arroio do Meio, RS.</t>
  </si>
  <si>
    <t>Construção de um Centro Esportivo Educacional, Recreativo e de Lazer no Município de Rio das Pedras/SP.</t>
  </si>
  <si>
    <t>IMPLANTAÇÃO E MODERNIZAÇÃO DE INFRAESTRUTURA ESPORTIVA NO MUNICIPIO DE FONTOURA XAVIER</t>
  </si>
  <si>
    <t>Reforma e Ampliação de Estádio Municipal de Futebol .</t>
  </si>
  <si>
    <t>Construção de Quadra de Esporte.</t>
  </si>
  <si>
    <t>SECRETARIA DE ESTADO DA AGRICULTURA E DO ABASTECIMENTO</t>
  </si>
  <si>
    <t>Aquisicao de vei­culos, maquinas, equipamentos e implementos agricolas e agroindustriais para a estruturacao de cadeias produtivas potenciais.</t>
  </si>
  <si>
    <t>CONGREGACAO DAS FILHAS DE NOSSA SENHORA STELLA MARIS</t>
  </si>
  <si>
    <t>Reforma de Unidade de Atenção Especializada em Saúde.</t>
  </si>
  <si>
    <t>Pavimentação com construção de guias, sarjetas, calçadas e drenagem pluvial no município de Araguaína, Tocantins.</t>
  </si>
  <si>
    <t>Urbanizacao da Via de Acesso a Cidade para Desenvolvimento do Potencial Turistico</t>
  </si>
  <si>
    <t>Construção de calçadas no município de Araguaína.</t>
  </si>
  <si>
    <t>SEGUNDA ETAPA DA URBANIZAÇÃO DA BACIA DO PARQUE DO BURITI.</t>
  </si>
  <si>
    <t>SECRETARIA DE ESTADO DA CULTURA E TURISMO - SECTUR</t>
  </si>
  <si>
    <t>Recuperação do Teatro Arthur Azevedo - 1ª Etapa</t>
  </si>
  <si>
    <t>Implantar o Núcleo de Operação Móvel - NOM, cuja finalidade é possibilitar melhor desempenho nas etapas decadastramentos, audiências públicas e entrega de títulos nas comunidades rurais carentes.</t>
  </si>
  <si>
    <t>FORTALECIMENTO INSTITUCIONAL</t>
  </si>
  <si>
    <t>SECRETARIA DE EDUCACAO, CULTURA E ESPORTE</t>
  </si>
  <si>
    <t>Reforma de infraestrutura esportiva</t>
  </si>
  <si>
    <t>MUNICIPIO DE TANQUE D'ARCA</t>
  </si>
  <si>
    <t>PAVIMENTAÇÃO EM PARALELEPÍPEDO E DRENAGEM PLUVIAL DO ACESSO AO MIRANTE DA SERRA DO ALTO DO CRUZEIRO E DO ESTACIONAMENTO</t>
  </si>
  <si>
    <t>2ª ETAPA DA URBANIZAÇÃO DA LAGOA DE MARACANAÚ.</t>
  </si>
  <si>
    <t>GOIAS TURISMO - AGENCIA ESTADUAL DE TURISMO</t>
  </si>
  <si>
    <t>Construção do Portico de Entrada da Cidade de Caldas Novas - 1ª Etapa</t>
  </si>
  <si>
    <t>Revitalização da Feira de Caldas Novas</t>
  </si>
  <si>
    <t>Implantação do Centro Cultural da Vila Cultural - 3ª Etapa</t>
  </si>
  <si>
    <t>ESTADO DO MARANHAO - SECRETARIA DE ESTADO DAS CIDADES E DESENVOLVIMENTO URBANO</t>
  </si>
  <si>
    <t>Urbanização do Entorno do Morro da Ladeira.</t>
  </si>
  <si>
    <t>Revitalização do Balneário Canto das Águas - Construção do Píer e 2 Quiosques artesanais.</t>
  </si>
  <si>
    <t>MUNICIPIO DE SAO JOAO DO ARRAIAL</t>
  </si>
  <si>
    <t>ADEQUAÇÃO DE ESTRADAS VICINAIS NO MUNICIPIO DE SÃO JOÃO DO ARRAIAL - PI.</t>
  </si>
  <si>
    <t>RECUPERAÇÃO DE ESTRADAS VICINAIS - VILHENA/RO</t>
  </si>
  <si>
    <t>CONSTRUÇÃO DE INDÚSTRIA PARA BENEFICIAMENTO DA CASTANHA</t>
  </si>
  <si>
    <t>CONSTRUÇÃO DE 02 (DUAS) QUADRAS POLIESPORTIVAS NO MUNICIPIO DE SÃO JOÃO DO ARRAIAL - PI.</t>
  </si>
  <si>
    <t>Implantação da 6ª Etapa do Estádio Municipal de Maracanaú/CE.</t>
  </si>
  <si>
    <t>MUNICIPIO DE ARIQUEMES</t>
  </si>
  <si>
    <t>CONSTRUÇÃO DE CICLOVIAS.</t>
  </si>
  <si>
    <t>Pavimentação Com contrução de guias e sarjetas, calçadas e drenagem de águas pluviais no municipio de Nova Marilandia-MT</t>
  </si>
  <si>
    <t>MUNICIPIO DE JOAO PESSOA</t>
  </si>
  <si>
    <t>Construção de Equipamentos Comunitarios, Pavimentaçao, Recuperação, Drenagem e Saneamento na Cidade de Joao Pessoa.</t>
  </si>
  <si>
    <t>Obras de Recapeamento Asfaltico com CBUQ nas Ruas Cassilandia, Avenida Três Lagoas, Rua José Gonçalves de Oliveira, Rua José Evaristo de Queiroz, Avenida Evaristo Pereira Ferreira e Rua Theodulo Mendes Malheiros em diversos bairros na cidade de Paranaíba,</t>
  </si>
  <si>
    <t>Pavimentação e Drenagem Superficial nos Loteamentos: Cajueiro e Jardim Mariana-Município de Nossa Senhora do Socorro/SE</t>
  </si>
  <si>
    <t>INFRA ESTRUTURA URBANA NO MUNICIPIO DE JOSÉ BONIFÁCIO SP.</t>
  </si>
  <si>
    <t>SUPERINTENDENCIA DE OBRAS DO PLANO DE DESENVOLVIMENTO DO ESTADO - SUPLAN</t>
  </si>
  <si>
    <t>Saneamento integrado para implantação do Parque Linear do Bodocongó, no município de Campina Grande, Paraíba.</t>
  </si>
  <si>
    <t>Construção da ponte na área urbana, ligando a sede do município ao Bairro Trizidela, na cidade de Colinas - MA.</t>
  </si>
  <si>
    <t>Pavimentação no Bairro Santo Antonio</t>
  </si>
  <si>
    <t>Pavimentação e drenagem em diversas ruas na Cidade de Murici/AL</t>
  </si>
  <si>
    <t>Pavimentação de Vias em Mari ¿ PB</t>
  </si>
  <si>
    <t>Recapeamento Asfáltico e Sinalização de Diversas Ruas deste Municipio.</t>
  </si>
  <si>
    <t>PAVIMENTAÇÃO DE RUAS NO MUNICÍPIO DE PASSAGEM FRANCA MA.</t>
  </si>
  <si>
    <t>REFORMA DA UNIDADE DE SAÚDE</t>
  </si>
  <si>
    <t>Reforma do Centro de Saúde da Mulher Dr. Nicolau Fragelli  em Atencao a saude da Mulher com readequação de infra-instrutura para serviços de ReferÃªncia Ã  RegiÃ£o de CorumbÃ¡-MS.Sob Cnes nº 2558472</t>
  </si>
  <si>
    <t>Reforma e readequação de infra-estrutura do Centro Especializado localizado no Centro de Saúde da Ladeira</t>
  </si>
  <si>
    <t>Reforma e Adequação do Centro Integrado de Saúde de Corumba.</t>
  </si>
  <si>
    <t>Reforma e readequação da Casa de Acolhimento Transitório para usários do SUS em tramento. CNES: 6356486</t>
  </si>
  <si>
    <t>Reforma e adequação do Centro de Referencia em DST AIDS Dr João de BritoSob CNES nº 2376520</t>
  </si>
  <si>
    <t>Construção do Hospital de Ariquemes</t>
  </si>
  <si>
    <t>MUNICIPIO DE JAGUARARI</t>
  </si>
  <si>
    <t>Realização de pavimentação nos Distritos de Flamengo e Catuni</t>
  </si>
  <si>
    <t>Reforma da Unidade Mista no Município de Saboeiro - CE.</t>
  </si>
  <si>
    <t>SEARA - SECRETARIA DE ESTADO DE ASSUNTOS FUNDIARIOS, DE COLONIZACAO E DE APOIO A REFORMA AGRARIA</t>
  </si>
  <si>
    <t>Implantação de Unidade Móvel de Cadastro e Regularização Fundiária visando a dinamização das ações de cadastro de terras e regularização fundiária, o fortalecimento da gestão social e do desenvolvimento local nos municípios do Estado, bem como a promoção</t>
  </si>
  <si>
    <t>Apoiar os públicos especiais e agricultores familiares em territórios rurais no Estado do Rio Grande do Sul.</t>
  </si>
  <si>
    <t>MUNICIPIO DE AMPARO DE SAO FRANCISCO</t>
  </si>
  <si>
    <t>Aquisição de Maquinários para recuperação de estradas vicinais no município de Amparo do São Francisco.</t>
  </si>
  <si>
    <t>CONSTRUCAO DE BARRAGENS</t>
  </si>
  <si>
    <t>Aquisição de tratores com implementos e equipamentos para apoio a projetos da agricultura familiar no Estado da Bahia.</t>
  </si>
  <si>
    <t>Aquisição de equipamentos para Agroindústria de beneficiamento de frutas e vegetais.</t>
  </si>
  <si>
    <t>SECRETARIA DE ESTADO DE CIENCIA, TECNOLOGIA, INOVACAO E EDUCACAO PROFISSIONAL</t>
  </si>
  <si>
    <t>Fortalecer a comunidade camponesa, através de formação resgatando e valorizando a identidade camponesa integrando-a por meio da cultura, do esporte e lazer.</t>
  </si>
  <si>
    <t>CONSTRUÇÃO DE PONTE / PAVIMENTAÇÃO E DRENAGEM EM DIVERSOS LOGRADOUROS</t>
  </si>
  <si>
    <t>PAVIMENTAÇÃO EM DIVERSAS RUAS DO MUNICIPIO DE CROATÁ ¿ CE.</t>
  </si>
  <si>
    <t>PAVIMENTAÇÃO EM DIVERSAS LOCALIDADES DO MUNICÍPIO DE CARNAUBAL ¿ CE</t>
  </si>
  <si>
    <t>PAVIMENTAÇÃOS DE DIVERSAS RUAS NO MUNICÍPIO DE UBAJARA - CE.</t>
  </si>
  <si>
    <t>PAVIMENTAÇÃO COM CONSTRUÇÃO DE GUIAS E SARJETAS, CALÇADAS E DRENAGEM PLUVIAL</t>
  </si>
  <si>
    <t>Recuperação de Estradas, Construção de Pontes e Bueiros nos assentamentos de Pequizeiro.</t>
  </si>
  <si>
    <t>Construção de Passagem Molhada</t>
  </si>
  <si>
    <t>AQUISIÇ?Ã?O DE MÁQUINAS E EQUIPAMENTOS</t>
  </si>
  <si>
    <t>AQUISIÇÃO DE MAQUINAS E EQUIPAMENTOS.</t>
  </si>
  <si>
    <t>RECUPERAÇÃO DE ESTRADAS VICINAIS.</t>
  </si>
  <si>
    <t>ASSOCIACAO PRODUTORES RURAIS CANA DE ACUCAR DE EIRUNEPE</t>
  </si>
  <si>
    <t>PROMOVER PROCESSOS DE MOBILIZACAO PARA GESTAO PARTICIPATIVA DO DESENVOLVIMENTO SUSTENTAVEL - TERRITORIO ALTO JURUA</t>
  </si>
  <si>
    <t>Asfaltamento de via pública.</t>
  </si>
  <si>
    <t>Obras de Infraestrutura urbana no bairro Capuava</t>
  </si>
  <si>
    <t>MUNICIPIO DE SANTO ANTONIO DE POSSE</t>
  </si>
  <si>
    <t>Pavimentação asfáltica nas Ruas João Dalmolin e prolongamento da Iasra Hemse de Moraes.</t>
  </si>
  <si>
    <t>Pavimentação de Ruas no Municipio de Teolandia-BA</t>
  </si>
  <si>
    <t>MUNICIPIO DE POTIRETAMA</t>
  </si>
  <si>
    <t>Pavimentação em Vias Públicas, no Município de Potiretama/CE</t>
  </si>
  <si>
    <t>MUNICIPIO DE BAYEUX</t>
  </si>
  <si>
    <t>Pavimentação e drenagem em diversas ruas no Município de Bayeux</t>
  </si>
  <si>
    <t>INSTITUTO DE DESENVOLVIMENTO DO PIAUI - IDEPI</t>
  </si>
  <si>
    <t>Pavimentação de Vias na Sede do Município de Sigefredo Pacheco</t>
  </si>
  <si>
    <t>CONSTRUÇÃO DE PRAÇA DE ACESSO AOS BALNEÁRIOS NO MUNICÍPIO DE FRECHEIRINHA-CE.</t>
  </si>
  <si>
    <t>Construção de uma Praça Pública na sede do municipio</t>
  </si>
  <si>
    <t>Construção de uma Praça de Eventos no Povoado de São Miguel, Município de Bacurituba - MA</t>
  </si>
  <si>
    <t>Implantação de Calçadão na orla, Construção  e Revitalização de Praças Públicas e execução de obras de Pavimentação no Povoado de  Baixio no Município de Esplanada.</t>
  </si>
  <si>
    <t>MUNICIPIO DE SENADOR CANEDO</t>
  </si>
  <si>
    <t>Implantação da primeira etapa do Parque Municipal Flor do Ipê em Senador Canedo-Goiás</t>
  </si>
  <si>
    <t>Ampliação do piso externo do Pavilhão de Exposições, localizado no Horto Florestal.</t>
  </si>
  <si>
    <t>REFORMA DA PRAÇA NOSSA SENHORA DO ROSÁRIO PADROEIRA DO NO MUNICÍPIO DE JUPI/PE</t>
  </si>
  <si>
    <t>MUNICIPIO DE HERVAL D'OESTE</t>
  </si>
  <si>
    <t>Pavimentação em Paralelepípedo na Estrada Municipal Serra Alta (compreendendo desde o final do calçamento existente até o limite final do perímetro urbano - extensão de 762,00 m), Estrada Municipal Barra Verde (trecho compreendido desde o final do pavimen</t>
  </si>
  <si>
    <t>Pavimentação e Drenagem da Rua Pedroso Alaguês  no trecho entre Avenida J.K.  e Rua João Leite Ribeiro no Bairro Altos da Cidade em Anastácio - MS.</t>
  </si>
  <si>
    <t>Execução de serviços de drenagem superficial e subterrânea, execução de calçadas, fresagem e pavimentação asfáltica na Zona Noroeste do Município.</t>
  </si>
  <si>
    <t>Pavimentação de Vias Urbanas no município de São Pedro da Água Branca - Ma.</t>
  </si>
  <si>
    <t>Pavimentação e drenagem de vias.</t>
  </si>
  <si>
    <t>PAVIMENTAÇÃO ASFALTICA (CBUQ/ TSD) COM URBANIZAÇÃO DE VIAS (ACESSIBILIDADE, CICLOFAXA, MEIO-FIOS, SARJETAS E DRENAGEM PLUVIAL) NO MUNICÍPIO DE SETE LAGOAS - MG.</t>
  </si>
  <si>
    <t>Pavimentação de vias urbanas do município de Irati</t>
  </si>
  <si>
    <t>Pavimentação asfáltica com execução de meio-fios e de sistemas de drenagem superficial, recapeamento asfáltico, e implantação de passeios na sede do município</t>
  </si>
  <si>
    <t>Obras de Pavimentação em vias ubanas no município de Montes Claros.Bairro Independência - Ruas: George Washington, Grécia,  Groenlândia, Guatemala, Haiti, Holanda, Honduras, Inglaterra, Marília de Dirceu, Marquesa de Santos, México, Porto Rico e Portugal.</t>
  </si>
  <si>
    <t>Construção da 2ª Etapa da pista de caminhada/ciclovia</t>
  </si>
  <si>
    <t>Pavimentação e Recapeamento de Ruas e Avenidas no município de Boa Vista-RR</t>
  </si>
  <si>
    <t>Pavimentação de vias púbblicas no municipio de Serra do Ramalho.</t>
  </si>
  <si>
    <t>PAVIMENTAÇÃO DE VIAS URBANAS NO BAIRRO BOA VISTA MUNICÍPIO DE SÃO JOÃO DOS PATOS - ESTADO DO MARANHÃO</t>
  </si>
  <si>
    <t>Drenagem Profunda e Pavimentação Asfáltica em diversas ruas do Bairro Manoel das Neves.</t>
  </si>
  <si>
    <t>EXECUÇÃO DE OBRA DE REABILITAÇÃO DA CASA DE CULTURA DE MARICÁ - 2ª etapa</t>
  </si>
  <si>
    <t>Mecanização Agrícola com aquisição motoniveladora.</t>
  </si>
  <si>
    <t>Aquisição de Retro Escavadeira</t>
  </si>
  <si>
    <t>CONSTRUÇÃO DO PORTAL DE ENTRADA DA CIDADE DE SÍTIO NOVO DO TOCANTINS.</t>
  </si>
  <si>
    <t>Implantação da Infraestrutura do Teleférico para o Alto de Santa Rita  no município de Santa Cruz/RN - 1ª Etapa</t>
  </si>
  <si>
    <t>PAVIMENTAÇÃO ASFÁLTICA E DRENAGEM DE AGUAS PLUVIAIS NA ESTRADA NANCI NO MUNICIPIO DE SINOP-MT - 1ª Etapa.</t>
  </si>
  <si>
    <t>Construção da Praça do Bairro São José</t>
  </si>
  <si>
    <t>Pavimentação Asfáltica em CBQU da Av. João Batista Filho e da Rua Major Prisciliano da Mota Silveira</t>
  </si>
  <si>
    <t>Construção da 2ª etapa da Praça Pública no Distrito de Santo Antônio</t>
  </si>
  <si>
    <t>Pavimentação de vias no município de Buriticupu - Ma.</t>
  </si>
  <si>
    <t>Recuperação de estradas vicinais no Municipio de Bodó/RN.</t>
  </si>
  <si>
    <t>MUNICIPIO DE SAO JOAO DE PIRABAS</t>
  </si>
  <si>
    <t>Restauração de Estradas Vicinais e pontes no Município de São João de Pirabas</t>
  </si>
  <si>
    <t>Perfuração e instalação de poços nas comunidades rurais</t>
  </si>
  <si>
    <t>Recuperação de Estradas Vicinais, no Município de Granja ¿ CE.</t>
  </si>
  <si>
    <t>MUNICIPIO DE PIACABUCU</t>
  </si>
  <si>
    <t>Construção de Mercado Público</t>
  </si>
  <si>
    <t>FUNDACAO HOSPITALAR DE TERESINA - FHT</t>
  </si>
  <si>
    <t>REFORMA DO HOSPITAL DE URGENCIA DE TERESINA</t>
  </si>
  <si>
    <t>ASSOC DE PROT E ASSIST A MAT E A INF DE ALEXANDRIA</t>
  </si>
  <si>
    <t>Reforma da Associação e Proteção e Assistência a Maternidade e a Infância de Alexandria (Hospital Maternidade joaquina Queiroz)para adequação da ambiência dos serviços de parto.</t>
  </si>
  <si>
    <t>SANTA CASA DE MISERICORDIA DE SOBRAL</t>
  </si>
  <si>
    <t>A reforma do Centro de Parto Normal da Santa casa de sobral</t>
  </si>
  <si>
    <t>Revitalização da orla do lago (complexo turístico de Ceres)</t>
  </si>
  <si>
    <t>Melhoria da infraestrutura turística da orla do lago da cidade de Ceres.</t>
  </si>
  <si>
    <t>Reforma da PRAÇA JOÃO VITAL para o Município de Aparecida-PB</t>
  </si>
  <si>
    <t>Construção de Praça Pública no Município de Chapada da Natividade ¿ Estado do Tocantins</t>
  </si>
  <si>
    <t>Construção de Passeios, no município de Iguatu - CE.</t>
  </si>
  <si>
    <t>OBRAS DE PAVIMENTAÇÃO DE VIAS URBANAS COM MEIO FIO E SARJETAS PARA CANALIZAÇÃO DE ÁGUAS PLUVIAIS.</t>
  </si>
  <si>
    <t>PAVIMENTAÇÃO NA RUA MARECHAL DEODORO DA FONSECA, RUA IRENO MARTINS DAS NEVES, RUA JOÃO SOARES DA SILVA, RUA TRAVESSA BENEDITO NEVES, NO MUNICIPIO DE SÃO JOSÉ DO PEIXE - PI.</t>
  </si>
  <si>
    <t>Drenagem e Pavimentação: O escopo da obra busca solucionar questoes de drenagem pluvial e pavimentação. No Municipio de Queimados / RJ</t>
  </si>
  <si>
    <t>Pavimentação em paralelepípedo granítico</t>
  </si>
  <si>
    <t>Pavimentação asfáltica, infraestrutura e drenagem em vias do bairros Sítio Bela Vista e adjacências.</t>
  </si>
  <si>
    <t>Execução de Pavimentação asfaltica em 05 (cinco) quadras, sendo 04 (quatro) na Rua Tiradentes e 01 (uma)na Rua Castelo Branco.</t>
  </si>
  <si>
    <t>pavimentação asfáltica</t>
  </si>
  <si>
    <t>Recapeamento Asfaltico em Diversas Vias do Municipio</t>
  </si>
  <si>
    <t>Pavimentação de vias com execução de drenagem, calçadas, piso tátil, rampas de acesso, sinalização</t>
  </si>
  <si>
    <t>REVITALIZAÇÃO E AMPLIAÇÃO DA PRAÇA DA BANDEIRA</t>
  </si>
  <si>
    <t>Construção de Quadra Coberta na Localidade de Santa Terezinha, no Município de Granja ¿ CE.</t>
  </si>
  <si>
    <t>MUNICIPIO DE CAPELA - SE</t>
  </si>
  <si>
    <t>DESENVOLVIMENTO DO SETOR AGROPECUARIO - REVITALIZACAO E AMPLIACAO DO MERCADO MUNICIPAL - CAPELA/SE</t>
  </si>
  <si>
    <t>MUNICIPIO DE ALVORADA DO NORTE</t>
  </si>
  <si>
    <t>Implantação e Modernização de infraestrutura esportiva.</t>
  </si>
  <si>
    <t>Construção de Quadra Coberta no município de Caturai-Go.</t>
  </si>
  <si>
    <t>CONSTRUÇÃO DE QUADRA POLIESPORTIVA NO MUNICÍPIO DE PARACURU-CE.</t>
  </si>
  <si>
    <t>IMPLANTAÇÃO DA PRAÇA DA JUVENTUDE EM CEILÂNDIA</t>
  </si>
  <si>
    <t>IMPLANTAÇÃO DE INFRAESTRUTURA ESPORTIVA no Município de Elesbão Veloso ¿ PI</t>
  </si>
  <si>
    <t>IMPLANTAÇÃO DE INFRAESTRUTURA ESPORTIVA no Município de Ipiranga do Piauí ¿ PI</t>
  </si>
  <si>
    <t>IMPLANTAÇÃO DE INFRAESTRUTURA ESPORTIVA NO MUNICÍPIO DE DOM ELISEU- PA.</t>
  </si>
  <si>
    <t>MUNICIPIO DE TOME-ACU</t>
  </si>
  <si>
    <t>IMPLANTAÇÃO E MODERNIZAÇÃO DE INFRAESTRUTURA PARA O ESPORTE EDUCACIONAL RECREATIVO E DE LAZER.</t>
  </si>
  <si>
    <t>Construção do Centro de Referência e Assistência Social ¿ CRAS</t>
  </si>
  <si>
    <t>SECRETARIA DE ESTADO DO DESENVOLVIMENTO HUMANO</t>
  </si>
  <si>
    <t>Construção de 01 (um) Centro de Referência Especializado de Assistência Social ¿ CREAS, no Estado da Paraíba, município de São José dos Cordeiros.</t>
  </si>
  <si>
    <t>FUNDO ESTADUAL DE SAUDE DO PARANA - FUNSAUDE</t>
  </si>
  <si>
    <t>Ampliação do Hospital do Trabalhador através da construção do Anexo da Mulher.</t>
  </si>
  <si>
    <t>Ampliar a distribuição de Estações Meteorológicas Automáticas de superfície (AUT¿s) no Estado do Mato Grosso do Sul, para coletar sistematicamente os dados de precipitação, temperatura do ar, fotoperíodo, direção e velocidade dos ventos e disponibilidade</t>
  </si>
  <si>
    <t>Melhorias em estradas vicinais no Município de Riachinho/MG</t>
  </si>
  <si>
    <t>Aquisição  de Máquinas e Equipamentos</t>
  </si>
  <si>
    <t>Pavimentação de rua JG-Paripueira/Centro de acesso a orla do município.</t>
  </si>
  <si>
    <t>Pavimentação de acesso e modernização e ampliação do prédio central do Vale dos Dinossauros</t>
  </si>
  <si>
    <t>URBANIZAÇÃO DA AVENIDA DOMINGOS SERTÃO</t>
  </si>
  <si>
    <t>Implantação de Área de Lazer e Turismo, no Porto de Santa Esmeralda.</t>
  </si>
  <si>
    <t>Implantação de Centro de Apoio ao Turismo</t>
  </si>
  <si>
    <t>URBANIZAÇÃO COM ILUMINAÇÃO DA 3ª ETAPA DA LAGOA</t>
  </si>
  <si>
    <t>MUNICIPIO DE SANTA FILOMENA DO MARANHAO</t>
  </si>
  <si>
    <t>CONSTRUÇÃO DE UM TERMINAL RODOVIÁRIO</t>
  </si>
  <si>
    <t>Implantação de um Centro Turistico e Cultural.</t>
  </si>
  <si>
    <t>Restauro em edificação no Parque Vicentina Aranha.</t>
  </si>
  <si>
    <t>CONSTRUÇÃO DE CENTRO DE COMERCIALIAÇÃO DE ARTESANATO LOCAL EM APARECIDA DE GOIÂNIA.</t>
  </si>
  <si>
    <t>4ª Etapa Urbanização da Lagoa de Candiba/BA</t>
  </si>
  <si>
    <t>CONSTRUÇÃO DE PRAÇA NO MUNICÍPIO DE JUAZEIRO DO NORTE - CE</t>
  </si>
  <si>
    <t>Reforma do Palacete Scarpa.</t>
  </si>
  <si>
    <t>Urbanização da Av. Principal no município de Amarante do Maranhão.</t>
  </si>
  <si>
    <t>MUNICIPIO DE PIEN</t>
  </si>
  <si>
    <t>Implantação de Infraestrutura no Parque de Eventos Municipal.</t>
  </si>
  <si>
    <t>1ª ETAPA DA PAVIMENTAÇÃO E DRENAGEM DO ACESSO AO BALNEÁRIO POÇO DA ONÇA, NO TRECHO DA BR 226 NO DISTRITO DE MINEIROLANDIA A ENTRADA DO BALNEÁRIO POÇO DA ONÇA, NO MUNICIPIO DE PEDRA BRANCA/CE.</t>
  </si>
  <si>
    <t>Construção de Central de Comercialização de produtos agrícolas.</t>
  </si>
  <si>
    <t>PAVIMENTAÇÃO E DRENAGEM SUPERFICIAL NO COMPLEXO TAIÇOCA-NOSSA SENHORA DO SOCORRO/SE.</t>
  </si>
  <si>
    <t>Pavimentação e execução de ruas com calçadas</t>
  </si>
  <si>
    <t>Pavimentação de vias (meio fio e sarjetas) e drenagem superficial</t>
  </si>
  <si>
    <t>Recapeamento Asfáltico de Diversas Vias no Município de Carapicuíba.</t>
  </si>
  <si>
    <t>Implantação de pavimentação em ruas do Bairro do Jardim Paulistano.</t>
  </si>
  <si>
    <t>MUNICIPIO DE MAGALHAES DE ALMEIDA</t>
  </si>
  <si>
    <t>PAVIMENTAÇÃO COM CONSTRUÇÃO DE GUIAS, SARJETAS E CALÇADAS NO POVOADO MURICI, MUNICÍPIO DE MAGALHAES DE ALMEIDA/MA</t>
  </si>
  <si>
    <t>Pavimentação Asfáltica em ruas da Cidade de Santos Dumont</t>
  </si>
  <si>
    <t>Recapeamento de Pavimento,em Ruas do Centro, bairro Nova Brasilia e adjacências, na sede do município de Candeias.</t>
  </si>
  <si>
    <t>Pavimentação de Ruas do Entorno do Mercado, no Município de Pentecoste - CE.</t>
  </si>
  <si>
    <t>Pavimentação e urbanização de vias urbanas com execução de pavimento e calçamento em blocos de concreto.</t>
  </si>
  <si>
    <t>Obras de Pavimentação em vias ubanas no município de Montes Claros.Bairro Planalto: Ruas H, J, JatobáBairro Vilage do Lago: Ruas 20 e 21Bairro Independência: Rua Espanha, B, Guatemala, Porto Rico, Regente Feijó</t>
  </si>
  <si>
    <t>IMPLANTACAO E MODERNIZACAO DE INFRA-ESTRUTURA PARA ESPORTE RECREATIVO E DE LAZER / CONSTRUCAO DE GINASIO POLIESPORTIVO -</t>
  </si>
  <si>
    <t>Urbanização e Pavimentação no  Município de Altaneira ¿ Ceará.</t>
  </si>
  <si>
    <t>Recapeamento de vias urbandas do município de Ceres/GO.</t>
  </si>
  <si>
    <t>PAVIMENTAÇÃO ASFÁLTICA E CONSTRUÇÃO DE CALÇADAS EM RUAS E AVENIDAS DO MUNICÍPIO DE IPAMERI ¿ GOIÁS.</t>
  </si>
  <si>
    <t>Pavimentação e Drenagem de ruas.</t>
  </si>
  <si>
    <t>POLICIA MILITAR DO ESTADO DO TOCANTINS</t>
  </si>
  <si>
    <t>Construção da Companhia Independente de Operações Especiais-CIOE, da Polícia Militar do Estado do Tocantins, em Palmas-TO.</t>
  </si>
  <si>
    <t>Recapeamento asfáltico.</t>
  </si>
  <si>
    <t>DRENAGEM E PAVIMENTAÇÃO DE VIAS/ RUAS NO MUNICÍPIO DE SETE LAGOAS/MG.</t>
  </si>
  <si>
    <t>PAVIMENTAÇÃO COM CONSTRUÇÃO DE GUIAS E SARJETAS, CALÇADAS E DRENAGEM PLUVIAL em Vias Urbanas na sede do Município, Proporcionar melhoria da qualidade de vida da população, Permitir trafego seguro de veículos a qualquer tempo, inclusive nos períodos de for</t>
  </si>
  <si>
    <t>RECAPEAMENTO ASFALTICO EM VIAS PUBLICAS</t>
  </si>
  <si>
    <t>Pavimentação Poliédrica de Vias do Bairro Marechal</t>
  </si>
  <si>
    <t>MUNICIPIO DE MATIAS CARDOSO - MG</t>
  </si>
  <si>
    <t>Pavimentacao asfatica em vias municipais</t>
  </si>
  <si>
    <t>Pavimentação de vias públicas no município de Rio do Antonio/BA.</t>
  </si>
  <si>
    <t>O objeto do presente convênio é a alocação de recursos para Planejamento urbano com pavimentação de várias ruas do Bairro Morumbi, situado no município de Maracás, Bahia, com o objetivo de ofertar melhorias na acessibilidade dos pedestres e  de motoristas</t>
  </si>
  <si>
    <t>PROTEÇÃO, CONTENÇÕES E ESTABILIZAÇÃO DE ENCOSTAS EM ÁREAS DE RISCOS</t>
  </si>
  <si>
    <t>Execução de Obras de Pavimentação asfaltica em ruas do municipio</t>
  </si>
  <si>
    <t>Depuração das Águas do Arroio Celulose em Gramado/RS para Reúso em Irrigação, Paisagismo, Lazer, Balneabilidade e Recuperação do Ciclo de Vida Aquática.</t>
  </si>
  <si>
    <t>SECRETARIA DO MEIO AMBIENTE E RECURSOS HIDRICOS</t>
  </si>
  <si>
    <t>Trata-se de um Projeto de conservação do solo e da água na bacia do ribeirão Taquarussu, onde serão dimensionadas e implantadas práticas conservacionistas que reduzam os impactos hidroambientais atualmente presentes na bacia.</t>
  </si>
  <si>
    <t>recuperação e conservação das nascentes</t>
  </si>
  <si>
    <t>MUNICIPIO DE BARRA DO CHOCA</t>
  </si>
  <si>
    <t>Recuperação e Manutenção das estradas vicinais no município de Barra do Choça  - BA.</t>
  </si>
  <si>
    <t>Melhorar a infraestrutura de produção do tomateiro com a instalação de estufas, implementar infraestrutura de armazenamento de material genético de forma a garantir sua qualidade.</t>
  </si>
  <si>
    <t>Construção da Delegacia de Policia Cidadã na cidade de Boa Vista ¿ RR.</t>
  </si>
  <si>
    <t>SECRETARIA EXECUTIVA DE RESSOCIALIZACAO</t>
  </si>
  <si>
    <t>CONSTRUIR A CADEIA PÚBLICA MASCULINA DE ARAÇOIABA I COM CAPACIDADE DE 286 VAGAS.</t>
  </si>
  <si>
    <t>CONSTRUIR A CADEIA PÚBLICA MASCULINA DE ARAÇOIABA II COM CAPACIDADE DE 286 VAGAS.</t>
  </si>
  <si>
    <t>Construção da Praça Poeta Evaristo, localizada na Rua Francisco Moriá, s/n, próximo a entrada da Cidade e ao Portal de Entrada da Cidade de Joca Claudino - PB.</t>
  </si>
  <si>
    <t>SECRETARIA DE ESTADO DE TURISMO, CULTURA E ESPORTE</t>
  </si>
  <si>
    <t>Construção de 3 Centros de Atendimento ao Turista (CAT¿s), sendo um em cada Região Turística do Estado. Os quais estarão situados nos municípios de Dionísio Cerqueira, Garuva e Itapema.</t>
  </si>
  <si>
    <t>PAVIMENTAÇÃO ASFÁLTICA COM DRENAGEM PLUVIAL NA RUA DA MANGUEIRA -MIRANDA DO NORTE</t>
  </si>
  <si>
    <t>Revitalização da Praça do Cristo - Ponto Turístico Localizado no Bairro Duval de Barros</t>
  </si>
  <si>
    <t>SERVIÇOS DE PAVIMENTAÇÃO EM PEDRA TOSCA DO TRECHO QUE LIGA 0 SÍTIO MONTE AO DISTRITO DE FERNANDES, NO MUNICÍPIO DE MERUOCA-CE.</t>
  </si>
  <si>
    <t>Construção de Centro de Convenções Turisticas de Frei Paulo</t>
  </si>
  <si>
    <t>MUNICIPIO DE GUARINOS</t>
  </si>
  <si>
    <t>Segunda Etapa para Revitalização de Praça Pública</t>
  </si>
  <si>
    <t>MUNICIPIO DE PENHA</t>
  </si>
  <si>
    <t>Pavimentação com briquete de concreto,drenagem pluvial e sinalização turística da Rua Waldemar Werner.</t>
  </si>
  <si>
    <t>Construção de um centro de convenções</t>
  </si>
  <si>
    <t>PRIMEIRA ETAPA DA IMPLANTAÇÃO DE PAVIMENTAÇÃO E DRENAGEM DE VIA URBANA DE INTERLIGAÇÃO ENTRE A RESERVA DUQUE E A ROTATÓRIA DA SUFRAMA (BOLA DA SUFRAMA).</t>
  </si>
  <si>
    <t>MUNICIPIO DE QUIXADA - CE</t>
  </si>
  <si>
    <t>IMPLANTACAO DE DRENAGEM DE CORREGO</t>
  </si>
  <si>
    <t>RECAPEAMENTO   ASFÁLTICO DE VIAS URBANAS</t>
  </si>
  <si>
    <t>PAVIMENTAÇÃO DE VIAS PÚBLICAS NA SEDE DO MUNICÍPIO DE TOBIAS BARRETO.</t>
  </si>
  <si>
    <t>PAVIMENTACAO COM URBANIZACAO DE VIAS NO BAIRRO VERDE VALE NO MUNICIPIO DE SETE LAGOAS.</t>
  </si>
  <si>
    <t>Pavimentação de vias publicas</t>
  </si>
  <si>
    <t>OBRAS DE RECUPERACAO DE INFRA-ESTRUTURA HIDRICA EM DIVERSOS MUNICIPIOS ATINGIDOS PELA ESTIAGEM NO ESTADO DO PIAUI.</t>
  </si>
  <si>
    <t>REABILITACAO CENARIOS DE DESASTRES</t>
  </si>
  <si>
    <t>Pavimentação de ruas do município de Cumbe.</t>
  </si>
  <si>
    <t>Pavimentação em Pedra Tosca em Diversas Vias, no Distrito de Juá dos Vieiras, no município de Viçosa do Ceará - CE.</t>
  </si>
  <si>
    <t>IMPLANTAÇÃO DE PASSEIOS PÚBLICOS NA CIDADE DE PORTO FRANCO - MA</t>
  </si>
  <si>
    <t>MUNICIPIO DE SAO JOSE DO RIO CLARO</t>
  </si>
  <si>
    <t>CONSTRUÇÃO DO TERMINAL RODOVIARIO</t>
  </si>
  <si>
    <t>Construção de Estrada de Ligação entre os Distritos de Tororomba e Timbó em Nisia Floresta/RN.</t>
  </si>
  <si>
    <t>Pavimentação e Drenagem em Pedra Tosca no município de Amontada ¿ CE.</t>
  </si>
  <si>
    <t>Obras para implantação dos Portais OESTE no Município de Garanhuns-PE com recapeamento asfáltico das vias inseridas na área.</t>
  </si>
  <si>
    <t>Drenagem e Pavimentação Asfáltica das vias de Acesso ao Centro da cidade de Murici/AL</t>
  </si>
  <si>
    <t>Aquisição de equipamentos para o Centro de Informações Turísticas</t>
  </si>
  <si>
    <t>MUNICIPIO DE IPIRANGA DO NORTE</t>
  </si>
  <si>
    <t>Construção de Centro de Convenções de Ipiranga do Norte-MT.</t>
  </si>
  <si>
    <t>Construção do um Centro de Cultura.</t>
  </si>
  <si>
    <t>Pavimentação asfaltica  de vias urbanos no municipio de Janaúba/MG.</t>
  </si>
  <si>
    <t>Infra Estrutura Urbana - Drenagem de Águas Pluviais e Pavimentação Asfáltica.</t>
  </si>
  <si>
    <t>Implantação de Infraestrutura e Desenvolvimento Urbano.Pavimentação de calçamento em Bloquetes na vias da sede do Município de Centro do Guilherme.</t>
  </si>
  <si>
    <t>Construção de pontes (OAE) e obras de drenagem (OAC)e pavimentação e urbanismo</t>
  </si>
  <si>
    <t>Planejamento Urbano - EXECUÇÃO DE OBRAS INTEGRADAS DE REABILITAÇÃO URBANA</t>
  </si>
  <si>
    <t>CONSTRUIR A CADEIA PÚBLICA MASCULINA DE ARAÇOIABA III COM CAPACIDADE DE 286 VAGAS.</t>
  </si>
  <si>
    <t>CONSTRUIR UMA CADEIA PÚBLICA MASCULINA DE ARAÇOIABA IV COM  CAPACIDADE  DE 286(DUZENTOS E OITENTAE SEIS) VAGAS.</t>
  </si>
  <si>
    <t>CONSTRUIR A CADEIA PÚBLICA MASCULINA DE ARAÇOIABA V COM CAPACIDADE PARA 286 DETENTOS.</t>
  </si>
  <si>
    <t>CONSTRUIR A CADEIA PÚBLICA FEMININA DE ARAÇOIABA I COM CAPACIDADE DE 286 VAGAS.</t>
  </si>
  <si>
    <t>CONSTRUIR A CADEIA PÚBLICA FEMININA DE ARAÇOIABA II COM CAPACIDADE DE 286 VAGAS.</t>
  </si>
  <si>
    <t>Recapeamento Asfáltico em diversas ruas do Município.</t>
  </si>
  <si>
    <t>PAVIMENTAÇÃO COM CONSTRUÇÃO DE GUIAS, SARJETAS E CALÇADAS.</t>
  </si>
  <si>
    <t>MUNICIPIO DE SAO LUIS - SECRETARIA MUNICIPAL DE SAUDE</t>
  </si>
  <si>
    <t>REFORMA DAS UNIDADES DE URGÊNCIA E EMERGÊNCIA DO MUNICIPIO DE SÃO LUÍS: HOSPITAL ODORICO AMARAL DE MATOS(HOSP.DA CRIANÇA) CNES:2458799, HOSPITAL MUNICIPAL DJALMA MARQUES(SOCORRÃO I) CNES:2308762 E HOSPITAL CLEMENTINO MOURA (SOCORRÃO II) CNES:2308800, conf</t>
  </si>
  <si>
    <t>Recuperação de Estradas Vicinais no Município de Umirim-CE.</t>
  </si>
  <si>
    <t>PAVIMENTAÇÃO ASFÁTICA</t>
  </si>
  <si>
    <t>OBRAS DE INFRAESTRUTURA URBANA</t>
  </si>
  <si>
    <t>PAVIMENTAÇÃO ASFALTICA AS VIAS PUBLICAS</t>
  </si>
  <si>
    <t>SECRETARIA DO TRABALHO, EMPREGO, RENDA E ESPORTE</t>
  </si>
  <si>
    <t>O projeto contempla o custeio financeiro da reforma do estádio Municipal de Porto Seguro adequando ¿o aos pré requisitos estabelecidos pela FIFA para Copa do mundo 2014</t>
  </si>
  <si>
    <t>IMPLANTAÇÃO E MODERNIZAÇÃO do Centro Oficial de Treinamento Oficial no campus da Universidade Federal de Mato Grosso ¿ UFMT em Cuiabá/MT visando atender a Matriz de Responsabilidades do Governo do Estado de Mato Grosso para realização dos jogos da COPA DO</t>
  </si>
  <si>
    <t>SECRETARIA DE ESTADO DA INFRA-ESTRUTURA</t>
  </si>
  <si>
    <t>Adequação e Reforma do Estadio Rei Pelé</t>
  </si>
  <si>
    <t>SECRETARIA DE ESTADO DO ESPORTE, TURISMO E LAZER DO DISTRITO FEDERAL</t>
  </si>
  <si>
    <t>Revitalização e Reforma do Estádio Antônio Otoni Filho (CAVE)</t>
  </si>
  <si>
    <t>Obras de adequação do Estádio General Sylvio Raulino de Oliveira para a copa de 2014</t>
  </si>
  <si>
    <t>Implantação de Melhorias no Centro de Treinamento de Seleções ¿ CTS de Bento Gonçalves/RS ¿ Estádio Montanha dos Vinhedos</t>
  </si>
  <si>
    <t>SECRETARIA EXECUTIVA DE ESPORTE E LAZER</t>
  </si>
  <si>
    <t>Melhorias no Estádio Olímpico do Pará para atender exigências do Comitê Organizador Local - COL/FIFA.</t>
  </si>
  <si>
    <t>Reforma, Estruturação e Aquisição de Equipamentos para o Estádio Olímpico Regional Arnaldo Busatto.</t>
  </si>
  <si>
    <t>Aquisição de equipamentos para melhorias do Estádio Willie Davids em Maringá/PR.</t>
  </si>
  <si>
    <t>Pavimentação de ruas da sede do municipio de Cumbe.</t>
  </si>
  <si>
    <t>Pavimentação da rua Principal na sede do município.</t>
  </si>
  <si>
    <t>Pavimentação das seguintes localidades na Sede do Município de Muniz Ferreira: Travessa Beira Rio, Travessa 13 de Maio, e trecho da Rua São João, bem como a pavimentação das seguintes localidades no Distrito do Onha: Trechos da Rua Água Preta, Travessa Il</t>
  </si>
  <si>
    <t>PAVIMENTAÇÃO, CALÇAMENTO, DRENAGEM SUPERFICIAL E MEIO-FIO  DE VIAS DE TOMÉ-AÇU.</t>
  </si>
  <si>
    <t>Aquisição de materiais e equipamentos para o fortalecimento de Feiras Agroecológicas e para o Centro de atividades múltiplas do Banco Mãe de Sementes.</t>
  </si>
  <si>
    <t>ESTRUTURAÇÃO DA REDE DE SERVIÇOS DE PROTEÇÃO SOCIAL ESPECIAL ¿ CONSTRUÇÃO DE UNIDADE DE ACOLHIMENTO AO IDOSO</t>
  </si>
  <si>
    <t>ESTRUTURAÇÃO DA REDE DE SERVIÇOS DE PROTEÇÃO SOCIAL BÁSICA - CONSTRUÇÃO DE CENTRO DE CONVIVÊNCIA DO IDOSO</t>
  </si>
  <si>
    <t>ESTRUTURAÇÃO DA REDE DE SERVIÇOS DE PROTEÇÃO SOCIAL BÁSICA POR MEIO DA AMPLIAÇÃO DO CENTRO DE REFERENCIA DA ASSISTÊNCIA SOCIAL.</t>
  </si>
  <si>
    <t>CONSTRUÇÃO DO CENTRO DE REFERÊNCIA ESPECIALIZADO DE ASSISTÊNCIA SOCIAL ¿ CREAS-  NO MUNICIPIO DE SÃO JOÃO DE MERITI - RJ</t>
  </si>
  <si>
    <t>CONSTRUÇÃO DE CENTRO DE REFERÊNCIAESPECIALIZADO DE ASSISTÊNCIA SOCIAL ¿ CREAS no Município de Mendes-RJ.</t>
  </si>
  <si>
    <t>Construção de CREAS no Município de Iconha-ES</t>
  </si>
  <si>
    <t>construção do centro de referencia especializado de assistencia social CREAS</t>
  </si>
  <si>
    <t>CONSTRUÇÃO DE ABATEDOURO PÚBLICO EM LAGOA DE PEDRAS/RN.</t>
  </si>
  <si>
    <t>Aquisição de equipamentos e máquinas para apoio da atividade leiteira.</t>
  </si>
  <si>
    <t>CONSTRUÇÃO DE UMA FEIRA MUNICIPAL NA SEDE DO MUNICÍPIO</t>
  </si>
  <si>
    <t>MUNICIPIO DE ABAETETUBA - PA</t>
  </si>
  <si>
    <t>PAVIMENTAçAO ASFALTICA DAS VIAS URBANAS</t>
  </si>
  <si>
    <t>CONSTRUÇÃO DE UMA QUADRA POLIESPORTIVA, NO POVOADO DE RAIZAMA, BONITO DE MINAS/MG.</t>
  </si>
  <si>
    <t>Reforma do Ginásio de Esportes.</t>
  </si>
  <si>
    <t>SECRETARIA DE SAUDE</t>
  </si>
  <si>
    <t>Ampliação do Hospital Agamenon Magalhães (novo Ambulatório)</t>
  </si>
  <si>
    <t>Pavimentação com obras de arte complementares e especiais em Canafístula, Riacho Seco no município de Arapiraca</t>
  </si>
  <si>
    <t>PROCESSO MOBILIZACAO PARA GESTAO SOCIAL DO DESENVOLVIMENTO SUSTENTAVEL</t>
  </si>
  <si>
    <t>Pavimentação em paralelepipedo em diversas ruas do municipio de Lapão-BA</t>
  </si>
  <si>
    <t>Recapeamento e Pavimentação nas ruas do município.</t>
  </si>
  <si>
    <t>RECAPEAMENTO DE DIVERSAS VIAS URBANAS DO MUNICÍPIO</t>
  </si>
  <si>
    <t>Drenagem Pluvial e Pavimentação em diversas vias no municipio</t>
  </si>
  <si>
    <t>pavimentação asfaltica com guias, sarjetas e calçadas no prolongamento da rua bonfim</t>
  </si>
  <si>
    <t>Pavimentação de vias urbanas no município de Janaúba/MG.</t>
  </si>
  <si>
    <t>Obras de Pavimentação Asfáltica de vias urbanas</t>
  </si>
  <si>
    <t>Pavimentação para o município de São Bento - PB</t>
  </si>
  <si>
    <t>Pavimentação com Construção de Guias, Sarjetas e Calçadas no município de Caicó/RN.</t>
  </si>
  <si>
    <t>MUNICIPIO DE SIDROLANDIA</t>
  </si>
  <si>
    <t>Construção de 01 (uma) Praça de Esporte, Recreação e Lazer no Residencial Morada da Serra.</t>
  </si>
  <si>
    <t>Construção de quadra poliesportiva na região norte, Bairro Mirante do Buquirinha.</t>
  </si>
  <si>
    <t>CENTRO ESTUDO PESQUISA FORMACAO TRABALHADORES BAIXO AMAZONAS</t>
  </si>
  <si>
    <t>PROMOVER PROCESSO DE MOBILIZACAO PARA GESTAO PARTICIPATIVA DO DESENVOLVIMENTO SUSTENTAVEL</t>
  </si>
  <si>
    <t>Conclusão do Ginásio de Esportes Cohab 2.</t>
  </si>
  <si>
    <t>InfraEstrutura Esportiva no Municipio de Serra Preta-BA</t>
  </si>
  <si>
    <t>Construção de Praça de Eventos no município de Vera Cruz/RN.</t>
  </si>
  <si>
    <t>Pavimentação Asfáltica e Drenagem Pluvial na Avenida Edson Lobão no centro de Maranhãozinho.</t>
  </si>
  <si>
    <t>Urbanização da Orla do Rio Corrente ( Praia do Povo )</t>
  </si>
  <si>
    <t>1¿ Etapa da Urbanização da Via de Acesso que liga o Morro de São Paulo ao Povoado do Zimbo.</t>
  </si>
  <si>
    <t>Construção da  Praça Pública no Povoado de Guaribas</t>
  </si>
  <si>
    <t>Pavimentação do Acesso à Praia de Miai de Cima e Restauração do Acesso e Urbanização da Orla da Praia de Barreira, em Coruripe/AL.</t>
  </si>
  <si>
    <t>Implantacao e Modernizacao de Infra estrutura para Esporte Recreativo e de Lazer Construcao do Estadio Municipal Escada</t>
  </si>
  <si>
    <t>Revitalização do Entorno do Centro Cultural e Turistico.</t>
  </si>
  <si>
    <t>Recuperação da Praça São Francisco na cidade de Jatobá ¿ Centro</t>
  </si>
  <si>
    <t>CONSTRUÇÃO DE UM CENTRO DE CULTURA NO MUNICÍPIO DE LORETO/MA</t>
  </si>
  <si>
    <t>MUNICIPIO DE ACAILANDIA</t>
  </si>
  <si>
    <t>CONSTRUÇÃO DO TEATRO MUNCIPAL DE AÇAILÂNDIA/MA.</t>
  </si>
  <si>
    <t>1ª Etapa da Urbanização da Lagoa de Bastiana, no Município de Iguatu-CE.</t>
  </si>
  <si>
    <t>Melhoria da Infraestrutura Turística no Vale dos Dinossauros</t>
  </si>
  <si>
    <t>IMPLANTAÇÃO DE UM CENTRO INTEGRADO DE COMERCIALIZAÇÃO NA CIDADE DE PORTO FRANCO - MA</t>
  </si>
  <si>
    <t>MUNICIPIO DE CASTANHEIRAS</t>
  </si>
  <si>
    <t>IMPLANTAÇÃO DO CENTRO DE APOIO AO PEQUENO PRODUTOR</t>
  </si>
  <si>
    <t>Aquisição de Perfuratriz para Construção de Sistemas Simplificados de Abastecimento de Água, no município de Santa Rita.</t>
  </si>
  <si>
    <t>Implantacao e Modernizacao de Infra estrutura para Esporte Recreativo e de Lazer Gama DF</t>
  </si>
  <si>
    <t>Aquisição de 06 carros, 05 motocicletas, 01 veículo utilitário e 02 microcomputadores</t>
  </si>
  <si>
    <t>CONSTRUÇÃO DE DOIS GALPÕES INDUSTRIAIS</t>
  </si>
  <si>
    <t>PROVIM INFRA PROD ARRANJOS PRODUT LOCAIS</t>
  </si>
  <si>
    <t>Aquisição de veículo utilitário, motocicletas e equipamentos diversos, para a promoção de assistência técnica e agregação de valor aos rpodutos das uniaddes familiares rurais do Território do Sertão Produtivo.</t>
  </si>
  <si>
    <t>Aquisição de dois veículos utilitários mistos, seis motocultivadores, seis roçadeiras laterais e equipamentos para apoio à comercialização de produtos originados da Agricultura Familiar no Território da Zona da Mata Sul ¿ PB</t>
  </si>
  <si>
    <t>Apoio a estruturação e organização das atividades de produção e beneficiamento da cadeia produtiva da fruticultura diversificada.</t>
  </si>
  <si>
    <t>Construção de Pórtico na cidade de Guajará Mirim - RO e Restauração da Estação de Trem do Distrito de IATA - 1ª Etapa</t>
  </si>
  <si>
    <t>Pavimentação da estrada que liga a Localidade de Cardoso ao Distrito de Barro Alto no Município de Iguatu-CE - 1ª Etapa</t>
  </si>
  <si>
    <t>CONSTRUÇÃO DE PRAÇAS EM APARECIDA DE GOIÂNIA.</t>
  </si>
  <si>
    <t>REFORMA DA PRAÇA GETULIO VARGAS</t>
  </si>
  <si>
    <t>Projeto de Revitalização da Praça da Igreja Matriz, localizada na Sede do município de São Benedito-CE.</t>
  </si>
  <si>
    <t>Construção de Praça, no Município de Potiretama ¿ CE.</t>
  </si>
  <si>
    <t>REFORMA E AMPLIAÇÃO DA PRAÇA MATRIZ, NA SEDE DO MUNICIPIO DE VARJOTA/CE.</t>
  </si>
  <si>
    <t>Construção do Terminal Rodoviário - 1ª Etapa</t>
  </si>
  <si>
    <t>Pavimentação e recapeamento de vias urbanas no Município de Patos de Minas</t>
  </si>
  <si>
    <t>Recapeamento Asfáltico em Vias Públicas</t>
  </si>
  <si>
    <t>Drenagem e Pavimentação de Ruas no Município de Iconha-ES.</t>
  </si>
  <si>
    <t>Construção de 02 Quadras Poliesportiva Descoberta no muncipio de Parelhas-RN.</t>
  </si>
  <si>
    <t>Implantação de Praças.</t>
  </si>
  <si>
    <t>Implantação de academia ao ar livre.</t>
  </si>
  <si>
    <t>Revitalização de Centros Esportivos e Estádios municipais.</t>
  </si>
  <si>
    <t>REFORMA DO CAMPO DE FUTEBOL.</t>
  </si>
  <si>
    <t>Construção de Ginásio Esportivo no Município de Rondon do Pará-PA.</t>
  </si>
  <si>
    <t>Construção de quadra de esporte.</t>
  </si>
  <si>
    <t>Ampliação do Estádio Municipal, em Jaçanã/RN</t>
  </si>
  <si>
    <t>CONSTRUÇÃO DE TRÊS QUADRAS DE ESPORTES NO MUNICÍPIO DE CORURIPE/AL</t>
  </si>
  <si>
    <t>Aquisição de Kit`s Patrulha Mecanizadas.</t>
  </si>
  <si>
    <t>PATRULHA AGRÍCOLA MECANIZADA.</t>
  </si>
  <si>
    <t>MUNICIPIO DE CAJAZEIRINHAS</t>
  </si>
  <si>
    <t>Implantação da Praça do Alto do Cruzeiro</t>
  </si>
  <si>
    <t>CONSTRUÇÃO DE UM PARQUE DE EXPOSIÇÃO COM PISTA DE VAQUEJADA</t>
  </si>
  <si>
    <t>COOPERATIVA RIOGRANDENSE DE LATICINIOS E CORRELATOS LTDA - C</t>
  </si>
  <si>
    <t>Incremeto do processo de formacao e qualificacao dos agentesE DOS PROCESSOS AO LONGO DA CADEIA PRODUTIVA DO LEITE NAS C</t>
  </si>
  <si>
    <t>MUNICIPIO DE MONTE ALEGRE DO SUL</t>
  </si>
  <si>
    <t>Construção de Centro Poliesportivo.</t>
  </si>
  <si>
    <t>reforma do Centro Esportivo Antonio Benitez (CEAB)</t>
  </si>
  <si>
    <t>Cobertura de Quadras Poliesportivas nas localidades de Pau Preto, Gitirana, Salgado e Tamboril, no município de Parambu ¿ CE.</t>
  </si>
  <si>
    <t>Cobertura de Quadras Poliesportivas nas localidades  de Lagoa do Anjo e Juazeiro, no município de Parambu ¿ CE.</t>
  </si>
  <si>
    <t>Construção de um conjunto esportivo com equipamentos.</t>
  </si>
  <si>
    <t>MUNICIPIO DE IGARACU DO TIETE</t>
  </si>
  <si>
    <t>Construção de Conjunto Esportivo com Equipamentos para prática de esportes.</t>
  </si>
  <si>
    <t>Implantação e Modernização de infraestrutura esportiva do Clube dos Trabalhadores Municipais de Centralina (MG).</t>
  </si>
  <si>
    <t>IMPLANTAÇÃO DE INFRAESTRUTURA ESPORTIVA NA SEDE DO MUNICÍPIO</t>
  </si>
  <si>
    <t>Construção de um centro de esporte e lazer no Municipio de Serra do Mel/RN.</t>
  </si>
  <si>
    <t>Construção de Quadras Poliesportivas</t>
  </si>
  <si>
    <t>Construção de 02 (duas) quadras de esportes, sendo (01) uma quadra no Povoado Batalha e 01 (uma) quadra no Povoado Lagoa do Gato no município de Avelino Lopes ¿ Piauí.</t>
  </si>
  <si>
    <t>MUNICIPIO DE JATAI</t>
  </si>
  <si>
    <t>MUNICIPIO DE MORUNGABA</t>
  </si>
  <si>
    <t>Construção de Centro Poliesportivo no Município de Morungaba.</t>
  </si>
  <si>
    <t>1ª Etapa da Construção do Estádio Municipal de Esperantina - PI.</t>
  </si>
  <si>
    <t>CONSTRUÇÃO DE QUADRA POLIESPORTIVA E CAMPO SOCIETY NA SEDE NO MUNICÍPIO DE GANDU.</t>
  </si>
  <si>
    <t>Construção de alojamento com refeitório, lavanderia e salas de reunião - Primeira Fase</t>
  </si>
  <si>
    <t>Reforma, revitalização, ampliação e melhorias no campo de futebol do Santa Mônica, em Belo Horizonte.</t>
  </si>
  <si>
    <t>Modernização do Campo de Futebol Municipal</t>
  </si>
  <si>
    <t>MUNICIPIO DE BELEM</t>
  </si>
  <si>
    <t>MUNICIPIO DE POCO DE JOSE DE MOURA</t>
  </si>
  <si>
    <t>Construção de campo de futebol para o município de Poço de José de Moura - PB</t>
  </si>
  <si>
    <t>Reforma da quadra poliesportiva e campo de futebol do bairro Flamengo</t>
  </si>
  <si>
    <t>Construção de uma Praça da Juventude - 1ª ETAPA</t>
  </si>
  <si>
    <t>Reforma e/ou Ampliação e/ou Implantação de cobertura em Quadras Poliesportivas.</t>
  </si>
  <si>
    <t>CONSTRUÇÃO DE QUADRA NA LOCALIDADE DE CACIMBA NOVA NO MUNICÍPIO DE MADALENA - CE.</t>
  </si>
  <si>
    <t>MUNICIPIO DE BALNEARIO ARROIO DO SILVA</t>
  </si>
  <si>
    <t>Construção de um Ginásio de Esportes.</t>
  </si>
  <si>
    <t>IMPLANTAÇÃO DE UM GINÁSIO POLIESPORTIVO NO MUNICÍPIO DEITAPORÃ DO TOCANTINS</t>
  </si>
  <si>
    <t>Reforma e Cobertura de Quadra Esportiva na localidade de Pesqueiro no Município de Capistrano/Ce</t>
  </si>
  <si>
    <t>CONSTRUÇÃO DE UM CAMPO COM GRAMA SINTÉTICA</t>
  </si>
  <si>
    <t>reforma, ampliação e melhorias na quadra aiuruoca</t>
  </si>
  <si>
    <t>Cobertura e Reforma de quadra esportiva no municipio de Coxim-MS</t>
  </si>
  <si>
    <t>RECUPERACAO DE DANOS CAUSADOS POR DESASTRES                 CONSTRUCAO DE CALCAMENTO (11.800 M2)</t>
  </si>
  <si>
    <t>Contrução de Quadra Poliesportiva</t>
  </si>
  <si>
    <t>Construção da 1ª fase do Centro Estadual de Treinamento Esportivo (CETE) em Rio Branco no Acre</t>
  </si>
  <si>
    <t>Reforma e ampliação do campo de futebol de Baia Formosa/RN.</t>
  </si>
  <si>
    <t>Construção da 3° Etapa do Complexo Esportivo.</t>
  </si>
  <si>
    <t>Construção do Centro Esportivo de Tumiritinga</t>
  </si>
  <si>
    <t>Construção de pista de caminhada iluminada, reforma da quadra poliesportiva, ampliação do campo de bocha e do campo de malha  no BAIRRO DA CECAP ¿ Limeira-SP.</t>
  </si>
  <si>
    <t>CONSTRUÇÃO DE QUADRA POLIESPORTIVA COBERTA NO MUNICÍPIO DE SETE LAGOAS/ MG.</t>
  </si>
  <si>
    <t>INST CAPACITACAO E CID DO NORDESTE</t>
  </si>
  <si>
    <t>FORTALECIMENTO PROCESSO GESTAO SOCIAL A PARTIR DE ACOES CAPACITACAO E ASSESSORIA</t>
  </si>
  <si>
    <t>Construção de 1 (uma) Quadra Poliesportiva no Bairro Petrópolis no município de Manaus.</t>
  </si>
  <si>
    <t>MUNICIPIO DE CAIAPONIA</t>
  </si>
  <si>
    <t>CONSTRUÇÃO DA 1ª ETAPA DA PRAÇA DA JUVENTUDE NO MUNICÍPIO DA CAIAPÔNIA-GO</t>
  </si>
  <si>
    <t>Construção quadra de esporte em Colinas do Tocantins.</t>
  </si>
  <si>
    <t>MUNICIPIO DE OCARA</t>
  </si>
  <si>
    <t>Construção da III Etapa do Estádio Municipal de Ocara.</t>
  </si>
  <si>
    <t>Construção de equipamentos esportivos no Estado da Bahia.</t>
  </si>
  <si>
    <t>Reforma e Ampliação do Ginásio de Esportes Lázaro Germano</t>
  </si>
  <si>
    <t>Construção de (01) uma pista de Atletismo, no Municipio de Igarapé - MG</t>
  </si>
  <si>
    <t>Construção de Quadras no Distrito de Floresta e São João das Almas, Revitalização de Quadras no Distrito de São Francisco e Anil, Revitalização de Quadra no Distrito de Palestina e Reestruturação do Ginásio Miguel Binga, no Município de Meruoca-CE.</t>
  </si>
  <si>
    <t>CONSTRUÇÃO DE QUADRA POLIESPORTIVA NO MUNICÍPIO DE TOBIAS BARRETO</t>
  </si>
  <si>
    <t>MUNICIPIO DE CRISTINAPOLIS</t>
  </si>
  <si>
    <t>Cobertura da Quadra de Esporte do Parque João Alves Filho.</t>
  </si>
  <si>
    <t>Fomento a assistencia tecnica e extensao rural para familias rurais de baixa renda em  municipios dos Estados PE, MA, AL</t>
  </si>
  <si>
    <t>Construção de praça de eventos no município de Ibiara - PB</t>
  </si>
  <si>
    <t>DUPLICAÇÃO E DRENAGEM DA RODOVIA (Av. Raimundo Leandro Pinheiro e Rua Celso Gomes) DE ACESSO A SEDE DO MUNICÍPIO DE IRACEMA-CE.</t>
  </si>
  <si>
    <t>Prestacao de serviços de Assistencia Tecnica e Extensao Rural para viabilizar  processos de desenvolvimento rural susten</t>
  </si>
  <si>
    <t>Pavimentação e drenagem da Rua Pedro Daré, na localidade de Castelinho, da Rua Projetada, na localidade de Taquarussu e da Rua Projetada, na localidade de Vila Maria</t>
  </si>
  <si>
    <t>MUNICIPIO DE MACARANI</t>
  </si>
  <si>
    <t>construção de praças no município de Macarani/BA</t>
  </si>
  <si>
    <t>Construção de praça no município de Tenório - PB</t>
  </si>
  <si>
    <t>Urbanização do Mirante do Morro da Campina</t>
  </si>
  <si>
    <t>Urbanização do mirante do Morro das Galhetas</t>
  </si>
  <si>
    <t>Reurbanização da Praça Horácio Lafer</t>
  </si>
  <si>
    <t>Urbanização da Orla do Município de Iaçu, localizado as margens do Rio Paraguaçu.</t>
  </si>
  <si>
    <t>Revitalização da Orla de São João de Pirabas - 2º Etapa</t>
  </si>
  <si>
    <t>MUNICIPIO DE ARAMBARE</t>
  </si>
  <si>
    <t>Aquisição e implantação de equipamentos multifuncionais, de sonorização e mobiliário para o Centro de Cultura de Arambaré.</t>
  </si>
  <si>
    <t>1ª Etapa da Urbanização da Orla de Paripueira.</t>
  </si>
  <si>
    <t>CONSTURÇÃO DE UMA QUADRA NO BAIRRO SÃO FRANCISCO</t>
  </si>
  <si>
    <t>Implantação e modernização de infraestrutura no município de Chapada da Natividade ¿ TO.</t>
  </si>
  <si>
    <t>Pavimentação e Drenagem no Distrito Casa de Tábua</t>
  </si>
  <si>
    <t>Ampliação de Unidade de Atenção Especializada em Saúde para implantação do Centro de Parto Normal(CPN) no município de Santana.</t>
  </si>
  <si>
    <t>Aquisição de veículos para acompanhamento técnico-organizativo às demandas da Agricultura Familiar no Estado do Piauí no âmbito do Programa Territorial de Desenvolvimento Rural Sustentável e outros programas afins.</t>
  </si>
  <si>
    <t>Construção do Centro de Convenções - 4ª Etapa - no município de Dourados/MS</t>
  </si>
  <si>
    <t>Construção do Centro de Referência Turística na Praça do Lago Luiz Celso Antonio</t>
  </si>
  <si>
    <t>Aquisição de patrulha agícola mecanizada.</t>
  </si>
  <si>
    <t>Aquisição de equipamentos agropecuários</t>
  </si>
  <si>
    <t>MUNICIPIO DE SENADOR ALEXANDRE COSTA</t>
  </si>
  <si>
    <t>Construção de Mercado</t>
  </si>
  <si>
    <t>APOIO AO ESCOAMENTO DA PRODUÇÃO AGRÍCOLA LOCAL, POR MEIO DA RECUPERAÇÃO DE ESTRADAS VICINAIS DO MUNICÍPIO DE COUTO MAGALHÃES TO.</t>
  </si>
  <si>
    <t>Implantação do Centro de Abastecimento em Belo Campo/BA.</t>
  </si>
  <si>
    <t>Constru¿¿o do Centro de Comercializa¿¿o de Produtos Agropecu¿rios do Munic¿pio de Dian¿polis ? TO.</t>
  </si>
  <si>
    <t>Construir e equipar Centro de Apoio ao Agricultor Familiar.</t>
  </si>
  <si>
    <t>Reforma e Modernização do Mercado Público Municipal de Carnes de Irará, no Território de Portal do Sertão, Estado da Bahia.</t>
  </si>
  <si>
    <t>Aquisição de oito conjuntos compostos de um Trator e implementos agrícolas para diversos Territórios de Identidade do Estado da Bahia.</t>
  </si>
  <si>
    <t>Aquisição de vinte e um conjuntos compostos de um trator e implementos agrícolas para diversos Territórios de Identidade do Estado da Bahia.</t>
  </si>
  <si>
    <t>Aquisição de quatro motoniveladoras para recuperação de estradas vicinais e outros serviços em diversos municípios do Estado da Bahia.</t>
  </si>
  <si>
    <t>Reforma da Praça Pública São José</t>
  </si>
  <si>
    <t>Calçamento em bloquete e drenagem superficial na Rua da Igreja e Travessa da Igreja, localizadas na sede do município de Matões do Norte/Ma.</t>
  </si>
  <si>
    <t>Complementação de projeto de Pavimentação, drenagem pluvial e melhoria de acesso entre Delmiro Gouveia/ Distrito de Lagoinha/Rio São Francisco.</t>
  </si>
  <si>
    <t>CONSTRUÇÃO DE COBERTURA NO CENTRO DE EVENTOS.</t>
  </si>
  <si>
    <t>URBANIZAÇÃO DA PRAÇA NO POVOADO JABEBERI.</t>
  </si>
  <si>
    <t>Recuperação Asfáltica com drenagem superficial do Acesso ao Balneário Tiúba, localizado no município de Tuntum/Ma</t>
  </si>
  <si>
    <t>Pavimentação e drenagem da via referente à 1ª etapa da ligação entre a Avenida Luiz Viana Filho e o Complexo Esportivo Manoel Barradas em Salvador/BA</t>
  </si>
  <si>
    <t>Pavimentação asfáltica e drenagem pluvial na Estrada Geral Ribeirão d'Areia, município de Pedras Grandes SC.</t>
  </si>
  <si>
    <t>REFORMA DA PRAÇA DE EVENTOS</t>
  </si>
  <si>
    <t>Reforma, Ampliação e Modernização do Mercado Público - 2ª etapa - no município de Pau dos Ferros ¿ RN</t>
  </si>
  <si>
    <t>CONSTRUÇÃO DA INFRAESTRUTURA DA ORLA FLUVIAL DO MUNICÍPIO DE BRANQUINHA/ AL</t>
  </si>
  <si>
    <t>Instalação e Aquisição de equipamentos e mobiliários para o Centro de Informações Turísticas.</t>
  </si>
  <si>
    <t>Restauração e Manutenção do Museu Histórico Sorocabano, Museu Estrada de Ferro Sorocabana, Casarão de Brigadeiro Tobias eCasa de Atendimento ao Turista.</t>
  </si>
  <si>
    <t>Parque Ecológico ¿ 3ª Etapa Parque Beija-Flor</t>
  </si>
  <si>
    <t>REVITALIZAÇÃO DA PISTA DE CAMINHADA DA ORLA DO LAGO DO CLUBE MUNICIPAL DONA GERCINA BORGES TEIXEIRA</t>
  </si>
  <si>
    <t>Implantação do Complexo Turístico do Morro Santo Antonio.</t>
  </si>
  <si>
    <t>SERVIÇOS DE REVITALIZAÇÃO DE PRAÇA NO BAIRRO CORAÇÃO DE JESUS, NO MUNICÍPIO DE MARCO-CE.</t>
  </si>
  <si>
    <t>Reforma e Ampliação do Balneário Municipal João Vieira - 2ª Etapa</t>
  </si>
  <si>
    <t>Pavimentação Asfáltica de Ruas na Sede do Município</t>
  </si>
  <si>
    <t>Implantação de Sinalização Turística no município de Garopaba / SC.</t>
  </si>
  <si>
    <t>IMPLANTAÇÃO DE UMA TRILHA E DE  UM BELVEDERE NA SERRA DO MIMO EM BARREIRAS ¿ BA</t>
  </si>
  <si>
    <t>Execução de Pavimentação Asfáltica no Município de Uruana de Minas - MG</t>
  </si>
  <si>
    <t>Realizar uma modernização e infraestrutura no Parque de Exposição João da Costa Mafra BR-116 KM 521- Bairro das Graças.</t>
  </si>
  <si>
    <t>CONSTRUÇÃO DE UMA PRAÇA PÚBLICA NO MARCOS FREIRE II- MUNICÍPIO DE NOSSA SENHORA DO SOCORRO/SE</t>
  </si>
  <si>
    <t>Construção de uma praça de eventos na cidade de Água Nova/RN ¿ 2ª etapa</t>
  </si>
  <si>
    <t>Revitalização da Praça da Comunidade na Zona Urbana de Afonso Cunha - MA.</t>
  </si>
  <si>
    <t>Construção de Pavilhão de para Eventos no município de  São Gabriel do Oeste/MS.</t>
  </si>
  <si>
    <t>Pavimentação Asfáltica e Drenagem pluvial da Rua Pedro José Kolling.</t>
  </si>
  <si>
    <t>Implantação de Centro de Eventos/Parque de exposição.</t>
  </si>
  <si>
    <t>PROJETOS E OBRAS DE ACESSIBILIDADE - 1ª ETAPA</t>
  </si>
  <si>
    <t>Pavimentação Asfáltica e drenagem na sede do município de Matões do Norte/Ma.</t>
  </si>
  <si>
    <t>Implantação de infraestrutura no Balneário Prainha no município de Afonso Cunha.</t>
  </si>
  <si>
    <t>REFORMA E AMPLIAÇÃO DO CENTRO DE CONVENÇÕES ULYSSES GUIMARÃES - 1ª ETAPA</t>
  </si>
  <si>
    <t>Ações de Preparação para a Copa 2014, Projeto de Requalificação com Acessibilidade dos Corredores Turisticos</t>
  </si>
  <si>
    <t>Execução das obras de restauração da rodovia PE-035, trecho: Igarassu ¿ Itapissuma ¿ Itamaracá, com 18km de extensão.</t>
  </si>
  <si>
    <t>Restauração da Praça da Lagoa Nova no centro da cidade e revitalização da Av. do Jacú em Martins/RN.</t>
  </si>
  <si>
    <t>Construção de Praça de Eventos será na Rua Visconde de Taunay no Bairro Planalto Próximo ao Centro do município de Guia lopes da Laguna - MS</t>
  </si>
  <si>
    <t>Elaboracao de estudo de concepcao projetos basico e executivo e estudo ambiental do sistema de esgotamento sanitario</t>
  </si>
  <si>
    <t>MUNICIPIO DE SAO JOSE DO BARREIRO - SP</t>
  </si>
  <si>
    <t>MUNICIPIO DE ACREUNA - GO</t>
  </si>
  <si>
    <t>IMPLANTAÇÃO OU MELHORIA DE OBRAS DE INFRA-ESTRUTURA URBANA  MUNICIPIO DE ACREUNA/GO.</t>
  </si>
  <si>
    <t>MUNICIPIO DE ALTAMIRA - MA</t>
  </si>
  <si>
    <t>PAVIMENTACAO EM VIAS DO MUNICIPIO.</t>
  </si>
  <si>
    <t>SECRETARIA DE AGRICULTURA E PECUARIA - CE</t>
  </si>
  <si>
    <t>Aquisicao de equipamentos para ampliar e fortalecer a cadeia produtiva do biodiesel no Estado do Ceara.</t>
  </si>
  <si>
    <t>MUNICIPIO DE JIJOCA DE JERICOACOARA - CE</t>
  </si>
  <si>
    <t>CONSTRUCAO DE CRAS</t>
  </si>
  <si>
    <t>CONSTRUCAO DE QUADRAS POLIESPORTIVAS NO MUNICIPIO DE PENEDO/AL</t>
  </si>
  <si>
    <t>MUNICIPIO DE JAGUARUANA - CE</t>
  </si>
  <si>
    <t>CONSTRUCAO DE UM CREAS</t>
  </si>
  <si>
    <t>CONSTRUCAO DE CENTRO DE REFERENCIA ESPECIALIZADO DE ASSISTENCIA SOCIAL - CREAS NO MUNICIPIO DE POUSO ALEGRE/MG.</t>
  </si>
  <si>
    <t>Construcao de Centro de Referencia Especializado de Assistencia Social_CREAS_ No Municipio de Queimados</t>
  </si>
  <si>
    <t>Aquisicao de  Maquinas e implementos agricolas, para fortalecimento da Producao Familiar no Territorio da Cidadania do S</t>
  </si>
  <si>
    <t>Apoiar as Gerencias Regionais da Secretaria de Agricultura de Estado   SAGRI e os foruns de discussoes da agricultura fa</t>
  </si>
  <si>
    <t>Aquisicao de veiculos e equipamentos para apoiar as acoes de comercializacao de produtos da agricultura familiar e econo</t>
  </si>
  <si>
    <t>MUNICIPIO DE BELA CRUZ - CE</t>
  </si>
  <si>
    <t>SECRETARIA ESTADO DE DESENVOLVIMENTO URBANO E OBRAS PUBLICAS</t>
  </si>
  <si>
    <t>PAVIMENTACAO DE VIAS URBANAS NO MUNICIPIO DE NOVA TIMBOTEUA/PA</t>
  </si>
  <si>
    <t>PAVIMENTACAO ASFALTICA E DRENAGEM DE AGUAS PLUVIAIS EM BANDEIRANTES MS</t>
  </si>
  <si>
    <t>EMPRESA DE ASSISTENCIA TECNICA E EXTENSAO RURAL DO PARA - PA</t>
  </si>
  <si>
    <t>Aquisicao de maquinas e equipamentos para o desenvolvimento sustentavel da cadeia produtiva do leite e capacitacao de ag</t>
  </si>
  <si>
    <t>Modernizacao de Restaurante Popular Santo Antonio, por meio de elaboracao de projeto de arquitetura e engenharia, amplia</t>
  </si>
  <si>
    <t>MUNICIPIO DE BARRA DO CHAPEU - SP</t>
  </si>
  <si>
    <t>PAVIMENTACAO E EXECUCAO DE GALERIAS DE AGUAS PLUVIAIS</t>
  </si>
  <si>
    <t>MUNICIPIO DE GUIA LOPES DA LAGUNA - MS</t>
  </si>
  <si>
    <t>EXEC PAVIM ASFALTICA TSD C/ CAPA SELANTE; GUIAS E SARJETA   E DRENAGEM NA AV. VISCONDE DE TAYNAY - GUIA LOPES DA LAGUNA</t>
  </si>
  <si>
    <t>Estruturar as secretarias municipais de agricultura do Territorio, fortalecer da cadeia produtiva da fruticultura,com aq</t>
  </si>
  <si>
    <t>Estruturacao do Centro de Capacitacao do Territorio da Transamazonica e Xingu/PA.</t>
  </si>
  <si>
    <t>Fortalecer a cadeia produtiva da apicultura e da bovinocultura, apoiar a comercializacao dos produtos da agricultura fam</t>
  </si>
  <si>
    <t>Estruturacao e fortalecimento da estrategia territorial das secretarias municipais de agricultura - Territorio Vales do</t>
  </si>
  <si>
    <t>Aquisicao de Equipamentos, Utensilio de Escritorio, Veiculo, Maquinas e Implementos agricolas, para fortalecimento da Pr</t>
  </si>
  <si>
    <t>Estruturacao das secretarias municipais de agricultura do Territorio, adquirindo veiculo, motos e equipamentos de inform</t>
  </si>
  <si>
    <t>Apoiar a estruturacao e organizacao das atividades de producao, comercializacao, e de outros servicos voltados para agri</t>
  </si>
  <si>
    <t>AMPLIACAO DE MODULOS DE VIVENCIA PARA PRESOS PROVISORIOS DA PENITENCIARIA ESTADUAL MASCULINA DE PIRAQUARA, 501 VAGAS.</t>
  </si>
  <si>
    <t>AMPLIACAO DE MODULOS DE VIVENCIA PARA PRESOS PROVISORIOS DA PENITENCIARIA ESTADUAL MASCULINA DE FOZ DO IGUACU, 501 VAGAS</t>
  </si>
  <si>
    <t>AMPLIACAO DE MODULOS DE VIVENCIA DA CASA DE CUSTODIA MASCULINA DE LONDRINA, COM TOTAL DE 196 VAGAS.</t>
  </si>
  <si>
    <t>AMPLIACAO DE MODULOS DE VIVENCIA PARA PRESOS PROVISORIOS DA PENITENCIARIA ESTADUAL MASCULINA DE PONTA GROSSA, 334 VAGAS.</t>
  </si>
  <si>
    <t>AMPLIACAO DE MODULOS DA CASA DE CUSTODIA DE PIRAQUARA - CCP</t>
  </si>
  <si>
    <t>AMPLIACAO DE MODULOS DE VIVENCIA PARA PRESOS PROVISORIOS DA PENITENCIARIA ESTAUDAL MASCULINA DE CASCAVEL, PECPR</t>
  </si>
  <si>
    <t>AMPLIACAO DE MODULOS DE VIVENCIA PARA PRESAS PROVISORIAS DA PENITENCIARIA ESTADUAL FENIMINA DE PIRAQUARA. PFP</t>
  </si>
  <si>
    <t>CONSTRUCAO DE CADEIA PUBLICA DE PONTA GROSSA</t>
  </si>
  <si>
    <t>CONSTRUCAO DE CADEIA PUBLICA E DO SEMI ABERTO DE GUAIRA.</t>
  </si>
  <si>
    <t>CONSTRUCAO DA CADEIA PUBLICA E DO SEMI ABERTO DE LONDRINA</t>
  </si>
  <si>
    <t>CONSTRUCAO DE CADEIA PUBLICA E 02 SEMI ABERTOS DE FOZ DO IGUACU.</t>
  </si>
  <si>
    <t>Iluminacao do Estadio Municipal</t>
  </si>
  <si>
    <t>Elaboracao do Plano de Coleta Seletiva do Municipio de Goiania/GO.</t>
  </si>
  <si>
    <t>Pavimentacao de ruas do Bairro Alto da Vitoria sede do municipio de Pocoes - BA.</t>
  </si>
  <si>
    <t>MUNICIPIO DE AGUAS DA PRATA - SP</t>
  </si>
  <si>
    <t>Servicos de infraestrutura em vias do municipio.</t>
  </si>
  <si>
    <t>Urbanização da Orla do Lago 3ª etapa no municipio de Silvania-Go.</t>
  </si>
  <si>
    <t>1° Etapa da Implantação do Anel viário.</t>
  </si>
  <si>
    <t>1ª Etapa da Sinalização Turística do Município de Canoas/RS.</t>
  </si>
  <si>
    <t>CONSTRUÇÃO DE PRAÇA NO BAIRRO DA RABECA NO MUNICIPIO DE TAUA</t>
  </si>
  <si>
    <t>Construção de uma Praça Publica.</t>
  </si>
  <si>
    <t>Aquisicao de patrulha agricola mecanizada.</t>
  </si>
  <si>
    <t>Construção da Praça da Piçarreira no município de Matões do Norte-Ma.</t>
  </si>
  <si>
    <t>PAVIMENTAÇÃO EM ASFALTO CBUQ, DRENAGEM PLUVIAL  E SINALIZAÇÃO TURÍSTICA DA RODOVIA TRANSCITRUS, NO MUNICÍPIO DE BROCHIER.</t>
  </si>
  <si>
    <t>INFRAESTRUTURA EM ESTRADA TURÍSTICA</t>
  </si>
  <si>
    <t>PAVIMENTAÇÃO EM PARALELEPÍPEDOS NOS BAIRROS VILA MARIANA, SANTA CLARA, SANTA GERTRUDES, JATOBÁ.</t>
  </si>
  <si>
    <t>MUNICIPIO DE ANTA GORDA</t>
  </si>
  <si>
    <t>Revitalização da Praça Municipal Doutor Borges de Medeiros</t>
  </si>
  <si>
    <t>COBERTURA DA PISCINA E VESTIARIO                            CAMPUS UNIVERSITARIO DA UFMT - JARDIM ATLANTICO</t>
  </si>
  <si>
    <t>SEXTA ETAPA DO ESTADIO MUNICIPAL DOMINGOS DE SOUSA/DOMINGAO</t>
  </si>
  <si>
    <t>MUNICIPIO DE FAXINAL DO SOTURNO - RS</t>
  </si>
  <si>
    <t>Construcao de uma quadra poliesportiva coberta.</t>
  </si>
  <si>
    <t>MUNICIPIO DE ARARAS - SP</t>
  </si>
  <si>
    <t>Modernizacao do Centro Esportivo Alcides Zaniboni.</t>
  </si>
  <si>
    <t>SERVICOS DE PAVIMENTACAO EM DIVERSAS RUAS</t>
  </si>
  <si>
    <t>Construção de uma Praça da Matriz na sede do Município de São domingos - BA</t>
  </si>
  <si>
    <t>Reforma de Praça na RUA ABEL JOSÉ DE ALMEIDA</t>
  </si>
  <si>
    <t>SECRETARIA DE ESTADO DE DESENVOLVIMENTO RURAL E AGRICULTURA</t>
  </si>
  <si>
    <t>CONSTRUÇÃO E AQUISIÇÃO DE EQUIPAMENTOS PARA AGROINDUSTRIAS</t>
  </si>
  <si>
    <t>2ª Etapa da Urbanização da Orla da Lagoa da Cidade.</t>
  </si>
  <si>
    <t>Obra na Orla - Região Portuaria  do Bairro Santa Inês, Município de Macapá , 2ª Etapa.</t>
  </si>
  <si>
    <t>Infra-estrutura turistica - 4ª Etapa de Reforma e Ampliação do Parque de Lazer e Turismo da Cachoeira do Corrégo do Cerrado no município de Canápolis/MG</t>
  </si>
  <si>
    <t>Pavimentação asfáltica do trecho que liga o Municípo de Maratá à São José do sul.</t>
  </si>
  <si>
    <t>Construção de Salão para Eventos</t>
  </si>
  <si>
    <t>MUNICIPIO DE VIDEIRA</t>
  </si>
  <si>
    <t>Revitalização do Parque da Uva</t>
  </si>
  <si>
    <t>URBANIZAÇÃO DA LAGOA DOS PATOS LOCALIZADA NO BAIRRO NOVO</t>
  </si>
  <si>
    <t>AÇÕES DE INFRA-ESTRUTURA URBANA</t>
  </si>
  <si>
    <t>Adequacao de estradas vicinais</t>
  </si>
  <si>
    <t>MUNICIPIO DE CUBATAO - SP</t>
  </si>
  <si>
    <t>Duplicação da Avenida de Acesso a Orla Marítima - 1ª Etapa</t>
  </si>
  <si>
    <t>1ª Etapa do Calçamento em bloquete com drenagem superficial no Povoado Coivaras, localizada no município de Matões do Norte/Ma</t>
  </si>
  <si>
    <t>Construção da 1ª Etapa do Centro de Convenções e Eventos de Rio Verde ¿ GO</t>
  </si>
  <si>
    <t>Construção do Teatro de Boa Vista-RR -4ª Etapa .</t>
  </si>
  <si>
    <t>Pavimentação asfáltica na Rua Lúcio Torres, Rua Zunete Guedes da Silva, Rua João Joca e na Rua Francisco Torres da Gama (Chico Torres)no município de Barreira-CE</t>
  </si>
  <si>
    <t>CONSTRUÇÃO DA PRAÇA QUADRA GONZAGUINHA NO MUNICIPIO DE FORTALEZA DOS NOGUEIRAS - MA</t>
  </si>
  <si>
    <t>Construçao do Centro de Eventos, 1ª Etapa</t>
  </si>
  <si>
    <t>Obra de urbanização da Avenida dos Arrecifes III etapa</t>
  </si>
  <si>
    <t>SERVICO DE DRENAGEM PAVIMENTACAO NO ACESSO LATERAL DO CANAL  DO PARAISO DA AV SANTANA E RIO BRANCO</t>
  </si>
  <si>
    <t>Pavimentação em Pedra Tosca e Drenagem  da Rua Tereza Anastácio, na Localidade de caetanos, no município de Amontada-CE.</t>
  </si>
  <si>
    <t>AQUISICAO DE EQUIPAMENTOS PERMANENTES</t>
  </si>
  <si>
    <t>Construcao de Quadra Poliesportiva Coberta</t>
  </si>
  <si>
    <t>CONSTRUCAO DE DUAS QUADRAS COBERTAS NO DISTRITO DE CURRAL DO MEIO E NO DISTRITO DE QUEIMADAS</t>
  </si>
  <si>
    <t>Implantacao ou reforma de infraestrutura esportiva no municipio de Campinas-SP.</t>
  </si>
  <si>
    <t>Construção de um Centro de Comercialização de Produtos Artesanais</t>
  </si>
  <si>
    <t>Habitação de Interesse Social</t>
  </si>
  <si>
    <t>Continuidade das Obras de Construcao do Estadio de Futebol em Rio Doce, no Municipio de Olinda/PE.</t>
  </si>
  <si>
    <t>MUNICIPIO DE SAPUCAIA DO SUL - RS</t>
  </si>
  <si>
    <t>Por meio de obras de infraestrutura, e instalacao de equipamentos se desenvolvera um programa de revitalizacao do centro</t>
  </si>
  <si>
    <t>Pavimentação em Pedra Tosca e Drenagem na Localidade de Pernambuquinho, no Município de Amontada/CE.</t>
  </si>
  <si>
    <t>Implantacao e Modernizacao de Infra-estrutura para Esporte Recreativo e de Lazer - MARABA (PA)</t>
  </si>
  <si>
    <t>MUNICIPIO DE JUIZ DE FORA - MG</t>
  </si>
  <si>
    <t>CONSTRUCAO DE INFRESTRUTURA E COBERTURA DO GINASO POLIESPOR-TIVO - 2ªETAPA</t>
  </si>
  <si>
    <t>Construcao de Estadio de Futebol.</t>
  </si>
  <si>
    <t>Construção da Praça Turística de Capinzal do Norte- MA, situada na Avenida Lindolfo Flório, Bairro Centro, Capinzal do Norte - MA.</t>
  </si>
  <si>
    <t>MUNICIPIO DE ALAGOINHA</t>
  </si>
  <si>
    <t>CONSTRUÇÃO DE PORTAL E CALÇADÃO</t>
  </si>
  <si>
    <t>CONSTRUÇÃO DE UM PARQUE DE EXPOSIÇÃO COM PISTA DE VAQUEJADA,</t>
  </si>
  <si>
    <t>Revitalização da Praça Marcirio Loureiro (Praça da Lagoa)e da praça 15.</t>
  </si>
  <si>
    <t>CONSTRUÇÃO DA PRAÇA DA MATRIZ NO MUNICÍPIO DE FORTALEZA DOS NOGUEIRAS - MA</t>
  </si>
  <si>
    <t>Reestruturação da Orla Marítima Urbana, no trecho da Praia de Areia Preta/Praia do Forte, e na orla da Praia de Ponta Negra.</t>
  </si>
  <si>
    <t>URBANIZAÇÃO DAS PRAÇAS DOS POVOADOS BARRIGA E ROMA.</t>
  </si>
  <si>
    <t>Pavimentação da Avenida Itália - Acesso ao Parque de Exposições da Associação Rural de Bagé.</t>
  </si>
  <si>
    <t>Pavimentação de trecho com drenagem pluvial associada da Rua Salvador de Ávila</t>
  </si>
  <si>
    <t>Prosseguimento das Obras do Estadio Municipal de Ananindeua-PA.</t>
  </si>
  <si>
    <t>AÇÃO DE PREPARAÇÃO PARA A COPA DE 2014: Obras de requalificação e reforma de infraestrutura e acessibilidade para 7 Centros de Atendimento ao Turista da Cidade do Recife, construção de mais um em bairro de interesse turístico e aquisição de um CAT móvel.</t>
  </si>
  <si>
    <t>CONSTRUÇÃO DO CENTRO CULTURAL E TURÍSTICO DE S J RIBAMAR - 1a. Etapa</t>
  </si>
  <si>
    <t>CONSTRUCAO DE TRES QUADRAS POLIESPORTIVAS NAS VILAS CANAONI,SAO RAIMUNDO E SAO JOSE.</t>
  </si>
  <si>
    <t>CONSTRUCAO DE UM CAMPO DE FUTEBOL NO MUNICIPIO DE MARCO-CE.</t>
  </si>
  <si>
    <t>Obras de Infra estrutura Urbana</t>
  </si>
  <si>
    <t>MUNICIPIO DE BREJINHO - PE</t>
  </si>
  <si>
    <t>Construcao de Pavimentacao em Paralelepipedos Graniticos em DIVERSAS RUAS DO MUNICIPIO</t>
  </si>
  <si>
    <t>Prolongamento da Rua Drº. Mário Vieira Marcondes.</t>
  </si>
  <si>
    <t>Reestruturação da Avenida Paulo Bastos, no Município de Irauçuba-CE.</t>
  </si>
  <si>
    <t>Pavimentação asfáltica com drenagem pluvial na ROTA TURÍSTICA LITORAL-SERRA em Torres RS.</t>
  </si>
  <si>
    <t>MUNICIPIO DE FELIZ DESERTO</t>
  </si>
  <si>
    <t>REFORMA DA PRAÇA DOMINGOS MENDES.</t>
  </si>
  <si>
    <t>Ações de Preparação para Copa 2014: Implantação da Casa Mercosul do Turista, Reestruturação Física e Adequação do CIT Centro Histórico.</t>
  </si>
  <si>
    <t>Execução do Projeto de Acessibilidade aos atrativos turísticos prioritários para a COPA do Mundo de 2014 do Estado de Pernambuco</t>
  </si>
  <si>
    <t>Obra de Recapeamento, Pavimentação e Drenagem em diversas ruas do município de Campos do Jordão.</t>
  </si>
  <si>
    <t>MUNICIPIO DE NOVO ORIENTE</t>
  </si>
  <si>
    <t>URBANIZAÇÃO, PAVIMENTAÇÃO E DRENAGEM DA LAGOA DO TIGRE (3ª ETAPA) E PAVIMENTAÇÃO EM PEDRA TOSCA E DRENAGEM DE ÁGUAS PLUVIAIS DA RUA SDO I (LOCALIDADE DE LAGOA DO TIGRE SUL), NO MUNICÍPIO DE NOVO ORIENTE-CE.</t>
  </si>
  <si>
    <t>MUNICIPIO DE QUIXABA</t>
  </si>
  <si>
    <t>CONSTRUÇÃO DO  CENTRO DE EVENTOS DO MUNICÍPIO DE QUIXABA-PE</t>
  </si>
  <si>
    <t>Aquisição de 04 (quatro) Centros Móveis de Atendimento ao Turista.</t>
  </si>
  <si>
    <t>Obra de melhoria na infraestrutura da Prainha do Águão.</t>
  </si>
  <si>
    <t>MUNICIPIO DE ACARAU</t>
  </si>
  <si>
    <t>Construção de Terminal Rodoviário no Município de Acaraú/CE</t>
  </si>
  <si>
    <t>Reforma da Praça Martinho Nunes Pereira.</t>
  </si>
  <si>
    <t>Reforma da Praça São Fidélis.</t>
  </si>
  <si>
    <t>SECRETARIA DE TURISMO, ESPORTE E LAZER</t>
  </si>
  <si>
    <t>Reforma de 2 Centros de Atenção ao Turista e construção de 1 na capital, e sede da Copa, Porto Alegre e 9 nos Municípios na Linha de Fronteira com Uruguai e Argentina. Além do desenvolvimento de um Sistema de Informação Integrado entre os CATs e a Secreta</t>
  </si>
  <si>
    <t>Implementação de Projeto de Sinalização Turística nos municípios de São Lourenço da Mata, Recife e Olinda/PE</t>
  </si>
  <si>
    <t>Implantação da Sinalização Indicativa Turística em Belo Horizonte</t>
  </si>
  <si>
    <t>Sinalização Turística em Salvador</t>
  </si>
  <si>
    <t>Construção de 02 (dois) Centros de Atendimento ao Turista - CAT, e um quiosque</t>
  </si>
  <si>
    <t>Elaboração de Projeto de Acessibilidade visando a Copa do Mundo de 2014 em Brasília-DF</t>
  </si>
  <si>
    <t>Implantar complexos exibidores em municípios de pequeno e médio porte no estado do Rio de Janeiro</t>
  </si>
  <si>
    <t>MUNICIPIO DE SANTA QUITERIA - CE</t>
  </si>
  <si>
    <t>IMPLANTACAO UNIDADE APOIO A DISTRIBUICAO DE ALIMENTOS DA AGRICULTURA FAMILIAR POR MEIO DE ELABORACAO DE PROJETO TECNICO</t>
  </si>
  <si>
    <t>Calcamento na lateral da Avenida  Presidente Vargas no municipio de Coxim/MS</t>
  </si>
  <si>
    <t>CONSTRUCAO DE PORTICOS NA SEDE DO MUNICIPIO DE TIMBAUBA</t>
  </si>
  <si>
    <t>MUNICIPIO DE MONTE HOREBE - PB</t>
  </si>
  <si>
    <t>CONSTRUCAO DE PORTAL.</t>
  </si>
  <si>
    <t>MUNICIPIO DE SALGADINHO - PB</t>
  </si>
  <si>
    <t>Pavimentacao e Drenagem Superficial da Rua Jose Morais da Silva no Municipio de Salgadinho - PB.</t>
  </si>
  <si>
    <t>Construcao Parque Municipal de Bodoquena MS</t>
  </si>
  <si>
    <t>PAVIMENTACAO E DRENAGEM DE VIAS PUBLICAS</t>
  </si>
  <si>
    <t>URBANIZACAO DO ACESSO E LARGO DO BALNEARIO MUNICIPAL NO MUNICIPIO DE BREJINHO/RN.</t>
  </si>
  <si>
    <t>CONSTRUCAO DE TRES PRACAS PUBLICAS NAS LOCALIDADES JUAZ     EIRO, SANTA LUZIA E SAO JOSE</t>
  </si>
  <si>
    <t>Pavimentacao e Drenagem na Parte Alta da Cidade de Maceio.</t>
  </si>
  <si>
    <t>Pavimentacao em pedra tosca na localidade de lagoa das pedraS</t>
  </si>
  <si>
    <t>Construcao da primeira etapa do Hospital Geral Publico de Gurupi com capacidade total de 200 leitos</t>
  </si>
  <si>
    <t>ESTRUTURACAO DE UNIDADE DE ATENCAO ESPECIALIZADA EM SAUDE NOMUNICIPIO DE FEIJO - AMPLIACAO DE UMA MATERNIDADE EM FEIJO</t>
  </si>
  <si>
    <t>Construcao do Hospital Materno-Infantil de Santarem</t>
  </si>
  <si>
    <t>AMPLIACAO DA EMERGENCIA DO HOSPITAL GETULIO VARGAS NO MUNICIPIO DE RECIFE</t>
  </si>
  <si>
    <t>REFORMA DE UNIDADE DE HEMOTERAPIA E HAMATOLOGIA DE NOVA FRIBURGO</t>
  </si>
  <si>
    <t>MUNICIPIO DE CARAUBAS - PB</t>
  </si>
  <si>
    <t>Implantacao de Infra Estrutura Esportiva.</t>
  </si>
  <si>
    <t>MODERNIZAÇÃO DO GINÁSIO DE ESPORTES TIGRÃO</t>
  </si>
  <si>
    <t>Sistema de Abastecimento de Agua</t>
  </si>
  <si>
    <t>CONSTRUCAO DE TRES PRACAS NOS BAIRROS BOA ESPERANCA,SAO PEDRO E NO CORREGO DO QUINXINXE E URBANIZACAO DA AV CICERO PEREI</t>
  </si>
  <si>
    <t>Desenvolvimento de urbanizacao, paisagismo e aterro hidraulico - Rua Beira rio - Macapa - AP</t>
  </si>
  <si>
    <t>MUNICIPIO DE MERUOCA - CE</t>
  </si>
  <si>
    <t>Modernizacao de Infraestrutura para Esporte Recreativo e de Lazer.</t>
  </si>
  <si>
    <t>MUNICIPIO DE SALGADO DE SAO FELIX - PB</t>
  </si>
  <si>
    <t>Pavimentacao em 4 ruas projetadas no conjunto da Cehap</t>
  </si>
  <si>
    <t>Pavimentacao Ruas no municipio de Salgadinho/PB.</t>
  </si>
  <si>
    <t>MUNICIPIO DE PINHEIRAL - RJ</t>
  </si>
  <si>
    <t>IMPLANTACAO GINASIO POLIESPORTIVO COBERTO NO BAIRRO PARQUE  MAYRA</t>
  </si>
  <si>
    <t>CONCLUSÃO DO GINÁSIO MUNICIPAL DE ESPORTES NA LINHA COLONINHA</t>
  </si>
  <si>
    <t>MUNICIPIO DE CHAPADA DE AREIA - TO</t>
  </si>
  <si>
    <t>Construcao de uma quadra poliesportiva coberta no Municipio de Chapada de Areia, Estado do Tocantins.</t>
  </si>
  <si>
    <t>MUNICIPIO DE ATALAIA - AL</t>
  </si>
  <si>
    <t>REFORMA, COBERTURA E AMPLIACAO DA QUADRA POLIESPORTIVA RAIMUNDO NONATO.</t>
  </si>
  <si>
    <t>MUNICIPIO DE SAO SEBASTIAO DO UMBUZEIRO - PB</t>
  </si>
  <si>
    <t>Construcao de Matadouro Publico Municipal em Sao Sebastiao do Umbuzeiro/PB</t>
  </si>
  <si>
    <t>MUNICIPIO DE TRES BARRAS - SC</t>
  </si>
  <si>
    <t>Acao de infraestrutura urbana - obra de pavimentacao urbana e drenagem pluvial.</t>
  </si>
  <si>
    <t>MUNICIPIO DE PARAMOTI - CE</t>
  </si>
  <si>
    <t>CONST CIST PLACA;AQUIS EQUIP INFORM,MAT ESCRIT;MOTOCICLETA  IMPL BCO COMUNIT;AQUIS VEIC UTIL;CONST CENT PROCES APICOLA</t>
  </si>
  <si>
    <t>Pavimentacao no Municipio de Forquilha/Ce</t>
  </si>
  <si>
    <t>MUNICIPIO DE AMONTADA - CE</t>
  </si>
  <si>
    <t>PAVIMENTACAO EM PEDRA TOSCA E DRENAGEM DA VIA QUE LIGA O DISTRITO DE SABIAGUABA A LOCALIDADE DE CAETANO</t>
  </si>
  <si>
    <t>MUNICIPIO DE BOM JESUS DE GOIAS</t>
  </si>
  <si>
    <t>Execucao de revestimento asfaltico nas ruas e avenidas do Bairro Municipal Luiz Carlos de Oliveira.</t>
  </si>
  <si>
    <t>URBANIZACAO DA ENTRADA DA CIDADE</t>
  </si>
  <si>
    <t>Continuidade das obras de Construcao do Estadio Municipal de Ananindeua</t>
  </si>
  <si>
    <t>MUNICIPIO DE SAO SEBASTIAO DO ALTO - RJ</t>
  </si>
  <si>
    <t>Aquisicao de patrulha mecanizada.</t>
  </si>
  <si>
    <t>IMPLANTACAO DE PAVIMENTACAO NAS SEGUINTES VIAS:RUAS DA VILA DE GUARIBAS,RUAS DA VILA DE CASTELO, RUAS DA VILA DE SANTA L</t>
  </si>
  <si>
    <t>FUNDACAO PROTECAO A SAUDE E AO MEIO AMBIENTE</t>
  </si>
  <si>
    <t>QUALIFICACAO DA GESTAO COOPERATIVAS CADEIA LEITE</t>
  </si>
  <si>
    <t>Apoio a educacao do campo e a pedagogia da alternancia no Territorio da Cidadania Nordeste Paraense.</t>
  </si>
  <si>
    <t>Aquisicao de barcos para auxiliar o escoamento da producao, tratores e equipamentos para limpeza dos rios em torno das r</t>
  </si>
  <si>
    <t>MUNICIPIO DE MARAU - BA</t>
  </si>
  <si>
    <t>PAVIMENTO EM PARALELEPIPEDO E CALCADAO COM BALAUSTRE DA ORLA DA SEDE</t>
  </si>
  <si>
    <t>Construcao de Praca Esportiva para o municipio de Jaguaruna - SC</t>
  </si>
  <si>
    <t>CONSTRUCAO DE UMA QUADRA MODELO PADRAO POLIESPORTIVA NA ESCOLA DELZUITE BARROSO BRAGA DE ARAUJO</t>
  </si>
  <si>
    <t>MUNICIPIO DE MASSAPE - CE</t>
  </si>
  <si>
    <t>Construcao de uma Praca Publica na localidade de Salgadinho E OUTRA NO BAIRRO COHAB</t>
  </si>
  <si>
    <t>CONSTRUCAO DE PRACA, PAVIMENTACAO E URBANIZACAO DE RUAS NO DISTRITO DE SAO JOAO</t>
  </si>
  <si>
    <t>PAVIMENTACAO E DRENAGEM NA ESTRADA QUE INTERLIGA O DISTRITO DE SAO JOAO AO BALNEARIO DO ACUDE GENERAL SAMPAIO</t>
  </si>
  <si>
    <t>MANUTENCAO DE ESTRADAS VICINAIS</t>
  </si>
  <si>
    <t>Construcao de Mercado do Produtor</t>
  </si>
  <si>
    <t>PAVIMENTACAO E DRENAGEM NO CORREDOR DE TRANSPORTE COLETIVO  BAIRRO JARDIM BOTAFOGO - CAMPO GRANDE MS</t>
  </si>
  <si>
    <t>Implantacao de Centro de Cultura no Municipio de Candido Sales-Ba.</t>
  </si>
  <si>
    <t>MUNICIPIO DE CERRITO - RS</t>
  </si>
  <si>
    <t>Construcao de uma Quadra Poliesportiva Coberta com area de 1.500m2 no municipio de Cerrito - RS.</t>
  </si>
  <si>
    <t>Implantacao da Iluminacao do Estadio Dedezao e Construcao de 05 Quadras Poliespotivas nas Localidades de Batedeira, Vila</t>
  </si>
  <si>
    <t>MUNICIPIO DE GROAIRAS - CE</t>
  </si>
  <si>
    <t>CONSTRUCAO DE QUADRA ESPORTIVA NA SEDE</t>
  </si>
  <si>
    <t>MUNICIPIO DE UMIRIM - CE</t>
  </si>
  <si>
    <t>APOIO DESENVOLVIMENTO PECUARIA, APICULTURA, CIENCIA E TECNOLOGIA</t>
  </si>
  <si>
    <t>INSTITUTO DE REVITALIZACAO PARA O TRABALHO</t>
  </si>
  <si>
    <t>Pavimentacao em pedra tosca nas ruas Andre Moreira I, Andre MOREIRA II E ANDRE MOREIRA III, JOAO SOARES, PE MORORO, PAZ</t>
  </si>
  <si>
    <t>MUNICIPIO DE NOVO PROGRESSO - PA</t>
  </si>
  <si>
    <t>PAVIMENTAçãO DE VIA URBANA EM BLOKRETS.</t>
  </si>
  <si>
    <t>CONSTRUCAO DE PAVIMENTACAO</t>
  </si>
  <si>
    <t>MUNICIPIO DE CACIMBA DE DENTRO - PB</t>
  </si>
  <si>
    <t>MUNICIPIO DE CRUZ - CE</t>
  </si>
  <si>
    <t>Construir e instalar um abatedouro de animais de pequeno e medio porte no municipio de Boa Vista.</t>
  </si>
  <si>
    <t>CONSTRUÇÃO E AQUISIÇÃO EQUIP PARA AGROINDUSTRIAS</t>
  </si>
  <si>
    <t>3a ETAPA DA PAVIMENTACAO EM PARALELEPIPEDO DA AVENIDA PAULO BASTOS NA SEDE DO MUNICIPIO</t>
  </si>
  <si>
    <t>CONSTRUCAO DE COBERTA, MURO E ENTRADA DAS QUADRAS EM        DIVERSAS LOCALIDADES</t>
  </si>
  <si>
    <t>MODERNIZACAO DE QUADRAS DE ESPORTE</t>
  </si>
  <si>
    <t>MUNICIPIO DE ITAARA - RS</t>
  </si>
  <si>
    <t>Construcao de um campo de futebol, vestiario e sanitarios anexos.</t>
  </si>
  <si>
    <t>CONSTRUCAO DA PISTA OLIMPICA DO ESTADIO E 2A ETAPA DA URBA  NIZACAO DA VILA OLIMPICA</t>
  </si>
  <si>
    <t>MUNICIPIO DE COSTAS MARQUES - RO</t>
  </si>
  <si>
    <t>Implantacao de Infraestrutura Esportiva com Construcao de Quadra de Esportes Coberta no Distrito de Sao Domingos no muni</t>
  </si>
  <si>
    <t>ASSOCIACAO DOS MORADORES DO BENGUI</t>
  </si>
  <si>
    <t>Elaboracao de Projetos de Arquitetura, Engenharia, Trabalho Social e Regularizacao Fundiaria para melhoria e construcao</t>
  </si>
  <si>
    <t>Levantamento de dados, elaboracao de Projeto de Arquitetura, Projetos Complementares, Projeto de Trabalho Tecnico Social</t>
  </si>
  <si>
    <t>FEDERACAO DAS COOPERATIVAS DA AGRICULT FAMILIAR SUL DO PARÁ</t>
  </si>
  <si>
    <t>MUNICIPIO DE SAO TOME - PR</t>
  </si>
  <si>
    <t>O - 4O ETAPA DA IMPLANTACAO E REVITALIZACAO DO BOSQUE PRAINHDE SAO TOME/PR</t>
  </si>
  <si>
    <t>IMPLANTAÇÃO OU MELHORIA DE OBRAS DE INFRA-ESTRUTURA URBANA EM MUNICÍPIOS DE PEQUENO PORTE.</t>
  </si>
  <si>
    <t>MUNICIPIO DE MINEIROS - GO</t>
  </si>
  <si>
    <t>Objeto: Obras de infraestrutura economica urbana atraves da pavimentacao asfaltica e construcao de meio fio no setor N.S</t>
  </si>
  <si>
    <t>Pavimentacao de vias urbanas em bloquetes.</t>
  </si>
  <si>
    <t>Continuacao da Construcao do Estadio Municipal de Ananindeua</t>
  </si>
  <si>
    <t>CONSTRUCAO DA 1A (PRIMEIRA) ETAPA DO ESTADIO MUNICIPAL</t>
  </si>
  <si>
    <t>Construcao da Segunda Etapa do Estadio Municipal no municipio de Acopiara   CE.</t>
  </si>
  <si>
    <t>Construcao de Vestiarios no Estadio Municipal.</t>
  </si>
  <si>
    <t>Construcao de quadra poliesportiva coberta e pista de altletismo com iluminacao no Complexo Esportivo em Bonito</t>
  </si>
  <si>
    <t>Construcao de Complexo Esportivo no municipio de Sao Vicente/SP - 1a Etapa</t>
  </si>
  <si>
    <t>MUNICIPIO DE ROLIM DE MOURA - RO</t>
  </si>
  <si>
    <t>Construcao do Ginasio Poliesportivo - 1a etapa</t>
  </si>
  <si>
    <t>PAVIMENTACAO E DRENAGEM DA RUA ABEL ALBERTO DA FONSECA NO   MUNICIPIO DE CARNAUBAIS/RN.</t>
  </si>
  <si>
    <t>MUNICIPIO DE BARREIRA - CE</t>
  </si>
  <si>
    <t>PAVIMENTACAO E URBANIZACAO NA PAREDE E ORLA DO ACUDE LOCALIZADO NA SEDE DO MUNICIPIO</t>
  </si>
  <si>
    <t>CONSTRUCAO DE COMPLEXO ESPORTIVO = JOVEM CAMPEAO,  NO MUNICIPIO DE PALMAS,PARA ATENDIMENTO A POPULACAO DE BAIXA RENDA E</t>
  </si>
  <si>
    <t>MUNICIPIO DE SANTA RITA - PB</t>
  </si>
  <si>
    <t>Implantacao de Cozinha Comunitaria por meio de elaboracao de projeto tecnico, Construcao de Edificacao e Aquisicao de Eq</t>
  </si>
  <si>
    <t>MUNICIPIO DE IGUATU - CE</t>
  </si>
  <si>
    <t>Implantacao de Banco de Alimentos por meio de Construcao de EDIFICACAO E AQUISICAO DE EQUIPAMENTOS E UTENSILIOS</t>
  </si>
  <si>
    <t>MUNICIPIO DE CAPELA - AL</t>
  </si>
  <si>
    <t>PAVIMENTACAO ASFALTICA NA AV. MARCIO LIMA NANTES, MUNICIPIO DE COXIM /MS</t>
  </si>
  <si>
    <t>CONSTRUCAO DE PAVIMENTACAO EM PEDRA TOSCA</t>
  </si>
  <si>
    <t>MUNICIPIO DE MAURILANDIA - GO</t>
  </si>
  <si>
    <t>Pavimentacao asfaltica</t>
  </si>
  <si>
    <t>CONSTRUCAO DE PRACA ESPORTIVA NO MUNICIPIO DE SAO MIGUEL DE TAIPU - PB</t>
  </si>
  <si>
    <t>REVITALIZACAO DAS CALCADAS DA RUA CLAUDIONOR CABRAL FRANCO, AVENIDA JOSE MELCHIADES E TRECHO DA RUA MAJOR JOSE BENTO</t>
  </si>
  <si>
    <t>Revitalizacao de 03 (tres) pracas pubicas: PRACA ANGELO FERRARI (CENTRO, PRACA SANTANA (CENTRO), PRACA CORONEL JOAO PEDR</t>
  </si>
  <si>
    <t>REVITALIZACAO TURISTICA DA AV. DO CONTORNO, 2A ETAPA</t>
  </si>
  <si>
    <t>Construcao da 7a etapa do Estadio Municipal de Maraba.</t>
  </si>
  <si>
    <t>CONSTRUCAO DA 2A ETAPA DO ESTADIO MUNICIPAL</t>
  </si>
  <si>
    <t>Construcao de quadra poliesportiva no municipio de Timbauba - PE</t>
  </si>
  <si>
    <t>PAVIMENTACAO ASFALTICA E DRENAGEM - RUAS: JOSE A. BULHOES;  FLORIANO PEIXOTO; PEDRO RUFINO; TR. OUVIDOR E PRIC ISABEL</t>
  </si>
  <si>
    <t>MUNICIPIO DE SANTANA DA BOA VISTA - RS</t>
  </si>
  <si>
    <t>Construcao de Centro de Eventos no Municipio de Santana da Boa Vista - RS.</t>
  </si>
  <si>
    <t>URBANIZACAO, ILUMINACAO E IMPLANTACAO DE QUIOSQUES NA AVENIDA PEDRO CUNHA MENDES E AVENIDA DO SOL.</t>
  </si>
  <si>
    <t>REVITALIZACAO DA PRACA DA MATRIZ,LOCALIZADA NA AV NOSSA SENHORA DA GUIA, CENTRO</t>
  </si>
  <si>
    <t>MUNICIPIO DE CURUCA - PA</t>
  </si>
  <si>
    <t>TERRAPLENAGEM, DRENAGEM E PAVIMENTACAO ASFALTICA DE VIAS URBANAS</t>
  </si>
  <si>
    <t>IMPLANTACAO DE PAVIMENTACAO EM PEDRA TOSCA NO MUNICIPIO DE  BATURITE.</t>
  </si>
  <si>
    <t>Reforma e Revitalizacao Geral Ginasio Guaibe</t>
  </si>
  <si>
    <t>CONSTRUCAO DE QUADRA ESPORTIVA COBERTA.</t>
  </si>
  <si>
    <t>Construcao de Centro Esportivo no Municipio de Sao Sebstiao</t>
  </si>
  <si>
    <t>COOPERATIVA CENTRAL DOS ASS. DO ESPIRITO SANTO LTDA.</t>
  </si>
  <si>
    <t>APOIO CAPACITACAO DE FAMILIAS ASSENTADAS DO PROGRAMA NACIONAL DE REFORMA AGRARIA</t>
  </si>
  <si>
    <t>CONSTRUCAO DE ESTADIO</t>
  </si>
  <si>
    <t>FUNDACAO VIVA MARANGUAPE DE TURISMO ESPORTE E CULTURA</t>
  </si>
  <si>
    <t>Reformar e Ampliar o Estadio Municipal Francisco Cardoso de Morais (O Moraisao), do municipio de Maranguape   Ceara</t>
  </si>
  <si>
    <t>Reforma de telhado no Hospital Antonio Castro em Cordeiro-RJ.</t>
  </si>
  <si>
    <t>MAPA - PRODESA                                              CONSTRUCAO DA FEIRA DO PRODUTOR DE NOBRES-MT</t>
  </si>
  <si>
    <t>MUNICIPIO DE COMERCINHO - MG</t>
  </si>
  <si>
    <t>CONSTRUCAO DE ABATEDOURO/MATADOURO</t>
  </si>
  <si>
    <t>MUNICIPIO DE DAMIAO - PB</t>
  </si>
  <si>
    <t>CONSTRUCAO DO PARQUE DA CIDADE</t>
  </si>
  <si>
    <t>MTUR - TURISMO NO BRASIL - JACIARA-MT                       CONSTRUCAO DO CENTRO DE CONVENCOES E EVENTOS - 5A ETAPA</t>
  </si>
  <si>
    <t>MUNICIPIO DE GAUCHA DO NORTE - MT</t>
  </si>
  <si>
    <t>REVITALIZAÇÃO DO LAGO</t>
  </si>
  <si>
    <t>MTUR - TURISMO NO BRASIL                                    PAVIMENTACAO E DRENAGEM - PORTO ESPIRIDIAO-MT</t>
  </si>
  <si>
    <t>APOIO A PROJETOS DE INFRAESTRUTURA TURISTICA- PROP. 108304/2010</t>
  </si>
  <si>
    <t>MUNICIPIO DE BREJOES - BA</t>
  </si>
  <si>
    <t>CALCAMENTO E DRENAGEM PLUVIAL</t>
  </si>
  <si>
    <t>REFORMA DO CENTRO DE CONVENCOES E AQUISICAO DE EQUIPAMENTOS</t>
  </si>
  <si>
    <t>CONSTRUCAO DE UMA PRACA PUBLICA NO MUNICIPIO DE SAO TOME/RN</t>
  </si>
  <si>
    <t>APOIO A PROJETOS DE INFRAESTRUTURA TURISTICA   PROPOSTA SICONV 105205/2010</t>
  </si>
  <si>
    <t>Pavimentacao no Municipio de Wenceslau Guimaraes</t>
  </si>
  <si>
    <t>Implantacao de pavimentacao de vias urbanas que ainda se encontram em leito natural nos bairros do Catole, Bodocongo, Ta</t>
  </si>
  <si>
    <t>Pavimentacao Asfaltica em diversas ruas</t>
  </si>
  <si>
    <t>INSTITUTO ALCIDES D' ANDRADE LIMA</t>
  </si>
  <si>
    <t>Estruturacao de Unidade de Atencao Especializada em Saude</t>
  </si>
  <si>
    <t>FUNDACAO MEDICO ASSISTENCIAL DO TRABALHADOR RURAL DE SB</t>
  </si>
  <si>
    <t>REFORMA GERAL DO PREDIO</t>
  </si>
  <si>
    <t>MUNICIPIO DE CHOROZINHO - CE</t>
  </si>
  <si>
    <t>OBRAS E INSTALACOES DE CONCLUSAO DO HOSPITAL DE CLINICAS METROPOLITANO NO MUNICIPIO DE MACAPA/AP</t>
  </si>
  <si>
    <t>INVEST QUALIF ATENCAO SAUDE E GESTAO SUS</t>
  </si>
  <si>
    <t>MUNICIPIO DE CORNELIO PROCOPIO - PR</t>
  </si>
  <si>
    <t>Construcao de Unidade Especializada em Saude(Hospital Regional) e Contratacao de Empresa para elaboracao de Projeto Exec</t>
  </si>
  <si>
    <t>AMPLIACAO DE UNIDADE DE ATENCAO ESPECIALIZADA EM SAUDE - HOSPITAL REGIONAL CHAGAS RODRIGUES - PIRIPIRI - PI</t>
  </si>
  <si>
    <t>REFORMA DA PRACA DOS EUCALIPTOS.CONSTRUCAO PRACA SAO PEDRO; REESTRURACAO AVENIDA PREFEITO JACQUES NUNES, SEDE TIANGUA-CE</t>
  </si>
  <si>
    <t>REFORMA DE PRACA NO MUNICIPIO DE AREIA BRANCA</t>
  </si>
  <si>
    <t>O objetivo deste e realocar todas as 11 Familias da area de risco, estes ja estao locados em imoveis alugados pela admin</t>
  </si>
  <si>
    <t>MDA - PRONAT                                                INFRA-ESTRUTURA E SERVICOS - FASE - CACERES-MT</t>
  </si>
  <si>
    <t>ASS EDUC E DESENVOLVIMENTO INTEGRAL UM LUGAR AO SOL</t>
  </si>
  <si>
    <t>Contribuir para o Desenvolvimento Rural Sustentavel dos Territorios a partir do apoio ao fortalecimento da participacao</t>
  </si>
  <si>
    <t>PAVIMENTACAO DE BLOQUETES EM VIAS URBANAS</t>
  </si>
  <si>
    <t>MDA - PRONAT - SEDER-MT                                     CONSTRUCAO DO PREDIO SEDE - AREA DE 3.181,48M2</t>
  </si>
  <si>
    <t>CONSTRUCAO DA SEDE DA BANDA DE MUSICA DA POLICIA MILITAR DO ESTADO DO AMAPA</t>
  </si>
  <si>
    <t>APO IMPL MODERN ESTR FIS UNID DE SEG PUB</t>
  </si>
  <si>
    <t>MUNICIPIO DE MOGI GUACU - SP</t>
  </si>
  <si>
    <t>Execucao de Obras para Reforma de 11 postos de Saude de Mogi Guacu, visando atender ao Programa de Saude Bucal.</t>
  </si>
  <si>
    <t>Ampliacao do Centro de Saude Capivari (CNES 2039664)</t>
  </si>
  <si>
    <t>MUNICIPIO DE CAAPORA - PB</t>
  </si>
  <si>
    <t>Reforma para atender o Programa de Saude Bucal</t>
  </si>
  <si>
    <t>Recapeamento da Rua das Camelias, com extensao de 1.100m e Rua Antonio Soriano Dias, com extensao de 200m, localizadas n</t>
  </si>
  <si>
    <t>IMPLANTACAO DO SISTEMA DE ESGOTAMENTO SANITARIO MUNICIPAL</t>
  </si>
  <si>
    <t>HABITACAO DE INTERESSE SOCIAL</t>
  </si>
  <si>
    <t>MUNICIPIO DE URUBURETAMA - CE</t>
  </si>
  <si>
    <t>REVITALIZACAO COM AMPLIACAO, PAVIMENTACAO E DRENAGEM</t>
  </si>
  <si>
    <t>CONSTRUCAO DE PARQUE</t>
  </si>
  <si>
    <t>APOIO A PROJETOS DE INFRAESTRUTURA TURISTICA - PROPOSTA SICONV 069419/2010</t>
  </si>
  <si>
    <t>MUNICIPIO DE TEREZINHA - PE</t>
  </si>
  <si>
    <t>AcÕES DE INFRA-ESTURURA URBANA</t>
  </si>
  <si>
    <t>FUNDACAO PRO-INSTITUTO DE HEMATOLOGIA-RJ</t>
  </si>
  <si>
    <t>Reforma de Unidade de Hemoterapia e Hematologia.</t>
  </si>
  <si>
    <t>FUNDACAO DE DESENV ASSIST. TECNICA E EXTENSAO RURAL DE GOIAS</t>
  </si>
  <si>
    <t>Desenvolvimento e Integracao do Territorio do Vale do Araguaia.</t>
  </si>
  <si>
    <t>Reforma das seguintes UBS: Posto de Saude Corrego da Prata CNES 2271621  Posto de Saude Quilombo CNES 2271567    Posto d</t>
  </si>
  <si>
    <t>CONCLUSAO DE QUADRA DE ESPORTE MUNICIPAL NA LOCALIDADE DE LINHA CEREJA</t>
  </si>
  <si>
    <t>CONSTRUCAO DA PRACA DA JUVENTUDE.</t>
  </si>
  <si>
    <t>MUNICIPIO DE RIO BONITO - RJ</t>
  </si>
  <si>
    <t>Reforma e Revitalizacao de Equipamentos Esportivos em Praca no Bairro Mangueirinha, em Rio Bonito/RJ.</t>
  </si>
  <si>
    <t>Construcao de Praca da Juventude (1  Etapa)</t>
  </si>
  <si>
    <t>APOIO A PROJETOS DE INFRAESTRUTURA TURISTICA - PROPOSTA No. 075317/2010</t>
  </si>
  <si>
    <t>APOIO A PROJETOS DE INFRAESTRUTURA TURISTICA - PROPOSTA No.075519/2010</t>
  </si>
  <si>
    <t>PAVIMENTACAO                                                .</t>
  </si>
  <si>
    <t>MUNICIPIO DE PALHANO - CE</t>
  </si>
  <si>
    <t>CONSTRUCAO DE UMA PRACA PUBLICA E UM CENTRO DE TURISMO</t>
  </si>
  <si>
    <t>Pavimentacao de vias no municipio</t>
  </si>
  <si>
    <t>Urbanizacao do entorno da Logoa de Candiba</t>
  </si>
  <si>
    <t>CONSTRUCAO DE UM PORTICO NA ENTRADA DA CIDADE DE AREIA BRANCA/RN.</t>
  </si>
  <si>
    <t>Portal de entrada</t>
  </si>
  <si>
    <t>Pavimentacao do entorno do Parque de Exposicao Agropecuario( Bairro Dr. Tinho)</t>
  </si>
  <si>
    <t>MUNICIPIO DE GRAVATA - PE</t>
  </si>
  <si>
    <t>PAVIMENTACAO DO ENTORNO DO PARQUE MUNICIPAL E RECAPEAMENTO  ASFALTICO DAS PRINCIPAIS VIAS DO CENTRO URBANO</t>
  </si>
  <si>
    <t>Construcao de Quadra de Esportes</t>
  </si>
  <si>
    <t>Pavimentacao de Ruas no Municipio de Wenceslau Guimaraes-BA</t>
  </si>
  <si>
    <t>PAvimentacao de ruas em paralelepipedos graniticos e recapeamento asfaltico de vias.</t>
  </si>
  <si>
    <t>APOIO A PROJETOS DE CORREDORES ESTRUTURAIS DE TRANSPORTE COLETIVO URBANO</t>
  </si>
  <si>
    <t>SINALIZACAO, CONSTRUCAO DE CALCADAS RAMPAS EM VIAS</t>
  </si>
  <si>
    <t>CONSTRUCAO DO CENTRO MUNICIPAL DE BELAS ARTES   2  ETAPA EM CAMPO GRANDE/MS</t>
  </si>
  <si>
    <t>Revitalizacao do Centro Cultural de Maracaju-MS</t>
  </si>
  <si>
    <t>REFORMA DE UM CENTRO PUBLICO DE COMERCIALIZACAO DE PRODUTOS ARTESANAIS NO MUNICIPIO DE VICOSA/AL</t>
  </si>
  <si>
    <t>REVITALIZACAO DA PRAIA PUBLICA PONTAL DO GUARA - 2A ETAPA.</t>
  </si>
  <si>
    <t>APOIO A PROJETOS DE INFRAESTRUTURA TURISTICA  - PROPOSTA No. 019317/2010</t>
  </si>
  <si>
    <t>Revitalizacao das Pracas Madalena,Vila Norma, Eden e  do Camilo</t>
  </si>
  <si>
    <t>MUNICIPIO DE BELFORD ROXO - RJ</t>
  </si>
  <si>
    <t>Reforma dsa seguintes pracas: de Heliopolis (na Av. Julio Amorim-Bairro Heliopolis)) do Amarelo (na Rua Agai-Bairro Barr</t>
  </si>
  <si>
    <t>Recapeamento de Varias Ruas do Centro de Sao Vicente</t>
  </si>
  <si>
    <t>PAVIMETACAO ASFALTICA TIPO TSD, COM DE MEIO FIO EM CONCRETO E DRENAGEM AGUAS PLUVIAIS EM RUAS DO MUNICIPIO BANDEIRANTES</t>
  </si>
  <si>
    <t>CONSTRUCAO DA PRACA NO PARQUE ALIAN E DA PRACA DO GARRAFAO.</t>
  </si>
  <si>
    <t>Revitalizacao da Praca Nova, Praca Dorico e da Praca Tiete.</t>
  </si>
  <si>
    <t>Implantacao e Modernizacao de Infra-estrutura para Esporte Recreativo e de Lazer - SAO JOAO (PE)</t>
  </si>
  <si>
    <t>MUNICIPIO DE PONTAL DO ARAGUAIA - MT</t>
  </si>
  <si>
    <t>Construcao de ciclovia, pavimentacao asfaltica, calcada e passeio de concreto</t>
  </si>
  <si>
    <t>MUNICIPIO DE XINGUARA - PA</t>
  </si>
  <si>
    <t>Implantacao e Modernizacao de Infra-estrutura para Esporte Recreativo e de Lazer - XINGUARA (PA)</t>
  </si>
  <si>
    <t>Construcao de Calcada, Meio-Fio e Sarjeta em diversas ruas da cidade.</t>
  </si>
  <si>
    <t>MUNICIPIO DE CUMARU - PE</t>
  </si>
  <si>
    <t>UNIAO DAS ASSOCIACOES DOS PEQ AGRICULTORES DE CANSANCAO</t>
  </si>
  <si>
    <t>Fortalecer os empreendimentos associativos da Agricultura Familiar no Territorio do Sisal com vista na capacitacao dos d</t>
  </si>
  <si>
    <t>Elaboracao participativa de Planos Territoriais de desenvolvimento das principais cadeias produtivas, de dinamizacao de</t>
  </si>
  <si>
    <t>INSTITUTO VIDA ADOLESCENCIA E CIDADANIA</t>
  </si>
  <si>
    <t>Fortalecimento da Juventude rural atraves da formacao em DesENVOLVIMENTO RURAL SUSTENTAVEL</t>
  </si>
  <si>
    <t>RESTAURACAO DE CENTRO ESPORTIVO</t>
  </si>
  <si>
    <t>MUNICIPIO DE PONTE ALTA DO BOM JESUS - TO</t>
  </si>
  <si>
    <t>Infraestrutura esportiva para o  municipio de Ponte Alta do Bom Jesus-TO</t>
  </si>
  <si>
    <t>Construcao do Campo de Futebol em Arapoema.</t>
  </si>
  <si>
    <t>CONSTRUCAO DA PRIMEIRA ETAPA DA VILA OLIMPICA DE PARNAIBA - PI</t>
  </si>
  <si>
    <t>MUNICIPIO DE DOM ELISEU - PA</t>
  </si>
  <si>
    <t>REFORMA E ADEQUACAO DE CAMPO DE FUTEBOL NO MUNICIPO DE DOM ELISEU</t>
  </si>
  <si>
    <t>Implantacao e Modernizacao de Infra-estrutura para Esporte RECREATIVO E DE LAZER - CONSTRUCAO DE GINASIO DE ESPORTE.</t>
  </si>
  <si>
    <t>Pavimentacao de diversas ruas municipais</t>
  </si>
  <si>
    <t>Construcao de praca na comunidade de Casa Forte no Municipio de Assu/RN.</t>
  </si>
  <si>
    <t>MUNICIPIO DE SANTA RITA DO PASSA QUATRO - SP</t>
  </si>
  <si>
    <t>Pavimentacao asfaltica da Avenida Augusto Zorzi - centro</t>
  </si>
  <si>
    <t>MUNICIPIO DE MARTINOPOLE - CE</t>
  </si>
  <si>
    <t>CONSTRUCAO DE PRACAS</t>
  </si>
  <si>
    <t>CONSTRUCAO DO COMPLEXO TURISTICO PRACA</t>
  </si>
  <si>
    <t>CONSTRUCAO DA PRIMEIRA ETAPA DA PRACA DE EVENTOS DE SANTAREM</t>
  </si>
  <si>
    <t>INFRAESTRUTURA EM BALNEARIO PUBLICO</t>
  </si>
  <si>
    <t>Construcao do Portico de Entrada da Cidade de Novo Progresso/PA</t>
  </si>
  <si>
    <t>MUNICIPIO DE CASINHAS - PE</t>
  </si>
  <si>
    <t>Construcao do Portal de Entrada da Cidade e Pavimetancao do Bairro do Cruzeiro</t>
  </si>
  <si>
    <t>MUNICIPIO DE DAVINOPOLIS - GO</t>
  </si>
  <si>
    <t>CONSTRUCAO DE UM CENTRO DE EVENTOS E CONVENCOES PUBLICAS.</t>
  </si>
  <si>
    <t>Construcao de praca no Centro do municipio de Ibateguara.</t>
  </si>
  <si>
    <t>MUNICIPIO DE SERRANOPOLIS - GO</t>
  </si>
  <si>
    <t>REVITALIZACAO DA PRACA 7 DE SETEMBRO, SITUADA NO SETOR      CENTRAL SERRANOPOLIS/GO</t>
  </si>
  <si>
    <t>MUNICIPIO DE ARARA - PB</t>
  </si>
  <si>
    <t>Apoio a Projetos de Infra-Estrutura Turística</t>
  </si>
  <si>
    <t>IMPLANTACAO DE INFRAESTRUTURA EM PARQUE DE EXPOSICAO E EVENTOS, NO MUNICIPIO DE MIRANDA/MS</t>
  </si>
  <si>
    <t>Construcao da estrada com revestimento asfaltico trecho I deACESSO A COMUNIDADE DE ESPINHO  E AO DISTRITO DE BIXOPA.</t>
  </si>
  <si>
    <t>Pavimentacao em paralelepipedos das ruas: Frederico Barbosa Magalhaes, Neto CAvalcanti, Trav. Felix Inacio Briano, Jose</t>
  </si>
  <si>
    <t>UNIAO DAS COOP AGRIC FAMILIAR E DE ECON SOLID PERNAMBUCO</t>
  </si>
  <si>
    <t>PROJETO DE DINAMIZ ECONOMICA DOS EMPREENDIMENTOS COOPERAT   DA AGRIC FAMILIAR E ECONOMIA SOLIDARIA EM MUNICIPIOS DE PE</t>
  </si>
  <si>
    <t>ASSOCIACAO DE PECUARISTAS DE ENVIRA</t>
  </si>
  <si>
    <t>Apoio a realizacao de eventos promocionais da agricultura familiar, indigena e ribeirinha, em Envira e Apoio a formacao</t>
  </si>
  <si>
    <t>MUNICIPIO DE CANARANA - MT</t>
  </si>
  <si>
    <t>MDS - FNAS - CANARANA-MT                                    CENTRO DE ATIVID. DE CONVIV. E FORTALECIMENTOS DE VINCULOS</t>
  </si>
  <si>
    <t>CONSTRUCAO DA PRIMEIRA ETAPA DA SEDE DO CREAS</t>
  </si>
  <si>
    <t>CONSTRUCAO DA SEGUNDA ETAPA DA SEDE DO CREAS</t>
  </si>
  <si>
    <t>Construcao de um Centro de Referencia de Assistencia Social.</t>
  </si>
  <si>
    <t>MUNICIPIO DE MUCAMBO - CE</t>
  </si>
  <si>
    <t>PAVIMENTACAO E DRENAGEM PLUVIAL</t>
  </si>
  <si>
    <t>Apoio a Projetos de Desenvolvimento Sustentavel Local Integrado - Nacional</t>
  </si>
  <si>
    <t>ESTRUT.ORG.ARRANJOS PRODUTOS LOCAIS</t>
  </si>
  <si>
    <t>CONSTRUCAO DE 02 (DUAS) PONTES EM CONCRETO ARMADO, VAOS DE  30M E LARGURAS DE 4M</t>
  </si>
  <si>
    <t>Modernizacao da Quadra Esportiva Ruy Sergio Gomes, situado a RUA AGOSTINHO LEMGRUBER, NO 350 - BAIRRO BOA IDEIA</t>
  </si>
  <si>
    <t>MUNICIPIO DE SALES - SP</t>
  </si>
  <si>
    <t>Construcao de Portal Turistico.</t>
  </si>
  <si>
    <t>CANALIZACAO, REDE DE DRENAGEM E IMPLANTACAO DE VIAS LATERAISVALE CORREGO BOTAFOGO, TRECHO ENTRE AV 136 E SEGUNDA RADIAL.</t>
  </si>
  <si>
    <t>DRENAGEM PEQ.VULTO P/REC. INFRA EST HIDRIC</t>
  </si>
  <si>
    <t>MUNICIPIO DE UBAJARA - CE</t>
  </si>
  <si>
    <t>CONSTRUCAO DO MERCADO PUBLICO</t>
  </si>
  <si>
    <t>Apoio ao Poder Público para Construção Habitacional para Famílias de Baixa Renda - Construção de Habitações Populares -</t>
  </si>
  <si>
    <t>Obras de infra-estrutura turistica. Construcao da ponte de acesso ao Povoado Lagoa Azeda.</t>
  </si>
  <si>
    <t>MUNICIPIO DE CURVELANDIA - MT</t>
  </si>
  <si>
    <t>Aquisicao da trator e implementos agicolas.</t>
  </si>
  <si>
    <t>MUNICIPIO DE ANGELIM - PE</t>
  </si>
  <si>
    <t>MUNICIPIO DE NOVA GUARITA - MT</t>
  </si>
  <si>
    <t>MAPA - PRODESA                                              APOIO DESENV. SETOR AGROPECUARIO - NOVA GUARITA-MT</t>
  </si>
  <si>
    <t>PAVIMETANCAO EM PARALELEPIPEDOS GRANITICOS EM DIVERSAS RUAS DO MUNICIPIO DA ALIANCA.</t>
  </si>
  <si>
    <t>Infraestrutura Urbana - construcao de calcamentos em ruas do Municipio de Gameleira.</t>
  </si>
  <si>
    <t>DRENAGEM PLUVIAL E PAVIMENTACAO URBANA DA AVENIDA BRASIL</t>
  </si>
  <si>
    <t>MUNICIPIO DE CRISTALINA - GO</t>
  </si>
  <si>
    <t>IMPLANTACAO E AMPLIACAO DO SISTEMA DE COLETA E TRATAMENTO DEESGOTOS SANITARIOS</t>
  </si>
  <si>
    <t>MUNICIPIO DE LIMOEIRO DE ANADIA - AL</t>
  </si>
  <si>
    <t>Obras de infra-estrutura urbana, construcao de pavimentacao em paralelepipedo e calcadas.</t>
  </si>
  <si>
    <t>Constucao e Pavimentacao asfaltica da Avenida Manoel David dE SOUZA, QUE DARA ACESSO DENTRO DO SETOR BOA VISTA</t>
  </si>
  <si>
    <t>UNIAO DOS TECNICOS AGRICOLAS DO ESTADO DO CEARA</t>
  </si>
  <si>
    <t>FORTALECER ENTIDADES/INSTITUICOES TERRITORIAIS E SEUS PROCESSOS C/FOCO NA FORMACAO/ASSESSORIA/PRODUCAO E COMERCIALIZACAO</t>
  </si>
  <si>
    <t>Realizacao de reunioes e oficinas territoriais.</t>
  </si>
  <si>
    <t>MUNICIPIO DE LAGOA DO SITIO - PI</t>
  </si>
  <si>
    <t>Implantacao de uma agroindustria para beneficiamento do pedunculo do caju no municipio de Lagoa do Sitio - Piaui.</t>
  </si>
  <si>
    <t>MUNICIPIO DE SERRA DO NAVIO - AP</t>
  </si>
  <si>
    <t>CONSTRUCAO DE MATADOURO MUNICIPAL EM SERRA DO NAVIO</t>
  </si>
  <si>
    <t>PAVIMENTACAO DA PRINCIPAL DO POVOADO PEDRO GONCALVES</t>
  </si>
  <si>
    <t>MUNICIPIO DE SALINOPOLIS - PA</t>
  </si>
  <si>
    <t>CONSTRUCAO DE QUADRA DE ESPORTES DESCOBERTA</t>
  </si>
  <si>
    <t>MUNICIPIO DE CARIRE - CE</t>
  </si>
  <si>
    <t>URBANIZACAO DE ACUDE</t>
  </si>
  <si>
    <t>MUNICIPIO DE PORCIUNCULA - RJ</t>
  </si>
  <si>
    <t>Construcao de passeio de pedestres com ciclovia no Municipio de Porciuncula/RJ.</t>
  </si>
  <si>
    <t>ESTRUTURACAO DO ESPACO URBANO COM CONSTRUCAO DE CALCADAS, SINALIZACAO VIARIA E PAVIMENTACAO EM PARALELEPIPEDO GRANITICO</t>
  </si>
  <si>
    <t>MUNICIPIO DE CAMPINA GRANDE DO SUL - PR</t>
  </si>
  <si>
    <t>Revitalizacao da Rua Professor Duilio Calderari</t>
  </si>
  <si>
    <t>MUNICIPIO DE ERERE - CE</t>
  </si>
  <si>
    <t>CONSTRUCAO DO CALCADAO DA ORLA</t>
  </si>
  <si>
    <t>CONSTRUCAO DE DUAS QUADRAS DE ESPORTES NOS POVOADOS CAPUA E POVOADO JATOBA NO MUNICIPIO DE BARRA DOS COQUEIROS -SE</t>
  </si>
  <si>
    <t>Aquisicao de implementos agricolas (patrulhas agricolas de pequeno porte, patrulha agricola de medio porte, rocadeiras,</t>
  </si>
  <si>
    <t>3a ETAPA PAVIMENTACAO, CALCAMENTO, DRENAGEM SUPERFICIAL E MEIO-FIO DE VIAS DO BAIRRO TABOM</t>
  </si>
  <si>
    <t>MUNICIPIO DE TAPEROA - PB</t>
  </si>
  <si>
    <t>Apoio Operacional a Producao no melhoramento genetico dos rebanhos caprinos e ovinos  Apoio a Producao e Armazenamento d</t>
  </si>
  <si>
    <t>MUNICIPIO DE MATUREIA - PB</t>
  </si>
  <si>
    <t>Aquisicao de maquina, equipamentos, moveis, utensilios e veiculo para complementar o Banco Mae de Sementes da Paixao e o</t>
  </si>
  <si>
    <t>INST APOIO DESENV SOCIAL, ECONOM, AMBIENT SUST DA AMAZONIA</t>
  </si>
  <si>
    <t>Apoio a gestao social com realizacao de seminarios tematicos territoriais</t>
  </si>
  <si>
    <t>REFORMA DA PRACA DE EVENTOS, LOCALIZADA NA RUA MANOEL SILVA CESAR TEIXEIRA, CENTRO DE BOCA DA MATA</t>
  </si>
  <si>
    <t>PAVIMENTACAO ASFALTICA DE RUAS NO MUNICIPIO DE MONTE ALEGRE</t>
  </si>
  <si>
    <t>ADEQUAÇAO, REFORMA E COBERTURA NA QUADRA DE ESPORTES NO BAIRRO SAO FRANCISCO</t>
  </si>
  <si>
    <t>Construcao da 6  Etapa do estadio Municipal</t>
  </si>
  <si>
    <t>MUNICIPIO DE TAMBORIL - CE</t>
  </si>
  <si>
    <t>CONSTRUCAO DE UMA QUADRA ESPORTIVA</t>
  </si>
  <si>
    <t>PAVIMENTACAO ASFALTICA E CONSTRUCAO DE CALCADAS</t>
  </si>
  <si>
    <t>CONSTRUCAO DE ESTADIO - PRIMEIRA ETAPA</t>
  </si>
  <si>
    <t>MUNICIPIO DE GILBUES - PI</t>
  </si>
  <si>
    <t>CONSTRUCAO DE GINASIO POLIESPORTIVO NO MUNICIPIO DE GILBUES</t>
  </si>
  <si>
    <t>SINDICATO DOS TRABALHADORES RURAIS DE SAO JOAO BALIZA</t>
  </si>
  <si>
    <t>Implementar Acoes Socioagroambientais no Territorio da Cidadania Sul de Roraima e revitalizacao dos CMDRS dos 05 municip</t>
  </si>
  <si>
    <t>Elaborar projeto basico e executivo, Contruir e Equipar Restaurante Popular.</t>
  </si>
  <si>
    <t>MUNICIPIO DE BREJO DA MADRE DE DEUS - PE</t>
  </si>
  <si>
    <t>Servico de Terraplanagem e Drenagem em estradas.</t>
  </si>
  <si>
    <t>MUNICIPIO DE PARACURU - CE</t>
  </si>
  <si>
    <t>DRENAGEM NO MUNICIPIO DE PARACURU-CE</t>
  </si>
  <si>
    <t>Urbanizacao da orla do Rio Igarape-Miri</t>
  </si>
  <si>
    <t>REFORMA E AMPLIACAO DE ESTADIO</t>
  </si>
  <si>
    <t>MUNICIPIO DE CANDELARIA - RS</t>
  </si>
  <si>
    <t>conclusao (fechamento lateral) de quadra esportiva coberta.</t>
  </si>
  <si>
    <t>Usina de Beneficiamento de Leite e derivados</t>
  </si>
  <si>
    <t>PAVIMENTACAO DA RUA SANTO ANTONIO E DOS ACESSOS AOS POVOADOS DE PAU FERRO E DO CANTINHO, COM PARALELEPIPEDOS DE PEDRA GR</t>
  </si>
  <si>
    <t>PAVIMENTACAO EM PARALELEPIPEDOS GRANITICOS COM MEIO-FIO E LINHA D'AGUA DE RUAS.</t>
  </si>
  <si>
    <t>Pavimentacao de ruas em paralelepipedos graniticos.</t>
  </si>
  <si>
    <t>ASSOCIACAO DE MORADORES A FORCA DE UM PODER MAIOR</t>
  </si>
  <si>
    <t>Elaboracao de projetos completos, legalizacao e auto-gestao da construcao de Condominio Vertical em 2 Etapas. Trata-se d</t>
  </si>
  <si>
    <t>ASSOCIACAO HABITACIONAL BRASIL CIDADAO    SC</t>
  </si>
  <si>
    <t>Assistencia tecnica para implementacao de cursos praticos de qualificacao e requalificacao profissional e a  construcao</t>
  </si>
  <si>
    <t>MUNICIPIO DE BARRA BONITA - SC</t>
  </si>
  <si>
    <t>Construcao de portico turistico,com posto de servico de informacoes turisticas.</t>
  </si>
  <si>
    <t>MUNICIPIO DE MATO GROSSO - PB</t>
  </si>
  <si>
    <t>CONSTRUCAO DE UM PARQUE DO POVO, NA ZONA URBANA DO MUNICIPIO DE MATO GROSSO - PB</t>
  </si>
  <si>
    <t>MUNICIPIO DE LAJE DE MURIAE - RJ</t>
  </si>
  <si>
    <t>Recuperacao da Quadra de Esportes do Colegio Municipal Lajense</t>
  </si>
  <si>
    <t>CONSTRUCAO DE QUADRA DE ESPORTE NO BAIRRO COELHO DA ROCHA - RUA EX. COMBATENTE.</t>
  </si>
  <si>
    <t>MUNICIPIO DE TUCURUI - PA</t>
  </si>
  <si>
    <t>CONSTRUCAO DE UMA QUADRA COBERTA NA ESCOLA GOV. FERNANDO JOSE DE LEAO GUILHON</t>
  </si>
  <si>
    <t>MUNICIPIO DE PORTO DOS GAUCHOS - MT</t>
  </si>
  <si>
    <t>Projeto de Reestruturacao do Estadio Municipal.</t>
  </si>
  <si>
    <t>APOIO A PROJETOS DE INFRA-ESTRUTURA TURíSTICA NO MUNICíPIO  DE CALçOENE</t>
  </si>
  <si>
    <t>FEDERACAO DAS ORGANIZACOES INDIGENAS DO RIO NEGRO</t>
  </si>
  <si>
    <t>Apoio as acoes territoriais, com foco nas cadeias produtivas do extrativismo e agricultura e fortalecimento do Colegiado</t>
  </si>
  <si>
    <t>INSTITUTO DE JUVENTUDE CONTEMPORANEA</t>
  </si>
  <si>
    <t>ORIENTAR INCENTIVAR ORGANIZACAO DOS JOVENS MEMBROS DEENTIDA DES QUE PARTICIPAM DA ESTRATEGIA DOS COLEGIADOS TERRITORIAIS</t>
  </si>
  <si>
    <t>MUNICIPIO DE FORTALEZA - SECRETARIA MUNICIPAL DE SAUDE</t>
  </si>
  <si>
    <t>CONCLUSAO DA OBRA DO HOSPITAL DA MULHER</t>
  </si>
  <si>
    <t>MUNICIPIO DE PALMEIRA DAS MISSOES - RS</t>
  </si>
  <si>
    <t>Estruturacao (planejamento e construcao) de Unidade de Atencao Especializada em Saude no municipio de Palmeira das Misso</t>
  </si>
  <si>
    <t>REFORMA DA PRACA CORONEL LEITE PINTO E IMPLANTACAO DE CENTRO DE COMERCIALIZACAO DE PRODUTOS ARTESANAIS- VALENCA/RJ</t>
  </si>
  <si>
    <t>OBRAS DE INTERLIGACAO URBANA DA RODOVIA NORTE/SUL ENTRE A BR210 E AP 020-AVENIDA NORTE/SUL</t>
  </si>
  <si>
    <t>MUNICIPIO DE ITAPAGE - CE</t>
  </si>
  <si>
    <t>Pavimentacao no Municipio de Itapaje   CE.</t>
  </si>
  <si>
    <t>Intervencoes de Construcao de Pavimentacao em Pedra Tosca e REVESTIMENTO ASFALTICO</t>
  </si>
  <si>
    <t>CONSTRUCAO DA ORLA DA GRANDE AREA DO MARACANA</t>
  </si>
  <si>
    <t>REFORMA DO ESTADIO</t>
  </si>
  <si>
    <t>MUNICIPIO DE MORRINHOS - CE</t>
  </si>
  <si>
    <t>CONTRUCAO DE UMA QUADRA DE ESPORTES</t>
  </si>
  <si>
    <t>Pavimentacao de Ruas do Bairro Marinho Freitas</t>
  </si>
  <si>
    <t>ASSOCIACAO PARA O DESENVOLVIMENTO AGRO SUSTENTAVEL DO ALTO S</t>
  </si>
  <si>
    <t>Ç.PROJETO INSERE-SE DENTRO DA PERSPECTIVA DE DESENVOLVIMENTO sustentavel de territorio rural implementada pelo Ministeri</t>
  </si>
  <si>
    <t>INSTITUTO BRASIL CENTRAL IBRACE</t>
  </si>
  <si>
    <t>Desenvolver acoes para fortalecer os Colegiados TerritoriaisAS CAMARASTECNICAS,  OS COMITES TEMATICOS E DEMAIS INSTANC</t>
  </si>
  <si>
    <t>PAVIMENTACAO ASFALTICAS DE RUAS URBANAS, NO MUNICIPIO DE SANTO ANTONIO DOS LOPES-MA.</t>
  </si>
  <si>
    <t>COOPERATIVA DOS TRABALHADORES AUTONOMOS</t>
  </si>
  <si>
    <t>CONTRIBUIR PARA O FORTALECIMENTO E QUALIFICACAO DAS ACOES ORIENTADAS PARA A DINAMIZACAO ECONOMICA DOS TERRITORIOS RURAIS</t>
  </si>
  <si>
    <t>Realizacao de obras e aquisicao de equipamentos para Centro de Formacao da Agricultura Familiar.</t>
  </si>
  <si>
    <t>1) COMPLEMENTACAO DAS OBRAS DA PRACA DE EVENTOS  2) REFORMA DE UMA PRACA NA SEDE DO MUNICIPIO DE JANDAIRA -RN.</t>
  </si>
  <si>
    <t>CONSTRUCAO DE PARQUE TEMATICO</t>
  </si>
  <si>
    <t>OIKOS - COOPERATIVA DE TRABALHO SOCIO AMBIENTAL</t>
  </si>
  <si>
    <t>APOIAR O PROCESSO DE MOBILIZACAO DE AGENTES DE DESENVOLVIMENTO TERRITORIAL,DE ARTICULACAO DE POLITICAS PUBLICAS</t>
  </si>
  <si>
    <t>ASSOCIACAO CONSCIENTIZACAO ORGANIZADA MATERIAIS APROV E RECI</t>
  </si>
  <si>
    <t>Assistecia tecnica para elaboracao de projetos para producao habitacional,no municipio de Pouso Alegre do etsado de Mina</t>
  </si>
  <si>
    <t>Construcao de um abatedouro de frangos para atender agricultores familiares dos municipios de Barra do Bugres, Nova Olim</t>
  </si>
  <si>
    <t>INSTITUTO PALMAS</t>
  </si>
  <si>
    <t>Desenvolver acoes integradas entre o territorio do alto sertao e demais territorios alagoanos visando a consolidacao dos</t>
  </si>
  <si>
    <t>Contribuir para o Desenvolvimento Rural Sustentavel dos Territorios a partir do apoio ao fortalecimento da Gestao Social</t>
  </si>
  <si>
    <t>URBANIZACAO DE LAGOA</t>
  </si>
  <si>
    <t>ASSOCIACAO RURAL JUINENSE ORGANIZADA PARA AJUDA MUTUA</t>
  </si>
  <si>
    <t>PROMOVER NO TERRITORIO DA CIDADANIA DO NOROESTE DO MATO GROSSO ATRAVES DE EVENTOS E MOBILIZAÇÃO.</t>
  </si>
  <si>
    <t>INSTITUTO DE ASSESSORIA A CIDADANIA E AO DES SUSTENTAVEL IDS</t>
  </si>
  <si>
    <t>CONTRIBUIR PARA O FORTALECIMENTO DO PROCESSO DE DESENVOLVIMENTO SUSTENTAVEL DOS TERRITORIOS RURAIS, COM ENFASE NA GESTAO</t>
  </si>
  <si>
    <t>INSTITUTO NOVAS FRONTEIRAS DA COOPERACAO</t>
  </si>
  <si>
    <t>Contribuir para ampliar a disponibilidade de servicos de apoio a comercializacao para as unidades produtivas familiares</t>
  </si>
  <si>
    <t>ASS DE DESENVOLVIMENTO COMUNITARIO DE PORTO DE PEDRAS</t>
  </si>
  <si>
    <t>Promover o fortalecimento da gestao social do territorio, incluindo novos atores sociais ao processo de desenvolvimento</t>
  </si>
  <si>
    <t>Promover processos de mobilizacao para a gestao participativa do processo de Desenvolvimento Sustentavel do Territorio d</t>
  </si>
  <si>
    <t>INST ACACIA CENTRO DE ESTUDOS PESQ ACESSORIA E ACAO SOCIAL</t>
  </si>
  <si>
    <t>Instituir um sistema de gestao para qualificar o tratamento e a analise das informacoes produzidas nos Polos de Producao</t>
  </si>
  <si>
    <t>URBANIZACAO DE VIAS E CICLOVIAS</t>
  </si>
  <si>
    <t>IMPLANTACAO DE ROTATORIAS E ALTERACOES NA GEOMETRIA DE RUAS E AVENIDAS, JUNTAMENTE COM PAISAGISMOS E SINALIZACAO HORIZON</t>
  </si>
  <si>
    <t>MUNICIPIO DE JACUNDA - PA</t>
  </si>
  <si>
    <t>PROMOVER A REDUCAO DE ACIDENTES NO TRANSITO E DOS CONFLITOS ENTRE OS DIFERENTES MODOS DE TRANSPORTES E DE CIRCULACAO.</t>
  </si>
  <si>
    <t>PAVIMENTACAO DAS RUAS MATO GROSSO DO SUL E ANTONIO GONCALVESLOCALIZADAS NO BAIRRO NOVA AQUIDAUANA, AQUIDAUANA/MS</t>
  </si>
  <si>
    <t>AMPLIACAO DO ESTADIO DE FUTEBOL NO MUNICIPIO DE PASSAGEM/RN</t>
  </si>
  <si>
    <t>ESTRUTURACAO DA UNIDADE ESPECIALIZADA EM SAUDE NO MUNICIPIO DE CAMPO LIMPO DE GOIAS/GO</t>
  </si>
  <si>
    <t>CASA DE EURIPEDES</t>
  </si>
  <si>
    <t>Reforma da Unidade Especializada de Saude Hospital Espirita Euripedes Barsanulfo</t>
  </si>
  <si>
    <t>Reforma de Unidade de Atencao especializada de Saude.</t>
  </si>
  <si>
    <t>CONSTRUCAO DE 01 UNIDADE DE SAUDE, NO MUNICIPIO DE CAMETA/PA</t>
  </si>
  <si>
    <t>MUNICIPIO DE CARIRI DO TOCANTINS - TO</t>
  </si>
  <si>
    <t>MUNICIPIO DE ITAQUAQUECETUBA - SP</t>
  </si>
  <si>
    <t>Construcao de 03 Unidades Basica de Saude e Ampliacao de 01 Unidade Basica de Saude</t>
  </si>
  <si>
    <t>MUNICIPIO DE CONCEICAO DE MACABU - RJ</t>
  </si>
  <si>
    <t>CONSTRUCAO DE UM CENTRO DE SAUDE, NA RUA JORGE LUIZ SARDINHANO BAIRRO VILA NOVA</t>
  </si>
  <si>
    <t>IMPLANTACAO DA 1a ETAPA DA MINI VILA OLIMPICA DE PARINTINS-AM</t>
  </si>
  <si>
    <t>MUNICIPIO DE PACOTI - CE</t>
  </si>
  <si>
    <t>FEDERACAO DE ORGAOS PARA ASSISTENCIA SOCIAL E EDUCACIONAL</t>
  </si>
  <si>
    <t>FORTALECER A ORGANIZACAO PRODUTIVA DOS GRUPOS DE MULHERES RURAIS, POR MEIO DE CAPACITACAO E ASSESSORIA TECNICA.</t>
  </si>
  <si>
    <t>CONSTRUCAO DE CANAIS PRA COLETA DE AGUAS PLUVIAIS NO JD CANNaa e Santa Terezinha</t>
  </si>
  <si>
    <t>MUNICIPIO DE ALTO TAQUARI - MT</t>
  </si>
  <si>
    <t>MCIDADES - PRO-MUNICIPIO - ALTO TAQUARI-MT                  PAVIMENTACAO E DRENAGEM - BAIRRO PARQUE ALTO TAQUARI</t>
  </si>
  <si>
    <t>Urbanizacao da Sede do Municipio de Laranjal do Jari</t>
  </si>
  <si>
    <t>MUNICIPIO DE UMBUZEIRO - PB</t>
  </si>
  <si>
    <t>Construcao de Unidades Habitacionais Isoladas na Zona Rural do Municipio de Umbuzeiro - PB.</t>
  </si>
  <si>
    <t>Construcao de Unidade especializada  CAPS de Saude localizada na regiao do Jd Novo II de baixa Renda</t>
  </si>
  <si>
    <t>MUNICIPIO DE MOJU - PA</t>
  </si>
  <si>
    <t>Construcao de Quadra coberta</t>
  </si>
  <si>
    <t>MUNICIPIO DE CAJAZEIRINHAS - PB</t>
  </si>
  <si>
    <t>ESPORTE E LAZER DA CIDADE - INFRAESTRUTURA ESPORTIVA - CONSTRUCAO DE UM CAMPO DE FUTEBOL PARA O MUNICIPIO DE CAJAZEIRAS</t>
  </si>
  <si>
    <t>IMPLANTACAO DE CENTROS DE ACESSO A TECNOLOGIAS PARA INCLUSAOSOCIAL.</t>
  </si>
  <si>
    <t>MUNICIPIO DE SAO SEBASTIAO DA GRAMA - SP</t>
  </si>
  <si>
    <t>Implantacao do Parque Tematico Ambiental e Esportivo OJC, onde serao desenvolvidas atividades esportivas, ambientais, re</t>
  </si>
  <si>
    <t>FUNDO DE DESENVOLVIMENTO DESPORTIVO DO EST DE MATO GROSSO</t>
  </si>
  <si>
    <t>MESPORTE - SEELMT                                           CONSTRUCAO DE QUADRA POLIESPORTIVA COBERTA EM N. MARINGA-MT</t>
  </si>
  <si>
    <t>MUNICIPIO DE FRANCISCO SA - MG</t>
  </si>
  <si>
    <t>Reforma e ampliacao de Modulo Esportivo Simplicio Ribeiro Sobrinho, no bairro Joao Goncalves, area urbana de Francisco S</t>
  </si>
  <si>
    <t>MUNICIPIO DE BOM SUCESSO - PB</t>
  </si>
  <si>
    <t>IMPLANTACAO E MODERNIZACAO DE INFRA-ESTRUTURA PARA ESPORTE RECREATIVO E DE LAZER - CONSTRUCAO DE CAMPO DE FUTEBOL NO MUN</t>
  </si>
  <si>
    <t>Construcao de uma Quadra Coberta na localidade de Pedras PreTAS</t>
  </si>
  <si>
    <t>Construcao de uma Quadra poliesportiva.</t>
  </si>
  <si>
    <t>construcao de uma quadra de esporte na localidade de Tome viEIRA</t>
  </si>
  <si>
    <t>CONSTRUÇÃO DE QUADRA NO RINCÃO DO CAIXÃO</t>
  </si>
  <si>
    <t>Construcao de Vila Olimpica(ginasio esportivo, salas para pratica de esportes e artes marciais, pista de atletismo, camp</t>
  </si>
  <si>
    <t>MUNICIPIO DE PIRACURUCA - PI</t>
  </si>
  <si>
    <t>CONSTRUCAO DE QUADRA POLIESPORTIVA COBERTA, NA SEDE DO MUNICIPIO DE PIRACURUCA - PI.</t>
  </si>
  <si>
    <t>MUNICIPIO DE AREIAL - PB</t>
  </si>
  <si>
    <t>A CONSTRUCAO E IMPLANTACAO DE UM NUCLEO DE ESPORTE E LAZER  PRACA DA JUVENTUDE  visa integrar, socializar e incluir cria</t>
  </si>
  <si>
    <t>MUNICIPIO DE ARACAGI - PB</t>
  </si>
  <si>
    <t>CONSTRUCAO DE 2 (DUAS) UNIDADES BASICAS DE SAUDE</t>
  </si>
  <si>
    <t>MUNICIPIO DE FORMOSA - GO</t>
  </si>
  <si>
    <t>CONSTRUCAO DE PRACA, ANEL VIARIO E PARQUE</t>
  </si>
  <si>
    <t>Implantacao e Modernizacao de Infraestrutura para Esporte Recreativo e de Lazer   Construcao de Praca da Juventude, no E</t>
  </si>
  <si>
    <t>PAVIMENTACAO NA SEDE DO MUNICIPIO</t>
  </si>
  <si>
    <t>ASSOCIACAO DOS PEQUENOS PRODUTORES DE LEITE DE PAUS PRETOS</t>
  </si>
  <si>
    <t>Realizacao de Eventos para Implantacao e Gestao de Bancos CoMUNIT. DE SEMENTES E MOBILIZACAO P/GESTAO PARTICIPATIVA/2009</t>
  </si>
  <si>
    <t>AQUISICAO DE VEICULOS, IMPLEMENTOS E ACESSORIOS AGRICOLAS</t>
  </si>
  <si>
    <t>CENTRAL COOPERATIVAS PROD RURAL AGRICULTURA FAMILIAR DO GO</t>
  </si>
  <si>
    <t>Profissionalizacao das Atividades Produtiva, Administrativa e Comercial das Cooperativas de Agricultura Familiar do Esta</t>
  </si>
  <si>
    <t>MUNICIPIO DE ARATUBA - CE</t>
  </si>
  <si>
    <t>CONSTRUCAO DE PRACA PUBLICA E PAVIMENTACAO</t>
  </si>
  <si>
    <t>CONSTRUCAO CENTRO DE EVENTOS - ETAPA II                     R. FERREIRA COM AV. FEDERAL - B. PIRACAMA - COXIM MS</t>
  </si>
  <si>
    <t>CONSTRUCAO DO CENTRO DE EVENTOS E CONVENCOES PUBLICAS</t>
  </si>
  <si>
    <t>REVITALIZACAO E CONSTRUCAO DE PRACAS.</t>
  </si>
  <si>
    <t>CONSTRUCAO DE PONTE SOBRE O RIO ARACATI MIRIM</t>
  </si>
  <si>
    <t>O OBJETIVO DO PLEITO E A PAVIMENTACAO DE RUAS PUBLICAS COM PARALELEPIPEDO, MEIO-FIO ECONOMICO E PASSEIO CIMENTADO.</t>
  </si>
  <si>
    <t>IMPLANTACAO DE REDE DE DRENAGEM E CONSTRUCAO DE CALCADAS, MEIO-FIO E SARJETAS</t>
  </si>
  <si>
    <t>MUNICIPIO DE MIRANTE - BA</t>
  </si>
  <si>
    <t>PAVIMENTACAO DE VARIAS RUAS DO BAIRRO MONTE ALEGRE NA SEDE DO MUNICIPIO - ZONA URBANA - MIRANTE - BAHIA</t>
  </si>
  <si>
    <t>Pavimentar em Paralelepipedo a Rua Sebastiao Vieira da RochaE PARTE DA R.7 DE SETEMBRO NA SEDE DO MUNIC./OURO BRANCO/AL</t>
  </si>
  <si>
    <t>PAVIMENTACAO NA LOCALIDADE DE ALMAS, SITIO DO MEIO E SEDE</t>
  </si>
  <si>
    <t>MUNICIPIO DE CABACEIRAS DO PARAGUACU - BA</t>
  </si>
  <si>
    <t>Execucao de pavimentacao em paralelepipedo com drenagem superficial no Bairro Centro-Sede de Cabaceiras do Paraguacu.</t>
  </si>
  <si>
    <t>IMPLANTACAO OU MELHORIA DE OBRAS DE INFRA-ESTRUTURA URBANA</t>
  </si>
  <si>
    <t>MUNICIPIO DE GUARULHOS - SP</t>
  </si>
  <si>
    <t>Execucao da transposicao do Complexo Viario Jacu-Pessego com a Rodovia Presidente Dutra, BR 116- Km 213, e servicos comp</t>
  </si>
  <si>
    <t>Pavimentacao e drenagem de ruas dos Bairros Primavera e Ouro Verde, na sede do municipio.</t>
  </si>
  <si>
    <t>MUNICIPIO DE GUARANI DE GOIAS - GO</t>
  </si>
  <si>
    <t>MUNICIPIO DE FERRAZ DE VASCONCELOS - SP</t>
  </si>
  <si>
    <t>CONSTRUCAO PRACA R. SAO CRISTOVAO, C.GRANDE, CRISTINAPOLIS, DEL.GOUVEIA,QUIOSQUE INF.TURISTICA E SINALIZACAO TURISTICA</t>
  </si>
  <si>
    <t>MUNICIPIO DE PARAIPABA - CE</t>
  </si>
  <si>
    <t>REVITALIZACAO DA AV FLAVIO GRANJEIRO</t>
  </si>
  <si>
    <t>REVITALIZACAO DA AVENIDA BEIRA MAR</t>
  </si>
  <si>
    <t>CONSTRUCAO DE RECINTO DE EVENTOS COM DOIS BARRACOES COM MEZANINO E RAMPA LATERAL</t>
  </si>
  <si>
    <t>CENTRO DE ESTUDOS E PROMOCAO DA AGRICULTURA DE GRUPO</t>
  </si>
  <si>
    <t>O projeto visa fortalecer de forma organica o Grupo de Trabalho do circuito de comercializacao da Rede Ecovida ampliando</t>
  </si>
  <si>
    <t>Requalificacao da Praia de Iracema</t>
  </si>
  <si>
    <t>MUNICIPIO DE RODEIRO - MG</t>
  </si>
  <si>
    <t>Cobertura da quadra poliesportiva Municipal Jose Bernardes Ferreira, no Municipio de Rodeiro.</t>
  </si>
  <si>
    <t>CONSTRUCAO DE GINASIO POLIESPORTIVO - IMPLANTACAO DA 2A ETAPA - NO MUNICIPIO DE PAU DOS FERROS/RN.</t>
  </si>
  <si>
    <t>MUNICIPIO DE CAXAMBU - MG</t>
  </si>
  <si>
    <t>Construcao de coberturas (2) das Quadras Poliesportivas situadas nos Bairros Santa Tereza e Vila Verde. Construcao de (2</t>
  </si>
  <si>
    <t>MUNICIPIO DE SAO VICENTE DO SUL - RS</t>
  </si>
  <si>
    <t>Implantacao e modernizacao de infra-estrutura para esporte recreativo e de lazer-Construcao de uma quadra de esportes na</t>
  </si>
  <si>
    <t>Construcao de Pavilhao Poliesportivo na localidade de Linha Alta de Cima, interior de Cerro Branco/RS.</t>
  </si>
  <si>
    <t>Construcao de espacos fisicos para pratica esportiva ao ar livre</t>
  </si>
  <si>
    <t>MUNICIPIO DE OLHO D'AGUA - PB</t>
  </si>
  <si>
    <t>ESPORTE E LAZER DA CIDADE - INFRAESTRUTURA ESPORTIVA - CONSTRUCAO DE QUADRA DE ESPORTE NO DISTRITO DE SOCORRO MUNICIPIO</t>
  </si>
  <si>
    <t>CONSELHO POVO INDIGENA INGARICO</t>
  </si>
  <si>
    <t>Fortalecer a gestao do PTDRS na perspectiva de elaboracao das estrategias e programas de desenvolvimento territorial do</t>
  </si>
  <si>
    <t>ASSOCIACAO CENTRO DE TECNOLOGIA ALTERNATIVA</t>
  </si>
  <si>
    <t>MDA - PRONAT                                                CTA - CACERES - INFRA-ESTRUTURA E SERVICOS</t>
  </si>
  <si>
    <t>MUNICIPIO DE ARAGUANA - MA</t>
  </si>
  <si>
    <t>Pavimentacao Asfaltica e drenagem superficial em vias urbanas(meio-fio e sarjeta), abragendo as ruas: Rua Herculano Parg</t>
  </si>
  <si>
    <t>IMPLANTACAO DE PROJETOS DIVERSOS DE INFRA-ESTRUTURA URBANA</t>
  </si>
  <si>
    <t>Apoiar a ampliacao a estruturacao da Escola Familia Agricola do Jalapao e Aquisicao  caminhao</t>
  </si>
  <si>
    <t>Apoio a Base de Servico de Comercializacao-BSC (Federacao das Organizacoes Indigenas do Rio Negro/FOIRN) para apoio tecn</t>
  </si>
  <si>
    <t>CENTRO DE DESENVOLVIMENTO AGROECOLOGICO DO CERRADO</t>
  </si>
  <si>
    <t>FORTALECIMENTO ORGANIZACAO COMUNITARIA EM REDE VOLTADA MELHORIA CONDICOES PRODUCAO AGROECOLOGIA/MANEJO SUSTENTAVEL BENEF</t>
  </si>
  <si>
    <t>ESPACO CULTURAL CORACAO DA BOA VISTA - ECCBV</t>
  </si>
  <si>
    <t>Fortalecimento do processo de gestao social e custeio aos projetos de infra-estrutura dos territorios rurais de Pernambu</t>
  </si>
  <si>
    <t>ESCOLA FORMACAO QUILOMBO DOS PALMARES</t>
  </si>
  <si>
    <t>Implementar processos de organizacao social  e intercambio de membros das organizacoes e das redes sociais nos territori</t>
  </si>
  <si>
    <t>ASSOCIACAO DE COOPERACAO AGRICOLA DO ESTADO DE SERGIPE</t>
  </si>
  <si>
    <t>PROMOVER O PROCESSO DE GESTAO PART. E CONS. DO PLANO DES.   RURAL SUSTENTAVEL DO TERRITORIO DO SERT ORIENTAL E AL SERTAO</t>
  </si>
  <si>
    <t>Ampliacao da Unidade Basica de Saude do Bairro Santa Maria</t>
  </si>
  <si>
    <t>Construcao do Parque do Povo no Municipio Lagoa   PB.</t>
  </si>
  <si>
    <t>PAVIMENTACAO POLIEDRICA</t>
  </si>
  <si>
    <t>CONSTRUCAO DE UM COMPLEXO ESPORTIVO NA SEDE DO MUNICIPIO DE RIO DO ANTONIO</t>
  </si>
  <si>
    <t>CONSTRUCAO DE QUADRA POLIESPORTIVA DO ASSENTAMENTO SAO JOSE</t>
  </si>
  <si>
    <t>PAVIMENTACAO EM PARALELEPIPEDO E SINALIZACAO VERTICAL</t>
  </si>
  <si>
    <t>Obras de pavimentacao e passeios sinalizados.</t>
  </si>
  <si>
    <t>MUNICIPIO DE JOAO ALFREDO - PE</t>
  </si>
  <si>
    <t>PAVIMENTACAO DE VARIAS RUAS DO MUNICIPIO COM DRENAGEM PLUVIAL.</t>
  </si>
  <si>
    <t>INTERVENCOES VIARIAS PARA REDUCAO DE ACIDENTES DE TRANSITO</t>
  </si>
  <si>
    <t>Melhorias das condicoes viarias, atraves da construcao e recuperacao de passeios publicos, rebaixamento de guias e demai</t>
  </si>
  <si>
    <t>MUNICIPIO DE CAMPO ALEGRE DE GOIAS - GO</t>
  </si>
  <si>
    <t>Mobilidade Urbana</t>
  </si>
  <si>
    <t>MUNICIPIO DE SANTOS DUMONT - MG</t>
  </si>
  <si>
    <t>Av. Presidente Castelo Branco - Bairro Nossa Senhora de Fatima e Rua Jose Belmiro - Bairro Nossa Senhora Aparecida</t>
  </si>
  <si>
    <t>MUNICIPIO DE AMERICANA - SP</t>
  </si>
  <si>
    <t>Implantacao de calcamento podotatil.</t>
  </si>
  <si>
    <t>O projeto proposto consiste na execucao de pavimento com blocos de concreto sextavados, meio-fio, calcaada e sinalizacao</t>
  </si>
  <si>
    <t>MUNICIPIO DE EMAS - PB</t>
  </si>
  <si>
    <t>ESPORTE E LAZER DA CIDADE - INFRAESTRUTURA ESPORTIVA - CONSTRUCAO DE QUADRA NO MUNICIPIO DE EMAS - PB</t>
  </si>
  <si>
    <t>MUNICIPIO DE VIGIA - PA</t>
  </si>
  <si>
    <t>AMPLIACAO DA UNIDADE BASICA DE SAUDE NO MUNICIPIO DE VIGIA/PA.</t>
  </si>
  <si>
    <t>AMPLIACAO DA UBS - CNES 6282679, PARA CONSULTORIOS ODONTOLOGICOS COM AREA DE 164,83m2.</t>
  </si>
  <si>
    <t>PAVIMENTACAO ASFALTICA E GALERIA DE AGUAS PLUVIAIS DVS RUAS BAIRRO MATHIAS DE SOUZA E CONJUNTO CHE ROGA MI</t>
  </si>
  <si>
    <t>REVISAO DO PLANO DIRETOR DO MUNICIPIO DE SANTANA-AP</t>
  </si>
  <si>
    <t>AGENCIA DE DESENV REG INTEGRADO PLANALTO NORTE CATARINENSE</t>
  </si>
  <si>
    <t>APOIO AO PROCESSO DE GESTAO DO PLANO TERRITORIAL DE DESENVOLVIMENTO RURAL SUSTENTAVEL - PTDRS PLANALTO NORTE CATARINENSE</t>
  </si>
  <si>
    <t>Apoio a Provisao Habitacional de Interesse Social - Construcao de Habitacoes Populares - Tartarugalzinho - AP.</t>
  </si>
  <si>
    <t>CONSTRUCAO DE PRACA NO POVOADO DE SERRARIA NO MUNICIPIO DE SALGADINHO -PB</t>
  </si>
  <si>
    <t>GOVERNO DE MT - SEDETUR                                     CONSTR. CENTRO CULTURAL E TURISTICO CHAPADA DOS GUIMARAES</t>
  </si>
  <si>
    <t>Pavimentacao em Paralelepipedos Graniticos do acesso ao Santuario de Sao Severino do Ramos e Construcao de 02(duas) Pont</t>
  </si>
  <si>
    <t>Construcao do Centro de Eventos no Municipio de Sume   PB.</t>
  </si>
  <si>
    <t>Promover acoes de assistencia tecnica em assentamentos do credito fundiario, em tematicas de desenvolvimento local das c</t>
  </si>
  <si>
    <t>FUNDACAO CULTURAL EDUCACIONAL POP EM DEFESA MEIO AMBIENTE</t>
  </si>
  <si>
    <t>FORTALECIMENTO DOS POVOS INDIGENAS TREMEMBES, NOS MUNICIPIOSITAREMA E ACARAU, ATRAVES ASSIST TECN, EXT. RURAL E SISTEMAT</t>
  </si>
  <si>
    <t>PRESTACAO DE SERVICOS DE ASSISTENCIA TECNICA E EXTENSAO RURAL PARA OS AGRICULTORES FAMILIARES DO MUNICIPIO.</t>
  </si>
  <si>
    <t>MUNICIPIO DE SAO JOAO DA PONTA - PA</t>
  </si>
  <si>
    <t>PAVIMENTACAO DE VIA URBANA</t>
  </si>
  <si>
    <t>Pavimentacao em Paralelepipedo Granitico em diversas ruas</t>
  </si>
  <si>
    <t>CONSTRUCAO DE PAVIMENTACAO EM PARALELEPIPEDO GRANITICO EM DIVERSAS RUAS DA CIDADE.</t>
  </si>
  <si>
    <t>PAVIMENTACAO, CONSTRUCAO DE CALCADAS E IMPLANTACAO DE MEIO FIO</t>
  </si>
  <si>
    <t>MUNICIPIO DE MINAS NOVAS - MG</t>
  </si>
  <si>
    <t>Pavimentacao asfaltica de vias publicas do Conjunto Habitacional Prefeito Luiz Leite.</t>
  </si>
  <si>
    <t>Pavimentacao em paralelepipedo no Municipio de Wenceslau Guimaraes</t>
  </si>
  <si>
    <t>FUNDACAO APOLONIO SALES DE DESENVOLVIMENTO EDUCACIONAL</t>
  </si>
  <si>
    <t>FORTALECER A ORGANIZACAO PRODUTIVA DE MULHERES RURAIS,ATRAVES DE INTERCAMBIOS, P/DESENVOLVIMENTO PESQUEIRO EM PE.</t>
  </si>
  <si>
    <t>Fortalecimento da organizacao produtiva de mulheres rurais, em ambito do municipio de Itanhem, por meio de sua mobilizac</t>
  </si>
  <si>
    <t>Apoio a manutencao de Unidade Movel (onibus) com acesso a internet via satelite agregadaa capacitacao de pessoal e apoio</t>
  </si>
  <si>
    <t>DOCUMENTACAO DA TRABALHADORA RURAL - NACIO</t>
  </si>
  <si>
    <t>Construcao de 14 Unidades Habitacionais na Rua Jonata Bruni.</t>
  </si>
  <si>
    <t>MUNICIPIO DE ANADIA - AL</t>
  </si>
  <si>
    <t>REURBANIZACAO E CONSTRUCAO DE 17 CASAS NO CENTRO DE ANADIA/ALAGOAS</t>
  </si>
  <si>
    <t>Apoio a Provisao Habitacional de Interesse Social-Construcao de Habitacoes Populares.</t>
  </si>
  <si>
    <t>MUNICIPIO DE DUAS ESTRADAS - PB</t>
  </si>
  <si>
    <t>Pavimentacao do acesso ao Santuario Sao Francisco de Assis, no Municipio de Duas Estradas   PB.</t>
  </si>
  <si>
    <t>MUNICIPIO DE LIVRAMENTO - PB</t>
  </si>
  <si>
    <t>APOIO A PROJETOS DE INFRA-ESTRUTURA TURISTICA - CONSTRUCAO DE PRACA PARA O MUNICIPIO DE LIVRAMENTO - PB</t>
  </si>
  <si>
    <t>INFRA-ESTRUTURA TURISTICA - CONSTRUCAO DE UM PORTAL PARA MUNICIPIO DE LIVRAMENTO - PB</t>
  </si>
  <si>
    <t>CALCAMENTO COM BLOCOS DE CONCRETO SEXTAVADO, MEIO-FIO, CALCADA E SINALIZACAO TURISTICA,  NAS RUAS: BOM JESUS, ALEGRIA E</t>
  </si>
  <si>
    <t>IMPLANTACAO DE PAVIMENTACAO ASFALTICA COM MEIO FIO E SARJETA EM VIAS PUBLICAS URBANAS NO MUNICIPIO DE PONTE ALTA DO TOCA</t>
  </si>
  <si>
    <t>CONSTRUCAO DE QUADRA DE ESPORTES NA COMUNIDADE DE IGUATU, ASSENTAMENTO POTENGI EM LAGOA DE VELHOS/RN.</t>
  </si>
  <si>
    <t>IMPLANTACAO E MODERNIZACAO DE INFRA-ESTRUTURA PARA ESPORTE RECREATIVO E DE LAZER - CONSTRUCAO DO CAMPO DE EM OLHO D'AGUA</t>
  </si>
  <si>
    <t>Construcao de uma quadra esportiva, coberta.</t>
  </si>
  <si>
    <t>CONSTRUCAO DA 5A ETAPA DO ESTADIO MUNICIPAL</t>
  </si>
  <si>
    <t>MUNICIPIO DE BREJO DE AREIA - MA</t>
  </si>
  <si>
    <t>Reforma e Ampliacao do Estadio Municipal de Sao Sebastiao de Lagoa de Roca - PB.</t>
  </si>
  <si>
    <t>Construcao de Campo de Futebol no Municipio de Parari   PB.</t>
  </si>
  <si>
    <t>ASS COMUNITARIA INDIGINA GUARANI TJERU MIRIM BA' E KUAA'I</t>
  </si>
  <si>
    <t>Prestar Assistencia Tecnica e Extensao Rural a Comunidade Guarani da Terra Indigena do Ribeirao Silveira promovendo o Et</t>
  </si>
  <si>
    <t>INSTITUTO DE PESQUISA ETNO AMBIENTAL DO XINGU - IPEAX</t>
  </si>
  <si>
    <t>Divulgar e implantar entre os povos do Alto Xingu a pratica agroecologica  voltada para a complementacao da dieta tradic</t>
  </si>
  <si>
    <t>CENTRO DE DOCUMENTACAO ELOY FERREIRA DA SILVA-CEDEFES</t>
  </si>
  <si>
    <t>ASSIST.TEC. EXT. RURAL A PRATICAS AGRIC. ENTRE ETNIAS PATAXOPATAXO HA-HA-HAE, ARANA E XACRIABA DE BH E RMBH</t>
  </si>
  <si>
    <t>ASSOCIACAO DA COMUNIDADE INDIGENA XUCURU</t>
  </si>
  <si>
    <t>Fortalecimento e garantia da oferta de assistencia tecnica e extensao rural indigena, especifica e diferenciada. Coorden</t>
  </si>
  <si>
    <t>OPERACAO AMAZONIA NATIVA</t>
  </si>
  <si>
    <t>Fortalecimento do manejo apicola e agricola Indigena Manoki para a garantia alimentar e da geracao de renda, garantindo</t>
  </si>
  <si>
    <t>Obras de Infraestrutura Urbana(CONSTRUCAO DE VIA DE PEDESTRECOM CICLOVIA), PARA ACESSO AO BAIRRO VALE VERDE, PORCIUNCULA</t>
  </si>
  <si>
    <t>PAVIMENTACAO ASFALTICA E DRENAGEM DE AGUAS PLUVIAIS NO      JARDIM CIDADE MORENA</t>
  </si>
  <si>
    <t>PAVIMENTACAO DA RUA JOSE TAVARES, NO BAIRRO VERTENTES, MUNICIPIO DE ASSU/RN.</t>
  </si>
  <si>
    <t>Obras de infra-estrutura urbana - asfalto e drenagem no setor Itaipu</t>
  </si>
  <si>
    <t>MUNICIPIO DE ITABORAI - RJ</t>
  </si>
  <si>
    <t>Pavimentacao e Drenagem das Ruas do Loteamento Joao Caetano</t>
  </si>
  <si>
    <t>IMPLANTACAO DE REVESTIMENTO ASFALTICO SOBRE PARALELEPIPEDO EXISTENTE EM RUAS DO MUNICIPIO.</t>
  </si>
  <si>
    <t>Obras de Infraestrutura Urbana.</t>
  </si>
  <si>
    <t>Pavimentacao de ruas no municipio de Carneiros</t>
  </si>
  <si>
    <t>MUNICIPIO DE ALTO PARAGUAI - MT</t>
  </si>
  <si>
    <t>PAVIMENTACAO ASFALTICA ( RECAPEAMENTO) EM  RUAS DO MUNICIPIODE ALTO PARAGUAI/MT</t>
  </si>
  <si>
    <t>MUNICIPIO DE CAMPESTRE DE GOIAS - GO</t>
  </si>
  <si>
    <t>Construcao de Passeio Publico (Calcadas)</t>
  </si>
  <si>
    <t>MUNICIPIO DE PAULO JACINTO - AL</t>
  </si>
  <si>
    <t>Execucao de obras de infra-estrutura urbana no Municipio de PAULO JACINTO, ALAGOAS/2009</t>
  </si>
  <si>
    <t>ASSOCIACAO DE ORIENTACAO AS COOPERATIVAS DO NORDESTE</t>
  </si>
  <si>
    <t>Fortalecer e Aperfeicoar as Acoes de Dinamizacao Economica dos Territorios Rurais no Nordeste, Norte de Minas Gerais e N</t>
  </si>
  <si>
    <t>URBANIZACAO TURISTICA DA ORLA DO RIO POMBA.</t>
  </si>
  <si>
    <t>MUNICIPIO DE FAGUNDES - PB</t>
  </si>
  <si>
    <t>CONSTRUCAO DA PRACA SILVINO MUNIZ NO SITIO JARDIM NO MUNICIPIO DE FAGUNDES - PB.</t>
  </si>
  <si>
    <t>URBANIZACAO DA ORLA DO RIO CURUCA</t>
  </si>
  <si>
    <t>MUNICIPIO DE LAGOA DO CARRO - PE</t>
  </si>
  <si>
    <t>Dotar infra-estrutura publica de apoio ao turismo com acoes de CALCAMENTO de ruas no bairro Loteamento Jose Fernando Lob</t>
  </si>
  <si>
    <t>INSTITUTO EPA ESPACO DE PROD AO DES SUSTENTAVEL</t>
  </si>
  <si>
    <t>CONTRIBUIR PARA O APERFEICOAMENTO DAS ACOES DE DINAMIZACAO ECONOMICA COM VISTAS A ADEQUADA IMPLEMENTACAO DOS PROCESSOS</t>
  </si>
  <si>
    <t>CENTRO ESTUDOS E ASSESSORIA AO DESENVOLVIMENTO TERRITORIAL</t>
  </si>
  <si>
    <t>CONTRIBUIR DESENVOLVIMENTO RURAL COM FORMACAO EM COOPERATIVISMO, ELABORACAO DE PLANOS TERRITORIAIS E FORMACAO DE AGENTES</t>
  </si>
  <si>
    <t>Implantacao de unidade de Agroindustria de pedunculo do caju no municipio de Valenca do Piaui</t>
  </si>
  <si>
    <t>Viabilizar a qualificacao profissional de agricultores/as e feirantes das Feiras Agroecologicas do Territorio do Araripe</t>
  </si>
  <si>
    <t>CONSTRUCAO DO MATADOURO PUBLICO NO MUNICIPIO DE JOCA MARQUES</t>
  </si>
  <si>
    <t>AQUISICAO DE BARCOS A MOTOR, RETROESCAVADEIRA, VEICULO AUTOMOTOR E EQUIPAMENTOS DE RADIOFONIA</t>
  </si>
  <si>
    <t>SIND TRABALHADORES RURAIS, AGRICULTORES FAMILIARES DE APUI/A</t>
  </si>
  <si>
    <t>Fortalecimento da Agricultura Familiar atraves da realizacao de Evento Territorial visando a comercializacao, articulaca</t>
  </si>
  <si>
    <t>OBRAS DE INFRAESTRUTURA NA ORLA DA LAGOA PE LEVE NO DISTRITOPE LEVE/MUNICIPIO DE LIMOEIRO DE ANADIA/AL</t>
  </si>
  <si>
    <t>ASSOCIACAO ESTADUAL DOS PEQUENOS AGRICULTORES DE GOIAS</t>
  </si>
  <si>
    <t>Mobilizacao de camponeses/as tecnicos e liderancas em autonomia camponesa, soberania alimentar popular, biodiversidade e</t>
  </si>
  <si>
    <t>Construcao de habitacoes Populares no municipio de Campinorte-Go.</t>
  </si>
  <si>
    <t>Assessoria para implantacao de Sistemas de Inspecao Municipal no Territorio do Vale do Parana</t>
  </si>
  <si>
    <t>INFRA-ESTRUTURA TURISTICA  - CONSTRUCAO DE PRACA NO MUNICIPIO DE sALGADO DE SAO FELIX - PB.</t>
  </si>
  <si>
    <t>MUNICIPIO DE INGA - PB</t>
  </si>
  <si>
    <t>Construcao de Portal de Turismo no Municipio de Inga/PB.</t>
  </si>
  <si>
    <t>MUNICIPIO DE BREJO DOS SANTOS - PB</t>
  </si>
  <si>
    <t>Construcao de Portal</t>
  </si>
  <si>
    <t>Reforma e restauracao da edificacao do Mercado do Cafe.</t>
  </si>
  <si>
    <t>REVITALIZACAO, ACESSIBILIDADE E SEGURANCA EM AREA AMBIENTAISDE FLORESTA EM RIO BRANCO, PORTO ACRE E XAPURI</t>
  </si>
  <si>
    <t>Construir e reconstituir a Casa onde nasceu o Pele,   na cidade de Tres Coracoes - MG e equipar o Museu Pele.</t>
  </si>
  <si>
    <t>MUNICIPIO DE PEDRO GOMES - MS</t>
  </si>
  <si>
    <t>PAVIMENTACAO ASFALTICA E DRENAGEM NA VILA SAO LUIZ</t>
  </si>
  <si>
    <t>MELHORIA DOS ACESSOA AS PRAIAS, IMPL. ESTACIONAMENTO, PAVIMENTACAO, PAISAGISMO, PASSEIOS, CICLOVIA E CALCADOES.</t>
  </si>
  <si>
    <t>REFORMA E AMPL. IMOVEL PARA CRIACAO DE UM CENTRO CULTURAL NAAV. SANITARIA NO BAIRRO SAG. FAMILIA EM JABOTICATUBAS/MG</t>
  </si>
  <si>
    <t>Projeto de Urbanizacao e Paisagismo da Lagoa Sao Francisco na cidade de Sao Francisco - SE.</t>
  </si>
  <si>
    <t>MUNICIPIO DE GUARAMIRANGA - CE</t>
  </si>
  <si>
    <t>Pavimentacao em Pedra Tosca que da acesso Rodoviario as locaLIDADES TURISTICAS DE BARRA,SAO SALVADOR,JERICO E MONTE FLOR</t>
  </si>
  <si>
    <t>REVITALIZACAO DAS  PRACAS GOIANIA E EDEN  NO MUNICIPIO DE SAO JOAO DE MERITI/RJ.</t>
  </si>
  <si>
    <t>MUNICIPIO DE NOVA VENEZA - GO</t>
  </si>
  <si>
    <t>Recapeamento asfaltico no setor central da cidade.</t>
  </si>
  <si>
    <t>MUNICIPIO DE PIRANHAS - GO</t>
  </si>
  <si>
    <t>Reformas de Pontes, Sinalizacao Turistica e Recuperacao de Estradas.</t>
  </si>
  <si>
    <t>MUNICIPIO DE CONCEICAO DO ARAGUAIA - PA</t>
  </si>
  <si>
    <t>CONSTRUCAO E URBANIZACAO DE PRACA</t>
  </si>
  <si>
    <t>IMPLANTACAO DO MUSEU HISTORICO E FILOSOFICO DE CAMPO GRANDE/MS - 1O ETAPA. FECHAMENTO/CALCAMENTO/ACESSIBILIDADE</t>
  </si>
  <si>
    <t>CONSTRUCAO DE PRACA PUBLICA NO MUNICIPIO DE LAGOA DE VELHOS/RN</t>
  </si>
  <si>
    <t>MUNICIPIO DE SAO JOAO DO PIAUI - PI</t>
  </si>
  <si>
    <t>APOIO A PROJETOS DE INFRA- ESTRUTURA TURISTICA, PARA CONSTRUCAO DE UMA PRACA NA SEDE DO MUNICIPIO.</t>
  </si>
  <si>
    <t>CONSTRUCAO DE UM PORTAL TURISTICO COM ILUMINACAO NO MUNICIPIO DE FORTALEZA DOS NOGUEIRAS - MA</t>
  </si>
  <si>
    <t>MUNICIPIO DE PICOS - PI</t>
  </si>
  <si>
    <t>Elaborar Projeto Basico e Executivo, construir e equipar Cozinha Comunitaria com Modulo Auxiliar.</t>
  </si>
  <si>
    <t>CONSTRUCAO DA PRACA DA JUVENTUDE EM PARAPEUNA</t>
  </si>
  <si>
    <t>MUNICIPIO DE CHA DA ALEGRIA - PE</t>
  </si>
  <si>
    <t>Construcao de uma quadra poliesportiva descoberta.</t>
  </si>
  <si>
    <t>CONSTRUCAO DE GINASIO POLIESPORTIVO NA SEDE</t>
  </si>
  <si>
    <t>Apoio a Projetos de Infraestrutura Turistica: revitalizacao, adequacao, pavimentacao, construcao e urbanizacao da Orla F</t>
  </si>
  <si>
    <t>RECUPERACAO DE ESTRADAS VICINAIS COM ENCASCALHAMENTO E COMPACTACAO DE MATERIAL</t>
  </si>
  <si>
    <t>MUNICIPIO DE PAIVA - MG</t>
  </si>
  <si>
    <t>DRENAGEM PLUVIAL, INCLUINDO ESCAPA DE DISSIPACAO, POCOS DE VISITA, BOCA DE LOBO E MANILHAMENTO</t>
  </si>
  <si>
    <t>O pleito destina-se a pavimentacao das ruas: Rua:  Roque Modesto dos Santos cuja extensao e de 420 metros situada no bai</t>
  </si>
  <si>
    <t>MUNICIPIO DE VERTENTE DO LERIO - PE</t>
  </si>
  <si>
    <t>PAVIMENTACAO EM PARALELEPIPIDOS GRANITOS COM MEIO FIO,</t>
  </si>
  <si>
    <t>CONSTRUCAO DE PRACA PUBLICA .</t>
  </si>
  <si>
    <t>CONSTRUCAO DE UMA PRACA PUBLICA E URBANIZACAO DA AREA</t>
  </si>
  <si>
    <t>CONSTRUçãO DE PRAçA PúBLICA, NA RUA SANTANA DO IPANEMA, BAIRRO XINGO-PIRANHAS/AL.</t>
  </si>
  <si>
    <t>CONSTRUCAO DE UMA PRACA PUBLICA EM LIMOEIRO</t>
  </si>
  <si>
    <t>Recuperacao de infraestrutura urbanistica em centro historico de municipio turistico e infra-estrutura em orla maritima</t>
  </si>
  <si>
    <t>MUNICIPIO DE POCINHOS - PB</t>
  </si>
  <si>
    <t>Pavimentacao em paralelepipedo das Ruas: Antonio Henrique de Albuquerque  Jose Alves do Nascimento  Antonio Monteiro da</t>
  </si>
  <si>
    <t>CONSTRUCAO DO COMPLEXO ESPORTIVO PRACA DA JUVENTUDE NA CIDADE DE LUZILANDIA (PI).</t>
  </si>
  <si>
    <t>MUNICIPIO DE CAPAO DO LEAO - RS</t>
  </si>
  <si>
    <t>2a Etapa da cobertura de uma Quadra Poliesportiva, com estrutura metalica e telha, tornando a quadra com capacidade para</t>
  </si>
  <si>
    <t>Construcao de uma Quadra Poliesportiva com Vestiario na localidade de Rio Seco, em Rio Bonito/RJ.</t>
  </si>
  <si>
    <t>CONSTRUCAO DA ETAPA I DO CAMPO DE FUTEBOL NO MUNICIPIO DE SERRA NEGRA DO NORTE/RN.</t>
  </si>
  <si>
    <t>Construcao de Praca de Esporte no Municipio de Tartarugalzinho-Ap.</t>
  </si>
  <si>
    <t>MUNICIPIO DE CAXINGO - PI</t>
  </si>
  <si>
    <t>Construcao de quadra de esportes no municipio.</t>
  </si>
  <si>
    <t>PAVIMENTACAO EM PARALELO DAS RUAS: R BARBOSA, TRAV PRESID VARGAS, TRAV FUNGENCIO TEIXEIRA E RUA ZACARIAS MATOS</t>
  </si>
  <si>
    <t>CONSTRUCAO DE CALCADA NAS RUAS JOSE DO PATROCINIO E AMBROSIO COUTINHO - BAIRRO CARVALHEIRA</t>
  </si>
  <si>
    <t>Drenagem e Pavimentacao em bloquete da Rua: Jose Resende Sobrinho 3.816 m2 e da Avenida: Sady Teixeira 3.170 m2.</t>
  </si>
  <si>
    <t>Construcao de   Recinto de Eventos (1a etapa)</t>
  </si>
  <si>
    <t>CONSTRUCAO DO CENTRO DE COMERCIALIZACAO DE PRODUTOS ARTESANAis e produtos da agricultura regional - 1a Etapa</t>
  </si>
  <si>
    <t>Construcao da Praca do Pescador e Pier na localidade de Gargau.</t>
  </si>
  <si>
    <t>CALCAMENTO COM PAVIMENTACAO E DRENAGEM EM DIVERSAS RUAS DO MUNICIPIO .</t>
  </si>
  <si>
    <t>PAVIMENTACAO E DRENAGEM NA RUA ANTONIO MOREIRA - CONSERVATORIA</t>
  </si>
  <si>
    <t>PAVIMENTACAO ASFALTICA EM DIVERSAS RUAS DO MUNICIPIO DE     BANDEIRANTES</t>
  </si>
  <si>
    <t>Apoio a projetos de corredores estruturais de transporte coletivo urbano - adequacao de vias urbanas - campinas - SP</t>
  </si>
  <si>
    <t>EXECUCAO DE OBRAS DE PAVIMENTACAO EM PARALELO E DRENAGEM DE AGUAS PLUVIAS NA RUA ARGEMIRO E AV. SANTA CRUZ EM TAQUARANA</t>
  </si>
  <si>
    <t>PAVIMENTACAO ASFALTICA E DRENAGEM EM DIVERSAS RUAS DO BAIRROBEIRA RIO</t>
  </si>
  <si>
    <t>DRENAGEM DE AGUAS PLUVIAIS E PAVIMENTACAO ASFALTICA EM      DIVERSAS RUAS</t>
  </si>
  <si>
    <t>Pavimentacao urbana.</t>
  </si>
  <si>
    <t>Reforma da  Praca Central - Padre Martins     Reforma da Praca da Cultura   Construcao de um Portal na entrada da cidade</t>
  </si>
  <si>
    <t>PRIMEIRA ETAPA DA URBANIZACAO DA VILA DOS PRACIANOS</t>
  </si>
  <si>
    <t>O - CONSTRUCAO DE UM CENTRO DE CULTURA</t>
  </si>
  <si>
    <t>MUNICIPIO DE SANTANA DO ARAGUAIA - PA</t>
  </si>
  <si>
    <t>Reforma e ampliacao do Centro de Convecoes e Turismo de Santana do Araguaia.</t>
  </si>
  <si>
    <t>Construcao e reformas urbanisticas  nas principais ruas da cidade sendo estas: Rua Nosso Senhor do Bonfim, Rua President</t>
  </si>
  <si>
    <t>URBANIZACAO DE ORLA</t>
  </si>
  <si>
    <t>PAVIMETANCAO EM PARALELEPIPEDOS GRANITICOS</t>
  </si>
  <si>
    <t>Construcao de dois Ginasios Poliesportivos cobertos no Municipio de Cabaceiras do Paraguacu.</t>
  </si>
  <si>
    <t>Implantacao do Parque Turistico de Maurilandia - GO.</t>
  </si>
  <si>
    <t>MUNICIPIO DE CUMARU DO NORTE - PA</t>
  </si>
  <si>
    <t>PAVIMENTACAO EM BLOKRETE ARTICULADO SEXTAVADO COM DRENAGEM SUPERFICIAL.</t>
  </si>
  <si>
    <t>MUNICIPIO DE PALMAS DE MONTE ALTO - BA</t>
  </si>
  <si>
    <t>PAVIMENTACAO EM PARALELEPIPADO NOS DISTRITOS DE RANCHO DAS  MAES E PINGA FOGO E NA SEDE DO MUNICíPIO.</t>
  </si>
  <si>
    <t>CONSTRUCAO DE CALCADAS, MEIO-FIO, SARGETAS E DESTINACAO FINAL DA DRENAGEM SUPERFICIAL</t>
  </si>
  <si>
    <t>MUNICIPIO DE IUIU - BA</t>
  </si>
  <si>
    <t>CALçAMENTO EM PARALELEPIPEDO NO DISTRITO DE PINDORAMA.</t>
  </si>
  <si>
    <t>PAVIMENTACAO/2009/DIVERSAS RUAS DO MUNICIPIO DE CARNEIROS/AL</t>
  </si>
  <si>
    <t>MUNICIPIO DE SAO VICENTE FERRER - PE</t>
  </si>
  <si>
    <t>CALCAMENTO DE VIAS URBANAS</t>
  </si>
  <si>
    <t>Pavimentacao Asfaltica nas vias urbanas da Vila Maria Goncalves da Silva.</t>
  </si>
  <si>
    <t>PAVIMENTACAO EM PARALELEPIPEDOS GRANITICOS DE RUAS.</t>
  </si>
  <si>
    <t>IMPLANTACAO DE QUADRAS POLI-ESPORTIVAS NOS POVOADOS CANDUNDAE RECANTO EM SENADOR RUI PALMEIRA/AL</t>
  </si>
  <si>
    <t>MUNICIPIO DE TENENTE LAURENTINO CRUZ - RN</t>
  </si>
  <si>
    <t>CONSTRUCAO DO ALAMBRADO, GRAMAR O CAMPO, E ELETRIFICACAO DO ESTADIO MUNICIPAL EXISTENTE EM TEN LAURTENTINO CRUZ/RN</t>
  </si>
  <si>
    <t>FORTALECIMENTO PROCESSO GESTAO SOCIAL DOS TERRITORIOS SERTAO DO PAJEU, MATA SUL E AGRESTE MERIDIONAL NO PROGRAMA TERRITO</t>
  </si>
  <si>
    <t>PAVIMENTACAO DE DIVERSAS RUAS NO MUNICIPIO DE SAO BENTO DO NORTE/RN.</t>
  </si>
  <si>
    <t>CONSTRUCAO DO MERCADO DE MORADA NOVA</t>
  </si>
  <si>
    <t>Construir e equipar cozinhas comunitarias.</t>
  </si>
  <si>
    <t>MUNICIPIO DE SAO VICENTE DO SERIDO - PB</t>
  </si>
  <si>
    <t>Construir e Equipar Cozinhas Comunitarias</t>
  </si>
  <si>
    <t>MUNICIPIO DE RIO VERDE DE MATO GROSSO - MS</t>
  </si>
  <si>
    <t>Construir e equipar Cozinha Comunitaria</t>
  </si>
  <si>
    <t>CONSTRUCAO DA PRIMEIRA ETAPA DA PONTE SOBRE O RIO ARACATI MIRIM</t>
  </si>
  <si>
    <t>Revitalizacao de praca.</t>
  </si>
  <si>
    <t>Execucao de Mirante em Aguas da Prata</t>
  </si>
  <si>
    <t>CONSTRUCAO DA PRIMEIRA ETAPA DO ESTADIO MUNICIPAL DE DEPUTADO IRAPUAN PINHEIRO-CE</t>
  </si>
  <si>
    <t>MUNICIPIO DE LAGOA DE DENTRO - PB</t>
  </si>
  <si>
    <t>IMPLANTACAO E MODERNIZACAO DE INFRA-ESTRUTURA ESPORTIVA - CONSTRUCAO DE UM CAMPO DE FUTEBOL PARA O MUNICIPIO DE LAGOA DE</t>
  </si>
  <si>
    <t>Pavimentacao Asfaltica e Drenagem.</t>
  </si>
  <si>
    <t>MUNICIPIO DE PIRENOPOLIS - GO</t>
  </si>
  <si>
    <t>REVITALIZACAO DAS MARGENS DO RIO DAS ALMAS EM PIRENOPOLIS-GO</t>
  </si>
  <si>
    <t>Elaborar Projeto Basico e Executivo, construir e equipar Restaurante Popular</t>
  </si>
  <si>
    <t>PAVIMENTACAO DE VIAS NO MUNICIPIO DE PARA DE MINAS/MG.</t>
  </si>
  <si>
    <t>CONSTRUCAO DA PRACA DA JUVENTUDE - CAMPO GRANDE MS          CONJUNTO HABITACIONAL SERRA AZUL</t>
  </si>
  <si>
    <t>IMPLANTACAO DA 3ª ETAPA DA AVENIDA DE INTEGRACAO E DESENVOLVIMENTO DO TURISMO SUSTENTAVEL DE NOVA LIMA</t>
  </si>
  <si>
    <t>MUNICIPIO DE SENHORA DE OLIVEIRA - MG</t>
  </si>
  <si>
    <t>MUNICIPIO DE NOVO GAMA - GO</t>
  </si>
  <si>
    <t>CONSTRUCAO DE COBERTURA E INSTALACOES EM QUADRAS</t>
  </si>
  <si>
    <t>IMPLANTACAO E MODERNIZACAO DE INFRAESTRUTURA ESPORTIVA NO   MUNICIPIO DE MONTES CLAROS/MG</t>
  </si>
  <si>
    <t>CONSTRUCAO DE GALERIAS DE AGUAS PLUVIAIS NO MUNICIPIO DE    PETROLINA DE GOIAS-GO</t>
  </si>
  <si>
    <t>MUNICIPIO DE CALCADO - PE</t>
  </si>
  <si>
    <t>IMPLANTAçãO  DE QUADRA POLIESPORTIVA DESCOBERTA</t>
  </si>
  <si>
    <t>PAVIMENTACAO EM PARALELEPIPEDO NO MUNICIPIO DE CAMPESTRE/AL.</t>
  </si>
  <si>
    <t>CONSTRUCAO DE PRACA PUBLICA, NO MUNICIPIO                    DE SANTA QUITERIA/CE.</t>
  </si>
  <si>
    <t>MUNICIPIO DE LUCENA - PB</t>
  </si>
  <si>
    <t>Construcao de um Portal de Entrada no Municipio de Lucena  PB.</t>
  </si>
  <si>
    <t>CONSTRUCAO DE CADEIA PUBLICA EM HORIZONTE CE</t>
  </si>
  <si>
    <t>RECAPEAMENTO, RECUPERACAO DE CALCADAS, DRENAGEM DA ESTRADA DE ITAPECERICA A CAMPO LIMPO PARA A IMPLANTACAO DO CORREDOR T</t>
  </si>
  <si>
    <t>Implantacao e Modernizacao de Infraestrutura para Esporte Recreativo e de Lazer / Modernizacao da Praca Esportiva Luiz M</t>
  </si>
  <si>
    <t>MUNICIPIO DE SANTA BARBARA D OESTE - SP</t>
  </si>
  <si>
    <t>Implantacao e Modernizacao de Infraestrutura para Esporte Recreativo e de Lazer / Construcao de Complexo Esportivo.</t>
  </si>
  <si>
    <t>CALcAMENTO DE VIAS DE ACESSO TURiSTICO</t>
  </si>
  <si>
    <t>CAM CENTRO DE APOIO AOS MICROEMPREENDEDORES</t>
  </si>
  <si>
    <t>FORMACAO E QUALIFICACAO EM GESTAO COOPERATIVISTA DA REDE DE COOPERATIVAS DA AGRICULTURA FAMILIAR E DE ECONOMIA SOLIDARIA</t>
  </si>
  <si>
    <t>COOPERATIVA HABITACIONAL BEMVIVER LTDA</t>
  </si>
  <si>
    <t>Area da antiga linha ferrea. As familias moram a mais de 25 anos na Vila Sao Pedro.A Prefeitura tem a Propriedade.Os 217</t>
  </si>
  <si>
    <t>ASSOCIACAO MINEIRA DE HABITACAO AS E REGIAO</t>
  </si>
  <si>
    <t>area localizada dentro da malha urbana, com infra estrutura em todo entorno. Possui nas proximidades creche, escola, pos</t>
  </si>
  <si>
    <t>PROVIDA - PROJETO VIVA VIDA</t>
  </si>
  <si>
    <t>CONSTRUCAO DE 22 UNIDADES HABITACIONAIS C/38,56M2 DE AREA,C/02 QUARTOS,SALA,COZINHA,BANHEIRO,PINTURA INTERNA/EXTERNA</t>
  </si>
  <si>
    <t>ASSOCIACAO DAS MULHERES ORGANIZADAS DE TERESINA</t>
  </si>
  <si>
    <t>AQUISICAO DE TERRENO E CONSTRUCAO DE 150 UNIDADES HABITACIO NAIS</t>
  </si>
  <si>
    <t>MONGUE PROTECAO AO SISTEMA COSTEIRO</t>
  </si>
  <si>
    <t>Acompanhamento tecnico para fortalecimento e valorizacao das manifestacoes culturais do grupo indigena Guarani Nhandeva</t>
  </si>
  <si>
    <t>INSTITUTO SAMARITANO POLITICAS PUBLICAS ALBERT SCHWITZER</t>
  </si>
  <si>
    <t>APOIO ACOES DE GESTAO, PLANEJAMENTO, ARTICULACAO E MOBILIZACAO DE AGENTES DE DESENVOLVIMENTO TERRITORIAL E MONITORAMENTO</t>
  </si>
  <si>
    <t>COORDENACAO REGIONAL DE ASSOCIACOES DE PEQ AGRICULTORES</t>
  </si>
  <si>
    <t>FOMENTO E FORTALECIMENTO DAS REDES SOCIAIS DE COOPERACAO</t>
  </si>
  <si>
    <t>COOPERATIVA DESENVOLVIMENTO ATIVIDADES RURAIS E AMBIENTAIS</t>
  </si>
  <si>
    <t>CAPACITACAO EM FORTALECIMENTO COOPERATIVISMO, COMERCIALIZACAO E AGROECOLOGIA EM MUNICIPIOS DE PERNAMBUCO.</t>
  </si>
  <si>
    <t>INSTITUTO DOS TRABALHADORES E TRABALHADORAS NA AGR VALE JEQU</t>
  </si>
  <si>
    <t>REALIZACAO DE ASSEMBLEIAS, EVENTOS, REUNIOES REGIONAIS E ESTADUAIS, CONTRATACAO DE SERVICOS DE CONSULTORIA</t>
  </si>
  <si>
    <t>Apoio a Implementacao de Politicas Sociais / Infra-estrutura para esporte e lazer.</t>
  </si>
  <si>
    <t>PROGR INTEGRADO ACOES SOCIO-AMBIENTAIS AMAZONIA CENTRAL</t>
  </si>
  <si>
    <t>FORTALECER E APERFEICOAR AS ACOES DE DINAMIZACAO ECONOMICA DOS TERRITORIOS NOS ESTADOS DO RN,PB,PE,AL,SE</t>
  </si>
  <si>
    <t>REFORMA DO ESTADIO REI PELE</t>
  </si>
  <si>
    <t>APOIO A IMPLEMENTACAO DOS PROCESSOS DE MOBILIZACAO E SENSIBILIZACAO PARA A GESTAO SOCIAL PARTICIPATIVA DOS PROJETOS DE D</t>
  </si>
  <si>
    <t>INSTITUTO BRASIL ASIA</t>
  </si>
  <si>
    <t>Prestacao de assistencia tecnica continuada e com qualidade em associacoes de agricultores familiares buscando orientar</t>
  </si>
  <si>
    <t>Apoio a Provisao Habitacional de Interesse Social - Construcao de Habitacoes Populares - Mancio Lima - AC</t>
  </si>
  <si>
    <t>CONSTRUCAO DA CADEIA PUBLICA NO MUNICIPIO TEFE</t>
  </si>
  <si>
    <t>MUNICIPIO DE SAO JOSE DA COROA GRANDE - PE</t>
  </si>
  <si>
    <t>CONSTRUCAO DO ESTADIO MUNICIPAL.</t>
  </si>
  <si>
    <t>MUNICIPIO DE CAICARA - PB</t>
  </si>
  <si>
    <t>Implantacao de Infra-Estrutura para o Desenvolvimento do Esporte Educacional - Nacional</t>
  </si>
  <si>
    <t>Implantacao de Infra-Estrutura para o Desenvolvimento do Esporte Educacional / Construcao de quadra poliesportiva</t>
  </si>
  <si>
    <t>UNIVERSIDADE ESTADUAL CAMPINAS</t>
  </si>
  <si>
    <t>ESTRUTURACAO DOS SERVICOS DE HEMATOLOGIA E HEMOTERAPIA - HOSPITAL DE CLINICAS - UNIVERSIDADE ESTADUAL DE CAMPINAS</t>
  </si>
  <si>
    <t>REFORMA DE HOSPITAL</t>
  </si>
  <si>
    <t>ASSOCIACAO PORTEIRENSE DE AGROECOLOGIA</t>
  </si>
  <si>
    <t>PRESTAR ATER; FORMAR LIDERANCAS PARA CMDRS;CAPACITAR AGENTES EM BENFICIAMENTO E COMERCIALIZACAO DE PRODUTOS</t>
  </si>
  <si>
    <t>ASSOCIACAO SOS AMAZONIA</t>
  </si>
  <si>
    <t>Assistencia Tecnica relacionada ao manejo sustentavel de queLONIOS NA TERRA INDIGENA MAMOADATE</t>
  </si>
  <si>
    <t>APOIO A POLITICA NACIONAL DE DESENVOLVIMENTO URBANO - INFRA-ESTRUTURA</t>
  </si>
  <si>
    <t>IMPLANT OU MELHORIA OBRAS DE INFRA-ESTR URB/PAVIMENTACAO COMMEIO-FIO E LINHA DAGUA EM RUAS DO MUNICIPIO DE MONTEIROPOLIS</t>
  </si>
  <si>
    <t>PAVIMENTACAO DE VIAS (4.368 M2)</t>
  </si>
  <si>
    <t>URBANIZACAO DO ENTORNO DO RIO TRICI</t>
  </si>
  <si>
    <t>MUNICIPIO DE BENEVIDES - PA</t>
  </si>
  <si>
    <t>CONSTRUCAO DE UNIDADE DE PRONTO ATENDIMENTO - PORTE I NO MU NICIPIO BENEVIDES/PA</t>
  </si>
  <si>
    <t>CONSTRUCAO DE UNIDADE DE PRONTO ATENDIMENTO PORTE III</t>
  </si>
  <si>
    <t>CONSTRUCAO DE UNIDADE DE ATENCAO DE URGENCIA E EMERGENCIA NA REDE HOSPITALAR NO MUNICIPIO DE SANTANA</t>
  </si>
  <si>
    <t>MUNICIPIO DE ENGENHEIRO PAULO DE FRONTIM - RJ</t>
  </si>
  <si>
    <t>CONSTRUCAO DE CALCADA, DRENAGEM, NA RUA LUCIANO MEDEIROS</t>
  </si>
  <si>
    <t>REVITALIZACAO DA FEIRA CENTRAL EM CAMPINA GRANDE</t>
  </si>
  <si>
    <t>CONSTRUCAO DE CENTRO DE EVENTOS TURISTICOS</t>
  </si>
  <si>
    <t>CONSTRUCAO DE UM ESTADIO DE FUTEBOL</t>
  </si>
  <si>
    <t>INSTITUTO AGROPOLOS DO CEARA</t>
  </si>
  <si>
    <t>ASSESSORIA EM PLANEJAMENTO E GESTAO PARA O COLEGIADO E EM ESTRUTURACAO DAS BASES DE SERVICOS DO TERRITORIO DO CARIRI</t>
  </si>
  <si>
    <t>INSTITUTO REGIONAL DA PEQUENA AGROPECUARIA APROPRIADA</t>
  </si>
  <si>
    <t>APOIAR PROCESSO DE DESENVOLVIMENTO SUSTENTAVEL NOS TERRITORIOS SERTAO DE SAO FRANCISCO E ITAPARICA COM ENFASE NO FORTALE</t>
  </si>
  <si>
    <t>ARCO SERTAO AG REG COMERCIALIZACAO DO SERTAO DA BAHIA</t>
  </si>
  <si>
    <t>Contribuicao para a formacao de mulheres produtoras rurais oRGANIZADAS EM EMPREENDIMENTOS ECONOMICOS SOLIDARIOS</t>
  </si>
  <si>
    <t>REVITALIZACAO DA PRACA DO ENTORNO DO CENTRO DE FEIRA E      EVENTOS</t>
  </si>
  <si>
    <t>URBANIZACAO DE AVENIDA NA SEDE DO MUNICIPIO</t>
  </si>
  <si>
    <t>MUNICIPIO DE CRUZ DO ESPIRITO SANTO - PB</t>
  </si>
  <si>
    <t>PONTE SOBRE O RIO UNA - PAVIMENTACAO - CONSTRUCAO DO MERCADO DE ARTESANATO E CONSTRUCAO DO MUSEU DA CACHACA</t>
  </si>
  <si>
    <t>CONSTRUCAO DE AREA DE EVENTOS</t>
  </si>
  <si>
    <t>MUNICIPIO DE CACHOEIRA DOS INDIOS - PB</t>
  </si>
  <si>
    <t>Implantacao ou Melhoria de Obras de Infra-estrutura Urbana em Santarem - PA - Obras de Infra-estrutura Urbana - Santarem</t>
  </si>
  <si>
    <t>DIVISAO DO PRESIDIO EM TRES UNIDADES PRISIONAIS INDEPENDENTEPROFEESOR ANIBAL BRUNO.</t>
  </si>
  <si>
    <t>Implantacao e Modernizacao de Infra-estrutura para Esporte Recreativo e de Lazer / Construcao de quadra Poliesportiva</t>
  </si>
  <si>
    <t>CONSTRUCAO DE QUADRA POLIESPORTIVA NO BAIRRO DO TURU, MUNICIPIO DE MONTE ALEGRE/PA</t>
  </si>
  <si>
    <t>AMPLIACAO DE UNIDADE DE SAUDE E REFORMA DE UNIDADE DE SAUDE</t>
  </si>
  <si>
    <t>SANTA CASA ANNA CINTRA</t>
  </si>
  <si>
    <t>CONSTRUCAO DE 2.640 M2 DE PAVIMENTACAO EM BLOCKRET NA AV ALACID NUNES ENTRE A RUA A E A RUA DO FERREIRO</t>
  </si>
  <si>
    <t>MUNICIPIO DE AGUA LIMPA - GO</t>
  </si>
  <si>
    <t>IMPLANTACAO DE MEIO FIO E PAVIMENTACAO ASFALTICA</t>
  </si>
  <si>
    <t>MUNICIPIO DE BELEM DE MARIA - PE</t>
  </si>
  <si>
    <t>URBANIZACAO E PAVIMENTACAO DE RUAS</t>
  </si>
  <si>
    <t>MUNICIPIO DE GUARACIABA DO NORTE - CE</t>
  </si>
  <si>
    <t>PAVIMENTACAO DE VIAS NA SEDE E NOS DISTRITOS</t>
  </si>
  <si>
    <t>ASSESSORIA E APOIO AOS POVOS DA SERRA, SERTAO E MAR</t>
  </si>
  <si>
    <t>PRESTAR ATER EM AGROECOLOGIA;CAPACITAR EM COMERCIALIZACAO E FORMACAO POLITICO E SOCIO-ECONOMICA NO TERRITORIO TTAPIPOCA</t>
  </si>
  <si>
    <t>ASSOCIACAO FLORA BRASIL</t>
  </si>
  <si>
    <t>Contribuir para o desenvolvimento sustentavel do Povo Pataxo das aldeias Boca da Mata, Barra Velha, Coroa Vermelha, Guax</t>
  </si>
  <si>
    <t>Promocao da execucao de serviços de assistencia tecnica e extensao rural com foco no desenvolvimento dos arranjos produt</t>
  </si>
  <si>
    <t>AÇÕES PARA GESTÃO PARTICIPATIVA DE FORTALECIMENTO DOS TERRITÓRIOS DA CIDADANIA E DE IDENTIDADE</t>
  </si>
  <si>
    <t>PAVIMENTACAO POLIEDRICA DE VIAS</t>
  </si>
  <si>
    <t>MUNICIPIO DE TERESOPOLIS - RJ</t>
  </si>
  <si>
    <t>REVITALIZACAO DA FEIRA DE ARTESANATO (FEIRARTE)</t>
  </si>
  <si>
    <t>MUNICIPIO DE NOVA OLINDA DO MARANHAO - MA</t>
  </si>
  <si>
    <t>INSTITUTO DE ECOLOGIA SOCIAL CARNAUBA</t>
  </si>
  <si>
    <t>CONSOLIDAR O PROCESSO DE AGENCIAMENTO E ASSESSORAR O PROCESSO DE COMERC.DA AGRICULTURA FAMILIAR NO TERRITORIO DE SOBRAL</t>
  </si>
  <si>
    <t>MUNICIPIO DE ALTO DO RODRIGUES - RN</t>
  </si>
  <si>
    <t>CONSTRUCAO DE AUDITORIO NO EMPREENDIMENTO DA MINI USINA COM AQUIS.DE EQUIPAMENTOS, MOVEIS E UTENSILIOS EM ALTO RODRIGUES</t>
  </si>
  <si>
    <t>CONSTRUCAO DE MINI USINA E MINI ABATEDOURO, AMPLIACAO DE AGROINDUSTRIA E AQUISICAO DE VEICULO</t>
  </si>
  <si>
    <t>APOIAR OS MECANISMOS DE PRODUCAO E COMERCIALIZACAO, NO AMBITO DO COOPERATIVISMO NO TERRITORIO DO SUDESTE PARAENSE/PA.</t>
  </si>
  <si>
    <t>Implantacao e Modernizacao de Infra-estrutura para Esporte Recreativo e de Lazer / Cobertura de Quadra Poliesportiva - C</t>
  </si>
  <si>
    <t>ELABORACAO PLANO TERRITORIAL DE DESENVOLVIMENTO RURAL SUSTENTAVEL DOS TERRITORIOS CENTRO OESTE, DOS LAGOS E EXTREMO NORT</t>
  </si>
  <si>
    <t>ASSOCIACAO DE AGRICULTORES ALTERNATIVOS</t>
  </si>
  <si>
    <t>APOIO AO FORTALECIMENTO DA GESTAO SOCIAL E COMERCIALIZACAO  DOS PRODUTOS DA AGRICULTURA FAMILIAR</t>
  </si>
  <si>
    <t>OBRA DE DRENAGEM URBANA E MANEJO DE AGUAS PLUVIAIS DO LOTE 2NO MUNICIPIO DE BOA VISTA</t>
  </si>
  <si>
    <t>CONSTRUCAO DA PRACA DO PARQUE IMPERIO PARA MELHORIA DAS CO  ND TUR DA RAIZ DA SERRA ONDE INICIA O CAMINHODOIMPERADOR</t>
  </si>
  <si>
    <t>PAVIMENTACAO EM PARALELEPIPEDO NA RUA 8 E TRAVESSAS ENTRE ASRUAS 2/3, 6/7, 7/COLEGIO</t>
  </si>
  <si>
    <t>ACOES DE FORTALECIMENTO E INCLUSAO DE MULHERES NO PROCESSO  DE GESTA SOCIAL</t>
  </si>
  <si>
    <t>INSTITUTO ANTONIO CONSELHEIRO DE APOIO, ASSESS PES DESEN HUM</t>
  </si>
  <si>
    <t>ASSES. AS COOPER. DA AGRIC.FAMILIAR NA SELECAO, ARTICULACAO E ORGANIZ.DE GRUPOS PRODUT. PARA A VENDA DE PROD. DA AGR.FAM</t>
  </si>
  <si>
    <t>ASSESSORIA TERRITORIAL E CAPACITACAO</t>
  </si>
  <si>
    <t>SECRETARIA DE ESTADO DA SAUDE - MINAS GERAIS</t>
  </si>
  <si>
    <t>MUNICIPIO DE TRAIRI - CE</t>
  </si>
  <si>
    <t>ASSOCIACAO DEMOCRATIZACAO DA COMUNICACAO POPULAR</t>
  </si>
  <si>
    <t>ASSISTEC ALDEIAS:JARARA,TAQUARA(JUTI),TEY CUE,GUIRAROCA(CAA-RAPO),LAGOA RICA(DOURADINA)BORORO,JAGUAPIRU,PANAMBIZINHO(DDS</t>
  </si>
  <si>
    <t>ASSESSORIA DE GRUPO MULTI EM TECNOLOGIA E EXTENSAO</t>
  </si>
  <si>
    <t>APOIO PROCESSO DE DESENVOLVIMENTO SUSTENTAVEL DOS EMPREENDIMENTOS TERRITORIAIS</t>
  </si>
  <si>
    <t>DRENAGEM E PAVIMENTACAO DE DIVERSAS RUAS NO PERIMETRO URBANODE SANTOS DUMONT</t>
  </si>
  <si>
    <t>HOSPITAL DE CLINICAS DA UNIVERSIDADE ESTADO RJ</t>
  </si>
  <si>
    <t>REFORMA SERVICO PNEUMOLOGIA CIRURGIA GERAL-DERMATOLOGIA-UN CORONARIANA- UN SEMI-INTENSIVA- AMBULATORIOS POLIC PIQUET CAR</t>
  </si>
  <si>
    <t>COOPERATIVA DOS PROFISSIONAIS EM ATIVIDADES GERAIS</t>
  </si>
  <si>
    <t>APOIO AO PROCESSO DE DINAMIZACAO ECONOMICA E FORTALECIMENTO DA GESTAO SOCIAL NO CARIRI ORIENTAL</t>
  </si>
  <si>
    <t>FORTALECIMENTO CAPACIDADE PRODUTIVA E FORMACAO AGRICULTORES</t>
  </si>
  <si>
    <t>ASSOC APOIO POLIT MELHORIA QUALID VIDA,CONVIVENC SECA M AMBI</t>
  </si>
  <si>
    <t>PAVIMENTACAO TRECHOS RUAS PRES. MEDICI, SILVINO BARROS, DAVIFERREIRA , OSVALDO CRUZ E DRENAGEM RUA PRESIDENTE MEDICI</t>
  </si>
  <si>
    <t>APOIO COMERCIALIZACAO E AO COLEGIADO TERRITORIAL DO TERRITORIO ZONA DA MATA NORTE E SUL</t>
  </si>
  <si>
    <t>REFORMA CENTROSCIRURGICO-CENTRO DE REFERENCIA PARA ASSISTENCIA-CIRCULACAO-FACHADA-AQUISICAO 9 ELEVADORES- TREINAMENTO</t>
  </si>
  <si>
    <t>ESTRUTURACAO UNIDADES DE ATENCAO ESPECIALIZADA EM SAUDE     REFORMA DO HOSPITAL MUNICIPAL DE MENDES - BLOCO I E II</t>
  </si>
  <si>
    <t>MUNICIPIO DE BONITO - MS</t>
  </si>
  <si>
    <t>PAVIMENTACAO ASFALTICA E DRENAGEM NO PARQUE RESIDENCIAL     MARAMBAIA NO MUNICIPIO DE BONITO/MS</t>
  </si>
  <si>
    <t>MUNICIPIO DE BURITI ALEGRE - GO</t>
  </si>
  <si>
    <t>ASSESSORIA AS COOPERATIVAS DA AGRICULTURA FAMILIAR, NO PROCESSO DE PLANEJAMENTO DA BSC E ELABORAçãO DE PROJETOS</t>
  </si>
  <si>
    <t>CENTRO DE CAPACIT ELABOR PROJ ASSESS CONSULT INTERDIS TECNIC</t>
  </si>
  <si>
    <t>ACESSORIA E CAPACITACAO AO PROCESSO DE ELABORACAO E QUALIFICACAO E PLANEJAMENTO TERRITORIO DE SOBRAL</t>
  </si>
  <si>
    <t>AQUISICAO: VEICULOS, MOTOCICLETAS,EQUIPAMENTOS, KITS IRRIGACAO E MOVEL, AUTOFALANTES, FREZERS E CONSTRUCAO DE ENTREPOSTO</t>
  </si>
  <si>
    <t>PAVIMENTACAO ASFALTICA E DRENAGEM DE AGUAS PLUVIAIS         JARDIM NASHIVILLE ETAPA A</t>
  </si>
  <si>
    <t>APOIO EDUCACAO NO CAMPO</t>
  </si>
  <si>
    <t>ASSOCIACAO DOS MUNICIPIOS VALE CURU E SERRA DA URUBURETAMA</t>
  </si>
  <si>
    <t>ASSESSORIA A QUALIFICACAO PROJETOS TERRITORIAIS,PLANEJAMENTO,FORMACAO E CAPACITACAO DE JOVENS RURAIS,COMUNICACAOCOM ESCO</t>
  </si>
  <si>
    <t>INHAMUS ASSESSORIA</t>
  </si>
  <si>
    <t>APOIO PROCESSO DE REESTR./FORTALEC.DO COLEGIADO, DA COMERCIALIZ. DE PROD.DA AGRIC.FAMILIAR, DA ESTRUT.DOS COMIT.TERRITOR</t>
  </si>
  <si>
    <t>INSTITUTO VIDA MELHOR DESV H E CONV SEMI ARIDO</t>
  </si>
  <si>
    <t>ASSESSORIA AO PROCESSO DE QUALIFICACAO DO PTDRS,DE PLANEJ.   ND/NT, INSTALACAO DOS COMITES SETORIAIS, MONITORAMENTO</t>
  </si>
  <si>
    <t>Assistencia Tecnica e Extensao Rural e Desenvolvimento Sustentavel para Jovens Agricultores e Agricultoras Familiares no</t>
  </si>
  <si>
    <t>AQUISICAO DE EQUIPAMENTOS PARA ESPACOS DE VENDAS DE ARTESANATO, AQUISICAO DE VEICULO E AMPLIACAO CENTRO COMERCIAL</t>
  </si>
  <si>
    <t>AG.DE AGRONEG.E COMERCIALIZ.DA AGRIC.FAM.DO BAIXO SUL BAHIA</t>
  </si>
  <si>
    <t>COOPERATIVA DOS TECNICOS MULTIPROFISSIONAIS EM AGROPECUARIA</t>
  </si>
  <si>
    <t>PROMOVER PROCESSOS DE MOBILIZACAO PARA GESTAO PARTICIPATIVA DO DESENVOLVIMENTO SUSTENTAVEL TERRITORIAL</t>
  </si>
  <si>
    <t>EXECUCAO DE PAVIMENTACAO E DRENAGEM EM PARALELO EM DIVERSAS RUAS/2008/PORTO DE PEDRAS/AL</t>
  </si>
  <si>
    <t>MUNICIPIO DE BELO JARDIM - PE</t>
  </si>
  <si>
    <t>MUNICIPIO DE IBIMIRIM - PE</t>
  </si>
  <si>
    <t>PAVIMENTACAO ASFALTICA - 3A ETAPA-RUAS TIRADENTES E PIO XII BAIRRO BOA ESPERANCA</t>
  </si>
  <si>
    <t>EXECUCAO DE 6.682,95M2 DE TSD,1.485,14M DE GUIAS E SARJETAS E 546,50M DE REDE DE DRENAGEM</t>
  </si>
  <si>
    <t>PAVIMENTACAO EM DIVERSAS RUAS DO MUNICIPIO DE BELO JARDIM</t>
  </si>
  <si>
    <t>OBRAS DE INFRA - ESTRUTURA URBANA NO MUNICIPIO DE MARABA -  FOLHA 23</t>
  </si>
  <si>
    <t>MUNICIPIO DE ITANAGRA - BA</t>
  </si>
  <si>
    <t>PAVIMENTACAO EM PEDRA GRANITICA</t>
  </si>
  <si>
    <t>IMPLANTACAO DE SISTEMA DE ILUMINACAO IRRIGACAO E PLANTIO    DE GRAMA EM ESTADIO</t>
  </si>
  <si>
    <t>SINDICATO NACIONAL PRODUTORES COCO DO BRASIL - SINDICOCO</t>
  </si>
  <si>
    <t>PLANEJ.E EXEC.DE ATIV.EM COMUM C/PRODUT.DOS ESTADOS, OUTROS PARCEIROS EM POTENCIAL E AGRICULT.VOLTADOS /CULTIVO DO COCO</t>
  </si>
  <si>
    <t>MUNICIPIO DE ROCHEDO - MS</t>
  </si>
  <si>
    <t>PAVIMENTACAO ASFALTICA NAS RUAS:DIAMANTE AZUL,ARNALDO E.    FIGUEIREDO,JULIO RESENDE E AV. AFONSO PENA - ROCHEDO/MS</t>
  </si>
  <si>
    <t>MUNICIPIO DE ITAMBE - BA</t>
  </si>
  <si>
    <t>CONSTRUCAO DE UMA QUADRA POLIESPORTIVA NA SEDE DO MUNICIPIO</t>
  </si>
  <si>
    <t>IMPLANT.E MODERNIZ.DE INFRA-ESTRUT.P/ ESP. RECREATIVO E DE  LAZER / CONSTRUCAO GINASIO POLIESPORTIVO - DISTRITO VARPA</t>
  </si>
  <si>
    <t>MODERNIZACAO DO ESTADIO MUNICIPAL LAURA BANDEIRA DE MELO-REFORMA E AMPLIACAO</t>
  </si>
  <si>
    <t>MUNICIPIO DE JACAREI - SP</t>
  </si>
  <si>
    <t>Implantacao e Modernizacao de Infra-estrutura para Esporte Recreativo e de Lazer / Construcao de Quadras Poliesportivas</t>
  </si>
  <si>
    <t>REFORMA DO GINASIO GUANANDIZAO EM CAMPO GRANDE/MS</t>
  </si>
  <si>
    <t>APOIO AO FORTALECIMENTO DA GESTAO SOCIAL E DA COMERCIALIZACAO DOS PRODUTOS DA AGRICULTURA FAMILIAR.</t>
  </si>
  <si>
    <t>APOIO FORMACAO EM COOPERATIVISMO E COMERCIALIZACAO E DINAMIZACAO ECONOMICA NOS TERRITORIOS RURAIS DO ESTADO DA PARAIBA</t>
  </si>
  <si>
    <t>APOIAR A CONSOLIDACAO DA METODOLOGIA DE ABORDAGEM TERRITORIAL, A ESTUDOS SOCIO-PRODUTIVOS, CAPACITACAO EM COOPERATIVISMO</t>
  </si>
  <si>
    <t>CONSTRUCAO DA PRACA DE EVENTOS</t>
  </si>
  <si>
    <t>REVITALIZACAO DA AVENIDA BEIRA MAR PRIMEIRA ETAPA</t>
  </si>
  <si>
    <t>MUNICIPIO DE INDEPENDENCIA - CE</t>
  </si>
  <si>
    <t>FORTALECIMENTO GESTAO SOCIAL E DA COMERCIALIZACAO DOS PRODUTOS DA AGRICULTURA FAMILIAR</t>
  </si>
  <si>
    <t>Implantacao e Modernizacao de Infra-estrutura para Esporte Recreativo e de Lazer / Implantacao de Modulos da Praca da Ju</t>
  </si>
  <si>
    <t>CONSTRUCAO PRIMEIRA ETAPA DO ESTADIO MUNICIPAL</t>
  </si>
  <si>
    <t>MUNICIPIO DE CHAVAL - CE</t>
  </si>
  <si>
    <t>PAVIMENTACAO EM PARALELEPIPEDOS GRANITICOS</t>
  </si>
  <si>
    <t>Implantacao de Infra-Estrutura para o Desenvolvimento do Esporte Educacional - FAGUNDES ()</t>
  </si>
  <si>
    <t>APOIO A PROJETOS DE INFRA-ESTRUTURA TURISTICA</t>
  </si>
  <si>
    <t>CONSTRUCAO DE PRACA DE EVENTOS NO MUNICIPIO DE BREJINHO/RN</t>
  </si>
  <si>
    <t>CONSTRUCAO DE CENTRO DE CONVENCOES</t>
  </si>
  <si>
    <t>REVITALIZACAO DA PRACA CENTRAL</t>
  </si>
  <si>
    <t>PROMOVER PROCESSOS PARA APRIMORAMENTO DA GESTAO SOCIAL DO DESENVOLVIMENTO SUSTENTAVEL</t>
  </si>
  <si>
    <t>ACOES DE MOBILIZACAO, ARTICULACAO E FORMACAO PARA APOIO A ESTRATEGIA TERRITORIAL PARA O DESENVOLVIMENTO RURAL SUSTENTAVE</t>
  </si>
  <si>
    <t>Implantacao de Infra-Estrutura para o Desenvolvimento do Esporte Educacional - ARARA ()</t>
  </si>
  <si>
    <t>AMPLIACAO DO HOSPITAL REGIONAL CHAGAS RODRIGUES</t>
  </si>
  <si>
    <t>URBANIZACAO DE RUAS</t>
  </si>
  <si>
    <t>CONSTRUÇÃO DE UM MINI ESTÁDIO DE FUTEBOL NO MUNICÍPIO DE POCONÉ/MT</t>
  </si>
  <si>
    <t>GRUPO DE APOIO AO ADOLESCENTE E A CRIANCA COM CANCER</t>
  </si>
  <si>
    <t>APOIO A IMPLANTACAO DE SISTEMAS DE DRENAGEM URBANA SUSTENTAVEIS E DE MANEJO DE AGUAS PLUVIAIS EM BOA VISTA - RR - DRENAG</t>
  </si>
  <si>
    <t>REFORMA E CONSTRUCAO DO LARGO DO COLEGIO LYCEU DE GOIANIA</t>
  </si>
  <si>
    <t>CENTRO DE CULTURA E LAZER- CASA DE VIDRO</t>
  </si>
  <si>
    <t>PAVIMENTACAO EM PARALELEPIPEDO NO BAIRRO ALIANCA NA SEDE D  O MUNICIPIO</t>
  </si>
  <si>
    <t>CONSTRUCAO DE UNIDADE BASICA DE SAUDE NO JARDIM PERDIZES</t>
  </si>
  <si>
    <t>CONSTRUCAO DE UNIDADE BASICA DE SAUDE NO JARDIM PARATI</t>
  </si>
  <si>
    <t>MUNICIPIO DE SAO MIGUEL DOS MILAGRES - AL</t>
  </si>
  <si>
    <t>PAVIMETACAO DE RUAS NO MUNICIPIO DE SAO MIGUEL DOS MILAGRES</t>
  </si>
  <si>
    <t>PAVIMENTACAO DE RUAS NO MUNICIPIO DE PENEDO</t>
  </si>
  <si>
    <t>MUNICIPIO DE IGREJA NOVA - AL</t>
  </si>
  <si>
    <t>3ª ETAPA DA PAVIMENTAÇÃO EM PARALELEPÍPEDO E DRENAGEM DAS   AGUAS PLUVIAIS</t>
  </si>
  <si>
    <t>REFORMAS DE PRACAS</t>
  </si>
  <si>
    <t>IMPLANTACAO DE OBRAS DE DRENAGEM PLUVIAL E PAVIMENTACAO EM DIVERSOS BAIRROS NO MUNICIPIO DE NOVA IGUACU/RJ</t>
  </si>
  <si>
    <t>Implantacao ou Melhoria de Obras de Infra-estrutura Urbana - Acoes de Infra-estrutura Urbana - Nova Iguacu - RJ</t>
  </si>
  <si>
    <t>Construção de Ponte Urbana sobre o Rio Jari em Laranjal do Jari - AP - Construção de Ponte Urbana sobre o Rio Jari - Lar</t>
  </si>
  <si>
    <t>DRENAGEM E PAVIMENTACAO DE RUAS E AMPLIANCAO DO CANAL DE DRENAGEM PLUVIAIS NA ENTRADA DA CIDADE DE BODO/RN</t>
  </si>
  <si>
    <t>CENTRO DE CONVENCOES, ESPORTES E TURISMO</t>
  </si>
  <si>
    <t>IMPLANTACAO DO SISTEMA HIDRO SANITARIO NO IAPEN</t>
  </si>
  <si>
    <t>CONSTRUCAO DE TRES PAVILHOES DE SEGURANCA MAXIMA NO IAPEN</t>
  </si>
  <si>
    <t>CONSTRUCAO DO COMPLEXO ESPORTIVO DE ARAGUAINA</t>
  </si>
  <si>
    <t>ESCOLA DE FORMACAO PAULO DE TARSO - EFPT</t>
  </si>
  <si>
    <t>FORMACAO DE AGENTES, APOIO A GESTAO DOS PLANOS TERRITORIAIS E ASSESSORIA TECNICA PEDAGOGICA.</t>
  </si>
  <si>
    <t>VINCULUS COOPERA DE PRESTACAO DE SERV EM DESENV SUSTENTAVEL</t>
  </si>
  <si>
    <t>APOIO FORMACAO EM DESENVOLVIMENTO SOCIAL E HUMANO E FORTALE CIMENTO DO PROCESSO DE GESTAO SOCIAL DOS TERRITORIOS RURAIS</t>
  </si>
  <si>
    <t>APOIO PROCESSO MOBIL.E FORMAC. DE ATORES TERRITORIAIS PARA O FORTALEC. DA ESTRATEG. DE DESENVOL. SUSTENT. DOS TERRIT. CE</t>
  </si>
  <si>
    <t>REFORMA DA CASA DE CULTURA E CIDADANIA - PORTO MURTINHO/MS</t>
  </si>
  <si>
    <t>MUNICIPIO DE BACURITUBA - MA</t>
  </si>
  <si>
    <t>Implantacao e Modernizacao de Infra-estrutura para Esporte RECREATIVO E DE LAZER / CONSTRUCAO DE GINASIO POLIESPORTIVO</t>
  </si>
  <si>
    <t>CONSTRUCAO DE PISTA DE SKATE EM TANGARA/RN</t>
  </si>
  <si>
    <t>Implantacao e Modernizacao de Infra-estrutura para Esporte Recreativo e de Lazer - CAPAO DO LEAO (RS)</t>
  </si>
  <si>
    <t>MUNICIPIO DE MAMONAS - MG</t>
  </si>
  <si>
    <t>PAVIMENTACAO EM PEDRA TOSCA NO BAIRRO JOAO ROMAO NA SEDE DO MUNICIPIO</t>
  </si>
  <si>
    <t>CONSTRUCAO DE GINASIO POLIESPORTIVONO MUNICIPIO DE          SENADOR RUI PALMEIRA</t>
  </si>
  <si>
    <t>ASSOCIACAO DE DESENVOLVIMENTO ACAO COMUNITARIA</t>
  </si>
  <si>
    <t>FORMACAO CONTINUADA DE AGENTES DE DESENVOLVIMENTO TERR      ITORIAL</t>
  </si>
  <si>
    <t>MUNICIPIO DE NILOPOLIS - RJ</t>
  </si>
  <si>
    <t>Implantacao e Modernizacao de Infra-estrutura para Esporte Recreativo e de Lazer / Construcao de Praca de Juventude - Ni</t>
  </si>
  <si>
    <t>MUNICIPIO DE ALTO GARCAS - MT</t>
  </si>
  <si>
    <t>CONSTRUCAO DE UM MINI-ESTADIO COM CAMPO GRAMADO ARQUIBANCADAS E VESTIARIOS</t>
  </si>
  <si>
    <t>MUNICIPIO DE CANAPI - AL</t>
  </si>
  <si>
    <t>CONSTRUCAO DE GINASIO POLIESPORTIVO NA SEDE DO MUNICIPIO DE CANAPI/AL</t>
  </si>
  <si>
    <t>MUNICIPIO DE OTACILIO COSTA - SC</t>
  </si>
  <si>
    <t>CONSTRUCAO QUADRA POLIESPORTIVA COBERTA NA LOCALIDADE DE FUNDO DO CAMPO</t>
  </si>
  <si>
    <t>MUNICIPIO DE UBAIRA - BA</t>
  </si>
  <si>
    <t>MUNICIPIO DE CONGONHAS - MG</t>
  </si>
  <si>
    <t>Implantacao e Modernizacao de Infra-estrutura para Esporte Recreativo e de Lazer / implantacao e modernizacao de infra-e</t>
  </si>
  <si>
    <t>CONSTRUÇÃO E EQUIPAMENTOS DE GINÁSIO POLIESPORTIVO</t>
  </si>
  <si>
    <t>MUNICIPIO DE DEMERVAL LOBAO - PI</t>
  </si>
  <si>
    <t>MODERNIZACAO DE CAMPO DE FUTEBOL NO MUNICIPIO DE SANTANA DO MATOS/RN</t>
  </si>
  <si>
    <t>CONSTRUCAO DE QUADRA POLIESPORTIVA NO BAIRRO VIOLETE</t>
  </si>
  <si>
    <t>MUNICIPIO DE ALAMBARI - SP</t>
  </si>
  <si>
    <t>CONSTRUCAO DE CONJUNTO AQUATICO CONSTITUIDO DE PISCINA, VESTIARIO E EQUIPAMENTOS ESPORTIVOS</t>
  </si>
  <si>
    <t>CONSTRUCAO DE QUADRA POLIESPORTIVA NO LOTEMAENTO VADINHO FONSECA</t>
  </si>
  <si>
    <t>Implantacao e Modernizacao de Infra-estrutura para Esporte Recreativo e de Lazer / Construcao de Campo de futebol - IBIM</t>
  </si>
  <si>
    <t>CONTINUACAO DO ESTADIO MUNICIPAL - MARABA (PA)</t>
  </si>
  <si>
    <t>CONSTRUçAO DO CENTRO DE ESPORTES</t>
  </si>
  <si>
    <t>REQUALIFICACAO DA PRAIA DE IRACEMA</t>
  </si>
  <si>
    <t>FUND. ESTADUAL DE PESQUISA AGROPECUARIA FEPAGRO - RS</t>
  </si>
  <si>
    <t>Validacao, fomento e disponibilizacao de tecnologias para agricultores familiares e pescadores artesanais em alternativa</t>
  </si>
  <si>
    <t>MUNICIPIO DE MONTADAS - PB</t>
  </si>
  <si>
    <t>MUNICIPIO DE TABIRA - PE</t>
  </si>
  <si>
    <t>CONSTRUCAO DE PARQUE DE FEIRA DE ANIMAIS</t>
  </si>
  <si>
    <t>Implantação ou Melhoria de Obras de Infra-estrutura Urbana - Ações de Infra-estrutura Urbana em Municípios - Estado da P</t>
  </si>
  <si>
    <t>MUNICIPIO DE ITABIRITO - MG</t>
  </si>
  <si>
    <t>IMPLANT. OU MELH. DE OBRAS DE INFRA-ESTR. URBANA - AçõES DE INFRA-ESTR. URBANA EM MUNICíPIOS - PAVIMENTACAO ASFALTICA.</t>
  </si>
  <si>
    <t>CONSTRUCAO E URBANIZACAO DA PRACA "JOSE WILSON LEITE"</t>
  </si>
  <si>
    <t>URBANIZACAO E PAVIMENTACAO DA ORLA DO MUNICIPIO DE SAO SE   BASTIAO DA BOA VISTA/PA</t>
  </si>
  <si>
    <t>CONSTRUCAO DE TERMINAL RODOVIARIO - 1A. ETAPA</t>
  </si>
  <si>
    <t>ESGOTAMENTO SANITARIO - INFRA-ESTRUTURA DE ESGOTO SANITARIO E CONSTRUCAO DE ESTACAO DE TRATAMENTO DE ESGOTO (ETE)</t>
  </si>
  <si>
    <t>INFRAESTRUTURA DE DRENAGEM COM CONSTRUCAO DE GALERIAS PLU-  VIAIS, ESTACAO DE BOMBEAMENTO (ELEVATORIA) COM COMPORTA</t>
  </si>
  <si>
    <t>IMPLANTACAO DA ALCA LESTE- 2ª ETAPA</t>
  </si>
  <si>
    <t>MUNICIPIO DE SANTO AMARO DAS BROTAS - SE</t>
  </si>
  <si>
    <t>CONSTRUCAO DE PRACA DE EVENTOS</t>
  </si>
  <si>
    <t>MUNICIPIO DE CUMBE - SE</t>
  </si>
  <si>
    <t>Implantacao ou Melhoria de Obras de Infra-estrutura Urbana - Acoes de Infra-estrutura Urbana - Cumbe - SE</t>
  </si>
  <si>
    <t>CONSTRUCAO DE PRACA DE EVENTOS NO BAIRRO 25 DE NOVEMBRO</t>
  </si>
  <si>
    <t>CONSTRUCAO DE CALCADAS, MEIO-FIO E SARJETAS</t>
  </si>
  <si>
    <t>MUNICIPIO DE RORAINOPOLIS - RR</t>
  </si>
  <si>
    <t>CONSTRUCAO DE PASSEIO PUBLICO EM AVENIDAS DO MUNICIPIO DE RORAINOPOLIS</t>
  </si>
  <si>
    <t>EXECUCAO DE OBRAS DE PAVIMENTACAO EM PARALELEPIPEDOS EM RUAS DA SEDE DO MUNICIPIO</t>
  </si>
  <si>
    <t>CONSTRUCAO DE CASAS EM ALVENARIA</t>
  </si>
  <si>
    <t>OBRAS DE INFRA-ESTRUTURA URBANA NO MUNICIPIO DE BREJO GRANDEDO ARAGUAIA/PA</t>
  </si>
  <si>
    <t>PAVIMENTACAO E DRENAGEM DE AGUAS PLUVIAIS EM DIVERSAS RUAS  DO MUNICIPIO DE  SONORA/MS</t>
  </si>
  <si>
    <t>Implantacao ou Melhoria de Obras de Infra-estrutura Urbana -PAVIMENTACAO ASFALTICA EM DIVERSAS RUAS - ROCHEDO/MS</t>
  </si>
  <si>
    <t>PAVIMENTACAO ASFALTICA NAS RUAS: ANTONIO DE FREITAS         IDALINA DOMINGUES,FILINTO DA CUNHA, VITORIA, LAVRADOR,AURORA</t>
  </si>
  <si>
    <t>PAVIMENTACAO ASFALTICA E DRENAGEM DE AGUAS PLUVIAIS NA      RUA MARIO VAN DEN BOSCH E ADJACENTES</t>
  </si>
  <si>
    <t>PAVIMENTACAO ASFALTICA E DRENAGEM EM DIVERSAS RUAS DE       BANDEIRANTES/MS</t>
  </si>
  <si>
    <t>RECONSTRUCAO DE UNIDADES HABITACIONAIS</t>
  </si>
  <si>
    <t>Empreendimento</t>
  </si>
  <si>
    <t>Tipo</t>
  </si>
  <si>
    <t>Orgão</t>
  </si>
  <si>
    <t>Municípios</t>
  </si>
  <si>
    <t>% da Execução Física</t>
  </si>
  <si>
    <t>% da Execução Financeira</t>
  </si>
  <si>
    <t>Data de Início Prevista</t>
  </si>
  <si>
    <t>Data de Início Revisada</t>
  </si>
  <si>
    <t>Data de Conclusão Prevista</t>
  </si>
  <si>
    <t>Data de Conclusão Revisada</t>
  </si>
  <si>
    <t>Executores</t>
  </si>
  <si>
    <t>Latitude</t>
  </si>
  <si>
    <t>Longitude</t>
  </si>
  <si>
    <t>Adequação Linha Férrea de Barra Mansa/RJ e construção de pátio</t>
  </si>
  <si>
    <t>Ferrovia</t>
  </si>
  <si>
    <t>Ministério dos Transportes, Portos e Aviação Civil</t>
  </si>
  <si>
    <t>BARRA MANSA/RJ, VOLTA REDONDA/RJ</t>
  </si>
  <si>
    <t>04/06/2010</t>
  </si>
  <si>
    <t>30/12/2008</t>
  </si>
  <si>
    <t>30/09/2020</t>
  </si>
  <si>
    <t>22°32'24.000000"S</t>
  </si>
  <si>
    <t>44°10'38.280000"O</t>
  </si>
  <si>
    <t>Implantação do SAA em localidades rurais difusas no município Pão de Açúcar - AL</t>
  </si>
  <si>
    <t>Recursos Hídricos</t>
  </si>
  <si>
    <t>Companhia de Desenvolvimento dos Vales do São Francisco e do Parnaíba</t>
  </si>
  <si>
    <t>PÃO DE AÇÚCAR/AL</t>
  </si>
  <si>
    <t>Codevasf</t>
  </si>
  <si>
    <t>9°40'13.742400"S</t>
  </si>
  <si>
    <t>37°29'16.731600"O</t>
  </si>
  <si>
    <t>Ligações Intradomiciliares de Esgoto - Santa Brígida - BA</t>
  </si>
  <si>
    <t>Outros</t>
  </si>
  <si>
    <t>SANTA BRÍGIDA/BA</t>
  </si>
  <si>
    <t>Estado</t>
  </si>
  <si>
    <t>9°45'51.033600"S</t>
  </si>
  <si>
    <t>38°8'43.713600"O</t>
  </si>
  <si>
    <t>Ligações Intradomiciliares de Esgoto - Glória - BA</t>
  </si>
  <si>
    <t>GLÓRIA/BA</t>
  </si>
  <si>
    <t>9°11'38.972400"S</t>
  </si>
  <si>
    <t>38°24'59.587200"O</t>
  </si>
  <si>
    <t>Programa Água Para Todos - SAA -Sobradinho -BA -01 Localidade: Lagoa Grande</t>
  </si>
  <si>
    <t>SOBRADINHO/BA</t>
  </si>
  <si>
    <t>9°39'48.283200"S</t>
  </si>
  <si>
    <t>40°51'55.209600"O</t>
  </si>
  <si>
    <t>COMPERJ - Trem I</t>
  </si>
  <si>
    <t>Petróleo e Gás Natural</t>
  </si>
  <si>
    <t>Ministério de Minas e Energia</t>
  </si>
  <si>
    <t>ITABORAÍ/RJ</t>
  </si>
  <si>
    <t>Petrobras</t>
  </si>
  <si>
    <t>22°39'37.181000"S</t>
  </si>
  <si>
    <t>42°51'6.970000"O</t>
  </si>
  <si>
    <t>Programa Água Para Todos - SAA -Remanso -BA -26 Localidades</t>
  </si>
  <si>
    <t>REMANSO/BA</t>
  </si>
  <si>
    <t>9°35'53.969600"S</t>
  </si>
  <si>
    <t>42°15'15.188400"O</t>
  </si>
  <si>
    <t>Barragem Arroio Jaguari</t>
  </si>
  <si>
    <t>Departamento de Obras Hídricas</t>
  </si>
  <si>
    <t>ROSÁRIO DO SUL/RS</t>
  </si>
  <si>
    <t>30°15'28.800000"S</t>
  </si>
  <si>
    <t>54°54'49.320000"O</t>
  </si>
  <si>
    <t>Barragem Arroio Taquarembó</t>
  </si>
  <si>
    <t>DOM PEDRITO/RS</t>
  </si>
  <si>
    <t>30°58'58.800000"S</t>
  </si>
  <si>
    <t>54°40'22.800000"O</t>
  </si>
  <si>
    <t>Programa Água Para Todos - SAA -Pilão Arcado -BA -14 Localidades</t>
  </si>
  <si>
    <t>PILÃO ARCADO/BA</t>
  </si>
  <si>
    <t>10°0'36.205200"S</t>
  </si>
  <si>
    <t>43°7'11.877600"O</t>
  </si>
  <si>
    <t>Programa Água Para Todos - SAA -Paulo Afonso -BA -04 Localidades</t>
  </si>
  <si>
    <t>PAULO AFONSO/BA</t>
  </si>
  <si>
    <t>9°32'16.929600"S</t>
  </si>
  <si>
    <t>38°17'48.498000"O</t>
  </si>
  <si>
    <t>Aeroporto Porto Alegre - Novo Terminal de Cargas</t>
  </si>
  <si>
    <t>Aeroporto</t>
  </si>
  <si>
    <t>Empresa Brasileira de Infraestrutura Aeroportuária</t>
  </si>
  <si>
    <t>PORTO ALEGRE/RS</t>
  </si>
  <si>
    <t>Infraero</t>
  </si>
  <si>
    <t>29°59'26.940012"S</t>
  </si>
  <si>
    <t>51°10'54.450012"O</t>
  </si>
  <si>
    <t>Programa Água Para Todos - SAA -Santa Maria da Boa Vista -PE -06 Localidades</t>
  </si>
  <si>
    <t>SANTA MARIA DA BOA VISTA/PE</t>
  </si>
  <si>
    <t>8°37'47.013600"S</t>
  </si>
  <si>
    <t>39°54'51.681600"O</t>
  </si>
  <si>
    <t>Programa Água Para Todos - SAA -Orocó -PE -08 Localidades</t>
  </si>
  <si>
    <t>OROCÓ/PE</t>
  </si>
  <si>
    <t>8°28'19.614000"S</t>
  </si>
  <si>
    <t>39°35'27.862800"O</t>
  </si>
  <si>
    <t>Programa Água Para Todos - SAA -Santa Maria da Boa Vista -PE -02 Localidades</t>
  </si>
  <si>
    <t>8°48'30.400000"S</t>
  </si>
  <si>
    <t>39°49'30.000000"O</t>
  </si>
  <si>
    <t>Aeroporto Florianópolis - Novo Terminal de Passageiros</t>
  </si>
  <si>
    <t>FLORIANÓPOLIS/SC</t>
  </si>
  <si>
    <t>27°40'14.520000"S</t>
  </si>
  <si>
    <t>48°32'37.320000"O</t>
  </si>
  <si>
    <t>Programa Água Para Todos - SAA -Petrolina -PE -01 Localidade</t>
  </si>
  <si>
    <t>PETROLINA/PE</t>
  </si>
  <si>
    <t>9°1'11.262000"S</t>
  </si>
  <si>
    <t>40°34'20.492400"O</t>
  </si>
  <si>
    <t>Programa Água Para Todos - SAA -Orocó -PE -04 Localidades</t>
  </si>
  <si>
    <t>8°37'10.000000"S</t>
  </si>
  <si>
    <t>39°36'7.200000"O</t>
  </si>
  <si>
    <t>Programa Água Para Todos - SAA -Nossa Senhora de Lourdes -SE -03 Localidades</t>
  </si>
  <si>
    <t>NOSSA SENHORA DE LOURDES/SE</t>
  </si>
  <si>
    <t>10°4'38.618400"S</t>
  </si>
  <si>
    <t>37°0'57.513600"O</t>
  </si>
  <si>
    <t>Recuperação e Controle de Processos Erosivos - Recuperação Ambiental na Sub-bacia Hidrográfica do Rio Urucuia - MG</t>
  </si>
  <si>
    <t>CHAPADA GAÚCHA/MG</t>
  </si>
  <si>
    <t>Codevasf; Embrapa; Estado; Governo Federal; ONG</t>
  </si>
  <si>
    <t>15°18'20.400000"S</t>
  </si>
  <si>
    <t>45°37'4.800000"O</t>
  </si>
  <si>
    <t>Recuperação e Controle de Processos Erosivos - Recuperação Ambiental na Sub-bacia Hidrográfica de Riachão - MG</t>
  </si>
  <si>
    <t>BRASÍLIA DE MINAS/MG</t>
  </si>
  <si>
    <t>16°12'28.000000"S</t>
  </si>
  <si>
    <t>44°25'44.400000"O</t>
  </si>
  <si>
    <t>Sistema Adutor de Jacobina</t>
  </si>
  <si>
    <t>JACOBINA/BA</t>
  </si>
  <si>
    <t>11°10'51.600000"S</t>
  </si>
  <si>
    <t>40°31'4.800000"O</t>
  </si>
  <si>
    <t>Sistema de Abastecimento do Norte de Minas Gerais</t>
  </si>
  <si>
    <t>JANAÚBA/MG, JANUÁRIA/MG, MATO VERDE/MG, RIO PARDO DE MINAS/MG</t>
  </si>
  <si>
    <t>15°36'36.000000"S</t>
  </si>
  <si>
    <t>42°32'24.000000"O</t>
  </si>
  <si>
    <t>Recuperação e Controle de Processos Erosivos - Recuperação Ambiental de Sub-bacia Hidrográfica - Rio Abaeté/MG</t>
  </si>
  <si>
    <t>LAGOA FORMOSA/MG</t>
  </si>
  <si>
    <t>18°46'44.000000"S</t>
  </si>
  <si>
    <t>46°24'28.800000"O</t>
  </si>
  <si>
    <t>Recuperação e Controle de Processos Erosivos - Recuperação Ambiental de Sub-bacia Hidrográfica - Rios Carinhanha, Corrente e Grande/BA</t>
  </si>
  <si>
    <t>BARREIRAS/BA, COCOS/BA, CORRENTINA/BA, LUÍS EDUARDO MAGALHÃES/BA, RIACHÃO DAS NEVES/BA, SANTA MARIA DA VITÓRIA/BA, SÃO DESIDÉRIO/BA</t>
  </si>
  <si>
    <t>12°5'32.280000"S; 14°11'2.000000"S; 13°23'52.000000"S; 12°21'46.000000"S; 12°9'8.400000"S; 11°44'45.200000"S; 13°20'34.400000"S</t>
  </si>
  <si>
    <t>45°48'19.440000"O; 44°32'2.400000"O; 44°11'52.800000"O; 44°58'22.800000"O; 44°59'24.000000"O; 44°54'36.000000"O; 44°38'13.200000"O</t>
  </si>
  <si>
    <t>Perímetro de Irrigação Luís Alves do Araguaia - Fase B</t>
  </si>
  <si>
    <t>Superintendência do Desenvolvimento do Centro-Oeste</t>
  </si>
  <si>
    <t>SÃO MIGUEL DO ARAGUAIA/GO</t>
  </si>
  <si>
    <t>13°16'30.000000"S</t>
  </si>
  <si>
    <t>50°9'46.800000"O</t>
  </si>
  <si>
    <t>Perímetro de Irrigação Araras Norte - Etapa II</t>
  </si>
  <si>
    <t>Departamento Nacional de Obras Contra Secas</t>
  </si>
  <si>
    <t>RERIUTABA/CE, VARJOTA/CE</t>
  </si>
  <si>
    <t>DNOCS</t>
  </si>
  <si>
    <t>4°11'38.400000"S</t>
  </si>
  <si>
    <t>40°28'36.120000"O</t>
  </si>
  <si>
    <t>Esgotamento Sanitário - Delmiro Gouveia</t>
  </si>
  <si>
    <t>DELMIRO GOUVEIA/AL</t>
  </si>
  <si>
    <t>9°23'54.960000"S</t>
  </si>
  <si>
    <t>38°2'59.971200"O</t>
  </si>
  <si>
    <t>Esgotamento Sanitário - Canapi</t>
  </si>
  <si>
    <t>CANAPI/AL</t>
  </si>
  <si>
    <t>9°7'55.106400"S</t>
  </si>
  <si>
    <t>37°32'0.499200"O</t>
  </si>
  <si>
    <t>Esgotamento Sanitário - São Francisco</t>
  </si>
  <si>
    <t>SÃO FRANCISCO/SE</t>
  </si>
  <si>
    <t>10°19'58.800000"S</t>
  </si>
  <si>
    <t>36°53'16.800000"O</t>
  </si>
  <si>
    <t>Esgotamento Sanitário - Itabi</t>
  </si>
  <si>
    <t>ITABI/SE</t>
  </si>
  <si>
    <t>10°6'22.179600"S</t>
  </si>
  <si>
    <t>37°8'36.690000"O</t>
  </si>
  <si>
    <t>Esgotamento Sanitário - Ilha das Flores</t>
  </si>
  <si>
    <t>ILHA DAS FLORES/SE</t>
  </si>
  <si>
    <t>10°27'19.951200"S</t>
  </si>
  <si>
    <t>36°33'14.403600"O</t>
  </si>
  <si>
    <t>Esgotamento Sanitário - Gararu</t>
  </si>
  <si>
    <t>GARARU/SE</t>
  </si>
  <si>
    <t>10°1'38.676000"S</t>
  </si>
  <si>
    <t>37°12'14.774400"O</t>
  </si>
  <si>
    <t>Esgotamento Sanitário - Uruçuí</t>
  </si>
  <si>
    <t>URUÇUÍ/PI</t>
  </si>
  <si>
    <t>7°13'44.000000"S</t>
  </si>
  <si>
    <t>44°33'21.600000"O</t>
  </si>
  <si>
    <t>Esgotamento Sanitário - Luzilândia</t>
  </si>
  <si>
    <t>LUZILÂNDIA/PI</t>
  </si>
  <si>
    <t>3°27'28.000000"S</t>
  </si>
  <si>
    <t>42°22'12.000000"O</t>
  </si>
  <si>
    <t>Esgotamento Sanitário - Amarante</t>
  </si>
  <si>
    <t>AMARANTE/PI</t>
  </si>
  <si>
    <t>6°14'41.486035"S</t>
  </si>
  <si>
    <t>42°51'2.879075"O</t>
  </si>
  <si>
    <t>Esgotamento Sanitário - Santa Quitéria</t>
  </si>
  <si>
    <t>SANTA QUITÉRIA DO MARANHÃO/MA</t>
  </si>
  <si>
    <t>3°29'54.682256"S</t>
  </si>
  <si>
    <t>42°33'37.973322"O</t>
  </si>
  <si>
    <t>Esgotamento Sanitário - Magalhães de Almeida</t>
  </si>
  <si>
    <t>MAGALHÃES DE ALMEIDA/MA</t>
  </si>
  <si>
    <t>3°23'47.141092"S</t>
  </si>
  <si>
    <t>42°12'16.802460"O</t>
  </si>
  <si>
    <t>Esgotamento Sanitário - Araioses</t>
  </si>
  <si>
    <t>ARAIOSES/MA</t>
  </si>
  <si>
    <t>2°53'23.600000"S</t>
  </si>
  <si>
    <t>41°54'10.800000"O</t>
  </si>
  <si>
    <t>Esgotamento Sanitário - Xique-Xique</t>
  </si>
  <si>
    <t>XIQUE-XIQUE/BA</t>
  </si>
  <si>
    <t>11°1'38.193600"S</t>
  </si>
  <si>
    <t>42°47'46.280400"O</t>
  </si>
  <si>
    <t>Sistema Integrado de Abastecimento de Água e Esgotamento Sanitário de Coqueiro Seco</t>
  </si>
  <si>
    <t>COQUEIRO SECO/AL, SANTA LUZIA DO NORTE/AL, SATUBA/AL</t>
  </si>
  <si>
    <t>9°38'16.800000"S</t>
  </si>
  <si>
    <t>35°48'10.800000"O</t>
  </si>
  <si>
    <t>Esgotamento Sanitário - Umburanas</t>
  </si>
  <si>
    <t>UMBURANAS/BA</t>
  </si>
  <si>
    <t>10°34'1.988400"S</t>
  </si>
  <si>
    <t>41°14'13.678800"O</t>
  </si>
  <si>
    <t>BR-365/MG - Duplicação - Subtrecho Trevão - Uberlândia</t>
  </si>
  <si>
    <t>Rodovias</t>
  </si>
  <si>
    <t>MONTE ALEGRE DE MINAS/MG, UBERLÂNDIA/MG</t>
  </si>
  <si>
    <t>18°53'42.720000"S</t>
  </si>
  <si>
    <t>48°40'3.720000"O</t>
  </si>
  <si>
    <t>Esgotamento Sanitário - Remanso</t>
  </si>
  <si>
    <t>9°35'54.369600"S</t>
  </si>
  <si>
    <t>Esgotamento Sanitário - Paramirim</t>
  </si>
  <si>
    <t>PARAMIRIM/BA</t>
  </si>
  <si>
    <t>13°31'18.480000"S</t>
  </si>
  <si>
    <t>42°14'57.973200"O</t>
  </si>
  <si>
    <t>Esgotamento Sanitário - Ourolândia</t>
  </si>
  <si>
    <t>OUROLÂNDIA/BA</t>
  </si>
  <si>
    <t>10°50'38.580000"S</t>
  </si>
  <si>
    <t>41°7'48.878400"O</t>
  </si>
  <si>
    <t>Esgotamento Sanitário - Jeremoabo</t>
  </si>
  <si>
    <t>JEREMOABO/BA</t>
  </si>
  <si>
    <t>9°56'20.367600"S</t>
  </si>
  <si>
    <t>38°33'9.248400"O</t>
  </si>
  <si>
    <t>Esgotamento Sanitário - Jacaraci</t>
  </si>
  <si>
    <t>JACARACI/BA</t>
  </si>
  <si>
    <t>14°46'27.375600"S</t>
  </si>
  <si>
    <t>42°18'29.739600"O</t>
  </si>
  <si>
    <t>Esgotamento Sanitário - Chorrochó</t>
  </si>
  <si>
    <t>CHORROCHÓ/BA</t>
  </si>
  <si>
    <t>9°16'18.145200"S</t>
  </si>
  <si>
    <t>39°11'20.796000"O</t>
  </si>
  <si>
    <t>Esgotamento Sanitário - Canarana</t>
  </si>
  <si>
    <t>CANARANA/BA</t>
  </si>
  <si>
    <t>11°45'14.097600"S</t>
  </si>
  <si>
    <t>41°41'48.073200"O</t>
  </si>
  <si>
    <t>BR-101/SC - Via Expressa Porto de Itajaí</t>
  </si>
  <si>
    <t>ITAJAÍ/SC, NAVEGANTES/SC</t>
  </si>
  <si>
    <t>DNIT; Exército; Município</t>
  </si>
  <si>
    <t>26°54'00.000000"S; 26°51'48.240000"S</t>
  </si>
  <si>
    <t>48°39'00.000000"O; 48°41'11.040000"O</t>
  </si>
  <si>
    <t>Esgotamento Sanitário - Verdelândia</t>
  </si>
  <si>
    <t>VERDELÂNDIA/MG</t>
  </si>
  <si>
    <t>15°32'24.684000"S</t>
  </si>
  <si>
    <t>43°37'41.880000"O</t>
  </si>
  <si>
    <t>Esgotamento Sanitário - Taquaraçu de Minas</t>
  </si>
  <si>
    <t>TAQUARAÇU DE MINAS/MG</t>
  </si>
  <si>
    <t>19°38'2.396400"S</t>
  </si>
  <si>
    <t>43°41'8.235600"O</t>
  </si>
  <si>
    <t>Esgotamento Sanitário - Presidente Juscelino</t>
  </si>
  <si>
    <t>PRESIDENTE JUSCELINO/MG</t>
  </si>
  <si>
    <t>18°43'33.798000"S</t>
  </si>
  <si>
    <t>44°4'59.732400"O</t>
  </si>
  <si>
    <t>Porto de Suape (Canal Externo) - Dragagem de Aprofundamento</t>
  </si>
  <si>
    <t>Porto</t>
  </si>
  <si>
    <t>IPOJUCA/PE</t>
  </si>
  <si>
    <t>SUAPE</t>
  </si>
  <si>
    <t>8°24'3.096000"S</t>
  </si>
  <si>
    <t>34°57'53.640000"O</t>
  </si>
  <si>
    <t>Esgotamento Sanitário - Ponto Chique</t>
  </si>
  <si>
    <t>PONTO CHIQUE/MG</t>
  </si>
  <si>
    <t>16°36'31.698000"S</t>
  </si>
  <si>
    <t>44°58'25.017600"O</t>
  </si>
  <si>
    <t>BR-230/PA Construção e pavimentação Div PA/TO - Rurópolis</t>
  </si>
  <si>
    <t>ALTAMIRA/PA, ANAPU/PA, BRASIL NOVO/PA, ITUPIRANGA/PA, MARABÁ/PA, MEDICILÂNDIA/PA, NOVO REPARTIMENTO/PA, PACAJÁ/PA, PLACAS/PA, RURÓPOLIS/PA, SENADOR JOSÉ PORFÍRIO/PA, URUARÁ/PA, VITÓRIA DO XINGU/PA</t>
  </si>
  <si>
    <t>3°9'48.060000"S</t>
  </si>
  <si>
    <t>51°37'4.440000"O</t>
  </si>
  <si>
    <t>BR-135/PI/BA/MG - Trecho BA -Construção</t>
  </si>
  <si>
    <t>ANGICAL/BA, BARREIRAS/BA, COCOS/BA, CORIBE/BA, CORRENTINA/BA, FEIRA DA MATA/BA, FORMOSA DO RIO PRETO/BA, JABORANDI/BA, RIACHÃO DAS NEVES/BA, SANTA RITA DE CÁSSIA/BA, SÃO DESIDÉRIO/BA</t>
  </si>
  <si>
    <t>Esgotamento Sanitário - Pedras de Maria da Cruz</t>
  </si>
  <si>
    <t>PEDRAS DE MARIA DA CRUZ/MG</t>
  </si>
  <si>
    <t>15°37'32.660400"S</t>
  </si>
  <si>
    <t>44°19'25.158000"O</t>
  </si>
  <si>
    <t>Esgotamento Sanitário - Matias Cardoso</t>
  </si>
  <si>
    <t>MATIAS CARDOSO/MG</t>
  </si>
  <si>
    <t>14°54'13.154400"S</t>
  </si>
  <si>
    <t>43°45'42.566400"O</t>
  </si>
  <si>
    <t>Esgotamento Sanitário - Capitólio</t>
  </si>
  <si>
    <t>CAPITÓLIO/MG</t>
  </si>
  <si>
    <t>20°36'45.565200"S</t>
  </si>
  <si>
    <t>46°8'39.091200"O</t>
  </si>
  <si>
    <t>Esgotamento Sanitário - Buritizeiro</t>
  </si>
  <si>
    <t>BURITIZEIRO/MG</t>
  </si>
  <si>
    <t>17°17'9.790800"S</t>
  </si>
  <si>
    <t>45°11'30.516000"O</t>
  </si>
  <si>
    <t>Esgotamento Sanitário - Bocaiuva</t>
  </si>
  <si>
    <t>BOCAIÚVA/MG</t>
  </si>
  <si>
    <t>17°17'14.060400"S</t>
  </si>
  <si>
    <t>43°41'14.575200"O</t>
  </si>
  <si>
    <t>Esgotamento Sanitário - Petrolândia</t>
  </si>
  <si>
    <t>PETROLÂNDIA/PE</t>
  </si>
  <si>
    <t>8°53'57.588000"S</t>
  </si>
  <si>
    <t>38°18'28.418400"O</t>
  </si>
  <si>
    <t>Esgotamento Sanitário - Floresta - 2ª etapa</t>
  </si>
  <si>
    <t>FLORESTA/PE</t>
  </si>
  <si>
    <t>8°33'59.284400"S</t>
  </si>
  <si>
    <t>38°18'20.959200"O</t>
  </si>
  <si>
    <t>Esgotamento Sanitário - Afogados da Ingazeira</t>
  </si>
  <si>
    <t>AFOGADOS DA INGAZEIRA/PE</t>
  </si>
  <si>
    <t>7°44'13.574400"S</t>
  </si>
  <si>
    <t>37°37'12.014400"O</t>
  </si>
  <si>
    <t>Aeroporto de Manaus - Substituição de Pontes de Embarque do SBEG</t>
  </si>
  <si>
    <t>MANAUS/AM</t>
  </si>
  <si>
    <t>3°2'9.049200"S</t>
  </si>
  <si>
    <t>60°2'46.770000"O</t>
  </si>
  <si>
    <t>BR-432/RR - Construção  Vila Central - Cantá</t>
  </si>
  <si>
    <t>MUNICÍPIO - RORAIMA/RR</t>
  </si>
  <si>
    <t>Ampliação do SES na sede municipal</t>
  </si>
  <si>
    <t>Saneamento</t>
  </si>
  <si>
    <t>Ministério das Cidades</t>
  </si>
  <si>
    <t>SINOP/MT</t>
  </si>
  <si>
    <t>Águas de Sinop S/A</t>
  </si>
  <si>
    <t>11°47'37.244400"S</t>
  </si>
  <si>
    <t>55°29'37.464000"O</t>
  </si>
  <si>
    <t>Programa de Redução e Combate as Perdas do Sistema de Abastecimento de Água de Sinop/MT</t>
  </si>
  <si>
    <t>11°51'11.264000"S</t>
  </si>
  <si>
    <t>55°29'47.868000"O</t>
  </si>
  <si>
    <t>Ampliação do SAA na sede municipal</t>
  </si>
  <si>
    <t>11°51'11.664000"S</t>
  </si>
  <si>
    <t>Ampliação do Sistema de Esgotamento Sanitário do município de Tocantinópolis/TO</t>
  </si>
  <si>
    <t>TOCANTINÓPOLIS/TO</t>
  </si>
  <si>
    <t>SANEATINS</t>
  </si>
  <si>
    <t>6°19'44.400000"S</t>
  </si>
  <si>
    <t>47°24'56.880000"O</t>
  </si>
  <si>
    <t>Ampliação do SES na Sede Municipal</t>
  </si>
  <si>
    <t>APARECIDA DE GOIÂNIA/GO</t>
  </si>
  <si>
    <t>Foz Goiás Saneamento S/A</t>
  </si>
  <si>
    <t>16°49'18.840000"S</t>
  </si>
  <si>
    <t>49°14'41.640000"O</t>
  </si>
  <si>
    <t>BR-156/AP Pavimentação Subtrecho Calçoene - Oiapoque lotes 2</t>
  </si>
  <si>
    <t>CALÇOENE/AP, OIAPOQUE/AP</t>
  </si>
  <si>
    <t>DNIT; Governo do Estado (SETRAP)</t>
  </si>
  <si>
    <t>BR-156/AP Pavimentação Subtrecho Calçoene - Oiapoque lotes 3</t>
  </si>
  <si>
    <t>OIAPOQUE/AP</t>
  </si>
  <si>
    <t>Trecho Sul da Ferrovia Norte Sul - Construção Ouro Verde/GO - Estrela D'Oeste/SP - Lote 5A</t>
  </si>
  <si>
    <t>VALEC</t>
  </si>
  <si>
    <t>MG SP</t>
  </si>
  <si>
    <t>GUARANI D'OESTE/SP, ITURAMA/MG, OUROESTE/SP, SANTA VITÓRIA/MG, UNIÃO DE MINAS/MG</t>
  </si>
  <si>
    <t>Ampliação e Melhoria do SAA na sede municipal</t>
  </si>
  <si>
    <t>URUGUAIANA/RS</t>
  </si>
  <si>
    <t>Foz Uruguaiana</t>
  </si>
  <si>
    <t>29°45'17.640000"S</t>
  </si>
  <si>
    <t>57°5'16.800000"O</t>
  </si>
  <si>
    <t>Provisão habitacional - Distrito de Itajaí</t>
  </si>
  <si>
    <t>Urbanização de assentamentos precários</t>
  </si>
  <si>
    <t>NOVA CANAÃ/BA</t>
  </si>
  <si>
    <t>Município</t>
  </si>
  <si>
    <t>22°9'30.462984"S</t>
  </si>
  <si>
    <t>43°18'14.414004"O</t>
  </si>
  <si>
    <t>Provisão habitacional - Centro</t>
  </si>
  <si>
    <t>CURRAL NOVO DO PIAUÍ/PI</t>
  </si>
  <si>
    <t>7°35'27.942000"S</t>
  </si>
  <si>
    <t>40°48'49.431996"O</t>
  </si>
  <si>
    <t>Provisão habitacional - Zona urbana</t>
  </si>
  <si>
    <t>MATÕES DO NORTE/MA</t>
  </si>
  <si>
    <t>3°28'4.382004"S</t>
  </si>
  <si>
    <t>43°54'48.312000"O</t>
  </si>
  <si>
    <t>Pavimentação e qualificação de vias urbanas</t>
  </si>
  <si>
    <t>TAMBAÚ/SP</t>
  </si>
  <si>
    <t>21°42'18.000000"S</t>
  </si>
  <si>
    <t>47°16'26.040000"O</t>
  </si>
  <si>
    <t>CONCHAS/SP</t>
  </si>
  <si>
    <t>23°0'54.000000"S</t>
  </si>
  <si>
    <t>48°0'39.600000"O</t>
  </si>
  <si>
    <t>Pavimentação e Qualificação de Vias dos Bairros Distrito Industrial II , Vila Alto do Sumaré e Jardim das Acácias</t>
  </si>
  <si>
    <t>BEBEDOURO/SP</t>
  </si>
  <si>
    <t>20°56'56.400000"S</t>
  </si>
  <si>
    <t>48°28'43.320000"O</t>
  </si>
  <si>
    <t>BR-020/CE - Duplicação do Contorno de Fortaleza</t>
  </si>
  <si>
    <t>FORTALEZA/CE</t>
  </si>
  <si>
    <t>BR-104/PE - Adequação Caruaru-Santa Cruz do Capibaribe</t>
  </si>
  <si>
    <t>CARUARU/PE, SANTA CRUZ DO CAPIBARIBE/PE, TAQUARITINGA DO NORTE/PE, TORITAMA/PE</t>
  </si>
  <si>
    <t>DNIT; Estado</t>
  </si>
  <si>
    <t>ARAÇOIABA DA SERRA/SP</t>
  </si>
  <si>
    <t>23°30'18.000000"S</t>
  </si>
  <si>
    <t>47°36'50.040000"O</t>
  </si>
  <si>
    <t>XANXERÊ/SC</t>
  </si>
  <si>
    <t>26°52'37.200000"S</t>
  </si>
  <si>
    <t>52°24'13.320000"O</t>
  </si>
  <si>
    <t>BR-116/RS - Duplicação Guaíba - Pelotas</t>
  </si>
  <si>
    <t>ARAMBARÉ/RS, BARRA DO RIBEIRO/RS, CAMAQUÃ/RS, CRISTAL/RS, ELDORADO DO SUL/RS, GUAÍBA/RS, PELOTAS/RS, SÃO LOURENÇO DO SUL/RS, TAPES/RS, TURUÇU/RS</t>
  </si>
  <si>
    <t>LEBON RÉGIS/SC</t>
  </si>
  <si>
    <t>26°55'44.400000"S</t>
  </si>
  <si>
    <t>50°41'42.000000"O</t>
  </si>
  <si>
    <t>CAPINZAL/SC</t>
  </si>
  <si>
    <t>27°20'38.400000"S</t>
  </si>
  <si>
    <t>51°36'42.480000"O</t>
  </si>
  <si>
    <t>Barragem Arvorezinha</t>
  </si>
  <si>
    <t>BAGÉ/RS</t>
  </si>
  <si>
    <t>31°19'51.240000"S</t>
  </si>
  <si>
    <t>54°6'24.120000"O</t>
  </si>
  <si>
    <t>Perímetro de Irrigação em Arambaré - Etapa I</t>
  </si>
  <si>
    <t>Secretaria de Desenvolvimento Regional</t>
  </si>
  <si>
    <t>ARAMBARÉ/RS</t>
  </si>
  <si>
    <t>30°54'54.000000"S</t>
  </si>
  <si>
    <t>51°29'52.800000"O</t>
  </si>
  <si>
    <t>AGRONÔMICA/SC</t>
  </si>
  <si>
    <t>27°15'54.000000"S</t>
  </si>
  <si>
    <t>49°42'39.600000"O</t>
  </si>
  <si>
    <t>Pavimentação e Qualificação de Vias Urbanas</t>
  </si>
  <si>
    <t>FONTOURA XAVIER/RS</t>
  </si>
  <si>
    <t>28°58'58.440000"S</t>
  </si>
  <si>
    <t>52°20'45.600000"O</t>
  </si>
  <si>
    <t>CANGUÇU/RS</t>
  </si>
  <si>
    <t>31°23'39.600000"S</t>
  </si>
  <si>
    <t>52°40'33.600000"O</t>
  </si>
  <si>
    <t>Pavimentação e qualificação de vias dos bairros e área central da cidade através de calçadas, drenagem, pavimentação poliédrica e asfáltica.</t>
  </si>
  <si>
    <t>SANTO ANTÔNIO DO SUDOESTE/PR</t>
  </si>
  <si>
    <t>26°4'12.000000"S</t>
  </si>
  <si>
    <t>53°43'22.440000"O</t>
  </si>
  <si>
    <t>Pavimentação e Qualificação de Vias Urbanas.</t>
  </si>
  <si>
    <t>SANTA TEREZA DO OESTE/PR</t>
  </si>
  <si>
    <t>25°3'7.200000"S</t>
  </si>
  <si>
    <t>53°37'58.800000"O</t>
  </si>
  <si>
    <t>Pavimentação e Qualificação de Vias Urbanas - de Ruas ao longo dos loteamentos Chácara Sta Tereza, Três Rios, Manacás, Estrela do Norte e Núcleo Pimentel.</t>
  </si>
  <si>
    <t>PONTA GROSSA/PR</t>
  </si>
  <si>
    <t>25°5'41.640000"S</t>
  </si>
  <si>
    <t>50°9'43.200000"O</t>
  </si>
  <si>
    <t>ITAPEJARA D'OESTE/PR</t>
  </si>
  <si>
    <t>25°57'54.000000"S</t>
  </si>
  <si>
    <t>52°48'57.600000"O</t>
  </si>
  <si>
    <t>FERNANDES PINHEIRO/PR</t>
  </si>
  <si>
    <t>25°24'46.800000"S</t>
  </si>
  <si>
    <t>50°32'52.800000"O</t>
  </si>
  <si>
    <t>CARAMBEÍ/PR</t>
  </si>
  <si>
    <t>24°55'4.800000"S</t>
  </si>
  <si>
    <t>50°5'48.480000"O</t>
  </si>
  <si>
    <t>Pavimentação e Qualificação de vias urbanas</t>
  </si>
  <si>
    <t>SANTANA DO PARAÍSO/MG</t>
  </si>
  <si>
    <t>19°21'50.400000"S</t>
  </si>
  <si>
    <t>42°34'8.040000"O</t>
  </si>
  <si>
    <t>PEÇANHA/MG</t>
  </si>
  <si>
    <t>18°32'56.400000"S</t>
  </si>
  <si>
    <t>42°33'25.200000"O</t>
  </si>
  <si>
    <t>Pavimentação e Qualificação de Vias dos Bairros Frei Humberto e Brasilinha</t>
  </si>
  <si>
    <t>BONFINÓPOLIS DE MINAS/MG</t>
  </si>
  <si>
    <t>16°34'1.200000"S</t>
  </si>
  <si>
    <t>45°59'23.640000"O</t>
  </si>
  <si>
    <t>Terminal Hidroviário de São Gabriel da Cachoeira</t>
  </si>
  <si>
    <t>Hidrovia</t>
  </si>
  <si>
    <t>SÃO GABRIEL DA CACHOEIRA/AM</t>
  </si>
  <si>
    <t>0°7'48.000000"S</t>
  </si>
  <si>
    <t>67°5'18.960000"O</t>
  </si>
  <si>
    <t>BAIXO GUANDU/ES</t>
  </si>
  <si>
    <t>19°31'8.400000"S</t>
  </si>
  <si>
    <t>41°0'57.600000"O</t>
  </si>
  <si>
    <t>PAVIMENTAÇÃO E QUALIFICAÇÃO VIÁRIA DOS BAIRROS: ANTONIO VIEIRA, SÃO JOSÉ, SALESIANO, CENTRO E NOVO JUAZEIRO.</t>
  </si>
  <si>
    <t>JUAZEIRO DO NORTE/CE</t>
  </si>
  <si>
    <t>7°12'46.800000"S</t>
  </si>
  <si>
    <t>39°18'53.280000"O</t>
  </si>
  <si>
    <t>Esgotamento sanitário</t>
  </si>
  <si>
    <t>Fundação Nacional da Saúde</t>
  </si>
  <si>
    <t>Ministério da Saúde</t>
  </si>
  <si>
    <t>MÃE D'ÁGUA/PB</t>
  </si>
  <si>
    <t>7°15'32.400000"S</t>
  </si>
  <si>
    <t>37°25'36.840000"O</t>
  </si>
  <si>
    <t>NAZAREZINHO/PB</t>
  </si>
  <si>
    <t>6°54'57.600000"S</t>
  </si>
  <si>
    <t>38°19'29.280000"O</t>
  </si>
  <si>
    <t>PADRE PARAÍSO/MG</t>
  </si>
  <si>
    <t>17°4'18.840000"S</t>
  </si>
  <si>
    <t>41°31'26.400000"O</t>
  </si>
  <si>
    <t>COCAL DO SUL/SC</t>
  </si>
  <si>
    <t>28°36'3.600000"S</t>
  </si>
  <si>
    <t>49°19'33.240000"O</t>
  </si>
  <si>
    <t>Luis Correia - Projeto para Conclusão da Construção do Porto (construcão do porto e retroarea)</t>
  </si>
  <si>
    <t>LUÍS CORREIA/PI</t>
  </si>
  <si>
    <t>2°51'18.936000"S</t>
  </si>
  <si>
    <t>41°38'39.480000"O</t>
  </si>
  <si>
    <t>OURO BRANCO/AL</t>
  </si>
  <si>
    <t>9°10'1.200000"S</t>
  </si>
  <si>
    <t>37°21'24.840000"O</t>
  </si>
  <si>
    <t>PARAISÓPOLIS/MG</t>
  </si>
  <si>
    <t>22°33'14.400000"S</t>
  </si>
  <si>
    <t>45°46'48.000000"O</t>
  </si>
  <si>
    <t>BANDEIRANTES/PR</t>
  </si>
  <si>
    <t>23°6'36.000000"S</t>
  </si>
  <si>
    <t>50°22'4.440000"O</t>
  </si>
  <si>
    <t>BR-364/AC Subtrecho Sena Madureira Feijo - Lote 3</t>
  </si>
  <si>
    <t>MANOEL URBANO/AC</t>
  </si>
  <si>
    <t>DERACRE</t>
  </si>
  <si>
    <t>BR-364/AC Subtrecho Sena Madureira Feijo - Lote 4</t>
  </si>
  <si>
    <t>BR-364/AC Subtrecho Sena Madureira Feijo - Lote 5</t>
  </si>
  <si>
    <t>FEIJÓ/AC, MANOEL URBANO/AC</t>
  </si>
  <si>
    <t>BR-364/AC Subtrecho Sena Madureira Feijo - Lote 6</t>
  </si>
  <si>
    <t>FEIJÓ/AC</t>
  </si>
  <si>
    <t>COROMANDEL/MG</t>
  </si>
  <si>
    <t>18°28'22.800000"S</t>
  </si>
  <si>
    <t>47°11'59.640000"O</t>
  </si>
  <si>
    <t>SÃO RAIMUNDO NONATO/PI</t>
  </si>
  <si>
    <t>9°0'54.000000"S</t>
  </si>
  <si>
    <t>42°41'56.040000"O</t>
  </si>
  <si>
    <t>PAU D'ARCO/PA</t>
  </si>
  <si>
    <t>7°49'58.800000"S</t>
  </si>
  <si>
    <t>50°2'38.040000"O</t>
  </si>
  <si>
    <t>DIORAMA/GO</t>
  </si>
  <si>
    <t>16°14'2.400000"S</t>
  </si>
  <si>
    <t>51°15'20.880000"O</t>
  </si>
  <si>
    <t>CAMPO ALEGRE DE GOIÁS/GO</t>
  </si>
  <si>
    <t>17°38'20.400000"S</t>
  </si>
  <si>
    <t>47°46'54.840000"O</t>
  </si>
  <si>
    <t>VLT Cuiabá / Várzea Grande</t>
  </si>
  <si>
    <t>CUIABÁ/MT</t>
  </si>
  <si>
    <t>ITARUMÃ/GO</t>
  </si>
  <si>
    <t>18°46'8.400000"S</t>
  </si>
  <si>
    <t>51°20'52.080000"O</t>
  </si>
  <si>
    <t>SANCLERLÂNDIA/GO</t>
  </si>
  <si>
    <t>16°11'52.800000"S</t>
  </si>
  <si>
    <t>50°18'49.680000"O</t>
  </si>
  <si>
    <t>Requalificação do Terminal Santa Cândida</t>
  </si>
  <si>
    <t>CURITIBA/PR</t>
  </si>
  <si>
    <t>SERRANÓPOLIS/GO</t>
  </si>
  <si>
    <t>18°18'21.600000"S</t>
  </si>
  <si>
    <t>51°57'43.200000"O</t>
  </si>
  <si>
    <t>SÃO DOMINGOS/GO</t>
  </si>
  <si>
    <t>13°23'52.800000"S</t>
  </si>
  <si>
    <t>46°19'4.800000"O</t>
  </si>
  <si>
    <t>Abastecimento de água</t>
  </si>
  <si>
    <t>PIÇARRA/PA</t>
  </si>
  <si>
    <t>6°26'16.800000"S</t>
  </si>
  <si>
    <t>48°52'18.840000"O</t>
  </si>
  <si>
    <t>BRT: Dedé Brasil</t>
  </si>
  <si>
    <t>SÃO LOURENÇO DO PIAUÍ/PI</t>
  </si>
  <si>
    <t>9°10'8.000000"S</t>
  </si>
  <si>
    <t>42°32'42.000000"O</t>
  </si>
  <si>
    <t>BRT: Av. Alberto Craveiro</t>
  </si>
  <si>
    <t>BRT: Av. Paulino Rocha</t>
  </si>
  <si>
    <t>Estações: Padre Cícero e Juscelino Kubitshek</t>
  </si>
  <si>
    <t>Corredor Avenida Tronco</t>
  </si>
  <si>
    <t>Corredor 3° Perimetral</t>
  </si>
  <si>
    <t>Corredor Padre Cacique / Av. Beira Rio (Av. Edvaldo Pereira Paiva)</t>
  </si>
  <si>
    <t>Monitoramento dos 3 Corredores</t>
  </si>
  <si>
    <t>BRT Protásio Alves e Terminal Manoel Elias</t>
  </si>
  <si>
    <t>BRT: João Pessoa e Terminal Azenha</t>
  </si>
  <si>
    <t>PEDRA LAVRADA/PB</t>
  </si>
  <si>
    <t>6°45'25.200000"S</t>
  </si>
  <si>
    <t>36°28'47.280000"O</t>
  </si>
  <si>
    <t>IGUARAÇU/PR</t>
  </si>
  <si>
    <t>23°11'49.200000"S</t>
  </si>
  <si>
    <t>51°49'40.440000"O</t>
  </si>
  <si>
    <t>QUATRO PONTES/PR</t>
  </si>
  <si>
    <t>24°34'30.000000"S</t>
  </si>
  <si>
    <t>53°58'37.200000"O</t>
  </si>
  <si>
    <t>Via Mangue</t>
  </si>
  <si>
    <t>RECIFE/PE</t>
  </si>
  <si>
    <t>MALLET/PR</t>
  </si>
  <si>
    <t>25°52'40.800000"S</t>
  </si>
  <si>
    <t>50°49'15.600000"O</t>
  </si>
  <si>
    <t>SANTA CECÍLIA DO PAVÃO/PR</t>
  </si>
  <si>
    <t>23°31'1.200000"S</t>
  </si>
  <si>
    <t>50°47'2.400000"O</t>
  </si>
  <si>
    <t>BOMBINHAS/SC</t>
  </si>
  <si>
    <t>27°8'16.800000"S</t>
  </si>
  <si>
    <t>48°31'0.480000"O</t>
  </si>
  <si>
    <t>ANDIRÁ/PR</t>
  </si>
  <si>
    <t>23°3'2.800000"S</t>
  </si>
  <si>
    <t>50°13'44.400000"O</t>
  </si>
  <si>
    <t>IBAITI/PR</t>
  </si>
  <si>
    <t>23°50'56.040000"S</t>
  </si>
  <si>
    <t>50°11'16.800000"O</t>
  </si>
  <si>
    <t>BR-407/BA - Adequação - Travessia Urbana de Juazeiro</t>
  </si>
  <si>
    <t>JUAZEIRO/BA</t>
  </si>
  <si>
    <t>JABOTI/PR</t>
  </si>
  <si>
    <t>23°44'34.800000"S</t>
  </si>
  <si>
    <t>50°4'33.240000"O</t>
  </si>
  <si>
    <t>GUARANIAÇU/PR</t>
  </si>
  <si>
    <t>25°6'3.240000"S</t>
  </si>
  <si>
    <t>52°52'40.800000"O</t>
  </si>
  <si>
    <t>DOM INOCÊNCIO/PI</t>
  </si>
  <si>
    <t>9°0'6.840000"S</t>
  </si>
  <si>
    <t>41°58'26.040000"O</t>
  </si>
  <si>
    <t>CRISTALÂNDIA DO PIAUÍ/PI</t>
  </si>
  <si>
    <t>10°39'10.800000"S</t>
  </si>
  <si>
    <t>45°11'6.000000"O</t>
  </si>
  <si>
    <t>CARIDADE DO PIAUÍ/PI</t>
  </si>
  <si>
    <t>7°43'58.440000"S</t>
  </si>
  <si>
    <t>40°59'23.640000"O</t>
  </si>
  <si>
    <t>CAPITÃO GERVÁSIO OLIVEIRA/PI</t>
  </si>
  <si>
    <t>8°29'23.600000"S</t>
  </si>
  <si>
    <t>41°49'12.000000"O</t>
  </si>
  <si>
    <t>BR-440/MG Adequação Travessia de Juiz de Fora</t>
  </si>
  <si>
    <t>JUIZ DE FORA/MG</t>
  </si>
  <si>
    <t>BONFIM DO PIAUÍ/PI</t>
  </si>
  <si>
    <t>9°9'57.200000"S</t>
  </si>
  <si>
    <t>42°52'26.400000"O</t>
  </si>
  <si>
    <t>BOM CONSELHO/PE</t>
  </si>
  <si>
    <t>9°10'11.640000"S</t>
  </si>
  <si>
    <t>36°40'47.640000"O</t>
  </si>
  <si>
    <t>VENTUROSA/PE</t>
  </si>
  <si>
    <t>8°34'30.360000"S</t>
  </si>
  <si>
    <t>36°52'26.400000"O</t>
  </si>
  <si>
    <t>MARAPANIM/PA</t>
  </si>
  <si>
    <t>0°42'50.400000"S</t>
  </si>
  <si>
    <t>47°41'38.400000"O</t>
  </si>
  <si>
    <t>BR-163/PR - Adequação/Duplicação Toledo - Marechal Cândido Rondon - Guaíra</t>
  </si>
  <si>
    <t>CASCAVEL/PR, GUAÍRA/PR, MARECHAL CÂNDIDO RONDON/PR, TOLEDO/PR</t>
  </si>
  <si>
    <t>BR-163/SC - Adequação São Miguel do Oeste - Divisa SC/PR</t>
  </si>
  <si>
    <t>ITAPIRANGA/SC, SÃO JOÃO DO OESTE/SC, SÃO MIGUEL DO OESTE/SC</t>
  </si>
  <si>
    <t>CURRALINHO/PA</t>
  </si>
  <si>
    <t>1°48'50.400000"S</t>
  </si>
  <si>
    <t>49°47'41.640000"O</t>
  </si>
  <si>
    <t>URUARÁ/PA</t>
  </si>
  <si>
    <t>3°43'4.400000"S</t>
  </si>
  <si>
    <t>53°44'13.200000"O</t>
  </si>
  <si>
    <t>BONITO/PA</t>
  </si>
  <si>
    <t>1°21'46.800000"S</t>
  </si>
  <si>
    <t>47°18'25.200000"O</t>
  </si>
  <si>
    <t>PORTO DE MOZ/PA</t>
  </si>
  <si>
    <t>1°44'52.800000"S</t>
  </si>
  <si>
    <t>52°14'16.440000"O</t>
  </si>
  <si>
    <t>BR-080/GO - Construção e Pavimentação (Uruaçu - Luiz Alves - lotes 1, 2 e 3)</t>
  </si>
  <si>
    <t>AMARALINA/GO, BONÓPOLIS/GO, MARA ROSA/GO, NOVA IGUAÇU DE GOIÁS/GO, SÃO MIGUEL DO ARAGUAIA/GO, URUAÇU/GO</t>
  </si>
  <si>
    <t>Cobertura de Quadra Escolar  002/2013</t>
  </si>
  <si>
    <t>Quadras Esportivas nas Escolas</t>
  </si>
  <si>
    <t>Ministério da Educação</t>
  </si>
  <si>
    <t>MATRINCHÃ/GO</t>
  </si>
  <si>
    <t>15°26'7.000008"S</t>
  </si>
  <si>
    <t>50°44'57.000012"O</t>
  </si>
  <si>
    <t>Cobertura de Quadra Escolar  001/2013</t>
  </si>
  <si>
    <t>RIO BRILHANTE/MS</t>
  </si>
  <si>
    <t>21°39'15.999984"S</t>
  </si>
  <si>
    <t>54°25'40.000008"O</t>
  </si>
  <si>
    <t>TUBARÃO/SC</t>
  </si>
  <si>
    <t>28°27'56.000016"S</t>
  </si>
  <si>
    <t>49°0'29.000016"O</t>
  </si>
  <si>
    <t>FRANCISCO SÁ/MG</t>
  </si>
  <si>
    <t>16°20'6.000000"S</t>
  </si>
  <si>
    <t>43°25'22.000008"O</t>
  </si>
  <si>
    <t>MURITIBA/BA</t>
  </si>
  <si>
    <t>12°37'30.000000"S</t>
  </si>
  <si>
    <t>39°9'2.000016"O</t>
  </si>
  <si>
    <t>Sistema Jequitaí</t>
  </si>
  <si>
    <t>JEQUITAÍ/MG</t>
  </si>
  <si>
    <t>17°14'9.600000"S</t>
  </si>
  <si>
    <t>44°26'45.600000"O</t>
  </si>
  <si>
    <t>COBERTURA DE QUADRA ESCOLAR - CENTRO 001/2013</t>
  </si>
  <si>
    <t>FORMOSA DO RIO PRETO/BA</t>
  </si>
  <si>
    <t>11°2'21.000012"S</t>
  </si>
  <si>
    <t>45°11'35.999988"O</t>
  </si>
  <si>
    <t>MARIBONDO/AL</t>
  </si>
  <si>
    <t>9°34'21.000000"S</t>
  </si>
  <si>
    <t>36°18'15.000012"O</t>
  </si>
  <si>
    <t>Perímetro de Irrigação Platôs de Guadalupe - Etapa II</t>
  </si>
  <si>
    <t>GUADALUPE/PI</t>
  </si>
  <si>
    <t>6°46'59.681640"S</t>
  </si>
  <si>
    <t>43°33'35.407440"O</t>
  </si>
  <si>
    <t>CAPIM/PB</t>
  </si>
  <si>
    <t>6°54'55.000001"S</t>
  </si>
  <si>
    <t>35°9'39.999996"O</t>
  </si>
  <si>
    <t>Cobertura de Quadra Escolar  004/2013</t>
  </si>
  <si>
    <t>BAYEUX/PB</t>
  </si>
  <si>
    <t>7°8'12.000001"S</t>
  </si>
  <si>
    <t>34°55'40.000008"O</t>
  </si>
  <si>
    <t>PEREIRO/CE</t>
  </si>
  <si>
    <t>6°2'6.000000"S</t>
  </si>
  <si>
    <t>38°27'15.999984"O</t>
  </si>
  <si>
    <t>MISSÃO VELHA/CE</t>
  </si>
  <si>
    <t>7°15'24.999998"S</t>
  </si>
  <si>
    <t>39°8'53.000016"O</t>
  </si>
  <si>
    <t>MILAGRES/CE</t>
  </si>
  <si>
    <t>7°17'57.000001"S</t>
  </si>
  <si>
    <t>38°58'58.000008"O</t>
  </si>
  <si>
    <t>Perímetro de Irrigação Tabuleiros Litorâneos - Etapa II</t>
  </si>
  <si>
    <t>PARNAÍBA/PI</t>
  </si>
  <si>
    <t>2°54'22.377096"S</t>
  </si>
  <si>
    <t>41°46'32.756016"O</t>
  </si>
  <si>
    <t>Perímetro de Irrigação Baixo Acaraú - Etapa II</t>
  </si>
  <si>
    <t>ACARAÚ/CE, BELA CRUZ/CE, MARCO/CE</t>
  </si>
  <si>
    <t>3°6'51.380388"S</t>
  </si>
  <si>
    <t>40°5'30.329736"O</t>
  </si>
  <si>
    <t>Construção de Quadra Escolar Coberta  001/2013</t>
  </si>
  <si>
    <t>PALMELO/GO</t>
  </si>
  <si>
    <t>17°19'27.999984"S</t>
  </si>
  <si>
    <t>48°25'27.000012"O</t>
  </si>
  <si>
    <t>Construção de Quadra Escolar Coberta  002/2013</t>
  </si>
  <si>
    <t>ALVORADA DO NORTE/GO</t>
  </si>
  <si>
    <t>14°28'42.999996"S</t>
  </si>
  <si>
    <t>46°30'54.000000"O</t>
  </si>
  <si>
    <t>Perímetro de Irrigação Salitre - Etapa II</t>
  </si>
  <si>
    <t>9°24'50.400000"S</t>
  </si>
  <si>
    <t>40°30'10.440000"O</t>
  </si>
  <si>
    <t>SERRA NOVA DOURADA/MT</t>
  </si>
  <si>
    <t>12°5'16.000008"S</t>
  </si>
  <si>
    <t>51°24'2.999988"O</t>
  </si>
  <si>
    <t>SÃO JOSÉ DO XINGU/MT</t>
  </si>
  <si>
    <t>10°48'9.000000"S</t>
  </si>
  <si>
    <t>52°43'58.000008"O</t>
  </si>
  <si>
    <t>NOVO SANTO ANTÔNIO/MT</t>
  </si>
  <si>
    <t>12°17'27.999996"S</t>
  </si>
  <si>
    <t>50°58'1.999992"O</t>
  </si>
  <si>
    <t>Perímetro de Irrigação Baixio de Irecê</t>
  </si>
  <si>
    <t>ITAGUAÇU DA BAHIA/BA</t>
  </si>
  <si>
    <t>11°0'42.840000"S</t>
  </si>
  <si>
    <t>42°23'55.680000"O</t>
  </si>
  <si>
    <t>ALTO GARÇAS/MT</t>
  </si>
  <si>
    <t>16°56'3.999984"S</t>
  </si>
  <si>
    <t>53°31'55.999992"O</t>
  </si>
  <si>
    <t>Aeroporto Confins - Reforma, Modernização e Ampliação do Terminal de Passageiros, e Adequação do Sistema Viário</t>
  </si>
  <si>
    <t>CONFINS/MG</t>
  </si>
  <si>
    <t>19°38'10.209984"S</t>
  </si>
  <si>
    <t>43°57'52.390008"O</t>
  </si>
  <si>
    <t>MARIANA PIMENTEL/RS</t>
  </si>
  <si>
    <t>30°21'15.000012"S</t>
  </si>
  <si>
    <t>51°35'4.999992"O</t>
  </si>
  <si>
    <t>BARÃO DO TRIUNFO/RS</t>
  </si>
  <si>
    <t>30°28'23.000016"S</t>
  </si>
  <si>
    <t>51°50'13.999992"O</t>
  </si>
  <si>
    <t>Aeroporto Fortaleza - Reforma e Ampliação do Terminal de Passageiros, Pátio de Aeronaves e Adequação do Sistema Viário</t>
  </si>
  <si>
    <t>3°46'40.368000"S</t>
  </si>
  <si>
    <t>38°32'25.080000"O</t>
  </si>
  <si>
    <t>MÁRIO CAMPOS/MG</t>
  </si>
  <si>
    <t>20°3'42.999984"S</t>
  </si>
  <si>
    <t>44°12'7.999992"O</t>
  </si>
  <si>
    <t>Aeroporto Porto Alegre - Reforma e Ampliação do Terminal de Passageiros 1 (1ª Fase)</t>
  </si>
  <si>
    <t>29°59'24.720000"S</t>
  </si>
  <si>
    <t>51°10'37.560000"O</t>
  </si>
  <si>
    <t>ALMENARA/MG</t>
  </si>
  <si>
    <t>16°10'23.999988"S</t>
  </si>
  <si>
    <t>40°41'54.999996"O</t>
  </si>
  <si>
    <t>Aeroporto Galeão - Reforma do TPS 2</t>
  </si>
  <si>
    <t>RIO DE JANEIRO/RJ</t>
  </si>
  <si>
    <t>22°48'38.120000"S</t>
  </si>
  <si>
    <t>43°15'3.600000"O</t>
  </si>
  <si>
    <t>Aeroporto Galeão - Reforma do TPS 1</t>
  </si>
  <si>
    <t>22°48'38.520000"S</t>
  </si>
  <si>
    <t>43°15'3.240000"O</t>
  </si>
  <si>
    <t>10°43'0.000012"S</t>
  </si>
  <si>
    <t>41°18'32.000004"O</t>
  </si>
  <si>
    <t>UAUÁ/BA</t>
  </si>
  <si>
    <t>9°50'1.000000"S</t>
  </si>
  <si>
    <t>39°29'38.000004"O</t>
  </si>
  <si>
    <t>9°43'19.999999"S</t>
  </si>
  <si>
    <t>38°7'27.000012"O</t>
  </si>
  <si>
    <t>Construção de Quadra Escolar Coberta  003/2013</t>
  </si>
  <si>
    <t>JAGUARIPE/BA</t>
  </si>
  <si>
    <t>13°2'6.000000"S</t>
  </si>
  <si>
    <t>38°50'30.000012"O</t>
  </si>
  <si>
    <t>IBIQUERA/BA</t>
  </si>
  <si>
    <t>12°38'56.000004"S</t>
  </si>
  <si>
    <t>40°55'49.000008"O</t>
  </si>
  <si>
    <t>PIRAMBU/SE</t>
  </si>
  <si>
    <t>10°44'9.999996"S</t>
  </si>
  <si>
    <t>36°51'11.999988"O</t>
  </si>
  <si>
    <t>Terreno Santa Maria</t>
  </si>
  <si>
    <t>PACATUBA/SE</t>
  </si>
  <si>
    <t>10°26'49.999992"S</t>
  </si>
  <si>
    <t>36°39'7.999992"O</t>
  </si>
  <si>
    <t>NEÓPOLIS/SE</t>
  </si>
  <si>
    <t>10°17'39.000012"S</t>
  </si>
  <si>
    <t>36°42'46.000008"O</t>
  </si>
  <si>
    <t>10°17'38.000004"S</t>
  </si>
  <si>
    <t>36°42'47.999988"O</t>
  </si>
  <si>
    <t>TRIUNFO/PB</t>
  </si>
  <si>
    <t>6°34'35.000000"S</t>
  </si>
  <si>
    <t>38°35'49.999992"O</t>
  </si>
  <si>
    <t>MULUNGU/PB</t>
  </si>
  <si>
    <t>7°1'45.999998"S</t>
  </si>
  <si>
    <t>35°27'59.000004"O</t>
  </si>
  <si>
    <t>NSTRUÇÃO DE QUADRA COM VESTIÁRIO</t>
  </si>
  <si>
    <t>SÃO BENTO DO TRAIRÍ/RN</t>
  </si>
  <si>
    <t>6°20'44.999999"S</t>
  </si>
  <si>
    <t>36°4'57.000000"O</t>
  </si>
  <si>
    <t>SANTA CRUZ/RN</t>
  </si>
  <si>
    <t>6°13'41.999999"S</t>
  </si>
  <si>
    <t>36°1'48.000000"O</t>
  </si>
  <si>
    <t>LAJES PINTADAS/RN</t>
  </si>
  <si>
    <t>6°10'5.000002"S</t>
  </si>
  <si>
    <t>36°10'51.999996"O</t>
  </si>
  <si>
    <t>FELIPE GUERRA/RN</t>
  </si>
  <si>
    <t>5°35'55.000000"S</t>
  </si>
  <si>
    <t>37°41'54.999996"O</t>
  </si>
  <si>
    <t>6°1'34.000000"S</t>
  </si>
  <si>
    <t>38°28'32.000016"O</t>
  </si>
  <si>
    <t>PACAJUS/CE</t>
  </si>
  <si>
    <t>4°9'42.000001"S</t>
  </si>
  <si>
    <t>38°28'26.000004"O</t>
  </si>
  <si>
    <t>7°20'51.000000"S</t>
  </si>
  <si>
    <t>38°52'21.000000"O</t>
  </si>
  <si>
    <t>MARCO/CE</t>
  </si>
  <si>
    <t>3°7'14.000002"S</t>
  </si>
  <si>
    <t>40°9'23.000004"O</t>
  </si>
  <si>
    <t>Construção de Quadra Escolar Coberta  004/2013</t>
  </si>
  <si>
    <t>CARIRIAÇU/CE</t>
  </si>
  <si>
    <t>7°5'48.000001"S</t>
  </si>
  <si>
    <t>39°16'59.999988"O</t>
  </si>
  <si>
    <t>7°2'26.000002"S</t>
  </si>
  <si>
    <t>39°19'15.999996"O</t>
  </si>
  <si>
    <t>ALCÂNTARAS/CE</t>
  </si>
  <si>
    <t>3°35'43.000001"S</t>
  </si>
  <si>
    <t>40°32'53.999988"O</t>
  </si>
  <si>
    <t>3°36'11.999999"S</t>
  </si>
  <si>
    <t>40°35'0.999996"O</t>
  </si>
  <si>
    <t>SÃO JOÃO DO PIAUÍ/PI</t>
  </si>
  <si>
    <t>8°21'43.999999"S</t>
  </si>
  <si>
    <t>42°15'3.999996"O</t>
  </si>
  <si>
    <t>8°14'3.999998"S</t>
  </si>
  <si>
    <t>42°22'5.000016"O</t>
  </si>
  <si>
    <t>SANTANA DO MARANHÃO/MA</t>
  </si>
  <si>
    <t>3°7'9.999998"S</t>
  </si>
  <si>
    <t>42°24'5.000004"O</t>
  </si>
  <si>
    <t>MONTES ALTOS/MA</t>
  </si>
  <si>
    <t>5°49'36.999998"S</t>
  </si>
  <si>
    <t>47°4'14.000016"O</t>
  </si>
  <si>
    <t>BOA VISTA DO GURUPI/MA</t>
  </si>
  <si>
    <t>1°47'42.000000"S</t>
  </si>
  <si>
    <t>46°18'20.000016"O</t>
  </si>
  <si>
    <t>BACURI/MA</t>
  </si>
  <si>
    <t>1°42'11.999999"S</t>
  </si>
  <si>
    <t>45°7'45.999984"O</t>
  </si>
  <si>
    <t>1°42'15.000001"S</t>
  </si>
  <si>
    <t>45°7'41.999988"O</t>
  </si>
  <si>
    <t>1°48'33.999998"S</t>
  </si>
  <si>
    <t>45°8'38.000004"O</t>
  </si>
  <si>
    <t>ARAME/MA</t>
  </si>
  <si>
    <t>4°59'12.000001"S</t>
  </si>
  <si>
    <t>45°51'10.000008"O</t>
  </si>
  <si>
    <t>ARAGUAÇU/TO</t>
  </si>
  <si>
    <t>12°55'41.999988"S</t>
  </si>
  <si>
    <t>49°49'36.999984"O</t>
  </si>
  <si>
    <t>Quadra da Escola Jocelina Barata</t>
  </si>
  <si>
    <t>SANTA BÁRBARA DO PARÁ/PA</t>
  </si>
  <si>
    <t>1°14'33.000000"S</t>
  </si>
  <si>
    <t>48°19'18.999984"O</t>
  </si>
  <si>
    <t>ÓBIDOS/PA</t>
  </si>
  <si>
    <t>1°54'58.000000"S</t>
  </si>
  <si>
    <t>55°10'48.000000"O</t>
  </si>
  <si>
    <t>NOVA IPIXUNA/PA</t>
  </si>
  <si>
    <t>4°55'9.999998"S</t>
  </si>
  <si>
    <t>49°16'8.000004"O</t>
  </si>
  <si>
    <t>CHAVES/PA</t>
  </si>
  <si>
    <t>0°13'9.000001"S</t>
  </si>
  <si>
    <t>49°57'3.999996"O</t>
  </si>
  <si>
    <t>Construção de Quadra Escolar Coberta - Escola São Silvestre</t>
  </si>
  <si>
    <t>ALTO ALEGRE/RR</t>
  </si>
  <si>
    <t>2°54'1.000001"N</t>
  </si>
  <si>
    <t>61°29'17.000016"O</t>
  </si>
  <si>
    <t>Construção de Quadra Escolar Coberta  009/2013</t>
  </si>
  <si>
    <t>PARINTINS/AM</t>
  </si>
  <si>
    <t>2°35'35.000002"S</t>
  </si>
  <si>
    <t>56°34'36.000012"O</t>
  </si>
  <si>
    <t>SERINGUEIRAS/RO</t>
  </si>
  <si>
    <t>11°46'18.000012"S</t>
  </si>
  <si>
    <t>63°1'59.999988"O</t>
  </si>
  <si>
    <t>Construção de Quadra Escolar Coberta  001</t>
  </si>
  <si>
    <t>22°45'5.000004"S</t>
  </si>
  <si>
    <t>42°55'14.999988"O</t>
  </si>
  <si>
    <t>12°37'41.999988"S</t>
  </si>
  <si>
    <t>Loteamento Baixa do Raposo II</t>
  </si>
  <si>
    <t>10°26'57.999984"S</t>
  </si>
  <si>
    <t>36°38'48.999984"O</t>
  </si>
  <si>
    <t>Santa Fé</t>
  </si>
  <si>
    <t>UNIÃO DOS PALMARES/AL</t>
  </si>
  <si>
    <t>9°8'13.999999"S</t>
  </si>
  <si>
    <t>35°59'35.999988"O</t>
  </si>
  <si>
    <t>Laginha</t>
  </si>
  <si>
    <t>9°10'59.000002"S</t>
  </si>
  <si>
    <t>36°2'15.000000"O</t>
  </si>
  <si>
    <t>Nova Esperança (José Carrilho Pedrosa)</t>
  </si>
  <si>
    <t>9°8'56.000000"S</t>
  </si>
  <si>
    <t>36°1'1.999992"O</t>
  </si>
  <si>
    <t>Quadra  Colégio Comercial</t>
  </si>
  <si>
    <t>VITÓRIA DE SANTO ANTÃO/PE</t>
  </si>
  <si>
    <t>8°7'18.999998"S</t>
  </si>
  <si>
    <t>35°19'21.000000"O</t>
  </si>
  <si>
    <t>São Luiz do Tapajós</t>
  </si>
  <si>
    <t>Geração de Energia Elétrica</t>
  </si>
  <si>
    <t>ITAITUBA/PA, TRAIRÃO/PA</t>
  </si>
  <si>
    <t>Consórcio Tapajós</t>
  </si>
  <si>
    <t>4°42'5.550012"S</t>
  </si>
  <si>
    <t>56°38'40.840008"O</t>
  </si>
  <si>
    <t>QUADRA JORNAL ASSIS CHATEAUBRIAND</t>
  </si>
  <si>
    <t>8°7'30.000000"S</t>
  </si>
  <si>
    <t>35°20'11.000004"O</t>
  </si>
  <si>
    <t>Quadra Escolar Escola Carlos Regis de Andrade</t>
  </si>
  <si>
    <t>MARAIAL/PE</t>
  </si>
  <si>
    <t>8°47'39.999998"S</t>
  </si>
  <si>
    <t>35°48'56.999988"O</t>
  </si>
  <si>
    <t>MATARACA/PB</t>
  </si>
  <si>
    <t>6°36'6.999998"S</t>
  </si>
  <si>
    <t>35°2'56.000004"O</t>
  </si>
  <si>
    <t>QUADRA ESPORTIVA DA ESCOLA ADÃO FERREIRA DE SOUZA</t>
  </si>
  <si>
    <t>PORTO GRANDE/AP</t>
  </si>
  <si>
    <t>0°42'47.999999"N</t>
  </si>
  <si>
    <t>51°24'47.999988"O</t>
  </si>
  <si>
    <t>Construção de Quadra Escolar Coberta  002</t>
  </si>
  <si>
    <t>SÃO MIGUEL DO GUAMÁ/PA</t>
  </si>
  <si>
    <t>1°36'15.000001"S</t>
  </si>
  <si>
    <t>47°28'44.000004"O</t>
  </si>
  <si>
    <t>Cobertura de Quadra Escolar  001</t>
  </si>
  <si>
    <t>ITALVA/RJ</t>
  </si>
  <si>
    <t>21°25'59.999988"S</t>
  </si>
  <si>
    <t>41°41'56.000004"O</t>
  </si>
  <si>
    <t>Cobertura de Quadra Escolar  004</t>
  </si>
  <si>
    <t>CAMPOS DOS GOYTACAZES/RJ</t>
  </si>
  <si>
    <t>21°29'48.999984"S</t>
  </si>
  <si>
    <t>41°20'30.999984"O</t>
  </si>
  <si>
    <t>Cobertura de Quadra Escolar  002</t>
  </si>
  <si>
    <t>4°10'28.999999"S</t>
  </si>
  <si>
    <t>38°29'17.000016"O</t>
  </si>
  <si>
    <t>Garabi</t>
  </si>
  <si>
    <t>GARRUCHOS/RS, PIRAPÓ/RS, PORTO LUCENA/RS, PORTO VERA CRUZ/RS, PORTO XAVIER/RS, ROQUE GONZALES/RS, SANTO ANTÔNIO DAS MISSÕES/RS, SÃO NICOLAU/RS</t>
  </si>
  <si>
    <t>ELETROBRÁS; Emprendimientos Energeticos Binacionales S.A.</t>
  </si>
  <si>
    <t>28°13'14.998800"S</t>
  </si>
  <si>
    <t>55°41'48.998400"O</t>
  </si>
  <si>
    <t>MERUOCA/CE</t>
  </si>
  <si>
    <t>3°34'50.000002"S</t>
  </si>
  <si>
    <t>40°29'31.999992"O</t>
  </si>
  <si>
    <t>Porto de Rio Grande - Dragagem de Manutenção</t>
  </si>
  <si>
    <t>RIO GRANDE/RS</t>
  </si>
  <si>
    <t>Secretaria de Portos</t>
  </si>
  <si>
    <t>32°2'6.360000"S</t>
  </si>
  <si>
    <t>52°5'56.760000"O</t>
  </si>
  <si>
    <t>LINHA 6 - LARANJA DO METRO-SP ENTRE A VILA BRASILANDIA E A ESTACAO SAO JOAQUIM</t>
  </si>
  <si>
    <t>SÃO PAULO/SP</t>
  </si>
  <si>
    <t>LINHA 4 DO METRO RJ, LIGANDO O BAIRRO DA BARRA DA TIJUCA (ESTACAO JARDIMOCEANICO) A LINHA (1 (ESTACAO GENERAL OSORIO/IPANEMA)</t>
  </si>
  <si>
    <t>CRISTÁLIA/MG</t>
  </si>
  <si>
    <t>16°42'47.999988"S</t>
  </si>
  <si>
    <t>42°51'57.999996"O</t>
  </si>
  <si>
    <t>Cobertura da Quadra da Escola Bicho da Seda</t>
  </si>
  <si>
    <t>1°7'59.000002"S</t>
  </si>
  <si>
    <t>48°15'41.000004"O</t>
  </si>
  <si>
    <t>Implantação de SAA de São João do Rio do Peixe</t>
  </si>
  <si>
    <t>SÃO JOÃO DO RIO DO PEIXE/PB</t>
  </si>
  <si>
    <t>6°43'43.600000"S</t>
  </si>
  <si>
    <t>38°26'56.400000"O</t>
  </si>
  <si>
    <t>Serra Talhada - PE - UPA I</t>
  </si>
  <si>
    <t>UPA</t>
  </si>
  <si>
    <t>SERRA TALHADA/PE</t>
  </si>
  <si>
    <t>7°59'9.240000"S</t>
  </si>
  <si>
    <t>38°17'45.240000"O</t>
  </si>
  <si>
    <t>Desenvolvimento Institucional - Modernização, reconstrução e expansão do SAA e SES na sede municipal</t>
  </si>
  <si>
    <t>SÃO GABRIEL/RS</t>
  </si>
  <si>
    <t>SÃo Gabriel Saneamento S/</t>
  </si>
  <si>
    <t>30°20'9.600000"S</t>
  </si>
  <si>
    <t>54°19'12.360000"O</t>
  </si>
  <si>
    <t>30°20'9.240000"S</t>
  </si>
  <si>
    <t>54°19'12.000000"O</t>
  </si>
  <si>
    <t>54°19'11.640000"O</t>
  </si>
  <si>
    <t>Aeroporto de Aracajú - Ampliação e reforma da PPD</t>
  </si>
  <si>
    <t>ARACAJU/SE</t>
  </si>
  <si>
    <t>15°39'14.720000"S; 10°54'36.400000"S</t>
  </si>
  <si>
    <t>56°6'59.040000"O; 37°4'19.200000"O</t>
  </si>
  <si>
    <t>BRT NS Trecho Goiânia</t>
  </si>
  <si>
    <t>GOIÂNIA/GO</t>
  </si>
  <si>
    <t>Interligação Manaus - Boa Vista</t>
  </si>
  <si>
    <t>Transmissão de Energia Elétrica</t>
  </si>
  <si>
    <t>AM RR</t>
  </si>
  <si>
    <t>BOA VISTA/RR, MANAUS/AM</t>
  </si>
  <si>
    <t>Transnorte Energia S.A.</t>
  </si>
  <si>
    <t>Perenização do Rio Verde - Projeto</t>
  </si>
  <si>
    <t>AMÉRICA DOURADA/BA, BARRA DO MENDES/BA, BARRO ALTO/BA, BONITO/BA, BROTAS DE MACAÚBAS/BA, CAFARNAUM/BA, CANARANA/BA, IBIPEBA/BA, IBITIARA/BA, IBITITÁ/BA, IPUPIARA/BA, ITAGUAÇU DA BAHIA/BA, JOÃO DOURADO/BA, JUSSARA/BA, LAPÃO/BA, MORRO DO CHAPÉU/BA, MULUNGU DO MORRO/BA, OUROLÂNDIA/BA, SÃO GABRIEL/BA, SEABRA/BA, SENTO SÉ/BA, SOUTO SOARES/BA, UMBURANAS/BA</t>
  </si>
  <si>
    <t>11°27'18.000000"S; 12°39'6.400000"S; 12°25'7.600000"S; 12°5'20.000000"S; 11°57'57.200000"S; 11°57'57.200000"S; 11°49'11.600000"S; 11°48'35.200000"S; 11°41'38.000000"S; 11°41'4.800000"S; 11°38'26.800000"S; 11°32'58.400000"S; 11°22'57.600000"S; 11°20'59.600000"S; 11°13'44.000000"S; 11°2'48.800000"S; 10°58'11.600000"S; 10°43'58.400000"S; 9°44'45.200000"S; 11°59'55.600000"S; 11°45'39.200000"S; 11°32'48.400000"S; 11°0'42.800000"S</t>
  </si>
  <si>
    <t>41°26'9.600000"O; 42°13'4.800000"O; 41°46'12.000000"O; 41°38'16.800000"O; 41°16'1.200000"O; 41°38'20.400000"O; 42°36'50.400000"O; 42°3'32.400000"O; 41°28'4.800000"O; 41°46'8.400000"O; 42°0'39.600000"O; 41°9'21.600000"O; 41°49'55.200000"O; 41°39'50.400000"O; 41°54'43.200000"O; 41°58'8.400000"O; 41°4'58.800000"O; 41°19'33.600000"O; 41°53'6.000000"O; 42°37'33.600000"O; 41°54'43.200000"O; 41°58'40.800000"O; 42°23'56.400000"O</t>
  </si>
  <si>
    <t>SAA's do Canal do Sertão Alagoano</t>
  </si>
  <si>
    <t>ÁGUA BRANCA/AL, DELMIRO GOUVEIA/AL, PARICONHA/AL</t>
  </si>
  <si>
    <t>9°23'7.200000"S; 9°15'40.000000"S; 9°15'12.800000"S</t>
  </si>
  <si>
    <t>37°59'45.600000"O; 37°56'16.800000"O; 38°0'21.600000"O</t>
  </si>
  <si>
    <t>BR-235/PI - Construção Div. BA/PI - Bom Jesus</t>
  </si>
  <si>
    <t>BOM JESUS/PI, CARACOL/PI, GUARIBAS/PI, JUREMA/PI, SANTA LUZ/PI</t>
  </si>
  <si>
    <t>Corredor Visconde de Granada/S.C. Corinthias Paulista</t>
  </si>
  <si>
    <t>OSASCO/SP</t>
  </si>
  <si>
    <t>BR-470/SC - Duplicação Navegantes - Blumenau</t>
  </si>
  <si>
    <t>BLUMENAU/SC, GASPAR/SC, MASSARANDUBA/SC, NAVEGANTES/SC</t>
  </si>
  <si>
    <t>Terminal Itaquera</t>
  </si>
  <si>
    <t>Leste-Itaquera</t>
  </si>
  <si>
    <t>Radial Leste</t>
  </si>
  <si>
    <t>BR-154/MG - Pavimentação  Ent. BR-364 Ent. BR-365 - na BR-154/MG</t>
  </si>
  <si>
    <t>ITUIUTABA/MG</t>
  </si>
  <si>
    <t>BR-364/MG - Construção Entr. BR-153/MG -Campina Verde - Gurinhatã - Ponte Rio Verde</t>
  </si>
  <si>
    <t>CAMPINA VERDE/MG, COMENDADOR GOMES/MG, GURINHATÃ/MG, ITAPAGIPE/MG</t>
  </si>
  <si>
    <t>BR-101/SE - Duplicação Divisa AL/SE - Divisa SE/BA - Lote 2.2</t>
  </si>
  <si>
    <t>ARAUÁ/SE, CAPELA/SE, CARMÓPOLIS/SE, CEDRO DE SÃO JOÃO/SE, CRISTINÁPOLIS/SE, ESTÂNCIA/SE, ITAPORANGA D'AJUDA/SE, JAPARATUBA/SE, LARANJEIRAS/SE, MARUIM/SE, MURIBECA/SE, NOSSA SENHORA DO SOCORRO/SE, PROPRIÁ/SE, ROSÁRIO DO CATETE/SE, SANTA LUZIA DO ITANHY/SE, SÃO CRISTÓVÃO/SE, SÃO FRANCISCO/SE, UMBAÚBA/SE</t>
  </si>
  <si>
    <t>DNIT; Estado; Exército</t>
  </si>
  <si>
    <t>Aeroporto Curitiba - Projeto de Construção da 3ª Pista de Pouso</t>
  </si>
  <si>
    <t>25°31'53.320000"S</t>
  </si>
  <si>
    <t>49°10'26.040000"O</t>
  </si>
  <si>
    <t>Elaboração de projetos de engenharia para ações de saneamento integrado na cidade</t>
  </si>
  <si>
    <t>MANACAPURU/AM</t>
  </si>
  <si>
    <t>3°17'59.640000"S</t>
  </si>
  <si>
    <t>60°37'15.600000"O</t>
  </si>
  <si>
    <t>SENADOR CANEDO/GO</t>
  </si>
  <si>
    <t>16°42'28.440000"S</t>
  </si>
  <si>
    <t>49°5'34.440000"O</t>
  </si>
  <si>
    <t>CORUMBÁ/MS</t>
  </si>
  <si>
    <t>19°0'31.680000"S</t>
  </si>
  <si>
    <t>57°39'10.800000"O</t>
  </si>
  <si>
    <t>DOURADOS/MS</t>
  </si>
  <si>
    <t>22°13'15.240000"S</t>
  </si>
  <si>
    <t>54°48'20.520000"O</t>
  </si>
  <si>
    <t>Ampliação do SES - ETE Paraná</t>
  </si>
  <si>
    <t>TRÊS LAGOAS/MS</t>
  </si>
  <si>
    <t>20°45'3.240000"S</t>
  </si>
  <si>
    <t>51°40'40.800000"O</t>
  </si>
  <si>
    <t>Elaboração de projetos engenharia de saneamento integrado no Bairro Cantão</t>
  </si>
  <si>
    <t>BARRA DO PIRAÍ/RJ</t>
  </si>
  <si>
    <t>22°28'12.000000"S</t>
  </si>
  <si>
    <t>43°49'32.520000"O</t>
  </si>
  <si>
    <t>Implantação do sistema de esgotamento sanitário no perímetro urbano da sede municipal</t>
  </si>
  <si>
    <t>VILHENA/RO</t>
  </si>
  <si>
    <t>12°44'27.600000"S</t>
  </si>
  <si>
    <t>60°8'45.960000"O</t>
  </si>
  <si>
    <t>Complementação do sistema de esgotamento sanitário da Bacia do Poxim</t>
  </si>
  <si>
    <t>NOSSA SENHORA DO SOCORRO/SE</t>
  </si>
  <si>
    <t>10°51'17.640000"S</t>
  </si>
  <si>
    <t>37°7'33.600000"O</t>
  </si>
  <si>
    <t>Ampliação do sistema de esgotamento sanitário da sede municipal - Subsistemas Jabotiana e ERQ Norte</t>
  </si>
  <si>
    <t>10°54'38.880000"S</t>
  </si>
  <si>
    <t>37°4'17.760000"O</t>
  </si>
  <si>
    <t>Ampliação e adequação do SES nos bairros do Varjão, do Poste, Traviu, São José e Castanho</t>
  </si>
  <si>
    <t>JUNDIAÍ/SP</t>
  </si>
  <si>
    <t>23°11'9.240000"S</t>
  </si>
  <si>
    <t>46°53'2.400000"O</t>
  </si>
  <si>
    <t>Implantação da 2° etapa da ETE da bacia do Ypê</t>
  </si>
  <si>
    <t>MOGI GUAÇU/SP</t>
  </si>
  <si>
    <t>22°22'19.200000"S</t>
  </si>
  <si>
    <t>46°56'31.200000"O</t>
  </si>
  <si>
    <t>BR-367/MG - Projeto de pavimentação Div MG/BA-Almenara</t>
  </si>
  <si>
    <t>ALMENARA/MG, JACINTO/MG, SALTO DA DIVISA/MG, SANTA MARIA DO SALTO/MG</t>
  </si>
  <si>
    <t>Ampliação do SAA da sede municipal</t>
  </si>
  <si>
    <t>PONTA PORÃ/MS</t>
  </si>
  <si>
    <t>SANESUL</t>
  </si>
  <si>
    <t>22°32'9.600000"S</t>
  </si>
  <si>
    <t>55°43'32.520000"O</t>
  </si>
  <si>
    <t>ARARAQUARA/SP</t>
  </si>
  <si>
    <t>21°47'38.040000"S</t>
  </si>
  <si>
    <t>48°10'32.160000"O</t>
  </si>
  <si>
    <t>Ampliação do SES da sede municipal - ETE-URE</t>
  </si>
  <si>
    <t>SÃO JOSÉ DO RIO PRETO/SP</t>
  </si>
  <si>
    <t>20°49'11.640000"S</t>
  </si>
  <si>
    <t>49°22'44.040000"O</t>
  </si>
  <si>
    <t>BR-153/PA/TO - Construção da Ponte sobre o Rio Araguaia, em Xambioá</t>
  </si>
  <si>
    <t>XAMBIOÁ/TO</t>
  </si>
  <si>
    <t>6°24'35.625600"S</t>
  </si>
  <si>
    <t>48°31'52.575600"O</t>
  </si>
  <si>
    <t>Ampliação do SES da sede municipal</t>
  </si>
  <si>
    <t>HORTOLÂNDIA/SP</t>
  </si>
  <si>
    <t>SABESP</t>
  </si>
  <si>
    <t>22°51'28.440000"S</t>
  </si>
  <si>
    <t>47°13'12.000000"O</t>
  </si>
  <si>
    <t>Ampliação do SAA - Sistema Bonsucesso</t>
  </si>
  <si>
    <t>49°5'34.800000"O</t>
  </si>
  <si>
    <t>BLUMENAU/SC</t>
  </si>
  <si>
    <t>26°55'7.680000"S</t>
  </si>
  <si>
    <t>49°3'57.600000"O</t>
  </si>
  <si>
    <t>Porto de Santos - Alinhamento do Cais de Outerinhos</t>
  </si>
  <si>
    <t>SANTOS/SP</t>
  </si>
  <si>
    <t>Companhia Docas do Estado de São Paulo - CODESP</t>
  </si>
  <si>
    <t>23°57'53.640000"S</t>
  </si>
  <si>
    <t>46°16'59.880000"O</t>
  </si>
  <si>
    <t>Ampliação e adequação do SAA da sede municipal</t>
  </si>
  <si>
    <t>DAE Jundiai</t>
  </si>
  <si>
    <t>23°11'9.600000"S</t>
  </si>
  <si>
    <t>46°53'2.040000"O</t>
  </si>
  <si>
    <t>Ampliação dos centros de reservação Cotia R2, Vargem Grande Paulista Sede e Embu-Guaçu Sede</t>
  </si>
  <si>
    <t>COTIA/SP, EMBU DAS ARTES/SP, EMBU-GUAÇU/SP, VARGEM GRANDE PAULISTA/SP</t>
  </si>
  <si>
    <t>23°36'10.440000"S</t>
  </si>
  <si>
    <t>47°1'33.240000"O</t>
  </si>
  <si>
    <t>Ampliação do SAA – barragem e tratamento do lodo da ETA</t>
  </si>
  <si>
    <t>ITAPIRA/SP</t>
  </si>
  <si>
    <t>22°26'9.600000"S</t>
  </si>
  <si>
    <t>46°49'18.480000"O</t>
  </si>
  <si>
    <t>OURINHOS/SP</t>
  </si>
  <si>
    <t>22°33'43.200000"S</t>
  </si>
  <si>
    <t>49°32'9.600000"O</t>
  </si>
  <si>
    <t>Desenvolvimento Institucional da Foz de Porto Ferreira</t>
  </si>
  <si>
    <t>PORTO FERREIRA/SP</t>
  </si>
  <si>
    <t>Foz de Porto Ferreira S/A</t>
  </si>
  <si>
    <t>21°51'14.400000"S</t>
  </si>
  <si>
    <t>47°28'44.760000"O</t>
  </si>
  <si>
    <t>Melhoria e Ampliação do SAA na Sede Municipal</t>
  </si>
  <si>
    <t>21°51'14.040000"S</t>
  </si>
  <si>
    <t>47°28'44.040000"O</t>
  </si>
  <si>
    <t>Centro de Iniciação ao Esporte - Itaboraí - RJ - Modelo II</t>
  </si>
  <si>
    <t>Centro de Iniciação ao Esporte</t>
  </si>
  <si>
    <t>Ministério do Esporte</t>
  </si>
  <si>
    <t>22°47'12.840000"S</t>
  </si>
  <si>
    <t>42°56'18.600000"O</t>
  </si>
  <si>
    <t>Centro de Iniciação ao Esporte - Rondonópolis - MT - Modelo III</t>
  </si>
  <si>
    <t>RONDONÓPOLIS/MT</t>
  </si>
  <si>
    <t>16°25'57.255600"S</t>
  </si>
  <si>
    <t>54°40'11.413200"O</t>
  </si>
  <si>
    <t>Centro de Iniciação ao Esporte - Uruguaiana - RS - Modelo III</t>
  </si>
  <si>
    <t>29°46'41.880000"S</t>
  </si>
  <si>
    <t>57°6'37.440000"O</t>
  </si>
  <si>
    <t>BRT: Antônio Carlos / Pedro I</t>
  </si>
  <si>
    <t>BELO HORIZONTE/MG</t>
  </si>
  <si>
    <t>Corredor Rua Voluntários da Pátria e Estação São Pedro</t>
  </si>
  <si>
    <t>Prolongamento da Avenida Severo Dullius</t>
  </si>
  <si>
    <t>Complexo da Rodoviária</t>
  </si>
  <si>
    <t>BRT Bento Gonçalves e Terminal Antônio Carvalho</t>
  </si>
  <si>
    <t>Via Aeroporto / Rodoferroviária - (Gov.Estadual)</t>
  </si>
  <si>
    <t>SÃO JOSÉ DOS PINHAIS/PR</t>
  </si>
  <si>
    <t>Centro de Iniciação ao Esporte - Quixeramobim - CE - Modelo I</t>
  </si>
  <si>
    <t>QUIXERAMOBIM/CE</t>
  </si>
  <si>
    <t>5°11'5.784000"S</t>
  </si>
  <si>
    <t>39°18'8.280000"O</t>
  </si>
  <si>
    <t>BRT Marechal Floriano - (Gov.Estadual)</t>
  </si>
  <si>
    <t>Centro de Iniciação ao Esporte - Passos - MG - Modelo III</t>
  </si>
  <si>
    <t>PASSOS/MG</t>
  </si>
  <si>
    <t>20°42'41.040000"S</t>
  </si>
  <si>
    <t>46°37'42.960000"O</t>
  </si>
  <si>
    <t>Centro de Iniciação ao Esporte - Itabaiana - SE - Modelo III</t>
  </si>
  <si>
    <t>ITABAIANA/SE</t>
  </si>
  <si>
    <t>10°41'55.226400"S</t>
  </si>
  <si>
    <t>37°26'16.080000"O</t>
  </si>
  <si>
    <t>Centro de Iniciação ao Esporte - Jundiaí - SP - Modelo I</t>
  </si>
  <si>
    <t>23°10'48.360000"S</t>
  </si>
  <si>
    <t>46°59'8.520000"O</t>
  </si>
  <si>
    <t>Centro de Iniciação ao Esporte - Divinópolis - MG - Modelo III</t>
  </si>
  <si>
    <t>DIVINÓPOLIS/MG</t>
  </si>
  <si>
    <t>20°7'13.800000"S</t>
  </si>
  <si>
    <t>44°51'0.720000"O</t>
  </si>
  <si>
    <t>Centro de Iniciação ao Esporte - Guarapari - ES - Modelo II</t>
  </si>
  <si>
    <t>GUARAPARI/ES</t>
  </si>
  <si>
    <t>20°40'14.880000"S</t>
  </si>
  <si>
    <t>40°30'57.240000"O</t>
  </si>
  <si>
    <t>Centro de Iniciação ao Esporte - Anápolis - GO - Modelo III</t>
  </si>
  <si>
    <t>ANÁPOLIS/GO</t>
  </si>
  <si>
    <t>16°23'31.560000"S</t>
  </si>
  <si>
    <t>48°57'39.240000"O</t>
  </si>
  <si>
    <t>Centro de Iniciação ao Esporte - Itaituba - PA - Modelo III</t>
  </si>
  <si>
    <t>ITAITUBA/PA</t>
  </si>
  <si>
    <t>4°16'32.088000"S</t>
  </si>
  <si>
    <t>55°59'24.720000"O</t>
  </si>
  <si>
    <t>Centro de Iniciação ao Esporte - Sete Lagoas - MG - Modelo III</t>
  </si>
  <si>
    <t>SETE LAGOAS/MG</t>
  </si>
  <si>
    <t>19°25'14.880000"S</t>
  </si>
  <si>
    <t>44°11'54.600000"O</t>
  </si>
  <si>
    <t>Centro de Iniciação ao Esporte - Itabuna - BA - Modelo III</t>
  </si>
  <si>
    <t>ITABUNA/BA</t>
  </si>
  <si>
    <t>14°48'55.080000"S</t>
  </si>
  <si>
    <t>39°16'8.760000"O</t>
  </si>
  <si>
    <t>Centro de Iniciação ao Esporte - Paço do Lumiar - MA - Modelo I</t>
  </si>
  <si>
    <t>PAÇO DO LUMIAR/MA</t>
  </si>
  <si>
    <t>2°32'23.064000"S</t>
  </si>
  <si>
    <t>44°9'49.320000"O</t>
  </si>
  <si>
    <t>Centro de Iniciação ao Esporte - Tucuruí - PA - Modelo III</t>
  </si>
  <si>
    <t>TUCURUÍ/PA</t>
  </si>
  <si>
    <t>3°45'23.616000"S</t>
  </si>
  <si>
    <t>49°40'41.520000"O</t>
  </si>
  <si>
    <t>Centro de Iniciação ao Esporte - São Gonçalo - RJ - Modelo II</t>
  </si>
  <si>
    <t>SÃO GONÇALO/RJ</t>
  </si>
  <si>
    <t>22°49'16.680000"S</t>
  </si>
  <si>
    <t>43°2'42.000000"O</t>
  </si>
  <si>
    <t>Desocupação de áreas de alto risco de deslizamentos de encostas no Município de Petrópolis</t>
  </si>
  <si>
    <t>Prevenção em áreas de risco</t>
  </si>
  <si>
    <t>PETRÓPOLIS/RJ</t>
  </si>
  <si>
    <t>22°30'36.277200"S</t>
  </si>
  <si>
    <t>43°10'31.584000"O</t>
  </si>
  <si>
    <t>MATA ROMA - CE OLIVEIRA ROMA</t>
  </si>
  <si>
    <t>MATA ROMA/MA</t>
  </si>
  <si>
    <t>3°37'18.000001"S</t>
  </si>
  <si>
    <t>43°6'33.999984"O</t>
  </si>
  <si>
    <t>NOVA CRIXÁS/GO</t>
  </si>
  <si>
    <t>15°42'52.999992"S</t>
  </si>
  <si>
    <t>49°21'00.000000"O</t>
  </si>
  <si>
    <t>CASSILÂNDIA/MS</t>
  </si>
  <si>
    <t>18°59'35.000016"S</t>
  </si>
  <si>
    <t>52°22'9.000012"O</t>
  </si>
  <si>
    <t>BELA VISTA/MS</t>
  </si>
  <si>
    <t>22°6'18.000000"S</t>
  </si>
  <si>
    <t>56°32'42.000000"O</t>
  </si>
  <si>
    <t>PIRATINI/RS</t>
  </si>
  <si>
    <t>31°1'35.000004"S</t>
  </si>
  <si>
    <t>53°2'24.000000"O</t>
  </si>
  <si>
    <t>NOVA SANTA RITA/RS</t>
  </si>
  <si>
    <t>29°51'46.000008"S</t>
  </si>
  <si>
    <t>51°17'22.999992"O</t>
  </si>
  <si>
    <t>29°52'35.000004"S</t>
  </si>
  <si>
    <t>51°15'00.000000"O</t>
  </si>
  <si>
    <t>BOM SUCESSO/PR</t>
  </si>
  <si>
    <t>23°42'37.000008"S</t>
  </si>
  <si>
    <t>51°46'6.999996"O</t>
  </si>
  <si>
    <t>ALTÔNIA/PR</t>
  </si>
  <si>
    <t>23°52'18.000012"S</t>
  </si>
  <si>
    <t>53°53'33.000000"O</t>
  </si>
  <si>
    <t>UBATUBA/SP</t>
  </si>
  <si>
    <t>23°25'45.999984"S</t>
  </si>
  <si>
    <t>45°6'57.999996"O</t>
  </si>
  <si>
    <t>TAQUARITINGA/SP</t>
  </si>
  <si>
    <t>21°24'15.000012"S</t>
  </si>
  <si>
    <t>48°29'45.999996"O</t>
  </si>
  <si>
    <t>JUQUIÁ/SP</t>
  </si>
  <si>
    <t>24°19'18.000012"S</t>
  </si>
  <si>
    <t>47°38'7.000008"O</t>
  </si>
  <si>
    <t>CRUZEIRO/SP</t>
  </si>
  <si>
    <t>22°34'44.000004"S</t>
  </si>
  <si>
    <t>44°59'4.999992"O</t>
  </si>
  <si>
    <t>SANTA MARIA DO SUAÇUÍ/MG</t>
  </si>
  <si>
    <t>18°17'40.999992"S</t>
  </si>
  <si>
    <t>42°22'55.999992"O</t>
  </si>
  <si>
    <t>RESPLENDOR/MG</t>
  </si>
  <si>
    <t>19°10'28.999992"S</t>
  </si>
  <si>
    <t>41°15'30.999996"O</t>
  </si>
  <si>
    <t>POCRANE/MG</t>
  </si>
  <si>
    <t>19°33'1.000008"S</t>
  </si>
  <si>
    <t>41°35'18.999996"O</t>
  </si>
  <si>
    <t>PERIQUITO/MG</t>
  </si>
  <si>
    <t>19°8'47.000004"S</t>
  </si>
  <si>
    <t>42°13'44.000004"O</t>
  </si>
  <si>
    <t>NOVO CRUZEIRO/MG</t>
  </si>
  <si>
    <t>17°27'55.000008"S</t>
  </si>
  <si>
    <t>41°52'44.000004"O</t>
  </si>
  <si>
    <t>NEPOMUCENO/MG</t>
  </si>
  <si>
    <t>21°14'20.000004"S</t>
  </si>
  <si>
    <t>45°13'58.000008"O</t>
  </si>
  <si>
    <t>MUNHOZ/MG</t>
  </si>
  <si>
    <t>22°36'59.000004"S</t>
  </si>
  <si>
    <t>46°21'42.999984"O</t>
  </si>
  <si>
    <t>MANGA/MG</t>
  </si>
  <si>
    <t>14°48'2.000016"S</t>
  </si>
  <si>
    <t>44°7'59.999988"O</t>
  </si>
  <si>
    <t>CARMO DO RIO CLARO/MG</t>
  </si>
  <si>
    <t>20°58'31.000008"S</t>
  </si>
  <si>
    <t>45°57'42.999984"O</t>
  </si>
  <si>
    <t>9°50'28.000000"S</t>
  </si>
  <si>
    <t>39°28'44.000004"O</t>
  </si>
  <si>
    <t>SANTA RITA DE CÁSSIA/BA</t>
  </si>
  <si>
    <t>11°0'30.999996"S</t>
  </si>
  <si>
    <t>44°31'4.000008"O</t>
  </si>
  <si>
    <t>INHAMBUPE/BA</t>
  </si>
  <si>
    <t>11°47'30.000012"S</t>
  </si>
  <si>
    <t>38°21'3.999996"O</t>
  </si>
  <si>
    <t>IBIPITANGA/BA</t>
  </si>
  <si>
    <t>12°52'53.000004"S</t>
  </si>
  <si>
    <t>42°29'13.999992"O</t>
  </si>
  <si>
    <t>BROTAS DE MACAÚBAS/BA</t>
  </si>
  <si>
    <t>12°12'33.999984"S</t>
  </si>
  <si>
    <t>42°16'44.000004"O</t>
  </si>
  <si>
    <t>BOQUIRA/BA</t>
  </si>
  <si>
    <t>12°34'54.000012"S</t>
  </si>
  <si>
    <t>42°48'51.000012"O</t>
  </si>
  <si>
    <t>NOSSA SENHORA DAS DORES/SE</t>
  </si>
  <si>
    <t>10°22'41.999988"S</t>
  </si>
  <si>
    <t>37°13'36.000012"O</t>
  </si>
  <si>
    <t>Cobertura de Quadra Escolar  003/2013</t>
  </si>
  <si>
    <t>SERTÂNIA/PE</t>
  </si>
  <si>
    <t>8°8'4.999999"S</t>
  </si>
  <si>
    <t>37°28'21.000000"O</t>
  </si>
  <si>
    <t>7°59'58.999999"S</t>
  </si>
  <si>
    <t>37°25'8.000004"O</t>
  </si>
  <si>
    <t>Cobertura de Quadra Escolar  001/2013 SANTO ANTONIO</t>
  </si>
  <si>
    <t>PESQUEIRA/PE</t>
  </si>
  <si>
    <t>8°22'3.000000"S</t>
  </si>
  <si>
    <t>36°41'53.000016"O</t>
  </si>
  <si>
    <t>CACIMBA DE DENTRO/PB</t>
  </si>
  <si>
    <t>6°38'12.999998"S</t>
  </si>
  <si>
    <t>35°46'24.999996"O</t>
  </si>
  <si>
    <t>Cobertura de Quadra Escolar  001/2013 - Araponga</t>
  </si>
  <si>
    <t>SANTANA DO CARIRI/CE</t>
  </si>
  <si>
    <t>7°8'2.000000"S</t>
  </si>
  <si>
    <t>39°46'27.000012"O</t>
  </si>
  <si>
    <t>PALHANO/CE</t>
  </si>
  <si>
    <t>4°42'11.999999"S</t>
  </si>
  <si>
    <t>37°57'30.999996"O</t>
  </si>
  <si>
    <t>MORADA NOVA/CE</t>
  </si>
  <si>
    <t>4°54'42.999998"S</t>
  </si>
  <si>
    <t>38°25'39.000000"O</t>
  </si>
  <si>
    <t>4°54'43.999999"S</t>
  </si>
  <si>
    <t>38°25'44.000004"O</t>
  </si>
  <si>
    <t>3°7'32.000002"S</t>
  </si>
  <si>
    <t>40°8'52.000008"O</t>
  </si>
  <si>
    <t>Cobertura de Quadra Escolar  001/2013 - Distrito de Ibuaçu</t>
  </si>
  <si>
    <t>BOA VIAGEM/CE</t>
  </si>
  <si>
    <t>4°53'39.000001"S</t>
  </si>
  <si>
    <t>39°40'45.999984"O</t>
  </si>
  <si>
    <t>SÃO JULIÃO/PI</t>
  </si>
  <si>
    <t>7°4'53.000000"S</t>
  </si>
  <si>
    <t>40°51'36.000000"O</t>
  </si>
  <si>
    <t>PALMEIRAIS/PI</t>
  </si>
  <si>
    <t>5°58'8.000000"S</t>
  </si>
  <si>
    <t>43°3'48.999996"O</t>
  </si>
  <si>
    <t>CABECEIRAS DO PIAUÍ/PI</t>
  </si>
  <si>
    <t>4°28'18.999998"S</t>
  </si>
  <si>
    <t>42°18'32.000004"O</t>
  </si>
  <si>
    <t>SERRANO DO MARANHÃO/MA</t>
  </si>
  <si>
    <t>1°51'6.999998"S</t>
  </si>
  <si>
    <t>45°6'43.999992"O</t>
  </si>
  <si>
    <t>Panambi</t>
  </si>
  <si>
    <t>ALECRIM/RS, CRISSIUMAL/RS, DERRUBADAS/RS, DOUTOR MAURÍCIO CARDOSO/RS, ESPERANÇA DO SUL/RS, NOVO MACHADO/RS, PORTO MAUÁ/RS, SANTO CRISTO/RS, TIRADENTES DO SUL/RS, TUCUNDUVA/RS, TUPARENDI/RS</t>
  </si>
  <si>
    <t>ELETROBRÁS</t>
  </si>
  <si>
    <t>27°38'57.001200"S</t>
  </si>
  <si>
    <t>54°54'21.999600"O</t>
  </si>
  <si>
    <t>GOVERNADOR NUNES FREIRE/MA</t>
  </si>
  <si>
    <t>2°8'3.999998"S</t>
  </si>
  <si>
    <t>45°53'49.999992"O</t>
  </si>
  <si>
    <t>DOM PEDRO/MA</t>
  </si>
  <si>
    <t>5°1'54.999998"S</t>
  </si>
  <si>
    <t>44°26'11.000004"O</t>
  </si>
  <si>
    <t>CEDRAL/MA</t>
  </si>
  <si>
    <t>2°0'20.999999"S</t>
  </si>
  <si>
    <t>44°30'55.000008"O</t>
  </si>
  <si>
    <t>SOURE/PA</t>
  </si>
  <si>
    <t>0°43'9.999998"S</t>
  </si>
  <si>
    <t>48°31'27.999984"O</t>
  </si>
  <si>
    <t>ITAJÁ/GO</t>
  </si>
  <si>
    <t>19°3'59.000004"S</t>
  </si>
  <si>
    <t>51°33'3.999996"O</t>
  </si>
  <si>
    <t>ITAGUARI/GO</t>
  </si>
  <si>
    <t>15°55'36.000012"S</t>
  </si>
  <si>
    <t>49°36'29.000016"O</t>
  </si>
  <si>
    <t>CAMPOS BELOS/GO</t>
  </si>
  <si>
    <t>13°2'20.000004"S</t>
  </si>
  <si>
    <t>46°46'37.999992"O</t>
  </si>
  <si>
    <t>TERRA NOVA DO NORTE/MT</t>
  </si>
  <si>
    <t>10°35'36.999996"S</t>
  </si>
  <si>
    <t>55°7'5.999988"O</t>
  </si>
  <si>
    <t>PARANATINGA/MT</t>
  </si>
  <si>
    <t>13°4'5.000016"S</t>
  </si>
  <si>
    <t>54°5'12.999984"O</t>
  </si>
  <si>
    <t>NOVA SANTA HELENA/MT</t>
  </si>
  <si>
    <t>10°50'58.999992"S</t>
  </si>
  <si>
    <t>55°10'51.999996"O</t>
  </si>
  <si>
    <t>NOVA NAZARÉ/MT</t>
  </si>
  <si>
    <t>13°59'24.000000"S</t>
  </si>
  <si>
    <t>51°47'53.000016"O</t>
  </si>
  <si>
    <t>IPIRANGA DO NORTE/MT</t>
  </si>
  <si>
    <t>12°14'20.000004"S</t>
  </si>
  <si>
    <t>56°9'18.000000"O</t>
  </si>
  <si>
    <t>CASTANHEIRA/MT</t>
  </si>
  <si>
    <t>11°8'27.999996"S</t>
  </si>
  <si>
    <t>58°36'21.999996"O</t>
  </si>
  <si>
    <t>ALTO PARAGUAI/MT</t>
  </si>
  <si>
    <t>14°30'48.999996"S</t>
  </si>
  <si>
    <t>56°29'35.999988"O</t>
  </si>
  <si>
    <t>MIRANDA/MS</t>
  </si>
  <si>
    <t>20°16'5.999988"S</t>
  </si>
  <si>
    <t>56°22'23.000016"O</t>
  </si>
  <si>
    <t>22°5'17.999988"S</t>
  </si>
  <si>
    <t>56°35'56.000004"O</t>
  </si>
  <si>
    <t>22°6'51.999984"S</t>
  </si>
  <si>
    <t>56°31'48.000000"O</t>
  </si>
  <si>
    <t>VIADUTOS/RS</t>
  </si>
  <si>
    <t>27°33'59.000004"S</t>
  </si>
  <si>
    <t>52°1'18.999984"O</t>
  </si>
  <si>
    <t>TRIUNFO/RS</t>
  </si>
  <si>
    <t>29°55'57.000000"S</t>
  </si>
  <si>
    <t>51°42'39.999996"O</t>
  </si>
  <si>
    <t>SANTA VITÓRIA DO PALMAR/RS</t>
  </si>
  <si>
    <t>33°31'59.999988"S</t>
  </si>
  <si>
    <t>53°20'57.000012"O</t>
  </si>
  <si>
    <t>PORTO XAVIER/RS</t>
  </si>
  <si>
    <t>27°54'10.000008"S</t>
  </si>
  <si>
    <t>55°10'5.999988"O</t>
  </si>
  <si>
    <t>PORTÃO/RS</t>
  </si>
  <si>
    <t>29°42'39.999996"S</t>
  </si>
  <si>
    <t>51°13'41.000016"O</t>
  </si>
  <si>
    <t>OSÓRIO/RS</t>
  </si>
  <si>
    <t>29°50'48.000012"S</t>
  </si>
  <si>
    <t>50°14'39.000012"O</t>
  </si>
  <si>
    <t>GRAMADO XAVIER/RS</t>
  </si>
  <si>
    <t>29°20'38.000004"S</t>
  </si>
  <si>
    <t>52°33'59.000004"O</t>
  </si>
  <si>
    <t>GARIBALDI/RS</t>
  </si>
  <si>
    <t>29°15'16.999992"S</t>
  </si>
  <si>
    <t>51°32'30.000012"O</t>
  </si>
  <si>
    <t>Cachoeiro de Itapemirim - ES - UBS I</t>
  </si>
  <si>
    <t>UBS</t>
  </si>
  <si>
    <t>CACHOEIRO DE ITAPEMIRIM/ES</t>
  </si>
  <si>
    <t>20°50'2.875200"S</t>
  </si>
  <si>
    <t>41°9'7.552800"O</t>
  </si>
  <si>
    <t>BALNEÁRIO PINHAL/RS</t>
  </si>
  <si>
    <t>30°17'30.999984"S</t>
  </si>
  <si>
    <t>50°15'29.000016"O</t>
  </si>
  <si>
    <t>31°20'40.999992"S</t>
  </si>
  <si>
    <t>54°5'44.000016"O</t>
  </si>
  <si>
    <t>MACIEIRA/SC</t>
  </si>
  <si>
    <t>26°51'6.999984"S</t>
  </si>
  <si>
    <t>51°22'31.000008"O</t>
  </si>
  <si>
    <t>LAGUNA/SC</t>
  </si>
  <si>
    <t>28°30'38.999988"S</t>
  </si>
  <si>
    <t>48°46'50.000016"O</t>
  </si>
  <si>
    <t>ENTRE RIOS/SC</t>
  </si>
  <si>
    <t>26°43'15.999996"S</t>
  </si>
  <si>
    <t>52°33'48.999996"O</t>
  </si>
  <si>
    <t>BOCAINA DO SUL/SC</t>
  </si>
  <si>
    <t>27°44'27.999996"S</t>
  </si>
  <si>
    <t>49°56'42.000000"O</t>
  </si>
  <si>
    <t>BIGUAÇU/SC</t>
  </si>
  <si>
    <t>27°32'17.999988"S</t>
  </si>
  <si>
    <t>48°38'52.000008"O</t>
  </si>
  <si>
    <t>TUNEIRAS DO OESTE/PR</t>
  </si>
  <si>
    <t>23°57'32.000004"S</t>
  </si>
  <si>
    <t>52°50'43.000008"O</t>
  </si>
  <si>
    <t>SANTO INÁCIO/PR</t>
  </si>
  <si>
    <t>22°41'36.999996"S</t>
  </si>
  <si>
    <t>51°47'31.999992"O</t>
  </si>
  <si>
    <t>MANOEL RIBAS/PR</t>
  </si>
  <si>
    <t>24°30'47.000016"S</t>
  </si>
  <si>
    <t>51°39'57.999996"O</t>
  </si>
  <si>
    <t>Quadra da Escola Municipal de Lunardelli</t>
  </si>
  <si>
    <t>LUNARDELLI/PR</t>
  </si>
  <si>
    <t>24°4'36.999984"S</t>
  </si>
  <si>
    <t>51°44'25.000008"O</t>
  </si>
  <si>
    <t>24°57'2.000016"S</t>
  </si>
  <si>
    <t>50°6'38.999988"O</t>
  </si>
  <si>
    <t>CÂNDIDO DE ABREU/PR</t>
  </si>
  <si>
    <t>24°33'47.000016"S</t>
  </si>
  <si>
    <t>51°20'9.999996"O</t>
  </si>
  <si>
    <t>CAMPINA DA LAGOA/PR</t>
  </si>
  <si>
    <t>24°35'11.000004"S</t>
  </si>
  <si>
    <t>52°48'00.000000"O</t>
  </si>
  <si>
    <t>PALMITAL/SP</t>
  </si>
  <si>
    <t>22°46'50.000016"S</t>
  </si>
  <si>
    <t>50°13'14.000016"O</t>
  </si>
  <si>
    <t>BORBOREMA/SP</t>
  </si>
  <si>
    <t>21°37'14.000016"S</t>
  </si>
  <si>
    <t>49°4'54.000012"O</t>
  </si>
  <si>
    <t>PARAÍBA DO SUL/RJ</t>
  </si>
  <si>
    <t>22°8'12.000012"S</t>
  </si>
  <si>
    <t>43°15'2.999988"O</t>
  </si>
  <si>
    <t>ARMAÇÃO DOS BÚZIOS/RJ</t>
  </si>
  <si>
    <t>22°45'45.000000"S</t>
  </si>
  <si>
    <t>41°53'30.000012"O</t>
  </si>
  <si>
    <t>IBATIBA/ES</t>
  </si>
  <si>
    <t>20°13'51.999996"S</t>
  </si>
  <si>
    <t>41°30'16.999992"O</t>
  </si>
  <si>
    <t>AFONSO CLÁUDIO/ES</t>
  </si>
  <si>
    <t>20°4'32.999988"S</t>
  </si>
  <si>
    <t>41°7'37.999992"O</t>
  </si>
  <si>
    <t>SANTO ANTÔNIO DO RETIRO/MG</t>
  </si>
  <si>
    <t>15°10'18.000012"S</t>
  </si>
  <si>
    <t>42°45'14.000004"O</t>
  </si>
  <si>
    <t>PAINEIRAS/MG</t>
  </si>
  <si>
    <t>18°54'33.999984"S</t>
  </si>
  <si>
    <t>45°31'54.000012"O</t>
  </si>
  <si>
    <t>17°4'58.000008"S</t>
  </si>
  <si>
    <t>41°29'38.000004"O</t>
  </si>
  <si>
    <t>JORDÂNIA/MG</t>
  </si>
  <si>
    <t>15°50'15.000000"S</t>
  </si>
  <si>
    <t>40°24'45.000000"O</t>
  </si>
  <si>
    <t>ITUETA/MG</t>
  </si>
  <si>
    <t>19°24'29.999988"S</t>
  </si>
  <si>
    <t>41°14'31.999992"O</t>
  </si>
  <si>
    <t>CONCEIÇÃO DO PARÁ/MG</t>
  </si>
  <si>
    <t>19°43'39.000000"S</t>
  </si>
  <si>
    <t>44°52'19.999992"O</t>
  </si>
  <si>
    <t>15°28'6.999996"S</t>
  </si>
  <si>
    <t>45°25'6.999996"O</t>
  </si>
  <si>
    <t>CATUTI/MG</t>
  </si>
  <si>
    <t>15°21'47.000016"S</t>
  </si>
  <si>
    <t>42°57'37.000008"O</t>
  </si>
  <si>
    <t>CARMO DA MATA/MG</t>
  </si>
  <si>
    <t>20°33'45.000000"S</t>
  </si>
  <si>
    <t>44°52'1.999992"O</t>
  </si>
  <si>
    <t>BARROSO/MG</t>
  </si>
  <si>
    <t>21°11'33.000000"S</t>
  </si>
  <si>
    <t>43°57'56.999988"O</t>
  </si>
  <si>
    <t>ATALÉIA/MG</t>
  </si>
  <si>
    <t>18°25'14.999988"S</t>
  </si>
  <si>
    <t>41°14'8.000016"O</t>
  </si>
  <si>
    <t>SEABRA/BA</t>
  </si>
  <si>
    <t>12°16'45.000012"S</t>
  </si>
  <si>
    <t>41°47'40.999992"O</t>
  </si>
  <si>
    <t>SAUBARA/BA</t>
  </si>
  <si>
    <t>12°44'12.999984"S</t>
  </si>
  <si>
    <t>38°46'1.999992"O</t>
  </si>
  <si>
    <t>SANTA LUZIA/BA</t>
  </si>
  <si>
    <t>15°25'8.000004"S</t>
  </si>
  <si>
    <t>39°19'55.999992"O</t>
  </si>
  <si>
    <t>RODELAS/BA</t>
  </si>
  <si>
    <t>8°50'37.000000"S</t>
  </si>
  <si>
    <t>38°45'59.000004"O</t>
  </si>
  <si>
    <t>TERRENO DA ESCOLA MUNICIPAL CARMEM SILVA - Construção de Quadra Escolar Coberta  002/2013</t>
  </si>
  <si>
    <t>RIACHÃO DO JACUÍPE/BA</t>
  </si>
  <si>
    <t>11°48'55.000008"S</t>
  </si>
  <si>
    <t>39°23'9.999996"O</t>
  </si>
  <si>
    <t>QUEIMADAS/BA</t>
  </si>
  <si>
    <t>10°54'56.000016"S</t>
  </si>
  <si>
    <t>39°55'53.000004"O</t>
  </si>
  <si>
    <t>POÇÕES/BA</t>
  </si>
  <si>
    <t>14°31'33.999996"S</t>
  </si>
  <si>
    <t>40°22'36.999984"O</t>
  </si>
  <si>
    <t>PIRIPÁ/BA</t>
  </si>
  <si>
    <t>14°56'39.000012"S</t>
  </si>
  <si>
    <t>41°42'56.000016"O</t>
  </si>
  <si>
    <t>12°37'8.000004"S</t>
  </si>
  <si>
    <t>38°59'30.000012"O</t>
  </si>
  <si>
    <t>MORTUGABA/BA</t>
  </si>
  <si>
    <t>15°2'4.999992"S</t>
  </si>
  <si>
    <t>42°22'9.999984"O</t>
  </si>
  <si>
    <t>MARCIONÍLIO SOUZA/BA</t>
  </si>
  <si>
    <t>12°59'51.000000"S</t>
  </si>
  <si>
    <t>40°31'57.000000"O</t>
  </si>
  <si>
    <t>ITAPARICA/BA</t>
  </si>
  <si>
    <t>12°55'45.000012"S</t>
  </si>
  <si>
    <t>38°37'33.999996"O</t>
  </si>
  <si>
    <t>ITAMARI/BA</t>
  </si>
  <si>
    <t>13°44'54.999996"S</t>
  </si>
  <si>
    <t>39°41'21.999984"O</t>
  </si>
  <si>
    <t>IPIRÁ/BA</t>
  </si>
  <si>
    <t>12°10'18.000012"S</t>
  </si>
  <si>
    <t>39°44'22.999992"O</t>
  </si>
  <si>
    <t>12°11'15.000000"S</t>
  </si>
  <si>
    <t>39°44'3.999984"O</t>
  </si>
  <si>
    <t>11°53'52.000008"S</t>
  </si>
  <si>
    <t>38°21'48.999996"O</t>
  </si>
  <si>
    <t>11°31'31.000008"S</t>
  </si>
  <si>
    <t>38°27'20.999988"O</t>
  </si>
  <si>
    <t>Escola Municipal Miguel Araújo</t>
  </si>
  <si>
    <t>IBITIARA/BA</t>
  </si>
  <si>
    <t>12°30'42.000012"S</t>
  </si>
  <si>
    <t>42°26'29.000004"O</t>
  </si>
  <si>
    <t>12°57'51.000012"S</t>
  </si>
  <si>
    <t>42°17'31.999992"O</t>
  </si>
  <si>
    <t>12°46'37.999992"S</t>
  </si>
  <si>
    <t>42°26'58.999992"O</t>
  </si>
  <si>
    <t>9°20'37.000000"S</t>
  </si>
  <si>
    <t>38°15'16.999992"O</t>
  </si>
  <si>
    <t>Escola Laurentino Mastique</t>
  </si>
  <si>
    <t>CONCEIÇÃO DO ALMEIDA/BA</t>
  </si>
  <si>
    <t>12°50'51.000000"S</t>
  </si>
  <si>
    <t>39°13'13.000008"O</t>
  </si>
  <si>
    <t>12°0'14.000004"S</t>
  </si>
  <si>
    <t>42°37'50.000016"O</t>
  </si>
  <si>
    <t>12°48'56.999988"S</t>
  </si>
  <si>
    <t>42°43'49.000008"O</t>
  </si>
  <si>
    <t>PROPRIÁ/SE</t>
  </si>
  <si>
    <t>10°16'32.999988"S</t>
  </si>
  <si>
    <t>36°47'51.000000"O</t>
  </si>
  <si>
    <t>10°13'49.000008"S</t>
  </si>
  <si>
    <t>36°48'28.000008"O</t>
  </si>
  <si>
    <t>10°31'19.999992"S</t>
  </si>
  <si>
    <t>37°17'33.000000"O</t>
  </si>
  <si>
    <t>10°29'54.999996"S</t>
  </si>
  <si>
    <t>37°11'39.999984"O</t>
  </si>
  <si>
    <t>AREIA BRANCA/SE</t>
  </si>
  <si>
    <t>10°48'20.000016"S</t>
  </si>
  <si>
    <t>37°19'41.999988"O</t>
  </si>
  <si>
    <t>ANADIA/AL</t>
  </si>
  <si>
    <t>9°41'53.999999"S</t>
  </si>
  <si>
    <t>36°21'2.999988"O</t>
  </si>
  <si>
    <t>NAZARÉ DA MATA/PE</t>
  </si>
  <si>
    <t>7°44'8.000002"S</t>
  </si>
  <si>
    <t>35°13'53.000004"O</t>
  </si>
  <si>
    <t>Construção de Quadra Escolar Coberta - Escola Mun. Pedro Cordeiro</t>
  </si>
  <si>
    <t>JUPI/PE</t>
  </si>
  <si>
    <t>8°46'1.999999"S</t>
  </si>
  <si>
    <t>36°22'57.000000"O</t>
  </si>
  <si>
    <t>CANHOTINHO/PE</t>
  </si>
  <si>
    <t>8°52'3.000000"S</t>
  </si>
  <si>
    <t>36°11'38.000004"O</t>
  </si>
  <si>
    <t>Construção de Quadra Escolar Coberta  006/2013</t>
  </si>
  <si>
    <t>ARARIPINA/PE</t>
  </si>
  <si>
    <t>7°42'25.999999"S</t>
  </si>
  <si>
    <t>40°33'43.999992"O</t>
  </si>
  <si>
    <t>SOUSA/PB</t>
  </si>
  <si>
    <t>6°46'32.999999"S</t>
  </si>
  <si>
    <t>38°14'48.999984"O</t>
  </si>
  <si>
    <t>Cachoeira do Sul - RS - UBS I</t>
  </si>
  <si>
    <t>CACHOEIRA DO SUL/RS</t>
  </si>
  <si>
    <t>29°59'57.285600"S</t>
  </si>
  <si>
    <t>52°54'16.131600"O</t>
  </si>
  <si>
    <t>SAPÉ/PB</t>
  </si>
  <si>
    <t>7°5'46.000000"S</t>
  </si>
  <si>
    <t>35°13'31.000008"O</t>
  </si>
  <si>
    <t>SÃO SEBASTIÃO DE LAGOA DE ROÇA/PB</t>
  </si>
  <si>
    <t>7°6'19.000001"S</t>
  </si>
  <si>
    <t>35°52'5.000016"O</t>
  </si>
  <si>
    <t>SANTANA DOS GARROTES/PB</t>
  </si>
  <si>
    <t>7°23'11.000000"S</t>
  </si>
  <si>
    <t>37°59'20.000004"O</t>
  </si>
  <si>
    <t>SANTA INÊS/PB</t>
  </si>
  <si>
    <t>7°37'45.000001"S</t>
  </si>
  <si>
    <t>38°33'34.999992"O</t>
  </si>
  <si>
    <t>POCINHOS/PB</t>
  </si>
  <si>
    <t>7°4'34.000000"S</t>
  </si>
  <si>
    <t>36°3'29.999988"O</t>
  </si>
  <si>
    <t>PILAR/PB</t>
  </si>
  <si>
    <t>7°16'14.000002"S</t>
  </si>
  <si>
    <t>35°15'7.999992"O</t>
  </si>
  <si>
    <t>PICUÍ/PB</t>
  </si>
  <si>
    <t>6°33'2.000002"S</t>
  </si>
  <si>
    <t>36°15'6.999984"O</t>
  </si>
  <si>
    <t>PIANCÓ/PB</t>
  </si>
  <si>
    <t>7°12'9.000000"S</t>
  </si>
  <si>
    <t>38°2'42.000000"O</t>
  </si>
  <si>
    <t>LOGRADOURO/PB</t>
  </si>
  <si>
    <t>6°37'4.000001"S</t>
  </si>
  <si>
    <t>35°26'15.000000"O</t>
  </si>
  <si>
    <t>GADO BRAVO/PB</t>
  </si>
  <si>
    <t>7°33'33.000001"S</t>
  </si>
  <si>
    <t>35°48'14.000004"O</t>
  </si>
  <si>
    <t>FAGUNDES/PB</t>
  </si>
  <si>
    <t>7°20'44.999999"S</t>
  </si>
  <si>
    <t>35°47'44.999988"O</t>
  </si>
  <si>
    <t>DUAS ESTRADAS/PB</t>
  </si>
  <si>
    <t>6°40'23.999999"S</t>
  </si>
  <si>
    <t>35°23'12.000012"O</t>
  </si>
  <si>
    <t>CATURITÉ/PB</t>
  </si>
  <si>
    <t>7°24'42.999998"S</t>
  </si>
  <si>
    <t>36°1'50.000016"O</t>
  </si>
  <si>
    <t>Terreno da Escola Galdino Antonio da Silva</t>
  </si>
  <si>
    <t>CARRAPATEIRA/PB</t>
  </si>
  <si>
    <t>38°20'39.999984"O</t>
  </si>
  <si>
    <t>7°14'13.999999"S</t>
  </si>
  <si>
    <t>36°46'57.000000"O</t>
  </si>
  <si>
    <t>SÃO TOMÉ/RN</t>
  </si>
  <si>
    <t>5°58'28.999999"S</t>
  </si>
  <si>
    <t>36°4'35.000004"O</t>
  </si>
  <si>
    <t>OLHO-D'ÁGUA DO BORGES/RN</t>
  </si>
  <si>
    <t>5°57'11.000002"S</t>
  </si>
  <si>
    <t>37°42'30.999996"O</t>
  </si>
  <si>
    <t>Construção de Quadra Escolar Coberta - E.M. E.L.M</t>
  </si>
  <si>
    <t>MOSSORÓ/RN</t>
  </si>
  <si>
    <t>5°25'48.000000"S</t>
  </si>
  <si>
    <t>37°12'15.999984"O</t>
  </si>
  <si>
    <t>Construção de Quadra Escolar Coberta -E.M.HLM -   007/2013</t>
  </si>
  <si>
    <t>5°13'46.999999"S</t>
  </si>
  <si>
    <t>37°21'12.999996"O</t>
  </si>
  <si>
    <t>MONTE DAS GAMELEIRAS/RN</t>
  </si>
  <si>
    <t>6°26'30.000001"S</t>
  </si>
  <si>
    <t>35°47'9.999996"O</t>
  </si>
  <si>
    <t>MARCELINO VIEIRA/RN</t>
  </si>
  <si>
    <t>6°17'37.000000"S</t>
  </si>
  <si>
    <t>38°9'50.000004"O</t>
  </si>
  <si>
    <t>Capixaba - AC - UBS I</t>
  </si>
  <si>
    <t>CAPIXABA/AC</t>
  </si>
  <si>
    <t>10°33'42.490800"S</t>
  </si>
  <si>
    <t>67°41'22.272000"O</t>
  </si>
  <si>
    <t>CAIÇARA DO RIO DO VENTO/RN</t>
  </si>
  <si>
    <t>5°45'34.999999"S</t>
  </si>
  <si>
    <t>35°59'48.000012"O</t>
  </si>
  <si>
    <t>VÁRZEA ALEGRE/CE</t>
  </si>
  <si>
    <t>6°52'14.999999"S</t>
  </si>
  <si>
    <t>39°27'33.000012"O</t>
  </si>
  <si>
    <t>6°49'40.000001"S</t>
  </si>
  <si>
    <t>39°27'5.000004"O</t>
  </si>
  <si>
    <t>Quadra Colégio 19 de Novembro II</t>
  </si>
  <si>
    <t>PORANGA/CE</t>
  </si>
  <si>
    <t>4°44'48.000001"S</t>
  </si>
  <si>
    <t>40°56'8.999988"O</t>
  </si>
  <si>
    <t>PARAMOTI/CE</t>
  </si>
  <si>
    <t>4°8'47.000000"S</t>
  </si>
  <si>
    <t>39°19'21.000000"O</t>
  </si>
  <si>
    <t>ORÓS/CE</t>
  </si>
  <si>
    <t>6°22'31.000001"S</t>
  </si>
  <si>
    <t>39°2'45.999996"O</t>
  </si>
  <si>
    <t>4°54'29.000002"S</t>
  </si>
  <si>
    <t>38°25'36.999984"O</t>
  </si>
  <si>
    <t>4°54'29.999999"S</t>
  </si>
  <si>
    <t>38°25'36.000012"O</t>
  </si>
  <si>
    <t>4°54'11.000002"S</t>
  </si>
  <si>
    <t>7°15'33.999998"S</t>
  </si>
  <si>
    <t>39°5'38.000004"O</t>
  </si>
  <si>
    <t>3°7'16.000000"S</t>
  </si>
  <si>
    <t>40°8'58.999992"O</t>
  </si>
  <si>
    <t>Vicente Patrício de Almeida</t>
  </si>
  <si>
    <t>MADALENA/CE</t>
  </si>
  <si>
    <t>4°52'37.999999"S</t>
  </si>
  <si>
    <t>39°33'14.000004"O</t>
  </si>
  <si>
    <t>QUADRA DA ESTAÇÃO</t>
  </si>
  <si>
    <t>IPUEIRAS/CE</t>
  </si>
  <si>
    <t>4°32'6.000000"S</t>
  </si>
  <si>
    <t>40°43'27.000012"O</t>
  </si>
  <si>
    <t>Cajueiro - AL - UBS I</t>
  </si>
  <si>
    <t>CAJUEIRO/AL</t>
  </si>
  <si>
    <t>9°23'43.976400"S</t>
  </si>
  <si>
    <t>36°8'52.576800"O</t>
  </si>
  <si>
    <t>QUADRA DA BAIXA DO FRADE</t>
  </si>
  <si>
    <t>4°32'26.999999"S</t>
  </si>
  <si>
    <t>40°51'57.999996"O</t>
  </si>
  <si>
    <t>CHAVAL/CE</t>
  </si>
  <si>
    <t>3°10'5.000002"S</t>
  </si>
  <si>
    <t>41°19'17.000004"O</t>
  </si>
  <si>
    <t>Construção de Quadra Coberta na Escola Francisco Lôbo Cavalcante</t>
  </si>
  <si>
    <t>5°9'37.000001"S</t>
  </si>
  <si>
    <t>39°51'46.000008"O</t>
  </si>
  <si>
    <t>BATURITÉ/CE</t>
  </si>
  <si>
    <t>4°24'51.000001"S</t>
  </si>
  <si>
    <t>38°53'22.999992"O</t>
  </si>
  <si>
    <t>4°19'18.000001"S</t>
  </si>
  <si>
    <t>38°53'7.000008"O</t>
  </si>
  <si>
    <t>4°25'0.000001"S</t>
  </si>
  <si>
    <t>38°50'42.000000"O</t>
  </si>
  <si>
    <t>Quadra da EMEF. MARIA DO SOCORRO MAIA - JARDIM</t>
  </si>
  <si>
    <t>ALTO SANTO/CE</t>
  </si>
  <si>
    <t>5°29'53.999999"S</t>
  </si>
  <si>
    <t>38°15'42.999984"O</t>
  </si>
  <si>
    <t>9°0'14.000000"S</t>
  </si>
  <si>
    <t>41°58'30.000000"O</t>
  </si>
  <si>
    <t>8°29'29.000000"S</t>
  </si>
  <si>
    <t>41°49'3.000000"O</t>
  </si>
  <si>
    <t>CANAVIEIRA/PI</t>
  </si>
  <si>
    <t>43°39'29.999988"O</t>
  </si>
  <si>
    <t>ESCOLA MUNICIPAL RIACHO VERDE</t>
  </si>
  <si>
    <t>BARRAS/PI</t>
  </si>
  <si>
    <t>4°17'38.000000"S</t>
  </si>
  <si>
    <t>42°21'11.000016"O</t>
  </si>
  <si>
    <t>1°51'15.999998"S</t>
  </si>
  <si>
    <t>45°5'43.000008"O</t>
  </si>
  <si>
    <t>SÃO LUÍS GONZAGA DO MARANHÃO/MA</t>
  </si>
  <si>
    <t>4°22'45.999998"S</t>
  </si>
  <si>
    <t>44°40'6.999996"O</t>
  </si>
  <si>
    <t>SANTA HELENA/MA</t>
  </si>
  <si>
    <t>2°27'19.000001"S</t>
  </si>
  <si>
    <t>45°29'36.999996"O</t>
  </si>
  <si>
    <t>PINDARÉ-MIRIM/MA</t>
  </si>
  <si>
    <t>3°37'10.999999"S</t>
  </si>
  <si>
    <t>45°22'36.999984"O</t>
  </si>
  <si>
    <t>3°48'54.000000"S</t>
  </si>
  <si>
    <t>44°34'28.999992"O</t>
  </si>
  <si>
    <t>MATINHA/MA</t>
  </si>
  <si>
    <t>3°5'35.000002"S</t>
  </si>
  <si>
    <t>45°2'47.000004"O</t>
  </si>
  <si>
    <t>JUNCO DO MARANHÃO/MA</t>
  </si>
  <si>
    <t>1°50'8.999999"S</t>
  </si>
  <si>
    <t>46°5'22.999992"O</t>
  </si>
  <si>
    <t>46°5'26.999988"O</t>
  </si>
  <si>
    <t>IGARAPÉ DO MEIO/MA</t>
  </si>
  <si>
    <t>3°36'52.999999"S</t>
  </si>
  <si>
    <t>45°10'41.000016"O</t>
  </si>
  <si>
    <t>Bairro Centro - Construção de Quadra Escolar Coberta  002/2013</t>
  </si>
  <si>
    <t>ESPERANTINÓPOLIS/MA</t>
  </si>
  <si>
    <t>4°53'7.000001"S</t>
  </si>
  <si>
    <t>44°40'18.000012"O</t>
  </si>
  <si>
    <t>CAPINZAL DO NORTE/MA</t>
  </si>
  <si>
    <t>4°36'38.999999"S</t>
  </si>
  <si>
    <t>44°20'35.000016"O</t>
  </si>
  <si>
    <t>Construção de Quadra E.M Prof Maria Celeste Marques - Sede</t>
  </si>
  <si>
    <t>CACHOEIRA GRANDE/MA</t>
  </si>
  <si>
    <t>2°55'41.000002"S</t>
  </si>
  <si>
    <t>44°3'1.000008"O</t>
  </si>
  <si>
    <t>Construção de Quadra Escolar Coberta  Pov Afoga</t>
  </si>
  <si>
    <t>ANAJATUBA/MA</t>
  </si>
  <si>
    <t>3°7'27.999998"S</t>
  </si>
  <si>
    <t>44°33'41.000004"O</t>
  </si>
  <si>
    <t>ALTO PARNAÍBA/MA</t>
  </si>
  <si>
    <t>9°6'36.000000"S</t>
  </si>
  <si>
    <t>45°56'21.000012"O</t>
  </si>
  <si>
    <t>AXIXÁ DO TOCANTINS/TO</t>
  </si>
  <si>
    <t>5°36'43.999999"S</t>
  </si>
  <si>
    <t>47°46'14.999988"O</t>
  </si>
  <si>
    <t>SÃO CAETANO DE ODIVELAS/PA</t>
  </si>
  <si>
    <t>0°45'2.999999"S</t>
  </si>
  <si>
    <t>48°1'15.999996"O</t>
  </si>
  <si>
    <t>1°47'33.000000"S</t>
  </si>
  <si>
    <t>52°12'41.000004"O</t>
  </si>
  <si>
    <t>1°38'34.000001"S</t>
  </si>
  <si>
    <t>52°9'34.999992"O</t>
  </si>
  <si>
    <t>NOVA TIMBOTEUA/PA</t>
  </si>
  <si>
    <t>1°12'51.999998"S</t>
  </si>
  <si>
    <t>47°23'8.999988"O</t>
  </si>
  <si>
    <t>GURUPÁ/PA</t>
  </si>
  <si>
    <t>1°24'36.000000"S</t>
  </si>
  <si>
    <t>51°38'12.000012"O</t>
  </si>
  <si>
    <t>Construção de Quadra Escolar Coberta  012/2013</t>
  </si>
  <si>
    <t>ABAETETUBA/PA</t>
  </si>
  <si>
    <t>1°34'36.000001"S</t>
  </si>
  <si>
    <t>48°52'49.000008"O</t>
  </si>
  <si>
    <t>Construção de Quadra Escolar Coberta  011/2013</t>
  </si>
  <si>
    <t>1°38'58.999999"S</t>
  </si>
  <si>
    <t>48°56'44.999988"O</t>
  </si>
  <si>
    <t>Construção de Quadra Escolar Coberta  010/2013</t>
  </si>
  <si>
    <t>1°41'39.000001"S</t>
  </si>
  <si>
    <t>48°57'11.999988"O</t>
  </si>
  <si>
    <t>1°50'53.000002"S</t>
  </si>
  <si>
    <t>48°55'32.000016"O</t>
  </si>
  <si>
    <t>1°42'41.000000"S</t>
  </si>
  <si>
    <t>48°49'9.000012"O</t>
  </si>
  <si>
    <t>1°43'43.000000"S</t>
  </si>
  <si>
    <t>48°51'27.000000"O</t>
  </si>
  <si>
    <t>1°43'36.000001"S</t>
  </si>
  <si>
    <t>48°51'52.999992"O</t>
  </si>
  <si>
    <t>CARACARAÍ/RR</t>
  </si>
  <si>
    <t>1°50'2.000000"N</t>
  </si>
  <si>
    <t>61°7'59.999988"O</t>
  </si>
  <si>
    <t>1°48'45.000000"N</t>
  </si>
  <si>
    <t>61°7'41.999988"O</t>
  </si>
  <si>
    <t>MANICORÉ/AM</t>
  </si>
  <si>
    <t>5°29'53.000002"S</t>
  </si>
  <si>
    <t>60°49'45.000012"O</t>
  </si>
  <si>
    <t>LÁBREA/AM</t>
  </si>
  <si>
    <t>7°16'17.000000"S</t>
  </si>
  <si>
    <t>64°48'3.999996"O</t>
  </si>
  <si>
    <t>QUADRA COBERTA- PRESIDENTE TANCREDO NEVES</t>
  </si>
  <si>
    <t>JUTAÍ/AM</t>
  </si>
  <si>
    <t>2°45'11.999999"S</t>
  </si>
  <si>
    <t>66°46'36.000012"O</t>
  </si>
  <si>
    <t>CAREIRO DA VÁRZEA/AM</t>
  </si>
  <si>
    <t>3°22'49.000001"S</t>
  </si>
  <si>
    <t>59°38'18.999996"O</t>
  </si>
  <si>
    <t>3°5'39.999998"S</t>
  </si>
  <si>
    <t>59°42'57.999996"O</t>
  </si>
  <si>
    <t>MÂNCIO LIMA/AC</t>
  </si>
  <si>
    <t>7°35'21.999998"S</t>
  </si>
  <si>
    <t>72°56'9.999996"O</t>
  </si>
  <si>
    <t>7°37'32.000002"S</t>
  </si>
  <si>
    <t>72°52'49.000008"O</t>
  </si>
  <si>
    <t>10°26'39.000012"S</t>
  </si>
  <si>
    <t>67°42'39.999996"O</t>
  </si>
  <si>
    <t>CASTANHEIRAS/RO</t>
  </si>
  <si>
    <t>11°29'51.000000"S</t>
  </si>
  <si>
    <t>61°48'32.000004"O</t>
  </si>
  <si>
    <t>PRESIDENTE MÉDICI/RO</t>
  </si>
  <si>
    <t>11°10'18.999984"S</t>
  </si>
  <si>
    <t>61°54'19.000008"O</t>
  </si>
  <si>
    <t>NIOAQUE/MS</t>
  </si>
  <si>
    <t>21°9'19.000008"S</t>
  </si>
  <si>
    <t>55°50'3.000012"O</t>
  </si>
  <si>
    <t>SÃO SEBASTIÃO/SP</t>
  </si>
  <si>
    <t>23°46'12.000000"S</t>
  </si>
  <si>
    <t>45°37'59.999988"O</t>
  </si>
  <si>
    <t>BATATAIS/SP</t>
  </si>
  <si>
    <t>20°52'46.999992"S</t>
  </si>
  <si>
    <t>47°35'31.999992"O</t>
  </si>
  <si>
    <t>Construção de Quadra Escolar Coberta  004</t>
  </si>
  <si>
    <t>SÃO PEDRO DA ALDEIA/RJ</t>
  </si>
  <si>
    <t>22°49'27.999984"S</t>
  </si>
  <si>
    <t>42°5'17.999988"O</t>
  </si>
  <si>
    <t>22°50'7.000008"S</t>
  </si>
  <si>
    <t>42°8'11.000004"O</t>
  </si>
  <si>
    <t>CONCEIÇÃO DA BARRA/ES</t>
  </si>
  <si>
    <t>18°35'6.000000"S</t>
  </si>
  <si>
    <t>11°46'54.999984"S</t>
  </si>
  <si>
    <t>38°21'32.000004"O</t>
  </si>
  <si>
    <t>Construção de Quadra Escolar Coberta no Povoado Massaranduba</t>
  </si>
  <si>
    <t>CARIRA/SE</t>
  </si>
  <si>
    <t>10°21'23.000004"S</t>
  </si>
  <si>
    <t>37°41'24.000000"O</t>
  </si>
  <si>
    <t>SENADOR RUI PALMEIRA/AL</t>
  </si>
  <si>
    <t>9°27'29.999999"S</t>
  </si>
  <si>
    <t>37°27'15.000012"O</t>
  </si>
  <si>
    <t>Porto Calvo - Construção de Quadra Escolar Coberta</t>
  </si>
  <si>
    <t>PORTO CALVO/AL</t>
  </si>
  <si>
    <t>9°3'18.000000"S</t>
  </si>
  <si>
    <t>35°23'47.000004"O</t>
  </si>
  <si>
    <t>Quadra Duque de Caxias</t>
  </si>
  <si>
    <t>8°4'27.999998"S</t>
  </si>
  <si>
    <t>35°21'27.000000"O</t>
  </si>
  <si>
    <t>QUADRA ESCOLAR SEBASTIANA FERREIRA DA SILVA</t>
  </si>
  <si>
    <t>LAJEDO/PE</t>
  </si>
  <si>
    <t>8°40'13.000001"S</t>
  </si>
  <si>
    <t>36°19'46.999992"O</t>
  </si>
  <si>
    <t>CAMOCIM DE SÃO FÉLIX/PE</t>
  </si>
  <si>
    <t>8°22'39.000000"S</t>
  </si>
  <si>
    <t>35°45'16.999992"O</t>
  </si>
  <si>
    <t>7°7'31.000001"S</t>
  </si>
  <si>
    <t>34°55'23.000016"O</t>
  </si>
  <si>
    <t>GUAIÚBA/CE</t>
  </si>
  <si>
    <t>4°3'1.000001"S</t>
  </si>
  <si>
    <t>38°38'0.999996"O</t>
  </si>
  <si>
    <t>BARRO/CE</t>
  </si>
  <si>
    <t>7°10'55.999999"S</t>
  </si>
  <si>
    <t>38°46'51.999996"O</t>
  </si>
  <si>
    <t>UI, DEURIS DE DEUS</t>
  </si>
  <si>
    <t>SANTA LUZIA/MA</t>
  </si>
  <si>
    <t>3°57'42.999998"S</t>
  </si>
  <si>
    <t>45°39'6.000012"O</t>
  </si>
  <si>
    <t>RAIMUNDO DOS REIS CAVALCANTE</t>
  </si>
  <si>
    <t>4°11'40.999999"S</t>
  </si>
  <si>
    <t>46°8'8.999988"O</t>
  </si>
  <si>
    <t>ESCOLA DEHON</t>
  </si>
  <si>
    <t>3°58'5.999999"S</t>
  </si>
  <si>
    <t>45°39'20.999988"O</t>
  </si>
  <si>
    <t>EM CATARINA VELOSO</t>
  </si>
  <si>
    <t>PINHEIRO/MA</t>
  </si>
  <si>
    <t>2°45'50.000000"S</t>
  </si>
  <si>
    <t>45°16'46.999992"O</t>
  </si>
  <si>
    <t>UI JOSE ERIVAN CORDEIRO</t>
  </si>
  <si>
    <t>2°32'13.999999"S</t>
  </si>
  <si>
    <t>45°5'53.999988"O</t>
  </si>
  <si>
    <t>INSTITUTO DE EDUCAÇÃO DE PINHEIRO</t>
  </si>
  <si>
    <t>2°31'9.999998"S</t>
  </si>
  <si>
    <t>45°5'13.999992"O</t>
  </si>
  <si>
    <t>2°4'50.000002"S</t>
  </si>
  <si>
    <t>45°47'39.999984"O</t>
  </si>
  <si>
    <t>3°16'4.000001"S</t>
  </si>
  <si>
    <t>44°37'9.999984"O</t>
  </si>
  <si>
    <t>QUADRA DO PARQUE DAS NAÇÕES</t>
  </si>
  <si>
    <t>AÇAILÂNDIA/MA</t>
  </si>
  <si>
    <t>4°56'12.999998"S</t>
  </si>
  <si>
    <t>47°27'55.000008"O</t>
  </si>
  <si>
    <t>1°43'27.000001"S</t>
  </si>
  <si>
    <t>48°52'46.999992"O</t>
  </si>
  <si>
    <t>7°15'25.999999"S</t>
  </si>
  <si>
    <t>64°47'25.000008"O</t>
  </si>
  <si>
    <t>Quadra do Centro Municipal de Educação Infantil e Ensino Fundamental Parque dos Pioneiros</t>
  </si>
  <si>
    <t>JI-PARANÁ/RO</t>
  </si>
  <si>
    <t>10°54'24.000012"S</t>
  </si>
  <si>
    <t>61°54'43.999992"O</t>
  </si>
  <si>
    <t>GOVERNADOR EUGÊNIO BARROS - CE DIAS CARNEIRO</t>
  </si>
  <si>
    <t>GOVERNADOR EUGÊNIO BARROS/MA</t>
  </si>
  <si>
    <t>5°18'42.000001"S</t>
  </si>
  <si>
    <t>44°14'44.000016"O</t>
  </si>
  <si>
    <t>SÃO LUIS - CE ALMIRANTE TAMANDARÉ</t>
  </si>
  <si>
    <t>SÃO LUÍS/MA</t>
  </si>
  <si>
    <t>2°32'52.000001"S</t>
  </si>
  <si>
    <t>44°14'0.999996"O</t>
  </si>
  <si>
    <t>RONALDO CAMINHA BARBOSA EEM  096</t>
  </si>
  <si>
    <t>CASCAVEL/CE</t>
  </si>
  <si>
    <t>4°1'44.000400"S</t>
  </si>
  <si>
    <t>38°1'56.002800"O</t>
  </si>
  <si>
    <t>23°26'8.000016"S</t>
  </si>
  <si>
    <t>45°4'50.999988"O</t>
  </si>
  <si>
    <t>ITATINGA/SP</t>
  </si>
  <si>
    <t>23°6'25.999992"S</t>
  </si>
  <si>
    <t>48°36'24.000012"O</t>
  </si>
  <si>
    <t>19°28'32.999988"S</t>
  </si>
  <si>
    <t>44°15'24.999984"O</t>
  </si>
  <si>
    <t>RIBEIRA DO POMBAL/BA</t>
  </si>
  <si>
    <t>10°42'50.000004"S</t>
  </si>
  <si>
    <t>38°32'2.000004"O</t>
  </si>
  <si>
    <t>Cobertura de Quadra Escolar do bairro Canafístula</t>
  </si>
  <si>
    <t>ARAPIRACA/AL</t>
  </si>
  <si>
    <t>9°45'34.999999"S</t>
  </si>
  <si>
    <t>36°38'17.000016"O</t>
  </si>
  <si>
    <t>COBERTURA DA QUADRA ESCOLAR 01 DA ESCOAL DO BRISA DO LAGO</t>
  </si>
  <si>
    <t>9°46'50.000002"S</t>
  </si>
  <si>
    <t>36°40'32.000016"O</t>
  </si>
  <si>
    <t>MAURITI/CE</t>
  </si>
  <si>
    <t>7°15'15.999998"S</t>
  </si>
  <si>
    <t>38°45'29.000016"O</t>
  </si>
  <si>
    <t>BANABUIÚ/CE</t>
  </si>
  <si>
    <t>5°18'7.999999"S</t>
  </si>
  <si>
    <t>38°55'27.999984"O</t>
  </si>
  <si>
    <t>Barragem de Gatos, como parte do sistema integrado de controle de enchentes da Bacia do Una visando controle de enchentes e inundações.</t>
  </si>
  <si>
    <t>BELÉM DE MARIA/PE, CATENDE/PE, LAGOA DOS GATOS/PE, PALMARES/PE</t>
  </si>
  <si>
    <t>8°39'15.000012"S</t>
  </si>
  <si>
    <t>35°54'10.000008"O</t>
  </si>
  <si>
    <t>Barragem de Panelas II, como parte do sistema integrado de controle de enchentes da Bacia do Una visando controle de enchentes e inundações.</t>
  </si>
  <si>
    <t>BELÉM DE MARIA/PE, CATENDE/PE, CUPIRA/PE, PALMARES/PE</t>
  </si>
  <si>
    <t>8°37'0.999984"S</t>
  </si>
  <si>
    <t>35°57'00.000000"O</t>
  </si>
  <si>
    <t>Boquim - SE - UBS I</t>
  </si>
  <si>
    <t>BOQUIM/SE</t>
  </si>
  <si>
    <t>11°10'54.048000"S</t>
  </si>
  <si>
    <t>37°35'3.253200"O</t>
  </si>
  <si>
    <t>11°9'19.188000"S</t>
  </si>
  <si>
    <t>37°37'7.766400"O</t>
  </si>
  <si>
    <t>Touros - RN - UBS I</t>
  </si>
  <si>
    <t>TOUROS/RN</t>
  </si>
  <si>
    <t>5°13'7.107600"S</t>
  </si>
  <si>
    <t>35°37'0.238800"O</t>
  </si>
  <si>
    <t>5°18'4.082400"S</t>
  </si>
  <si>
    <t>35°28'59.656800"O</t>
  </si>
  <si>
    <t>5°11'29.234400"S</t>
  </si>
  <si>
    <t>35°27'50.104800"O</t>
  </si>
  <si>
    <t>5°11'34.638000"S</t>
  </si>
  <si>
    <t>35°28'10.362000"O</t>
  </si>
  <si>
    <t>Feira Nova - PE - UBS I</t>
  </si>
  <si>
    <t>FEIRA NOVA/PE</t>
  </si>
  <si>
    <t>7°54'49.366800"S</t>
  </si>
  <si>
    <t>35°25'7.392000"O</t>
  </si>
  <si>
    <t>7°53'31.016400"S</t>
  </si>
  <si>
    <t>35°18'18.288000"O</t>
  </si>
  <si>
    <t>Medicilândia - PA - UBS II</t>
  </si>
  <si>
    <t>MEDICILÂNDIA/PA</t>
  </si>
  <si>
    <t>3°26'56.382000"S</t>
  </si>
  <si>
    <t>52°53'27.967200"O</t>
  </si>
  <si>
    <t>3°26'46.514400"S</t>
  </si>
  <si>
    <t>52°53'21.786000"O</t>
  </si>
  <si>
    <t>Maracaí - SP - Ampliação - UBS</t>
  </si>
  <si>
    <t>MARACAÍ/SP</t>
  </si>
  <si>
    <t>22°37'42.920400"S</t>
  </si>
  <si>
    <t>50°40'3.878400"O</t>
  </si>
  <si>
    <t>Boquim - SE - Ampliação - UBS</t>
  </si>
  <si>
    <t>11°8'53.113200"S</t>
  </si>
  <si>
    <t>37°37'8.673600"O</t>
  </si>
  <si>
    <t>Florianópolis - SC - Ampliação - UBS</t>
  </si>
  <si>
    <t>27°36'13.251600"S</t>
  </si>
  <si>
    <t>48°35'45.632400"O</t>
  </si>
  <si>
    <t>Simões Filho - BA - UBS I</t>
  </si>
  <si>
    <t>SIMÕES FILHO/BA</t>
  </si>
  <si>
    <t>12°47'10.885200"S</t>
  </si>
  <si>
    <t>38°24'3.574800"O</t>
  </si>
  <si>
    <t>27°36'57.787200"S</t>
  </si>
  <si>
    <t>48°29'3.224400"O</t>
  </si>
  <si>
    <t>Simões Filho - BA - UBS II</t>
  </si>
  <si>
    <t>12°47'13.297200"S</t>
  </si>
  <si>
    <t>38°24'19.645200"O</t>
  </si>
  <si>
    <t>Etapas 2 e 3 - Restauração de 149 imóveis - Vila Martin Smith.</t>
  </si>
  <si>
    <t>Cidades Históricas</t>
  </si>
  <si>
    <t>Ministério da Cultura</t>
  </si>
  <si>
    <t>SANTO ANDRÉ/SP</t>
  </si>
  <si>
    <t>23°39'50.760000"S</t>
  </si>
  <si>
    <t>46°32'17.160000"O</t>
  </si>
  <si>
    <t>Etapa 1 - Restauração de 93 imóveis - Vila Martin Smith.</t>
  </si>
  <si>
    <t>23°39'50.040000"S</t>
  </si>
  <si>
    <t>Requalificação da Pça. Cel. Pedro Osório e travessias acessíveis (Etapa final)</t>
  </si>
  <si>
    <t>PELOTAS/RS</t>
  </si>
  <si>
    <t>31°46'19.560000"S</t>
  </si>
  <si>
    <t>52°20'33.360000"O</t>
  </si>
  <si>
    <t>Restauração do Casarão da FUNAI</t>
  </si>
  <si>
    <t>15°35'44.880000"S</t>
  </si>
  <si>
    <t>56°5'49.200000"O</t>
  </si>
  <si>
    <t>Restauração do Casarão a R. Pedro Celestino, s/n - Posto Municipal de Apoio à Policia Militar</t>
  </si>
  <si>
    <t>15°35'45.960000"S</t>
  </si>
  <si>
    <t>56°5'47.040000"O</t>
  </si>
  <si>
    <t>Restauração do Casarão a R. Pedro Celestino, 16, esquina com a Rua Campo Grande - Creche</t>
  </si>
  <si>
    <t>15°35'45.240000"S</t>
  </si>
  <si>
    <t>56°5'46.320000"O</t>
  </si>
  <si>
    <t>Restauração do Casarão a R. Pedro Celestino, 79 - Escritório de Gestão do Centro Histórico</t>
  </si>
  <si>
    <t>Implantação do Parque da Romaria</t>
  </si>
  <si>
    <t>CONGONHAS/MG</t>
  </si>
  <si>
    <t>20°30'0.360000"S</t>
  </si>
  <si>
    <t>43°51'28.440000"O</t>
  </si>
  <si>
    <t>Requalificação urbanística do entorno do Mercado Municipal Adolpho Lisboa - recuperação da pavimentação, acessibilidade, iluminação, sinalização, mobiliario urbano e paisagismo (ruas dos Barés, Barão de São Domingos, Miranda Leão, Av. Manaus Moderna e Pça do Mercado</t>
  </si>
  <si>
    <t>3°6'7.560000"S</t>
  </si>
  <si>
    <t>60°1'29.280000"O</t>
  </si>
  <si>
    <t>BOM RETIRO DO SUL/RS</t>
  </si>
  <si>
    <t>29°36'1.000008"S</t>
  </si>
  <si>
    <t>51°56'12.000012"O</t>
  </si>
  <si>
    <t>MATO VERDE/MG</t>
  </si>
  <si>
    <t>15°27'39.999996"S</t>
  </si>
  <si>
    <t>42°54'11.999988"O</t>
  </si>
  <si>
    <t>TERRA NOVA/BA</t>
  </si>
  <si>
    <t>12°18'54.000000"S</t>
  </si>
  <si>
    <t>38°35'27.999996"O</t>
  </si>
  <si>
    <t>9°41'30.000001"S</t>
  </si>
  <si>
    <t>36°18'38.000016"O</t>
  </si>
  <si>
    <t>JATOBÁ/PE</t>
  </si>
  <si>
    <t>9°10'50.000002"S</t>
  </si>
  <si>
    <t>38°15'47.000016"O</t>
  </si>
  <si>
    <t>35°2'53.999988"O</t>
  </si>
  <si>
    <t>Cobertura de Quadra da Escola Bárbara de Alencar</t>
  </si>
  <si>
    <t>MARANGUAPE/CE</t>
  </si>
  <si>
    <t>4°1'30.000000"S</t>
  </si>
  <si>
    <t>38°52'8.000004"O</t>
  </si>
  <si>
    <t>LIMOEIRO DO NORTE/CE</t>
  </si>
  <si>
    <t>5°13'21.000000"S</t>
  </si>
  <si>
    <t>37°53'6.000000"O</t>
  </si>
  <si>
    <t>Quadra da Escola Municipal Lira Maia Holanda - Castanhão</t>
  </si>
  <si>
    <t>5°28'0.000001"S</t>
  </si>
  <si>
    <t>38°24'30.999996"O</t>
  </si>
  <si>
    <t>SÃO JOSÉ DO DIVINO/PI</t>
  </si>
  <si>
    <t>3°42'11.000002"S</t>
  </si>
  <si>
    <t>41°54'41.000004"O</t>
  </si>
  <si>
    <t>SANTA BÁRBARA DE GOIÁS/GO</t>
  </si>
  <si>
    <t>16°34'50.999988"S</t>
  </si>
  <si>
    <t>49°41'48.999984"O</t>
  </si>
  <si>
    <t>GUARANI DE GOIÁS/GO</t>
  </si>
  <si>
    <t>13°56'11.000004"S</t>
  </si>
  <si>
    <t>46°28'50.000016"O</t>
  </si>
  <si>
    <t>MORRINHOS DO SUL/RS</t>
  </si>
  <si>
    <t>29°18'21.999996"S</t>
  </si>
  <si>
    <t>49°56'6.000000"O</t>
  </si>
  <si>
    <t>PEABIRU/PR</t>
  </si>
  <si>
    <t>23°54'36.000000"S</t>
  </si>
  <si>
    <t>52°20'48.000012"O</t>
  </si>
  <si>
    <t>LUCÉLIA/SP</t>
  </si>
  <si>
    <t>21°44'3.000012"S</t>
  </si>
  <si>
    <t>51°1'0.999984"O</t>
  </si>
  <si>
    <t>24°19'22.000008"S</t>
  </si>
  <si>
    <t>47°38'11.000004"O</t>
  </si>
  <si>
    <t>JABOTICABAL/SP</t>
  </si>
  <si>
    <t>21°15'12.999996"S</t>
  </si>
  <si>
    <t>48°20'15.000000"O</t>
  </si>
  <si>
    <t>JANAÚBA/MG</t>
  </si>
  <si>
    <t>15°43'41.999988"S</t>
  </si>
  <si>
    <t>43°19'33.999996"O</t>
  </si>
  <si>
    <t>GAMELEIRAS/MG</t>
  </si>
  <si>
    <t>15°4'27.000012"S</t>
  </si>
  <si>
    <t>43°7'18.000012"O</t>
  </si>
  <si>
    <t>Quadra da E. M. Maria da Glória F. Zaiden</t>
  </si>
  <si>
    <t>CRISTINA/MG</t>
  </si>
  <si>
    <t>22°13'28.999992"S</t>
  </si>
  <si>
    <t>45°16'21.000000"O</t>
  </si>
  <si>
    <t>9°50'12.000001"S</t>
  </si>
  <si>
    <t>39°29'30.999984"O</t>
  </si>
  <si>
    <t>12°24'33.000012"S</t>
  </si>
  <si>
    <t>38°37'0.000012"O</t>
  </si>
  <si>
    <t>11°24'36.000000"S</t>
  </si>
  <si>
    <t>41°16'50.999988"O</t>
  </si>
  <si>
    <t>12°59'53.999988"S</t>
  </si>
  <si>
    <t>40°31'59.999988"O</t>
  </si>
  <si>
    <t>GUARATINGA/BA</t>
  </si>
  <si>
    <t>16°33'45.000000"S</t>
  </si>
  <si>
    <t>39°47'12.999984"O</t>
  </si>
  <si>
    <t>16°33'25.999992"S</t>
  </si>
  <si>
    <t>39°46'53.000004"O</t>
  </si>
  <si>
    <t>8°49'18.000001"S</t>
  </si>
  <si>
    <t>38°58'45.000012"O</t>
  </si>
  <si>
    <t>CAMAMU/BA</t>
  </si>
  <si>
    <t>14°0'18.000000"S</t>
  </si>
  <si>
    <t>39°6'6.000012"O</t>
  </si>
  <si>
    <t>BIRITINGA/BA</t>
  </si>
  <si>
    <t>11°39'56.000016"S</t>
  </si>
  <si>
    <t>38°42'7.999992"O</t>
  </si>
  <si>
    <t>Construção de Quadra Escolar Coberta  005/2013</t>
  </si>
  <si>
    <t>ALAGOINHAS/BA</t>
  </si>
  <si>
    <t>12°7'5.000016"S</t>
  </si>
  <si>
    <t>38°24'25.999992"O</t>
  </si>
  <si>
    <t>10°22'33.999996"S</t>
  </si>
  <si>
    <t>37°40'54.000012"O</t>
  </si>
  <si>
    <t>8°10'45.999998"S</t>
  </si>
  <si>
    <t>37°17'9.999996"O</t>
  </si>
  <si>
    <t>CARNAUBEIRA DA PENHA/PE</t>
  </si>
  <si>
    <t>8°18'41.000000"S</t>
  </si>
  <si>
    <t>38°44'22.999992"O</t>
  </si>
  <si>
    <t>NOVA PALMEIRA/PB</t>
  </si>
  <si>
    <t>6°41'4.999999"S</t>
  </si>
  <si>
    <t>36°25'10.999992"O</t>
  </si>
  <si>
    <t>JERICÓ/PB</t>
  </si>
  <si>
    <t>6°33'11.000002"S</t>
  </si>
  <si>
    <t>37°48'36.000000"O</t>
  </si>
  <si>
    <t>AREIA/PB</t>
  </si>
  <si>
    <t>6°56'20.000000"S</t>
  </si>
  <si>
    <t>35°45'23.000004"O</t>
  </si>
  <si>
    <t>ALGODÃO DE JANDAÍRA/PB</t>
  </si>
  <si>
    <t>6°48'46.000001"S</t>
  </si>
  <si>
    <t>35°54'55.000008"O</t>
  </si>
  <si>
    <t>4°9'49.000000"S</t>
  </si>
  <si>
    <t>39°21'15.999984"O</t>
  </si>
  <si>
    <t>4°10'41.999999"S</t>
  </si>
  <si>
    <t>38°27'29.999988"O</t>
  </si>
  <si>
    <t>MULUNGU/CE</t>
  </si>
  <si>
    <t>4°20'20.000000"S</t>
  </si>
  <si>
    <t>39°1'3.000000"O</t>
  </si>
  <si>
    <t>7°25'57.000000"S</t>
  </si>
  <si>
    <t>39°5'12.999984"O</t>
  </si>
  <si>
    <t>7°22'0.999998"S</t>
  </si>
  <si>
    <t>39°12'30.999996"O</t>
  </si>
  <si>
    <t>7°13'7.000000"S</t>
  </si>
  <si>
    <t>39°10'59.999988"O</t>
  </si>
  <si>
    <t>ACARAPÉ/CE</t>
  </si>
  <si>
    <t>4°13'28.999999"S</t>
  </si>
  <si>
    <t>38°42'27.000000"O</t>
  </si>
  <si>
    <t>7°14'10.000000"S</t>
  </si>
  <si>
    <t>44°33'48.999996"O</t>
  </si>
  <si>
    <t>SOCORRO DO PIAUÍ/PI</t>
  </si>
  <si>
    <t>7°58'23.999999"S</t>
  </si>
  <si>
    <t>42°25'18.000012"O</t>
  </si>
  <si>
    <t>SIGEFREDO PACHECO/PI</t>
  </si>
  <si>
    <t>5°6'50.000000"S</t>
  </si>
  <si>
    <t>41°49'31.000008"O</t>
  </si>
  <si>
    <t>4°54'55.000001"S</t>
  </si>
  <si>
    <t>41°43'50.999988"O</t>
  </si>
  <si>
    <t>7°7'12.000000"S</t>
  </si>
  <si>
    <t>40°49'4.000008"O</t>
  </si>
  <si>
    <t>3°47'1.000000"S</t>
  </si>
  <si>
    <t>41°54'48.999996"O</t>
  </si>
  <si>
    <t>RIBEIRA DO PIAUÍ/PI</t>
  </si>
  <si>
    <t>7°41'30.999998"S</t>
  </si>
  <si>
    <t>42°42'45.000000"O</t>
  </si>
  <si>
    <t>REGENERAÇÃO/PI</t>
  </si>
  <si>
    <t>6°19'16.000000"S</t>
  </si>
  <si>
    <t>42°33'24.999984"O</t>
  </si>
  <si>
    <t>NOSSA SENHORA DOS REMÉDIOS/PI</t>
  </si>
  <si>
    <t>3°58'39.000000"S</t>
  </si>
  <si>
    <t>42°37'9.999984"O</t>
  </si>
  <si>
    <t>MANOEL EMÍDIO/PI</t>
  </si>
  <si>
    <t>8°0'24.999998"S</t>
  </si>
  <si>
    <t>43°52'10.999992"O</t>
  </si>
  <si>
    <t>ESPERANTINA/PI</t>
  </si>
  <si>
    <t>3°45'28.000001"S</t>
  </si>
  <si>
    <t>42°10'33.999996"O</t>
  </si>
  <si>
    <t>ESCOLA MUNICIPAL DR. JOSÉ DO REGO LAGES</t>
  </si>
  <si>
    <t>4°14'12.000001"S</t>
  </si>
  <si>
    <t>42°18'33.000012"O</t>
  </si>
  <si>
    <t>ANGICAL DO PIAUÍ/PI</t>
  </si>
  <si>
    <t>6°5'11.000000"S</t>
  </si>
  <si>
    <t>42°44'8.000016"O</t>
  </si>
  <si>
    <t>4°29'39.000001"S</t>
  </si>
  <si>
    <t>44°46'39.000000"O</t>
  </si>
  <si>
    <t>3°6'50.000000"S</t>
  </si>
  <si>
    <t>42°24'47.000016"O</t>
  </si>
  <si>
    <t>2°37'1.999999"S</t>
  </si>
  <si>
    <t>45°27'33.999984"O</t>
  </si>
  <si>
    <t>2°12'41.000000"S</t>
  </si>
  <si>
    <t>45°5'27.999996"O</t>
  </si>
  <si>
    <t>7°20'4.999999"S</t>
  </si>
  <si>
    <t>38°39'57.999996"O</t>
  </si>
  <si>
    <t>7°15'2.999999"S</t>
  </si>
  <si>
    <t>38°44'9.999996"O</t>
  </si>
  <si>
    <t>EM ALEXANDRE GOMES</t>
  </si>
  <si>
    <t>2°19'45.999998"S</t>
  </si>
  <si>
    <t>44°56'26.000016"O</t>
  </si>
  <si>
    <t>3°5'56.000000"S</t>
  </si>
  <si>
    <t>45°2'56.000004"O</t>
  </si>
  <si>
    <t>1°57'56.999999"S</t>
  </si>
  <si>
    <t>45°50'12.999984"O</t>
  </si>
  <si>
    <t>4°43'52.000000"S</t>
  </si>
  <si>
    <t>44°19'40.000008"O</t>
  </si>
  <si>
    <t>Construção de Quadra E.M São José Pov. Casca Grossa</t>
  </si>
  <si>
    <t>2°59'16.000001"S</t>
  </si>
  <si>
    <t>44°2'27.999996"O</t>
  </si>
  <si>
    <t>SANTO ANTÔNIO DO TAUÁ/PA</t>
  </si>
  <si>
    <t>1°7'18.999998"S</t>
  </si>
  <si>
    <t>48°7'36.000012"O</t>
  </si>
  <si>
    <t>1°1'48.000000"S</t>
  </si>
  <si>
    <t>48°4'44.000004"O</t>
  </si>
  <si>
    <t>Construção de Quadra Escolar Coberta - Eley Duarte</t>
  </si>
  <si>
    <t>ALMEIRIM/PA</t>
  </si>
  <si>
    <t>1°31'28.999999"S</t>
  </si>
  <si>
    <t>52°34'40.000008"O</t>
  </si>
  <si>
    <t>Construção de Quadra Escolar Coberta  na escola frei constancio</t>
  </si>
  <si>
    <t>1°31'30.000000"S</t>
  </si>
  <si>
    <t>52°34'12.000000"O</t>
  </si>
  <si>
    <t>RORAINÓPOLIS/RR</t>
  </si>
  <si>
    <t>0°39'9.000000"S</t>
  </si>
  <si>
    <t>60°32'31.999992"O</t>
  </si>
  <si>
    <t>PIRACANJUBA/GO</t>
  </si>
  <si>
    <t>17°18'16.999992"S</t>
  </si>
  <si>
    <t>49°1'21.000000"O</t>
  </si>
  <si>
    <t>Construção de Quadra Escolar Coberta  003</t>
  </si>
  <si>
    <t>NOVO GAMA/GO</t>
  </si>
  <si>
    <t>16°5'11.000004"S</t>
  </si>
  <si>
    <t>48°2'13.999992"O</t>
  </si>
  <si>
    <t>16°4'32.999988"S</t>
  </si>
  <si>
    <t>48°4'36.000012"O</t>
  </si>
  <si>
    <t>16°3'18.000000"S</t>
  </si>
  <si>
    <t>48°3'24.000012"O</t>
  </si>
  <si>
    <t>ENTRE RIOS/BA</t>
  </si>
  <si>
    <t>11°57'3.999996"S</t>
  </si>
  <si>
    <t>38°4'5.000016"O</t>
  </si>
  <si>
    <t>APORÁ/BA</t>
  </si>
  <si>
    <t>11°39'12.999996"S</t>
  </si>
  <si>
    <t>38°5'2.000004"O</t>
  </si>
  <si>
    <t>Quadra Escolar Coberta da Escola Maria de Jesus</t>
  </si>
  <si>
    <t>INAJÁ/PE</t>
  </si>
  <si>
    <t>8°54'15.000001"S</t>
  </si>
  <si>
    <t>37°49'39.000000"O</t>
  </si>
  <si>
    <t>QUADRA PADRE MANUEL LIMA E SILVA</t>
  </si>
  <si>
    <t>ITAPAGÉ/CE</t>
  </si>
  <si>
    <t>3°46'37.999999"S</t>
  </si>
  <si>
    <t>39°36'1.000008"O</t>
  </si>
  <si>
    <t>Goiânia - GO - UBS IV</t>
  </si>
  <si>
    <t>16°36'50.796000"S</t>
  </si>
  <si>
    <t>49°18'34.257600"O</t>
  </si>
  <si>
    <t>16°35'34.101600"S</t>
  </si>
  <si>
    <t>49°20'43.879200"O</t>
  </si>
  <si>
    <t>ESCOLA ALNIR LIMA SOARES</t>
  </si>
  <si>
    <t>2°32'16.000001"S</t>
  </si>
  <si>
    <t>45°7'26.000004"O</t>
  </si>
  <si>
    <t>16°47'41.035200"S</t>
  </si>
  <si>
    <t>49°22'28.394400"O</t>
  </si>
  <si>
    <t>SANTA ISABEL DO PARÁ/PA</t>
  </si>
  <si>
    <t>1°18'37.000001"S</t>
  </si>
  <si>
    <t>48°9'25.999992"O</t>
  </si>
  <si>
    <t>1°53'47.000000"S</t>
  </si>
  <si>
    <t>55°31'6.999996"O</t>
  </si>
  <si>
    <t>0°56'16.000001"N</t>
  </si>
  <si>
    <t>60°26'12.999984"O</t>
  </si>
  <si>
    <t>Construção de Quadra Escolar Coberta  005 Procópio Maranhão</t>
  </si>
  <si>
    <t>IRANDUBA/AM</t>
  </si>
  <si>
    <t>3°10'10.999999"S</t>
  </si>
  <si>
    <t>60°6'5.000004"O</t>
  </si>
  <si>
    <t>Rio Verde - GO - UBS II</t>
  </si>
  <si>
    <t>RIO VERDE/GO</t>
  </si>
  <si>
    <t>17°47'1.176000"S</t>
  </si>
  <si>
    <t>50°56'9.391200"O</t>
  </si>
  <si>
    <t>17°45'50.346000"S</t>
  </si>
  <si>
    <t>50°54'49.701600"O</t>
  </si>
  <si>
    <t>Construção de Quadra Escolar Coberta  004 Cicero Monteiro</t>
  </si>
  <si>
    <t>3°4'54.999998"S</t>
  </si>
  <si>
    <t>60°14'0.999996"O</t>
  </si>
  <si>
    <t>PAÇO DO LUMIAR - UI MONTEIRO LOBATO</t>
  </si>
  <si>
    <t>2°32'29.000000"S</t>
  </si>
  <si>
    <t>44°10'8.000004"O</t>
  </si>
  <si>
    <t>QUADRA DA ESCOLA MUNICIPAL LUCIANO FREIRES DE FARIAS</t>
  </si>
  <si>
    <t>37°55'5.000016"O</t>
  </si>
  <si>
    <t>Elaboração de estudos e projetos de abastecimento de água no município de Ananindeua</t>
  </si>
  <si>
    <t>ANANINDEUA/PA</t>
  </si>
  <si>
    <t>1°21'57.240000"S</t>
  </si>
  <si>
    <t>48°22'19.200000"O</t>
  </si>
  <si>
    <t>Itaporanga D'Ajuda - SE - Ampliação - UBS</t>
  </si>
  <si>
    <t>ITAPORANGA D'AJUDA/SE</t>
  </si>
  <si>
    <t>10°59'53.199600"S</t>
  </si>
  <si>
    <t>37°18'40.708800"O</t>
  </si>
  <si>
    <t>Grossos - RN - Ampliação - UBS</t>
  </si>
  <si>
    <t>GROSSOS/RN</t>
  </si>
  <si>
    <t>4°57'7.552800"S</t>
  </si>
  <si>
    <t>37°8'56.529600"O</t>
  </si>
  <si>
    <t>Nova Floresta - PB - Ampliação - UBS</t>
  </si>
  <si>
    <t>NOVA FLORESTA/PB</t>
  </si>
  <si>
    <t>6°27'28.022400"S</t>
  </si>
  <si>
    <t>36°14'0.330000"O</t>
  </si>
  <si>
    <t>6°27'12.056400"S</t>
  </si>
  <si>
    <t>36°12'12.801600"O</t>
  </si>
  <si>
    <t>Novo Repartimento - PA - Ampliação - UBS</t>
  </si>
  <si>
    <t>NOVO REPARTIMENTO/PA</t>
  </si>
  <si>
    <t>4°24'33.832800"S</t>
  </si>
  <si>
    <t>50°38'44.156400"O</t>
  </si>
  <si>
    <t>Monte Alegre - PA - Ampliação - UBS</t>
  </si>
  <si>
    <t>MONTE ALEGRE/PA</t>
  </si>
  <si>
    <t>1°34'39.237600"S</t>
  </si>
  <si>
    <t>54°17'18.934800"O</t>
  </si>
  <si>
    <t>Campo Grande - MS - Ampliação - UBS</t>
  </si>
  <si>
    <t>CAMPO GRANDE/MS</t>
  </si>
  <si>
    <t>20°25'29.510400"S</t>
  </si>
  <si>
    <t>54°34'9.559200"O</t>
  </si>
  <si>
    <t>Jaíba - MG - Ampliação - UBS</t>
  </si>
  <si>
    <t>JAÍBA/MG</t>
  </si>
  <si>
    <t>15°19'34.633200"S</t>
  </si>
  <si>
    <t>43°40'13.670400"O</t>
  </si>
  <si>
    <t>Morros - MA - Ampliação - UBS</t>
  </si>
  <si>
    <t>MORROS/MA</t>
  </si>
  <si>
    <t>2°59'11.706000"S</t>
  </si>
  <si>
    <t>43°59'56.554800"O</t>
  </si>
  <si>
    <t>Mara Rosa - GO - Ampliação - UBS</t>
  </si>
  <si>
    <t>MARA ROSA/GO</t>
  </si>
  <si>
    <t>14°1'57.972000"S</t>
  </si>
  <si>
    <t>49°10'51.200400"O</t>
  </si>
  <si>
    <t>14°1'10.009200"S</t>
  </si>
  <si>
    <t>49°10'45.019200"O</t>
  </si>
  <si>
    <t>Ecoporanga - ES - Ampliação - UBS</t>
  </si>
  <si>
    <t>ECOPORANGA/ES</t>
  </si>
  <si>
    <t>18°22'43.680000"S</t>
  </si>
  <si>
    <t>40°48'24.580800"O</t>
  </si>
  <si>
    <t>18°19'35.400000"S</t>
  </si>
  <si>
    <t>40°49'40.591200"O</t>
  </si>
  <si>
    <t>18°15'38.350800"S</t>
  </si>
  <si>
    <t>40°50'39.915600"O</t>
  </si>
  <si>
    <t>18°22'4.825200"S</t>
  </si>
  <si>
    <t>40°49'54.883200"O</t>
  </si>
  <si>
    <t>Conceição do Almeida - BA - Ampliação - UBS</t>
  </si>
  <si>
    <t>12°48'37.663200"S</t>
  </si>
  <si>
    <t>39°8'41.287200"O</t>
  </si>
  <si>
    <t>Juazeiro - BA - Ampliação - UBS</t>
  </si>
  <si>
    <t>9°10'19.200000"S</t>
  </si>
  <si>
    <t>40°1'53.025600"O</t>
  </si>
  <si>
    <t>Porangatu - GO - UBS II</t>
  </si>
  <si>
    <t>PORANGATU/GO</t>
  </si>
  <si>
    <t>13°27'18.169200"S</t>
  </si>
  <si>
    <t>49°8'32.118000"O</t>
  </si>
  <si>
    <t>13°26'27.916800"S</t>
  </si>
  <si>
    <t>49°8'59.751600"O</t>
  </si>
  <si>
    <t>Porangatu - GO - UBS I</t>
  </si>
  <si>
    <t>13°25'28.473600"S</t>
  </si>
  <si>
    <t>49°8'1.820400"O</t>
  </si>
  <si>
    <t>Maurilândia - GO - UBS II</t>
  </si>
  <si>
    <t>MAURILÂNDIA/GO</t>
  </si>
  <si>
    <t>17°58'50.491200"S</t>
  </si>
  <si>
    <t>50°20'27.240000"O</t>
  </si>
  <si>
    <t>Mara Rosa - GO - UBS I</t>
  </si>
  <si>
    <t>14°0'59.749200"S</t>
  </si>
  <si>
    <t>49°9'29.188800"O</t>
  </si>
  <si>
    <t>Jaraguá - GO - UBS I</t>
  </si>
  <si>
    <t>JARAGUÁ/GO</t>
  </si>
  <si>
    <t>15°44'57.188400"S</t>
  </si>
  <si>
    <t>49°19'31.652400"O</t>
  </si>
  <si>
    <t>15°44'13.768800"S</t>
  </si>
  <si>
    <t>49°20'38.162400"O</t>
  </si>
  <si>
    <t>15°45'0.756000"S</t>
  </si>
  <si>
    <t>49°20'18.078000"O</t>
  </si>
  <si>
    <t>15°44'21.501600"S</t>
  </si>
  <si>
    <t>49°19'23.386800"O</t>
  </si>
  <si>
    <t>Alexânia - GO - UBS I</t>
  </si>
  <si>
    <t>ALEXÂNIA/GO</t>
  </si>
  <si>
    <t>16°1'29.348400"S</t>
  </si>
  <si>
    <t>48°35'32.791200"O</t>
  </si>
  <si>
    <t>Várzea Grande - MT - UBS I</t>
  </si>
  <si>
    <t>VÁRZEA GRANDE/MT</t>
  </si>
  <si>
    <t>15°37'26.328000"S</t>
  </si>
  <si>
    <t>56°6'16.286400"O</t>
  </si>
  <si>
    <t>Várzea Grande - MT - UBS II</t>
  </si>
  <si>
    <t>15°39'35.528400"S</t>
  </si>
  <si>
    <t>56°5'39.724800"O</t>
  </si>
  <si>
    <t>Várzea Grande - MT - UBS III</t>
  </si>
  <si>
    <t>15°40'20.294400"S</t>
  </si>
  <si>
    <t>56°11'10.467600"O</t>
  </si>
  <si>
    <t>15°37'44.619600"S</t>
  </si>
  <si>
    <t>56°10'11.636400"O</t>
  </si>
  <si>
    <t>15°40'10.448400"S</t>
  </si>
  <si>
    <t>56°5'7.123200"O</t>
  </si>
  <si>
    <t>15°39'4.770000"S</t>
  </si>
  <si>
    <t>56°10'25.057200"O</t>
  </si>
  <si>
    <t>15°38'42.676800"S</t>
  </si>
  <si>
    <t>56°5'1.950000"O</t>
  </si>
  <si>
    <t>Rondonópolis - MT - UBS I</t>
  </si>
  <si>
    <t>16°27'46.580400"S</t>
  </si>
  <si>
    <t>54°37'36.361200"O</t>
  </si>
  <si>
    <t>Araputanga - MT - UBS I</t>
  </si>
  <si>
    <t>ARAPUTANGA/MT</t>
  </si>
  <si>
    <t>15°28'21.147600"S</t>
  </si>
  <si>
    <t>58°20'40.603200"O</t>
  </si>
  <si>
    <t>Coxim - MS - UBS II</t>
  </si>
  <si>
    <t>COXIM/MS</t>
  </si>
  <si>
    <t>18°29'19.021200"S</t>
  </si>
  <si>
    <t>54°44'4.567200"O</t>
  </si>
  <si>
    <t>Pinhal da Serra - RS - UBS I</t>
  </si>
  <si>
    <t>PINHAL DA SERRA/RS</t>
  </si>
  <si>
    <t>27°47'14.218800"S</t>
  </si>
  <si>
    <t>51°17'19.539600"O</t>
  </si>
  <si>
    <t>Guarani das Missões - RS - UBS I</t>
  </si>
  <si>
    <t>GUARANI DAS MISSÕES/RS</t>
  </si>
  <si>
    <t>28°8'39.598800"S</t>
  </si>
  <si>
    <t>54°33'13.896000"O</t>
  </si>
  <si>
    <t>Cruz Alta - RS - UBS I</t>
  </si>
  <si>
    <t>CRUZ ALTA/RS</t>
  </si>
  <si>
    <t>28°38'51.039600"S</t>
  </si>
  <si>
    <t>53°36'11.970000"O</t>
  </si>
  <si>
    <t>São José - SC - UBS III</t>
  </si>
  <si>
    <t>SÃO JOSÉ/SC</t>
  </si>
  <si>
    <t>27°34'19.920000"S</t>
  </si>
  <si>
    <t>48°40'50.131200"O</t>
  </si>
  <si>
    <t>Lages - SC - UBS II</t>
  </si>
  <si>
    <t>LAGES/SC</t>
  </si>
  <si>
    <t>27°47'30.681600"S</t>
  </si>
  <si>
    <t>50°18'26.024400"O</t>
  </si>
  <si>
    <t>Lages - SC - UBS I</t>
  </si>
  <si>
    <t>27°47'47.004000"S</t>
  </si>
  <si>
    <t>50°16'57.450000"O</t>
  </si>
  <si>
    <t>Votorantim - SP - UBS II</t>
  </si>
  <si>
    <t>VOTORANTIM/SP</t>
  </si>
  <si>
    <t>23°32'39.364800"S</t>
  </si>
  <si>
    <t>47°29'41.096400"O</t>
  </si>
  <si>
    <t>Santa Rita do Passa Quatro - SP - UBS I</t>
  </si>
  <si>
    <t>SANTA RITA DO PASSA QUATRO/SP</t>
  </si>
  <si>
    <t>21°43'56.218400"S</t>
  </si>
  <si>
    <t>47°29'52.242000"O</t>
  </si>
  <si>
    <t>Pereiras - SP - UBS II</t>
  </si>
  <si>
    <t>PEREIRAS/SP</t>
  </si>
  <si>
    <t>23°4'56.532000"S</t>
  </si>
  <si>
    <t>47°58'22.760400"O</t>
  </si>
  <si>
    <t>Itápolis - SP - UBS I</t>
  </si>
  <si>
    <t>ITÁPOLIS/SP</t>
  </si>
  <si>
    <t>21°26'45.722400"S</t>
  </si>
  <si>
    <t>48°47'17.808000"O</t>
  </si>
  <si>
    <t>21°31'12.885600"S</t>
  </si>
  <si>
    <t>48°41'11.043600"O</t>
  </si>
  <si>
    <t>General Salgado - SP - UBS II</t>
  </si>
  <si>
    <t>GENERAL SALGADO/SP</t>
  </si>
  <si>
    <t>20°38'47.760000"S</t>
  </si>
  <si>
    <t>50°21'53.139600"O</t>
  </si>
  <si>
    <t>Dracena - SP - UBS I</t>
  </si>
  <si>
    <t>DRACENA/SP</t>
  </si>
  <si>
    <t>21°30'44.175600"S</t>
  </si>
  <si>
    <t>51°37'4.594800"O</t>
  </si>
  <si>
    <t>21°35'42.298800"S</t>
  </si>
  <si>
    <t>51°35'14.712000"O</t>
  </si>
  <si>
    <t>Cândido Mota - SP - UBS II</t>
  </si>
  <si>
    <t>CÂNDIDO MOTA/SP</t>
  </si>
  <si>
    <t>22°44'18.988800"S</t>
  </si>
  <si>
    <t>50°22'50.242800"O</t>
  </si>
  <si>
    <t>São Pedro da Aldeia - RJ - UBS I</t>
  </si>
  <si>
    <t>22°50'55.186800"S</t>
  </si>
  <si>
    <t>42°2'15.136800"O</t>
  </si>
  <si>
    <t>Mendes - RJ - UBS I</t>
  </si>
  <si>
    <t>MENDES/RJ</t>
  </si>
  <si>
    <t>22°31'34.550400"S</t>
  </si>
  <si>
    <t>43°43'48.417600"O</t>
  </si>
  <si>
    <t>Araruama - RJ - UBS I</t>
  </si>
  <si>
    <t>ARARUAMA/RJ</t>
  </si>
  <si>
    <t>22°52'55.866000"S</t>
  </si>
  <si>
    <t>42°21'37.306800"O</t>
  </si>
  <si>
    <t>22°47'33.507600"S</t>
  </si>
  <si>
    <t>42°22'49.609200"O</t>
  </si>
  <si>
    <t>22°52'9.177600"S</t>
  </si>
  <si>
    <t>42°19'23.822400"O</t>
  </si>
  <si>
    <t>22°53'33.644400"S</t>
  </si>
  <si>
    <t>42°21'8.463600"O</t>
  </si>
  <si>
    <t>22°52'28.538400"S</t>
  </si>
  <si>
    <t>42°21'57.081600"O</t>
  </si>
  <si>
    <t>Governador Valadares - MG - UBS I</t>
  </si>
  <si>
    <t>GOVERNADOR VALADARES/MG</t>
  </si>
  <si>
    <t>18°50'35.746800"S</t>
  </si>
  <si>
    <t>41°59'35.908800"O</t>
  </si>
  <si>
    <t>22°52'27.397200"S</t>
  </si>
  <si>
    <t>42°20'34.274400"O</t>
  </si>
  <si>
    <t>São Sebastião do Paraíso - MG - UBS I</t>
  </si>
  <si>
    <t>SÃO SEBASTIÃO DO PARAÍSO/MG</t>
  </si>
  <si>
    <t>20°54'1.051200"S</t>
  </si>
  <si>
    <t>46°58'35.907600"O</t>
  </si>
  <si>
    <t>20°54'30.837600"S</t>
  </si>
  <si>
    <t>47°0'20.113200"O</t>
  </si>
  <si>
    <t>Santana do Paraíso - MG - UBS II</t>
  </si>
  <si>
    <t>19°24'45.421200"S</t>
  </si>
  <si>
    <t>42°33'5.245200"O</t>
  </si>
  <si>
    <t>Santana de Pirapama - MG - UBS I</t>
  </si>
  <si>
    <t>SANTANA DE PIRAPAMA/MG</t>
  </si>
  <si>
    <t>18°43'38.233200"S</t>
  </si>
  <si>
    <t>43°56'47.065200"O</t>
  </si>
  <si>
    <t>Munhoz - MG - UBS II</t>
  </si>
  <si>
    <t>22°36'52.758000"S</t>
  </si>
  <si>
    <t>46°21'12.132000"O</t>
  </si>
  <si>
    <t>Mirabela - MG - UBS I</t>
  </si>
  <si>
    <t>MIRABELA/MG</t>
  </si>
  <si>
    <t>16°15'13.208400"S</t>
  </si>
  <si>
    <t>44°9'46.173600"O</t>
  </si>
  <si>
    <t>Luz - MG - UBS I</t>
  </si>
  <si>
    <t>LUZ/MG</t>
  </si>
  <si>
    <t>19°47'12.606000"S</t>
  </si>
  <si>
    <t>45°41'2.230800"O</t>
  </si>
  <si>
    <t>Januária - MG - UBS I</t>
  </si>
  <si>
    <t>JANUÁRIA/MG</t>
  </si>
  <si>
    <t>15°28'37.826400"S</t>
  </si>
  <si>
    <t>44°22'5.210400"O</t>
  </si>
  <si>
    <t>Gameleiras - MG - UBS I</t>
  </si>
  <si>
    <t>15°3'14.673600"S</t>
  </si>
  <si>
    <t>43°11'42.972000"O</t>
  </si>
  <si>
    <t>15°5'15.846000"S</t>
  </si>
  <si>
    <t>43°7'1.732800"O</t>
  </si>
  <si>
    <t>Passos - MG - UBS II</t>
  </si>
  <si>
    <t>20°43'12.356400"S</t>
  </si>
  <si>
    <t>46°37'24.592800"O</t>
  </si>
  <si>
    <t>Felixlândia - MG - UBS I</t>
  </si>
  <si>
    <t>FELIXLÂNDIA/MG</t>
  </si>
  <si>
    <t>18°42'6.706800"S</t>
  </si>
  <si>
    <t>44°48'39.603600"O</t>
  </si>
  <si>
    <t>Diamantina - MG - UBS II</t>
  </si>
  <si>
    <t>DIAMANTINA/MG</t>
  </si>
  <si>
    <t>17°59'30.462000"S</t>
  </si>
  <si>
    <t>43°12'20.862000"O</t>
  </si>
  <si>
    <t>Capitão Enéas - MG - UBS I</t>
  </si>
  <si>
    <t>CAPITÃO ENÉAS/MG</t>
  </si>
  <si>
    <t>16°18'37.047600"S</t>
  </si>
  <si>
    <t>43°43'11.553600"O</t>
  </si>
  <si>
    <t>Souto Soares - BA - UBS I</t>
  </si>
  <si>
    <t>SOUTO SOARES/BA</t>
  </si>
  <si>
    <t>12°5'26.480400"S</t>
  </si>
  <si>
    <t>41°38'14.370000"O</t>
  </si>
  <si>
    <t>Piraí do Norte - BA - UBS I</t>
  </si>
  <si>
    <t>PIRAÍ DO NORTE/BA</t>
  </si>
  <si>
    <t>13°45'0.205200"S</t>
  </si>
  <si>
    <t>39°22'34.327200"O</t>
  </si>
  <si>
    <t>Araci - BA - UBS II</t>
  </si>
  <si>
    <t>ARACI/BA</t>
  </si>
  <si>
    <t>11°19'8.954400"S</t>
  </si>
  <si>
    <t>38°57'7.293600"O</t>
  </si>
  <si>
    <t>Araci - BA - UBS I</t>
  </si>
  <si>
    <t>11°20'11.972400"S</t>
  </si>
  <si>
    <t>38°57'14.094000"O</t>
  </si>
  <si>
    <t>Antas - BA - UBS I</t>
  </si>
  <si>
    <t>ANTAS/BA</t>
  </si>
  <si>
    <t>10°23'12.685200"S</t>
  </si>
  <si>
    <t>38°19'23.012400"O</t>
  </si>
  <si>
    <t>Tobias Barreto - SE - UBS I</t>
  </si>
  <si>
    <t>TOBIAS BARRETO/SE</t>
  </si>
  <si>
    <t>11°10'52.172400"S</t>
  </si>
  <si>
    <t>38°0'11.347200"O</t>
  </si>
  <si>
    <t>11°0'37.425600"S</t>
  </si>
  <si>
    <t>38°0'12.708000"O</t>
  </si>
  <si>
    <t>10°51'51.217200"S</t>
  </si>
  <si>
    <t>38°7'8.745600"O</t>
  </si>
  <si>
    <t>10°54'43.167600"S</t>
  </si>
  <si>
    <t>38°9'29.520000"O</t>
  </si>
  <si>
    <t>Três Marias - MG - UBS I</t>
  </si>
  <si>
    <t>TRÊS MARIAS/MG</t>
  </si>
  <si>
    <t>18°15'5.950800"S</t>
  </si>
  <si>
    <t>45°18'55.695600"O</t>
  </si>
  <si>
    <t>Jacuípe - AL - UBS I</t>
  </si>
  <si>
    <t>JACUÍPE/AL</t>
  </si>
  <si>
    <t>8°52'10.419600"S</t>
  </si>
  <si>
    <t>35°26'57.040800"O</t>
  </si>
  <si>
    <t>8°50'43.321200"S</t>
  </si>
  <si>
    <t>35°27'50.983200"O</t>
  </si>
  <si>
    <t>Sertânia - PE - UBS I</t>
  </si>
  <si>
    <t>8°4'5.970000"S</t>
  </si>
  <si>
    <t>37°17'9.027600"O</t>
  </si>
  <si>
    <t>8°3'58.323600"S</t>
  </si>
  <si>
    <t>37°16'22.890000"O</t>
  </si>
  <si>
    <t>Floresta - PE - UBS I</t>
  </si>
  <si>
    <t>8°36'8.689200"S</t>
  </si>
  <si>
    <t>38°34'7.960800"O</t>
  </si>
  <si>
    <t>8°36'9.089200"S</t>
  </si>
  <si>
    <t>8°36'9.489200"S</t>
  </si>
  <si>
    <t>8°36'9.889200"S</t>
  </si>
  <si>
    <t>Pilões - RN - UBS II</t>
  </si>
  <si>
    <t>PILÕES/RN</t>
  </si>
  <si>
    <t>6°15'28.602000"S</t>
  </si>
  <si>
    <t>38°2'29.378400"O</t>
  </si>
  <si>
    <t>Juazeiro do Norte - CE - UBS III</t>
  </si>
  <si>
    <t>7°12'43.074000"S</t>
  </si>
  <si>
    <t>39°17'11.083200"O</t>
  </si>
  <si>
    <t>Juazeiro do Norte - CE - UBS II</t>
  </si>
  <si>
    <t>7°13'9.840000"S</t>
  </si>
  <si>
    <t>39°16'46.315200"O</t>
  </si>
  <si>
    <t>Juazeiro do Norte - CE - UBS I</t>
  </si>
  <si>
    <t>7°14'23.042400"S</t>
  </si>
  <si>
    <t>39°20'11.400000"O</t>
  </si>
  <si>
    <t>Campo Grande - MS - UBS II</t>
  </si>
  <si>
    <t>20°25'57.115200"S</t>
  </si>
  <si>
    <t>54°40'22.486800"O</t>
  </si>
  <si>
    <t>7°12'10.879200"S</t>
  </si>
  <si>
    <t>39°19'25.276800"O</t>
  </si>
  <si>
    <t>20°24'16.815600"S</t>
  </si>
  <si>
    <t>54°35'30.033600"O</t>
  </si>
  <si>
    <t>7°10'42.117600"S</t>
  </si>
  <si>
    <t>39°18'39.290400"O</t>
  </si>
  <si>
    <t>Itapipoca - CE - UBS I</t>
  </si>
  <si>
    <t>ITAPIPOCA/CE</t>
  </si>
  <si>
    <t>3°35'50.966400"S</t>
  </si>
  <si>
    <t>39°36'9.529200"O</t>
  </si>
  <si>
    <t>20°31'9.019200"S</t>
  </si>
  <si>
    <t>54°38'27.027600"O</t>
  </si>
  <si>
    <t>Senador La Rocque - MA - UBS I</t>
  </si>
  <si>
    <t>SENADOR LA ROCQUE/MA</t>
  </si>
  <si>
    <t>5°26'41.215200"S</t>
  </si>
  <si>
    <t>47°17'38.079600"O</t>
  </si>
  <si>
    <t>Porto Nacional - TO - UBS II</t>
  </si>
  <si>
    <t>PORTO NACIONAL/TO</t>
  </si>
  <si>
    <t>10°12'13.179600"S</t>
  </si>
  <si>
    <t>48°27'44.992800"O</t>
  </si>
  <si>
    <t>10°41'26.343600"S</t>
  </si>
  <si>
    <t>48°24'1.422000"O</t>
  </si>
  <si>
    <t>Esperantina - TO - UBS I</t>
  </si>
  <si>
    <t>ESPERANTINA/TO</t>
  </si>
  <si>
    <t>5°21'51.591600"S</t>
  </si>
  <si>
    <t>48°32'7.548000"O</t>
  </si>
  <si>
    <t>Araguaína - TO - UBS II</t>
  </si>
  <si>
    <t>ARAGUAÍNA/TO</t>
  </si>
  <si>
    <t>7°12'2.743200"S</t>
  </si>
  <si>
    <t>48°11'33.201600"O</t>
  </si>
  <si>
    <t>Araguaína - TO - UBS I</t>
  </si>
  <si>
    <t>7°10'31.141200"S</t>
  </si>
  <si>
    <t>48°13'40.998000"O</t>
  </si>
  <si>
    <t>Uruará - PA - UBS I</t>
  </si>
  <si>
    <t>3°28'40.630800"S</t>
  </si>
  <si>
    <t>54°0'41.374800"O</t>
  </si>
  <si>
    <t>3°42'47.257200"S</t>
  </si>
  <si>
    <t>53°42'41.047200"O</t>
  </si>
  <si>
    <t>3°48'26.636400"S</t>
  </si>
  <si>
    <t>53°34'13.641600"O</t>
  </si>
  <si>
    <t>3°42'50.724000"S</t>
  </si>
  <si>
    <t>53°43'38.683200"O</t>
  </si>
  <si>
    <t>Santana do Araguaia - PA - UBS I</t>
  </si>
  <si>
    <t>SANTANA DO ARAGUAIA/PA</t>
  </si>
  <si>
    <t>9°19'39.090000"S</t>
  </si>
  <si>
    <t>50°19'21.500400"O</t>
  </si>
  <si>
    <t>Santa Cruz do Arari - PA - UBS I</t>
  </si>
  <si>
    <t>SANTA CRUZ DO ARARI/PA</t>
  </si>
  <si>
    <t>0°40'9.451200"S</t>
  </si>
  <si>
    <t>49°10'25.086000"O</t>
  </si>
  <si>
    <t>Porto de Moz - PA - UBS I</t>
  </si>
  <si>
    <t>1°44'33.129600"S</t>
  </si>
  <si>
    <t>52°14'48.368400"O</t>
  </si>
  <si>
    <t>Oeiras do Pará - PA - UBS I</t>
  </si>
  <si>
    <t>OEIRAS DO PARÁ/PA</t>
  </si>
  <si>
    <t>2°0'39.898800"S</t>
  </si>
  <si>
    <t>49°51'39.790800"O</t>
  </si>
  <si>
    <t>1°59'56.936400"S</t>
  </si>
  <si>
    <t>49°51'26.881200"O</t>
  </si>
  <si>
    <t>2°0'41.724000"S</t>
  </si>
  <si>
    <t>49°51'40.845600"O</t>
  </si>
  <si>
    <t>Nova Timboteua - PA - UBS I</t>
  </si>
  <si>
    <t>1°13'1.156800"S</t>
  </si>
  <si>
    <t>47°23'29.709600"O</t>
  </si>
  <si>
    <t>1°13'7.334400"S</t>
  </si>
  <si>
    <t>47°23'44.541600"O</t>
  </si>
  <si>
    <t>Monte Alegre - PA - UBS I</t>
  </si>
  <si>
    <t>1°28'37.707600"S</t>
  </si>
  <si>
    <t>53°55'9.688800"O</t>
  </si>
  <si>
    <t>Bragança - PA - UBS I</t>
  </si>
  <si>
    <t>BRAGANÇA/PA</t>
  </si>
  <si>
    <t>1°26'0.837600"S</t>
  </si>
  <si>
    <t>46°38'40.257600"O</t>
  </si>
  <si>
    <t>Bragança - PA - UBS II</t>
  </si>
  <si>
    <t>1°3'35.334000"S</t>
  </si>
  <si>
    <t>46°46'46.880400"O</t>
  </si>
  <si>
    <t>1°4'33.585600"S</t>
  </si>
  <si>
    <t>46°46'13.778400"O</t>
  </si>
  <si>
    <t>1°7'23.808000"S</t>
  </si>
  <si>
    <t>46°54'27.003600"O</t>
  </si>
  <si>
    <t>Anapu - PA - UBS I</t>
  </si>
  <si>
    <t>ANAPU/PA</t>
  </si>
  <si>
    <t>3°10'41.631600"S</t>
  </si>
  <si>
    <t>51°35'20.634000"O</t>
  </si>
  <si>
    <t>São Gabriel da Cachoeira - AM - UBS II</t>
  </si>
  <si>
    <t>0°8'9.441600"S</t>
  </si>
  <si>
    <t>67°5'28.586400"O</t>
  </si>
  <si>
    <t>0°8'6.968400"S</t>
  </si>
  <si>
    <t>67°5'42.183600"O</t>
  </si>
  <si>
    <t>São Gabriel da Cachoeira - AM - UBS III</t>
  </si>
  <si>
    <t>0°8'14.384400"S</t>
  </si>
  <si>
    <t>67°4'57.687600"O</t>
  </si>
  <si>
    <t>0°7'58.317600"S</t>
  </si>
  <si>
    <t>67°4'42.855600"O</t>
  </si>
  <si>
    <t>Barreirinha - AM - UBS I</t>
  </si>
  <si>
    <t>BARREIRINHA/AM</t>
  </si>
  <si>
    <t>2°58'40.616400"S</t>
  </si>
  <si>
    <t>57°5'59.701200"O</t>
  </si>
  <si>
    <t>Alto Paraíso - RO - UBS I</t>
  </si>
  <si>
    <t>ALTO PARAÍSO/RO</t>
  </si>
  <si>
    <t>9°31'49.576800"S</t>
  </si>
  <si>
    <t>63°12'13.017600"O</t>
  </si>
  <si>
    <t>9°34'29.125200"S</t>
  </si>
  <si>
    <t>63°20'14.078400"O</t>
  </si>
  <si>
    <t>9°43'41.617200"S</t>
  </si>
  <si>
    <t>63°18'59.968800"O</t>
  </si>
  <si>
    <t>Sinalização turística - Aracajú</t>
  </si>
  <si>
    <t>Infraestrutura Turística</t>
  </si>
  <si>
    <t>Ministério do Turismo</t>
  </si>
  <si>
    <t>10°54'39.960000"S</t>
  </si>
  <si>
    <t>37°4'19.200000"O</t>
  </si>
  <si>
    <t>Sinalização turística - Corumbá</t>
  </si>
  <si>
    <t>19°0'32.040000"S</t>
  </si>
  <si>
    <t>57°39'9.360000"O</t>
  </si>
  <si>
    <t>Sinalização turística - Ouro Preto</t>
  </si>
  <si>
    <t>OURO PRETO/MG</t>
  </si>
  <si>
    <t>20°17'16.080000"S</t>
  </si>
  <si>
    <t>43°30'28.080000"O</t>
  </si>
  <si>
    <t>Construção do Centro de Convenções e Feiras - Pirenópolis</t>
  </si>
  <si>
    <t>PIRENÓPOLIS/GO</t>
  </si>
  <si>
    <t>15°51'7.200000"S</t>
  </si>
  <si>
    <t>48°57'31.680000"O</t>
  </si>
  <si>
    <t>Sinalização turística - Sobral</t>
  </si>
  <si>
    <t>SOBRAL/CE</t>
  </si>
  <si>
    <t>3°40'25.680000"S</t>
  </si>
  <si>
    <t>40°14'20.760000"O</t>
  </si>
  <si>
    <t>Reforma e ampliação do Centro Cultural e de Exposições Ruth Cardoso - Maceió</t>
  </si>
  <si>
    <t>MACEIÓ/AL</t>
  </si>
  <si>
    <t>9°39'55.200000"S</t>
  </si>
  <si>
    <t>35°44'6.000000"O</t>
  </si>
  <si>
    <t>SIAA Boquira - Zabumbão</t>
  </si>
  <si>
    <t>BOQUIRA/BA, CATURAMA/BA, IBIPITANGA/BA, IBITIARA/BA, MACAÚBAS/BA, PARAMIRIM/BA, RIO DO PIRES/BA</t>
  </si>
  <si>
    <t>12°48'48.650400"S</t>
  </si>
  <si>
    <t>42°42'30.726000"O</t>
  </si>
  <si>
    <t>Barragem Baraúnas</t>
  </si>
  <si>
    <t>12°25'8.400000"S</t>
  </si>
  <si>
    <t>41°46'11.640000"O</t>
  </si>
  <si>
    <t>Implantação de serviços públicos de limpeza urbana e manejo de resíduos na sede municipal</t>
  </si>
  <si>
    <t>JACAREÍ/SP</t>
  </si>
  <si>
    <t>Jacareí Ambiental</t>
  </si>
  <si>
    <t>23°18'19.980000"S</t>
  </si>
  <si>
    <t>45°57'59.112000"O</t>
  </si>
  <si>
    <t>Ampliação do Sistema de Distribuição de Água da Sede Municipal</t>
  </si>
  <si>
    <t>MAIRINQUE/SP</t>
  </si>
  <si>
    <t>SANEAGUA</t>
  </si>
  <si>
    <t>23°33'0.169200"S</t>
  </si>
  <si>
    <t>47°11'35.210400"O</t>
  </si>
  <si>
    <t>Ampliação da ETA Palácio das Águas</t>
  </si>
  <si>
    <t>49°22'44.400000"O</t>
  </si>
  <si>
    <t>Ampliação do SES na sede municipal - regiões A, B e C</t>
  </si>
  <si>
    <t>GRAVATAÍ/RS</t>
  </si>
  <si>
    <t>CORSAN</t>
  </si>
  <si>
    <t>29°56'38.040000"S</t>
  </si>
  <si>
    <t>50°59'31.200000"O</t>
  </si>
  <si>
    <t>PINHAIS/PR</t>
  </si>
  <si>
    <t>SANEPAR</t>
  </si>
  <si>
    <t>25°26'42.000000"S</t>
  </si>
  <si>
    <t>49°11'34.440000"O</t>
  </si>
  <si>
    <t>CAMPO MAGRO/PR</t>
  </si>
  <si>
    <t>25°22'8.400000"S</t>
  </si>
  <si>
    <t>49°27'3.240000"O</t>
  </si>
  <si>
    <t>Ampliação do SES no Bairro Cachoeira</t>
  </si>
  <si>
    <t>ALMIRANTE TAMANDARÉ/PR</t>
  </si>
  <si>
    <t>25°19'29.640000"S</t>
  </si>
  <si>
    <t>49°18'36.000000"O</t>
  </si>
  <si>
    <t>Ampliação do SES na sede municipal - Bairros Franciscadriângela, Liberdade e adjacências</t>
  </si>
  <si>
    <t>RIBEIRÃO DAS NEVES/MG</t>
  </si>
  <si>
    <t>COPASA</t>
  </si>
  <si>
    <t>20°30'55.800000"S</t>
  </si>
  <si>
    <t>45°57'55.800000"O</t>
  </si>
  <si>
    <t>Ampliação do SES na sede municipal - Diversos bairros</t>
  </si>
  <si>
    <t>CONTAGEM/MG</t>
  </si>
  <si>
    <t>19°55'54.840000"S</t>
  </si>
  <si>
    <t>44°3'13.320000"O</t>
  </si>
  <si>
    <t>Ampliação do SES - ETE Nova Contagem</t>
  </si>
  <si>
    <t>19°33'41.400000"S</t>
  </si>
  <si>
    <t>43°29'4.200000"O</t>
  </si>
  <si>
    <t>PLANALTINA/GO</t>
  </si>
  <si>
    <t>SANEAGO</t>
  </si>
  <si>
    <t>15°27'10.440000"S</t>
  </si>
  <si>
    <t>47°36'49.320000"O</t>
  </si>
  <si>
    <t>Ampliação do SES de Formosa</t>
  </si>
  <si>
    <t>FORMOSA/GO</t>
  </si>
  <si>
    <t>15°32'13.200000"S</t>
  </si>
  <si>
    <t>47°20'2.040000"O</t>
  </si>
  <si>
    <t>Ampliação do SES de Cristalina</t>
  </si>
  <si>
    <t>CRISTALINA/GO</t>
  </si>
  <si>
    <t>16°46'8.400000"S</t>
  </si>
  <si>
    <t>47°36'49.680000"O</t>
  </si>
  <si>
    <t>Implantação do SES de Alexânia</t>
  </si>
  <si>
    <t>16°4'55.200000"S</t>
  </si>
  <si>
    <t>48°30'24.480000"O</t>
  </si>
  <si>
    <t>Implantação do SES nas Colônias Agrícolas Águas Claras, Bernardo Sayão, IAPI e SMPW</t>
  </si>
  <si>
    <t>BRASÍLIA/DF</t>
  </si>
  <si>
    <t>CAESB</t>
  </si>
  <si>
    <t>15°46'47.640000"S</t>
  </si>
  <si>
    <t>47°55'46.200000"O</t>
  </si>
  <si>
    <t>Ampliação do SAA, com implantação de reservatórios, subadutora e  redes de distribuição na região do DIC e adjacências</t>
  </si>
  <si>
    <t>CAMPINAS/SP</t>
  </si>
  <si>
    <t>SANASA S/A</t>
  </si>
  <si>
    <t>22°54'21.960000"S</t>
  </si>
  <si>
    <t>47°3'39.600000"O</t>
  </si>
  <si>
    <t>Ampliação do SAA na Sede Municipal - Setores Jardim da Conquista, Ipiranga, Americanópolis e outros - reservatórios, estações elevatórias e adutoras</t>
  </si>
  <si>
    <t>23°32'53.520000"S</t>
  </si>
  <si>
    <t>46°38'9.960000"O</t>
  </si>
  <si>
    <t>CASCAVEL/PR</t>
  </si>
  <si>
    <t>24°57'21.600000"S</t>
  </si>
  <si>
    <t>53°27'17.640000"O</t>
  </si>
  <si>
    <t>LAGOA SANTA/MG</t>
  </si>
  <si>
    <t>19°24'41.400000"S</t>
  </si>
  <si>
    <t>43°33'41.400000"O</t>
  </si>
  <si>
    <t>MARINGÁ/PR</t>
  </si>
  <si>
    <t>23°25'30.000000"S</t>
  </si>
  <si>
    <t>51°56'20.760000"O</t>
  </si>
  <si>
    <t>ÁGUAS LINDAS DE GOIÁS/GO</t>
  </si>
  <si>
    <t>15°45'43.560000"S</t>
  </si>
  <si>
    <t>48°16'55.200000"O</t>
  </si>
  <si>
    <t>Ampliação  da capacidade de tratamento e melhorias da eficiência da ETE - Sorocaba 1</t>
  </si>
  <si>
    <t>SOROCABA/SP</t>
  </si>
  <si>
    <t>23°30'6.840000"S</t>
  </si>
  <si>
    <t>47°27'28.800000"O</t>
  </si>
  <si>
    <t>Ampliação do SES Zona Sul - Implantação do Coletor AES</t>
  </si>
  <si>
    <t>30°1'59.520000"S</t>
  </si>
  <si>
    <t>51°13'48.360000"O</t>
  </si>
  <si>
    <t>Melhoria e Reforço do Sisitema de Abastecimento D'água das Zonas 5A e 5B, na Zona Norte de Teresina - PI.</t>
  </si>
  <si>
    <t>TERESINA/PI</t>
  </si>
  <si>
    <t>5°5'19.680000"S</t>
  </si>
  <si>
    <t>42°48'7.560000"O</t>
  </si>
  <si>
    <t>Ampliação do Sistema de Esgotamento Sanitário (Sub-bacias PA8/2 e PA8/4) e melhoria da ETE Pirajá em Teresina - PI..</t>
  </si>
  <si>
    <t>5°5'19.320000"S</t>
  </si>
  <si>
    <t>42°48'4.680000"O</t>
  </si>
  <si>
    <t>Ampliação do Sistema de Abastecimento de Água para os Conjuntos Cidade Verde, Cidade Jardim e Adjacências em João Pessoa -  PB</t>
  </si>
  <si>
    <t>JOÃO PESSOA/PB</t>
  </si>
  <si>
    <t>7°6'54.000000"S</t>
  </si>
  <si>
    <t>34°51'44.640000"O</t>
  </si>
  <si>
    <t>Elaboração de estudos e projetos de engenharia para abastecimento de água no município de Santarém</t>
  </si>
  <si>
    <t>SANTARÉM/PA</t>
  </si>
  <si>
    <t>2°26'34.440000"S</t>
  </si>
  <si>
    <t>54°42'28.800000"O</t>
  </si>
  <si>
    <t>Elaboração de estudos e projetos de engenharia para abastecimento de água no município de Marituba</t>
  </si>
  <si>
    <t>MARITUBA/PA</t>
  </si>
  <si>
    <t>1°21'18.000000"S</t>
  </si>
  <si>
    <t>48°20'30.840000"O</t>
  </si>
  <si>
    <t>Elaboração de estudos e projetos de engenharia para esgotamento sanitário - Ampliação das ETE Sideral e Coqueiro e do sistema das áreas adjacentes</t>
  </si>
  <si>
    <t>BELÉM/PA</t>
  </si>
  <si>
    <t>1°27'22.320000"S</t>
  </si>
  <si>
    <t>48°30'15.120000"O</t>
  </si>
  <si>
    <t>Elaboração de estudos e projetos de engenharia para esgotamento sanitário da 2ª etapa da ETE Una</t>
  </si>
  <si>
    <t>1°27'20.880000"S</t>
  </si>
  <si>
    <t>48°30'14.040000"O</t>
  </si>
  <si>
    <t>Elaboração de estudos e projetos de engenharia para abastecimento de água no Bairro Águas Lindas</t>
  </si>
  <si>
    <t>1°21'57.600000"S</t>
  </si>
  <si>
    <t>48°22'18.120000"O</t>
  </si>
  <si>
    <t>Elaboração de estudos e projetos de engenharia para abastecimento de água para ampliação do Sistema Uirapuru</t>
  </si>
  <si>
    <t>Ampliação do SES de Várzea Grande- bacias hidrográficas SB-02 e SB 05</t>
  </si>
  <si>
    <t>15°38'49.200000"S</t>
  </si>
  <si>
    <t>56°7'58.440000"O</t>
  </si>
  <si>
    <t>Ampliação do SAAde Várzea Grande</t>
  </si>
  <si>
    <t>15°38'48.840000"S</t>
  </si>
  <si>
    <t>56°7'57.720000"O</t>
  </si>
  <si>
    <t>Ampliação do SES de Goiânia</t>
  </si>
  <si>
    <t>16°40'44.400000"S</t>
  </si>
  <si>
    <t>49°15'12.960000"O</t>
  </si>
  <si>
    <t>Ampliação do SES de Águas Lindas de Goiás</t>
  </si>
  <si>
    <t>15°45'43.200000"S</t>
  </si>
  <si>
    <t>48°16'55.560000"O</t>
  </si>
  <si>
    <t>Ampliação do SAA do SMPW e Aeroporto Internacional JK</t>
  </si>
  <si>
    <t>15°46'48.360000"S</t>
  </si>
  <si>
    <t>47°55'47.640000"O</t>
  </si>
  <si>
    <t>Implantação de nova ETA e readequação da captação no Açude Mal Cozinhado e da adução de água bruta e tratada</t>
  </si>
  <si>
    <t>4°7'50.800000"S</t>
  </si>
  <si>
    <t>38°14'9.600000"O</t>
  </si>
  <si>
    <t>Ampliação do sistema de abastecimento de água de Simões Filho, incluindo a sede e as localidades de Góes Calmon, Palestina e Pitanga de Palmares</t>
  </si>
  <si>
    <t>12°47'2.000000"S</t>
  </si>
  <si>
    <t>38°24'14.400000"O</t>
  </si>
  <si>
    <t>Aeroporto de Cascavel - Construção do Terminal de Passageiros</t>
  </si>
  <si>
    <t>53°27'17.280000"O</t>
  </si>
  <si>
    <t>Aeroporto de Ilhéus - PROJETO DE INFRAESTRUTURA E IMPLANTAÇÃO DO MOP</t>
  </si>
  <si>
    <t>ILHÉUS/BA</t>
  </si>
  <si>
    <t>14°47'15.600000"S</t>
  </si>
  <si>
    <t>39°2'56.400000"O</t>
  </si>
  <si>
    <t>Aeroporto de Marabá - REFORMA COM AMPLIAÇÃO DO TPS EXISTENTE</t>
  </si>
  <si>
    <t>MARABÁ/PA</t>
  </si>
  <si>
    <t>5°22'6.000000"S</t>
  </si>
  <si>
    <t>49°7'4.800000"O</t>
  </si>
  <si>
    <t>Puxinanã - PB - UBS I</t>
  </si>
  <si>
    <t>PUXINANÃ/PB</t>
  </si>
  <si>
    <t>7°10'12.594000"S</t>
  </si>
  <si>
    <t>35°58'18.166800"O</t>
  </si>
  <si>
    <t>Implantação de BRT nos eixos Norte/Sul e Leste/Oeste</t>
  </si>
  <si>
    <t>Implantação de linha de VLT Baixada Santista</t>
  </si>
  <si>
    <t>SANTOS/SP, SÃO VICENTE/SP</t>
  </si>
  <si>
    <t>Implantação do Corredor Metropolitano - Trecho 2: Jandira/Carapicuíba, Trecho 3: Carapicuíba/Osasco, Trecho 4: Osasco/Vila Yara</t>
  </si>
  <si>
    <t>BARUERI/SP, CARAPICUÍBA/SP, JANDIRA/SP, OSASCO/SP</t>
  </si>
  <si>
    <t>Implantação de corredores de transporte público coletivo - Eixo Norte/Sul - Lado Leste</t>
  </si>
  <si>
    <t>JOINVILLE/SC</t>
  </si>
  <si>
    <t>Implantação de corredores de transporte público, recapeamento asfáltico de vias de itinerários de ônibus e estações de integração.</t>
  </si>
  <si>
    <t>CAXIAS DO SUL/RS</t>
  </si>
  <si>
    <t>Pavimentação e Qualificação de Vias Urbanas no município de Brusque - SC - II</t>
  </si>
  <si>
    <t>BRUSQUE/SC</t>
  </si>
  <si>
    <t>27°5'52.800000"S</t>
  </si>
  <si>
    <t>48°55'5.160000"O</t>
  </si>
  <si>
    <t>Pavimentação Município de Lagoa Vermelha</t>
  </si>
  <si>
    <t>LAGOA VERMELHA/RS</t>
  </si>
  <si>
    <t>28°12'32.400000"S</t>
  </si>
  <si>
    <t>51°31'33.240000"O</t>
  </si>
  <si>
    <t>Pavimentação e Drenagem das Vias Urbanas</t>
  </si>
  <si>
    <t>JAGUARÃO/RS</t>
  </si>
  <si>
    <t>32°33'56.880000"S</t>
  </si>
  <si>
    <t>53°22'33.960000"O</t>
  </si>
  <si>
    <t>Pavimentação da área do município de Maraba/PA.</t>
  </si>
  <si>
    <t>5°22'8.040000"S</t>
  </si>
  <si>
    <t>49°7'3.360000"O</t>
  </si>
  <si>
    <t>Pavimentação Asfáltica e Drenagem de Ruas no Município de Juriti</t>
  </si>
  <si>
    <t>JURUTI/PA</t>
  </si>
  <si>
    <t>2°9'7.200000"S</t>
  </si>
  <si>
    <t>56°5'30.840000"O</t>
  </si>
  <si>
    <t>Bairros Urbanos Isolados</t>
  </si>
  <si>
    <t>19°27'57.240000"S</t>
  </si>
  <si>
    <t>44°14'49.200000"O</t>
  </si>
  <si>
    <t>Bairros Urbanos</t>
  </si>
  <si>
    <t>19°27'57.600000"S</t>
  </si>
  <si>
    <t>44°14'48.480000"O</t>
  </si>
  <si>
    <t>Infraestrutura e urbanização</t>
  </si>
  <si>
    <t>CLÁUDIO/MG</t>
  </si>
  <si>
    <t>20°26'34.800000"S</t>
  </si>
  <si>
    <t>44°45'57.600000"O</t>
  </si>
  <si>
    <t>Pavimentação e Infraestrutura Urbana  no Setor Habitacional Vicente Pires</t>
  </si>
  <si>
    <t>Governo do Distrito Federal - GDF</t>
  </si>
  <si>
    <t>15°46'48.000000"S</t>
  </si>
  <si>
    <t>47°55'46.920000"O</t>
  </si>
  <si>
    <t>PAVIMENTAÇÃO, DRENAGEM, CALÇAMENTO COM ACESSIBILIDADE E SINALIZAÇÃO</t>
  </si>
  <si>
    <t>PARAÍSO DO TOCANTINS/TO</t>
  </si>
  <si>
    <t>10°10'33.240000"S</t>
  </si>
  <si>
    <t>48°52'1.200000"O</t>
  </si>
  <si>
    <t>Pavimentação e qualificação urbana das quadras ARSO 101 e ARSO 111.</t>
  </si>
  <si>
    <t>PALMAS/TO</t>
  </si>
  <si>
    <t>10°10'0.840000"S</t>
  </si>
  <si>
    <t>48°19'56.640000"O</t>
  </si>
  <si>
    <t>PAVIMENTAÇÃO VIAS URBANA</t>
  </si>
  <si>
    <t>23°45'36.000000"S</t>
  </si>
  <si>
    <t>45°24'35.280000"O</t>
  </si>
  <si>
    <t>Para Execução de Pavimentação Asfaltica e passeio publico em diversas rua de diversos beirros do municipio</t>
  </si>
  <si>
    <t>SÃO MANUEL/SP</t>
  </si>
  <si>
    <t>22°43'51.600000"S</t>
  </si>
  <si>
    <t>48°34'15.240000"O</t>
  </si>
  <si>
    <t>Rua João Batista Ortiz Monteiro</t>
  </si>
  <si>
    <t>SÃO JOSÉ DOS CAMPOS/SP</t>
  </si>
  <si>
    <t>23°10'44.040000"S</t>
  </si>
  <si>
    <t>45°53'13.200000"O</t>
  </si>
  <si>
    <t>Rua Lindaura Aparecida Ferreira de Souza</t>
  </si>
  <si>
    <t>23°10'44.400000"S</t>
  </si>
  <si>
    <t>45°53'13.560000"O</t>
  </si>
  <si>
    <t>PAVIMENTAÇÃO ASFALTICA NO PORTAL TERRA DA SAUDADE, DISTRITO INDUSTRIAL TORIBA E RECAPEAMENTO ASFÁLTICO NAS AVENIDAS FRANCISCO MASTROPIETRO E TROLESI</t>
  </si>
  <si>
    <t>MATÃO/SP</t>
  </si>
  <si>
    <t>21°36'10.800000"S</t>
  </si>
  <si>
    <t>48°21'56.520000"O</t>
  </si>
  <si>
    <t>PAVIMENTAÇÃO DA LIGAÇÃO DO BAIRRO DOS LOPES AO BAIRRO TATU</t>
  </si>
  <si>
    <t>LIMEIRA/SP</t>
  </si>
  <si>
    <t>22°33'54.000000"S</t>
  </si>
  <si>
    <t>47°24'6.840000"O</t>
  </si>
  <si>
    <t>Pavimentação da Avenida Diogo Fontes - Jacareí -SP</t>
  </si>
  <si>
    <t>23°18'17.200000"S</t>
  </si>
  <si>
    <t>45°57'57.600000"O</t>
  </si>
  <si>
    <t>Pavimentação da Avenida José Teodoro de Siqueira</t>
  </si>
  <si>
    <t>23°18'17.640000"S</t>
  </si>
  <si>
    <t>45°57'56.160000"O</t>
  </si>
  <si>
    <t>PAVIMENTAÇÃO DE CORREDORES DE ÔNIBUS</t>
  </si>
  <si>
    <t>GUARULHOS/SP</t>
  </si>
  <si>
    <t>23°27'40.400000"S</t>
  </si>
  <si>
    <t>46°31'58.800000"O</t>
  </si>
  <si>
    <t>Pavimentação asfáltica, guias e sarjetas</t>
  </si>
  <si>
    <t>CATANDUVA/SP</t>
  </si>
  <si>
    <t>21°8'16.400000"S</t>
  </si>
  <si>
    <t>48°58'22.080000"O</t>
  </si>
  <si>
    <t>Parque Eldorado dos Carajás, Jardim Rosalina, Jd. N. Sra. Aparecida e Jd. Santo Antonio</t>
  </si>
  <si>
    <t>22°54'21.600000"S</t>
  </si>
  <si>
    <t>47°3'39.960000"O</t>
  </si>
  <si>
    <t>Obras de Drenagem e Pavimentação</t>
  </si>
  <si>
    <t>ANDRADINA/SP</t>
  </si>
  <si>
    <t>20°53'45.200000"S</t>
  </si>
  <si>
    <t>51°22'44.400000"O</t>
  </si>
  <si>
    <t>Drenagem e Pavimentação das Avenidas Caçula Barreto e Dr Tarcisio Daniel dos Santos no Bairro Farolândia</t>
  </si>
  <si>
    <t>37°4'18.840000"O</t>
  </si>
  <si>
    <t>Pavimentação e Drenagem no Bairro Farolândia</t>
  </si>
  <si>
    <t>37°4'19.560000"O</t>
  </si>
  <si>
    <t>Pavimentação e Drenagem na Atalaia e Coroa do Meio</t>
  </si>
  <si>
    <t>10°54'39.240000"S</t>
  </si>
  <si>
    <t>Pavimentação de vias urbanas do município de Rio do Sul/SC</t>
  </si>
  <si>
    <t>RIO DO SUL/SC</t>
  </si>
  <si>
    <t>27°12'50.400000"S</t>
  </si>
  <si>
    <t>49°38'34.440000"O</t>
  </si>
  <si>
    <t>PORTO UNIÃO/SC</t>
  </si>
  <si>
    <t>26°14'16.800000"S</t>
  </si>
  <si>
    <t>51°4'40.440000"O</t>
  </si>
  <si>
    <t>PAVIMENTAÇÃO E QUALIFICAÇÃO DE VIAS DE URBANIZAÇÃO DE TORRES</t>
  </si>
  <si>
    <t>TORRES/RS</t>
  </si>
  <si>
    <t>29°20'6.000000"S</t>
  </si>
  <si>
    <t>49°43'37.200000"O</t>
  </si>
  <si>
    <t>Ligação do Bairro Centro a Região Norte</t>
  </si>
  <si>
    <t>33°31'7.680000"S</t>
  </si>
  <si>
    <t>53°22'5.520000"O</t>
  </si>
  <si>
    <t>ANEL VIÁRIO BALNEÁRIO CASSINO</t>
  </si>
  <si>
    <t>52°5'56.040000"O</t>
  </si>
  <si>
    <t>PAC LOMBA GRANDE</t>
  </si>
  <si>
    <t>NOVO HAMBURGO/RS</t>
  </si>
  <si>
    <t>29°40'40.440000"S</t>
  </si>
  <si>
    <t>51°7'51.600000"O</t>
  </si>
  <si>
    <t>PAC NORTE</t>
  </si>
  <si>
    <t>29°40'40.800000"S</t>
  </si>
  <si>
    <t>51°7'50.880000"O</t>
  </si>
  <si>
    <t>PAVIMENTAÇÃO E QUALIFICAÇÃO DE VIAS URBANAS DE GARIBALDI</t>
  </si>
  <si>
    <t>29°15'21.600000"S</t>
  </si>
  <si>
    <t>51°32'2.040000"O</t>
  </si>
  <si>
    <t>Execução de obras viárias, complementares e sinalização, para implementação do sistema de mobilidade urbana do Município de Frederico Westphalen, Rio Grande do Sul conforme no PlanMob.</t>
  </si>
  <si>
    <t>FREDERICO WESTPHALEN/RS</t>
  </si>
  <si>
    <t>27°21'32.400000"S</t>
  </si>
  <si>
    <t>53°23'38.040000"O</t>
  </si>
  <si>
    <t>Execução de obras e serviços de drenagem de águas pluviais, pavimentação, calçadas e sinalização em bairros, vias de ligação e vias de circulação de transporte coletivo</t>
  </si>
  <si>
    <t>30°2'20.000000"S</t>
  </si>
  <si>
    <t>52°53'38.400000"O</t>
  </si>
  <si>
    <t>PAVIMENTAÇÃO E DRENAGEM DO JARDIM CHÁCARAS AEROPORTO</t>
  </si>
  <si>
    <t>SARANDI/PR</t>
  </si>
  <si>
    <t>23°26'38.400000"S</t>
  </si>
  <si>
    <t>51°52'26.400000"O</t>
  </si>
  <si>
    <t>Pavimentação, Recape e Drenagem de Vias do Município</t>
  </si>
  <si>
    <t>PALOTINA/PR, PARANAVAÍ/PR</t>
  </si>
  <si>
    <t>24°17'2.400000"S</t>
  </si>
  <si>
    <t>53°50'23.640000"O</t>
  </si>
  <si>
    <t>LIGAÇÃO ENTRE BAIRROS</t>
  </si>
  <si>
    <t>23°25'29.640000"S</t>
  </si>
  <si>
    <t>51°56'19.680000"O</t>
  </si>
  <si>
    <t>projeto de pavimentação asfaltica nas vias marginais da Br 376 no municipio de Marialva-PR</t>
  </si>
  <si>
    <t>MARIALVA/PR</t>
  </si>
  <si>
    <t>23°29'6.000000"S</t>
  </si>
  <si>
    <t>51°47'30.840000"O</t>
  </si>
  <si>
    <t>LAPA/PR</t>
  </si>
  <si>
    <t>25°46'10.800000"S</t>
  </si>
  <si>
    <t>49°42'57.600000"O</t>
  </si>
  <si>
    <t>Pavimentação e Vias Urbanas</t>
  </si>
  <si>
    <t>JAGUARIAÍVA/PR</t>
  </si>
  <si>
    <t>24°15'3.240000"S</t>
  </si>
  <si>
    <t>49°42'21.600000"O</t>
  </si>
  <si>
    <t>Infraestrutura urbana</t>
  </si>
  <si>
    <t>IRATI/PR</t>
  </si>
  <si>
    <t>25°28'0.400000"S</t>
  </si>
  <si>
    <t>50°39'3.600000"O</t>
  </si>
  <si>
    <t>PAVIMENTAÇÃO ASFALTICA EM DIVERSOS BAIRROS DE FOZ DO IGUAÇU</t>
  </si>
  <si>
    <t>FOZ DO IGUAÇU/PR</t>
  </si>
  <si>
    <t>25°32'52.800000"S</t>
  </si>
  <si>
    <t>54°35'16.440000"O</t>
  </si>
  <si>
    <t>IMPLANTAÇÃO DE VIA MARGINAL BRR 277 LADO ESQUERDO</t>
  </si>
  <si>
    <t>25°32'52.440000"S</t>
  </si>
  <si>
    <t>54°35'15.360000"O</t>
  </si>
  <si>
    <t>Pavimentação e Recapeamento de vias no bairro Portal da Alegria, Zona Sul do Município de Teresina.</t>
  </si>
  <si>
    <t>5°5'20.400000"S</t>
  </si>
  <si>
    <t>42°48'6.840000"O</t>
  </si>
  <si>
    <t>DOM ELISEU/PA</t>
  </si>
  <si>
    <t>4°17'6.000000"S</t>
  </si>
  <si>
    <t>47°30'16.920000"O</t>
  </si>
  <si>
    <t>Pavimentação e Recapeamento Asfáltico em diversas ruas e avenidas de bairros e distritos do Município de Patrocínio / MG</t>
  </si>
  <si>
    <t>PATROCÍNIO/MG</t>
  </si>
  <si>
    <t>18°56'38.400000"S</t>
  </si>
  <si>
    <t>46°59'34.080000"O</t>
  </si>
  <si>
    <t>Pavimentação e Recapeamento Asfáltico em diversas ruas e avenidas de bairros e do centro do Município de Patrocínio / MG</t>
  </si>
  <si>
    <t>46°59'34.440000"O</t>
  </si>
  <si>
    <t>OURO FINO/MG</t>
  </si>
  <si>
    <t>22°16'58.400000"S</t>
  </si>
  <si>
    <t>46°22'8.400000"O</t>
  </si>
  <si>
    <t>Pavimentação, Drenagem Pluvial e Urbanização</t>
  </si>
  <si>
    <t>CAPIM BRANCO/MG</t>
  </si>
  <si>
    <t>19°32'56.000000"S</t>
  </si>
  <si>
    <t>44°7'1.200000"O</t>
  </si>
  <si>
    <t>Programa PAC 2 Pavimentação e Qualificação de Vias Urbanas.</t>
  </si>
  <si>
    <t>CAETÉ/MG</t>
  </si>
  <si>
    <t>19°52'48.000000"S</t>
  </si>
  <si>
    <t>43°40'11.280000"O</t>
  </si>
  <si>
    <t>Pavimentação dos Bairros Novo Buritizeiro e São Francisco</t>
  </si>
  <si>
    <t>17°21'3.600000"S</t>
  </si>
  <si>
    <t>44°57'42.840000"O</t>
  </si>
  <si>
    <t>Pavimento e adequação de Vias Urbanas</t>
  </si>
  <si>
    <t>16°12'28.800000"S</t>
  </si>
  <si>
    <t>44°25'44.040000"O</t>
  </si>
  <si>
    <t>Requalificação viária dos bairros e principais corredores de transporte do município</t>
  </si>
  <si>
    <t>BETIM/MG</t>
  </si>
  <si>
    <t>19°58'2.000000"S</t>
  </si>
  <si>
    <t>44°11'52.800000"O</t>
  </si>
  <si>
    <t>Anel Viário Norte</t>
  </si>
  <si>
    <t>16°42'28.800000"S</t>
  </si>
  <si>
    <t>Aparecida cada vez melhor</t>
  </si>
  <si>
    <t>16°49'19.560000"S</t>
  </si>
  <si>
    <t>49°14'42.360000"O</t>
  </si>
  <si>
    <t>16°4'54.800000"S</t>
  </si>
  <si>
    <t>48°30'25.200000"O</t>
  </si>
  <si>
    <t>Qualificação de vias ara o município de Cachoeiro de Itapemirim</t>
  </si>
  <si>
    <t>20°50'56.000000"S</t>
  </si>
  <si>
    <t>41°6'46.800000"O</t>
  </si>
  <si>
    <t>01 Pavimentação Ibotirama</t>
  </si>
  <si>
    <t>IBOTIRAMA/BA</t>
  </si>
  <si>
    <t>12°11'6.000000"S</t>
  </si>
  <si>
    <t>43°13'15.240000"O</t>
  </si>
  <si>
    <t>BR-304/RN - Duplicação Reta Tabajara (Entr. BR-226/RN - Entr. BR-101/RN)</t>
  </si>
  <si>
    <t>MACAÍBA/RN, NATAL/RN, PARNAMIRIM/RN</t>
  </si>
  <si>
    <t>BR-101/PB - Duplicação Subtrecho Lucena - Div. PB/PE - Vias Marginais</t>
  </si>
  <si>
    <t>BAYEUX/PB, JOÃO PESSOA/PB, LUCENA/PB, SANTA RITA/PB</t>
  </si>
  <si>
    <t>Bacia do Rio Una - Barragem de Igarapeba, Rio Piranji: construção em CCR com capacidade para 68,25 milhões de m³. Beneficiados os municípios de Maraial, Jaqueira, Palmares, Água Preta e Barreiros</t>
  </si>
  <si>
    <t>ÁGUA PRETA/PE, BARREIROS/PE, CATENDE/PE, JAQUEIRA/PE, MARAIAL/PE, PALMARES/PE</t>
  </si>
  <si>
    <t>8°48'28.000008"S</t>
  </si>
  <si>
    <t>35°57'6.999984"O</t>
  </si>
  <si>
    <t>Bacia do Serinhaém - Barragem de Guabiraba, Rio Serinhaém: construção em CCR com capacidade para 18,7 milhões de m³. Beneficiados os municípios de Barra de Guaburaba,Cortês, Ribeirão Gameleira, Joaquim Nabuco e Serinhaém</t>
  </si>
  <si>
    <t>BARRA DE GUABIRABA/PE, CORTÊS/PE, GAMELEIRA/PE, JOAQUIM NABUCO/PE, RIBEIRÃO/PE, SIRINHAÉM/PE</t>
  </si>
  <si>
    <t>8°25'12.000000"S</t>
  </si>
  <si>
    <t>35°39'28.000008"O</t>
  </si>
  <si>
    <t>Contenção de erosão fluvial em Tonantins: revestimento da margem do rio em geocélula de PEAD</t>
  </si>
  <si>
    <t>TONANTINS/AM</t>
  </si>
  <si>
    <t>2°52'22.800000"S</t>
  </si>
  <si>
    <t>67°48'6.480000"O</t>
  </si>
  <si>
    <t>Contenção de erosão fluvial em São Paulo de Olivença: revestimento da margem do rio em geocélula de PEAD</t>
  </si>
  <si>
    <t>SÃO PAULO DE OLIVENÇA/AM</t>
  </si>
  <si>
    <t>3°22'40.000000"S</t>
  </si>
  <si>
    <t>68°52'22.800000"O</t>
  </si>
  <si>
    <t>Contenção de erosão fluvial em Santo Antônio do Içá: revestimento da margem do rio em geocélula de PEAD</t>
  </si>
  <si>
    <t>SANTO ANTÔNIO DO IÇÁ/AM</t>
  </si>
  <si>
    <t>3°6'5.200000"S</t>
  </si>
  <si>
    <t>67°56'24.000000"O</t>
  </si>
  <si>
    <t>Contenção de erosão fluvial em Nova Olinda do Norte: revestimento da margem do rio em geocélula de PEAD</t>
  </si>
  <si>
    <t>NOVA OLINDA DO NORTE/AM</t>
  </si>
  <si>
    <t>3°53'16.800000"S</t>
  </si>
  <si>
    <t>59°5'37.680000"O</t>
  </si>
  <si>
    <t>Contenção de erosão fluvial em Manicoré: revestimento da margem do rio em geocélula de PEAD</t>
  </si>
  <si>
    <t>5°48'32.400000"S</t>
  </si>
  <si>
    <t>61°17'58.920000"O</t>
  </si>
  <si>
    <t>Contenção de erosão fluvial em Humaitá: recomposição da margem do rio e revestimento parcial com geocélula de PEAD preenchida com concreto e fixada com grampos</t>
  </si>
  <si>
    <t>HUMAITÁ/AM</t>
  </si>
  <si>
    <t>7°30'21.600000"S</t>
  </si>
  <si>
    <t>63°1'14.520000"O</t>
  </si>
  <si>
    <t>Contenção de erosão fluvial em Eirunepé: revestimento da margem do rio em geocélula de PEAD</t>
  </si>
  <si>
    <t>EIRUNEPÉ/AM</t>
  </si>
  <si>
    <t>6°39'36.000000"S</t>
  </si>
  <si>
    <t>69°52'26.040000"O</t>
  </si>
  <si>
    <t>Contenção de erosão fluvial em Anamã: revestimento da margem do rio em geocélula de PEAD</t>
  </si>
  <si>
    <t>ANAMÃ/AM</t>
  </si>
  <si>
    <t>3°34'48.000000"S</t>
  </si>
  <si>
    <t>61°24'14.040000"O</t>
  </si>
  <si>
    <t>Obras de Contenção de encostas em Rio de Janeiro - Intervenção em setores de risco Alto e Muito Alto</t>
  </si>
  <si>
    <t>22°54'5.159988"S; 22°53'35.239992"S; 22°53'43.640016"S; 22°53'23.790012"S; 22°54'8.470008"S; 22°53'14.030016"S; 22°53'12.059988"S; 22°55'1.179984"S; 22°54'55.860012"S; 22°55'27.639984"S; 22°58'12.740016"S; 22°59'26.540016"S</t>
  </si>
  <si>
    <t>43°20'32.049996"O; 43°20'27.639996"O; 43°20'22.409988"O; 43°20'33.500004"O; 43°21'33.810012"O; 43°21'26.179992"O; 43°21'30.830004"O; 43°20'25.820016"O; 43°20'17.390004"O; 43°19'17.900004"O; 43°20'1.370004"O; 43°18'41.770008"O</t>
  </si>
  <si>
    <t>22°54'40.979988"S; 22°54'33.080004"S; 22°54'41.529996"S; 22°54'55.810008"S; 22°54'55.299996"S; 22°54'55.590012"S; 22°54'56.660004"S; 22°54'55.170000"S; 22°51'33.789996"S; 22°51'53.070012"S; 22°51'45.280008"S; 22°51'34.390008"S; 22°52'36.329988"S; 22°51'34.149996"S; 22°51'21.759984"S; 22°52'18.000012"S; 22°50'2.199984"S; 22°50'2.630004"S; 22°54'35.708400"S</t>
  </si>
  <si>
    <t>43°15'6.810012"O; 43°15'21.300012"O; 43°15'29.760012"O; 43°16'33.099996"O; 43°16'28.189992"O; 43°16'25.060008"O; 43°15'57.600000"O; 43°16'7.560012"O; 43°18'53.340012"O; 43°18'41.180004"O; 43°18'38.679984"O; 43°18'8.330004"O; 43°18'6.540012"O; 43°19'54.800004"O; 43°20'3.789996"O; 43°17'30.170004"O; 43°17'42.110016"O; 43°17'42.910008"O; 43°10'33.891600"O</t>
  </si>
  <si>
    <t>Obras de Contenção de encostas em Paulista - Intervenção em setores de risco Alto e Muito Alto</t>
  </si>
  <si>
    <t>PAULISTA/PE</t>
  </si>
  <si>
    <t>7°58'14.700000"S; 7°57'54.470016"S; 7°57'8.390016"S; 7°57'3.269988"S; 7°56'47.220000"S; 7°57'41.190012"S; 7°57'40.989996"S; 7°57'38.149992"S; 7°57'34.099992"S; 7°57'30.819996"S; 7°57'24.739992"S; 7°57'14.119992"S; 7°57'5.760000"S; 7°57'34.580016"S; 7°58'3.060012"S; 7°57'41.690016"S; 7°57'43.409988"S; 7°57'43.149996"S; 7°57'42.120000"S; 7°57'38.769984"S; 7°57'14.490000"S; 7°57'32.370012"S; 7°57'30.669984"S; 7°57'26.579988"S; 7°57'10.450008"S; 7°55'50.000016"S; 7°55'33.960000"S; 7°58'26.536800"S</t>
  </si>
  <si>
    <t>34°53'17.239992"O; 34°53'28.460004"O; 34°54'6.919992"O; 34°53'21.649992"O; 34°53'14.610012"O; 34°52'21.370008"O; 34°52'28.740000"O; 34°52'24.420000"O; 34°52'23.080008"O; 34°52'26.130000"O; 34°52'28.940016"O; 34°52'24.650004"O; 34°52'28.440012"O; 34°53'21.480000"O; 34°53'22.380000"O; 34°53'21.519996"O; 34°53'53.210004"O; 34°53'49.610004"O; 34°53'47.609988"O; 34°53'45.039984"O; 34°54'7.419996"O; 34°53'37.839984"O; 34°52'34.259988"O; 34°52'32.009988"O; 34°52'21.640008"O; 34°53'28.590000"O; 34°53'37.219992"O; 34°50'1.842000"O</t>
  </si>
  <si>
    <t>Obras de Contenção de encostas em Olinda - Intervenção em setores de risco Alto e Muito Alto</t>
  </si>
  <si>
    <t>OLINDA/PE</t>
  </si>
  <si>
    <t>7°59'31.559208"S; 7°59'39.226344"S; 7°59'42.541116"S</t>
  </si>
  <si>
    <t>34°50'31.272072"O; 34°52'4.676124"O; 34°52'33.425112"O</t>
  </si>
  <si>
    <t>Obras de Contenção de encostas em Cabo de Santo Agostinho - Intervenção em setores de risco Alto e Muito Alto</t>
  </si>
  <si>
    <t>CABO DE SANTO AGOSTINHO/PE</t>
  </si>
  <si>
    <t>8°17'30.699996"S; 8°17'22.729992"S; 8°17'33.839988"S; 8°17'31.880004"S; 8°17'30.300000"S; 8°17'28.730004"S; 8°17'33.090000"S; 8°17'30.850008"S; 8°17'37.070016"S; 8°18'3.690000"S; 8°18'3.170016"S; 8°18'2.120004"S; 8°18'4.749984"S; 8°17'56.159988"S; 8°17'54.369996"S; 8°17'30.419988"S; 8°17'32.409996"S; 8°17'55.910004"S; 8°17'58.059996"S; 8°17'59.550000"S; 8°17'57.469992"S; 8°17'51.039996"S; 8°18'3.009996"S; 8°18'12.780000"S; 8°13'26.889996"S; 8°13'28.909992"S; 8°12'31.190004"S; 8°13'58.820016"S; 8°12'29.620008"S; 8°16'58.080000"S</t>
  </si>
  <si>
    <t>35°2'1.929984"O; 35°2'3.969996"O; 35°1'53.670000"O; 35°1'54.969996"O; 35°1'56.619984"O; 35°2'4.589988"O; 35°1'56.300016"O; 35°1'58.310004"O; 35°2'3.140016"O; 35°2'15.569988"O; 35°2'14.449992"O; 35°2'13.229988"O; 35°2'27.020004"O; 35°1'51.170016"O; 35°1'57.249984"O; 35°2'20.969988"O; 35°2'29.500008"O; 35°3'50.940000"O; 35°3'30.110004"O; 35°3'26.269992"O; 35°3'27.609984"O; 35°3'43.369992"O; 35°3'38.599992"O; 35°3'44.719992"O; 34°58'7.569984"O; 34°58'5.689992"O; 35°12'54.309996"O; 34°59'13.779996"O; 35°12'54.230004"O; 35°1'45.354000"O</t>
  </si>
  <si>
    <t>Obras de Contenção de encostas em Abreu e Lima - Intervenção em setores de risco Alto e Muito Alto</t>
  </si>
  <si>
    <t>ABREU E LIMA/PE</t>
  </si>
  <si>
    <t>7°54'0.090000"S; 7°55'29.349984"S; 7°54'42.210000"S; 7°54'47.909988"S; 7°55'17.370012"S; 7°55'5.679984"S; 7°54'25.189992"S</t>
  </si>
  <si>
    <t>34°53'55.380012"O; 34°55'35.130000"O; 34°54'35.470008"O; 34°54'51.310008"O; 34°55'26.680008"O; 34°54'33.710004"O; 34°54'44.529984"O</t>
  </si>
  <si>
    <t>Obras de Contenção de encostas em Manaus - Intervenção em setores de risco Alto e Muito Alto</t>
  </si>
  <si>
    <t>3°5'24.230004"S; 3°3'7.599996"S; 3°1'13.599984"S; 3°0'26.600004"S; 3°2'53.099988"S; 3°7'14.639988"S; 3°2'26.900016"S; 3°2'44.000016"S; 3°7'30.399996"S; 3°4'58.140012"S</t>
  </si>
  <si>
    <t>59°53'4.729992"O; 59°55'49.599984"O; 59°56'35.800008"O; 59°58'11.370000"O; 59°55'12.399996"O; 59°56'42.690012"O; 59°55'22.000008"O; 59°55'42.200004"O; 59°56'20.500008"O; 59°53'13.949988"O</t>
  </si>
  <si>
    <t>Macrodrenagem na Bacia Hidrografica do Arroio Moinho  reservatorio de detencao e canalizacao</t>
  </si>
  <si>
    <t>30°3'50.400000"S</t>
  </si>
  <si>
    <t>51°10'26.400000"O</t>
  </si>
  <si>
    <t>Ampliacao das estacoes elevatorias do Sistema de drenagem de Porto Alegre</t>
  </si>
  <si>
    <t>29°58'58.800000"S</t>
  </si>
  <si>
    <t>51°11'49.200000"O</t>
  </si>
  <si>
    <t>Ampliacao do sistema de macrodrenagem da bacia do Arroio da Areia com implantacao de reservatorios de detencao</t>
  </si>
  <si>
    <t>29°58'22.800000"S</t>
  </si>
  <si>
    <t>51°9'36.000000"O</t>
  </si>
  <si>
    <t>Elaboracao de estudos e projetos de engenharia para manejo de aguas pluviais nos bairros Vermelha Nossa Senhora das Gracas e Monte Castelo</t>
  </si>
  <si>
    <t>5°5'20.040000"S</t>
  </si>
  <si>
    <t>42°48'4.320000"O</t>
  </si>
  <si>
    <t>Elaboracao de estudos e projetos de engenharia para manejo de aguas pluviais nos bairros Tabuleta Sao Pedro e Redencao</t>
  </si>
  <si>
    <t>Elaboracao de estudos e projetos de engenharia para manejo de aguas pluviais nos bairros Macauba Pio XII e Vermelha</t>
  </si>
  <si>
    <t>42°48'2.880000"O</t>
  </si>
  <si>
    <t>Elaboracao de estudos e projetos de engenharia para manejo de aguas pluviais nos bairros Itarare Extrema Tancredo Neves e Redonda</t>
  </si>
  <si>
    <t>42°48'7.200000"O</t>
  </si>
  <si>
    <t>Elaboracao de estudos e projetos de engenharia para o manejo de águas pluviais no município de Paulista-PE</t>
  </si>
  <si>
    <t>7°56'27.240000"S</t>
  </si>
  <si>
    <t>34°52'22.440000"O</t>
  </si>
  <si>
    <t>Elaboracao de estudos e projetos de engenharia para manejo de aguas pluviais nas Bacias do Rio Jaboatao e Olho D'água</t>
  </si>
  <si>
    <t>JABOATÃO DOS GUARARAPES/PE</t>
  </si>
  <si>
    <t>8°6'46.800000"S</t>
  </si>
  <si>
    <t>35°0'53.280000"O</t>
  </si>
  <si>
    <t>Elaboracao de estudos e projetos de engenharia para manejo de aguas pluviais na Bacia Santo Antonio</t>
  </si>
  <si>
    <t>VITÓRIA/ES</t>
  </si>
  <si>
    <t>20°19'8.400000"S</t>
  </si>
  <si>
    <t>40°20'16.440000"O</t>
  </si>
  <si>
    <t>Elaboracao de estudos e projetos de engenharia  para manejo de aguas pluviais na Bacia  Bento Ferreira</t>
  </si>
  <si>
    <t>20°19'8.040000"S</t>
  </si>
  <si>
    <t>Drenagem - Implantação de reservatório de amortecimento de cheia, parque linear, desassoreamento, canalização do Canal Campo Grande</t>
  </si>
  <si>
    <t>CARIACICA/ES, VILA VELHA/ES</t>
  </si>
  <si>
    <t>20°22'5.998800"S</t>
  </si>
  <si>
    <t>40°22'0.998400"O</t>
  </si>
  <si>
    <t>Drenagem - Obras de desassoreamento, regularização dos leitos, margens e ampliação da calha do Canal Garanhuns no município de Vila Velha</t>
  </si>
  <si>
    <t>VILA VELHA/ES</t>
  </si>
  <si>
    <t>20°23'26.988000"S</t>
  </si>
  <si>
    <t>40°19'23.988000"O</t>
  </si>
  <si>
    <t>Drenagem - Intervenções integradas de manejo de águas pluviais na região do Dique do Cabrito - Bacia do Subúrbio</t>
  </si>
  <si>
    <t>SALVADOR/BA</t>
  </si>
  <si>
    <t>12°58'15.240000"S</t>
  </si>
  <si>
    <t>38°30'39.600000"O</t>
  </si>
  <si>
    <t>Drenagem - Intervenções integradas de manejo de águas pluviais no Rio Ipitanga, e afluentes, e no Rio Joanes</t>
  </si>
  <si>
    <t>LAURO DE FREITAS/BA</t>
  </si>
  <si>
    <t>12°53'38.400000"S</t>
  </si>
  <si>
    <t>38°19'36.840000"O</t>
  </si>
  <si>
    <t>Macrodrenagem em Muriáe</t>
  </si>
  <si>
    <t>MURIAÉ/MG</t>
  </si>
  <si>
    <t>21°7'46.999200"S</t>
  </si>
  <si>
    <t>42°21'39.999600"O</t>
  </si>
  <si>
    <t>SANTO AMARO/BA</t>
  </si>
  <si>
    <t>12°34'18.000012"S</t>
  </si>
  <si>
    <t>38°42'56.000016"O</t>
  </si>
  <si>
    <t>IPIAÚ/BA</t>
  </si>
  <si>
    <t>14°7'46.999992"S</t>
  </si>
  <si>
    <t>39°44'21.999984"O</t>
  </si>
  <si>
    <t>QUADRA ALTO</t>
  </si>
  <si>
    <t>PARICONHA/AL</t>
  </si>
  <si>
    <t>9°15'27.000000"S</t>
  </si>
  <si>
    <t>38°0'32.000004"O</t>
  </si>
  <si>
    <t>MARAGOGI/AL</t>
  </si>
  <si>
    <t>9°3'6.999998"S</t>
  </si>
  <si>
    <t>35°14'26.000016"O</t>
  </si>
  <si>
    <t>Construção de Quadra Escolar DUTRA</t>
  </si>
  <si>
    <t>TIMBAÚBA/PE</t>
  </si>
  <si>
    <t>7°30'6.999998"S</t>
  </si>
  <si>
    <t>35°18'32.000004"O</t>
  </si>
  <si>
    <t>SÃO MIGUEL DE TAIPU/PB</t>
  </si>
  <si>
    <t>7°14'43.000001"S</t>
  </si>
  <si>
    <t>35°12'39.999996"O</t>
  </si>
  <si>
    <t>QUADRA ESCOLA ESCOLA ANGELICA VIEIRA</t>
  </si>
  <si>
    <t>3°44'4.999999"S</t>
  </si>
  <si>
    <t>39°32'43.000008"O</t>
  </si>
  <si>
    <t>3°25'41.000002"S</t>
  </si>
  <si>
    <t>52°48'20.999988"O</t>
  </si>
  <si>
    <t>Construção de Quadra Escolar Coberta  002 ERVILA</t>
  </si>
  <si>
    <t>3°17'3.999998"S</t>
  </si>
  <si>
    <t>60°11'8.999988"O</t>
  </si>
  <si>
    <t>Construção de Quadra Escolar Coberta  025</t>
  </si>
  <si>
    <t>25°23'31.999992"S</t>
  </si>
  <si>
    <t>49°18'2.000016"O</t>
  </si>
  <si>
    <t>Construção de Quadra Escolar Coberta  015</t>
  </si>
  <si>
    <t>RIO NEGRO/PR</t>
  </si>
  <si>
    <t>25°57'59.000004"S</t>
  </si>
  <si>
    <t>49°51'6.000012"O</t>
  </si>
  <si>
    <t>Construção de Quadra Escolar Coberta  006</t>
  </si>
  <si>
    <t>25°8'53.000016"S</t>
  </si>
  <si>
    <t>50°9'47.999988"O</t>
  </si>
  <si>
    <t>25°22'19.999992"S</t>
  </si>
  <si>
    <t>49°16'6.999996"O</t>
  </si>
  <si>
    <t>Construção de Quadra Escolar Coberta  079</t>
  </si>
  <si>
    <t>0°2'57.999998"S</t>
  </si>
  <si>
    <t>49°57'37.000008"O</t>
  </si>
  <si>
    <t>Construção de Quadra Escolar Coberta  071</t>
  </si>
  <si>
    <t>ANAJÁS/PA</t>
  </si>
  <si>
    <t>0°59'13.999999"S</t>
  </si>
  <si>
    <t>49°56'26.000016"O</t>
  </si>
  <si>
    <t>Construção de Quadra Escolar Coberta  063</t>
  </si>
  <si>
    <t>BREVES/PA</t>
  </si>
  <si>
    <t>1°40'54.999998"S</t>
  </si>
  <si>
    <t>50°28'15.999996"O</t>
  </si>
  <si>
    <t>Construção de Quadra Escolar Coberta  061</t>
  </si>
  <si>
    <t>MELGAÇO/PA</t>
  </si>
  <si>
    <t>1°48'18.000000"S</t>
  </si>
  <si>
    <t>50°43'0.999984"O</t>
  </si>
  <si>
    <t>Construção de Quadra Escolar Coberta  010</t>
  </si>
  <si>
    <t>BANNACH/PA</t>
  </si>
  <si>
    <t>7°16'59.999999"S</t>
  </si>
  <si>
    <t>50°23'39.000012"O</t>
  </si>
  <si>
    <t>EE Coronel Gabriel Penha de Paiva (31174912)</t>
  </si>
  <si>
    <t>VARGINHA/MG</t>
  </si>
  <si>
    <t>21°32'40.999992"S</t>
  </si>
  <si>
    <t>45°26'35.999988"O</t>
  </si>
  <si>
    <t>EE SECRETÁRIO TRISTÃO DA CUNHA (31124419)</t>
  </si>
  <si>
    <t>DIVISA NOVA/MG</t>
  </si>
  <si>
    <t>21°30'38.000016"S</t>
  </si>
  <si>
    <t>46°12'2.999988"O</t>
  </si>
  <si>
    <t>31134139 - EE CERRADO DO ROSARIO</t>
  </si>
  <si>
    <t>ITUMIRIM/MG</t>
  </si>
  <si>
    <t>21°16'5.000016"S</t>
  </si>
  <si>
    <t>44°50'48.000012"O</t>
  </si>
  <si>
    <t>EE DE MACUCO DE MINAS (31134147)</t>
  </si>
  <si>
    <t>21°16'59.000016"S</t>
  </si>
  <si>
    <t>44°45'37.000008"O</t>
  </si>
  <si>
    <t>31134121 - EE DOM DELFIM</t>
  </si>
  <si>
    <t>21°18'54.000000"S</t>
  </si>
  <si>
    <t>44°52'23.000016"O</t>
  </si>
  <si>
    <t>Aperibé - RJ - UBS I</t>
  </si>
  <si>
    <t>APERIBÉ/RJ</t>
  </si>
  <si>
    <t>21°38'44.620800"S</t>
  </si>
  <si>
    <t>42°5'48.631200"O</t>
  </si>
  <si>
    <t>EE DR LAURO CORREA DO AMARAL (31172693)</t>
  </si>
  <si>
    <t>GUAPÉ/MG</t>
  </si>
  <si>
    <t>20°45'41.000004"S</t>
  </si>
  <si>
    <t>45°55'5.999988"O</t>
  </si>
  <si>
    <t>Bom Jesus do Itabapoana - RJ - UBS I</t>
  </si>
  <si>
    <t>BOM JESUS DO ITABAPOANA/RJ</t>
  </si>
  <si>
    <t>22°59'19.456800"S</t>
  </si>
  <si>
    <t>43°14'31.876800"O</t>
  </si>
  <si>
    <t>EE JOÃO DE SOUZA GONÇALVES  (31123951))</t>
  </si>
  <si>
    <t>BOTELHOS/MG</t>
  </si>
  <si>
    <t>21°38'56.000004"S</t>
  </si>
  <si>
    <t>46°23'31.999992"O</t>
  </si>
  <si>
    <t>EE JOSÉ SOARES DIAS  (31080811)</t>
  </si>
  <si>
    <t>LASSANCE/MG</t>
  </si>
  <si>
    <t>17°53'45.999996"S</t>
  </si>
  <si>
    <t>44°34'40.000008"O</t>
  </si>
  <si>
    <t>115487 - EE FRANCISCO DA SILVA MAIA</t>
  </si>
  <si>
    <t>20°43'46.999992"S</t>
  </si>
  <si>
    <t>46°35'47.000004"O</t>
  </si>
  <si>
    <t>EE Dr. Jonas de Faria Castro (31096890)</t>
  </si>
  <si>
    <t>CARANGOLA/MG</t>
  </si>
  <si>
    <t>20°43'54.999984"S</t>
  </si>
  <si>
    <t>42°1'53.000004"O</t>
  </si>
  <si>
    <t>CESEC HUMBERTO JOSÉ ELIAS   (31218685))</t>
  </si>
  <si>
    <t>18°43'53.000004"S</t>
  </si>
  <si>
    <t>44°52'32.999988"O</t>
  </si>
  <si>
    <t>200484 - EE ROBERT KENNED</t>
  </si>
  <si>
    <t>ESTRELA DO SUL/MG</t>
  </si>
  <si>
    <t>18°44'47.000004"S</t>
  </si>
  <si>
    <t>47°41'29.000004"O</t>
  </si>
  <si>
    <t>EE ANTÔNIO NUNES CARVALHO FILHO (31166618)</t>
  </si>
  <si>
    <t>ARAGUARI/MG</t>
  </si>
  <si>
    <t>18°36'16.999992"S</t>
  </si>
  <si>
    <t>48°7'41.999988"O</t>
  </si>
  <si>
    <t>EE de Pedra Grande (31184608)</t>
  </si>
  <si>
    <t>15°58'59.000016"S</t>
  </si>
  <si>
    <t>40°53'13.999992"O</t>
  </si>
  <si>
    <t>EE IMACULADA CONCEIÇÃO (31104116)</t>
  </si>
  <si>
    <t>SÃO JOSÉ DO GOIABAL/MG</t>
  </si>
  <si>
    <t>21°6'6.000012"S</t>
  </si>
  <si>
    <t>45°48'24.999984"O</t>
  </si>
  <si>
    <t>EE DR ADIRON GONÇALVES BOAVENTURA (31122629)</t>
  </si>
  <si>
    <t>RIO PARANAÍBA/MG</t>
  </si>
  <si>
    <t>19°11'53.000016"S</t>
  </si>
  <si>
    <t>46°14'20.000004"O</t>
  </si>
  <si>
    <t>EE CEL. FRANCISCO HOMEM</t>
  </si>
  <si>
    <t>ARACITABA/MG</t>
  </si>
  <si>
    <t>21°20'30.999984"S</t>
  </si>
  <si>
    <t>43°22'45.000012"O</t>
  </si>
  <si>
    <t>EE PROFESSOR ANTONIO DOMINGUES CHAVES (31175072)</t>
  </si>
  <si>
    <t>21°33'54.000000"S</t>
  </si>
  <si>
    <t>45°25'27.000012"O</t>
  </si>
  <si>
    <t>EE Ernesto Santiago (31123943)</t>
  </si>
  <si>
    <t>21°38'57.000012"S</t>
  </si>
  <si>
    <t>46°23'44.000016"O</t>
  </si>
  <si>
    <t>EE CONEGO PAULO MONTEIRO (31056642)</t>
  </si>
  <si>
    <t>SÃO JOÃO DA MATA/MG</t>
  </si>
  <si>
    <t>21°55'18.000012"S</t>
  </si>
  <si>
    <t>45°54'57.999996"O</t>
  </si>
  <si>
    <t>EE Pref. Epaminondas Ramos (31185001)</t>
  </si>
  <si>
    <t>JEQUITINHONHA/MG</t>
  </si>
  <si>
    <t>16°26'20.000004"S</t>
  </si>
  <si>
    <t>41°0'14.000004"O</t>
  </si>
  <si>
    <t>Viana - CE DOM HAMLETO DE ANGELIS</t>
  </si>
  <si>
    <t>VIANA/MA</t>
  </si>
  <si>
    <t>3°12'31.000000"S</t>
  </si>
  <si>
    <t>45°0'25.999992"O</t>
  </si>
  <si>
    <t>IMPERATRIZ - CE DORGIVAL PINHEIRO DE SOUSA</t>
  </si>
  <si>
    <t>IMPERATRIZ/MA</t>
  </si>
  <si>
    <t>5°31'37.999999"S</t>
  </si>
  <si>
    <t>47°29'17.999988"O</t>
  </si>
  <si>
    <t>EEM ADAHIL BARRETO  092</t>
  </si>
  <si>
    <t>CARIÚS/CE</t>
  </si>
  <si>
    <t>6°32'13.999999"S</t>
  </si>
  <si>
    <t>39°29'48.000012"O</t>
  </si>
  <si>
    <t>GOVERNADOR ADAUTO BEZERRA EEM  091</t>
  </si>
  <si>
    <t>IGUATU/CE</t>
  </si>
  <si>
    <t>6°21'6.000001"S</t>
  </si>
  <si>
    <t>39°18'19.000008"O</t>
  </si>
  <si>
    <t>EELM CAMPOS SALES  074</t>
  </si>
  <si>
    <t>CAMPOS SALES/CE</t>
  </si>
  <si>
    <t>7°4'27.999998"S</t>
  </si>
  <si>
    <t>40°22'33.999996"O</t>
  </si>
  <si>
    <t>EEM EDITE ALCANTARA MOTA  040</t>
  </si>
  <si>
    <t>GENERAL SAMPAIO/CE</t>
  </si>
  <si>
    <t>4°3'7.999999"S</t>
  </si>
  <si>
    <t>39°26'12.999984"O</t>
  </si>
  <si>
    <t>EEFM POVO CACETEIRO ESCOLA DIFERENCIADA  038</t>
  </si>
  <si>
    <t>MONSENHOR TABOSA/CE</t>
  </si>
  <si>
    <t>4°47'34.000001"S</t>
  </si>
  <si>
    <t>40°4'17.000004"O</t>
  </si>
  <si>
    <t>EEFM VICENTE RIBEIRO DO AMARAL - MONSENHOR TABOSA 034</t>
  </si>
  <si>
    <t>40°3'47.999988"O</t>
  </si>
  <si>
    <t>21°44'30.999984"S</t>
  </si>
  <si>
    <t>41°20'39.999984"O</t>
  </si>
  <si>
    <t>Cobertura de Quadra Escolar  003</t>
  </si>
  <si>
    <t>JEQUIÉ/BA</t>
  </si>
  <si>
    <t>13°50'57.999984"S</t>
  </si>
  <si>
    <t>40°5'20.000004"O</t>
  </si>
  <si>
    <t>13°50'39.999984"S</t>
  </si>
  <si>
    <t>40°5'48.000012"O</t>
  </si>
  <si>
    <t>13°52'40.000008"S</t>
  </si>
  <si>
    <t>40°3'51.999984"O</t>
  </si>
  <si>
    <t>CAATINGA - Cobertura de Quadra Escolar  004</t>
  </si>
  <si>
    <t>10°58'35.000004"S</t>
  </si>
  <si>
    <t>40°45'41.000004"O</t>
  </si>
  <si>
    <t>14°7'49.000008"S</t>
  </si>
  <si>
    <t>39°45'6.000012"O</t>
  </si>
  <si>
    <t>12°8'22.999992"S</t>
  </si>
  <si>
    <t>38°24'59.000004"O</t>
  </si>
  <si>
    <t>AURORA/CE</t>
  </si>
  <si>
    <t>6°57'24.999998"S</t>
  </si>
  <si>
    <t>38°57'50.000004"O</t>
  </si>
  <si>
    <t>Maricá - RJ - UBS I</t>
  </si>
  <si>
    <t>MARICÁ/RJ</t>
  </si>
  <si>
    <t>22°55'13.335600"S</t>
  </si>
  <si>
    <t>42°49'34.723200"O</t>
  </si>
  <si>
    <t>22°55'11.424000"S</t>
  </si>
  <si>
    <t>42°38'56.691600"O</t>
  </si>
  <si>
    <t>22°55'54.361200"S</t>
  </si>
  <si>
    <t>42°57'52.358400"O</t>
  </si>
  <si>
    <t>22°54'18.522000"S</t>
  </si>
  <si>
    <t>42°47'44.372400"O</t>
  </si>
  <si>
    <t>BALSAS/MA</t>
  </si>
  <si>
    <t>7°31'9.000001"S</t>
  </si>
  <si>
    <t>46°2'26.999988"O</t>
  </si>
  <si>
    <t>1°54'27.000000"S</t>
  </si>
  <si>
    <t>55°31'1.999992"O</t>
  </si>
  <si>
    <t>Cobertura de Quadra Escolar  073</t>
  </si>
  <si>
    <t>25°36'19.000008"S</t>
  </si>
  <si>
    <t>49°10'6.999996"O</t>
  </si>
  <si>
    <t>Cobertura de Quadra Escolar  063</t>
  </si>
  <si>
    <t>CIANORTE/PR</t>
  </si>
  <si>
    <t>23°40'54.999984"S</t>
  </si>
  <si>
    <t>52°37'54.000012"O</t>
  </si>
  <si>
    <t>Cobertura de Quadra Escolar  062</t>
  </si>
  <si>
    <t>23°39'5.000004"S</t>
  </si>
  <si>
    <t>52°36'43.999992"O</t>
  </si>
  <si>
    <t>Cobertura de Quadra Escolar  061</t>
  </si>
  <si>
    <t>23°40'50.999988"S</t>
  </si>
  <si>
    <t>52°36'41.000004"O</t>
  </si>
  <si>
    <t>Cobertura de Quadra Escolar  057</t>
  </si>
  <si>
    <t>ARAUCÁRIA/PR</t>
  </si>
  <si>
    <t>25°31'13.000008"S</t>
  </si>
  <si>
    <t>49°27'7.999992"O</t>
  </si>
  <si>
    <t>Cobertura de Quadra Escolar  021</t>
  </si>
  <si>
    <t>25°23'52.000008"S</t>
  </si>
  <si>
    <t>49°19'5.999988"O</t>
  </si>
  <si>
    <t>Cobertura de Quadra Escolar  018</t>
  </si>
  <si>
    <t>COLOMBO/PR</t>
  </si>
  <si>
    <t>25°20'35.999988"S</t>
  </si>
  <si>
    <t>49°11'48.999984"O</t>
  </si>
  <si>
    <t>Cobertura de Quadra Escolar  010</t>
  </si>
  <si>
    <t>25°24'52.999992"S</t>
  </si>
  <si>
    <t>49°9'3.999996"O</t>
  </si>
  <si>
    <t>25°21'39.999996"S</t>
  </si>
  <si>
    <t>49°12'29.999988"O</t>
  </si>
  <si>
    <t>EE PROFA MARIA AUGUSTA V CORREA (31174769)</t>
  </si>
  <si>
    <t>TRÊS PONTAS/MG</t>
  </si>
  <si>
    <t>21°33'59.000004"S</t>
  </si>
  <si>
    <t>45°26'3.999984"O</t>
  </si>
  <si>
    <t>EE  DR WLADIMIR DE REZENDE PINTO (31175030)</t>
  </si>
  <si>
    <t>21°32'49.999992"S</t>
  </si>
  <si>
    <t>45°25'55.999992"O</t>
  </si>
  <si>
    <t>EE MARIA DE ARAUJO M PINTO (31172294)</t>
  </si>
  <si>
    <t>COQUEIRAL/MG</t>
  </si>
  <si>
    <t>21°11'29.000004"S</t>
  </si>
  <si>
    <t>45°26'17.000016"O</t>
  </si>
  <si>
    <t>EE PRESIDENTE WENCESLAU (3154470)</t>
  </si>
  <si>
    <t>BRAZÓPOLIS/MG</t>
  </si>
  <si>
    <t>22°27'56.000016"S</t>
  </si>
  <si>
    <t>45°37'9.000012"O</t>
  </si>
  <si>
    <t>EE Tiago Delgado (3169027)</t>
  </si>
  <si>
    <t>LIMA DUARTE/MG</t>
  </si>
  <si>
    <t>21°50'43.000008"S</t>
  </si>
  <si>
    <t>43°48'20.999988"O</t>
  </si>
  <si>
    <t>EE Regina Pacis (31129313)</t>
  </si>
  <si>
    <t>RAUL SOARES/MG</t>
  </si>
  <si>
    <t>20°4'50.999988"S</t>
  </si>
  <si>
    <t>42°26'27.999996"O</t>
  </si>
  <si>
    <t>EE Prof Arlindo Pereira (31124818)</t>
  </si>
  <si>
    <t>POÇOS DE CALDAS/MG</t>
  </si>
  <si>
    <t>21°47'35.999988"S</t>
  </si>
  <si>
    <t>46°35'42.000000"O</t>
  </si>
  <si>
    <t>EE Dona Valentina Alkimim (3179855)</t>
  </si>
  <si>
    <t>CLARO DOS POÇÕES/MG</t>
  </si>
  <si>
    <t>21°46'48.000000"S</t>
  </si>
  <si>
    <t>46°33'7.999992"O</t>
  </si>
  <si>
    <t>EE Cristina Câmara (3179367)</t>
  </si>
  <si>
    <t>17°6'54.000000"S</t>
  </si>
  <si>
    <t>43°49'14.999988"O</t>
  </si>
  <si>
    <t>EE LEANIR DE ASSIS MAGALHÃES (3120818)</t>
  </si>
  <si>
    <t>19°35'34.000008"S</t>
  </si>
  <si>
    <t>41°37'59.999988"O</t>
  </si>
  <si>
    <t>EE Padre César (31200646)</t>
  </si>
  <si>
    <t>MONTE CARMELO/MG</t>
  </si>
  <si>
    <t>18°43'59.999988"S</t>
  </si>
  <si>
    <t>47°29'38.000004"O</t>
  </si>
  <si>
    <t>EE Coronel Vigílio Rosa (31200581))</t>
  </si>
  <si>
    <t>18°44'4.999992"S</t>
  </si>
  <si>
    <t>47°30'1.000008"O</t>
  </si>
  <si>
    <t>EE Cândido Ulhoa (31108243)</t>
  </si>
  <si>
    <t>16°33'56.999988"S</t>
  </si>
  <si>
    <t>45°58'57.000000"O</t>
  </si>
  <si>
    <t>EE Cônego José Divino (31305375)</t>
  </si>
  <si>
    <t>DOM VIÇOSO/MG</t>
  </si>
  <si>
    <t>21°13'0.000012"S</t>
  </si>
  <si>
    <t>43°46'57.000000"O</t>
  </si>
  <si>
    <t>Adutora de Massapê</t>
  </si>
  <si>
    <t>MASSAPÊ DO PIAUÍ/PI</t>
  </si>
  <si>
    <t>7°28'30.327456"S</t>
  </si>
  <si>
    <t>41°6'38.511756"O</t>
  </si>
  <si>
    <t>Barragem Pedregulho</t>
  </si>
  <si>
    <t>DIRCEU ARCOVERDE/PI</t>
  </si>
  <si>
    <t>9°20'23.287308"S</t>
  </si>
  <si>
    <t>42°26'6.286596"O</t>
  </si>
  <si>
    <t>Adutora do Sudeste</t>
  </si>
  <si>
    <t>ALEGRETE DO PIAUÍ/PI, BELÉM DO PIAUÍ/PI, CALDEIRÃO GRANDE DO PIAUÍ/PI, CAMPO GRANDE DO PIAUÍ/PI, FRANCISCO MACEDO/PI, JAICÓS/PI, MARCOLÂNDIA/PI, PADRE MARCOS/PI, SÃO JULIÃO/PI, VILA NOVA DO PIAUÍ/PI</t>
  </si>
  <si>
    <t>7°5'5.600000"S</t>
  </si>
  <si>
    <t>40°49'33.600000"O</t>
  </si>
  <si>
    <t>JARDIM DE PIRANHAS/RN</t>
  </si>
  <si>
    <t>6°22'44.400000"S</t>
  </si>
  <si>
    <t>37°21'6.840000"O</t>
  </si>
  <si>
    <t>PORTALEGRE/RN</t>
  </si>
  <si>
    <t>6°1'26.040000"S</t>
  </si>
  <si>
    <t>37°59'16.800000"O</t>
  </si>
  <si>
    <t>Perímetro de Irrigação Eixo Norte - Trecho VI - Estudo</t>
  </si>
  <si>
    <t>OURICURI/PE, PARNAMIRIM/PE, SANTA MARIA DA BOA VISTA/PE</t>
  </si>
  <si>
    <t>8°48'31.200000"S; 8°5'26.000000"S; 7°52'56.000000"S</t>
  </si>
  <si>
    <t>39°49'30.000000"O; 39°34'40.800000"O; 40°4'55.200000"O</t>
  </si>
  <si>
    <t>Perímetro de Irrigação Mucambo/Cuscuzeiro - Estudo</t>
  </si>
  <si>
    <t>SANTA MARIA DA VITÓRIA/BA</t>
  </si>
  <si>
    <t>13°22'16.359600"S</t>
  </si>
  <si>
    <t>44°20'33.190800"O</t>
  </si>
  <si>
    <t>Perímetro de Irrigação Pau dos Ferros</t>
  </si>
  <si>
    <t>PAU DOS FERROS/RN</t>
  </si>
  <si>
    <t>6°6'39.600000"S</t>
  </si>
  <si>
    <t>38°12'32.040000"O</t>
  </si>
  <si>
    <t>Perímetro de Irrigação Icó-Lima Campos</t>
  </si>
  <si>
    <t>ICÓ/CE</t>
  </si>
  <si>
    <t>6°24'3.600000"S</t>
  </si>
  <si>
    <t>38°51'42.840000"O</t>
  </si>
  <si>
    <t>42°51'6.610000"O</t>
  </si>
  <si>
    <t>Sistema Adutor Sapucaí-Mirim</t>
  </si>
  <si>
    <t>FRANCA/SP</t>
  </si>
  <si>
    <t>Franca Expansão S/A</t>
  </si>
  <si>
    <t>20°32'8.530800"S</t>
  </si>
  <si>
    <t>47°24'15.159600"O</t>
  </si>
  <si>
    <t>Sistema Produtor Sapucaí-Mirim</t>
  </si>
  <si>
    <t>Sapucai Mirim S/A</t>
  </si>
  <si>
    <t>47°24'15.519600"O</t>
  </si>
  <si>
    <t>Drenagem - implantação de canal paralelo nas Ruas Ituiutaba e Erê, microdrenagem - Bacia do Córrego dos Pintos</t>
  </si>
  <si>
    <t>19°33'20.476800"S</t>
  </si>
  <si>
    <t>43°34'23.347200"O</t>
  </si>
  <si>
    <t>Obras de Contenção de encostas em Governador Valadares - Intervenção em setores de risco Alto e Muito Alto</t>
  </si>
  <si>
    <t>18°51'17.766000"S</t>
  </si>
  <si>
    <t>41°57'21.333600"O</t>
  </si>
  <si>
    <t>Obras de Contenção de encostas em Betim - Intervenção em setores de risco Alto e Muito Alto</t>
  </si>
  <si>
    <t>19°58'3.144000"S</t>
  </si>
  <si>
    <t>44°12'2.160000"O</t>
  </si>
  <si>
    <t>Drenagem - ampliaação da calha, muros-diques, avenidas sanitárias e barragem de retenção - Bacias dos Rios Muriaé e Preto</t>
  </si>
  <si>
    <t>21°4'30.360000"S</t>
  </si>
  <si>
    <t>42°13'13.800000"O</t>
  </si>
  <si>
    <t>Ampliação do SAA de Sobral - captação no Açude Ayres</t>
  </si>
  <si>
    <t>3°41'22.232400"S</t>
  </si>
  <si>
    <t>40°20'54.513600"O</t>
  </si>
  <si>
    <t>Ampliação e melhorias do SAA de Russas</t>
  </si>
  <si>
    <t>RUSSAS/CE</t>
  </si>
  <si>
    <t>4°55'37.610400"S</t>
  </si>
  <si>
    <t>37°58'20.755200"O</t>
  </si>
  <si>
    <t>Ampliação do SAA de Quixadá</t>
  </si>
  <si>
    <t>QUIXADÁ/CE</t>
  </si>
  <si>
    <t>4°58'0.073200"S</t>
  </si>
  <si>
    <t>39°0'56.984400"O</t>
  </si>
  <si>
    <t>Ampliação do SAA de Juazeiro do Norte - Bairros Aeroporto, Triângulo e São José</t>
  </si>
  <si>
    <t>7°11'47.796000"S</t>
  </si>
  <si>
    <t>39°18'28.627200"O</t>
  </si>
  <si>
    <t>Abastecimento de Água - Vitória da Conquista, Belo Campo e Tremedal/BA  - elevatórias, adutoras, reservatórios, ETA e rede de distribuição</t>
  </si>
  <si>
    <t>BELO CAMPO/BA, TREMEDAL/BA, VITÓRIA DA CONQUISTA/BA</t>
  </si>
  <si>
    <t>14°51'57.600000"S</t>
  </si>
  <si>
    <t>40°50'19.680000"O</t>
  </si>
  <si>
    <t>Abastecimento de Água - Vitória da Conquista, Belo Campo e Tremedal/BA  - Barragem no Rio Catolé</t>
  </si>
  <si>
    <t>14°51'57.960000"S</t>
  </si>
  <si>
    <t>40°50'18.960000"O</t>
  </si>
  <si>
    <t>Abastecimento de Água - Araci/BA - SIAA Araci Norte</t>
  </si>
  <si>
    <t>11°19'32.700000"S</t>
  </si>
  <si>
    <t>38°57'31.482000"O</t>
  </si>
  <si>
    <t>Ampliação do Sistema Integrado Alto Sertão</t>
  </si>
  <si>
    <t>FREI PAULO/SE, MOITA BONITA/SE, NOSSA SENHORA APARECIDA/SE, NOSSA SENHORA DA GLÓRIA/SE, PEDRA MOLE/SE, PINHÃO/SE, RIBEIRÓPOLIS/SE, SÃO MIGUEL DO ALEIXO/SE</t>
  </si>
  <si>
    <t>10°32'56.000000"S</t>
  </si>
  <si>
    <t>37°32'2.400000"O</t>
  </si>
  <si>
    <t>Implantação do Sistema Adutor Bocaina/Piaus II</t>
  </si>
  <si>
    <t>ALAGOINHA DO PIAUÍ/PI, BOCAINA/PI, FRANCISCO SANTOS/PI, MONSENHOR HIPÓLITO/PI, PICOS/PI, SANTO ANTÔNIO DE LISBOA/PI, SUSSUAPARA/PI</t>
  </si>
  <si>
    <t>7°4'36.840000"S</t>
  </si>
  <si>
    <t>41°28'0.840000"O</t>
  </si>
  <si>
    <t>Sistema Adutor Camalaú</t>
  </si>
  <si>
    <t>CAMALAÚ/PB, SÃO JOÃO DO TIGRE/PB, SÃO SEBASTIÃO DO UMBUZEIRO/PB, ZABELÊ/PB</t>
  </si>
  <si>
    <t>8°4'44.400000"S</t>
  </si>
  <si>
    <t>36°50'52.800000"O</t>
  </si>
  <si>
    <t>Sistema Adutor Boqueirão</t>
  </si>
  <si>
    <t>ALCANTIL/PB, BARRA DE SÃO MIGUEL/PB, RIACHO DE SANTO ANTÔNIO/PB</t>
  </si>
  <si>
    <t>7°41'16.580040"S</t>
  </si>
  <si>
    <t>36°9'38.672280"O</t>
  </si>
  <si>
    <t>Implantação do SAA em localidades rurais difusas no município Paratinga - BA</t>
  </si>
  <si>
    <t>PARATINGA/BA</t>
  </si>
  <si>
    <t>12°41'14.681472"S</t>
  </si>
  <si>
    <t>43°10'48.692100"O</t>
  </si>
  <si>
    <t>Parobé - RS - Ampliação - UBS</t>
  </si>
  <si>
    <t>PAROBÉ/RS</t>
  </si>
  <si>
    <t>29°41'51.406800"S</t>
  </si>
  <si>
    <t>50°53'51.756000"O</t>
  </si>
  <si>
    <t>Canguçu - RS - Ampliação - UBS</t>
  </si>
  <si>
    <t>31°34'44.569200"S</t>
  </si>
  <si>
    <t>52°44'36.772800"O</t>
  </si>
  <si>
    <t>Cachoeira do Sul - RS - Ampliação - UBS</t>
  </si>
  <si>
    <t>30°15'20.365200"S</t>
  </si>
  <si>
    <t>52°48'6.210000"O</t>
  </si>
  <si>
    <t>30°4'41.361600"S</t>
  </si>
  <si>
    <t>52°45'32.972400"O</t>
  </si>
  <si>
    <t>Maricá - RJ - Ampliação - UBS</t>
  </si>
  <si>
    <t>22°55'34.118400"S</t>
  </si>
  <si>
    <t>42°51'32.385600"O</t>
  </si>
  <si>
    <t>22°56'58.776000"S</t>
  </si>
  <si>
    <t>42°41'34.990800"O</t>
  </si>
  <si>
    <t>Itabaiana - PB - Ampliação - UBS</t>
  </si>
  <si>
    <t>ITABAIANA/PB</t>
  </si>
  <si>
    <t>7°19'27.512400"S</t>
  </si>
  <si>
    <t>35°19'47.193600"O</t>
  </si>
  <si>
    <t>7°20'1.147200"S</t>
  </si>
  <si>
    <t>35°21'21.675600"O</t>
  </si>
  <si>
    <t>Guarantã do Norte - MT - Ampliação - UBS</t>
  </si>
  <si>
    <t>GUARANTÃ DO NORTE/MT</t>
  </si>
  <si>
    <t>9°57'6.645600"S</t>
  </si>
  <si>
    <t>54°54'21.855600"O</t>
  </si>
  <si>
    <t>Itajubá - MG - Ampliação - UBS</t>
  </si>
  <si>
    <t>ITAJUBÁ/MG</t>
  </si>
  <si>
    <t>22°25'57.964800"S</t>
  </si>
  <si>
    <t>45°28'11.258400"O</t>
  </si>
  <si>
    <t>Barbacena - MG - Ampliação - UBS</t>
  </si>
  <si>
    <t>BARBACENA/MG</t>
  </si>
  <si>
    <t>21°11'41.982000"S</t>
  </si>
  <si>
    <t>43°38'27.877200"O</t>
  </si>
  <si>
    <t>21°11'58.005600"S</t>
  </si>
  <si>
    <t>43°47'54.805200"O</t>
  </si>
  <si>
    <t>Araioses - MA - Ampliação - UBS</t>
  </si>
  <si>
    <t>2°58'21.252000"S</t>
  </si>
  <si>
    <t>41°55'24.042000"O</t>
  </si>
  <si>
    <t>2°49'48.831600"S</t>
  </si>
  <si>
    <t>41°49'20.553600"O</t>
  </si>
  <si>
    <t>Caldas Novas - GO - Ampliação - UBS</t>
  </si>
  <si>
    <t>CALDAS NOVAS/GO</t>
  </si>
  <si>
    <t>17°42'44.085600"S</t>
  </si>
  <si>
    <t>48°37'47.398800"O</t>
  </si>
  <si>
    <t>Nova Venécia - ES - Ampliação - UBS</t>
  </si>
  <si>
    <t>NOVA VENÉCIA/ES</t>
  </si>
  <si>
    <t>18°54'31.755600"S</t>
  </si>
  <si>
    <t>40°42'14.540400"O</t>
  </si>
  <si>
    <t>Autazes - AM - Ampliação - UBS</t>
  </si>
  <si>
    <t>AUTAZES/AM</t>
  </si>
  <si>
    <t>3°33'52.124400"S</t>
  </si>
  <si>
    <t>58°59'46.460400"O</t>
  </si>
  <si>
    <t>3°33'30.286800"S</t>
  </si>
  <si>
    <t>59°6'54.745200"O</t>
  </si>
  <si>
    <t>3°5'55.662000"S</t>
  </si>
  <si>
    <t>58°29'0.574800"O</t>
  </si>
  <si>
    <t>Xapuri - AC - Ampliação - UBS</t>
  </si>
  <si>
    <t>XAPURI/AC</t>
  </si>
  <si>
    <t>10°29'35.566800"S</t>
  </si>
  <si>
    <t>68°20'15.748800"O</t>
  </si>
  <si>
    <t>Taquara - RS - UPA II</t>
  </si>
  <si>
    <t>TAQUARA/RS</t>
  </si>
  <si>
    <t>29°39'3.492000"S</t>
  </si>
  <si>
    <t>50°46'32.851200"O</t>
  </si>
  <si>
    <t>Presidente Epitácio - SP - UPA I</t>
  </si>
  <si>
    <t>PRESIDENTE EPITÁCIO/SP</t>
  </si>
  <si>
    <t>21°45'55.944000"S</t>
  </si>
  <si>
    <t>52°6'41.871600"O</t>
  </si>
  <si>
    <t>Guarulhos - SP - UPA III</t>
  </si>
  <si>
    <t>23°27'15.289200"S</t>
  </si>
  <si>
    <t>46°32'1.676400"O</t>
  </si>
  <si>
    <t>Construção OSX - UCN AÇU</t>
  </si>
  <si>
    <t>Marinha Mercante</t>
  </si>
  <si>
    <t>OSX Construção Naval S.A.</t>
  </si>
  <si>
    <t>Perímetro de Irrigação Santa Cruz do Apodi</t>
  </si>
  <si>
    <t>APODI/RN</t>
  </si>
  <si>
    <t>5°39'13.973076"S</t>
  </si>
  <si>
    <t>37°47'41.776440"O</t>
  </si>
  <si>
    <t>IJUÍ/RS</t>
  </si>
  <si>
    <t>28°22'9.999984"S</t>
  </si>
  <si>
    <t>53°56'9.999996"O</t>
  </si>
  <si>
    <t>URUÇUCA/BA</t>
  </si>
  <si>
    <t>14°34'44.000004"S</t>
  </si>
  <si>
    <t>39°17'27.999996"O</t>
  </si>
  <si>
    <t>SÃO DESIDÉRIO/BA</t>
  </si>
  <si>
    <t>12°45'51.000012"S</t>
  </si>
  <si>
    <t>45°56'53.000016"O</t>
  </si>
  <si>
    <t>13°51'43.999992"S</t>
  </si>
  <si>
    <t>40°7'12.000000"O</t>
  </si>
  <si>
    <t>11°56'44.000016"S</t>
  </si>
  <si>
    <t>38°4'33.999996"O</t>
  </si>
  <si>
    <t>11°19'54.000012"S</t>
  </si>
  <si>
    <t>38°57'15.999984"O</t>
  </si>
  <si>
    <t>SÃO CRISTÓVÃO/SE</t>
  </si>
  <si>
    <t>11°0'33.999984"S</t>
  </si>
  <si>
    <t>37°12'47.999988"O</t>
  </si>
  <si>
    <t>MARUIM/SE</t>
  </si>
  <si>
    <t>10°43'6.999996"S</t>
  </si>
  <si>
    <t>37°4'33.999996"O</t>
  </si>
  <si>
    <t>ESCOLA MUNICIPAL DE EDUCAÇÃO BASICA NOSSA SENHORA DO PERPETUO SOCORRO</t>
  </si>
  <si>
    <t>9°34'40.000001"S</t>
  </si>
  <si>
    <t>36°18'11.999988"O</t>
  </si>
  <si>
    <t>Construção de Quadra Escolar Coberta  ELEUZA GALVÃO</t>
  </si>
  <si>
    <t>MARECHAL DEODORO/AL</t>
  </si>
  <si>
    <t>9°42'59.000000"S</t>
  </si>
  <si>
    <t>35°53'44.999988"O</t>
  </si>
  <si>
    <t>Construção de Quadra Escolar Coberta JOVINIANO RODAS</t>
  </si>
  <si>
    <t>9°43'35.000000"S</t>
  </si>
  <si>
    <t>35°53'39.000012"O</t>
  </si>
  <si>
    <t>SÃO BENEDITO DO SUL/PE</t>
  </si>
  <si>
    <t>8°48'22.000000"S</t>
  </si>
  <si>
    <t>35°55'33.999996"O</t>
  </si>
  <si>
    <t>QUADRA COBERTA MANOEL ANTÔNIO NUNES EEF</t>
  </si>
  <si>
    <t>6°24'32.000000"S</t>
  </si>
  <si>
    <t>38°51'52.999992"O</t>
  </si>
  <si>
    <t>PIO XII/MA</t>
  </si>
  <si>
    <t>3°53'42.000000"S</t>
  </si>
  <si>
    <t>45°10'23.999988"O</t>
  </si>
  <si>
    <t>ESCOLA DILU FREITAS</t>
  </si>
  <si>
    <t>2°31'39.000000"S</t>
  </si>
  <si>
    <t>45°6'2.999988"O</t>
  </si>
  <si>
    <t>BELA VISTA DO MARANHÃO/MA</t>
  </si>
  <si>
    <t>3°44'57.000001"S</t>
  </si>
  <si>
    <t>45°15'45.000000"O</t>
  </si>
  <si>
    <t>ROLIM DE MOURA/RO</t>
  </si>
  <si>
    <t>11°43'23.999988"S</t>
  </si>
  <si>
    <t>61°51'3.999996"O</t>
  </si>
  <si>
    <t>E. E. MANOEL J. DE MELO_MOSSORO</t>
  </si>
  <si>
    <t>5°11'21.000001"S</t>
  </si>
  <si>
    <t>37°20'9.999996"O</t>
  </si>
  <si>
    <t>E. E. ARQUITETA ELIZABETH FATIMA ARAUJO GUILHERMINO_NATAL</t>
  </si>
  <si>
    <t>NATAL/RN</t>
  </si>
  <si>
    <t>5°44'13.999999"S</t>
  </si>
  <si>
    <t>35°15'55.000008"O</t>
  </si>
  <si>
    <t>E. E. PROF. ANTONO FAGUNDES_NATAL</t>
  </si>
  <si>
    <t>5°44'44.999999"S</t>
  </si>
  <si>
    <t>35°15'38.999988"O</t>
  </si>
  <si>
    <t>E. E. PROF. JUDITH BEZERRA DE MELO_NATAL</t>
  </si>
  <si>
    <t>5°49'1.999999"S</t>
  </si>
  <si>
    <t>35°14'13.999992"O</t>
  </si>
  <si>
    <t>E. E. PADRE JOSÉ MARIA BIEZINGER_SÃO GONÇALO DO AMARANTE</t>
  </si>
  <si>
    <t>SÃO GONÇALO DO AMARANTE/RN</t>
  </si>
  <si>
    <t>5°46'35.000000"S</t>
  </si>
  <si>
    <t>35°15'32.000004"O</t>
  </si>
  <si>
    <t>E. E. MYRIAM COELI_NATAL</t>
  </si>
  <si>
    <t>5°44'12.999998"S</t>
  </si>
  <si>
    <t>35°15'56.000016"O</t>
  </si>
  <si>
    <t>Construção de Quadra Escolar Coberta  087</t>
  </si>
  <si>
    <t>2°27'25.999999"S</t>
  </si>
  <si>
    <t>54°44'45.999996"O</t>
  </si>
  <si>
    <t>CABO FRIO/RJ</t>
  </si>
  <si>
    <t>22°35'39.000012"S</t>
  </si>
  <si>
    <t>42°0'5.000004"O</t>
  </si>
  <si>
    <t>CORINTO/MG</t>
  </si>
  <si>
    <t>18°24'14.000004"S</t>
  </si>
  <si>
    <t>44°27'33.000012"O</t>
  </si>
  <si>
    <t>MIGUEL CALMON/BA</t>
  </si>
  <si>
    <t>11°25'45.999984"S</t>
  </si>
  <si>
    <t>40°35'57.000012"O</t>
  </si>
  <si>
    <t>12°53'30.999984"S</t>
  </si>
  <si>
    <t>38°20'51.000000"O</t>
  </si>
  <si>
    <t>12°53'49.999992"S</t>
  </si>
  <si>
    <t>38°20'30.000012"O</t>
  </si>
  <si>
    <t>Cobertura de Quadra Anunciada</t>
  </si>
  <si>
    <t>CARPINA/PE</t>
  </si>
  <si>
    <t>7°51'6.999998"S</t>
  </si>
  <si>
    <t>35°14'16.000008"O</t>
  </si>
  <si>
    <t>6°56'31.999999"S</t>
  </si>
  <si>
    <t>38°58'32.000016"O</t>
  </si>
  <si>
    <t>1°54'46.000001"S</t>
  </si>
  <si>
    <t>55°30'47.999988"O</t>
  </si>
  <si>
    <t>4°55'3.000000"S</t>
  </si>
  <si>
    <t>49°4'54.999984"O</t>
  </si>
  <si>
    <t>Cobertura de Quadra Escolar  130</t>
  </si>
  <si>
    <t>2°26'58.999999"S</t>
  </si>
  <si>
    <t>54°42'6.000012"O</t>
  </si>
  <si>
    <t>Cobertura de Quadra Escolar  127</t>
  </si>
  <si>
    <t>2°25'50.999999"S</t>
  </si>
  <si>
    <t>54°42'2.999988"O</t>
  </si>
  <si>
    <t>Cobertura de Quadra Escolar  126</t>
  </si>
  <si>
    <t>2°27'1.000001"S</t>
  </si>
  <si>
    <t>54°41'58.999992"O</t>
  </si>
  <si>
    <t>Cobertura de Quadra Escolar  113</t>
  </si>
  <si>
    <t>1°23'57.999998"S</t>
  </si>
  <si>
    <t>48°28'58.000008"O</t>
  </si>
  <si>
    <t>Cobertura de Quadra Escolar  112</t>
  </si>
  <si>
    <t>VISEU/PA</t>
  </si>
  <si>
    <t>1°12'24.000001"S</t>
  </si>
  <si>
    <t>46°8'20.000004"O</t>
  </si>
  <si>
    <t>Cobertura de Quadra Escolar  110</t>
  </si>
  <si>
    <t>1°3'59.000000"S</t>
  </si>
  <si>
    <t>46°45'38.999988"O</t>
  </si>
  <si>
    <t>Cobertura de Quadra Escolar  109</t>
  </si>
  <si>
    <t>1°2'44.000002"S</t>
  </si>
  <si>
    <t>46°46'18.999984"O</t>
  </si>
  <si>
    <t>Cobertura de Quadra Escolar  108</t>
  </si>
  <si>
    <t>1°3'41.000000"S</t>
  </si>
  <si>
    <t>46°46'42.999996"O</t>
  </si>
  <si>
    <t>Cobertura de Quadra Escolar  101</t>
  </si>
  <si>
    <t>CONCEIÇÃO DO ARAGUAIA/PA</t>
  </si>
  <si>
    <t>8°15'27.800002"S</t>
  </si>
  <si>
    <t>49°16'9.999984"O</t>
  </si>
  <si>
    <t>Cobertura de Quadra Escolar  100</t>
  </si>
  <si>
    <t>8°15'28.200002"S</t>
  </si>
  <si>
    <t>Cobertura de Quadra Escolar  099</t>
  </si>
  <si>
    <t>8°15'28.600002"S</t>
  </si>
  <si>
    <t>Cobertura de Quadra Escolar  098</t>
  </si>
  <si>
    <t>8°15'29.000002"S</t>
  </si>
  <si>
    <t>Cobertura de Quadra Escolar  089</t>
  </si>
  <si>
    <t>1°17'57.599998"S</t>
  </si>
  <si>
    <t>48°9'39.999996"O</t>
  </si>
  <si>
    <t>Cobertura de Quadra Escolar  080</t>
  </si>
  <si>
    <t>0°42'38.000002"S</t>
  </si>
  <si>
    <t>47°41'52.000008"O</t>
  </si>
  <si>
    <t>Cobertura de Quadra Escolar  077</t>
  </si>
  <si>
    <t>2°25'35.000000"S</t>
  </si>
  <si>
    <t>54°43'50.999988"O</t>
  </si>
  <si>
    <t>Cobertura de Quadra Escolar  076</t>
  </si>
  <si>
    <t>2°25'16.000000"S</t>
  </si>
  <si>
    <t>54°43'50.000016"O</t>
  </si>
  <si>
    <t>Cobertura de Quadra Escolar  072</t>
  </si>
  <si>
    <t>5°21'00.000000"S</t>
  </si>
  <si>
    <t>49°7'46.999992"O</t>
  </si>
  <si>
    <t>CASTANHAL/PA</t>
  </si>
  <si>
    <t>1°17'8.999999"S</t>
  </si>
  <si>
    <t>47°55'41.999988"O</t>
  </si>
  <si>
    <t>1°17'28.000000"S</t>
  </si>
  <si>
    <t>47°57'1.000008"O</t>
  </si>
  <si>
    <t>Cobertura de Quadra Escolar  060</t>
  </si>
  <si>
    <t>1°16'54.000001"S</t>
  </si>
  <si>
    <t>47°55'17.000004"O</t>
  </si>
  <si>
    <t>Cobertura de Quadra Escolar  058</t>
  </si>
  <si>
    <t>1°17'10.000000"S</t>
  </si>
  <si>
    <t>47°55'46.999992"O</t>
  </si>
  <si>
    <t>Cobertura de Quadra Escolar  033</t>
  </si>
  <si>
    <t>1°27'14.000000"S</t>
  </si>
  <si>
    <t>48°28'59.000016"O</t>
  </si>
  <si>
    <t>Cobertura de Quadra Escolar  032</t>
  </si>
  <si>
    <t>1°26'10.000000"S</t>
  </si>
  <si>
    <t>48°28'23.999988"O</t>
  </si>
  <si>
    <t>Cobertura de Quadra Escolar  031</t>
  </si>
  <si>
    <t>1°23'52.000001"S</t>
  </si>
  <si>
    <t>48°28'18.999984"O</t>
  </si>
  <si>
    <t>Cobertura de Quadra Escolar  006</t>
  </si>
  <si>
    <t>1°25'39.000000"S</t>
  </si>
  <si>
    <t>48°28'23.000016"O</t>
  </si>
  <si>
    <t>1°23'34.000001"S</t>
  </si>
  <si>
    <t>48°28'27.999984"O</t>
  </si>
  <si>
    <t>1°23'55.000000"S</t>
  </si>
  <si>
    <t>48°28'45.999984"O</t>
  </si>
  <si>
    <t>1°23'53.000002"S</t>
  </si>
  <si>
    <t>48°28'14.999988"O</t>
  </si>
  <si>
    <t>EE Nossa Senhora Aparecida (31173762)</t>
  </si>
  <si>
    <t>PASSA QUATRO/MG</t>
  </si>
  <si>
    <t>20°56'11.000004"S</t>
  </si>
  <si>
    <t>45°49'41.000016"O</t>
  </si>
  <si>
    <t>EE Dom Othon Motta (31172146)</t>
  </si>
  <si>
    <t>CONCEIÇÃO DO RIO VERDE/MG</t>
  </si>
  <si>
    <t>21°52'48.000000"S</t>
  </si>
  <si>
    <t>45°5'17.999988"O</t>
  </si>
  <si>
    <t>Urbanização - Loteamento Morada Cidadã, Canoas Minha Terra I e Canoas Minha Terra II</t>
  </si>
  <si>
    <t>CANOAS/RS</t>
  </si>
  <si>
    <t>29°55'18.836000"S</t>
  </si>
  <si>
    <t>51°11'32.640000"O</t>
  </si>
  <si>
    <t>Elaboração de Estudos e Projetos de Engenharia de manejo de águas pluviais na Região Metropolitana da Grande Vitória</t>
  </si>
  <si>
    <t>Corredor de Ônibus - São Paulo/SP - Capão Redondo-Vila Sônia</t>
  </si>
  <si>
    <t>Barco - Recife/PE - Transporte Público Fluvial</t>
  </si>
  <si>
    <t>Governo do Estado de Pernambuco</t>
  </si>
  <si>
    <t>Sistema de Transporte de Passageiros Eixo Sul</t>
  </si>
  <si>
    <t>Metrô - Fortaleza/CE - Linha Leste</t>
  </si>
  <si>
    <t>Companhia Cearense de Transportes Metropolitanos – METROFOR</t>
  </si>
  <si>
    <t>Reestruturação da Av. Eng. Roberto Freire</t>
  </si>
  <si>
    <t>Corredor Estruturante - Zona Norte / Estádio Arena das Dunas</t>
  </si>
  <si>
    <t>Implantação do SES na sede municipal - ETE e emissários</t>
  </si>
  <si>
    <t>TIMBURI/SP</t>
  </si>
  <si>
    <t>23°12'24.868800"S</t>
  </si>
  <si>
    <t>49°36'35.128800"O</t>
  </si>
  <si>
    <t>Ampliação do SAA na sede municipal - captação e ETA</t>
  </si>
  <si>
    <t>SILVEIRAS/SP</t>
  </si>
  <si>
    <t>22°40'15.999600"S</t>
  </si>
  <si>
    <t>44°51'15.199200"O</t>
  </si>
  <si>
    <t>Ampliação do SES na sede municipal - ligações, redes coletoras, coletores-tronco, elevatórias, linhas de recalque, ETE e emissário</t>
  </si>
  <si>
    <t>SARAPUÍ/SP</t>
  </si>
  <si>
    <t>23°38'46.899600"S</t>
  </si>
  <si>
    <t>47°48'35.301600"O</t>
  </si>
  <si>
    <t>Ampliação do SES na sede municipal - ETE, interceptor, estação elevatória, rede coletora e ligações prediais</t>
  </si>
  <si>
    <t>ÓLEO/SP</t>
  </si>
  <si>
    <t>22°56'4.239600"S</t>
  </si>
  <si>
    <t>49°20'19.284000"O</t>
  </si>
  <si>
    <t>Ampliação do SES no Distrito de Pinheiros - rede coletora, ligações prediais, coletores-tronco, interceptores, estações elevatórias e ETEs</t>
  </si>
  <si>
    <t>LAVRINHAS/SP</t>
  </si>
  <si>
    <t>22°33'48.409200"S</t>
  </si>
  <si>
    <t>44°55'26.749200"O</t>
  </si>
  <si>
    <t>Implantação do SES nos bairros Barra do Ribeira e Icapara - rede coletora, ligações, coletores, emissários, estações elevatórias e ETE</t>
  </si>
  <si>
    <t>IGUAPE/SP</t>
  </si>
  <si>
    <t>24°42'49.500000"S</t>
  </si>
  <si>
    <t>47°44'30.688800"O</t>
  </si>
  <si>
    <t>Ampliação do SAA na sede municipal - captação por poço, estações elevatórias, adutora, reservatórios e setorização da rede</t>
  </si>
  <si>
    <t>GUARIBA/SP</t>
  </si>
  <si>
    <t>21°22'17.209200"S</t>
  </si>
  <si>
    <t>48°15'59.601600"O</t>
  </si>
  <si>
    <t>Itaquaquecetuba - SP - UBS II</t>
  </si>
  <si>
    <t>ITAQUAQUECETUBA/SP</t>
  </si>
  <si>
    <t>23°29'49.480800"S</t>
  </si>
  <si>
    <t>46°21'45.882000"O</t>
  </si>
  <si>
    <t>23°25'50.754000"S</t>
  </si>
  <si>
    <t>46°18'56.815200"O</t>
  </si>
  <si>
    <t>Ampliação do SAA na Sede Municipal -  ETA, estação elevatória, adutora, reservatório e rede</t>
  </si>
  <si>
    <t>ESPÍRITO SANTO DO PINHAL/SP</t>
  </si>
  <si>
    <t>23°18'36.543600"S</t>
  </si>
  <si>
    <t>46°34'30.201600"O</t>
  </si>
  <si>
    <t>Ampliação do SAA na Sede Municipal - captação superficial, ETA, estação elevatória, adução, reservação e rede distribuidora</t>
  </si>
  <si>
    <t>CANANÉIA/SP</t>
  </si>
  <si>
    <t>25°1'19.070400"S</t>
  </si>
  <si>
    <t>47°55'32.221200"O</t>
  </si>
  <si>
    <t>Ampliação do SAA na Sede Municipal - captação, adutora, ETA, estação elevatória e setorização</t>
  </si>
  <si>
    <t>CAJURU/SP</t>
  </si>
  <si>
    <t>21°16'20.611200"S</t>
  </si>
  <si>
    <t>47°18'44.971200"O</t>
  </si>
  <si>
    <t>Ampliação do SES na Sede Municipal -  rede coletora,  coletores-tronco,  estações elevatórias e  ETE</t>
  </si>
  <si>
    <t>AGUDOS/SP</t>
  </si>
  <si>
    <t>22°29'17.149200"S</t>
  </si>
  <si>
    <t>49°59'55.431600"O</t>
  </si>
  <si>
    <t>Ampliação do SES no Distrito de Cascata e Vila Nossa Senhora Aparecida -  elevatórias, linhas de recalque, ETEs e emissários</t>
  </si>
  <si>
    <t>ÁGUAS DA PRATA/SP</t>
  </si>
  <si>
    <t>21°51'32.295600"S</t>
  </si>
  <si>
    <t>46°40'31.947600"O</t>
  </si>
  <si>
    <t>Ampliação do SES na sede municipal - rede coletora e ligações prediais</t>
  </si>
  <si>
    <t>26°6'21.240000"S</t>
  </si>
  <si>
    <t>49°47'52.440000"O</t>
  </si>
  <si>
    <t>Ampliação do SAA - ampliação da ETA existente</t>
  </si>
  <si>
    <t>JACAREZINHO/PR</t>
  </si>
  <si>
    <t>23°9'39.240000"S</t>
  </si>
  <si>
    <t>49°58'7.680000"O</t>
  </si>
  <si>
    <t>Implantação do SES no distrito de Caraibeiras - rede coletora, estação elevatória e ligações prediais</t>
  </si>
  <si>
    <t>TACARATU/PE</t>
  </si>
  <si>
    <t>9°6'8.826800"S</t>
  </si>
  <si>
    <t>38°8'58.106400"O</t>
  </si>
  <si>
    <t>Ampliação do SAA - praias de Costinha, Fagundes e Gameleira</t>
  </si>
  <si>
    <t>LUCENA/PB</t>
  </si>
  <si>
    <t>6°54'1.764000"S</t>
  </si>
  <si>
    <t>34°52'9.480000"O</t>
  </si>
  <si>
    <t>Implantação do SES - rede coletora, ligações prediais, estações elevatórias de esgotos, emissários e estação de tratamento de esgoto</t>
  </si>
  <si>
    <t>6°53'56.497200"S</t>
  </si>
  <si>
    <t>34°52'17.965200"O</t>
  </si>
  <si>
    <t>Ampliação do SAA na sede municipal - estação elevatória, adutora e medidas que promovam a redução de perdas</t>
  </si>
  <si>
    <t>CONDE/PB</t>
  </si>
  <si>
    <t>7°15'37.764000"S</t>
  </si>
  <si>
    <t>34°54'29.880000"O</t>
  </si>
  <si>
    <t>Implantação do SES do distrito de Jacumã</t>
  </si>
  <si>
    <t>34°54'29.520000"O</t>
  </si>
  <si>
    <t>Ampliação do SES na sede municipal - ETE Sede e ETE Santo Antônio, interceptores e elevatórias</t>
  </si>
  <si>
    <t>INHAPIM/MG</t>
  </si>
  <si>
    <t>19°32'13.646400"S</t>
  </si>
  <si>
    <t>42°7'33.960000"O</t>
  </si>
  <si>
    <t>Implantação do SES na Sede Municipal - rede coletora, estações elevatórias, interceptores e emissários, ETE e trabalho sócioambiental</t>
  </si>
  <si>
    <t>RIO DO ANTÔNIO/BA</t>
  </si>
  <si>
    <t>EMBASA</t>
  </si>
  <si>
    <t>14°25'12.568800"S</t>
  </si>
  <si>
    <t>42°4'18.901200"O</t>
  </si>
  <si>
    <t>Ampliação de SAA: Captação superficial, adutora, adequações na ETA, reservatório apoiado, rede coletora, ligações prediais e micromedidores</t>
  </si>
  <si>
    <t>RIACHO DE SANTANA/BA</t>
  </si>
  <si>
    <t>13°36'33.120000"S</t>
  </si>
  <si>
    <t>42°56'20.040000"O</t>
  </si>
  <si>
    <t>Implantação do SES: Rede coletora, elevatórias, ETE, ligações prediais e intradomiciliares e ações ambientais e aquisição de terreno</t>
  </si>
  <si>
    <t>IAÇU/BA</t>
  </si>
  <si>
    <t>12°46'11.402400"S</t>
  </si>
  <si>
    <t>40°13'17.677200"O</t>
  </si>
  <si>
    <t>Desenvolvimento Institucional - estruturação do sistema comercial, faturamento, cobrança e redução de perdas no sistema</t>
  </si>
  <si>
    <t>Foz de Blumenau S/A</t>
  </si>
  <si>
    <t>26°55'8.760000"S</t>
  </si>
  <si>
    <t>49°3'56.880000"O</t>
  </si>
  <si>
    <t>Ampliação do SES na sede municipal - rede coletora,ligações, estações elevatórias e ETEs Garcia, Fortaleza e Itoupava</t>
  </si>
  <si>
    <t>26°55'8.040000"S</t>
  </si>
  <si>
    <t>Urbanização - margens do Rio Canhoto no Bairro Josefa Daniel.</t>
  </si>
  <si>
    <t>SÃO JOSÉ DA LAJE/AL</t>
  </si>
  <si>
    <t>9°0'27.000000"S</t>
  </si>
  <si>
    <t>36°3'14.004000"O</t>
  </si>
  <si>
    <t>Aeroporto Florianópolis - Infraestrutura para Novo Complexo Aeroportuário</t>
  </si>
  <si>
    <t>27°40'13.000008"S</t>
  </si>
  <si>
    <t>48°33'7.999992"O</t>
  </si>
  <si>
    <t>23°25'0.000012"S</t>
  </si>
  <si>
    <t>46°30'28.000008"O</t>
  </si>
  <si>
    <t>21°43'48.000000"S</t>
  </si>
  <si>
    <t>41°18'42.999984"O</t>
  </si>
  <si>
    <t>21°53'44.999988"S</t>
  </si>
  <si>
    <t>41°17'17.999988"O</t>
  </si>
  <si>
    <t>17°7'36.999984"S</t>
  </si>
  <si>
    <t>43°48'19.000008"O</t>
  </si>
  <si>
    <t>PORTO SEGURO/BA</t>
  </si>
  <si>
    <t>16°25'5.999988"S</t>
  </si>
  <si>
    <t>39°4'59.999988"O</t>
  </si>
  <si>
    <t>13°51'23.000004"S</t>
  </si>
  <si>
    <t>40°3'20.999988"O</t>
  </si>
  <si>
    <t>13°51'20.000016"S</t>
  </si>
  <si>
    <t>40°3'45.000000"O</t>
  </si>
  <si>
    <t>CANAVIEIRAS/BA</t>
  </si>
  <si>
    <t>15°40'21.000000"S</t>
  </si>
  <si>
    <t>38°56'49.999992"O</t>
  </si>
  <si>
    <t>Padre Donald</t>
  </si>
  <si>
    <t>9°9'56.999999"S</t>
  </si>
  <si>
    <t>36°2'7.000008"O</t>
  </si>
  <si>
    <t>7°5'22.999999"S</t>
  </si>
  <si>
    <t>35°13'51.999996"O</t>
  </si>
  <si>
    <t>ALHANDRA/PB</t>
  </si>
  <si>
    <t>7°26'21.000001"S</t>
  </si>
  <si>
    <t>34°54'48.999996"O</t>
  </si>
  <si>
    <t>MARIA PEREIRA DA SILVA</t>
  </si>
  <si>
    <t>MARACANAÚ/CE</t>
  </si>
  <si>
    <t>3°51'47.999999"S</t>
  </si>
  <si>
    <t>38°35'4.999992"O</t>
  </si>
  <si>
    <t>QUADRA - EMEIF JOSÉ  MOREIRA LEITÃO</t>
  </si>
  <si>
    <t>3°51'6.000001"S</t>
  </si>
  <si>
    <t>38°30'6.999984"O</t>
  </si>
  <si>
    <t>Suzano - SP - UBS II</t>
  </si>
  <si>
    <t>SUZANO/SP</t>
  </si>
  <si>
    <t>23°31'38.917200"S</t>
  </si>
  <si>
    <t>46°19'2.384400"O</t>
  </si>
  <si>
    <t>Construção de Quadra Escolar - Monte Alverne</t>
  </si>
  <si>
    <t>CRATO/CE</t>
  </si>
  <si>
    <t>7°7'16.000000"S</t>
  </si>
  <si>
    <t>39°31'19.999992"O</t>
  </si>
  <si>
    <t>23°32'40.110000"S</t>
  </si>
  <si>
    <t>46°18'43.848000"O</t>
  </si>
  <si>
    <t>3°45'15.999998"S</t>
  </si>
  <si>
    <t>49°39'57.999996"O</t>
  </si>
  <si>
    <t>1°36'15.999998"S</t>
  </si>
  <si>
    <t>54°5'3.999984"O</t>
  </si>
  <si>
    <t>E. E. DE EDUCAÇÃO PROFISSIONAL SEN. JESSÉ PINTO FREIRE_NATAL</t>
  </si>
  <si>
    <t>5°47'3.999998"S</t>
  </si>
  <si>
    <t>35°12'9.000000"O</t>
  </si>
  <si>
    <t>E. E. PROF. ANTONIO PINTO DE MEDEIROS_NATAL</t>
  </si>
  <si>
    <t>5°51'22.000000"S</t>
  </si>
  <si>
    <t>E. E. HERMOGENES NOGUEIRA DA COSTA_MOSSORO</t>
  </si>
  <si>
    <t>5°9'15.999998"S</t>
  </si>
  <si>
    <t>37°21'38.000016"O</t>
  </si>
  <si>
    <t>E. E. DIOGENES DA CUNHA LIMA</t>
  </si>
  <si>
    <t>SÃO JOSÉ DO CAMPESTRE/RN</t>
  </si>
  <si>
    <t>6°18'45.000000"S</t>
  </si>
  <si>
    <t>35°42'55.000008"O</t>
  </si>
  <si>
    <t>EE FRANCISCO DE ASSIS BITTENCOURT_PARNAMIRIM</t>
  </si>
  <si>
    <t>JOÃO CÂMARA/RN</t>
  </si>
  <si>
    <t>5°32'24.000000"S</t>
  </si>
  <si>
    <t>35°48'48.999996"O</t>
  </si>
  <si>
    <t>EE JACUMAÚMA</t>
  </si>
  <si>
    <t>ARÊS/RN</t>
  </si>
  <si>
    <t>6°11'39.999998"S</t>
  </si>
  <si>
    <t>35°9'37.000008"O</t>
  </si>
  <si>
    <t>EE EST JOSÉ FRANCISCO FILHO</t>
  </si>
  <si>
    <t>POÇO BRANCO/RN</t>
  </si>
  <si>
    <t>5°37'27.999998"S</t>
  </si>
  <si>
    <t>35°39'41.000004"O</t>
  </si>
  <si>
    <t>E. E. PREFEITO JOÃO ATAÍDE DE MELO_TANGARÁ</t>
  </si>
  <si>
    <t>TANGARÁ/RN</t>
  </si>
  <si>
    <t>6°11'57.000001"S</t>
  </si>
  <si>
    <t>35°48'3.999996"O</t>
  </si>
  <si>
    <t>Taguatinga - TO - UBS I</t>
  </si>
  <si>
    <t>TAGUATINGA/TO</t>
  </si>
  <si>
    <t>12°9'19.850400"S</t>
  </si>
  <si>
    <t>46°27'3.715200"O</t>
  </si>
  <si>
    <t>E. E. PROFESSOR SEVERINO BEZERRA_TANGARÁ</t>
  </si>
  <si>
    <t>6°11'48.000001"S</t>
  </si>
  <si>
    <t>35°48'2.000016"O</t>
  </si>
  <si>
    <t>EE PROF EDGAR BARBOSA_CEARA MIRIM</t>
  </si>
  <si>
    <t>CEARÁ-MIRIM/RN</t>
  </si>
  <si>
    <t>5°39'1.000001"S</t>
  </si>
  <si>
    <t>35°25'1.999992"O</t>
  </si>
  <si>
    <t>E. E. NEWMAN QUEIROZ_JUCURUTU</t>
  </si>
  <si>
    <t>JUCURUTU/RN</t>
  </si>
  <si>
    <t>6°2'1.000000"S</t>
  </si>
  <si>
    <t>37°1'14.000016"O</t>
  </si>
  <si>
    <t>E.E. ALFREDO MESQUITA FILHO_MACAÍBA</t>
  </si>
  <si>
    <t>MACAÍBA/RN</t>
  </si>
  <si>
    <t>5°51'20.999999"S</t>
  </si>
  <si>
    <t>35°21'30.999996"O</t>
  </si>
  <si>
    <t>E.E. PROFª MARILUZA ALMEIDA FLORENTINO_MACAÍBA</t>
  </si>
  <si>
    <t>5°50'39.000001"S</t>
  </si>
  <si>
    <t>35°20'57.000012"O</t>
  </si>
  <si>
    <t>E.E. DJALMA A. MARINHO_NATAL</t>
  </si>
  <si>
    <t>5°52'8.000000"S</t>
  </si>
  <si>
    <t>35°14'3.000012"O</t>
  </si>
  <si>
    <t>EE 15 DE OUTUBRO_NATAL</t>
  </si>
  <si>
    <t>5°44'22.999999"S</t>
  </si>
  <si>
    <t>35°15'11.999988"O</t>
  </si>
  <si>
    <t>EE PEREGRINO JUNIOR_NATAL</t>
  </si>
  <si>
    <t>5°45'22.000000"S</t>
  </si>
  <si>
    <t>35°15'19.000008"O</t>
  </si>
  <si>
    <t>EE PROF ANA JULIA DE CARVALHO MOUSINHO_NATAL</t>
  </si>
  <si>
    <t>5°45'47.000002"S</t>
  </si>
  <si>
    <t>35°16'53.000004"O</t>
  </si>
  <si>
    <t>EE PROF PAULO PINHEIRO DE VIVEIROS_NATAL</t>
  </si>
  <si>
    <t>5°43'50.999999"S</t>
  </si>
  <si>
    <t>35°15'39.999996"O</t>
  </si>
  <si>
    <t>EE TIRADENTES_NATAL</t>
  </si>
  <si>
    <t>5°48'11.000002"S</t>
  </si>
  <si>
    <t>35°12'30.999996"O</t>
  </si>
  <si>
    <t>EE ALDO FERNANDES DE MELO_NATAL</t>
  </si>
  <si>
    <t>5°43'41.000002"S</t>
  </si>
  <si>
    <t>Construção de Quadra Escolar Coberta  050</t>
  </si>
  <si>
    <t>ALTAMIRA/PA</t>
  </si>
  <si>
    <t>3°11'37.000000"S</t>
  </si>
  <si>
    <t>52°12'18.000000"O</t>
  </si>
  <si>
    <t>Construção de Quadra Escolar Coberta  043</t>
  </si>
  <si>
    <t>RURÓPOLIS/PA</t>
  </si>
  <si>
    <t>4°5'17.000002"S</t>
  </si>
  <si>
    <t>54°54'51.000012"O</t>
  </si>
  <si>
    <t>Construção de Quadra Escolar Coberta  040</t>
  </si>
  <si>
    <t>1°37'39.000000"S</t>
  </si>
  <si>
    <t>47°28'54.999984"O</t>
  </si>
  <si>
    <t>Construção de Quadra Escolar Coberta  026</t>
  </si>
  <si>
    <t>OURÉM/PA</t>
  </si>
  <si>
    <t>1°32'53.999999"S</t>
  </si>
  <si>
    <t>47°6'38.000016"O</t>
  </si>
  <si>
    <t>Construção de Quadra Escolar Coberta  008</t>
  </si>
  <si>
    <t>15°37'53.000004"S</t>
  </si>
  <si>
    <t>56°9'59.000004"O</t>
  </si>
  <si>
    <t>EE de Ensino Fundamental (31330591)</t>
  </si>
  <si>
    <t>CATUJI/MG</t>
  </si>
  <si>
    <t>17°19'0.000012"S</t>
  </si>
  <si>
    <t>41°31'19.999992"O</t>
  </si>
  <si>
    <t>EE Antônio Esteves dos Anjos (31063428)</t>
  </si>
  <si>
    <t>URUCUIA/MG</t>
  </si>
  <si>
    <t>16°6'33.000012"S</t>
  </si>
  <si>
    <t>45°41'30.999984"O</t>
  </si>
  <si>
    <t>CANINDÉ/CE</t>
  </si>
  <si>
    <t>4°21'28.000001"S</t>
  </si>
  <si>
    <t>39°18'11.999988"O</t>
  </si>
  <si>
    <t>3°50'58.999999"S</t>
  </si>
  <si>
    <t>38°36'51.000012"O</t>
  </si>
  <si>
    <t>Construção de Quadra Escolar Coberta  009</t>
  </si>
  <si>
    <t>3°50'31.999999"S</t>
  </si>
  <si>
    <t>Construção de Quadra Escolar Coberta  007</t>
  </si>
  <si>
    <t>9°37'8.000000"S</t>
  </si>
  <si>
    <t>42°4'58.000008"O</t>
  </si>
  <si>
    <t>CATU/BA</t>
  </si>
  <si>
    <t>12°21'20.999988"S</t>
  </si>
  <si>
    <t>38°23'54.999996"O</t>
  </si>
  <si>
    <t>SENTO SÉ/BA</t>
  </si>
  <si>
    <t>9°44'40.999999"S</t>
  </si>
  <si>
    <t>41°53'6.000000"O</t>
  </si>
  <si>
    <t>Drenagem Urbana na Bacia do Rio Princípe</t>
  </si>
  <si>
    <t>TERESÓPOLIS/RJ</t>
  </si>
  <si>
    <t>22°24'44.280000"S</t>
  </si>
  <si>
    <t>42°57'59.040000"O</t>
  </si>
  <si>
    <t>Drenagem Urbana nas Bacias dos Rios Imbuí e Paquequer</t>
  </si>
  <si>
    <t>22°23'27.711600"S</t>
  </si>
  <si>
    <t>42°59'10.827600"O</t>
  </si>
  <si>
    <t>Drenagem Urbana nas Bacias dos Rios Cuiabá, Santo Antônio e Carvão</t>
  </si>
  <si>
    <t>22°28'31.314000"S</t>
  </si>
  <si>
    <t>43°9'12.740400"O</t>
  </si>
  <si>
    <t>Drenagem Urbana na Bacia do Córregos D'Antas</t>
  </si>
  <si>
    <t>NOVA FRIBURGO/RJ</t>
  </si>
  <si>
    <t>22°17'34.040400"S</t>
  </si>
  <si>
    <t>42°32'19.320000"O</t>
  </si>
  <si>
    <t>Prover nas vias urbanas a acessibilidade universal atraves de obras de pavimentação asfaltica, drenagem pluvial e confecção de calçadas com sinalização vertical e horizontal nas vias urbanas no bairro Setor Itaipú.</t>
  </si>
  <si>
    <t>7°11'27.240000"S</t>
  </si>
  <si>
    <t>48°12'25.200000"O</t>
  </si>
  <si>
    <t>Pavimentação, recapeamento e drenagem nos bairros Novo Horizonte, Jardim Nova Esperança, Acácias/ Belvedere e Eldorado.</t>
  </si>
  <si>
    <t>BOA ESPERANÇA/MG</t>
  </si>
  <si>
    <t>21°5'24.000000"S</t>
  </si>
  <si>
    <t>45°33'56.880000"O</t>
  </si>
  <si>
    <t>Pavimentação, drenagem, rede de água e esgotamento sanitário nos Bairros Nova Esperança, Geraldo Fleming, Conjunto Esperança, Santa Quitéria, Santa Inês, Santa Cecília, Jardim Europa, Conjunto Mariana, Jardim América/Boa Esperança e Belo Jardim</t>
  </si>
  <si>
    <t>RIO BRANCO/AC</t>
  </si>
  <si>
    <t>9°58'29.640000"S</t>
  </si>
  <si>
    <t>67°48'34.200000"O</t>
  </si>
  <si>
    <t>Pavimentação, drenagem e rede de saneamento nos bairros: Pedra Branca, Ipiranga, Santa Luzia, Bonito, Santa Flora, Dois Irmãos e Estrela D'Alva.</t>
  </si>
  <si>
    <t>54°6'25.200000"O</t>
  </si>
  <si>
    <t>Pavimentação, drenagem e rede de esgoto no bairro Maria do Rosário</t>
  </si>
  <si>
    <t>20°14'27.240000"S</t>
  </si>
  <si>
    <t>56°22'39.000000"O</t>
  </si>
  <si>
    <t>Pavimentação, calçadas e sinalização dos bairros Sta Claudina, Pinheirinhos, São José, Pinheiros, Rec. Florido, Buracão e Araras.</t>
  </si>
  <si>
    <t>VINHEDO/SP</t>
  </si>
  <si>
    <t>23°1'47.640000"S</t>
  </si>
  <si>
    <t>46°58'30.000000"O</t>
  </si>
  <si>
    <t>Pavimentação nos Bairros Tropical e Aníbal Lima.</t>
  </si>
  <si>
    <t>BOM JESUS DE GOIÁS/GO</t>
  </si>
  <si>
    <t>18°12'53.600000"S</t>
  </si>
  <si>
    <t>49°44'31.200000"O</t>
  </si>
  <si>
    <t>Pavimentação nos bairros João Goulart e Jabaeté</t>
  </si>
  <si>
    <t>20°19'48.000000"S</t>
  </si>
  <si>
    <t>40°17'30.840000"O</t>
  </si>
  <si>
    <t>Pavimentação em pedra tosca nos bairros Planalto Horizonte, Distrito Industrial e Diadema.</t>
  </si>
  <si>
    <t>HORIZONTE/CE</t>
  </si>
  <si>
    <t>4°5'56.040000"S</t>
  </si>
  <si>
    <t>38°29'44.880000"O</t>
  </si>
  <si>
    <t>Pavimentação em pedra tosca e drenagem nas vias dos bairros Jardim Metropolitano/ Araturi, Jurema, Conj. Adrianópolis, Tabapuá/ Potira, Nova Metrópole, Parque Soledade, Sede 1, Pacheco, Capuan, Iparana, Icaraí, Icaraí 2, Alto do Garrote, Garrote, Cumbuco</t>
  </si>
  <si>
    <t>CAUCAIA/CE</t>
  </si>
  <si>
    <t>3°43'58.800000"S</t>
  </si>
  <si>
    <t>38°39'21.240000"O</t>
  </si>
  <si>
    <t>Pavimentação em paralelepípedo e recape sobre vias com asfalto danificado nos bairros: Abolição, Alto do Sumaré, Nova Betânia, Alameda dos Cajueiros, Stº Antônio, Costa e Silva, Aeroporto, Rincão, Pintos e  Bom Pastor.</t>
  </si>
  <si>
    <t>5°11'16.800000"S</t>
  </si>
  <si>
    <t>37°20'37.320000"O</t>
  </si>
  <si>
    <t>Pavimentação em CBUQ de vias localizadas nos bairros Jambeiro, Capiarara, Jaiba e Centro</t>
  </si>
  <si>
    <t>12°52'40.691064"S</t>
  </si>
  <si>
    <t>38°21'14.619960"O</t>
  </si>
  <si>
    <t>Pavimentação em CBUQ de vias localizadas no loteamneto Vila América</t>
  </si>
  <si>
    <t>VITÓRIA DA CONQUISTA/BA</t>
  </si>
  <si>
    <t>40°50'18.240000"O</t>
  </si>
  <si>
    <t>Pavimentação em CBUQ de vias localizadas no Loteamento Morada Real</t>
  </si>
  <si>
    <t>40°50'18.600000"O</t>
  </si>
  <si>
    <t>Pavimentação e drenagem nos bairros: Etelvina Mansur Golob, Jd. Carolina, Av Santos Dummont, Jd. Arribavene III, Santa Rosa e ATN 10, Pq. Residencial Dona Leda, Josephin Tagliari, Egydio Tagliari, Jd. Conservani, Pq. Orlando Correa Barbosa, Av. Marginal,</t>
  </si>
  <si>
    <t>ARTUR NOGUEIRA/SP</t>
  </si>
  <si>
    <t>22°34'22.800000"S</t>
  </si>
  <si>
    <t>47°10'21.720000"O</t>
  </si>
  <si>
    <t>Pavimentação e drenagem nos bairros Village I, Village II e Jardim Saúde.</t>
  </si>
  <si>
    <t>CACOAL/RO</t>
  </si>
  <si>
    <t>11°26'16.400000"S</t>
  </si>
  <si>
    <t>61°26'52.440000"O</t>
  </si>
  <si>
    <t>Pavimentação e drenagem nos Bairros Aparecida e Alvorada.</t>
  </si>
  <si>
    <t>ABELARDO LUZ/SC</t>
  </si>
  <si>
    <t>26°33'53.200000"S</t>
  </si>
  <si>
    <t>52°19'40.800000"O</t>
  </si>
  <si>
    <t>Pavimentação e drenagem no Distrito Magistério.</t>
  </si>
  <si>
    <t>30°14'49.200000"S</t>
  </si>
  <si>
    <t>50°13'58.440000"O</t>
  </si>
  <si>
    <t>Pavimentação e drenagem no bairro Vila Rica</t>
  </si>
  <si>
    <t>23°27'46.800000"S</t>
  </si>
  <si>
    <t>46°31'58.440000"O</t>
  </si>
  <si>
    <t>Pavimentação e Drenagem e Complementação de aguas e esgoto no Jardim Santa Luzia</t>
  </si>
  <si>
    <t>GUARATINGUETÁ/SP</t>
  </si>
  <si>
    <t>22°48'57.600000"S</t>
  </si>
  <si>
    <t>45°11'34.440000"O</t>
  </si>
  <si>
    <t>Pavimentação e drenagem de diversos bairros conforme selecionados.</t>
  </si>
  <si>
    <t>16°40'44.760000"S</t>
  </si>
  <si>
    <t>49°15'14.040000"O</t>
  </si>
  <si>
    <t>Pavimentação e drenagem de bairros da zona leste do município - bairros JK e Tancredo Neves.</t>
  </si>
  <si>
    <t>PORTO VELHO/RO</t>
  </si>
  <si>
    <t>8°45'43.200000"S</t>
  </si>
  <si>
    <t>63°54'14.040000"O</t>
  </si>
  <si>
    <t>Pavimentação dos bairros: Vila Operária, Vila Alta, Dona Josefa, Hélio Lopes, André Luiz, Jardim Simone e Laranjeiras</t>
  </si>
  <si>
    <t>PARANAVAÍ/PR</t>
  </si>
  <si>
    <t>23°4'22.440000"S</t>
  </si>
  <si>
    <t>52°27'52.920000"O</t>
  </si>
  <si>
    <t>Pavimentação dos bairros: Vila Feliz, Vila Esperança, Vila Estaleiro, Vila Ipe Amarelo, Nazaré, Chácaras del Rey, Santa Luzia, Bouganville, Icaivera, Tupã.</t>
  </si>
  <si>
    <t>44°3'12.960000"O</t>
  </si>
  <si>
    <t>Pavimentação dos bairros: Jardim São Jorge, Coloninha, Harmonia e Campo Belo</t>
  </si>
  <si>
    <t>52°27'54.000000"O</t>
  </si>
  <si>
    <t>Pavimentação dos bairros Papiros, Palmeirinha, Loteamento Municipal, Daniel Mansani e Bela Vista</t>
  </si>
  <si>
    <t>PALMEIRA/PR</t>
  </si>
  <si>
    <t>25°25'44.040000"S</t>
  </si>
  <si>
    <t>50°0'21.600000"O</t>
  </si>
  <si>
    <t>Pavimentação dos bairros Jardim Verão e Jardim São Jorge</t>
  </si>
  <si>
    <t>23°26'38.040000"S</t>
  </si>
  <si>
    <t>Pavimentação dos Bairros Chácara Planalto, Colina São Pedro, Recreio dos Pampas e Jardim Santa Lucia</t>
  </si>
  <si>
    <t>SERTÃOZINHO/SP</t>
  </si>
  <si>
    <t>21°8'16.800000"S</t>
  </si>
  <si>
    <t>47°59'22.920000"O</t>
  </si>
  <si>
    <t>Pavimentação do Bairro Salin Cafure</t>
  </si>
  <si>
    <t>PORTO MURTINHO/MS</t>
  </si>
  <si>
    <t>21°41'55.680000"S</t>
  </si>
  <si>
    <t>57°52'58.800000"O</t>
  </si>
  <si>
    <t>Pavimentação do Bairro Pilau I</t>
  </si>
  <si>
    <t>SANTO ÂNGELO/RS</t>
  </si>
  <si>
    <t>28°17'56.040000"S</t>
  </si>
  <si>
    <t>54°15'46.800000"O</t>
  </si>
  <si>
    <t>Pavimentação do Bairro Nova Acopiara</t>
  </si>
  <si>
    <t>ACOPIARA/CE</t>
  </si>
  <si>
    <t>6°5'41.600000"S</t>
  </si>
  <si>
    <t>39°27'10.800000"O</t>
  </si>
  <si>
    <t>Pavimentação do bairro Mutirão</t>
  </si>
  <si>
    <t>JAGUARARI/BA</t>
  </si>
  <si>
    <t>10°15'36.000000"S</t>
  </si>
  <si>
    <t>40°11'45.600000"O</t>
  </si>
  <si>
    <t>Pavimentação do Bairro Morada do Sol</t>
  </si>
  <si>
    <t>TRÊS CORAÇÕES/MG</t>
  </si>
  <si>
    <t>21°41'49.200000"S</t>
  </si>
  <si>
    <t>45°15'10.800000"O</t>
  </si>
  <si>
    <t>Pavimentação do Bairro Jardim Panorama</t>
  </si>
  <si>
    <t>CAÇAPAVA/SP</t>
  </si>
  <si>
    <t>23°6'2.000000"S</t>
  </si>
  <si>
    <t>45°42'25.200000"O</t>
  </si>
  <si>
    <t>Pavimentação do bairro Centro</t>
  </si>
  <si>
    <t>33°31'8.400000"S</t>
  </si>
  <si>
    <t>53°22'3.720000"O</t>
  </si>
  <si>
    <t>Pavimentação de Vias nos Bairros Nova Estação e Placas</t>
  </si>
  <si>
    <t>9°58'30.360000"S</t>
  </si>
  <si>
    <t>67°48'36.360000"O</t>
  </si>
  <si>
    <t>Pavimentação de vias na Baixada da Sobral, Regional do Tancredo, João Eduardo I e II e Bairro da Paz.</t>
  </si>
  <si>
    <t>67°48'33.480000"O</t>
  </si>
  <si>
    <t>Pavimentação de vias localizadas nos bairros Zabelê e Bateias.</t>
  </si>
  <si>
    <t>Pavimentação de vias dos bairros Sarah Ribeiro e Tropical I e II</t>
  </si>
  <si>
    <t>CERES/GO</t>
  </si>
  <si>
    <t>15°18'28.800000"S</t>
  </si>
  <si>
    <t>49°35'52.800000"O</t>
  </si>
  <si>
    <t>Praças - Eunápolis - BA - Modelo 3000m²</t>
  </si>
  <si>
    <t>Centro de Artes e Esportes Unificados</t>
  </si>
  <si>
    <t>EUNÁPOLIS/BA</t>
  </si>
  <si>
    <t>16°22'40.440000"S</t>
  </si>
  <si>
    <t>39°34'47.640000"O</t>
  </si>
  <si>
    <t>Pavimentação das Ruas Selma Walauer e Ernesto Zietlow</t>
  </si>
  <si>
    <t>MONTENEGRO/RS</t>
  </si>
  <si>
    <t>29°41'20.400000"S</t>
  </si>
  <si>
    <t>51°27'39.240000"O</t>
  </si>
  <si>
    <t>Pavimentação das ruas do bairro São Luiz.</t>
  </si>
  <si>
    <t>SAPIRANGA/RS</t>
  </si>
  <si>
    <t>29°38'16.800000"S</t>
  </si>
  <si>
    <t>51°0'24.120000"O</t>
  </si>
  <si>
    <t>Pavimentação da Rua Getúlio Vargas</t>
  </si>
  <si>
    <t>29°41'20.000000"S</t>
  </si>
  <si>
    <t>51°27'39.600000"O</t>
  </si>
  <si>
    <t>Praças - Ilhéus - BA - Modelo 3000m²</t>
  </si>
  <si>
    <t>14°47'20.040000"S</t>
  </si>
  <si>
    <t>39°2'56.040000"O</t>
  </si>
  <si>
    <t>Pavimentação asfáltica e drenagem nas Ruas José Masson e em trechos da Rua Natal Masson e da Avenida José Agostinho Rossi, e nos Residenciais Jandaia II, Portal da Pérola II, Quemil, Monte Líbano, Ipê, Aurora e São Bráz.</t>
  </si>
  <si>
    <t>BIRIGUI/SP</t>
  </si>
  <si>
    <t>21°17'18.400000"S</t>
  </si>
  <si>
    <t>50°20'24.000000"O</t>
  </si>
  <si>
    <t>Pavimentação , Drenagem de águas pluviais, passeios e sinalização  nos Bairros: Ambuitá, PQ Miraflores, VL Olímpia e VL São Francisco.</t>
  </si>
  <si>
    <t>ITAPEVI/SP</t>
  </si>
  <si>
    <t>23°32'56.400000"S</t>
  </si>
  <si>
    <t>46°56'2.400000"O</t>
  </si>
  <si>
    <t>Execução de Pavimentação, Drenagem e Ciclofaixa em diversas ruas nos bairros Jd Sol Nascente e Jd Bandeirante</t>
  </si>
  <si>
    <t>RIBEIRÃO PIRES/SP</t>
  </si>
  <si>
    <t>23°42'39.200000"S</t>
  </si>
  <si>
    <t>46°24'46.800000"O</t>
  </si>
  <si>
    <t>Urbanização - Bairro Habitasa e Cadeia Velha</t>
  </si>
  <si>
    <t>9°58'6.940380"S</t>
  </si>
  <si>
    <t>67°47'25.074456"O</t>
  </si>
  <si>
    <t>Urbanização - Novo Parque, Vila feliz, Vila Canarinho, Rua dos Vianas, Vila Vanguarda, Ilha Luis Pequini e Nucleo da Vila Amazonas às margens dos córrgos Colina e Saracantan</t>
  </si>
  <si>
    <t>SÃO BERNARDO DO CAMPO/SP</t>
  </si>
  <si>
    <t>23°42'29.941200"S</t>
  </si>
  <si>
    <t>46°31'48.248400"O</t>
  </si>
  <si>
    <t>Praças - Salvador - BA - Modelo 3000m²</t>
  </si>
  <si>
    <t>12°58'14.520000"S</t>
  </si>
  <si>
    <t>38°30'40.320000"O</t>
  </si>
  <si>
    <t>Urbanização - bairro Recreio São Jorge</t>
  </si>
  <si>
    <t>23°25'0.001200"S</t>
  </si>
  <si>
    <t>46°31'45.998400"O</t>
  </si>
  <si>
    <t>Urbanização - bairro Nova Esperança - Etapa 2</t>
  </si>
  <si>
    <t>MACAÉ/RJ</t>
  </si>
  <si>
    <t>22°21'13.168800"S</t>
  </si>
  <si>
    <t>41°46'34.010400"O</t>
  </si>
  <si>
    <t>Urbanização - Beco João Batista Maia na Vila Alto Vera Cruz</t>
  </si>
  <si>
    <t>19°51'33.908400"S</t>
  </si>
  <si>
    <t>43°53'31.228800"O</t>
  </si>
  <si>
    <t>Urbanização - Comunidade da Vila Sport Club</t>
  </si>
  <si>
    <t>19°56'47.900400"S</t>
  </si>
  <si>
    <t>44°0'40.899600"O</t>
  </si>
  <si>
    <t>Urbanização - bairros Votocel, Vila Pedroso e Vila Garcia</t>
  </si>
  <si>
    <t>23°34'45.526800"S</t>
  </si>
  <si>
    <t>47°27'36.172800"O</t>
  </si>
  <si>
    <t>Urbanização - Jardim Vitória - Parte II</t>
  </si>
  <si>
    <t>SUMARÉ/SP</t>
  </si>
  <si>
    <t>22°48'35.085600"S</t>
  </si>
  <si>
    <t>47°13'18.498000"O</t>
  </si>
  <si>
    <t>Urbanização - Complexo Paraisópolis - 2ª fase</t>
  </si>
  <si>
    <t>23°36'57.794400"S</t>
  </si>
  <si>
    <t>46°43'32.772000"O</t>
  </si>
  <si>
    <t>Praças - Cascavel - CE - Modelo 3000m²</t>
  </si>
  <si>
    <t>4°7'51.240000"S</t>
  </si>
  <si>
    <t>Praças - Caucaia - CE - Modelo 3000m²</t>
  </si>
  <si>
    <t>3°43'58.440000"S</t>
  </si>
  <si>
    <t>38°39'21.960000"O</t>
  </si>
  <si>
    <t>Urbanização - Condomínio Estrada Nova</t>
  </si>
  <si>
    <t>JARAGUÁ DO SUL/SC</t>
  </si>
  <si>
    <t>26°0'00.000000"S</t>
  </si>
  <si>
    <t>49°10'29.997264"O</t>
  </si>
  <si>
    <t>Urbanização - Bairro Bateas</t>
  </si>
  <si>
    <t>27°3'36.331200"S</t>
  </si>
  <si>
    <t>48°54'28.051200"O</t>
  </si>
  <si>
    <t>Urbanização - bairro Colina Verde</t>
  </si>
  <si>
    <t>SAPUCAIA DO SUL/RS</t>
  </si>
  <si>
    <t>29°48'47.559600"S</t>
  </si>
  <si>
    <t>51°7'27.627600"O</t>
  </si>
  <si>
    <t>Praças - Fortaleza - CE - Modelo 7000m²</t>
  </si>
  <si>
    <t>3°43'1.920000"S</t>
  </si>
  <si>
    <t>38°32'31.920000"O</t>
  </si>
  <si>
    <t>Urbanização - Bairro São Miguel</t>
  </si>
  <si>
    <t>SÃO LEOPOLDO/RS</t>
  </si>
  <si>
    <t>29°45'2.440800"S</t>
  </si>
  <si>
    <t>51°5'9.398400"O</t>
  </si>
  <si>
    <t>Praças - Itapipoca - CE - Modelo 700m²</t>
  </si>
  <si>
    <t>3°29'37.680000"S</t>
  </si>
  <si>
    <t>39°34'42.960000"O</t>
  </si>
  <si>
    <t>Urbanização - Vila Kipling</t>
  </si>
  <si>
    <t>29°42'4.320000"S</t>
  </si>
  <si>
    <t>51°5'14.622000"O</t>
  </si>
  <si>
    <t>Praças - Maracanaú - CE - Modelo 700m²</t>
  </si>
  <si>
    <t>3°52'37.560000"S</t>
  </si>
  <si>
    <t>38°37'32.160000"O</t>
  </si>
  <si>
    <t>Praças - Pacatuba - CE - Modelo 3000m²</t>
  </si>
  <si>
    <t>PACATUBA/CE</t>
  </si>
  <si>
    <t>3°59'2.400000"S</t>
  </si>
  <si>
    <t>38°37'12.360000"O</t>
  </si>
  <si>
    <t>Praças - Quixadá - CE - Modelo 3000m²</t>
  </si>
  <si>
    <t>4°57'39.733200"S</t>
  </si>
  <si>
    <t>39°1'59.566800"O</t>
  </si>
  <si>
    <t>Urbanização - Favela Wilson Rosado</t>
  </si>
  <si>
    <t>5°9'2.700576"S</t>
  </si>
  <si>
    <t>37°20'36.099240"O</t>
  </si>
  <si>
    <t>Praças - Tauá - CE - Modelo 3000m²</t>
  </si>
  <si>
    <t>TAUÁ/CE</t>
  </si>
  <si>
    <t>6°0'11.160000"S</t>
  </si>
  <si>
    <t>40°17'33.360000"O</t>
  </si>
  <si>
    <t>Urbanização - Favela Tranquilim</t>
  </si>
  <si>
    <t>5°14'23.899632"S</t>
  </si>
  <si>
    <t>37°18'38.504340"O</t>
  </si>
  <si>
    <t>Urbanização - comunidade Chapadão / Chico Mendes</t>
  </si>
  <si>
    <t>22°49'18.469200"S</t>
  </si>
  <si>
    <t>43°22'25.557600"O</t>
  </si>
  <si>
    <t>Urbanização - Estrada da Saudade</t>
  </si>
  <si>
    <t>22°28'36.166800"S</t>
  </si>
  <si>
    <t>43°9'20.264400"O</t>
  </si>
  <si>
    <t>Urbanização - Grota do Surucucu - complentação</t>
  </si>
  <si>
    <t>NITERÓI/RJ</t>
  </si>
  <si>
    <t>22°54'28.000800"S</t>
  </si>
  <si>
    <t>43°4'24.999600"O</t>
  </si>
  <si>
    <t>Urbanização - Moradias Monteiro Lobato e outros</t>
  </si>
  <si>
    <t>25°34'35.001516"S</t>
  </si>
  <si>
    <t>49°19'58.992924"O</t>
  </si>
  <si>
    <t>Praças - Guarapari - ES - Modelo 3000m²</t>
  </si>
  <si>
    <t>20°39'28.800000"S</t>
  </si>
  <si>
    <t>40°30'39.960000"O</t>
  </si>
  <si>
    <t>Urbanização - APA do Passaúna</t>
  </si>
  <si>
    <t>25°21'42.470388"S</t>
  </si>
  <si>
    <t>49°21'3.331620"O</t>
  </si>
  <si>
    <t>Praças - Serra - ES - Modelo 7000m²</t>
  </si>
  <si>
    <t>SERRA/ES</t>
  </si>
  <si>
    <t>20°7'44.760000"S</t>
  </si>
  <si>
    <t>40°18'28.440000"O</t>
  </si>
  <si>
    <t>Praças - Vila Velha - ES - Modelo 7000m²</t>
  </si>
  <si>
    <t>20°19'47.640000"S</t>
  </si>
  <si>
    <t>40°17'30.480000"O</t>
  </si>
  <si>
    <t>Urbanização - Morro da Formiga</t>
  </si>
  <si>
    <t>25°21'40.691988"S</t>
  </si>
  <si>
    <t>49°26'29.021316"O</t>
  </si>
  <si>
    <t>Urbanização - Sapucaia e Aguazinha - UE3 e 4</t>
  </si>
  <si>
    <t>7°59'55.572864"S</t>
  </si>
  <si>
    <t>34°52'10.090236"O</t>
  </si>
  <si>
    <t>Urbanização - Aritana</t>
  </si>
  <si>
    <t>8°7'11.433108"S</t>
  </si>
  <si>
    <t>35°0'37.120068"O</t>
  </si>
  <si>
    <t>Urbanização - Bairro São José no Baixo Jaguaribe</t>
  </si>
  <si>
    <t>7°4'4.231236"S</t>
  </si>
  <si>
    <t>34°50'51.147564"O</t>
  </si>
  <si>
    <t>Urbanização - Vila da Barca - Artur Bernardes</t>
  </si>
  <si>
    <t>1°24'14.828472"S</t>
  </si>
  <si>
    <t>48°29'28.757616"O</t>
  </si>
  <si>
    <t>Praças - Goiânia - GO - Modelo 7000m²</t>
  </si>
  <si>
    <t>16°40'43.680000"S</t>
  </si>
  <si>
    <t>49°15'12.240000"O</t>
  </si>
  <si>
    <t>Urbanização - córregos Bálsamo, Segredo e Taquaral</t>
  </si>
  <si>
    <t>20°30'7.539120"S</t>
  </si>
  <si>
    <t>54°34'5.256480"O</t>
  </si>
  <si>
    <t>Urbanização - áreas de risco - Loteamento Novo Triunfo</t>
  </si>
  <si>
    <t>21°48'13.086000"S</t>
  </si>
  <si>
    <t>43°15'51.440400"O</t>
  </si>
  <si>
    <t>Urbanização - Bairro Recanto Verde</t>
  </si>
  <si>
    <t>CORONEL FABRICIANO/MG</t>
  </si>
  <si>
    <t>19°30'53.228772"S</t>
  </si>
  <si>
    <t>42°36'23.158980"O</t>
  </si>
  <si>
    <t>Urbanização - extinta área da linha férrea do Distrito de Rancho Novo</t>
  </si>
  <si>
    <t>19°55'4.907244"S</t>
  </si>
  <si>
    <t>43°36'54.398412"O</t>
  </si>
  <si>
    <t>Urbanização - Vila Mariano de Abreu</t>
  </si>
  <si>
    <t>19°53'46.464828"S</t>
  </si>
  <si>
    <t>43°53'46.464828"O</t>
  </si>
  <si>
    <t>Urbanização - Residencias Jaracaty, Vinhais/Cohafuma e São Luís - Projeto Palafita Zero</t>
  </si>
  <si>
    <t>2°30'49.021200"S</t>
  </si>
  <si>
    <t>44°17'18.700800"O</t>
  </si>
  <si>
    <t>Urbanização - Grande Vila Nova</t>
  </si>
  <si>
    <t>5°31'3.007200"S</t>
  </si>
  <si>
    <t>47°27'25.117200"O</t>
  </si>
  <si>
    <t>Urbanização - Linha de Alta Tensão e Linha Férrea</t>
  </si>
  <si>
    <t>16°39'2.520000"S</t>
  </si>
  <si>
    <t>49°8'37.496400"O</t>
  </si>
  <si>
    <t>Urbanização - Vila União</t>
  </si>
  <si>
    <t>16°3'35.283600"S</t>
  </si>
  <si>
    <t>48°3'50.040000"O</t>
  </si>
  <si>
    <t>Praças - Santa Inês - MA - Modelo 3000m²</t>
  </si>
  <si>
    <t>SANTA INÊS/MA</t>
  </si>
  <si>
    <t>3°40'0.840000"S</t>
  </si>
  <si>
    <t>45°22'48.000000"O</t>
  </si>
  <si>
    <t>Praças - São Luís - MA - Modelo 7000m²</t>
  </si>
  <si>
    <t>2°31'47.280000"S</t>
  </si>
  <si>
    <t>44°18'8.640000"O</t>
  </si>
  <si>
    <t>Urbanização - Jardim Curitiba I, II, III e IV</t>
  </si>
  <si>
    <t>16°35'37.248000"S</t>
  </si>
  <si>
    <t>49°19'51.708000"O</t>
  </si>
  <si>
    <t>Urbanização - Habitar Cerrado</t>
  </si>
  <si>
    <t>16°43'1.999200"S</t>
  </si>
  <si>
    <t>49°14'41.197200"O</t>
  </si>
  <si>
    <t>Praças - Betim - MG - Modelo 7000m²</t>
  </si>
  <si>
    <t>19°58'4.800000"S</t>
  </si>
  <si>
    <t>44°11'53.160000"O</t>
  </si>
  <si>
    <t>Urbanização - Madre Germana I e II</t>
  </si>
  <si>
    <t>16°48'27.644400"S</t>
  </si>
  <si>
    <t>49°19'10.488000"O</t>
  </si>
  <si>
    <t>Praças - Caeté - MG - Modelo 700m²</t>
  </si>
  <si>
    <t>19°52'47.640000"S</t>
  </si>
  <si>
    <t>43°40'12.000000"O</t>
  </si>
  <si>
    <t>Urbanização - bairro Alice Coutinho</t>
  </si>
  <si>
    <t>CARIACICA/ES</t>
  </si>
  <si>
    <t>20°15'54.925200"S</t>
  </si>
  <si>
    <t>40°25'32.912400"O</t>
  </si>
  <si>
    <t>Praças - Contagem - MG - Modelo 3000m²</t>
  </si>
  <si>
    <t>19°55'55.560000"S</t>
  </si>
  <si>
    <t>44°3'14.400000"O</t>
  </si>
  <si>
    <t>Urbanização - Trilho da Palha e Açude Eurípedes</t>
  </si>
  <si>
    <t>4°58'21.000000"S</t>
  </si>
  <si>
    <t>39°1'1.999200"O</t>
  </si>
  <si>
    <t>Urbanização - comunidades do Titanzinho e Serviluz</t>
  </si>
  <si>
    <t>3°43'23.998800"S</t>
  </si>
  <si>
    <t>38°28'19.999200"O</t>
  </si>
  <si>
    <t>Urbanização - complementação do Rio Maranguapinho - trecho 0</t>
  </si>
  <si>
    <t>3°42'45.849600"S</t>
  </si>
  <si>
    <t>38°32'45.340800"O</t>
  </si>
  <si>
    <t>Urbanização - favela margens da BR 226</t>
  </si>
  <si>
    <t>CRATEÚS/CE</t>
  </si>
  <si>
    <t>5°12'23.000400"S</t>
  </si>
  <si>
    <t>40°40'14.998800"O</t>
  </si>
  <si>
    <t>Urbanização - Porto dos Milagres</t>
  </si>
  <si>
    <t>VALENÇA/BA</t>
  </si>
  <si>
    <t>13°22'51.536640"S</t>
  </si>
  <si>
    <t>39°4'2.715456"O</t>
  </si>
  <si>
    <t>Praças - Itabira - MG - Modelo 3000m²</t>
  </si>
  <si>
    <t>ITABIRA/MG</t>
  </si>
  <si>
    <t>19°37'8.760000"S</t>
  </si>
  <si>
    <t>43°13'37.200000"O</t>
  </si>
  <si>
    <t>Urbanização - Capiarara</t>
  </si>
  <si>
    <t>38°21'14.980068"O</t>
  </si>
  <si>
    <t>Urbanização - margens do Igarapé dos Franceses</t>
  </si>
  <si>
    <t>3°6'21.798000"S</t>
  </si>
  <si>
    <t>60°1'43.597200"O</t>
  </si>
  <si>
    <t>Elaboração de estudos e projetos para urbanização - Jardim Novo Horizonte</t>
  </si>
  <si>
    <t>23°11'8.880000"S</t>
  </si>
  <si>
    <t>46°53'1.680000"O</t>
  </si>
  <si>
    <t>Elaboração de estudos e projetos para urbanização - assentamento precário</t>
  </si>
  <si>
    <t>IVOTI/RS</t>
  </si>
  <si>
    <t>29°35'27.240000"S</t>
  </si>
  <si>
    <t>51°9'39.240000"O</t>
  </si>
  <si>
    <t>Praças - Montes Claros - MG - Modelo 3000m²</t>
  </si>
  <si>
    <t>MONTES CLAROS/MG</t>
  </si>
  <si>
    <t>16°44'5.640000"S</t>
  </si>
  <si>
    <t>43°51'43.200000"O</t>
  </si>
  <si>
    <t>Elaboração de estudos e projetos para urbanização - Malvinas</t>
  </si>
  <si>
    <t>22°22'16.320000"S</t>
  </si>
  <si>
    <t>41°47'13.560000"O</t>
  </si>
  <si>
    <t>Elaboração de estudos e projetos para urbanização - assentamento Santana</t>
  </si>
  <si>
    <t>22°52'22.080000"S</t>
  </si>
  <si>
    <t>42°20'34.800000"O</t>
  </si>
  <si>
    <t>Elaboração de estudos e projetos para urbanização - Vila da Paz e outros</t>
  </si>
  <si>
    <t>42°48'3.960000"O</t>
  </si>
  <si>
    <t>Elaboração de estudos e projetos para urbanização - Margem do Rio Capibaribe - trecho São lourenço da Mata</t>
  </si>
  <si>
    <t>SÃO LOURENÇO DA MATA/PE</t>
  </si>
  <si>
    <t>8°0'7.200000"S</t>
  </si>
  <si>
    <t>35°1'4.080000"O</t>
  </si>
  <si>
    <t>Elaboração de estudos e projetos para urbanização - UES 01,02,14,16 e 18</t>
  </si>
  <si>
    <t>8°0'32.040000"S</t>
  </si>
  <si>
    <t>34°51'16.920000"O</t>
  </si>
  <si>
    <t>Praças - Ribeirão das Neves - MG - Modelo 3000m²</t>
  </si>
  <si>
    <t>19°46'1.200000"S</t>
  </si>
  <si>
    <t>44°5'11.760000"O</t>
  </si>
  <si>
    <t>Praças - Sabará - MG - Modelo 700m²</t>
  </si>
  <si>
    <t>SABARÁ/MG</t>
  </si>
  <si>
    <t>19°53'8.880000"S</t>
  </si>
  <si>
    <t>43°48'25.560000"O</t>
  </si>
  <si>
    <t>Elaboração de estudos e projetos para urbanização - ZEIS de Rurópolis de Ipojuca</t>
  </si>
  <si>
    <t>8°23'56.760000"S</t>
  </si>
  <si>
    <t>35°3'49.680000"O</t>
  </si>
  <si>
    <t>Elaboração de estudos e projetos para urbanização - áreas ao longo do rio Sanhauá, Tambia e afluentes do rio Paraíba</t>
  </si>
  <si>
    <t>7°6'52.920000"S</t>
  </si>
  <si>
    <t>34°51'45.000000"O</t>
  </si>
  <si>
    <t>Elaboração de estudos e projetos para urbanização - Loteamento Céu Azul</t>
  </si>
  <si>
    <t>17°47'52.800000"S</t>
  </si>
  <si>
    <t>50°55'41.520000"O</t>
  </si>
  <si>
    <t>Elaboração de estudos e projetos para urbanização - Vila Mutirão</t>
  </si>
  <si>
    <t>16°40'42.960000"S</t>
  </si>
  <si>
    <t>Elaboração de estudos e projetos para urbanização - Bairro Independência</t>
  </si>
  <si>
    <t>16°49'18.120000"S</t>
  </si>
  <si>
    <t>49°14'43.080000"O</t>
  </si>
  <si>
    <t>Elaboração de estudos e projetos para urbanização - Mata Escura</t>
  </si>
  <si>
    <t>12°58'15.960000"S</t>
  </si>
  <si>
    <t>38°30'37.080000"O</t>
  </si>
  <si>
    <t>Urbanização - Vila Maria</t>
  </si>
  <si>
    <t>SÃO JOSÉ DA BELA VISTA/SP</t>
  </si>
  <si>
    <t>20°35'46.968828"S</t>
  </si>
  <si>
    <t>47°38'55.748292"O</t>
  </si>
  <si>
    <t>Praças - Campo Grande - MS - Modelo 7000m²</t>
  </si>
  <si>
    <t>20°26'34.440000"S</t>
  </si>
  <si>
    <t>54°38'45.960000"O</t>
  </si>
  <si>
    <t>20°26'35.160000"S</t>
  </si>
  <si>
    <t>54°38'45.240000"O</t>
  </si>
  <si>
    <t>Urbanização - Quim</t>
  </si>
  <si>
    <t>PEDRINHAS/SE</t>
  </si>
  <si>
    <t>11°11'44.235600"S</t>
  </si>
  <si>
    <t>37°40'24.121200"O</t>
  </si>
  <si>
    <t>Urbanização - Chácara 264</t>
  </si>
  <si>
    <t>26°53'18.024000"S</t>
  </si>
  <si>
    <t>52°23'12.335604"O</t>
  </si>
  <si>
    <t>Urbanização - Bairros Baixada Fluminense, Das Palmas, Da Estação e Bela Vista</t>
  </si>
  <si>
    <t>URUSSANGA/SC</t>
  </si>
  <si>
    <t>28°32'7.764000"S</t>
  </si>
  <si>
    <t>49°17'38.112000"O</t>
  </si>
  <si>
    <t>Praças - Cuiabá - MT - Modelo 7000m²</t>
  </si>
  <si>
    <t>15°35'46.320000"S</t>
  </si>
  <si>
    <t>56°5'49.920000"O</t>
  </si>
  <si>
    <t>Urbanização - Bairro São Pedro</t>
  </si>
  <si>
    <t>SOMBRIO/SC</t>
  </si>
  <si>
    <t>29°5'35.973600"S</t>
  </si>
  <si>
    <t>49°37'43.777200"O</t>
  </si>
  <si>
    <t>Praças - Ananindeua - PA - Modelo 3000m²</t>
  </si>
  <si>
    <t>1°21'57.960000"S</t>
  </si>
  <si>
    <t>Urbanização - Bairros Dona Jordina, Divina Providência e Nossa Senhora Aparecida</t>
  </si>
  <si>
    <t>SÃO LUDGERO/SC</t>
  </si>
  <si>
    <t>28°19'45.264000"S</t>
  </si>
  <si>
    <t>49°9'30.434400"O</t>
  </si>
  <si>
    <t>Praças - Barcarena - PA - Modelo 3000m²</t>
  </si>
  <si>
    <t>BARCARENA/PA</t>
  </si>
  <si>
    <t>1°30'21.600000"S</t>
  </si>
  <si>
    <t>48°37'33.240000"O</t>
  </si>
  <si>
    <t>Praças - Bragança - PA - Modelo 3000m²</t>
  </si>
  <si>
    <t>1°3'46.800000"S</t>
  </si>
  <si>
    <t>46°46'23.160000"O</t>
  </si>
  <si>
    <t>Urbanização - Bairro Arno Sievert</t>
  </si>
  <si>
    <t>POUSO REDONDO/SC</t>
  </si>
  <si>
    <t>27°15'12.949200"S</t>
  </si>
  <si>
    <t>49°55'46.160400"O</t>
  </si>
  <si>
    <t>Praças - Cametá - PA - Modelo 3000m²</t>
  </si>
  <si>
    <t>CAMETÁ/PA</t>
  </si>
  <si>
    <t>2°14'38.400000"S</t>
  </si>
  <si>
    <t>49°29'45.240000"O</t>
  </si>
  <si>
    <t>Praças - Itaituba - PA - Modelo 3000m²</t>
  </si>
  <si>
    <t>4°16'33.960000"S</t>
  </si>
  <si>
    <t>55°59'2.400000"O</t>
  </si>
  <si>
    <t>Urbanização - Conjunto São Bernardo do Campo</t>
  </si>
  <si>
    <t>26°16'31.763316"S</t>
  </si>
  <si>
    <t>51°4'23.589480"O</t>
  </si>
  <si>
    <t>Urbanização - Bairro Cidade Alta.</t>
  </si>
  <si>
    <t>FORQUILHINHA/SC</t>
  </si>
  <si>
    <t>28°44'45.618000"S</t>
  </si>
  <si>
    <t>49°25'2.863200"O</t>
  </si>
  <si>
    <t>Urbanização - Rua Getulio Vargas - áreas de risco</t>
  </si>
  <si>
    <t>AGROLÂNDIA/SC</t>
  </si>
  <si>
    <t>27°25'20.748000"S</t>
  </si>
  <si>
    <t>49°49'50.628000"O</t>
  </si>
  <si>
    <t>Urbanização - Vila Esperança</t>
  </si>
  <si>
    <t>SARANDI/RS</t>
  </si>
  <si>
    <t>27°56'10.220964"S</t>
  </si>
  <si>
    <t>52°56'4.576704"O</t>
  </si>
  <si>
    <t>Urbanização - Vila Progresso</t>
  </si>
  <si>
    <t>SÃO PEDRO DO SUL/RS</t>
  </si>
  <si>
    <t>29°38'3.444000"S</t>
  </si>
  <si>
    <t>54°10'23.149200"O</t>
  </si>
  <si>
    <t>Urbanização - Bairros Rio Branco e Alto Rolantinho</t>
  </si>
  <si>
    <t>ROLANTE/RS</t>
  </si>
  <si>
    <t>29°38'52.821600"S</t>
  </si>
  <si>
    <t>50°33'36.900000"O</t>
  </si>
  <si>
    <t>Praças - João Pessoa - PB - Modelo 3000m²</t>
  </si>
  <si>
    <t>7°6'54.720000"S</t>
  </si>
  <si>
    <t>34°51'47.160000"O</t>
  </si>
  <si>
    <t>Praças - Santa Rita - PB - Modelo 3000m²</t>
  </si>
  <si>
    <t>SANTA RITA/PB</t>
  </si>
  <si>
    <t>7°6'50.400000"S</t>
  </si>
  <si>
    <t>34°58'41.160000"O</t>
  </si>
  <si>
    <t>Urbanização - Bairros Esperança I e II</t>
  </si>
  <si>
    <t>PALMEIRA DAS MISSÕES/RS</t>
  </si>
  <si>
    <t>27°53'46.210776"S</t>
  </si>
  <si>
    <t>53°17'29.125680"O</t>
  </si>
  <si>
    <t>Praças - Cabo de Santo Agostinho - PE - Modelo 3000m²</t>
  </si>
  <si>
    <t>8°17'12.840000"S</t>
  </si>
  <si>
    <t>35°2'6.000000"O</t>
  </si>
  <si>
    <t>Urbanização - Vila Valentim</t>
  </si>
  <si>
    <t>ESPUMOSO/RS</t>
  </si>
  <si>
    <t>28°44'30.371244"S</t>
  </si>
  <si>
    <t>52°51'1.079424"O</t>
  </si>
  <si>
    <t>Praças - Goiana - PE - Modelo 700m²</t>
  </si>
  <si>
    <t>GOIANA/PE</t>
  </si>
  <si>
    <t>7°33'39.600000"S</t>
  </si>
  <si>
    <t>35°0'10.080000"O</t>
  </si>
  <si>
    <t>Praças - Ilha de Itamaracá - PE - Modelo 3000m²</t>
  </si>
  <si>
    <t>ILHA DE ITAMARACÁ/PE</t>
  </si>
  <si>
    <t>7°44'52.800000"S</t>
  </si>
  <si>
    <t>34°49'33.600000"O</t>
  </si>
  <si>
    <t>Urbanização - Vila Portelinha e Bairro Dario Lassance</t>
  </si>
  <si>
    <t>CANDIOTA/RS</t>
  </si>
  <si>
    <t>31°32'55.942800"S</t>
  </si>
  <si>
    <t>53°43'13.180800"O</t>
  </si>
  <si>
    <t>Urbanização - Bairro Jardim das Oliveiras</t>
  </si>
  <si>
    <t>PIMENTA BUENO/RO</t>
  </si>
  <si>
    <t>11°39'0.421200"S</t>
  </si>
  <si>
    <t>61°11'46.309200"O</t>
  </si>
  <si>
    <t>Urbanização - Áreas de risco</t>
  </si>
  <si>
    <t>MARILENA/PR</t>
  </si>
  <si>
    <t>22°44'20.004000"S</t>
  </si>
  <si>
    <t>53°2'31.992000"O</t>
  </si>
  <si>
    <t>Urbanização - Bairro Nossa Senhora das Graças</t>
  </si>
  <si>
    <t>23°8'48.408036"S</t>
  </si>
  <si>
    <t>49°56'53.342268"O</t>
  </si>
  <si>
    <t>Urbanização - Bairros Nossa Senhora de Lourdes, Torres e Vitória</t>
  </si>
  <si>
    <t>DOIS VIZINHOS/PR</t>
  </si>
  <si>
    <t>25°44'49.432524"S</t>
  </si>
  <si>
    <t>53°4'14.278548"O</t>
  </si>
  <si>
    <t>Urbanização - Bairro Alto da Canela</t>
  </si>
  <si>
    <t>OEIRAS/PI</t>
  </si>
  <si>
    <t>7°0'47.757600"S</t>
  </si>
  <si>
    <t>42°4'17.871600"O</t>
  </si>
  <si>
    <t>Urbanização - margens do rio Surubim</t>
  </si>
  <si>
    <t>CAMPO MAIOR/PI</t>
  </si>
  <si>
    <t>4°49'15.819600"S</t>
  </si>
  <si>
    <t>42°10'24.139200"O</t>
  </si>
  <si>
    <t>Praças - Vitória de Santo Antão - PE - Modelo 3000m²</t>
  </si>
  <si>
    <t>8°7'4.800000"S</t>
  </si>
  <si>
    <t>35°17'26.520000"O</t>
  </si>
  <si>
    <t>Urbanização - Bairro Cidade Nova</t>
  </si>
  <si>
    <t>ARRAIAL/PI</t>
  </si>
  <si>
    <t>6°39'13.528800"S</t>
  </si>
  <si>
    <t>42°31'25.276800"O</t>
  </si>
  <si>
    <t>Urbanização - Bairros Jardim das Neves I e II,  Antolândia, Cehap, Populares, Centro, Mutirão, Alto do Belo Horizonte</t>
  </si>
  <si>
    <t>BONITO DE SANTA FÉ/PB</t>
  </si>
  <si>
    <t>7°18'26.845200"S</t>
  </si>
  <si>
    <t>38°30'14.608800"O</t>
  </si>
  <si>
    <t>Urbanização - Lagoa Azul, Pe de Cedro, Malvinas e Sol Nascente</t>
  </si>
  <si>
    <t>SIDROLÂNDIA/MS</t>
  </si>
  <si>
    <t>20°56'17.581200"S</t>
  </si>
  <si>
    <t>54°57'0.590400"O</t>
  </si>
  <si>
    <t>Urbanização - área Central e Corrego Amarra Cabelo</t>
  </si>
  <si>
    <t>PEDRO GOMES/MS</t>
  </si>
  <si>
    <t>18°6'28.756800"S</t>
  </si>
  <si>
    <t>54°32'54.330000"O</t>
  </si>
  <si>
    <t>Urbanização - Lagoa Nova Coxim e Piracema I</t>
  </si>
  <si>
    <t>18°32'3.498000"S</t>
  </si>
  <si>
    <t>54°32'36.668400"O</t>
  </si>
  <si>
    <t>Urbanização - Bairro São José</t>
  </si>
  <si>
    <t>19°22'5.700000"S</t>
  </si>
  <si>
    <t>42°32'44.160000"O</t>
  </si>
  <si>
    <t>Urbanização - Bairros Santa Rita, Santa Maria I, II e III e Vila Dr. Gaspar</t>
  </si>
  <si>
    <t>CÁSSIA/MG</t>
  </si>
  <si>
    <t>20°35'18.802644"S</t>
  </si>
  <si>
    <t>46°55'32.592756"O</t>
  </si>
  <si>
    <t>Urbanização - Bairro Nova Esperança</t>
  </si>
  <si>
    <t>BELO ORIENTE/MG</t>
  </si>
  <si>
    <t>19°18'34.092000"S</t>
  </si>
  <si>
    <t>42°22'36.372000"O</t>
  </si>
  <si>
    <t>Urbanização - Moradores Ribeirinhos / Córrego Capoeira e Mineiros</t>
  </si>
  <si>
    <t>MINEIROS/GO</t>
  </si>
  <si>
    <t>17°32'35.300400"S</t>
  </si>
  <si>
    <t>52°32'11.698800"O</t>
  </si>
  <si>
    <t>Urbanização - Riacho Riachinho</t>
  </si>
  <si>
    <t>6°47'18.945600"S</t>
  </si>
  <si>
    <t>39°17'16.728000"O</t>
  </si>
  <si>
    <t>Urbanização - Bairro Campo do Edmário</t>
  </si>
  <si>
    <t>BARROQUINHA/CE</t>
  </si>
  <si>
    <t>3°1'44.587200"S</t>
  </si>
  <si>
    <t>41°7'45.339600"O</t>
  </si>
  <si>
    <t>Urbanização - Bairro Juazeiro</t>
  </si>
  <si>
    <t>VALENTE/BA</t>
  </si>
  <si>
    <t>11°20'37.528800"S</t>
  </si>
  <si>
    <t>39°16'15.207600"O</t>
  </si>
  <si>
    <t>Urbanização - Bairro Vila Nova</t>
  </si>
  <si>
    <t>RUY BARBOSA/BA</t>
  </si>
  <si>
    <t>12°18'22.788000"S</t>
  </si>
  <si>
    <t>40°31'15.477600"O</t>
  </si>
  <si>
    <t>Urbanização - Bairro Raimundo Guimarães</t>
  </si>
  <si>
    <t>RIO REAL/BA</t>
  </si>
  <si>
    <t>11°30'2.986920"S</t>
  </si>
  <si>
    <t>37°56'11.289156"O</t>
  </si>
  <si>
    <t>Urbanização - Bairro da Prainha II e III</t>
  </si>
  <si>
    <t>ITUBERÁ/BA</t>
  </si>
  <si>
    <t>13°44'46.061088"S</t>
  </si>
  <si>
    <t>39°9'0.252684"O</t>
  </si>
  <si>
    <t>Urbanização - Bairro Gameleira</t>
  </si>
  <si>
    <t>ITORORÓ/BA</t>
  </si>
  <si>
    <t>15°6'45.762876"S</t>
  </si>
  <si>
    <t>40°3'47.114856"O</t>
  </si>
  <si>
    <t>Urbanização - Bairro Boiadeira</t>
  </si>
  <si>
    <t>40°13'17.317200"O</t>
  </si>
  <si>
    <t>Praças - Araruama - RJ - Modelo 3000m²</t>
  </si>
  <si>
    <t>22°52'22.800000"S</t>
  </si>
  <si>
    <t>42°20'34.440000"O</t>
  </si>
  <si>
    <t>Urbanização - Vila do Conde</t>
  </si>
  <si>
    <t>CONDE/BA</t>
  </si>
  <si>
    <t>11°47'38.896800"S</t>
  </si>
  <si>
    <t>37°37'34.996800"O</t>
  </si>
  <si>
    <t>Praças - Cabo Frio - RJ - Modelo 3000m²</t>
  </si>
  <si>
    <t>22°52'44.400000"S</t>
  </si>
  <si>
    <t>42°1'7.320000"O</t>
  </si>
  <si>
    <t>Praças - Campos dos Goytacazes - RJ - Modelo 7000m²</t>
  </si>
  <si>
    <t>21°45'14.400000"S</t>
  </si>
  <si>
    <t>41°19'26.040000"O</t>
  </si>
  <si>
    <t>Praças - Itaboraí - RJ - Modelo 3000m²</t>
  </si>
  <si>
    <t>22°44'38.760000"S</t>
  </si>
  <si>
    <t>42°51'32.400000"O</t>
  </si>
  <si>
    <t>Urbanização - Rua Gerson de Oliveira no Bairro Catiara</t>
  </si>
  <si>
    <t>AMARGOSA/BA</t>
  </si>
  <si>
    <t>13°1'43.298400"S</t>
  </si>
  <si>
    <t>39°34'46.797600"O</t>
  </si>
  <si>
    <t>Urbanização - Santarém e Malvinas</t>
  </si>
  <si>
    <t>LARANJAL DO JARI/AP</t>
  </si>
  <si>
    <t>0°49'33.387600"S</t>
  </si>
  <si>
    <t>52°29'53.426400"O</t>
  </si>
  <si>
    <t>Praças - Magé - RJ - Modelo 3000m²</t>
  </si>
  <si>
    <t>MAGÉ/RJ</t>
  </si>
  <si>
    <t>22°39'10.800000"S</t>
  </si>
  <si>
    <t>43°2'27.960000"O</t>
  </si>
  <si>
    <t>Urbanização - Centro</t>
  </si>
  <si>
    <t>7°9'43.702560"S</t>
  </si>
  <si>
    <t>64°28'51.708720"O</t>
  </si>
  <si>
    <t>Urbanização - Bairro Portelinha</t>
  </si>
  <si>
    <t>MURICI/AL</t>
  </si>
  <si>
    <t>9°18'38.016000"S</t>
  </si>
  <si>
    <t>35°56'9.996000"O</t>
  </si>
  <si>
    <t>Praças - Nova Friburgo - RJ - Modelo 3000m²</t>
  </si>
  <si>
    <t>22°16'55.200000"S</t>
  </si>
  <si>
    <t>42°31'51.960000"O</t>
  </si>
  <si>
    <t>Elaboração de estudos e projetos para urbanização - Praiamar / Morretes / Ilhota</t>
  </si>
  <si>
    <t>ITAPEMA/SC</t>
  </si>
  <si>
    <t>27°5'23.640000"S</t>
  </si>
  <si>
    <t>48°36'39.600000"O</t>
  </si>
  <si>
    <t>Elaboração de estudos e projetos para urbanização - Vila Lima, Residencial Europa, Polo Industrial, Ibiúna Garden, Campim Azedo, Capim Azedo Matarazzo, Regi, Gemima, Paiol Pequeno, Laval 1 e 2, Vila Pitico, Rosarial, Vargem do Salto, Recanto Primavera e P</t>
  </si>
  <si>
    <t>IBIÚNA/SP</t>
  </si>
  <si>
    <t>23°39'21.960000"S</t>
  </si>
  <si>
    <t>47°13'23.160000"O</t>
  </si>
  <si>
    <t>Urbanização - Residencial Luiz Demarchi</t>
  </si>
  <si>
    <t>27°15'28.918800"S</t>
  </si>
  <si>
    <t>49°41'48.570000"O</t>
  </si>
  <si>
    <t>Praças - Resende - RJ - Modelo 3000m²</t>
  </si>
  <si>
    <t>RESENDE/RJ</t>
  </si>
  <si>
    <t>22°28'8.040000"S</t>
  </si>
  <si>
    <t>44°26'48.480000"O</t>
  </si>
  <si>
    <t>Praças - São Gonçalo - RJ - Modelo 7000m²</t>
  </si>
  <si>
    <t>22°49'36.840000"S</t>
  </si>
  <si>
    <t>43°3'14.400000"O</t>
  </si>
  <si>
    <t>Praças - São João de Meriti - RJ - Modelo 700m²</t>
  </si>
  <si>
    <t>SÃO JOÃO DE MERITI/RJ</t>
  </si>
  <si>
    <t>22°46'1.560000"S</t>
  </si>
  <si>
    <t>43°22'18.120000"O</t>
  </si>
  <si>
    <t>Elaboração de estudos e projetos para urbanização - Região do Magalhães</t>
  </si>
  <si>
    <t>28°28'58.440000"S</t>
  </si>
  <si>
    <t>48°46'52.320000"O</t>
  </si>
  <si>
    <t>Urbanização - Poço 8</t>
  </si>
  <si>
    <t>IÇARA/SC</t>
  </si>
  <si>
    <t>28°46'20.805600"S</t>
  </si>
  <si>
    <t>49°18'59.677200"O</t>
  </si>
  <si>
    <t>Urbanização - Assentamento Jardim Primavera</t>
  </si>
  <si>
    <t>GASPAR/SC</t>
  </si>
  <si>
    <t>26°53'34.648800"S</t>
  </si>
  <si>
    <t>48°59'47.378400"O</t>
  </si>
  <si>
    <t>Urbanização - Distrito de Monte Alegre</t>
  </si>
  <si>
    <t>CAMBORIÚ/SC</t>
  </si>
  <si>
    <t>27°0'24.490800"S</t>
  </si>
  <si>
    <t>48°40'8.511600"O</t>
  </si>
  <si>
    <t>Urbanização - Loteamento Nossa Senhora Salete</t>
  </si>
  <si>
    <t>CAÇADOR/SC</t>
  </si>
  <si>
    <t>26°45'44.817336"S</t>
  </si>
  <si>
    <t>50°59'47.969988"O</t>
  </si>
  <si>
    <t>Urbanização - Castelarim, Fava , Meller Norte, Vier</t>
  </si>
  <si>
    <t>28°17'9.144276"S</t>
  </si>
  <si>
    <t>54°14'51.801468"O</t>
  </si>
  <si>
    <t>Praças - Ariquemes - RO - Modelo 3000m²</t>
  </si>
  <si>
    <t>ARIQUEMES/RO</t>
  </si>
  <si>
    <t>9°54'46.440000"S</t>
  </si>
  <si>
    <t>63°2'27.600000"O</t>
  </si>
  <si>
    <t>Urbanização - Anacleto Barbosa e Beco do Lavradouro</t>
  </si>
  <si>
    <t>SANT'ANA DO LIVRAMENTO/RS</t>
  </si>
  <si>
    <t>30°53'47.508000"S</t>
  </si>
  <si>
    <t>55°30'30.762000"O</t>
  </si>
  <si>
    <t>Urbanização - Núcleo Habitacional Santa Bárbara</t>
  </si>
  <si>
    <t>28°37'38.782200"S</t>
  </si>
  <si>
    <t>53°35'7.177740"O</t>
  </si>
  <si>
    <t>Elaboração de estudos e projetos para urbanização - Baixada do CAIC</t>
  </si>
  <si>
    <t>CARAZINHO/RS</t>
  </si>
  <si>
    <t>28°17'2.760000"S</t>
  </si>
  <si>
    <t>52°47'9.960000"O</t>
  </si>
  <si>
    <t>Urbanização - Margem do córrego Mãe d'Água e do rio Branco</t>
  </si>
  <si>
    <t>CACHOEIRAS DE MACACU/RJ</t>
  </si>
  <si>
    <t>22°33'18.525600"S</t>
  </si>
  <si>
    <t>42°41'24.900000"O</t>
  </si>
  <si>
    <t>Elaboração de estudos e projetos para urbanização - Vila Guarujá</t>
  </si>
  <si>
    <t>CAMPO MOURÃO/PR</t>
  </si>
  <si>
    <t>24°2'45.960000"S</t>
  </si>
  <si>
    <t>52°22'58.800000"O</t>
  </si>
  <si>
    <t>Praças - Bagé - RS - Modelo 3000m²</t>
  </si>
  <si>
    <t>31°19'51.600000"S</t>
  </si>
  <si>
    <t>Urbanização - Bairro Macuco</t>
  </si>
  <si>
    <t>TIMÓTEO/MG</t>
  </si>
  <si>
    <t>19°33'40.966452"S</t>
  </si>
  <si>
    <t>42°39'5.690916"O</t>
  </si>
  <si>
    <t>Praças - Cachoeirinha - RS - Modelo 3000m²</t>
  </si>
  <si>
    <t>CACHOEIRINHA/RS</t>
  </si>
  <si>
    <t>29°57'3.600000"S</t>
  </si>
  <si>
    <t>51°5'37.320000"O</t>
  </si>
  <si>
    <t>Elaboração de estudos e projetos para urbanização - Bairros Novo Paraiso e Nova Esperança</t>
  </si>
  <si>
    <t>15°48'10.080000"S</t>
  </si>
  <si>
    <t>43°18'32.760000"O</t>
  </si>
  <si>
    <t>Urbanização - Vila Izaías</t>
  </si>
  <si>
    <t>BURITICUPU/MA</t>
  </si>
  <si>
    <t>4°19'40.724400"S</t>
  </si>
  <si>
    <t>46°27'6.001200"O</t>
  </si>
  <si>
    <t>Elaboração de estudos e projetos para urbanização - Posto Esso, Retiro e Retiro ZEIS</t>
  </si>
  <si>
    <t>6°24'2.880000"S</t>
  </si>
  <si>
    <t>38°51'43.560000"O</t>
  </si>
  <si>
    <t>Elaboração de estudos e projetos para urbanização - Comunidade Parque das Lagoas</t>
  </si>
  <si>
    <t>BARRA/BA</t>
  </si>
  <si>
    <t>11°5'20.760000"S</t>
  </si>
  <si>
    <t>43°8'30.480000"O</t>
  </si>
  <si>
    <t>Urbanização - Regularização do Loteamento Ponte Alta</t>
  </si>
  <si>
    <t>TABOÃO DA SERRA/SP</t>
  </si>
  <si>
    <t>23°37'17.749200"S</t>
  </si>
  <si>
    <t>46°47'35.260800"O</t>
  </si>
  <si>
    <t>Assistência Técnica</t>
  </si>
  <si>
    <t>TIBAGI/PR</t>
  </si>
  <si>
    <t>União por Moradia Popular - PR</t>
  </si>
  <si>
    <t>24°30'32.040000"S</t>
  </si>
  <si>
    <t>50°24'50.760000"O</t>
  </si>
  <si>
    <t>Praças - Ijuí - RS - Modelo 3000m²</t>
  </si>
  <si>
    <t>28°23'17.160000"S</t>
  </si>
  <si>
    <t>53°54'53.280000"O</t>
  </si>
  <si>
    <t>Elaboração de Plano Local de Habitação</t>
  </si>
  <si>
    <t>6°14'26.880000"S</t>
  </si>
  <si>
    <t>42°51'17.280000"O</t>
  </si>
  <si>
    <t>CARUARU/PE</t>
  </si>
  <si>
    <t>8°16'58.080000"S</t>
  </si>
  <si>
    <t>35°58'32.520000"O</t>
  </si>
  <si>
    <t>Praças - Porto Alegre - RS - Modelo 3000m²</t>
  </si>
  <si>
    <t>30°1'58.440000"S</t>
  </si>
  <si>
    <t>51°13'46.920000"O</t>
  </si>
  <si>
    <t>ITAPECURU MIRIM/MA</t>
  </si>
  <si>
    <t>3°23'35.520000"S</t>
  </si>
  <si>
    <t>44°21'31.680000"O</t>
  </si>
  <si>
    <t>SÃO MATEUS/ES</t>
  </si>
  <si>
    <t>18°42'57.960000"S</t>
  </si>
  <si>
    <t>39°51'31.680000"O</t>
  </si>
  <si>
    <t>2°31'46.920000"S</t>
  </si>
  <si>
    <t>44°18'8.280000"O</t>
  </si>
  <si>
    <t>TERENOS/MS</t>
  </si>
  <si>
    <t>20°26'30.840000"S</t>
  </si>
  <si>
    <t>54°51'36.000000"O</t>
  </si>
  <si>
    <t>PRESIDENTE CASTELLO BRANCO/SC</t>
  </si>
  <si>
    <t>27°13'22.800000"S</t>
  </si>
  <si>
    <t>51°48'25.200000"O</t>
  </si>
  <si>
    <t>ARROIO DO TIGRE/RS</t>
  </si>
  <si>
    <t>29°19'58.440000"S</t>
  </si>
  <si>
    <t>53°5'34.440000"O</t>
  </si>
  <si>
    <t>29°19'58.800000"S</t>
  </si>
  <si>
    <t>53°5'35.160000"O</t>
  </si>
  <si>
    <t>Provisão Habitacional - Jardim Santa Maria II</t>
  </si>
  <si>
    <t>RIO CLARO/SP</t>
  </si>
  <si>
    <t>22°25'10.963200"S</t>
  </si>
  <si>
    <t>47°35'32.902800"O</t>
  </si>
  <si>
    <t>Urbanização - Vila Ferreira</t>
  </si>
  <si>
    <t>23°42'58.888800"S</t>
  </si>
  <si>
    <t>46°35'13.509600"O</t>
  </si>
  <si>
    <t>Urbanização - Invasão do Canal do Guaxinim</t>
  </si>
  <si>
    <t>BARRA DOS COQUEIROS/SE</t>
  </si>
  <si>
    <t>10°54'39.358800"S</t>
  </si>
  <si>
    <t>37°2'1.795200"O</t>
  </si>
  <si>
    <t>Urbanização - Loteamento Novo Horizonte</t>
  </si>
  <si>
    <t>10°50'15.018000"S</t>
  </si>
  <si>
    <t>37°4'33.938400"O</t>
  </si>
  <si>
    <t>Urbanização - Projeto Bom Jesus</t>
  </si>
  <si>
    <t>SANTA CRUZ DO SUL/RS</t>
  </si>
  <si>
    <t>29°44'23.733600"S</t>
  </si>
  <si>
    <t>52°27'13.402800"O</t>
  </si>
  <si>
    <t>Urbanização - Complexo de Manguinhos</t>
  </si>
  <si>
    <t>22°52'39.356400"S</t>
  </si>
  <si>
    <t>43°15'20.584800"O</t>
  </si>
  <si>
    <t>Urbanização - Jardim do Amanhã II - Cidade de Deus</t>
  </si>
  <si>
    <t>22°57'19.544688"S</t>
  </si>
  <si>
    <t>43°21'58.290696"O</t>
  </si>
  <si>
    <t>Urbanização - Colônia Juliano Moreira</t>
  </si>
  <si>
    <t>22°56'40.989516"S</t>
  </si>
  <si>
    <t>43°23'27.513420"O</t>
  </si>
  <si>
    <t>Urbanização - Complexo do Alemão</t>
  </si>
  <si>
    <t>22°51'34.120800"S</t>
  </si>
  <si>
    <t>43°16'37.599780"O</t>
  </si>
  <si>
    <t>Urbanização - Morro da Babilônia e Chapéu Mangueira</t>
  </si>
  <si>
    <t>22°57'36.546012"S</t>
  </si>
  <si>
    <t>43°10'15.330504"O</t>
  </si>
  <si>
    <t>Provisão Habitacional - Jardim Primavera</t>
  </si>
  <si>
    <t>25°31'48.531180"S</t>
  </si>
  <si>
    <t>54°33'56.727900"O</t>
  </si>
  <si>
    <t>Urbanização - Programa Vila Viva Serra II</t>
  </si>
  <si>
    <t>19°56'19.096800"S</t>
  </si>
  <si>
    <t>43°54'20.923200"O</t>
  </si>
  <si>
    <t>Praças - Americana - SP - Modelo 3000m²</t>
  </si>
  <si>
    <t>AMERICANA/SP</t>
  </si>
  <si>
    <t>22°44'20.040000"S</t>
  </si>
  <si>
    <t>47°19'51.960000"O</t>
  </si>
  <si>
    <t>Urbanização - Núcleo Gamboa</t>
  </si>
  <si>
    <t>23°41'42.871200"S</t>
  </si>
  <si>
    <t>46°31'56.355600"O</t>
  </si>
  <si>
    <t>Urbanização - Núcleo Sacadura Cabral</t>
  </si>
  <si>
    <t>23°39'32.842800"S</t>
  </si>
  <si>
    <t>46°33'25.437600"O</t>
  </si>
  <si>
    <t>Urbanização - Assentamento Colônia Miranda</t>
  </si>
  <si>
    <t>RIO NEGRINHO/SC</t>
  </si>
  <si>
    <t>26°15'40.608216"S</t>
  </si>
  <si>
    <t>49°33'42.047424"O</t>
  </si>
  <si>
    <t>Urbanização - Vila Palmeira</t>
  </si>
  <si>
    <t>29°44'10.010400"S</t>
  </si>
  <si>
    <t>51°7'41.041200"O</t>
  </si>
  <si>
    <t>Urbanização - Farroupilha, Ceval, Osório, Anglo</t>
  </si>
  <si>
    <t>31°46'30.698400"S</t>
  </si>
  <si>
    <t>52°19'47.701200"O</t>
  </si>
  <si>
    <t>Urbanização - Igarapés do Madeira - Afluentes dos canais da  Penal e Tanques fase II</t>
  </si>
  <si>
    <t>8°45'13.248000"S</t>
  </si>
  <si>
    <t>63°49'53.040000"O</t>
  </si>
  <si>
    <t>Urbanização - Parque Eldorado II</t>
  </si>
  <si>
    <t>QUEIMADOS/RJ</t>
  </si>
  <si>
    <t>22°43'23.527200"S</t>
  </si>
  <si>
    <t>43°34'58.317600"O</t>
  </si>
  <si>
    <t>Urbanização - Complexo Pavão-Pavãozinho e Cantagalo - 2ª fase</t>
  </si>
  <si>
    <t>22°58'51.081600"S</t>
  </si>
  <si>
    <t>43°11'44.120400"O</t>
  </si>
  <si>
    <t>Urbanização - Complexo da Tijuca</t>
  </si>
  <si>
    <t>22°56'14.812800"S</t>
  </si>
  <si>
    <t>43°15'15.444000"O</t>
  </si>
  <si>
    <t>Urbanização - Poligonal  Zona Norte e Residencial Horizonte II</t>
  </si>
  <si>
    <t>LONDRINA/PR</t>
  </si>
  <si>
    <t>23°16'28.275132"S</t>
  </si>
  <si>
    <t>51°10'30.581868"O</t>
  </si>
  <si>
    <t>Urbanização - Vilas Bela Vista da Ordem e Beira Rio</t>
  </si>
  <si>
    <t>25°33'26.240400"S</t>
  </si>
  <si>
    <t>49°19'39.532800"O</t>
  </si>
  <si>
    <t>Urbanização - Vila Parolin</t>
  </si>
  <si>
    <t>25°27'55.909440"S</t>
  </si>
  <si>
    <t>49°16'0.987852"O</t>
  </si>
  <si>
    <t>Urbanização - Vila Irmã Dulce</t>
  </si>
  <si>
    <t>5°11'18.798000"S</t>
  </si>
  <si>
    <t>42°46'36.199200"O</t>
  </si>
  <si>
    <t>Urbanização - Comunidade Mulheres de Tejucupapo</t>
  </si>
  <si>
    <t>8°2'8.773512"S</t>
  </si>
  <si>
    <t>34°56'17.952576"O</t>
  </si>
  <si>
    <t>Urbanização - Comunidade Chiado do Rato II</t>
  </si>
  <si>
    <t>8°17'6.997200"S</t>
  </si>
  <si>
    <t>35°1'45.984000"O</t>
  </si>
  <si>
    <t>Urbanização - Varadouro</t>
  </si>
  <si>
    <t>8°1'0.373296"S</t>
  </si>
  <si>
    <t>34°51'34.381728"O</t>
  </si>
  <si>
    <t>Urbanização - Comunidade do Pilar</t>
  </si>
  <si>
    <t>8°3'24.984000"S</t>
  </si>
  <si>
    <t>34°52'12.972000"O</t>
  </si>
  <si>
    <t>Urbanização - Liberdade</t>
  </si>
  <si>
    <t>1°27'58.350024"S</t>
  </si>
  <si>
    <t>48°27'9.956160"O</t>
  </si>
  <si>
    <t>Urbanização - Santo André</t>
  </si>
  <si>
    <t>2°27'14.860800"S</t>
  </si>
  <si>
    <t>54°43'23.764800"O</t>
  </si>
  <si>
    <t>Urbanização - Vila São José - 2ª fase</t>
  </si>
  <si>
    <t>19°54'6.883200"S</t>
  </si>
  <si>
    <t>43°59'30.703200"O</t>
  </si>
  <si>
    <t>Urbanização - Riberão Arrudas</t>
  </si>
  <si>
    <t>19°57'31.942400"S</t>
  </si>
  <si>
    <t>44°1'4.209600"O</t>
  </si>
  <si>
    <t>Urbanização - Península Ipase</t>
  </si>
  <si>
    <t>2°31'51.830508"S</t>
  </si>
  <si>
    <t>44°15'8.857728"O</t>
  </si>
  <si>
    <t>Urbanização - Sede do município</t>
  </si>
  <si>
    <t>15°45'36.611928"S</t>
  </si>
  <si>
    <t>48°14'39.765552"O</t>
  </si>
  <si>
    <t>Urbanização - Bairro Nova Canaã</t>
  </si>
  <si>
    <t>20°16'56.460000"S</t>
  </si>
  <si>
    <t>40°22'22.080000"O</t>
  </si>
  <si>
    <t>Urbanização - Picui</t>
  </si>
  <si>
    <t>3°45'53.985600"S</t>
  </si>
  <si>
    <t>38°39'38.001600"O</t>
  </si>
  <si>
    <t>Praças - Itapecerica da Serra - SP - Modelo 3000m²</t>
  </si>
  <si>
    <t>ITAPECERICA DA SERRA/SP</t>
  </si>
  <si>
    <t>23°43'1.560000"S</t>
  </si>
  <si>
    <t>46°50'56.760000"O</t>
  </si>
  <si>
    <t>Urbanização - Burissatuba</t>
  </si>
  <si>
    <t>CAMAÇARI/BA</t>
  </si>
  <si>
    <t>12°42'43.567200"S</t>
  </si>
  <si>
    <t>38°20'19.942800"O</t>
  </si>
  <si>
    <t>Praças - Itaquaquecetuba - SP - Modelo 3000m²</t>
  </si>
  <si>
    <t>23°29'9.600000"S</t>
  </si>
  <si>
    <t>46°20'52.800000"O</t>
  </si>
  <si>
    <t>Urbanização - Comunidade Porto dos Milagres e Bairro Bolívia - área de influência na Comunidade (PSI + PDLI) e remanejamento Novo Horizonte</t>
  </si>
  <si>
    <t>39°3'56.834820"O</t>
  </si>
  <si>
    <t>Provisão Habitacional - Conjunto Habitacional Jacinta Andrade - Bairro Sta Maria Codipe</t>
  </si>
  <si>
    <t>4°58'59.159784"S</t>
  </si>
  <si>
    <t>42°49'9.122844"O</t>
  </si>
  <si>
    <t>Urbanização - Bairro Cruzeiro</t>
  </si>
  <si>
    <t>SANTA ROSA/RS</t>
  </si>
  <si>
    <t>27°52'5.538000"S</t>
  </si>
  <si>
    <t>54°26'21.552000"O</t>
  </si>
  <si>
    <t>Urbanização - Vila Promessa, Campos Elíseos e outros - 2ª fase</t>
  </si>
  <si>
    <t>ALFENAS/MG</t>
  </si>
  <si>
    <t>21°24'26.892000"S</t>
  </si>
  <si>
    <t>45°56'21.588000"O</t>
  </si>
  <si>
    <t>PADRE MARCOS/PI</t>
  </si>
  <si>
    <t>7°21'18.360000"S</t>
  </si>
  <si>
    <t>40°54'14.400000"O</t>
  </si>
  <si>
    <t>ACAUÃ/PI</t>
  </si>
  <si>
    <t>8°12'54.360000"S</t>
  </si>
  <si>
    <t>41°4'55.560000"O</t>
  </si>
  <si>
    <t>LAGOA DO PIAUÍ/PI</t>
  </si>
  <si>
    <t>5°24'54.000000"S</t>
  </si>
  <si>
    <t>42°38'35.160000"O</t>
  </si>
  <si>
    <t>ITAPISSUMA/PE</t>
  </si>
  <si>
    <t>7°46'33.960000"S</t>
  </si>
  <si>
    <t>34°53'31.200000"O</t>
  </si>
  <si>
    <t>7°5'41.280000"S</t>
  </si>
  <si>
    <t>35°13'58.440000"O</t>
  </si>
  <si>
    <t>2°14'37.320000"S</t>
  </si>
  <si>
    <t>49°29'45.960000"O</t>
  </si>
  <si>
    <t>SÃO DOMINGOS DO CAPIM/PA</t>
  </si>
  <si>
    <t>1°40'30.360000"S</t>
  </si>
  <si>
    <t>47°46'30.360000"O</t>
  </si>
  <si>
    <t>IBIÁ/MG</t>
  </si>
  <si>
    <t>19°28'41.160000"S</t>
  </si>
  <si>
    <t>46°32'20.760000"O</t>
  </si>
  <si>
    <t>ARAXÁ/MG</t>
  </si>
  <si>
    <t>19°35'34.800000"S</t>
  </si>
  <si>
    <t>46°56'27.240000"O</t>
  </si>
  <si>
    <t>15°51'6.840000"S</t>
  </si>
  <si>
    <t>48°57'32.760000"O</t>
  </si>
  <si>
    <t>Praças - Santo André - SP - Modelo 7000m²</t>
  </si>
  <si>
    <t>46°32'17.520000"O</t>
  </si>
  <si>
    <t>ARACOIABA/CE</t>
  </si>
  <si>
    <t>4°22'15.960000"S</t>
  </si>
  <si>
    <t>38°48'49.680000"O</t>
  </si>
  <si>
    <t>Produção de unidades habitacionais para famílias de baixa renda</t>
  </si>
  <si>
    <t>NOVA ANDRADINA/MS</t>
  </si>
  <si>
    <t>Projeto Viva Vida</t>
  </si>
  <si>
    <t>22°14'16.695996"S</t>
  </si>
  <si>
    <t>53°20'37.374000"O</t>
  </si>
  <si>
    <t>Praças - São Lourenço da Serra - SP - Modelo 3000m²</t>
  </si>
  <si>
    <t>SÃO LOURENÇO DA SERRA/SP</t>
  </si>
  <si>
    <t>23°51'10.800000"S</t>
  </si>
  <si>
    <t>46°56'34.440000"O</t>
  </si>
  <si>
    <t>Associação Habitacional de Alfenas</t>
  </si>
  <si>
    <t>45°56'21.948000"O</t>
  </si>
  <si>
    <t>Urbanização - Vila São Tomas e Vila Aeroporto</t>
  </si>
  <si>
    <t>19°50'41.521200"S</t>
  </si>
  <si>
    <t>43°56'59.791200"O</t>
  </si>
  <si>
    <t>Urbanização - Vila Cemig e Alto da Antenas - Região do Barreiro</t>
  </si>
  <si>
    <t>19°59'44.347200"S</t>
  </si>
  <si>
    <t>43°59'33.842400"O</t>
  </si>
  <si>
    <t>Urbanização - Setor Habitaconal Mestre D'Armas</t>
  </si>
  <si>
    <t>15°40'34.319676"S</t>
  </si>
  <si>
    <t>47°51'31.318272"O</t>
  </si>
  <si>
    <t>Urbanização - Arapoanga, Planaltina</t>
  </si>
  <si>
    <t>15°38'48.192000"S</t>
  </si>
  <si>
    <t>47°38'51.540000"O</t>
  </si>
  <si>
    <t>Provisão Habitacional - Billings Guarapiranga</t>
  </si>
  <si>
    <t>23°39'1.701600"S</t>
  </si>
  <si>
    <t>46°36'12.938400"O</t>
  </si>
  <si>
    <t>Provisão Habitacional - Sede do município</t>
  </si>
  <si>
    <t>10°4'45.984000"S</t>
  </si>
  <si>
    <t>37°3'27.972000"O</t>
  </si>
  <si>
    <t>Provisão Habitacional - Itabaiana II</t>
  </si>
  <si>
    <t>10°41'29.831532"S</t>
  </si>
  <si>
    <t>37°24'23.406372"O</t>
  </si>
  <si>
    <t>Assistência Técnica - Sede do município</t>
  </si>
  <si>
    <t>26°33'54.360000"S</t>
  </si>
  <si>
    <t>52°19'41.160000"O</t>
  </si>
  <si>
    <t>Provisão Habitacional - Distrito de Professor Souza</t>
  </si>
  <si>
    <t>CASIMIRO DE ABREU/RJ</t>
  </si>
  <si>
    <t>22°29'38.691600"S</t>
  </si>
  <si>
    <t>42°7'42.052800"O</t>
  </si>
  <si>
    <t>4°49'41.160000"S</t>
  </si>
  <si>
    <t>42°10'7.680000"O</t>
  </si>
  <si>
    <t>3°54'6.840000"S</t>
  </si>
  <si>
    <t>42°14'1.680000"O</t>
  </si>
  <si>
    <t>MONSENHOR GIL/PI</t>
  </si>
  <si>
    <t>5°33'51.263928"S</t>
  </si>
  <si>
    <t>42°36'27.144468"O</t>
  </si>
  <si>
    <t>LAGOA DO CARRO/PE</t>
  </si>
  <si>
    <t>7°50'9.528000"S</t>
  </si>
  <si>
    <t>35°18'42.912000"O</t>
  </si>
  <si>
    <t>POMBOS/PE</t>
  </si>
  <si>
    <t>8°7'58.400400"S</t>
  </si>
  <si>
    <t>35°24'22.399200"O</t>
  </si>
  <si>
    <t>Provisão Habitacional - Morada Nova</t>
  </si>
  <si>
    <t>ARAÇOIABA/PE</t>
  </si>
  <si>
    <t>7°47'24.997200"S</t>
  </si>
  <si>
    <t>35°5'26.998800"O</t>
  </si>
  <si>
    <t>BODOCÓ/PE</t>
  </si>
  <si>
    <t>7°30'43.786800"S</t>
  </si>
  <si>
    <t>40°6'33.966000"O</t>
  </si>
  <si>
    <t>Provisão Habitacional - Menino Deus</t>
  </si>
  <si>
    <t>AUGUSTO CORRÊA/PA</t>
  </si>
  <si>
    <t>1°1'17.050800"S</t>
  </si>
  <si>
    <t>46°38'28.377600"O</t>
  </si>
  <si>
    <t>Provisão Habitacional - Loteamento São Benedito</t>
  </si>
  <si>
    <t>SANTARÉM NOVO/PA</t>
  </si>
  <si>
    <t>0°55'49.879200"S</t>
  </si>
  <si>
    <t>47°23'22.239600"O</t>
  </si>
  <si>
    <t>Provisão Habitacional - Liberdade</t>
  </si>
  <si>
    <t>SANTA LUZIA DO PARÁ/PA</t>
  </si>
  <si>
    <t>1°31'23.642400"S</t>
  </si>
  <si>
    <t>46°54'4.093200"O</t>
  </si>
  <si>
    <t>CAPITÃO POÇO/PA</t>
  </si>
  <si>
    <t>1°44'41.280000"S</t>
  </si>
  <si>
    <t>47°3'53.640000"O</t>
  </si>
  <si>
    <t>MUANÁ/PA</t>
  </si>
  <si>
    <t>1°31'41.520000"S</t>
  </si>
  <si>
    <t>49°13'1.200000"O</t>
  </si>
  <si>
    <t>Provisão Habitacional - Bairro Maranhense</t>
  </si>
  <si>
    <t>COLARES/PA</t>
  </si>
  <si>
    <t>0°55'54.328800"S</t>
  </si>
  <si>
    <t>48°16'44.572800"O</t>
  </si>
  <si>
    <t>Provisão Habitacional - Vila Nova</t>
  </si>
  <si>
    <t>1°21'38.786400"S</t>
  </si>
  <si>
    <t>47°18'32.950800"O</t>
  </si>
  <si>
    <t>Provisão Habitacional - Loteamento Espadarte</t>
  </si>
  <si>
    <t>CURUÇÁ/PA</t>
  </si>
  <si>
    <t>0°42'59.612400"S</t>
  </si>
  <si>
    <t>47°52'31.746000"O</t>
  </si>
  <si>
    <t>Provisão Habitacional - São Damião, Verbo Divino, Parque das Torres, Pedras</t>
  </si>
  <si>
    <t>21°42'31.890564"S</t>
  </si>
  <si>
    <t>43°25'44.046012"O</t>
  </si>
  <si>
    <t>Provisão Habitacional - Quilombola Matias Cardoso</t>
  </si>
  <si>
    <t>14°51'8.053200"S</t>
  </si>
  <si>
    <t>43°54'34.448400"O</t>
  </si>
  <si>
    <t>CÔNEGO MARINHO/MG</t>
  </si>
  <si>
    <t>15°17'9.243600"S</t>
  </si>
  <si>
    <t>44°25'41.253600"O</t>
  </si>
  <si>
    <t>Provisão Habitacional - Nova Bacabeira</t>
  </si>
  <si>
    <t>BACABEIRA/MA</t>
  </si>
  <si>
    <t>2°58'53.227164"S</t>
  </si>
  <si>
    <t>44°18'50.149836"O</t>
  </si>
  <si>
    <t>4°20'46.320000"S</t>
  </si>
  <si>
    <t>46°24'3.600000"O</t>
  </si>
  <si>
    <t>LUÍS DOMINGUES/MA</t>
  </si>
  <si>
    <t>1°16'4.440000"S</t>
  </si>
  <si>
    <t>45°52'22.440000"O</t>
  </si>
  <si>
    <t>Provisão Habitacional - Bairro Olinda Nova</t>
  </si>
  <si>
    <t>OLINDA NOVA DO MARANHÃO/MA</t>
  </si>
  <si>
    <t>3°0'31.255200"S</t>
  </si>
  <si>
    <t>45°0'21.056400"O</t>
  </si>
  <si>
    <t>Provisão Habitacional - Residencial Marília</t>
  </si>
  <si>
    <t>PALMEIRÂNDIA/MA</t>
  </si>
  <si>
    <t>2°39'57.423600"S</t>
  </si>
  <si>
    <t>44°55'51.042000"O</t>
  </si>
  <si>
    <t>Provisão Habitacional - Campo Belém</t>
  </si>
  <si>
    <t>PERITORÓ/MA</t>
  </si>
  <si>
    <t>4°22'13.846800"S</t>
  </si>
  <si>
    <t>44°22'40.609200"O</t>
  </si>
  <si>
    <t>POÇÃO DE PEDRAS/MA</t>
  </si>
  <si>
    <t>4°43'37.913232"S</t>
  </si>
  <si>
    <t>44°53'24.698184"O</t>
  </si>
  <si>
    <t>SANTA RITA/MA</t>
  </si>
  <si>
    <t>3°7'57.798840"S</t>
  </si>
  <si>
    <t>44°19'36.196284"O</t>
  </si>
  <si>
    <t>SÃO BENTO/MA</t>
  </si>
  <si>
    <t>2°42'28.097712"S</t>
  </si>
  <si>
    <t>44°50'53.402712"O</t>
  </si>
  <si>
    <t>Provisão Habitacional - Residencial Vila Vitória</t>
  </si>
  <si>
    <t>SÍTIO NOVO/MA</t>
  </si>
  <si>
    <t>5°52'5.000952"S</t>
  </si>
  <si>
    <t>46°42'13.996584"O</t>
  </si>
  <si>
    <t>PRESIDENTE JUSCELINO/MA</t>
  </si>
  <si>
    <t>2°55'25.601016"S</t>
  </si>
  <si>
    <t>44°4'2.303472"O</t>
  </si>
  <si>
    <t>Provisão Habitacional - Cava Roxa</t>
  </si>
  <si>
    <t>CASTELO/ES</t>
  </si>
  <si>
    <t>20°37'40.292832"S</t>
  </si>
  <si>
    <t>41°11'55.031424"O</t>
  </si>
  <si>
    <t>3°28'0.000984"S</t>
  </si>
  <si>
    <t>39°33'59.996340"O</t>
  </si>
  <si>
    <t>Provisão Habitacional - Conjunto Pão de Açúcar II</t>
  </si>
  <si>
    <t>3°32'12.831864"S</t>
  </si>
  <si>
    <t>40°27'24.912036"O</t>
  </si>
  <si>
    <t>AMONTADA/CE</t>
  </si>
  <si>
    <t>3°22'8.000724"S</t>
  </si>
  <si>
    <t>39°49'31.005264"O</t>
  </si>
  <si>
    <t>Provisão Habitacional - Distrito de Baixa Fria</t>
  </si>
  <si>
    <t>SANTANA DO ACARAÚ/CE</t>
  </si>
  <si>
    <t>3°20'42.600912"S</t>
  </si>
  <si>
    <t>40°9'23.117976"O</t>
  </si>
  <si>
    <t>Provisão Habitacional - Lameirão</t>
  </si>
  <si>
    <t>4°17'57.673140"S</t>
  </si>
  <si>
    <t>38°59'52.603044"O</t>
  </si>
  <si>
    <t>CHOROZINHO/CE</t>
  </si>
  <si>
    <t>4°18'0.360000"S</t>
  </si>
  <si>
    <t>38°29'48.480000"O</t>
  </si>
  <si>
    <t>Provisão Habitacional - Loteamento Paraiso</t>
  </si>
  <si>
    <t>PRESIDENTE TANCREDO NEVES/BA</t>
  </si>
  <si>
    <t>13°27'22.140180"S</t>
  </si>
  <si>
    <t>39°25'21.936036"O</t>
  </si>
  <si>
    <t>Provisão Habitacional - Comunidade Quilombola de Miguel Chico</t>
  </si>
  <si>
    <t>TAPEROÁ/BA</t>
  </si>
  <si>
    <t>13°37'33.024684"S</t>
  </si>
  <si>
    <t>39°16'59.874564"O</t>
  </si>
  <si>
    <t>SANTA CRUZ CABRÁLIA/BA</t>
  </si>
  <si>
    <t>16°16'41.160000"S</t>
  </si>
  <si>
    <t>39°1'30.360000"O</t>
  </si>
  <si>
    <t>Provisão Habitacional - Loteamento Barreira</t>
  </si>
  <si>
    <t>11°8'12.098400"S</t>
  </si>
  <si>
    <t>39°10'17.497200"O</t>
  </si>
  <si>
    <t>Provisão Habitacional - Bairros da Periferia</t>
  </si>
  <si>
    <t>CRISÓPOLIS/BA</t>
  </si>
  <si>
    <t>11°29'36.708972"S</t>
  </si>
  <si>
    <t>38°9'49.746096"O</t>
  </si>
  <si>
    <t>ANORI/AM</t>
  </si>
  <si>
    <t>3°26'24.576000"S</t>
  </si>
  <si>
    <t>61°23'39.048000"O</t>
  </si>
  <si>
    <t>9°39'57.600000"S</t>
  </si>
  <si>
    <t>35°44'7.080000"O</t>
  </si>
  <si>
    <t>Urbanização - Comunidade Vila Flora - Bairro Itapegica</t>
  </si>
  <si>
    <t>23°29'25.151200"S</t>
  </si>
  <si>
    <t>46°33'28.940400"O</t>
  </si>
  <si>
    <t>Urbanização - Comunidade São Rafael - Bairro Jardim Vila Galvão</t>
  </si>
  <si>
    <t>23°28'15.308400"S</t>
  </si>
  <si>
    <t>46°33'29.959200"O</t>
  </si>
  <si>
    <t>Urbanização - Vila Nazaré</t>
  </si>
  <si>
    <t>29°59'23.391600"S</t>
  </si>
  <si>
    <t>51°8'44.512800"O</t>
  </si>
  <si>
    <t>Urbanização - Bacia Cadena e Vacacaí-Mirim</t>
  </si>
  <si>
    <t>SANTA MARIA/RS</t>
  </si>
  <si>
    <t>29°42'19.587600"S</t>
  </si>
  <si>
    <t>53°48'33.386400"O</t>
  </si>
  <si>
    <t>Urbanização - vários Bairros da Zona Sul</t>
  </si>
  <si>
    <t>8°46'43.134168"S</t>
  </si>
  <si>
    <t>63°52'39.365832"O</t>
  </si>
  <si>
    <t>Urbanização - vários Bairros da Zona Leste</t>
  </si>
  <si>
    <t>8°45'44.539272"S</t>
  </si>
  <si>
    <t>63°49'3.539424"O</t>
  </si>
  <si>
    <t>Urbanização - vários Bairros da Zona Norte</t>
  </si>
  <si>
    <t>8°44'7.423548"S</t>
  </si>
  <si>
    <t>63°53'12.269904"O</t>
  </si>
  <si>
    <t>Urbanização - Bacia do Fragoso</t>
  </si>
  <si>
    <t>7°59'55.932864"S</t>
  </si>
  <si>
    <t>Desenvolvimento Institucional - Goiânia</t>
  </si>
  <si>
    <t>16°39'51.336000"S</t>
  </si>
  <si>
    <t>49°25'27.552000"O</t>
  </si>
  <si>
    <t>22°48'38.106072"S</t>
  </si>
  <si>
    <t>47°13'24.679884"O</t>
  </si>
  <si>
    <t>Urbanização - Rodoanel</t>
  </si>
  <si>
    <t>EMBU DAS ARTES/SP</t>
  </si>
  <si>
    <t>23°37'31.249200"S</t>
  </si>
  <si>
    <t>46°49'53.119200"O</t>
  </si>
  <si>
    <t>Urbanização - Condomínio Castelinho</t>
  </si>
  <si>
    <t>VIAMÃO/RS</t>
  </si>
  <si>
    <t>30°3'42.908400"S</t>
  </si>
  <si>
    <t>51°3'27.367200"O</t>
  </si>
  <si>
    <t>Urbanização - Loteamento Empresa</t>
  </si>
  <si>
    <t>29°40'21.500400"S</t>
  </si>
  <si>
    <t>50°46'34.399200"O</t>
  </si>
  <si>
    <t>Urbanização - Distrito de Extrema</t>
  </si>
  <si>
    <t>9°15'23.905548"S</t>
  </si>
  <si>
    <t>64°24'13.958136"O</t>
  </si>
  <si>
    <t>Urbanização - Belo Horizonte</t>
  </si>
  <si>
    <t>JAPERI/RJ</t>
  </si>
  <si>
    <t>22°40'17.011200"S</t>
  </si>
  <si>
    <t>43°36'54.255600"O</t>
  </si>
  <si>
    <t>Urbanização - Paraíso de Cima</t>
  </si>
  <si>
    <t>BARRA MANSA/RJ</t>
  </si>
  <si>
    <t>22°33'8.319240"S</t>
  </si>
  <si>
    <t>44°7'43.101120"O</t>
  </si>
  <si>
    <t>Urbanização - Bairro Guarajuba</t>
  </si>
  <si>
    <t>PARACAMBI/RJ</t>
  </si>
  <si>
    <t>22°38'8.188400"S</t>
  </si>
  <si>
    <t>43°43'5.588400"O</t>
  </si>
  <si>
    <t>Urbanização - Bairro Novo Horizonte</t>
  </si>
  <si>
    <t>NILÓPOLIS/RJ</t>
  </si>
  <si>
    <t>22°48'5.799600"S</t>
  </si>
  <si>
    <t>43°24'42.879600"O</t>
  </si>
  <si>
    <t>Urbanização - Vila Autódromo, Trindade</t>
  </si>
  <si>
    <t>25°26'48.994800"S</t>
  </si>
  <si>
    <t>49°11'58.999200"O</t>
  </si>
  <si>
    <t>CAMARAGIBE/PE</t>
  </si>
  <si>
    <t>8°1'11.596512"S</t>
  </si>
  <si>
    <t>34°58'46.213068"O</t>
  </si>
  <si>
    <t>Urbanização - Conjunto Taipa Nova Vida</t>
  </si>
  <si>
    <t>7°11'15.208800"S</t>
  </si>
  <si>
    <t>34°53'40.905600"O</t>
  </si>
  <si>
    <t>Urbanização - Áreas dos Bairros Área Verde e Uruará</t>
  </si>
  <si>
    <t>54°43'24.124800"O</t>
  </si>
  <si>
    <t>Urbanização - Bairro Algodoal</t>
  </si>
  <si>
    <t>1°42'53.172000"S</t>
  </si>
  <si>
    <t>48°52'4.512000"O</t>
  </si>
  <si>
    <t>Urbanização - Complementação da Bacia do Caladinho</t>
  </si>
  <si>
    <t>19°30'52.868772"S</t>
  </si>
  <si>
    <t>42°36'23.518980"O</t>
  </si>
  <si>
    <t>Urbanização - Vila Beatriz</t>
  </si>
  <si>
    <t>19°55'33.974400"S</t>
  </si>
  <si>
    <t>44°3'52.621200"O</t>
  </si>
  <si>
    <t>4°56'27.999924"S</t>
  </si>
  <si>
    <t>45°56'33.646344"O</t>
  </si>
  <si>
    <t>Urbanização - São Geraldo</t>
  </si>
  <si>
    <t>VILA NOVA DOS MARTÍRIOS/MA</t>
  </si>
  <si>
    <t>5°11'24.342000"S</t>
  </si>
  <si>
    <t>48°8'5.758800"O</t>
  </si>
  <si>
    <t>Urbanização - Bairro Salina Sacavém</t>
  </si>
  <si>
    <t>2°32'43.609596"S</t>
  </si>
  <si>
    <t>44°13'48.739944"O</t>
  </si>
  <si>
    <t>Urbanização - Jardim Tiradentes</t>
  </si>
  <si>
    <t>16°48'28.004400"S</t>
  </si>
  <si>
    <t>49°19'10.128000"O</t>
  </si>
  <si>
    <t>6°21'46.550808"S</t>
  </si>
  <si>
    <t>39°17'35.154420"O</t>
  </si>
  <si>
    <t>Urbanização - Comunidade do açude João Lopes</t>
  </si>
  <si>
    <t>3°42'50.490000"S</t>
  </si>
  <si>
    <t>38°34'18.159600"O</t>
  </si>
  <si>
    <t>Urbanização - Invasão do Estádio</t>
  </si>
  <si>
    <t>CANDEIAS/BA</t>
  </si>
  <si>
    <t>12°39'12.598560"S</t>
  </si>
  <si>
    <t>38°32'59.238996"O</t>
  </si>
  <si>
    <t>Urbanização - Orla do Aturiá</t>
  </si>
  <si>
    <t>MACAPÁ/AP</t>
  </si>
  <si>
    <t>0°0'24.800040"N</t>
  </si>
  <si>
    <t>51°3'47.999880"O</t>
  </si>
  <si>
    <t>Provisão Habitacional - Sede do município - Áreas de risco</t>
  </si>
  <si>
    <t>AURORA DO TOCANTINS/TO</t>
  </si>
  <si>
    <t>12°42'44.010000"S</t>
  </si>
  <si>
    <t>46°24'15.919200"O</t>
  </si>
  <si>
    <t>CAMPOS LINDOS/TO</t>
  </si>
  <si>
    <t>7°58'28.919892"S</t>
  </si>
  <si>
    <t>46°52'58.797912"O</t>
  </si>
  <si>
    <t>SÃO BENTO DO TOCANTINS/TO</t>
  </si>
  <si>
    <t>5°53'34.350000"S</t>
  </si>
  <si>
    <t>47°56'8.469600"O</t>
  </si>
  <si>
    <t>TALISMÃ/TO</t>
  </si>
  <si>
    <t>12°23'44.016936"S</t>
  </si>
  <si>
    <t>48°48'55.011276"O</t>
  </si>
  <si>
    <t>PIUM/TO</t>
  </si>
  <si>
    <t>10°26'56.184144"S</t>
  </si>
  <si>
    <t>49°10'4.797372"O</t>
  </si>
  <si>
    <t>SÃO SALVADOR DO TOCANTINS/TO</t>
  </si>
  <si>
    <t>12°44'58.561476"S</t>
  </si>
  <si>
    <t>48°14'33.797616"O</t>
  </si>
  <si>
    <t>SÍTIO NOVO DO TOCANTINS/TO</t>
  </si>
  <si>
    <t>5°39'0.000360"S</t>
  </si>
  <si>
    <t>47°38'9.605724"O</t>
  </si>
  <si>
    <t>Provisão Habitacional - Taquari T-20,T-21,T-22,T-30,T-31 e T-32</t>
  </si>
  <si>
    <t>10°20'43.238400"S</t>
  </si>
  <si>
    <t>48°20'18.358800"O</t>
  </si>
  <si>
    <t>Provisão Habitacional - Vila Cidinha</t>
  </si>
  <si>
    <t>ARAGUATINS/TO</t>
  </si>
  <si>
    <t>5°38'39.001020"S</t>
  </si>
  <si>
    <t>48°6'17.696232"O</t>
  </si>
  <si>
    <t>Provisão Habitacional - Setor Taquari</t>
  </si>
  <si>
    <t>10°20'41.128800"S</t>
  </si>
  <si>
    <t>48°20'49.239600"O</t>
  </si>
  <si>
    <t>Urbanização - Santa Marta</t>
  </si>
  <si>
    <t>29°40'36.623388"S</t>
  </si>
  <si>
    <t>53°51'23.900544"O</t>
  </si>
  <si>
    <t>Urbanização - Arroios Manteiga e Cerquinha</t>
  </si>
  <si>
    <t>29°43'35.767200"S</t>
  </si>
  <si>
    <t>51°11'28.917600"O</t>
  </si>
  <si>
    <t>Urbanização - Bacias dos Rios Barigui, Iguaçu, Belém e Atuba - Estrada de Santa Cândida</t>
  </si>
  <si>
    <t>25°21'52.099200"S</t>
  </si>
  <si>
    <t>49°12'50.940000"O</t>
  </si>
  <si>
    <t>Urbanização - Loteamento Residencial Jardim Dourado</t>
  </si>
  <si>
    <t>25°29'1.497804"S</t>
  </si>
  <si>
    <t>54°31'7.002876"O</t>
  </si>
  <si>
    <t>Urbanização - Bacias dos Rios Barigui, Iguaçu, Belém e Atuba - Vila Pantalal</t>
  </si>
  <si>
    <t>25°31'56.008776"S</t>
  </si>
  <si>
    <t>49°13'46.652520"O</t>
  </si>
  <si>
    <t>Urbanização - Bacias dos Rios Barigui, Iguaçu, Belém e Atuba - Vila Menino Jesus</t>
  </si>
  <si>
    <t>25°29'36.200868"S</t>
  </si>
  <si>
    <t>49°12'19.283760"O</t>
  </si>
  <si>
    <t>Urbanização - Bacias dos Rios Barigui, Iguaçu, Belém e Atuba - Rua Águas do Passaúna</t>
  </si>
  <si>
    <t>25°30'15.400800"S</t>
  </si>
  <si>
    <t>49°21'9.601200"O</t>
  </si>
  <si>
    <t>Urbanização - Bacias dos Rios Barigui, Iguaçu, Belém e Atuba - Vila Unidos do Umbara</t>
  </si>
  <si>
    <t>25°33'12.193200"S</t>
  </si>
  <si>
    <t>49°17'28.028400"O</t>
  </si>
  <si>
    <t>Urbanização - Rio Sanhaua - Comunidades Ilha do Bispo, Alto Mateus, Favela do S e Varadouro</t>
  </si>
  <si>
    <t>34°50'50.787564"O</t>
  </si>
  <si>
    <t>Urbanização - Estrada Nova - Sub-bacia - bairros Jurunas, Cidade Velha e Batista Campos</t>
  </si>
  <si>
    <t>1°28'30.881528"S</t>
  </si>
  <si>
    <t>48°29'5.669664"O</t>
  </si>
  <si>
    <t>Urbanização - Distrito Industrial</t>
  </si>
  <si>
    <t>1°21'11.080836"S</t>
  </si>
  <si>
    <t>48°22'10.883784"O</t>
  </si>
  <si>
    <t>Urbanização - Nova Esperança e 28 de agosto</t>
  </si>
  <si>
    <t>1°19'59.937492"S</t>
  </si>
  <si>
    <t>48°24'36.823428"O</t>
  </si>
  <si>
    <t>Urbanização - Bacia do Paracuri</t>
  </si>
  <si>
    <t>1°18'14.749416"S</t>
  </si>
  <si>
    <t>48°28'38.756100"O</t>
  </si>
  <si>
    <t>Urbanização - Icuí</t>
  </si>
  <si>
    <t>1°20'4.059492"S</t>
  </si>
  <si>
    <t>48°24'36.246636"O</t>
  </si>
  <si>
    <t>Urbanização - Vilas Águia Dourada e Primavera</t>
  </si>
  <si>
    <t>IBIRITÉ/MG</t>
  </si>
  <si>
    <t>20°1'46.938000"S</t>
  </si>
  <si>
    <t>44°2'14.938800"O</t>
  </si>
  <si>
    <t>Urbanização - Falha Geológica - 2ª etapa</t>
  </si>
  <si>
    <t>12°53'26.483964"S</t>
  </si>
  <si>
    <t>38°26'15.969156"O</t>
  </si>
  <si>
    <t>Urbanização - Via Mangue: Comunidades Bode, Encanta Moça e Jardim Beira Rio - Habitação e Saneamento</t>
  </si>
  <si>
    <t>8°3'14.400000"S</t>
  </si>
  <si>
    <t>34°52'55.599996"O</t>
  </si>
  <si>
    <t>Urbanização - Bairro Santa Maria</t>
  </si>
  <si>
    <t>11°0'0.071604"S</t>
  </si>
  <si>
    <t>37°5'53.336976"O</t>
  </si>
  <si>
    <t>Provisão Habitacional - Mirante Santa Maria da Codipi</t>
  </si>
  <si>
    <t>4°58'58.799784"S</t>
  </si>
  <si>
    <t>42°49'9.842844"O</t>
  </si>
  <si>
    <t>5°38'35.988000"S</t>
  </si>
  <si>
    <t>48°6'15.955200"O</t>
  </si>
  <si>
    <t>PENÁPOLIS/SP</t>
  </si>
  <si>
    <t>21°24'47.308500"S</t>
  </si>
  <si>
    <t>50°4'2.687988"O</t>
  </si>
  <si>
    <t>Provisão Habitacional - Projeto Vila Esperança - 2ª etapa</t>
  </si>
  <si>
    <t>23°43'28.380000"S</t>
  </si>
  <si>
    <t>46°31'24.456000"O</t>
  </si>
  <si>
    <t>Urbanização - Bairro Goiana</t>
  </si>
  <si>
    <t>SÃO ROQUE/SP</t>
  </si>
  <si>
    <t>23°33'29.591676"S</t>
  </si>
  <si>
    <t>47°8'59.099136"O</t>
  </si>
  <si>
    <t>Urbanização - Conjuntos Maria do Carmo I e II e Maria do Espírito Santo</t>
  </si>
  <si>
    <t>37°24'23.046372"O</t>
  </si>
  <si>
    <t>Urbanização - Ruas Nepal, Itália e Morro das Pedreiras</t>
  </si>
  <si>
    <t>BALNEÁRIO CAMBORIÚ/SC</t>
  </si>
  <si>
    <t>27°0'26.708400"S</t>
  </si>
  <si>
    <t>48°35'45.668400"O</t>
  </si>
  <si>
    <t>SÃO LOURENÇO DO SUL/RS</t>
  </si>
  <si>
    <t>31°21'54.000000"S</t>
  </si>
  <si>
    <t>51°58'40.080000"O</t>
  </si>
  <si>
    <t>Urbanização - Nova Esperança, Jardim, 3 L e outros</t>
  </si>
  <si>
    <t>29°39'3.999600"S</t>
  </si>
  <si>
    <t>50°50'59.899200"O</t>
  </si>
  <si>
    <t>Provisão Habitacional - Bairro Romerão</t>
  </si>
  <si>
    <t>0°55'51.157092"N</t>
  </si>
  <si>
    <t>60°26'16.263420"O</t>
  </si>
  <si>
    <t>2°59'42.745452"N</t>
  </si>
  <si>
    <t>61°18'27.394416"O</t>
  </si>
  <si>
    <t>Provisão Habitacional - Vilas dos Oleiros</t>
  </si>
  <si>
    <t>CANTÁ/RR</t>
  </si>
  <si>
    <t>2°36'38.206800"N</t>
  </si>
  <si>
    <t>60°36'4.111200"O</t>
  </si>
  <si>
    <t>Urbanização - Bairros Caladinho, Cunia, Espírito Santo e outros</t>
  </si>
  <si>
    <t>8°44'56.412276"S</t>
  </si>
  <si>
    <t>63°50'44.091780"O</t>
  </si>
  <si>
    <t>Urbanização - Bairros Esperança da Comunidade, Areal, Roque e outros</t>
  </si>
  <si>
    <t>8°45'6.272496"S</t>
  </si>
  <si>
    <t>63°49'33.559572"O</t>
  </si>
  <si>
    <t>Urbanização - Bairros Tiradentes, Calama, Paraiso e outros</t>
  </si>
  <si>
    <t>8°44'57.349536"S</t>
  </si>
  <si>
    <t>63°51'0.406512"O</t>
  </si>
  <si>
    <t>Urbanização - Bairro Embratel, Flodoaldo Pontes Pinto, Igarape e outros</t>
  </si>
  <si>
    <t>8°47'0.025620"S</t>
  </si>
  <si>
    <t>63°47'32.696232"O</t>
  </si>
  <si>
    <t>GOVERNADOR DIX-SEPT ROSADO/RN</t>
  </si>
  <si>
    <t>5°27'32.400000"S</t>
  </si>
  <si>
    <t>37°31'15.960000"O</t>
  </si>
  <si>
    <t>Provisão Habitacional - Posse</t>
  </si>
  <si>
    <t>22°13'58.155600"S</t>
  </si>
  <si>
    <t>43°3'54.345600"O</t>
  </si>
  <si>
    <t>Urbanização - Jardim das Acácias</t>
  </si>
  <si>
    <t>PORTO REAL/RJ</t>
  </si>
  <si>
    <t>22°26'26.894400"S</t>
  </si>
  <si>
    <t>44°19'30.457200"O</t>
  </si>
  <si>
    <t>Provisão Habitacional - Vargem Alegre</t>
  </si>
  <si>
    <t>22°29'51.540000"S</t>
  </si>
  <si>
    <t>43°55'22.400400"O</t>
  </si>
  <si>
    <t>Provisão Habitacional - Parque Guandu</t>
  </si>
  <si>
    <t>22°41'14.211600"S</t>
  </si>
  <si>
    <t>43°38'40.423200"O</t>
  </si>
  <si>
    <t>Provisão Habitacional - Nova Conquista</t>
  </si>
  <si>
    <t>ITATIAIA/RJ</t>
  </si>
  <si>
    <t>22°29'7.000800"S</t>
  </si>
  <si>
    <t>44°33'45.385200"O</t>
  </si>
  <si>
    <t>Urbanização - Porto das Caixas</t>
  </si>
  <si>
    <t>22°41'47.763600"S</t>
  </si>
  <si>
    <t>42°52'33.891600"O</t>
  </si>
  <si>
    <t>Urbanização - Bairro Parque Eldorado</t>
  </si>
  <si>
    <t>21°43'6.736800"S</t>
  </si>
  <si>
    <t>41°17'40.146000"O</t>
  </si>
  <si>
    <t>Urbanização - Comunidade Mutirão</t>
  </si>
  <si>
    <t>7°58'22.659600"S</t>
  </si>
  <si>
    <t>38°17'10.795200"O</t>
  </si>
  <si>
    <t>Provisão Habitacional - Loteamento Novo Queimadas</t>
  </si>
  <si>
    <t>7°29'29.220000"S</t>
  </si>
  <si>
    <t>35°19'14.268000"O</t>
  </si>
  <si>
    <t>Urbanização - Terra Nossa, Alto do Catita e Campo do Gancho</t>
  </si>
  <si>
    <t>MORENO/PE</t>
  </si>
  <si>
    <t>8°7'26.724720"S</t>
  </si>
  <si>
    <t>35°5'38.969412"O</t>
  </si>
  <si>
    <t>Urbanização - Favela Caixa d'Água</t>
  </si>
  <si>
    <t>7°36'2.401200"S</t>
  </si>
  <si>
    <t>34°53'54.178800"O</t>
  </si>
  <si>
    <t>Urbanização - Jardim Petrópolis</t>
  </si>
  <si>
    <t>9°23'27.456000"S</t>
  </si>
  <si>
    <t>40°33'27.972000"O</t>
  </si>
  <si>
    <t>Urbanização - Vila Garrancho</t>
  </si>
  <si>
    <t>SALGUEIRO/PE</t>
  </si>
  <si>
    <t>8°4'11.773200"S</t>
  </si>
  <si>
    <t>39°7'56.791200"O</t>
  </si>
  <si>
    <t>Produção de Lotes Urbanizados - Sede do município</t>
  </si>
  <si>
    <t>SANTA CRUZ DO CAPIBARIBE/PE</t>
  </si>
  <si>
    <t>7°55'53.328000"S</t>
  </si>
  <si>
    <t>36°11'44.304000"O</t>
  </si>
  <si>
    <t>BUÍQUE/PE</t>
  </si>
  <si>
    <t>8°38'53.998800"S</t>
  </si>
  <si>
    <t>37°1'39.799200"O</t>
  </si>
  <si>
    <t>CAAPORÃ/PB</t>
  </si>
  <si>
    <t>7°30'57.600000"S</t>
  </si>
  <si>
    <t>34°54'28.080000"O</t>
  </si>
  <si>
    <t>ESPERANÇA/PB</t>
  </si>
  <si>
    <t>7°1'23.160000"S</t>
  </si>
  <si>
    <t>35°51'35.640000"O</t>
  </si>
  <si>
    <t>GURJÃO/PB</t>
  </si>
  <si>
    <t>7°14'48.840000"S</t>
  </si>
  <si>
    <t>36°29'20.400000"O</t>
  </si>
  <si>
    <t>EMEF Getúlio Vargas</t>
  </si>
  <si>
    <t>29°57'1.000008"S</t>
  </si>
  <si>
    <t>51°5'27.999996"O</t>
  </si>
  <si>
    <t>BARRA DE SANTANA/PB</t>
  </si>
  <si>
    <t>7°31'12.000000"S</t>
  </si>
  <si>
    <t>35°59'59.640000"O</t>
  </si>
  <si>
    <t>Urbanização - Residencial Jardim das Garças</t>
  </si>
  <si>
    <t>1°17'13.171020"S</t>
  </si>
  <si>
    <t>48°10'14.877336"O</t>
  </si>
  <si>
    <t>Urbanização - João Alves da Mota</t>
  </si>
  <si>
    <t>1°3'21.549600"S</t>
  </si>
  <si>
    <t>46°46'54.130800"O</t>
  </si>
  <si>
    <t>Provisão Habitacional - Bairro Novo</t>
  </si>
  <si>
    <t>2°14'35.451600"S</t>
  </si>
  <si>
    <t>49°30'37.342800"O</t>
  </si>
  <si>
    <t>Provisão Habitacional - Bairro Decouville</t>
  </si>
  <si>
    <t>1°23'0.798000"S</t>
  </si>
  <si>
    <t>48°19'36.127200"O</t>
  </si>
  <si>
    <t>46°46'21.720000"O</t>
  </si>
  <si>
    <t>48°52'4.872000"O</t>
  </si>
  <si>
    <t>QUATIPURU/PA</t>
  </si>
  <si>
    <t>0°54'3.960000"S</t>
  </si>
  <si>
    <t>47°0'21.600000"O</t>
  </si>
  <si>
    <t>NOVA ALVORADA DO SUL/MS</t>
  </si>
  <si>
    <t>21°27'57.960000"S</t>
  </si>
  <si>
    <t>54°23'2.040000"O</t>
  </si>
  <si>
    <t>Urbanização - Bairros Vila Esperança, Promessa e Santa Lúcia</t>
  </si>
  <si>
    <t>21°25'21.936036"S</t>
  </si>
  <si>
    <t>45°59'1.566456"O</t>
  </si>
  <si>
    <t>Urbanização - Bairros Nova Cidade, 9 de Março e Santa Maria</t>
  </si>
  <si>
    <t>21°11'51.934668"S</t>
  </si>
  <si>
    <t>43°47'56.934816"O</t>
  </si>
  <si>
    <t>20°23'55.086000"S</t>
  </si>
  <si>
    <t>43°29'42.018000"O</t>
  </si>
  <si>
    <t>Urbanização - Bairros Cidade Nova, Primeiro de Maio e Ribeirão Vau-Açu</t>
  </si>
  <si>
    <t>PONTE NOVA/MG</t>
  </si>
  <si>
    <t>20°24'26.997516"S</t>
  </si>
  <si>
    <t>42°53'43.004148"O</t>
  </si>
  <si>
    <t>Provisão Habitacional - Bairro Córrego Caçador</t>
  </si>
  <si>
    <t>19°33'41.326452"S</t>
  </si>
  <si>
    <t>Provisão Habitacional - Vila Isamara</t>
  </si>
  <si>
    <t>CHAPADINHA/MA</t>
  </si>
  <si>
    <t>3°43'23.581236"S</t>
  </si>
  <si>
    <t>43°21'53.758836"O</t>
  </si>
  <si>
    <t>4°0'57.650760"S</t>
  </si>
  <si>
    <t>45°26'16.689156"O</t>
  </si>
  <si>
    <t>4°1'30.565128"S</t>
  </si>
  <si>
    <t>45°46'13.278792"O</t>
  </si>
  <si>
    <t>3°12'36.554616"S</t>
  </si>
  <si>
    <t>44°59'51.691596"O</t>
  </si>
  <si>
    <t>Provisão Habitacional - São Francisco e Santa Bárbara</t>
  </si>
  <si>
    <t>ZÉ DOCA/MA</t>
  </si>
  <si>
    <t>3°15'33.199308"S</t>
  </si>
  <si>
    <t>45°39'2.298888"O</t>
  </si>
  <si>
    <t>Urbanização - Bairros Expoagra e Aeroporto</t>
  </si>
  <si>
    <t>GRAJAÚ/MA</t>
  </si>
  <si>
    <t>5°48'23.061672"S</t>
  </si>
  <si>
    <t>46°7'43.307184"O</t>
  </si>
  <si>
    <t>Provisão Habitacional - Piquizinho, Vilas Nair, Nenzim e Tamarindo</t>
  </si>
  <si>
    <t>BARRA DO CORDA/MA</t>
  </si>
  <si>
    <t>5°29'20.396004"S</t>
  </si>
  <si>
    <t>45°16'30.074160"O</t>
  </si>
  <si>
    <t>Urbanização - Vila Guaíra - 2° etapa</t>
  </si>
  <si>
    <t>VALPARAÍSO DE GOIÁS/GO</t>
  </si>
  <si>
    <t>16°4'0.184800"S</t>
  </si>
  <si>
    <t>47°57'59.947200"O</t>
  </si>
  <si>
    <t>13°26'27.240000"S</t>
  </si>
  <si>
    <t>49°8'56.760000"O</t>
  </si>
  <si>
    <t>Provisão Habitacional - Cava Roxa e Bairro Aracuí</t>
  </si>
  <si>
    <t>20°37'40.079964"S</t>
  </si>
  <si>
    <t>41°11'54.743028"O</t>
  </si>
  <si>
    <t>TABULEIRO DO NORTE/CE</t>
  </si>
  <si>
    <t>5°14'48.480000"S</t>
  </si>
  <si>
    <t>38°7'51.600000"O</t>
  </si>
  <si>
    <t>Provisão Habitacional - Distrito Sede</t>
  </si>
  <si>
    <t>3°28'8.500800"S</t>
  </si>
  <si>
    <t>39°34'13.701792"O</t>
  </si>
  <si>
    <t>Urbanização - Bairro Antônio Holanda de Oliveira</t>
  </si>
  <si>
    <t>5°8'35.001312"S</t>
  </si>
  <si>
    <t>38°4'48.006588"O</t>
  </si>
  <si>
    <t>TRAIRI/CE</t>
  </si>
  <si>
    <t>3°16'41.160000"S</t>
  </si>
  <si>
    <t>39°16'8.040000"O</t>
  </si>
  <si>
    <t>4°21'32.760000"S</t>
  </si>
  <si>
    <t>39°18'43.920000"O</t>
  </si>
  <si>
    <t>ITAIÇABA/CE</t>
  </si>
  <si>
    <t>4°40'26.040000"S</t>
  </si>
  <si>
    <t>37°49'18.840000"O</t>
  </si>
  <si>
    <t>Provisão Habitacional - Campinas, Rodoviária, Vila Targinos</t>
  </si>
  <si>
    <t>4°20'47.399712"S</t>
  </si>
  <si>
    <t>39°14'39.304500"O</t>
  </si>
  <si>
    <t>39°3'57.194820"O</t>
  </si>
  <si>
    <t>SANTO ANTÔNIO DE JESUS/BA</t>
  </si>
  <si>
    <t>12°57'17.965404"S</t>
  </si>
  <si>
    <t>39°16'2.141436"O</t>
  </si>
  <si>
    <t>13°22'51.176640"S</t>
  </si>
  <si>
    <t>Provisão Habitacional - Loteamento Morada Nova</t>
  </si>
  <si>
    <t>11°8'11.940000"S</t>
  </si>
  <si>
    <t>39°10'17.328000"O</t>
  </si>
  <si>
    <t>13°32'17.160000"S</t>
  </si>
  <si>
    <t>39°5'56.400000"O</t>
  </si>
  <si>
    <t>39°1'30.000000"O</t>
  </si>
  <si>
    <t>Urbanização - Bairro Nazaré Pinheiro</t>
  </si>
  <si>
    <t>COARI/AM</t>
  </si>
  <si>
    <t>4°6'13.798800"S</t>
  </si>
  <si>
    <t>63°9'22.298400"O</t>
  </si>
  <si>
    <t>Urbanização - Bairros de Santa Clara/Francesa e outros</t>
  </si>
  <si>
    <t>2°23'7.764000"S</t>
  </si>
  <si>
    <t>56°26'38.976000"O</t>
  </si>
  <si>
    <t>Urbanização - Projeto Moradia Intercultural das Quebradeiras de Coco da região do Bico do Papagaio Axixá, Buriti, Carrasco Bonito, São Miguel Do Tocantins, Praia Norte e Sítio Novo</t>
  </si>
  <si>
    <t>SÃO MIGUEL DO TOCANTINS/TO</t>
  </si>
  <si>
    <t>5°38'54.491748"S</t>
  </si>
  <si>
    <t>47°44'25.008540"O</t>
  </si>
  <si>
    <t>Urbanização - Favelas do Centro Expandido</t>
  </si>
  <si>
    <t>23°27'46.051200"S</t>
  </si>
  <si>
    <t>46°32'40.567200"O</t>
  </si>
  <si>
    <t>Urbanização - Vila  Esperança I e II, Setor Dom Pedro/Vila CAIC, Sítio Novo, Imigrantes, Morro do Índio, Ilha Bela</t>
  </si>
  <si>
    <t>CUBATÃO/SP</t>
  </si>
  <si>
    <t>23°54'3.254112"S</t>
  </si>
  <si>
    <t>46°26'8.172492"O</t>
  </si>
  <si>
    <t>Urbanização - Dique da Vila Gilda</t>
  </si>
  <si>
    <t>23°56'16.919988"S</t>
  </si>
  <si>
    <t>46°24'49.839984"O</t>
  </si>
  <si>
    <t>Urbanização - Jardim São Manoel e Vila dos Criadores</t>
  </si>
  <si>
    <t>46°24'50.199984"O</t>
  </si>
  <si>
    <t>Urbanização - Vila Gilda</t>
  </si>
  <si>
    <t>23°56'17.859984"S</t>
  </si>
  <si>
    <t>46°23'3.309972"O</t>
  </si>
  <si>
    <t>Urbanização - Heliópolis Glebas A, N, G e K</t>
  </si>
  <si>
    <t>23°37'1.912800"S</t>
  </si>
  <si>
    <t>46°34'56.157600"O</t>
  </si>
  <si>
    <t>Urbanização - PEP México 70 Saquaré à Parque Bitaru, Jardim Rio Branco e Saquaré</t>
  </si>
  <si>
    <t>SÃO VICENTE/SP</t>
  </si>
  <si>
    <t>23°58'32.001600"S</t>
  </si>
  <si>
    <t>46°24'12.700800"O</t>
  </si>
  <si>
    <t>Urbanização - Jóquei, Bairro Cidadão</t>
  </si>
  <si>
    <t>23°56'25.639980"S</t>
  </si>
  <si>
    <t>46°24'5.987988"O</t>
  </si>
  <si>
    <t>Urbanização - Irati, Trianon, Jd. Record, Acampamento - 2ª etapa</t>
  </si>
  <si>
    <t>23°37'57.669600"S</t>
  </si>
  <si>
    <t>46°47'25.209600"O</t>
  </si>
  <si>
    <t>Urbanização - Porto Cidade - Conceiçãozinha, Marezinha e Prainha</t>
  </si>
  <si>
    <t>GUARUJÁ/SP</t>
  </si>
  <si>
    <t>23°57'51.116400"S</t>
  </si>
  <si>
    <t>46°14'19.874400"O</t>
  </si>
  <si>
    <t>Urbanização - Vila Alemoa</t>
  </si>
  <si>
    <t>23°55'45.156000"S</t>
  </si>
  <si>
    <t>46°21'54.169200"O</t>
  </si>
  <si>
    <t>Urbanização - Favela Naval - Jardim Naval, Silvina</t>
  </si>
  <si>
    <t>23°40'20.384400"S</t>
  </si>
  <si>
    <t>46°34'39.288000"O</t>
  </si>
  <si>
    <t>Urbanização - Maciço do Morro da Cruz (Centro)</t>
  </si>
  <si>
    <t>27°35'46.600800"S</t>
  </si>
  <si>
    <t>48°32'10.100400"O</t>
  </si>
  <si>
    <t>Urbanização - Bacia do Ribeirão da Murta</t>
  </si>
  <si>
    <t>ITAJAÍ/SC</t>
  </si>
  <si>
    <t>26°52'50.916000"S</t>
  </si>
  <si>
    <t>48°42'5.220000"O</t>
  </si>
  <si>
    <t>Urbanização - Potecas</t>
  </si>
  <si>
    <t>27°34'12.932724"S</t>
  </si>
  <si>
    <t>48°40'28.733808"O</t>
  </si>
  <si>
    <t>Urbanização - Orla Portuária</t>
  </si>
  <si>
    <t>32°2'6.219600"S</t>
  </si>
  <si>
    <t>52°5'11.680800"O</t>
  </si>
  <si>
    <t>Urbanização - Arroio Cadena e Vacacaí Mirim</t>
  </si>
  <si>
    <t>29°40'32.915496"S</t>
  </si>
  <si>
    <t>53°49'53.870556"O</t>
  </si>
  <si>
    <t>Urbanização - Farroupilha</t>
  </si>
  <si>
    <t>31°46'53.112000"S</t>
  </si>
  <si>
    <t>52°21'9.608400"O</t>
  </si>
  <si>
    <t>Urbanização - Igarapés: Tanques, Penal, Tancredo Neves, Caladinho, Gurgel, Bate Estacas, Castanheira e Pantanal (Bairro Marcos Freire e Mariana)</t>
  </si>
  <si>
    <t>8°44'30.306012"S</t>
  </si>
  <si>
    <t>63°51'52.701408"O</t>
  </si>
  <si>
    <t>Urbanização - Santa Bárbara</t>
  </si>
  <si>
    <t>8°47'1.127688"S</t>
  </si>
  <si>
    <t>63°54'41.547564"O</t>
  </si>
  <si>
    <t>Urbanização - Igarapé Grande</t>
  </si>
  <si>
    <t>8°46'31.052640"S</t>
  </si>
  <si>
    <t>63°52'44.117436"O</t>
  </si>
  <si>
    <t>Urbanização - África</t>
  </si>
  <si>
    <t>5°44'37.198212"S</t>
  </si>
  <si>
    <t>35°12'51.240240"O</t>
  </si>
  <si>
    <t>Urbanização - Capitão Mor Gouveia</t>
  </si>
  <si>
    <t>5°49'10.884828"S</t>
  </si>
  <si>
    <t>35°14'26.629044"O</t>
  </si>
  <si>
    <t>Urbanização - Itambí</t>
  </si>
  <si>
    <t>22°44'21.001200"S</t>
  </si>
  <si>
    <t>42°57'11.001600"O</t>
  </si>
  <si>
    <t>22°52'4.868000"S</t>
  </si>
  <si>
    <t>43°16'30.100800"O</t>
  </si>
  <si>
    <t>22°51'20.062800"S</t>
  </si>
  <si>
    <t>43°16'40.260000"O</t>
  </si>
  <si>
    <t>Urbanização - Parque Analândia</t>
  </si>
  <si>
    <t>22°47'54.996000"S</t>
  </si>
  <si>
    <t>43°20'4.632000"O</t>
  </si>
  <si>
    <t>Urbanização - Rocinha - 2ª etapa</t>
  </si>
  <si>
    <t>22°59'17.226600"S</t>
  </si>
  <si>
    <t>43°14'39.757200"O</t>
  </si>
  <si>
    <t>Urbanização - Morro do Pau Branco</t>
  </si>
  <si>
    <t>22°46'54.998400"S</t>
  </si>
  <si>
    <t>43°21'21.999600"O</t>
  </si>
  <si>
    <t>Urbanização - Rocinha - 1ª etapa</t>
  </si>
  <si>
    <t>22°59'17.466000"S</t>
  </si>
  <si>
    <t>43°14'40.837200"O</t>
  </si>
  <si>
    <t>QUADRA DO CAZUZA</t>
  </si>
  <si>
    <t>5°31'8.000000"S</t>
  </si>
  <si>
    <t>38°16'17.000004"O</t>
  </si>
  <si>
    <t>Urbanização - Nova Teresina</t>
  </si>
  <si>
    <t>5°1'0.598188"S</t>
  </si>
  <si>
    <t>42°47'48.585192"O</t>
  </si>
  <si>
    <t>Urbanização - Imbiribeira - Sítio Grande e Dancing Days</t>
  </si>
  <si>
    <t>8°5'57.732000"S</t>
  </si>
  <si>
    <t>34°54'45.540000"O</t>
  </si>
  <si>
    <t>Urbanização - Via Mangue: Comunidades Bode, Encanta Moça e Jardim Beira Rio (Bacia do Rio Jordão)</t>
  </si>
  <si>
    <t>8°5'13.952400"S</t>
  </si>
  <si>
    <t>34°53'25.972800"O</t>
  </si>
  <si>
    <t>Urbanização - UE 23 Campo Grande</t>
  </si>
  <si>
    <t>8°1'47.037720"S</t>
  </si>
  <si>
    <t>34°52'53.840316"O</t>
  </si>
  <si>
    <t>Quadra na EMEIEF Pref. Sebastião Ribeiro da Silva</t>
  </si>
  <si>
    <t>23°56'24.000000"S</t>
  </si>
  <si>
    <t>46°25'5.999988"O</t>
  </si>
  <si>
    <t>Urbanização - Vila Charnequinha</t>
  </si>
  <si>
    <t>8°16'59.642400"S</t>
  </si>
  <si>
    <t>35°1'49.832400"O</t>
  </si>
  <si>
    <t>Urbanização - Camela</t>
  </si>
  <si>
    <t>8°23'24.008100"S</t>
  </si>
  <si>
    <t>35°3'36.908388"O</t>
  </si>
  <si>
    <t>Urbanização - Favela do Maruim, Chiado do Rato e Vila Esperança em Pontes dos Carvalhos e implantação de moradias em Garapú</t>
  </si>
  <si>
    <t>8°16'48.019656"S</t>
  </si>
  <si>
    <t>35°1'48.023076"O</t>
  </si>
  <si>
    <t>Urbanização - Portal da Amazônia</t>
  </si>
  <si>
    <t>1°28'18.760980"S</t>
  </si>
  <si>
    <t>48°30'2.128608"O</t>
  </si>
  <si>
    <t>Urbanização - Comunidade Pratinha - Distrito de Icoaraci</t>
  </si>
  <si>
    <t>1°21'12.479868"S</t>
  </si>
  <si>
    <t>48°28'45.567624"O</t>
  </si>
  <si>
    <t>Urbanização - Vila da Barca - 3ª etapa</t>
  </si>
  <si>
    <t>1°25'37.498872"S</t>
  </si>
  <si>
    <t>48°29'22.481700"O</t>
  </si>
  <si>
    <t>Urbanização - Riacho Doce e Pantanal - 2ª etapa</t>
  </si>
  <si>
    <t>1°28'16.593780"S</t>
  </si>
  <si>
    <t>48°27'19.050300"O</t>
  </si>
  <si>
    <t>Urbanização - Comunidade Pantanal Mangueirão</t>
  </si>
  <si>
    <t>1°22'59.170008"S</t>
  </si>
  <si>
    <t>48°27'7.281180"O</t>
  </si>
  <si>
    <t>Urbanização - Riacho Doce e Pantanal - 3ª etapa</t>
  </si>
  <si>
    <t>1°28'4.882584"S</t>
  </si>
  <si>
    <t>48°27'15.520932"O</t>
  </si>
  <si>
    <t>Urbanização - Nascentes do Córrego Água Boa e Fundo de Vale do Jardim Clímax</t>
  </si>
  <si>
    <t>22°13'46.462800"S</t>
  </si>
  <si>
    <t>54°50'28.172400"O</t>
  </si>
  <si>
    <t>SANTA LUZIA/MG</t>
  </si>
  <si>
    <t>19°47'7.654272"S</t>
  </si>
  <si>
    <t>43°55'55.238340"O</t>
  </si>
  <si>
    <t>Urbanização - Ribeirão Arrudas (Tripartite)</t>
  </si>
  <si>
    <t>19°51'33.911856"S</t>
  </si>
  <si>
    <t>43°53'30.512112"O</t>
  </si>
  <si>
    <t>Urbanização - Vila Castelo Branco, Vila do Cedro e Vila São Lourenço</t>
  </si>
  <si>
    <t>16°40'28.376760"S</t>
  </si>
  <si>
    <t>43°52'23.669112"O</t>
  </si>
  <si>
    <t>Urbanização - Vila Primavera e Vila Águia Dourada (vilas conurbadas)</t>
  </si>
  <si>
    <t>20°1'28.999200"S</t>
  </si>
  <si>
    <t>44°2'5.114400"O</t>
  </si>
  <si>
    <t>Urbanização - Bairro Nova Suíça, Lajinha e Alto São Vicente</t>
  </si>
  <si>
    <t>20°7'7.600800"S</t>
  </si>
  <si>
    <t>44°50'19.410000"O</t>
  </si>
  <si>
    <t>2°31'56.009604"S</t>
  </si>
  <si>
    <t>44°15'10.835280"O</t>
  </si>
  <si>
    <t>Urbanização - Bairro Setor Sul</t>
  </si>
  <si>
    <t>16°22'39.997200"S</t>
  </si>
  <si>
    <t>48°57'9.633600"O</t>
  </si>
  <si>
    <t>Urbanização - Residencial Buena Vista e Residencial Orlando de Morais</t>
  </si>
  <si>
    <t>16°43'44.578848"S</t>
  </si>
  <si>
    <t>49°24'27.581184"O</t>
  </si>
  <si>
    <t>Urbanização - Nova Canaã</t>
  </si>
  <si>
    <t>20°17'9.774272"S</t>
  </si>
  <si>
    <t>40°22'19.521804"O</t>
  </si>
  <si>
    <t>Urbanização - Poligonal 1 - 1ª e 2ª etapa</t>
  </si>
  <si>
    <t>20°18'7.557228"S</t>
  </si>
  <si>
    <t>40°18'32.434380"O</t>
  </si>
  <si>
    <t>Urbanização - Estrutural Terracap</t>
  </si>
  <si>
    <t>15°40'33.959676"S</t>
  </si>
  <si>
    <t>47°51'32.038272"O</t>
  </si>
  <si>
    <t>Urbanização - QNR 02 a 05 Ceilândia Terracap</t>
  </si>
  <si>
    <t>47°51'32.398272"O</t>
  </si>
  <si>
    <t>Urbanização - Zona urbana do município</t>
  </si>
  <si>
    <t>47°51'31.678272"O</t>
  </si>
  <si>
    <t>Urbanização - Bacia do Rio Cocó</t>
  </si>
  <si>
    <t>3°49'10.441092"S</t>
  </si>
  <si>
    <t>38°31'40.442520"O</t>
  </si>
  <si>
    <t>Urbanização - Lagoa do Papicu</t>
  </si>
  <si>
    <t>3°44'35.699604"S</t>
  </si>
  <si>
    <t>38°28'8.186628"O</t>
  </si>
  <si>
    <t>Urbanização - Lagoa do Urubu</t>
  </si>
  <si>
    <t>3°43'20.603784"S</t>
  </si>
  <si>
    <t>38°34'31.801764"O</t>
  </si>
  <si>
    <t>Urbanização - Mapele, Aratu, Cotegipe, Invasão Piatã e Engenheiro Paulo Moreira</t>
  </si>
  <si>
    <t>12°47'47.432400"S</t>
  </si>
  <si>
    <t>38°25'40.047600"O</t>
  </si>
  <si>
    <t>Urbanização - Bairro de Itinga</t>
  </si>
  <si>
    <t>12°52'40.331064"S</t>
  </si>
  <si>
    <t>38°21'13.900068"O</t>
  </si>
  <si>
    <t>Urbanização - Comunidade Pitanguinha, Nova Pitanguinha, Oceania, Lobão, São Conrado, Palmares e Pitanga de Palmares</t>
  </si>
  <si>
    <t>12°48'41.185692"S</t>
  </si>
  <si>
    <t>38°23'15.648180"O</t>
  </si>
  <si>
    <t>Urbanização - Bairros de Águas Claras e Pirajá</t>
  </si>
  <si>
    <t>12°53'26.843964"S</t>
  </si>
  <si>
    <t>38°26'16.689156"O</t>
  </si>
  <si>
    <t>Urbanização - Vila Mucajá - 1ª e 2ª etapas</t>
  </si>
  <si>
    <t>0°0'54.456408"N</t>
  </si>
  <si>
    <t>51°3'31.889808"O</t>
  </si>
  <si>
    <t>Urbanização - Provisão Habitacional para remoção de moradias em áreas de risco</t>
  </si>
  <si>
    <t>3°2'0.798000"S</t>
  </si>
  <si>
    <t>59°56'29.400000"O</t>
  </si>
  <si>
    <t>Urbanização - Conjunto Habitacional Cidadão VIII (Tarumã) Cidadão IX e X (Áurea Braga) e Prédio Popular</t>
  </si>
  <si>
    <t>3°0'52.999200"S</t>
  </si>
  <si>
    <t>60°2'21.998400"O</t>
  </si>
  <si>
    <t>Urbanização - Lagoa do Sururu Capote</t>
  </si>
  <si>
    <t>9°39'50.003604"S</t>
  </si>
  <si>
    <t>35°45'54.107676"O</t>
  </si>
  <si>
    <t>Elaboração de Estudo de Concepção e Projetos de Engenharia para sistema regionalizado de resíduos sólidos urbanos, beneficiando diversos municípios</t>
  </si>
  <si>
    <t>ALTO PARAÍSO/RO, ARIQUEMES/RO, BURITIS/RO, CACAULÂNDIA/RO, CAMPO NOVO DE RONDÔNIA/RO, CUJUBIM/RO, GOVERNADOR JORGE TEIXEIRA/RO, ITAPUÃ DO OESTE/RO, JARU/RO, MACHADINHO D'OESTE/RO, MONTE NEGRO/RO, RIO CRESPO/RO, THEOBROMA/RO, VALE DO ANARI/RO</t>
  </si>
  <si>
    <t>Consórcio</t>
  </si>
  <si>
    <t>Ampliação do SES dos Bairros Centro e Cidade Nova</t>
  </si>
  <si>
    <t>VENÂNCIO AIRES/RS</t>
  </si>
  <si>
    <t>29°36'9.612000"S</t>
  </si>
  <si>
    <t>52°10'14.016000"O</t>
  </si>
  <si>
    <t>30°52'11.467200"S</t>
  </si>
  <si>
    <t>55°32'0.837600"O</t>
  </si>
  <si>
    <t>LAJEADO/RS</t>
  </si>
  <si>
    <t>29°26'53.077200"S</t>
  </si>
  <si>
    <t>51°59'21.566400"O</t>
  </si>
  <si>
    <t>FARROUPILHA/RS</t>
  </si>
  <si>
    <t>29°13'26.983200"S</t>
  </si>
  <si>
    <t>51°20'53.977200"O</t>
  </si>
  <si>
    <t>ERECHIM/RS</t>
  </si>
  <si>
    <t>27°39'47.412000"S</t>
  </si>
  <si>
    <t>52°16'7.867200"O</t>
  </si>
  <si>
    <t>Ampliação do SES - Sub-bacias U1, U2 e complementação da J1</t>
  </si>
  <si>
    <t>28°18'28.944000"S</t>
  </si>
  <si>
    <t>52°46'37.714800"O</t>
  </si>
  <si>
    <t>30°2'41.218800"S</t>
  </si>
  <si>
    <t>52°52'40.652400"O</t>
  </si>
  <si>
    <t>12°8'45.132000"S</t>
  </si>
  <si>
    <t>39°44'38.468400"O</t>
  </si>
  <si>
    <t>Drenagem urbana sustentável  na sede municipal</t>
  </si>
  <si>
    <t>28°48'53.550000"S</t>
  </si>
  <si>
    <t>49°13'41.530800"O</t>
  </si>
  <si>
    <t>OLÍMPIA/SP</t>
  </si>
  <si>
    <t>20°44'10.032000"S</t>
  </si>
  <si>
    <t>48°53'19.096800"O</t>
  </si>
  <si>
    <t>Ampliação do SAA dos Bairros Boa Esperança  e Parque Andreia</t>
  </si>
  <si>
    <t>RIO BONITO/RJ</t>
  </si>
  <si>
    <t>22°47'55.586400"S</t>
  </si>
  <si>
    <t>42°33'57.031200"O</t>
  </si>
  <si>
    <t>Implantação do SES em Cachoeiras de Macacu e Papucaia</t>
  </si>
  <si>
    <t>22°31'3.471600"S</t>
  </si>
  <si>
    <t>42°42'33.663600"O</t>
  </si>
  <si>
    <t>VIÇOSA/MG</t>
  </si>
  <si>
    <t>20°43'58.364400"S</t>
  </si>
  <si>
    <t>42°53'37.838400"O</t>
  </si>
  <si>
    <t>Elaboração de estudo de concepção e projetos de engenharia de drenagem urbana na sede municipal</t>
  </si>
  <si>
    <t>UBÁ/MG</t>
  </si>
  <si>
    <t>21°7'12.000000"S</t>
  </si>
  <si>
    <t>42°56'34.440000"O</t>
  </si>
  <si>
    <t>Drenagem urbana sustentável na sede municipal</t>
  </si>
  <si>
    <t>21°8'1.752000"S</t>
  </si>
  <si>
    <t>42°22'15.924000"O</t>
  </si>
  <si>
    <t>Implantação da 2° Etapa da ETE Principal</t>
  </si>
  <si>
    <t>21°7'53.580000"S</t>
  </si>
  <si>
    <t>42°21'58.248000"O</t>
  </si>
  <si>
    <t>Elaboração do Plano Municipal de Saneamento</t>
  </si>
  <si>
    <t>LUÍS EDUARDO MAGALHÃES/BA</t>
  </si>
  <si>
    <t>12°5'31.200000"S</t>
  </si>
  <si>
    <t>45°48'16.920000"O</t>
  </si>
  <si>
    <t>Elaboração do projeto de engenharia de drenagem na sede municipal</t>
  </si>
  <si>
    <t>IRECÊ/BA</t>
  </si>
  <si>
    <t>11°18'14.040000"S</t>
  </si>
  <si>
    <t>41°51'20.160000"O</t>
  </si>
  <si>
    <t>Implantação do SES na Sub-bacia B</t>
  </si>
  <si>
    <t>ARCOVERDE/PE</t>
  </si>
  <si>
    <t>8°26'8.926800"S</t>
  </si>
  <si>
    <t>37°4'4.839600"O</t>
  </si>
  <si>
    <t>Implantação do SES no Loteamento Primavera e adjacências</t>
  </si>
  <si>
    <t>GUARABIRA/PB</t>
  </si>
  <si>
    <t>7°4'4.231200"S</t>
  </si>
  <si>
    <t>34°50'51.507600"O</t>
  </si>
  <si>
    <t>5°39'15.998400"S</t>
  </si>
  <si>
    <t>35°25'8.616000"O</t>
  </si>
  <si>
    <t>6°4'55.999200"S</t>
  </si>
  <si>
    <t>40°26'16.000800"O</t>
  </si>
  <si>
    <t>5°7'40.440000"S</t>
  </si>
  <si>
    <t>39°43'55.200000"O</t>
  </si>
  <si>
    <t>12°43'6.780000"S</t>
  </si>
  <si>
    <t>60°6'29.196000"O</t>
  </si>
  <si>
    <t>Implantação do SES na sede municipal</t>
  </si>
  <si>
    <t>CASAN</t>
  </si>
  <si>
    <t>27°11'1.654800"S</t>
  </si>
  <si>
    <t>49°35'16.645200"O</t>
  </si>
  <si>
    <t>Implantação de SES na sede municipal</t>
  </si>
  <si>
    <t>27°30'56.836800"S</t>
  </si>
  <si>
    <t>48°38'51.597600"O</t>
  </si>
  <si>
    <t>CATAGUASES/MG</t>
  </si>
  <si>
    <t>21°23'32.100000"S</t>
  </si>
  <si>
    <t>42°41'35.516400"O</t>
  </si>
  <si>
    <t>Elaboração de projeto executivo para o SES</t>
  </si>
  <si>
    <t>29°36'21.600000"S</t>
  </si>
  <si>
    <t>52°11'31.560000"O</t>
  </si>
  <si>
    <t>Elaboração de Projeto Executivo para o SES</t>
  </si>
  <si>
    <t>SÃO BORJA/RS</t>
  </si>
  <si>
    <t>28°39'39.240000"S</t>
  </si>
  <si>
    <t>56°0'14.400000"O</t>
  </si>
  <si>
    <t>28°17'56.400000"S</t>
  </si>
  <si>
    <t>54°15'47.160000"O</t>
  </si>
  <si>
    <t>27°52'15.600000"S</t>
  </si>
  <si>
    <t>54°28'51.240000"O</t>
  </si>
  <si>
    <t>29°28'0.840000"S</t>
  </si>
  <si>
    <t>51°57'39.600000"O</t>
  </si>
  <si>
    <t>28°23'16.440000"S</t>
  </si>
  <si>
    <t>53°54'54.000000"O</t>
  </si>
  <si>
    <t>29°13'29.640000"S</t>
  </si>
  <si>
    <t>51°20'52.440000"O</t>
  </si>
  <si>
    <t>28°38'20.040000"S</t>
  </si>
  <si>
    <t>53°36'21.600000"O</t>
  </si>
  <si>
    <t>28°17'2.040000"S</t>
  </si>
  <si>
    <t>52°47'8.880000"O</t>
  </si>
  <si>
    <t>31°23'41.640000"S</t>
  </si>
  <si>
    <t>52°40'32.880000"O</t>
  </si>
  <si>
    <t>CAMAQUÃ/RS</t>
  </si>
  <si>
    <t>30°51'3.240000"S</t>
  </si>
  <si>
    <t>51°48'43.200000"O</t>
  </si>
  <si>
    <t>30°2'20.400000"S</t>
  </si>
  <si>
    <t>52°53'38.040000"O</t>
  </si>
  <si>
    <t>ALEGRETE/RS</t>
  </si>
  <si>
    <t>29°46'58.440000"S</t>
  </si>
  <si>
    <t>55°47'30.480000"O</t>
  </si>
  <si>
    <t>Elaboração do projeto executivo da Ampliação do SAA</t>
  </si>
  <si>
    <t>29°36'21.240000"S</t>
  </si>
  <si>
    <t>52°11'30.840000"O</t>
  </si>
  <si>
    <t>Elaboração de projeto executivo da Ampliação do SAA</t>
  </si>
  <si>
    <t>VACARIA/RS</t>
  </si>
  <si>
    <t>28°30'42.840000"S</t>
  </si>
  <si>
    <t>50°56'2.400000"O</t>
  </si>
  <si>
    <t>28°39'39.600000"S</t>
  </si>
  <si>
    <t>56°0'14.040000"O</t>
  </si>
  <si>
    <t>54°15'46.080000"O</t>
  </si>
  <si>
    <t>SANTIAGO/RS</t>
  </si>
  <si>
    <t>29°11'31.200000"S</t>
  </si>
  <si>
    <t>54°52'1.200000"O</t>
  </si>
  <si>
    <t>29°28'1.200000"S</t>
  </si>
  <si>
    <t>51°57'39.240000"O</t>
  </si>
  <si>
    <t>28°23'16.800000"S</t>
  </si>
  <si>
    <t>53°54'53.640000"O</t>
  </si>
  <si>
    <t>51°20'51.720000"O</t>
  </si>
  <si>
    <t>27°38'2.400000"S</t>
  </si>
  <si>
    <t>52°16'25.680000"O</t>
  </si>
  <si>
    <t>Elaboração do projeto executivo de Ampliação do SAA</t>
  </si>
  <si>
    <t>28°17'2.400000"S</t>
  </si>
  <si>
    <t>52°47'9.240000"O</t>
  </si>
  <si>
    <t>Elaboração do Projeto Executivo da Ampliação do SAA</t>
  </si>
  <si>
    <t>30°51'3.200000"S</t>
  </si>
  <si>
    <t>51°48'42.840000"O</t>
  </si>
  <si>
    <t>30°2'20.040000"S</t>
  </si>
  <si>
    <t>55°47'30.840000"O</t>
  </si>
  <si>
    <t>Ampliação do SAA nos Setores Aningal e Seringal</t>
  </si>
  <si>
    <t>ALENQUER/PA</t>
  </si>
  <si>
    <t>1°56'15.230400"S</t>
  </si>
  <si>
    <t>54°44'1.809600"O</t>
  </si>
  <si>
    <t>Ampliação do SAA no Bairro Brigadeiro Tobias</t>
  </si>
  <si>
    <t>23°29'39.141600"S</t>
  </si>
  <si>
    <t>47°23'44.952000"O</t>
  </si>
  <si>
    <t>Ampliação do SAA na Sede Municipal - Setor Jaraguá - rede primária</t>
  </si>
  <si>
    <t>23°39'3.261600"S</t>
  </si>
  <si>
    <t>Ampliação do SAA na Sede Municipal - Setor Tremembé - rede e reservatório</t>
  </si>
  <si>
    <t>23°39'2.901600"S</t>
  </si>
  <si>
    <t>46°36'13.298400"O</t>
  </si>
  <si>
    <t>Ampliação do SAA na Sede Municipal - Setores Cambuci e Ipiranga - rede primária</t>
  </si>
  <si>
    <t>23°39'2.541600"S</t>
  </si>
  <si>
    <t>Drenagem urbana sustentável no Córrego Pindorama</t>
  </si>
  <si>
    <t>23°41'15.140400"S</t>
  </si>
  <si>
    <t>46°34'17.421600"O</t>
  </si>
  <si>
    <t>Ampliação do SES na Sede Municipal - Projeto Tietê - Coletor-tronco Couros montante e secundários, estações elevatórias, rede e ligações</t>
  </si>
  <si>
    <t>23°41'38.040000"S</t>
  </si>
  <si>
    <t>46°33'52.920000"O</t>
  </si>
  <si>
    <t>Ampliação da ETA Bela Vista e implantação de Adutora de Água Tratada</t>
  </si>
  <si>
    <t>SALTO/SP</t>
  </si>
  <si>
    <t>23°11'47.482800"S</t>
  </si>
  <si>
    <t>47°17'22.808400"O</t>
  </si>
  <si>
    <t>Implantação do SES na sede municipal - 3ª Etapa</t>
  </si>
  <si>
    <t>MONTE MOR/SP</t>
  </si>
  <si>
    <t>22°56'49.480400"S</t>
  </si>
  <si>
    <t>47°19'0.339600"O</t>
  </si>
  <si>
    <t>Elaboração de estudo de concepção, projetos básico e executivo para ampliação do sistema de esgotamento sanitário</t>
  </si>
  <si>
    <t>27°36'54.000000"S</t>
  </si>
  <si>
    <t>48°37'39.360000"O</t>
  </si>
  <si>
    <t>27°35'51.072000"S</t>
  </si>
  <si>
    <t>48°33'38.174400"O</t>
  </si>
  <si>
    <t>Implantação do SES no Bairro Próspera - 1ª Etapa</t>
  </si>
  <si>
    <t>CRICIÚMA/SC</t>
  </si>
  <si>
    <t>28°39'56.343600"S</t>
  </si>
  <si>
    <t>49°18'9.331200"O</t>
  </si>
  <si>
    <t>Estudo de concepção, projetos básico e executivo e estudos ambientais para ampliação e reestruturação do sistema integrado de abastecimento de água</t>
  </si>
  <si>
    <t>28°40'40.440000"S</t>
  </si>
  <si>
    <t>49°22'10.920000"O</t>
  </si>
  <si>
    <t>Ampliação do SES na sede municipal e nas Praias Agrestes</t>
  </si>
  <si>
    <t>26°59'50.492400"S</t>
  </si>
  <si>
    <t>48°35'24.475200"O</t>
  </si>
  <si>
    <t>Ampliação do SAA dos Bairros Nações, Barra, São Judas e Praias Agrestes</t>
  </si>
  <si>
    <t>27°0'3.999600"S</t>
  </si>
  <si>
    <t>48°35'11.000400"O</t>
  </si>
  <si>
    <t>Drenagem urbana sustentável na Bacia do Canal do Mangue</t>
  </si>
  <si>
    <t>22°53'53.437200"S</t>
  </si>
  <si>
    <t>43°12'43.340400"O</t>
  </si>
  <si>
    <t>Ampliação do SES Alegria</t>
  </si>
  <si>
    <t>22°52'15.297600"S</t>
  </si>
  <si>
    <t>43°14'46.705200"O</t>
  </si>
  <si>
    <t>Ampliação do SAA na Zona Oeste</t>
  </si>
  <si>
    <t>22°58'2.971200"S</t>
  </si>
  <si>
    <t>43°35'20.929200"O</t>
  </si>
  <si>
    <t>Ampliação do SAA integrado na sede municipal - elevatórias e adutoras de água bruta e tratada - 1ª Etapa</t>
  </si>
  <si>
    <t>2°57'21.891600"S</t>
  </si>
  <si>
    <t>41°47'43.710000"O</t>
  </si>
  <si>
    <t>Implantação do sistema adutor da água para o Pólo Farmacoquímico de Goiana</t>
  </si>
  <si>
    <t>34°53'54.538800"O</t>
  </si>
  <si>
    <t>Ampliação e adequação do SAA na sede municipal - estações elevatórias, linhas de recalque, subadutora, rede e ligações prediais</t>
  </si>
  <si>
    <t>8°16'59.314800"S</t>
  </si>
  <si>
    <t>35°1'54.609600"O</t>
  </si>
  <si>
    <t>Implantação de SAA nos Setores Estrela, Jaderlândia, Cristo Redentor e Santa Catarina</t>
  </si>
  <si>
    <t>1°17'45.049200"S</t>
  </si>
  <si>
    <t>47°55'16.953600"O</t>
  </si>
  <si>
    <t>Ampliação e modernização do SAA na R.M. de Belém</t>
  </si>
  <si>
    <t>ANANINDEUA/PA, BELÉM/PA, MARITUBA/PA</t>
  </si>
  <si>
    <t>1°28'31.281600"S</t>
  </si>
  <si>
    <t>48°29'6.028800"O</t>
  </si>
  <si>
    <t>Interligação do SAA  da Cidade Distrito Industrial ao SAA da Cidade Alta - São Pedro e adjacências</t>
  </si>
  <si>
    <t>CESAMA</t>
  </si>
  <si>
    <t>21°45'50.760000"S</t>
  </si>
  <si>
    <t>43°21'00.000000"O</t>
  </si>
  <si>
    <t>Ampliação do SES nas Bacias 3, 4, 6 e 7</t>
  </si>
  <si>
    <t>11°19'9.300000"S</t>
  </si>
  <si>
    <t>40°9'51.447600"O</t>
  </si>
  <si>
    <t>QUADRA POLIESPORTIVA COM COBERTURA EMEF PROFª MARINA VARGAS</t>
  </si>
  <si>
    <t>31°21'19.000008"S</t>
  </si>
  <si>
    <t>51°59'13.999992"O</t>
  </si>
  <si>
    <t>12°44'1.636800"S</t>
  </si>
  <si>
    <t>38°20'0.718800"O</t>
  </si>
  <si>
    <t>Saneamento integrado do Vale do Córrego do Turi</t>
  </si>
  <si>
    <t>23°17'46.860000"S</t>
  </si>
  <si>
    <t>45°57'16.549200"O</t>
  </si>
  <si>
    <t>Ampliação do SAA no Bairro Cidade Satélite</t>
  </si>
  <si>
    <t>BOA VISTA/RR</t>
  </si>
  <si>
    <t>2°50'34.800000"N</t>
  </si>
  <si>
    <t>60°45'3.099600"O</t>
  </si>
  <si>
    <t>Ampliação do SAA no Bairro Águas Lindas</t>
  </si>
  <si>
    <t>1°24'38.829600"S</t>
  </si>
  <si>
    <t>48°23'39.271200"O</t>
  </si>
  <si>
    <t>Ampliação de SAA na sede municipal</t>
  </si>
  <si>
    <t>16°26'54.999600"S</t>
  </si>
  <si>
    <t>54°39'47.998800"O</t>
  </si>
  <si>
    <t>Elaboração de projeto de engenharia para drenagem - implantação do Parque Linear do Horto</t>
  </si>
  <si>
    <t>22°49'18.840000"S</t>
  </si>
  <si>
    <t>47°16'0.840000"O</t>
  </si>
  <si>
    <t>Construção de barragem de regularização de nível e ampliação da ETA</t>
  </si>
  <si>
    <t>22°19'40.299600"S</t>
  </si>
  <si>
    <t>47°32'42.900000"O</t>
  </si>
  <si>
    <t>22°26'28.701600"S</t>
  </si>
  <si>
    <t>47°34'19.498800"O</t>
  </si>
  <si>
    <t>Drenagem urbana sustentável nos Córregos Lavapés, Água Fria, Cascata, Antártica e Tenente</t>
  </si>
  <si>
    <t>BOTUCATU/SP</t>
  </si>
  <si>
    <t>22°52'52.788000"S</t>
  </si>
  <si>
    <t>48°27'17.712000"O</t>
  </si>
  <si>
    <t>Drenagem urbana sustentável na Bacia do Córrego do Aleixo</t>
  </si>
  <si>
    <t>BARRETOS/SP</t>
  </si>
  <si>
    <t>20°32'41.218800"S</t>
  </si>
  <si>
    <t>48°35'52.263600"O</t>
  </si>
  <si>
    <t>48°35'51.903600"O</t>
  </si>
  <si>
    <t>Ampliação e Adequação da ETE Carioba</t>
  </si>
  <si>
    <t>22°42'51.260400"S</t>
  </si>
  <si>
    <t>47°20'5.355600"O</t>
  </si>
  <si>
    <t>Ampliação do SAA do Municípios de Salto e Indaiatuba</t>
  </si>
  <si>
    <t>INDAIATUBA/SP, SALTO/SP</t>
  </si>
  <si>
    <t>23°12'24.462000"S</t>
  </si>
  <si>
    <t>47°13'54.674400"O</t>
  </si>
  <si>
    <t>Elaboração de projeto para gestão de resíduos sólidos dos municípios do Consórcio Intermunicipal de Manejo de Resíduos Sólidos da RM Campinas</t>
  </si>
  <si>
    <t>NOVA ODESSA/SP</t>
  </si>
  <si>
    <t>22°46'40.800000"S</t>
  </si>
  <si>
    <t>47°17'45.600000"O</t>
  </si>
  <si>
    <t>Saneamento Integrado na Comunidade Pantanal</t>
  </si>
  <si>
    <t>10°59'59.352000"S</t>
  </si>
  <si>
    <t>37°5'52.616400"O</t>
  </si>
  <si>
    <t>Elaboração de projeto Executivo do SES de Palhoça</t>
  </si>
  <si>
    <t>PALHOÇA/SC</t>
  </si>
  <si>
    <t>27°38'41.640000"S</t>
  </si>
  <si>
    <t>48°40'4.800000"O</t>
  </si>
  <si>
    <t>Elaboração de projeto de engenharia de drenagem urbana na sede municipal</t>
  </si>
  <si>
    <t>27°38'42.360000"S</t>
  </si>
  <si>
    <t>48°40'4.080000"O</t>
  </si>
  <si>
    <t>Elaboração de projeto de engenharia de resíduos sólidos urbanos na sede municipal</t>
  </si>
  <si>
    <t>49°22'12.000000"O</t>
  </si>
  <si>
    <t>Elaboração de projeto para obras de drenagem</t>
  </si>
  <si>
    <t>27°5'52.440000"S</t>
  </si>
  <si>
    <t>48°55'4.440000"O</t>
  </si>
  <si>
    <t>Elaboração de estudo de concepção, projetos básico e executivo de parque linear do Ribeirão Fortaleza</t>
  </si>
  <si>
    <t>49°3'57.240000"O</t>
  </si>
  <si>
    <t>Elaboração de estudo de concepção, projetos básico e executivo do parque linear na Foz do Ribeirão da Velha</t>
  </si>
  <si>
    <t>29°39'3.600000"S</t>
  </si>
  <si>
    <t>50°46'50.880000"O</t>
  </si>
  <si>
    <t>29°50'20.760000"S</t>
  </si>
  <si>
    <t>51°8'38.040000"O</t>
  </si>
  <si>
    <t>Elaboração de projeto de engenharia de drenagem urbana na Bacia do Arroio das Pedras</t>
  </si>
  <si>
    <t>29°43'4.400000"S</t>
  </si>
  <si>
    <t>52°25'33.600000"O</t>
  </si>
  <si>
    <t>Implantação da ETE Novo Mundo e do Coletor Geral 3 - CG3</t>
  </si>
  <si>
    <t>31°46'21.500400"S</t>
  </si>
  <si>
    <t>52°22'40.141200"O</t>
  </si>
  <si>
    <t>Elaboração de estudo de concepção, projetos básico e executivo de drenagem urbana na Bacia do Uruguai</t>
  </si>
  <si>
    <t>PASSO FUNDO/RS</t>
  </si>
  <si>
    <t>28°15'47.160000"S</t>
  </si>
  <si>
    <t>52°24'24.120000"O</t>
  </si>
  <si>
    <t>Elaboração de estudo de concepção, projetos básico e executivo de drenagem urbana na Bacia do Jacuí</t>
  </si>
  <si>
    <t>28°15'46.440000"S</t>
  </si>
  <si>
    <t>52°24'23.760000"O</t>
  </si>
  <si>
    <t>Elaboração de estudo de concepção e projeto de engenharia de drenagem no Arroio Limeira, Centro e Margem do Rio Jacuí</t>
  </si>
  <si>
    <t>CHARQUEADAS/RS</t>
  </si>
  <si>
    <t>29°57'17.640000"S</t>
  </si>
  <si>
    <t>51°37'29.280000"O</t>
  </si>
  <si>
    <t>Elaboração de projeto para ampliação do SES na sede municipal</t>
  </si>
  <si>
    <t>29°56'34.440000"S</t>
  </si>
  <si>
    <t>51°43'4.440000"O</t>
  </si>
  <si>
    <t>Elaboração de projeto executivo da ampliação do SAA da sede municipal</t>
  </si>
  <si>
    <t>51°43'4.800000"O</t>
  </si>
  <si>
    <t>SÃO JERÔNIMO/RS</t>
  </si>
  <si>
    <t>29°57'32.400000"S</t>
  </si>
  <si>
    <t>51°43'19.200000"O</t>
  </si>
  <si>
    <t>29°41'2.400000"S</t>
  </si>
  <si>
    <t>53°48'25.560000"O</t>
  </si>
  <si>
    <t>Elaboração de projeto executivo para ampliação do SAA na sede municipal</t>
  </si>
  <si>
    <t>29°41'2.040000"S</t>
  </si>
  <si>
    <t>53°48'24.840000"O</t>
  </si>
  <si>
    <t>32°2'5.280000"S</t>
  </si>
  <si>
    <t>52°5'56.400000"O</t>
  </si>
  <si>
    <t>Elaboração de projeto de engenharia de SES na sede municipal</t>
  </si>
  <si>
    <t>52°24'25.560000"O</t>
  </si>
  <si>
    <t>29°37'44.040000"S</t>
  </si>
  <si>
    <t>50°50'5.640000"O</t>
  </si>
  <si>
    <t>NOVA HARTZ/RS</t>
  </si>
  <si>
    <t>29°34'58.800000"S</t>
  </si>
  <si>
    <t>50°54'7.560000"O</t>
  </si>
  <si>
    <t>51°27'39.960000"O</t>
  </si>
  <si>
    <t>29°41'20.040000"S</t>
  </si>
  <si>
    <t>51°27'38.880000"O</t>
  </si>
  <si>
    <t>GUAÍBA/RS</t>
  </si>
  <si>
    <t>30°6'50.400000"S</t>
  </si>
  <si>
    <t>51°19'29.640000"O</t>
  </si>
  <si>
    <t>Elaboração de projeto executivo para ampliação do SAA integrado de Guaíba-Eldorado</t>
  </si>
  <si>
    <t>51°19'30.000000"O</t>
  </si>
  <si>
    <t>Ampliação do SES em Esteio e Sapucaia do Sul</t>
  </si>
  <si>
    <t>ESTEIO/RS, SAPUCAIA DO SUL/RS</t>
  </si>
  <si>
    <t>29°50'29.558400"S</t>
  </si>
  <si>
    <t>51°10'49.440000"O</t>
  </si>
  <si>
    <t>Elaboração de projeto de engenharia para ampliação do SES integrado de Sapucaia do Sul-Esteio</t>
  </si>
  <si>
    <t>ESTEIO/RS</t>
  </si>
  <si>
    <t>29°51'38.800000"S</t>
  </si>
  <si>
    <t>51°10'44.400000"O</t>
  </si>
  <si>
    <t>ELDORADO DO SUL/RS</t>
  </si>
  <si>
    <t>30°5'2.040000"S</t>
  </si>
  <si>
    <t>51°36'57.600000"O</t>
  </si>
  <si>
    <t>51°37'29.640000"O</t>
  </si>
  <si>
    <t>Ampliação do SAA de Charqueadas e São Jerônimo</t>
  </si>
  <si>
    <t>CHARQUEADAS/RS, SÃO JERÔNIMO/RS</t>
  </si>
  <si>
    <t>29°58'11.838000"S</t>
  </si>
  <si>
    <t>51°38'2.493600"O</t>
  </si>
  <si>
    <t>CAPELA DE SANTANA/RS</t>
  </si>
  <si>
    <t>29°41'59.640000"S</t>
  </si>
  <si>
    <t>51°19'29.280000"O</t>
  </si>
  <si>
    <t>Elaboração de projeto executivo do SAA integrado de Canoas-Esteio</t>
  </si>
  <si>
    <t>29°55'4.440000"S</t>
  </si>
  <si>
    <t>51°11'2.400000"O</t>
  </si>
  <si>
    <t>Elaboração de projeto executivo para ampliação do SAA integrado de Campo Bom-Sapiranga-Estância Velha-Portão</t>
  </si>
  <si>
    <t>CAMPO BOM/RS</t>
  </si>
  <si>
    <t>29°40'44.040000"S</t>
  </si>
  <si>
    <t>51°3'10.800000"O</t>
  </si>
  <si>
    <t>Elaboração de projeto executivo para ampliação do SAA integrado de Cachoeirinha-Gravataí</t>
  </si>
  <si>
    <t>51°5'37.680000"O</t>
  </si>
  <si>
    <t>Elaboração de projeto executivo do SAA na sede municipal - ampliação da produção de água</t>
  </si>
  <si>
    <t>BENTO GONÇALVES/RS</t>
  </si>
  <si>
    <t>29°10'15.240000"S</t>
  </si>
  <si>
    <t>51°31'8.400000"O</t>
  </si>
  <si>
    <t>ARROIO DOS RATOS/RS</t>
  </si>
  <si>
    <t>30°4'37.200000"S</t>
  </si>
  <si>
    <t>51°43'43.680000"O</t>
  </si>
  <si>
    <t>Implantação do SAA na Unidade Prisional Arroio dos Ratos e no Loteamento Country Club no municípios de Arroio dos Ratos e Eldorado do Sul</t>
  </si>
  <si>
    <t>ARROIO DOS RATOS/RS, ELDORADO DO SUL/RS</t>
  </si>
  <si>
    <t>30°5'0.078000"S</t>
  </si>
  <si>
    <t>51°44'2.155200"O</t>
  </si>
  <si>
    <t>ARARICÁ/RS</t>
  </si>
  <si>
    <t>29°36'50.400000"S</t>
  </si>
  <si>
    <t>50°55'29.280000"O</t>
  </si>
  <si>
    <t>Elaboração de projeto do SES do Sistema Integrado Alvorada-Viamão</t>
  </si>
  <si>
    <t>ALVORADA/RS</t>
  </si>
  <si>
    <t>29°59'24.000000"S</t>
  </si>
  <si>
    <t>51°5'1.320000"O</t>
  </si>
  <si>
    <t>Drenagem urbana sustentável na Arena das Dunas</t>
  </si>
  <si>
    <t>5°46'42.438000"S</t>
  </si>
  <si>
    <t>35°11'51.082800"O</t>
  </si>
  <si>
    <t>Ampliação do SES da zona sul de Natal - Bacias BS e CS</t>
  </si>
  <si>
    <t>35°11'51.442800"O</t>
  </si>
  <si>
    <t>Drenagem - controle de cheias na Bacia do Canal do Mangue</t>
  </si>
  <si>
    <t>22°54'22.114800"S</t>
  </si>
  <si>
    <t>43°12'35.694000"O</t>
  </si>
  <si>
    <t>Saneamento Integrado no Bairro Coréia</t>
  </si>
  <si>
    <t>MESQUITA/RJ</t>
  </si>
  <si>
    <t>22°46'36.800400"S</t>
  </si>
  <si>
    <t>43°26'16.400400"O</t>
  </si>
  <si>
    <t>Saneamento Integrado nos Bairros Pauline e São Leopoldo</t>
  </si>
  <si>
    <t>BELFORD ROXO/RJ</t>
  </si>
  <si>
    <t>22°43'48.097200"S</t>
  </si>
  <si>
    <t>43°22'29.719200"O</t>
  </si>
  <si>
    <t>Ampliação do SAA de Seropédica e Itaguaí</t>
  </si>
  <si>
    <t>ITAGUAÍ/RJ, SEROPÉDICA/RJ</t>
  </si>
  <si>
    <t>22°52'1.916400"S</t>
  </si>
  <si>
    <t>43°47'32.812800"O</t>
  </si>
  <si>
    <t>Ampliação do SAA do Bairro Monjolos</t>
  </si>
  <si>
    <t>22°48'17.373600"S</t>
  </si>
  <si>
    <t>42°56'52.036800"O</t>
  </si>
  <si>
    <t>Elaboração de estudos e projetos de drenagem urbana na Área de Interesse Especial Regional do Iguaçu</t>
  </si>
  <si>
    <t>25°32'5.640000"S</t>
  </si>
  <si>
    <t>49°12'21.240000"O</t>
  </si>
  <si>
    <t>Elaboração de estudos e projeto de engenharia para implantação do Parque Metropolitano do Iguaçu</t>
  </si>
  <si>
    <t>49°12'20.160000"O</t>
  </si>
  <si>
    <t>Elaboração de estudos de concepção, projetos básico e executivo para implantação do Parque Ambiental do Itaqui</t>
  </si>
  <si>
    <t>25°32'6.000000"S</t>
  </si>
  <si>
    <t>49°12'20.520000"O</t>
  </si>
  <si>
    <t>5°4'9.868800"S</t>
  </si>
  <si>
    <t>42°46'1.243200"O</t>
  </si>
  <si>
    <t>Saneamento integrado no Jardim Brasil - complementação do Canal da Malária - Bacia do Beberibe</t>
  </si>
  <si>
    <t>8°0'38.908800"S</t>
  </si>
  <si>
    <t>34°52'1.120800"O</t>
  </si>
  <si>
    <t>Drenagem urbana sustentável nos canais Cajueiro Seco e Nova Divinéia</t>
  </si>
  <si>
    <t>8°6'48.355200"S</t>
  </si>
  <si>
    <t>35°0'39.549600"O</t>
  </si>
  <si>
    <t>Elaboração de estudo de concepção, projetos básico e executivo para o Sistema Metropolitano de Resíduos Sólidos da Região Metropolitana do Recife</t>
  </si>
  <si>
    <t>8°3'13.680000"S</t>
  </si>
  <si>
    <t>34°52'51.240000"O</t>
  </si>
  <si>
    <t>Complementação da Estação de Tratamento de Esgoto - ETE Minerva, atendendo aos Municípios de Recife e Olinda</t>
  </si>
  <si>
    <t>OLINDA/PE, RECIFE/PE</t>
  </si>
  <si>
    <t>8°5'13.236000"S</t>
  </si>
  <si>
    <t>34°53'25.256400"O</t>
  </si>
  <si>
    <t>Ampliação do SES de Olinda - Bacia do Janga</t>
  </si>
  <si>
    <t>8°0'4.561200"S</t>
  </si>
  <si>
    <t>34°50'35.919600"O</t>
  </si>
  <si>
    <t>Implantação do SES - Bairro Valentina Figueiredo e adjacências (Bacias A, B e C), Praias do Seixas e Penha, Bairro José Américo, Colibris e Água Fria</t>
  </si>
  <si>
    <t>34°50'51.867600"O</t>
  </si>
  <si>
    <t>Ampliação da ETA de Gramame e reforço no sistema de distribuição das áreas de influência dos Reservatórios R1, R2, R6 e R11</t>
  </si>
  <si>
    <t>7°4'4.591200"S</t>
  </si>
  <si>
    <t>Ampliação do SAA no Setor Nova República, Zonas 1, 2, 3, 4, 5 e Livramento</t>
  </si>
  <si>
    <t>2°28'9.685200"S</t>
  </si>
  <si>
    <t>54°43'13.324800"O</t>
  </si>
  <si>
    <t>Drenagem urbana sustentável no Complexo Anhanduí, Cabaça e Areias</t>
  </si>
  <si>
    <t>20°28'40.065600"S</t>
  </si>
  <si>
    <t>54°37'38.596800"O</t>
  </si>
  <si>
    <t>Elaboração de projeto de drenagem urbana sustentável</t>
  </si>
  <si>
    <t>TEÓFILO OTONI/MG</t>
  </si>
  <si>
    <t>17°51'28.440000"S</t>
  </si>
  <si>
    <t>41°30'17.640000"O</t>
  </si>
  <si>
    <t>Ampliação do SES no Bairro Verde Vale</t>
  </si>
  <si>
    <t>19°23'59.244000"S</t>
  </si>
  <si>
    <t>44°14'31.423200"O</t>
  </si>
  <si>
    <t>20°43'8.400000"S</t>
  </si>
  <si>
    <t>46°36'36.000000"O</t>
  </si>
  <si>
    <t>Drenagem urbana sustentável - macrodrenagem no Córrego Sabiá</t>
  </si>
  <si>
    <t>20°42'47.498400"S</t>
  </si>
  <si>
    <t>46°36'30.600000"O</t>
  </si>
  <si>
    <t>Melhoria e Ampliação do SAA nos Bairros Vila Mariana/Altinópolis e Centro/Esplanada, SIR, Universitário e Santos Dumont</t>
  </si>
  <si>
    <t>18°54'41.655600"S</t>
  </si>
  <si>
    <t>41°56'36.999600"O</t>
  </si>
  <si>
    <t>Ampliação do SES - Bairros Jardim das Palmeiras e Jardim Planalto</t>
  </si>
  <si>
    <t>19°31'54.951600"S</t>
  </si>
  <si>
    <t>44°8'6.126000"O</t>
  </si>
  <si>
    <t>Ampliação do SES nos Distritos de Rancho Novo, Antonio dos Santos, Penédia e Morro Vermelho</t>
  </si>
  <si>
    <t>19°55'4.908000"S</t>
  </si>
  <si>
    <t>43°36'55.119600"O</t>
  </si>
  <si>
    <t>Saneamento Integrado na Bacia do Córrego Bonsucesso</t>
  </si>
  <si>
    <t>19°51'34.632000"S</t>
  </si>
  <si>
    <t>43°53'31.232400"O</t>
  </si>
  <si>
    <t>Drenagem urbana sustentável na Bacia do Córrego Leitão</t>
  </si>
  <si>
    <t>19°56'21.174000"S</t>
  </si>
  <si>
    <t>43°56'52.321200"O</t>
  </si>
  <si>
    <t>Drenagem urbana sustentável nos Córregos Jatobá e Olaria</t>
  </si>
  <si>
    <t>19°51'34.272000"S</t>
  </si>
  <si>
    <t>43°53'31.592400"O</t>
  </si>
  <si>
    <t>Elaboração de projeto executivo de Saneamento Integrado da Bacia Hidrográfica do Córrego Cercadinho</t>
  </si>
  <si>
    <t>19°49'1.920000"S</t>
  </si>
  <si>
    <t>43°57'21.960000"O</t>
  </si>
  <si>
    <t>Ampliação do SES na sede municipal - Bacia do Bacanga</t>
  </si>
  <si>
    <t>2°33'49.824000"S</t>
  </si>
  <si>
    <t>44°18'16.329600"O</t>
  </si>
  <si>
    <t>3°39'28.000800"S</t>
  </si>
  <si>
    <t>45°21'49.996800"O</t>
  </si>
  <si>
    <t>Elaboração de estudo de concepção e projeto de engenharia de drenagem urbana no Bairro Galeana</t>
  </si>
  <si>
    <t>CAXIAS/MA</t>
  </si>
  <si>
    <t>4°51'32.040000"S</t>
  </si>
  <si>
    <t>43°21'21.960000"O</t>
  </si>
  <si>
    <t>Elaboração do projeto de engenharia de drenagem sustentável na sede municipal</t>
  </si>
  <si>
    <t>4°56'49.200000"S</t>
  </si>
  <si>
    <t>Elaboração dos projetos básico e executivo de ampliação do sistema integrado de produção de água para os municípios de São Luís e Bacabeira</t>
  </si>
  <si>
    <t>2°31'48.360000"S</t>
  </si>
  <si>
    <t>44°18'9.000000"O</t>
  </si>
  <si>
    <t>Elaboração dos projetos básico e executivo do SAA da Grande São Luís</t>
  </si>
  <si>
    <t>2°31'47.640000"S</t>
  </si>
  <si>
    <t>Drenagem urbana sustentável  - reurbanização do Córrego Cascavel</t>
  </si>
  <si>
    <t>16°43'44.576400"S</t>
  </si>
  <si>
    <t>49°24'27.579600"O</t>
  </si>
  <si>
    <t>CATALÃO/GO</t>
  </si>
  <si>
    <t>18°11'11.788800"S</t>
  </si>
  <si>
    <t>47°57'57.654000"O</t>
  </si>
  <si>
    <t>Saneamento Integrado nos Bairros Serra Dourada, Vila Maria, Candida de Queiroz, Cardoso, Santa Cecília e Jardim Bonanza</t>
  </si>
  <si>
    <t>16°46'22.857600"S</t>
  </si>
  <si>
    <t>49°14'44.926800"O</t>
  </si>
  <si>
    <t>Saneamento Integrado no Bairro Jardim Santa Lúcia</t>
  </si>
  <si>
    <t>15°45'36.612000"S</t>
  </si>
  <si>
    <t>48°14'40.484400"O</t>
  </si>
  <si>
    <t>SANTO ANTÔNIO DO DESCOBERTO/GO</t>
  </si>
  <si>
    <t>15°56'38.616000"S</t>
  </si>
  <si>
    <t>48°18'31.100400"O</t>
  </si>
  <si>
    <t>15°50'35.844000"S</t>
  </si>
  <si>
    <t>48°59'17.772000"O</t>
  </si>
  <si>
    <t>APARECIDA DE GOIÂNIA/GO, GOIÂNIA/GO, GOIANIRA/GO, TRINDADE/GO</t>
  </si>
  <si>
    <t>16°43'44.580000"S</t>
  </si>
  <si>
    <t>Ampliação do SES de Brasília - setor habitacional São Bartolomeu / Jardim Botânico</t>
  </si>
  <si>
    <t>15°40'34.320000"S</t>
  </si>
  <si>
    <t>47°51'33.480000"O</t>
  </si>
  <si>
    <t>CENTRO EDUCACIONAL JOÃO PAULO I</t>
  </si>
  <si>
    <t>NOVA OLINDA DO MARANHÃO/MA</t>
  </si>
  <si>
    <t>2°48'20.999999"S</t>
  </si>
  <si>
    <t>45°42'24.999984"O</t>
  </si>
  <si>
    <t>ITAITINGA/CE</t>
  </si>
  <si>
    <t>3°58'9.998400"S</t>
  </si>
  <si>
    <t>38°31'41.001600"O</t>
  </si>
  <si>
    <t>Ampliação do SES na sede municipal - 2ª Etapa</t>
  </si>
  <si>
    <t>4°5'35.228400"S</t>
  </si>
  <si>
    <t>38°27'15.300000"O</t>
  </si>
  <si>
    <t>Readequação do SAA na sede municipal</t>
  </si>
  <si>
    <t>4°7'31.328400"S</t>
  </si>
  <si>
    <t>38°13'31.699200"O</t>
  </si>
  <si>
    <t>Elaboração de estudos de concepção e projetos básicos para drenagem urbana da Bacia do Rio Camurujibe</t>
  </si>
  <si>
    <t>12°58'15.600000"S</t>
  </si>
  <si>
    <t>Elaboração de estudos de concepção e projetos básicos para drenagem urbana nas Bacias dos Rios da Lucaia, Ondina e Rio dos Seixos</t>
  </si>
  <si>
    <t>12°58'14.880000"S</t>
  </si>
  <si>
    <t>38°30'38.520000"O</t>
  </si>
  <si>
    <t>Ampliação do SES nos Bairros Califórnia e Nova Califórnia</t>
  </si>
  <si>
    <t>14°48'18.000000"S</t>
  </si>
  <si>
    <t>39°17'23.316000"O</t>
  </si>
  <si>
    <t>FEIRA DE SANTANA/BA</t>
  </si>
  <si>
    <t>12°16'17.760000"S</t>
  </si>
  <si>
    <t>38°59'44.768400"O</t>
  </si>
  <si>
    <t>0°2'20.760000"N</t>
  </si>
  <si>
    <t>51°3'57.960000"O</t>
  </si>
  <si>
    <t>Elaboração de projeto de micro e macrodrenagem na sede municipal</t>
  </si>
  <si>
    <t>60°1'28.920000"O</t>
  </si>
  <si>
    <t>Saneamento integrado na Bacia do Rio Camaçari</t>
  </si>
  <si>
    <t>12°42'10.918800"S</t>
  </si>
  <si>
    <t>38°19'39.118800"O</t>
  </si>
  <si>
    <t>Ampliação do SES nos Bairros Parque Regente, Alagoinhas Velha, Inocoop 1, Inocoop 2, Centro, Areal, Vila Maçal e Vale</t>
  </si>
  <si>
    <t>12°9'35.928000"S</t>
  </si>
  <si>
    <t>38°24'55.663200"O</t>
  </si>
  <si>
    <t>Ampliação da capacidade de adução da ETA Principal</t>
  </si>
  <si>
    <t>12°53'26.844000"S</t>
  </si>
  <si>
    <t>38°26'17.048400"O</t>
  </si>
  <si>
    <t>Remanejamento do SAA na sede municipal</t>
  </si>
  <si>
    <t>12°53'26.484000"S</t>
  </si>
  <si>
    <t>38°26'16.328400"O</t>
  </si>
  <si>
    <t>Drenagem - Implantação de sistema de macrodrenagem na bacia do rio Surubim</t>
  </si>
  <si>
    <t>4°49'35.385600"S</t>
  </si>
  <si>
    <t>42°10'35.277600"O</t>
  </si>
  <si>
    <t>Ampliação do SAA na sede municipal - estação elevatória, adutora, reservatório, rede de distribuição e ligações prediais</t>
  </si>
  <si>
    <t>Odebrecht Ambiental - Lim</t>
  </si>
  <si>
    <t>47°24'6.120000"O</t>
  </si>
  <si>
    <t>Desenvolvimento Institucional - padronização e automação de unidades operacionais, substituição de adutoras de água potável e de coletores de esgoto</t>
  </si>
  <si>
    <t>22°33'54.360000"S</t>
  </si>
  <si>
    <t>47°24'7.560000"O</t>
  </si>
  <si>
    <t>Ampliação do SAA na sede municipal - ampliação da ETA 01 e implantação de adutora de água bruta</t>
  </si>
  <si>
    <t>ATIBAIA/SP</t>
  </si>
  <si>
    <t>23°6'59.292000"S</t>
  </si>
  <si>
    <t>46°32'44.484000"O</t>
  </si>
  <si>
    <t>Implantação de SES - localidades situadas nas áreas de influência das sub-bacias 01 e 02 do Rio Poxim</t>
  </si>
  <si>
    <t>10°55'4.627200"S</t>
  </si>
  <si>
    <t>37°8'6.910800"O</t>
  </si>
  <si>
    <t>Ampliação do SES em Praia Comprida e Ponta de Baixo - rede coletora, ligações, interceptores e estações elevatórias</t>
  </si>
  <si>
    <t>27°35'16.731600"S</t>
  </si>
  <si>
    <t>48°43'0.300000"O</t>
  </si>
  <si>
    <t>Ampliação do SES nas sub-bacias  PO02, PO03, PO04, PI02 e PI0 dos Arroios Pessegueiro e Pessegueirinho</t>
  </si>
  <si>
    <t>27°52'31.231200"S</t>
  </si>
  <si>
    <t>54°28'46.534800"O</t>
  </si>
  <si>
    <t>Ampliação do SES da Bacia do Arroio Luiz Rau e do Arroio Pampa- 2ª etapa</t>
  </si>
  <si>
    <t>29°43'30.597600"S</t>
  </si>
  <si>
    <t>51°7'30.496800"O</t>
  </si>
  <si>
    <t>Ampliação do SES nas Bacias 2 e 4 em Gramado e Bacias Santa Terezinha 3 e 4 em Canela</t>
  </si>
  <si>
    <t>CANELA/RS, GRAMADO/RS</t>
  </si>
  <si>
    <t>29°22'38.895600"S</t>
  </si>
  <si>
    <t>50°53'44.703600"O</t>
  </si>
  <si>
    <t>Implantação do SES na Bacia do Barracão - rede coletora, estações elevatórias e ETE</t>
  </si>
  <si>
    <t>29°8'46.190400"S</t>
  </si>
  <si>
    <t>51°29'43.782000"O</t>
  </si>
  <si>
    <t>Ampliação e melhoria no SAA de Mossoró</t>
  </si>
  <si>
    <t>APODI/RN, ASSÚ/RN, MOSSORÓ/RN</t>
  </si>
  <si>
    <t>5°10'46.740000"S</t>
  </si>
  <si>
    <t>37°19'52.687200"O</t>
  </si>
  <si>
    <t>Implantação do SES da Bacia do Mundaú A e conclusão da implantação do SES da Bacia do Canhoto</t>
  </si>
  <si>
    <t>GARANHUNS/PE</t>
  </si>
  <si>
    <t>8°53'39.228000"S</t>
  </si>
  <si>
    <t>36°29'40.023600"O</t>
  </si>
  <si>
    <t>Ampliação do SAA nos Morros do Ibura - implantação de subadutoras</t>
  </si>
  <si>
    <t>8°5'14.316000"S</t>
  </si>
  <si>
    <t>34°53'24.536400"O</t>
  </si>
  <si>
    <t>Ampliação do SAA na Sede Municipal - estações elevatórias, reservatórios, adutora, ETA e estação elevatória</t>
  </si>
  <si>
    <t>19°0'26.290800"S</t>
  </si>
  <si>
    <t>57°39'3.949200"O</t>
  </si>
  <si>
    <t>Ampliação do SAA nos Bairros Santa Rita, Novo Horizonte e Penha</t>
  </si>
  <si>
    <t>18°51'3.960000"S</t>
  </si>
  <si>
    <t>41°56'56.400000"O</t>
  </si>
  <si>
    <t>Implantação do SES - ETE na sede municpal</t>
  </si>
  <si>
    <t>18°51'3.600000"S</t>
  </si>
  <si>
    <t>41°56'56.760000"O</t>
  </si>
  <si>
    <t>Ampliação do SES - execução de redes coletoras, interceptores, ligações domiciliares, elevatória</t>
  </si>
  <si>
    <t>16°44'57.001200"S</t>
  </si>
  <si>
    <t>49°19'54.998400"O</t>
  </si>
  <si>
    <t>Ampliação do SAA - Região Oeste da Região Metropolitana de Fortaleza</t>
  </si>
  <si>
    <t>CAGECE</t>
  </si>
  <si>
    <t>3°43'1.200000"S</t>
  </si>
  <si>
    <t>38°32'35.160000"O</t>
  </si>
  <si>
    <t>TEIXEIRA DE FREITAS/BA</t>
  </si>
  <si>
    <t>17°32'9.308400"S</t>
  </si>
  <si>
    <t>39°42'29.556000"O</t>
  </si>
  <si>
    <t>Ampliação do SAA na sede municipal - construção da Adutora de água tratada Santa Cruz</t>
  </si>
  <si>
    <t>5°10'46.380000"S</t>
  </si>
  <si>
    <t>37°19'52.327200"O</t>
  </si>
  <si>
    <t>Elaboração de projetos de engenharia e estudos ambientais regionalizados para destino final de resíduos sólidos para o Município de Pirapora e outros</t>
  </si>
  <si>
    <t>PIRAPORA/MG</t>
  </si>
  <si>
    <t>17°20'41.640000"S</t>
  </si>
  <si>
    <t>44°56'30.480000"O</t>
  </si>
  <si>
    <t>Elaboração de projetos de engenharia e estudos ambientais regionalizados para destino final de resíduos sólidos para o Município de Januária e outros</t>
  </si>
  <si>
    <t>15°29'16.800000"S</t>
  </si>
  <si>
    <t>44°21'42.840000"O</t>
  </si>
  <si>
    <t>Elaboração de projetos de engenharia e estudos ambientais regionalizados para destino final de resíduos sólidos</t>
  </si>
  <si>
    <t>ABARÉ/BA, CAMPO ALEGRE DE LOURDES/BA, CAMPO FORMOSO/BA, CASA NOVA/BA, CHORROCHÓ/BA, CURAÇÁ/BA, GLÓRIA/BA, JAGUARARI/BA, JEREMOABO/BA, JUAZEIRO/BA, MACURURÉ/BA, PAULO AFONSO/BA, PEDRO ALEXANDRE/BA, PILÃO ARCADO/BA, REMANSO/BA, RODELAS/BA, SANTA BRÍGIDA/BA, SENTO SÉ/BA, SOBRADINHO/BA, UAUÁ/BA</t>
  </si>
  <si>
    <t>9°24'28.440000"S</t>
  </si>
  <si>
    <t>38°13'19.200000"O</t>
  </si>
  <si>
    <t>EMEF Antônio Aires de Almeida</t>
  </si>
  <si>
    <t>29°55'14.999988"S</t>
  </si>
  <si>
    <t>50°54'21.999996"O</t>
  </si>
  <si>
    <t>BOM JESUS DA LAPA/BA</t>
  </si>
  <si>
    <t>13°15'17.640000"S</t>
  </si>
  <si>
    <t>43°25'4.440000"O</t>
  </si>
  <si>
    <t>Drenagem - desassoreamento, canalização de córregos nos Bairros Carmelo e Engenho e proteção de margens do Rio Tijucas</t>
  </si>
  <si>
    <t>SÃO JOÃO BATISTA/SC</t>
  </si>
  <si>
    <t>27°16'13.558800"S</t>
  </si>
  <si>
    <t>48°50'52.069200"O</t>
  </si>
  <si>
    <t>Drenagem - execução de obras de macrodrenagem e pavimentação de vias urbanas</t>
  </si>
  <si>
    <t>2°32'5.359200"S</t>
  </si>
  <si>
    <t>44°15'56.307600"O</t>
  </si>
  <si>
    <t>Drenagem - melhoria do sistema de drenagem urbana nas intermediações do Shopping Center</t>
  </si>
  <si>
    <t>44°15'55.947600"O</t>
  </si>
  <si>
    <t>Drenagem - macrodrenagem da Bacia do braço direito do Córrego Afonso XIII</t>
  </si>
  <si>
    <t>TUPÃ/SP</t>
  </si>
  <si>
    <t>21°56'1.899600"S</t>
  </si>
  <si>
    <t>50°31'16.600800"O</t>
  </si>
  <si>
    <t>Drenagem - canalização do Ribeirão dos Couros e construção de avenidas marginais com reurbanização na divisa de Diadema e São Bernardo do Campo</t>
  </si>
  <si>
    <t>23°40'20.744400"S</t>
  </si>
  <si>
    <t>46°34'39.648000"O</t>
  </si>
  <si>
    <t>Drenagem - execução de canalização do Córrego São Manoel - trecho entre a Avenida Paschoal Ardito e a Avenida São Gabriel</t>
  </si>
  <si>
    <t>22°44'20.760000"S</t>
  </si>
  <si>
    <t>47°19'50.520000"O</t>
  </si>
  <si>
    <t>Drenagem - implantação do parque linear às margens do Ribeirão Quilombo</t>
  </si>
  <si>
    <t>22°44'20.000000"S</t>
  </si>
  <si>
    <t>47°19'50.880000"O</t>
  </si>
  <si>
    <t>Drenagem - execução de canalização do Córrego do Pyles, afluente do Ribeirão Quilombo</t>
  </si>
  <si>
    <t>22°44'20.360000"S</t>
  </si>
  <si>
    <t>47°19'51.240000"O</t>
  </si>
  <si>
    <t>Drenagem - execução de galerias de águas pluviais, serviços de dragagem e desassoreamento de tubulações em sete Bacias</t>
  </si>
  <si>
    <t>27°5'52.184400"S</t>
  </si>
  <si>
    <t>48°55'4.839600"O</t>
  </si>
  <si>
    <t>Drenagem -  canalização do Canal Marambaia</t>
  </si>
  <si>
    <t>26°58'33.358800"S</t>
  </si>
  <si>
    <t>48°38'13.808400"O</t>
  </si>
  <si>
    <t>Drenagem - macrodrenagem do canal do Iraque na Bacia do Rio Tejipió, Bairro da Estância</t>
  </si>
  <si>
    <t>8°5'13.596000"S</t>
  </si>
  <si>
    <t>34°53'25.616400"O</t>
  </si>
  <si>
    <t>Drenagem - macrodrenagem do canal do Pessegueiros na Bacia do Rio Jordão, Bairro do Ibura</t>
  </si>
  <si>
    <t>8°5'13.956000"S</t>
  </si>
  <si>
    <t>34°53'26.336400"O</t>
  </si>
  <si>
    <t>Drenagem - retificação e revestimento do trecho do canal Bultrins - Fragoso, entre as estacas 0 e 58</t>
  </si>
  <si>
    <t>7°59'55.572000"S</t>
  </si>
  <si>
    <t>34°52'9.372000"O</t>
  </si>
  <si>
    <t>Drenagem - urbanização das margens e macrodrenagem da Bacia do Canal Bultrins - Fragoso</t>
  </si>
  <si>
    <t>7°59'55.212000"S</t>
  </si>
  <si>
    <t>34°52'9.732000"O</t>
  </si>
  <si>
    <t>Drenagem - macrodrenagem da Bacia do braço esquerdo do Córrego Afonso XIII</t>
  </si>
  <si>
    <t>21°55'26.641200"S</t>
  </si>
  <si>
    <t>50°30'45.687600"O</t>
  </si>
  <si>
    <t>Drenagem - Bacias do Catiapoã</t>
  </si>
  <si>
    <t>23°57'3.214800"S</t>
  </si>
  <si>
    <t>46°23'2.360400"O</t>
  </si>
  <si>
    <t>Saneamento integrado na Bacia do Ribeirão Quilombo - execução de canais e reservatórios de amortecimento, esgotamento sanitário e pavimentação</t>
  </si>
  <si>
    <t>22°57'23.252400"S</t>
  </si>
  <si>
    <t>47°13'15.636000"O</t>
  </si>
  <si>
    <t>Drenagem - parque Linear com bacia de retenção no Rio Camboriú</t>
  </si>
  <si>
    <t>27°1'15.650400"S</t>
  </si>
  <si>
    <t>48°39'46.036800"O</t>
  </si>
  <si>
    <t>Drenagem - galerias de águas pluviais, dragagem, desassoreamento de tubulações, elaboração de projetos executivo e construção de canais no município</t>
  </si>
  <si>
    <t>27°30'10.141200"S</t>
  </si>
  <si>
    <t>48°39'3.538800"O</t>
  </si>
  <si>
    <t>Drenagem - retificação da calha do Arroio da Sonda</t>
  </si>
  <si>
    <t>29°40'27.447600"S</t>
  </si>
  <si>
    <t>50°46'50.646000"O</t>
  </si>
  <si>
    <t>Drenagem - implantação de galerias de águas pluviais nos Bairros de Parque Araruama e Jardim Sumaré</t>
  </si>
  <si>
    <t>43°20'4.992000"O</t>
  </si>
  <si>
    <t>Drenagem - ampliação de galerias e desassoreamento de canal nos Bairros Fraternidade e São Cristovão</t>
  </si>
  <si>
    <t>18°54'42.015600"S</t>
  </si>
  <si>
    <t>Drenagem - ampliação do sistema de drenagem urbana - fase 2</t>
  </si>
  <si>
    <t>12°52'40.692000"S</t>
  </si>
  <si>
    <t>38°21'14.259600"O</t>
  </si>
  <si>
    <t>Drenagem - ampliação do sistema de drenagem urbana - Fase 1</t>
  </si>
  <si>
    <t>38°21'14.619600"O</t>
  </si>
  <si>
    <t>Implantação do SES - implantação de elevatórias, linhas de recalque, interceptor, redes coletoras e ligações em diversos bairros</t>
  </si>
  <si>
    <t>ITAPERUNA/RJ</t>
  </si>
  <si>
    <t>21°12'4.813200"S</t>
  </si>
  <si>
    <t>41°54'8.920800"O</t>
  </si>
  <si>
    <t>Ampliação do SAA da sede e do Distrito de Conservatória</t>
  </si>
  <si>
    <t>VALENÇA/RJ</t>
  </si>
  <si>
    <t>22°17'5.020800"S</t>
  </si>
  <si>
    <t>43°55'10.581600"O</t>
  </si>
  <si>
    <t>Ampliação do SAA da Zona Oeste - 1ª etapa, nos bairros Barra da Tijuca, Vargem Grande e Vargem Pequena</t>
  </si>
  <si>
    <t>22°54'44.625600"S</t>
  </si>
  <si>
    <t>43°21'29.300400"O</t>
  </si>
  <si>
    <t>Adequação e Ampliação do SAA - reforma da ETA, implantação de adutora, reservatório, rede de distribuição e ligações</t>
  </si>
  <si>
    <t>21°11'52.767600"S</t>
  </si>
  <si>
    <t>41°53'33.925200"O</t>
  </si>
  <si>
    <t>Ampliação do SES - Bairros Rio da Praia, Canções e Albatroz II - Esgotamento sanitário na Baixada Santista</t>
  </si>
  <si>
    <t>BERTIOGA/SP</t>
  </si>
  <si>
    <t>23°49'39.273600"S</t>
  </si>
  <si>
    <t>46°8'50.485200"O</t>
  </si>
  <si>
    <t>Saneamento integrado e urbanização na região denominada Grande Terra Vermelha</t>
  </si>
  <si>
    <t>40°17'31.560000"O</t>
  </si>
  <si>
    <t>20°19'48.360000"S</t>
  </si>
  <si>
    <t>Ampliação do SAA de Marabá</t>
  </si>
  <si>
    <t>5°22'35.601600"S</t>
  </si>
  <si>
    <t>49°7'25.244400"O</t>
  </si>
  <si>
    <t>Adequação do SAA - construção de dique e alteração na captação de água do Sistema Guandu</t>
  </si>
  <si>
    <t>NOVA IGUAÇU/RJ</t>
  </si>
  <si>
    <t>22°45'39.060000"S</t>
  </si>
  <si>
    <t>43°26'25.620000"O</t>
  </si>
  <si>
    <t>Implantação do SES do Bairro da Pavuna</t>
  </si>
  <si>
    <t>DUQUE DE CAXIAS/RJ, RIO DE JANEIRO/RJ</t>
  </si>
  <si>
    <t>22°47'43.299600"S</t>
  </si>
  <si>
    <t>43°17'53.646000"O</t>
  </si>
  <si>
    <t>Complementação do SES - Redes coletoras do sistema Sarapuí atendendo a diversos bairros dos Municípios de São João do Meriti, Nova Iguaçu e Mesquita</t>
  </si>
  <si>
    <t>MESQUITA/RJ, NOVA IGUAÇU/RJ, RIO DE JANEIRO/RJ, SÃO JOÃO DE MERITI/RJ</t>
  </si>
  <si>
    <t>22°46'39.309600"S</t>
  </si>
  <si>
    <t>43°23'50.917200"O</t>
  </si>
  <si>
    <t>Adequação do SAA nos bairros Marques Maneta, Columbandê, Trindade, Tribobó e Amendoeira</t>
  </si>
  <si>
    <t>RIO DE JANEIRO/RJ, SÃO GONÇALO/RJ</t>
  </si>
  <si>
    <t>22°51'0.273600"S</t>
  </si>
  <si>
    <t>43°0'33.274800"O</t>
  </si>
  <si>
    <t>Ampliação do SES da Ilha de Paquetá</t>
  </si>
  <si>
    <t>22°45'41.331600"S</t>
  </si>
  <si>
    <t>43°6'37.418400"O</t>
  </si>
  <si>
    <t>Adequação no SAA na sede municipal</t>
  </si>
  <si>
    <t>TIANGUÁ/CE</t>
  </si>
  <si>
    <t>3°42'39.852000"S</t>
  </si>
  <si>
    <t>40°59'41.744400"O</t>
  </si>
  <si>
    <t>Elaboração do projeto do SES na sede municipal</t>
  </si>
  <si>
    <t>29°45'35.640000"S</t>
  </si>
  <si>
    <t>51°8'48.840000"O</t>
  </si>
  <si>
    <t>Ampliação do SES no Bairro de Setúbal e parte dos Bairros de Boa Viagem e Imbiribeira</t>
  </si>
  <si>
    <t>Resíduos Sólidos - implantação de centrais de recebimento e triagem de recicláveis</t>
  </si>
  <si>
    <t>DIADEMA/SP</t>
  </si>
  <si>
    <t>23°41'48.681600"S</t>
  </si>
  <si>
    <t>46°35'41.679600"O</t>
  </si>
  <si>
    <t>Resíduos Sólidos - implantação de plano de gerenciamento de resíduos sólidos</t>
  </si>
  <si>
    <t>ITANHAÉM/SP</t>
  </si>
  <si>
    <t>24°10'4.875600"S</t>
  </si>
  <si>
    <t>46°47'4.552800"O</t>
  </si>
  <si>
    <t>ESMERALDAS/MG</t>
  </si>
  <si>
    <t>19°45'28.936800"S</t>
  </si>
  <si>
    <t>44°18'36.090000"O</t>
  </si>
  <si>
    <t>Ampliação do SAA na sede municipal - captação subterrânea, elevatória de água, adutora, reservação, subestação elétrica e rede</t>
  </si>
  <si>
    <t>1°59'55.932000"S</t>
  </si>
  <si>
    <t>54°4'58.299600"O</t>
  </si>
  <si>
    <t>Resíduos Sólidos - Galpão de triagem para catadores</t>
  </si>
  <si>
    <t>8°9'11.401200"S</t>
  </si>
  <si>
    <t>34°56'27.398400"O</t>
  </si>
  <si>
    <t>Ampliação do SAA na sede municipal - ETA Dr. Walfrido Machado Mendonça</t>
  </si>
  <si>
    <t>21°45'52.380000"S</t>
  </si>
  <si>
    <t>43°21'1.044000"O</t>
  </si>
  <si>
    <t>Ampliação de SES da sede municipal - redes e interceptores - Despoluição da Bacia do Rio São Francisco na RMBH</t>
  </si>
  <si>
    <t>NOVA LIMA/MG</t>
  </si>
  <si>
    <t>20°5'2.252400"S</t>
  </si>
  <si>
    <t>43°58'37.106400"O</t>
  </si>
  <si>
    <t>Drenagem - galerias de águas pluviais e pavimentação - Quadras 305-S, 405-S e 605-S e Avenida LO-15 e NS-02</t>
  </si>
  <si>
    <t>10°12'16.923600"S</t>
  </si>
  <si>
    <t>48°20'58.660800"O</t>
  </si>
  <si>
    <t>Leque Azul</t>
  </si>
  <si>
    <t>22°40'23.999988"S</t>
  </si>
  <si>
    <t>43°9'57.999996"O</t>
  </si>
  <si>
    <t>Ampliação do SAA no Extremo Norte e em Perdizes/Sumaré - adutoras e booster</t>
  </si>
  <si>
    <t>Implantação do SES - Vila Sonia, Jardim Aprazível e Jardim Aeroclube - rede coletora, estações elevatórias e linhas de recalque</t>
  </si>
  <si>
    <t>PRAIA GRANDE/SP</t>
  </si>
  <si>
    <t>24°2'24.792000"S</t>
  </si>
  <si>
    <t>46°31'57.000000"O</t>
  </si>
  <si>
    <t>São Francisco</t>
  </si>
  <si>
    <t>22°42'16.999992"S</t>
  </si>
  <si>
    <t>43°7'3.000000"O</t>
  </si>
  <si>
    <t>Ampliação do SES na Favela Naval - Projeto Tietê - trecho do coletor-tronco Couros jusante e coletor Pindorama</t>
  </si>
  <si>
    <t>DIADEMA/SP, SÃO BERNARDO DO CAMPO/SP</t>
  </si>
  <si>
    <t>23°40'58.558800"S</t>
  </si>
  <si>
    <t>46°34'46.423200"O</t>
  </si>
  <si>
    <t>Drenagem - Jardim Eldorado, Jardim Amaury, Jardim San Fernando Valley, área Central, Assis III e Assis IV</t>
  </si>
  <si>
    <t>ASSIS/SP</t>
  </si>
  <si>
    <t>22°40'41.696400"S</t>
  </si>
  <si>
    <t>50°26'7.983600"O</t>
  </si>
  <si>
    <t>Ampliação do SES - Diversos Bairros - Esgotamento sanitário na Baixada Santista</t>
  </si>
  <si>
    <t>23°57'57.600000"S</t>
  </si>
  <si>
    <t>46°23'47.151600"O</t>
  </si>
  <si>
    <t>Ampliação do SES - Bairros Vila Margarida, Mateo Bei e Esplanada dos Barreiros - Esgotamento sanitário na Baixada Santista</t>
  </si>
  <si>
    <t>23°57'56.199600"S</t>
  </si>
  <si>
    <t>46°27'50.760000"O</t>
  </si>
  <si>
    <t>Implantação do SES - rede coletora e ligações de esgoto - Bairros Vila Edna, Vila Zilda e Vila Selma - Esgotamento sanitário na Baixada Santista</t>
  </si>
  <si>
    <t>23°58'21.270000"S</t>
  </si>
  <si>
    <t>46°15'2.059200"O</t>
  </si>
  <si>
    <t>Ampliação do SAA na Sede Municipal - ETA, adutoras de água bruta e tratada e estação elevatória</t>
  </si>
  <si>
    <t>MAIRIPORÃ/SP</t>
  </si>
  <si>
    <t>23°19'29.892000"S</t>
  </si>
  <si>
    <t>46°35'59.992800"O</t>
  </si>
  <si>
    <t>Ampliação do SES - interceptação de esgoto para tratamento - Córregos Tamanduateí, Comprido e Cassaquera</t>
  </si>
  <si>
    <t>23°40'5.340000"S</t>
  </si>
  <si>
    <t>46°31'12.000000"O</t>
  </si>
  <si>
    <t>Implantação do SES no Recreio da Borda do Campo</t>
  </si>
  <si>
    <t>23°44'20.400000"S</t>
  </si>
  <si>
    <t>46°28'55.923600"O</t>
  </si>
  <si>
    <t>Ampliação do SES na sede municipal - redes coletoras, coletores-tronco e interceptores</t>
  </si>
  <si>
    <t>23°37'24.348000"S</t>
  </si>
  <si>
    <t>46°30'50.288400"O</t>
  </si>
  <si>
    <t>Ampliação do SAA - Bairros Maranduba, Sapé, Lagoinha e Sertões</t>
  </si>
  <si>
    <t>23°32'23.110800"S</t>
  </si>
  <si>
    <t>45°14'29.000400"O</t>
  </si>
  <si>
    <t>Ampliação do SES em Taboão da Serra e São Paulo - Projeto Tietê - coletores-tronco e interligações</t>
  </si>
  <si>
    <t>SÃO PAULO/SP, TABOÃO DA SERRA/SP</t>
  </si>
  <si>
    <t>23°37'0.984000"S</t>
  </si>
  <si>
    <t>46°47'38.292000"O</t>
  </si>
  <si>
    <t>Ampliação do SES - coleta, afastamento e transporte da vertente 3 da ETE São Miguel - Esgotamento sanitário em Guarulhos</t>
  </si>
  <si>
    <t>23°27'27.216000"S</t>
  </si>
  <si>
    <t>46°23'47.356800"O</t>
  </si>
  <si>
    <t>Ampliação do SES - coleta, afastamento e transporte da vertente 2 da ETE São Miguel - Esgotamento sanitário em Guarulhos</t>
  </si>
  <si>
    <t>23°27'49.824000"S</t>
  </si>
  <si>
    <t>46°28'29.211600"O</t>
  </si>
  <si>
    <t>Desenvolvimento institucional - aumento da eficiência de planejamento e operação do SAA na sede municipal</t>
  </si>
  <si>
    <t>23°27'46.440000"S</t>
  </si>
  <si>
    <t>46°31'59.160000"O</t>
  </si>
  <si>
    <t>Ampliação do SES - Sistemas São João e Bonsucesso - Esgotamento sanitário em Guarulhos</t>
  </si>
  <si>
    <t>23°25'17.583600"S</t>
  </si>
  <si>
    <t>46°26'0.700800"O</t>
  </si>
  <si>
    <t>Ampliação do SES na margem esquerda do Rio Mogi Guaçu - estação elevatória de esgotos e linha de recalque</t>
  </si>
  <si>
    <t>22°22'38.391600"S</t>
  </si>
  <si>
    <t>46°57'8.992800"O</t>
  </si>
  <si>
    <t>Ampliação do SAA - construção da adutora e da ETA da barragem do Rio Poxim</t>
  </si>
  <si>
    <t>11°0'0.072000"S</t>
  </si>
  <si>
    <t>37°5'52.976400"O</t>
  </si>
  <si>
    <t>Drenagem - execução de galerias de águas pluviais na Vila Asa Branca</t>
  </si>
  <si>
    <t>29°58'27.159600"S</t>
  </si>
  <si>
    <t>51°8'13.671600"O</t>
  </si>
  <si>
    <t>Ampliação do SAA nos Bairros São José e Santa Teresa - adutora de água tratada</t>
  </si>
  <si>
    <t>29°46'5.516400"S</t>
  </si>
  <si>
    <t>51°8'6.867600"O</t>
  </si>
  <si>
    <t>Ampliação do SAA no Bairro Morro do Espelho - estações elevatórias de água</t>
  </si>
  <si>
    <t>51°8'7.227600"O</t>
  </si>
  <si>
    <t>Ampliação do SAA nos Bairros Morro do Espelho, Santa Teresa, José e Distrito Industrial</t>
  </si>
  <si>
    <t>29°46'36.116400"S</t>
  </si>
  <si>
    <t>51°8'12.188400"O</t>
  </si>
  <si>
    <t>Ampliação do SES no Bairro Laranjal - rede coletora, estações elevatórias de esgotos e ETE</t>
  </si>
  <si>
    <t>52°20'34.080000"O</t>
  </si>
  <si>
    <t>Ampliação do SES na sede municipal - Sistema Centro Anglo - interceptores e ETE</t>
  </si>
  <si>
    <t>31°46'18.840000"S</t>
  </si>
  <si>
    <t>52°20'33.720000"O</t>
  </si>
  <si>
    <t>Drenagem - implantação de sistema de drenagem pluvial da Vila Minuano</t>
  </si>
  <si>
    <t>29°59'37.424400"S</t>
  </si>
  <si>
    <t>51°8'15.075600"O</t>
  </si>
  <si>
    <t>Implantação do SES na sede municipal - rede coletora, ligações domiciliares, interceptores, elevatórias de esgoto e ETE</t>
  </si>
  <si>
    <t>8°44'11.580000"S</t>
  </si>
  <si>
    <t>63°52'26.112000"O</t>
  </si>
  <si>
    <t>Implantação do SES na Bacia LS - bairro Planalto</t>
  </si>
  <si>
    <t>5°46'42.798000"S</t>
  </si>
  <si>
    <t>Drenagem - macrodrenagem e pavimentação nos Bairros Nossa Senhora da Apresentação, Jardim Primavera e Loteamento Aliança</t>
  </si>
  <si>
    <t>35°11'51.802800"O</t>
  </si>
  <si>
    <t>Drenagem - macrodrenagem e pavimentação no Bairro de Capim Macio - galerias, adutoras, emissário, reservatórios de detenção e pavimentação</t>
  </si>
  <si>
    <t>5°52'40.332000"S</t>
  </si>
  <si>
    <t>35°10'58.123200"O</t>
  </si>
  <si>
    <t>Implantação do SES na sede municipal - Bacia 1 - rede coletora, estações elevatórias, ETE e ligações domiciliares</t>
  </si>
  <si>
    <t>PARNAMIRIM/RN</t>
  </si>
  <si>
    <t>5°53'23.956800"S</t>
  </si>
  <si>
    <t>35°17'3.775200"O</t>
  </si>
  <si>
    <t>Implantação do SES no Bairro Capim Macio e parte do Bairro de Neopolis - rede coletora, estações elevatórias, emissários e tratamento</t>
  </si>
  <si>
    <t>5°52'0.048000"S</t>
  </si>
  <si>
    <t>35°11'21.260400"O</t>
  </si>
  <si>
    <t>Implantação do SES - execução de rede coletora, emissários, ETE, estações elevatórias e ligações prediais</t>
  </si>
  <si>
    <t>ASSÚ/RN</t>
  </si>
  <si>
    <t>5°33'6.840000"S</t>
  </si>
  <si>
    <t>36°54'49.744800"O</t>
  </si>
  <si>
    <t>Ampliação do SES nos Bairros João Paulo, Monjolo, Alto da Cruz, Tamandaré, Butiatu e Arruda - Coletor Maracanã</t>
  </si>
  <si>
    <t>49°19'39.892800"O</t>
  </si>
  <si>
    <t>Ampliação do SES nos Bairros Jd. Universitário, Nova Cidade, Nova Iorque, Cascavel Velho, Veneza e Presidentes</t>
  </si>
  <si>
    <t>24°56'19.424400"S</t>
  </si>
  <si>
    <t>53°24'48.852000"O</t>
  </si>
  <si>
    <t>Drenagem - canalização de parte do Rio Jundiaí e construção de galeria de águas pluviais em diversos bairros</t>
  </si>
  <si>
    <t>23°11'23.856000"S</t>
  </si>
  <si>
    <t>46°53'23.971200"O</t>
  </si>
  <si>
    <t>Saneamento integrado e urbanização - Guarituba</t>
  </si>
  <si>
    <t>PIRAQUARA/PR</t>
  </si>
  <si>
    <t>25°27'48.204000"S</t>
  </si>
  <si>
    <t>49°8'11.227200"O</t>
  </si>
  <si>
    <t>Saneamento integrado e urbanização da UE 41 - SES Cordeiro</t>
  </si>
  <si>
    <t>Ampliação do SAA - execução da ETA Sabiá</t>
  </si>
  <si>
    <t>1°21'11.178000"S</t>
  </si>
  <si>
    <t>48°22'24.668400"O</t>
  </si>
  <si>
    <t>Ampliação do SAA nos Bairros Usina, Imperador, COHAB e Milagre</t>
  </si>
  <si>
    <t>1°16'21.061200"S</t>
  </si>
  <si>
    <t>47°55'13.238400"O</t>
  </si>
  <si>
    <t>Ampliação do SAA em trinta e três bairros</t>
  </si>
  <si>
    <t>2°26'36.999600"S</t>
  </si>
  <si>
    <t>54°43'53.011200"O</t>
  </si>
  <si>
    <t>Macrodrenagem da Bacia da Estrada Nova - Sub-bacia 2 - Ruas 14 de Março, Caripunas, Generalíssimo Deodoro, Dr Moraes e Quintino Bocaiúva</t>
  </si>
  <si>
    <t>1°28'29.607600"S</t>
  </si>
  <si>
    <t>48°29'5.089200"O</t>
  </si>
  <si>
    <t>16°28'15.960000"S</t>
  </si>
  <si>
    <t>54°38'9.960000"O</t>
  </si>
  <si>
    <t>Ampliação de SAA - Remanejamento de adutora no Bairro Angola</t>
  </si>
  <si>
    <t>19°58'4.440000"S</t>
  </si>
  <si>
    <t>44°11'52.440000"O</t>
  </si>
  <si>
    <t>Ampliação do SAA - Melhorias na tomada d'água, ETA, elevatória e subestação, implantação de linha de transmissão e reservatório</t>
  </si>
  <si>
    <t>19°49'0.840000"S</t>
  </si>
  <si>
    <t>43°57'22.320000"O</t>
  </si>
  <si>
    <t>Saneamento integrado e urbanização - Bairros Candidés, São Simão e Grajaú</t>
  </si>
  <si>
    <t>20°11'55.140000"S</t>
  </si>
  <si>
    <t>44°56'34.479600"O</t>
  </si>
  <si>
    <t>Implantação do SES na região urbana</t>
  </si>
  <si>
    <t>MARECHAL FLORIANO/ES</t>
  </si>
  <si>
    <t>CESAN</t>
  </si>
  <si>
    <t>20°24'1.944000"S</t>
  </si>
  <si>
    <t>40°40'10.884000"O</t>
  </si>
  <si>
    <t>Elaboração de projeto executivo do SES da sede municipal</t>
  </si>
  <si>
    <t>39°18'53.640000"O</t>
  </si>
  <si>
    <t>Elaboração de projeto executivo do SAA da sede municipal</t>
  </si>
  <si>
    <t>7°12'46.440000"S</t>
  </si>
  <si>
    <t>39°18'54.000000"O</t>
  </si>
  <si>
    <t>Implantação do SES nas localidades de Vila Isabel, Vila Massu, Vila São Gerônimo e Vila Papelão</t>
  </si>
  <si>
    <t>CASA NOVA/BA</t>
  </si>
  <si>
    <t>9°10'16.824000"S</t>
  </si>
  <si>
    <t>40°57'48.499200"O</t>
  </si>
  <si>
    <t>Ampliação do SES na sede municipal - rede Coletora, Estações Elevatórias, Emissário e ETE Nova Araça</t>
  </si>
  <si>
    <t>CAPÃO DA CANOA/RS</t>
  </si>
  <si>
    <t>29°45'11.880000"S</t>
  </si>
  <si>
    <t>50°0'59.997600"O</t>
  </si>
  <si>
    <t>Ampliação do SES na sede municipal - zona sul - rede coletora, estações elevatórias, emissários e ETE</t>
  </si>
  <si>
    <t>4°58'59.160000"S</t>
  </si>
  <si>
    <t>42°49'9.483600"O</t>
  </si>
  <si>
    <t>2°53'35.998800"S</t>
  </si>
  <si>
    <t>41°47'11.655600"O</t>
  </si>
  <si>
    <t>Saneamento integrado e urbanização da UE 43 - SES Cordeiro</t>
  </si>
  <si>
    <t>Ampliação do SES na sede municipal - conclusão do Projeto Alvorada</t>
  </si>
  <si>
    <t>8°17'1.136400"S</t>
  </si>
  <si>
    <t>35°58'15.708000"O</t>
  </si>
  <si>
    <t>Ampliação do SAA - recuperação e ampliação da ETA</t>
  </si>
  <si>
    <t>40°33'28.332000"O</t>
  </si>
  <si>
    <t>Ampliação do SAA no Bairro Setúbal - setorização do Distrito 52 - rede de distribuição, estação de medição e ligações domiciliares</t>
  </si>
  <si>
    <t>Elaboração dos projetos básico e executivo do SES na sede municipal</t>
  </si>
  <si>
    <t>8°45'42.840000"S</t>
  </si>
  <si>
    <t>63°54'12.600000"O</t>
  </si>
  <si>
    <t>Ampliação do SES na sede municipal - rede, elevatória, emissário e tratamento</t>
  </si>
  <si>
    <t>49°24'27.219600"O</t>
  </si>
  <si>
    <t>Implantação do SES no Bairro de Campeche - redes coletoras e estações elevatórias de esgotos</t>
  </si>
  <si>
    <t>27°41'16.198800"S</t>
  </si>
  <si>
    <t>48°29'15.918000"O</t>
  </si>
  <si>
    <t>Implantação do SES na região do Prado nos Bairros Novo Horizonte, Velame e Tambor</t>
  </si>
  <si>
    <t>CAMPINA GRANDE/PB</t>
  </si>
  <si>
    <t>7°15'1.666800"S</t>
  </si>
  <si>
    <t>35°53'19.712400"O</t>
  </si>
  <si>
    <t>Implantação do SES no loteamento Pedro Gondim e no Distrito de Galante</t>
  </si>
  <si>
    <t>7°16'47.269200"S</t>
  </si>
  <si>
    <t>35°55'42.672000"O</t>
  </si>
  <si>
    <t>Implantação do SES na sede municipal - Bacia do Piauí</t>
  </si>
  <si>
    <t>9°46'50.016000"S</t>
  </si>
  <si>
    <t>36°37'40.875600"O</t>
  </si>
  <si>
    <t>Ampliação do SAA de São Luis - Bacia do Rio Bacanga</t>
  </si>
  <si>
    <t>2°34'7.683600"S</t>
  </si>
  <si>
    <t>44°18'10.983600"O</t>
  </si>
  <si>
    <t>Desenvolvimento institucional - Ampliação do SAA em Samambaia, Paranoá, Gama, Cruzeiro, Ceilândia, Lago Norte e Taguatinga</t>
  </si>
  <si>
    <t>15°46'48.720000"S</t>
  </si>
  <si>
    <t>47°55'48.000000"O</t>
  </si>
  <si>
    <t>Ampliação do SES nas colônias agrícolas Vicente Pires e Samambaia</t>
  </si>
  <si>
    <t>15°40'34.680000"S</t>
  </si>
  <si>
    <t>47°51'32.760000"O</t>
  </si>
  <si>
    <t>Desenvolvimento institucional - Ampliação da ETE Norte</t>
  </si>
  <si>
    <t>47°55'48.720000"O</t>
  </si>
  <si>
    <t>Desenvolvimento Institucional - ampliação da ETE Sul - tratamento do lodo</t>
  </si>
  <si>
    <t>Ampliação do SES na sede municipal - Bacia CE-5 - Esgotamento Sanitário em Fortaleza</t>
  </si>
  <si>
    <t>38°32'46.060800"O</t>
  </si>
  <si>
    <t>Ampliação do SES na sede municipal - Bacia CE-4 - Esgotamento Sanitário em Fortaleza</t>
  </si>
  <si>
    <t>38°32'45.700800"O</t>
  </si>
  <si>
    <t>Ampliação do SES - Bacias Trobogy, Cambunas e Águas Claras - Despoluição da Baía de Todos os Santos</t>
  </si>
  <si>
    <t>12°56'8.181600"S</t>
  </si>
  <si>
    <t>38°24'34.441200"O</t>
  </si>
  <si>
    <t>Ampliação do SES na sede municipal - Despoluição da Baía de Todos os Santos</t>
  </si>
  <si>
    <t>12°32'28.212000"S</t>
  </si>
  <si>
    <t>38°46'23.523600"O</t>
  </si>
  <si>
    <t>Saneamento integrado e urbanização - Bairro Nova Estação - erradicação de palafitas</t>
  </si>
  <si>
    <t>9°57'41.436000"S</t>
  </si>
  <si>
    <t>67°50'5.283600"O</t>
  </si>
  <si>
    <t>Saneamento integrado e urbanização - Bairro Conquista - erradicação de palafitas</t>
  </si>
  <si>
    <t>9°56'52.382400"S</t>
  </si>
  <si>
    <t>67°50'1.219200"O</t>
  </si>
  <si>
    <t>Saneamento integrado e urbanização - Bairros Setor União, Irmã Dulce e Taguari</t>
  </si>
  <si>
    <t>10°20'45.117600"S</t>
  </si>
  <si>
    <t>48°20'7.836000"O</t>
  </si>
  <si>
    <t>Saneamento integrado e urbanização - Ressaca do Bairro Congós</t>
  </si>
  <si>
    <t>0°0'48.499200"N</t>
  </si>
  <si>
    <t>51°5'13.099200"O</t>
  </si>
  <si>
    <t>Saneamento integrado e urbanização - Orla do Aturiá - Erradicação de palafitas</t>
  </si>
  <si>
    <t>0°0'24.598800"N</t>
  </si>
  <si>
    <t>51°3'50.497200"O</t>
  </si>
  <si>
    <t>Saneamento integrado e urbanização - Vale do Rio Jaguaribe</t>
  </si>
  <si>
    <t>7°9'44.449200"S</t>
  </si>
  <si>
    <t>34°53'10.388400"O</t>
  </si>
  <si>
    <t>Saneamento integrado e urbanização - Bacia do Rio Iguaçu</t>
  </si>
  <si>
    <t>25°29'45.999600"S</t>
  </si>
  <si>
    <t>49°12'3.999600"O</t>
  </si>
  <si>
    <t>Saneamento integrado e urbanização - Bacia do Rio Formosa</t>
  </si>
  <si>
    <t>25°29'11.144400"S</t>
  </si>
  <si>
    <t>49°18'26.132400"O</t>
  </si>
  <si>
    <t>Saneamento integrado e urbanização - Rosário I, II, III</t>
  </si>
  <si>
    <t>19°53'23.730000"S</t>
  </si>
  <si>
    <t>43°50'6.489600"O</t>
  </si>
  <si>
    <t>Ampliação do SES do Bairro de Pau Amarelo - rede coletora, estações elevatórias emissário e ligações domiciliares</t>
  </si>
  <si>
    <t>7°56'14.445600"S</t>
  </si>
  <si>
    <t>34°52'52.492800"O</t>
  </si>
  <si>
    <t>Implantação do SES em Nossa Senhora do Ó - rede coletora, emissário, estações elevatórias, ligações domiciliares e ETE</t>
  </si>
  <si>
    <t>8°26'26.300400"S</t>
  </si>
  <si>
    <t>35°1'3.838800"O</t>
  </si>
  <si>
    <t>Ampliação do SES na sede municipal - instalações hidráulico-sanitárias, ligações prediais, rede coletora, interceptores e estação elevatória</t>
  </si>
  <si>
    <t>9°26'3.696000"S</t>
  </si>
  <si>
    <t>40°30'42.116400"O</t>
  </si>
  <si>
    <t>Ampliação do SES na sede municipal - Bacia CE-6 - Esgotamento Sanitário em Fortaleza</t>
  </si>
  <si>
    <t>3°48'22.680000"S</t>
  </si>
  <si>
    <t>38°31'8.047200"O</t>
  </si>
  <si>
    <t>Implantação de SES na sede municipal - rede, interceptores, coletor-tronco, ligações prediais emissário, estação elevatória e ETE</t>
  </si>
  <si>
    <t>MAFRA/SC</t>
  </si>
  <si>
    <t>26°6'41.767200"S</t>
  </si>
  <si>
    <t>49°48'24.714000"O</t>
  </si>
  <si>
    <t>Ampliação do SES na sede municipal -  ETE, estação elevatória de esgotos, linha de recalque, rede coletora e ligações prediais</t>
  </si>
  <si>
    <t>52°10'13.296000"O</t>
  </si>
  <si>
    <t>Ampliação do SES da sede municipal - ligações prediais, rede coletora, estação elevatória de esgoto, ETE e emissário</t>
  </si>
  <si>
    <t>28°18'21.528000"S</t>
  </si>
  <si>
    <t>52°46'19.002000"O</t>
  </si>
  <si>
    <t>Ampliação do SES na sede municipal - ligações domiciliares, rede coletora, elevatória de esgoto, tratamento, interceptor e emissário</t>
  </si>
  <si>
    <t>1°45'20.379600"S</t>
  </si>
  <si>
    <t>47°3'43.340400"O</t>
  </si>
  <si>
    <t>CODÓ/MA</t>
  </si>
  <si>
    <t>4°26'27.200400"S</t>
  </si>
  <si>
    <t>43°53'14.618400"O</t>
  </si>
  <si>
    <t>Implantação do SES - Bairros Centro, Boaviaginha, Vila Azul, Alto do Motor, Alto da Queiroz, Tibiquari, Vila Holanda e Ponte Nova</t>
  </si>
  <si>
    <t>5°6'11.088000"S</t>
  </si>
  <si>
    <t>39°44'39.483600"O</t>
  </si>
  <si>
    <t>Ampliação do SAA dos Conjuntos Santo Antônio, Paulo Amaral e Bairro Candeal - poços tubulares, adutoras, ETA compactas, elevatórias e reservatórios</t>
  </si>
  <si>
    <t>ESTÂNCIA/SE</t>
  </si>
  <si>
    <t>11°17'15.108000"S</t>
  </si>
  <si>
    <t>37°27'35.787600"O</t>
  </si>
  <si>
    <t>Ampliação do SAA na sede municipal - captação, tratamento, reservação, elevatória de água tratada, rede e ligações domiciliares</t>
  </si>
  <si>
    <t>1°3'2.008800"S</t>
  </si>
  <si>
    <t>46°46'34.971600"O</t>
  </si>
  <si>
    <t>Ampliação do SAA na sede municipal - poços tubulares, adutoras, reservatórios, unidades de dosagem, redes de distribuição e ligações domiciliares</t>
  </si>
  <si>
    <t>4°27'42.134400"S</t>
  </si>
  <si>
    <t>43°52'59.196000"O</t>
  </si>
  <si>
    <t>Ampliação do SAA da Região do Grão-Pará - adutora de água tratada, rede de distribuição e ligações prediais</t>
  </si>
  <si>
    <t>22°45'38.700000"S</t>
  </si>
  <si>
    <t>43°26'24.540000"O</t>
  </si>
  <si>
    <t>Ampliação do SAA dos Bairros de Prados Verdes e outros</t>
  </si>
  <si>
    <t>22°45'38.340000"S</t>
  </si>
  <si>
    <t>43°26'25.260000"O</t>
  </si>
  <si>
    <t>Ampliação do SES - Barra do Una e Praia do Engenho</t>
  </si>
  <si>
    <t>23°45'40.028400"S</t>
  </si>
  <si>
    <t>45°24'43.581600"O</t>
  </si>
  <si>
    <t>Drenagem - execução de canalização e urbanização do Córrego Pirajussara</t>
  </si>
  <si>
    <t>EMBU DAS ARTES/SP, SÃO PAULO/SP, TABOÃO DA SERRA/SP</t>
  </si>
  <si>
    <t>23°38'13.390800"S</t>
  </si>
  <si>
    <t>46°46'51.448800"O</t>
  </si>
  <si>
    <t>Drenagem - execução de canalização do Ribeirão dos Couros, urbanização e recuperação ambiental nos Bairros Piraporinha, Jordanópolis e Via Anchieta</t>
  </si>
  <si>
    <t>Ampliação do SES nas Bacias E, F, I, K e L -  Bairros Bom Pastor, Cidade Nova, Felipe Camarão, Quintas, Planalto, Cidade Esperança</t>
  </si>
  <si>
    <t>5°49'17.688000"S</t>
  </si>
  <si>
    <t>35°15'5.727600"O</t>
  </si>
  <si>
    <t>Ampliação do SES - Bacia do Pajuçara - implantação de redes coletoras, de interceptores, estações elevatórias e ligações domiciliares de esgoto</t>
  </si>
  <si>
    <t>9°38'6.288000"S</t>
  </si>
  <si>
    <t>35°41'52.944000"O</t>
  </si>
  <si>
    <t>Ampliação do SES nos Bairros Buritizal, Beirol, Central, Santa Rita, Laguinho e Trem</t>
  </si>
  <si>
    <t>0°0'3.297600"N</t>
  </si>
  <si>
    <t>51°4'7.798800"O</t>
  </si>
  <si>
    <t>Implantação de SES do Jardim Cidade Universitária - emissários, elevatórias, rede coletora e ligações domiciliares</t>
  </si>
  <si>
    <t>7°9'17.168400"S</t>
  </si>
  <si>
    <t>34°50'14.254800"O</t>
  </si>
  <si>
    <t>Ampliação do SAA na sede municipal - Abastecimento de Água em Macapá</t>
  </si>
  <si>
    <t>0°2'37.698000"N</t>
  </si>
  <si>
    <t>51°3'8.100000"O</t>
  </si>
  <si>
    <t>Ampliação do SAA</t>
  </si>
  <si>
    <t>22°39'32.353200"S</t>
  </si>
  <si>
    <t>43°1'30.284400"O</t>
  </si>
  <si>
    <t>Saneamento integrado e urbanização nos Assentamentos Sítio Bom Jesus, Alvarenga Peixoto, Divinéia, Pantanal I e II e Jardim Ipê</t>
  </si>
  <si>
    <t>23°44'11.508000"S</t>
  </si>
  <si>
    <t>Saneamento integrado e urbanização - São Vicente de Paula, Santa Luzia e João Souza e Santa Luzia</t>
  </si>
  <si>
    <t>2°55'19.959600"S</t>
  </si>
  <si>
    <t>41°45'59.655600"O</t>
  </si>
  <si>
    <t>Saneamento integrado e urbanização - Bairros Tururu e Comunidade São Pedro</t>
  </si>
  <si>
    <t>7°56'55.640400"S</t>
  </si>
  <si>
    <t>34°52'43.579200"O</t>
  </si>
  <si>
    <t>Saneamento integrado e urbanização - Córrego Lagoa - drenagem, pavimentação, parques lineares e obras de arte</t>
  </si>
  <si>
    <t>20°30'28.443600"S</t>
  </si>
  <si>
    <t>54°40'18.962400"O</t>
  </si>
  <si>
    <t>Ampliação do SES - construção das ETEs Redenção e Judia e implantação de rede coletora - Esgotamento Sanitário em Rio Branco</t>
  </si>
  <si>
    <t>9°58'29.280000"S</t>
  </si>
  <si>
    <t>67°48'36.000000"O</t>
  </si>
  <si>
    <t>BARBALHA/CE</t>
  </si>
  <si>
    <t>7°18'17.640000"S</t>
  </si>
  <si>
    <t>39°18'6.480000"O</t>
  </si>
  <si>
    <t>39°18'6.120000"O</t>
  </si>
  <si>
    <t>Adequação do SAA - programa de redução e controle de perdas - macromedição, micromedição, setorização da rede de distribuição e ETA</t>
  </si>
  <si>
    <t>OURICURI/PE</t>
  </si>
  <si>
    <t>7°53'7.692000"S</t>
  </si>
  <si>
    <t>40°5'16.188000"O</t>
  </si>
  <si>
    <t>Ampliação do SAA na sede municipal  - Captação subterrânea, reservatório e redes de interligação</t>
  </si>
  <si>
    <t>29°46'42.013200"S</t>
  </si>
  <si>
    <t>55°47'29.788800"O</t>
  </si>
  <si>
    <t>Elaboração de estudo e projetos - implantação do SES da sede municipal</t>
  </si>
  <si>
    <t>8°21'29.160000"S</t>
  </si>
  <si>
    <t>36°41'43.440000"O</t>
  </si>
  <si>
    <t>Implantação do SES - Bacia Várzea das Flores - Despoluição da Bacia do Rio São Francisco na RMBH</t>
  </si>
  <si>
    <t>19°55'55.200000"S</t>
  </si>
  <si>
    <t>44°3'15.400800"O</t>
  </si>
  <si>
    <t>Ampliação do SES na sede municipal - Bairro Osmar de Aquino - rede coletora, estações elevatórias, ligações domicileares e ampliação da ETE</t>
  </si>
  <si>
    <t>6°51'48.520800"S</t>
  </si>
  <si>
    <t>35°29'47.364000"O</t>
  </si>
  <si>
    <t>Ampliação do SAA nos Macroquarteirões - adutora, estações elevatórias, redes de distribuição e reservatório em Mathias Velho</t>
  </si>
  <si>
    <t>CANOAS/RS, ESTEIO/RS, SAPUCAIA DO SUL/RS</t>
  </si>
  <si>
    <t>29°55'4.800000"S</t>
  </si>
  <si>
    <t>51°11'2.760000"O</t>
  </si>
  <si>
    <t>Ampliação do SAA no Bairro Bom Fim - adutora e reservatório</t>
  </si>
  <si>
    <t>30°6'50.760000"S</t>
  </si>
  <si>
    <t>Ampliação do SAA em 27 dos 36 municípios do CORESA - Consórcio Regional de Saneamento do Sul do Piauí</t>
  </si>
  <si>
    <t>ANTÔNIO ALMEIDA/PI, BOM JESUS/PI, CURRAIS/PI, GUADALUPE/PI</t>
  </si>
  <si>
    <t>9°3'55.497600"S</t>
  </si>
  <si>
    <t>44°21'53.499600"O</t>
  </si>
  <si>
    <t>TAILÂNDIA/PA</t>
  </si>
  <si>
    <t>2°56'34.213200"S</t>
  </si>
  <si>
    <t>48°57'18.939600"O</t>
  </si>
  <si>
    <t>Saneamento integrado e urbanização - Comunidade Jardim Jader Barbalho</t>
  </si>
  <si>
    <t>1°23'18.358800"S</t>
  </si>
  <si>
    <t>48°23'22.189200"O</t>
  </si>
  <si>
    <t>Saneamento integrado e urbanização - favelas Quidé, Tabuleiro, João Paulo II e São Geraldo</t>
  </si>
  <si>
    <t>9°25'47.301600"S</t>
  </si>
  <si>
    <t>40°31'23.592000"O</t>
  </si>
  <si>
    <t>Saneamento integrado e urbanização UE 11, 12 e 13  - Bairros Azeitona, Peixinhos e Beberibe - Bacia do Beberibe</t>
  </si>
  <si>
    <t>8°0'1.069200"S</t>
  </si>
  <si>
    <t>34°53'30.346800"O</t>
  </si>
  <si>
    <t>Saneamento integrado e urbanização UE 17 - Bairro de Passarinho - Bacia do Beberibe</t>
  </si>
  <si>
    <t>34°52'52.132800"O</t>
  </si>
  <si>
    <t>Saneamento integrado e urbanização na área urbana - municípios do Recife e Jaboatão dos Guararapes - Canal do Rio Jordão</t>
  </si>
  <si>
    <t>JABOATÃO DOS GUARARAPES/PE, RECIFE/PE</t>
  </si>
  <si>
    <t>8°8'25.062000"S</t>
  </si>
  <si>
    <t>34°55'22.933200"O</t>
  </si>
  <si>
    <t>Drenagem urbana na Baixada Fluminense - Conjuntos habitacionais Roldão Gonçalves, Barro Vermelho e Trio de Ouro Cobrex</t>
  </si>
  <si>
    <t>BELFORD ROXO/RJ, MESQUITA/RJ, NOVA IGUAÇU/RJ, SÃO JOÃO DE MERITI/RJ</t>
  </si>
  <si>
    <t>22°45'36.961200"S</t>
  </si>
  <si>
    <t>43°26'23.190000"O</t>
  </si>
  <si>
    <t>Elaboração de estudos e projetos - levantamento planialtimétrico das Bacias hidrográficas da sede municipal</t>
  </si>
  <si>
    <t>29°34'59.160000"S</t>
  </si>
  <si>
    <t>Implantação do SES - execução de rede coletora, emissário, ETE, estação elevatória e ligações prediais</t>
  </si>
  <si>
    <t>5°59'54.999600"S</t>
  </si>
  <si>
    <t>35°29'10.582800"O</t>
  </si>
  <si>
    <t>Ampliação do SAA - execução de rede de distribuição, estação elevatória e reservatório</t>
  </si>
  <si>
    <t>5°59'54.639600"S</t>
  </si>
  <si>
    <t>35°29'11.302800"O</t>
  </si>
  <si>
    <t>Ampliação da ETA na sede municipal</t>
  </si>
  <si>
    <t>26°58'22.800000"S</t>
  </si>
  <si>
    <t>48°39'7.200000"O</t>
  </si>
  <si>
    <t>Ampliação do SES na Vila Santa Clara - rede coletora e ETE</t>
  </si>
  <si>
    <t>30°20'37.212000"S</t>
  </si>
  <si>
    <t>54°16'16.640400"O</t>
  </si>
  <si>
    <t>Ampliação do SES na sede municipal - interceptores, estação elevatória e emissário</t>
  </si>
  <si>
    <t>FORMIGA/MG</t>
  </si>
  <si>
    <t>20°28'13.598400"S</t>
  </si>
  <si>
    <t>45°25'7.701600"O</t>
  </si>
  <si>
    <t>Ampliação da SES na sede municipal - rede e tratamento</t>
  </si>
  <si>
    <t>16°43'47.244000"S</t>
  </si>
  <si>
    <t>49°7'52.248000"O</t>
  </si>
  <si>
    <t>Saneamento integrado e urbanização de favelas - Jardim Boa Esperança</t>
  </si>
  <si>
    <t>22°50'48.141600"S</t>
  </si>
  <si>
    <t>47°12'4.424400"O</t>
  </si>
  <si>
    <t>Saneamento integrado e urbanização - Complexo Rua das Pombas, Botucatu</t>
  </si>
  <si>
    <t>23°38'54.535200"S</t>
  </si>
  <si>
    <t>46°49'2.906400"O</t>
  </si>
  <si>
    <t>Ampliação do SES na sede municipal - ETE, estação elevatória e emissários</t>
  </si>
  <si>
    <t>COLATINA/ES</t>
  </si>
  <si>
    <t>19°29'22.988400"S</t>
  </si>
  <si>
    <t>40°39'54.712800"O</t>
  </si>
  <si>
    <t>Ampliação do SES -  ligações prediais, redes coletoras, interceptores, estação elevatória, linha de recalque e ETE</t>
  </si>
  <si>
    <t>40°59'42.104400"O</t>
  </si>
  <si>
    <t>Saneamento integrado e urbanização - Sede Municipal - Vila Nova Cumbica</t>
  </si>
  <si>
    <t>23°27'47.160000"S</t>
  </si>
  <si>
    <t>46°31'57.720000"O</t>
  </si>
  <si>
    <t>Ampliação do SES na sede municipal - interceptores, linha de recalque, ETE e emissário final</t>
  </si>
  <si>
    <t>31°20'58.056000"S</t>
  </si>
  <si>
    <t>54°6'53.136000"O</t>
  </si>
  <si>
    <t>Ampliação do SAA na sede municipal - povoado de Rurópolis, Centro e Campo do Avião</t>
  </si>
  <si>
    <t>8°26'24.399600"S</t>
  </si>
  <si>
    <t>35°0'40.924800"O</t>
  </si>
  <si>
    <t>Terminal de passageiros marítimo de Manaus</t>
  </si>
  <si>
    <t>DNIT/SR-AM/RR; SEP/PR</t>
  </si>
  <si>
    <t>3°6'6.840000"S</t>
  </si>
  <si>
    <t>60°1'26.400000"O</t>
  </si>
  <si>
    <t>Ferrovia Nova Transnordestina - Missão Velha - Pecém</t>
  </si>
  <si>
    <t>Concessionária TL S/A</t>
  </si>
  <si>
    <t>ACARAPÉ/CE, ACOPIARA/CE, ARACOIABA/CE, AURORA/CE, BARREIRA/CE, BATURITÉ/CE, CAPISTRANO/CE, CAUCAIA/CE, CEDRO/CE, GUAIÚBA/CE, ICÓ/CE, IGUATU/CE, ITAPIÚNA/CE, LAVRAS DA MANGABEIRA/CE, MARANGUAPE/CE, MISSÃO VELHA/CE, PALMÁCIA/CE, PIQUET CARNEIRO/CE, QUIXADÁ/CE, QUIXERAMOBIM/CE, REDENÇÃO/CE, SÃO GONÇALO DO AMARANTE/CE, SENADOR POMPEU/CE</t>
  </si>
  <si>
    <t>Ferrovia Nova Transnordestina - Salgueiro - Suape</t>
  </si>
  <si>
    <t>AGRESTINA/PE, ÁGUA PRETA/PE, ALTINHO/PE, ARCOVERDE/PE, BELÉM DE MARIA/PE, BONITO/PE, BUÍQUE/PE, CALUMBI/PE, CUSTÓDIA/PE, ESCADA/PE, FLORES/PE, GAMELEIRA/PE, IPOJUCA/PE, JOAQUIM NABUCO/PE, PALMARES/PE, PESQUEIRA/PE, RIBEIRÃO/PE, SALGUEIRO/PE, SANHARÓ/PE, SÃO BENTO DO UNA/PE, SÃO JOAQUIM DO MONTE/PE, SÃO JOSÉ DO BELMONTE/PE, SERRA TALHADA/PE, SERTÂNIA/PE, VERDEJANTE/PE</t>
  </si>
  <si>
    <t>Trecho Sul da Ferrovia Norte Sul - Construção Ouro Verde/GO - Estrela D'Oeste/SP - Lote 5</t>
  </si>
  <si>
    <t>Trecho Sul da Ferrovia Norte Sul - Construção Ouro Verde/GO - Estrela D'Oeste/SP - Lote 4</t>
  </si>
  <si>
    <t>PARANAIGUARA/GO, QUIRINÓPOLIS/GO, SÃO SIMÃO/GO</t>
  </si>
  <si>
    <t>Trecho da Ferrovia de Integração Oeste Leste - Construção Ilhéus/BA - Caetité/BA - Lote 4</t>
  </si>
  <si>
    <t>BRUMADO/BA, IBIASSUCÊ/BA, LAGOA REAL/BA</t>
  </si>
  <si>
    <t>Trecho da Ferrovia de Integração Oeste Leste - Construção Ilhéus/BA - Caetité/BA - Lote 1</t>
  </si>
  <si>
    <t>AURELINO LEAL/BA, GONGOGI/BA, UBAITABA/BA, URUÇUCA/BA</t>
  </si>
  <si>
    <t>Obras de Contenção de Encostas em Vitória</t>
  </si>
  <si>
    <t>20°18'33.040008"S; 20°19'2.359992"S; 20°17'45.139992"S; 20°16'31.059984"S; 20°19'3.650016"S; 20°18'11.099988"S; 20°18'33.279984"S; 20°18'20.450016"S; 20°19'9.339996"S; 20°18'59.310000"S; 20°18'36.680004"S</t>
  </si>
  <si>
    <t>40°19'46.959996"O; 40°21'13.399992"O; 40°20'47.310000"O; 40°19'18.519996"O; 40°18'7.300008"O; 40°18'32.990004"O; 40°18'22.380012"O; 40°18'13.349988"O; 40°19'38.970012"O; 40°19'36.120000"O; 40°20'53.540016"O</t>
  </si>
  <si>
    <t>Elaboração de projetos para estabilização de encostas</t>
  </si>
  <si>
    <t>20°19'8.760000"S</t>
  </si>
  <si>
    <t>40°20'15.720000"O</t>
  </si>
  <si>
    <t>Obras de Contenção de Encostas em São Lourenço da Mata</t>
  </si>
  <si>
    <t>7°59'38.960016"S; 8°0'43.779996"S; 8°0'45.830016"S; 8°0'24.329988"S; 7°59'32.470008"S; 8°0'26.300016"S; 8°0'20.900016"S; 8°0'0.219996"S</t>
  </si>
  <si>
    <t>35°1'26.690016"O; 35°2'22.509996"O; 35°0'56.000016"O; 35°2'6.090000"O; 35°1'23.390004"O; 35°0'55.900008"O; 35°2'41.979984"O; 35°1'5.570004"O</t>
  </si>
  <si>
    <t>Obras de Contenção de Encostas em Recife</t>
  </si>
  <si>
    <t>8°1'23.360016"S; 8°1'48.950004"S; 8°0'0.950004"S; 8°0'40.820004"S; 8°0'41.410008"S; 8°1'40.209996"S; 8°0'18.929988"S; 7°59'54.679992"S; 8°6'57.669984"S; 8°6'59.540004"S; 8°6'57.570012"S; 8°6'59.199984"S; 8°7'9.260004"S; 8°8'14.200008"S; 8°7'26.850000"S; 8°7'59.840004"S; 8°6'53.939988"S; 8°7'44.400000"S; 8°8'5.449992"S; 8°8'5.049996"S</t>
  </si>
  <si>
    <t>34°57'49.700016"O; 34°58'34.780008"O; 34°55'0.819984"O; 34°54'4.010004"O; 34°54'26.179992"O; 34°55'38.809992"O; 34°56'6.540000"O; 34°55'47.510004"O; 34°57'35.049996"O; 34°57'32.709996"O; 34°57'31.129992"O; 34°57'4.629996"O; 34°57'9.960012"O; 34°57'12.780000"O; 34°57'17.769996"O; 34°56'5.460000"O; 34°57'25.089984"O; 34°56'58.869996"O; 34°56'51.380016"O; 34°56'44.440008"O</t>
  </si>
  <si>
    <t>Obras de Contenção de Encostas em Paulista</t>
  </si>
  <si>
    <t>7°58'26.536800"S</t>
  </si>
  <si>
    <t>34°50'2.202000"O</t>
  </si>
  <si>
    <t>Obras de Contenção de Encostas em Olinda</t>
  </si>
  <si>
    <t>7°59'18.999996"S; 7°58'52.500000"S; 7°58'48.000000"S; 7°58'48.000000"S; 7°58'39.500004"S; 7°58'18.999984"S; 7°59'27.240000"S</t>
  </si>
  <si>
    <t>34°54'10.500012"O; 34°54'6.999984"O; 34°54'23.500008"O; 34°54'8.499996"O; 34°54'19.000008"O; 34°52'14.000016"O; 34°50'29.965200"O</t>
  </si>
  <si>
    <t>Obras de Contenção de Encostas em Nova Friburgo</t>
  </si>
  <si>
    <t>22°12'18.370800"S; 22°8'14.546400"S; 22°10'7.921200"S</t>
  </si>
  <si>
    <t>42°21'26.398800"O; 42°20'25.256400"O; 42°21'3.452400"O</t>
  </si>
  <si>
    <t>Obras de Contenção de Encostas em Maceió</t>
  </si>
  <si>
    <t>9°37'59.080008"S; 9°37'59.999988"S; 9°39'54.216000"S</t>
  </si>
  <si>
    <t>35°43'26.010012"O; 35°43'40.050012"O; 35°44'5.211600"O</t>
  </si>
  <si>
    <t>23°43'0.840000"S</t>
  </si>
  <si>
    <t>46°50'55.320000"O</t>
  </si>
  <si>
    <t>Obras de Contenção de Encostas em Florianópolis</t>
  </si>
  <si>
    <t>27°36'4.493016"S; 27°36'2.076984"S; 27°35'55.277016"S; 27°35'58.790004"S; 27°36'3.264984"S; 27°35'31.998984"S; 27°35'27.927996"S; 27°35'48.843996"S; 27°35'40.376004"S; 27°35'53.945016"S; 27°35'53.670984"S; 27°36'14.198004"S; 27°35'58.250004"S; 27°36'33.797016"S; 27°34'50.070000"S; 27°34'50.966004"S; 27°35'13.242984"S; 27°35'15.957996"S; 27°34'52.395996"S; 27°34'57.435996"S; 27°34'54.768000"S; 27°34'54.336000"S; 27°38'1.290984"S; 27°37'48.921996"S; 27°37'32.009016"S; 27°33'1.559016"S; 27°33'0.929016"S; 27°32'33.263016"S; 27°32'2.220000"S; 27°35'26.552004"S; 27°36'31.575996"S; 27°36'28.458000"S; 27°36'30.498984"S; 27°36'30.474000"S; 27°35'57.306984"S; 27°35'23.499996"S; 27°35'32.168400"S</t>
  </si>
  <si>
    <t>48°32'32.006004"O; 48°32'31.502004"O; 48°32'21.432984"O; 48°32'28.452984"O; 48°31'46.998984"O; 48°32'18.210984"O; 48°32'16.019016"O; 48°32'0.683016"O; 48°32'5.561016"O; 48°32'2.922000"O; 48°31'58.515996"O; 48°32'18.287016"O; 48°32'11.202000"O; 48°32'35.019996"O; 48°32'5.214984"O; 48°32'5.687016"O; 48°31'51.891996"O; 48°31'50.433996"O; 48°32'1.254984"O; 48°31'53.879016"O; 48°32'9.750984"O; 48°32'12.617016"O; 48°31'3.939996"O; 48°31'13.314000"O; 48°31'24.906000"O; 48°29'25.998000"O; 48°29'23.960004"O; 48°29'55.578984"O; 48°30'4.986000"O; 48°35'50.118000"O; 48°35'15.821016"O; 48°35'15.576000"O; 48°35'9.755016"O; 48°35'9.870000"O; 48°34'46.239996"O; 48°35'55.100004"O; 48°32'56.497200"O</t>
  </si>
  <si>
    <t>8°1'19.200000"S</t>
  </si>
  <si>
    <t>34°58'51.240000"O</t>
  </si>
  <si>
    <t>22°45'49.600000"S</t>
  </si>
  <si>
    <t>43°23'56.400000"O</t>
  </si>
  <si>
    <t>Quadra Senhora Santana</t>
  </si>
  <si>
    <t>SANTANA DO IPANEMA/AL</t>
  </si>
  <si>
    <t>9°22'1.999999"S</t>
  </si>
  <si>
    <t>37°14'52.000008"O</t>
  </si>
  <si>
    <t>EM EMILIO GARRASTAZUL MEDICE</t>
  </si>
  <si>
    <t>SÍTIO NOVO/RN</t>
  </si>
  <si>
    <t>6°6'14.000000"S</t>
  </si>
  <si>
    <t>Povoado Vila do Incra</t>
  </si>
  <si>
    <t>4°42'9.000000"S</t>
  </si>
  <si>
    <t>46°12'59.000004"O</t>
  </si>
  <si>
    <t>Terreno em Bom Despacho</t>
  </si>
  <si>
    <t>PASSO DE CAMARAGIBE/AL</t>
  </si>
  <si>
    <t>9°16'54.000001"S</t>
  </si>
  <si>
    <t>35°25'51.999996"O</t>
  </si>
  <si>
    <t>QUADRA 3</t>
  </si>
  <si>
    <t>12°7'0.999984"S</t>
  </si>
  <si>
    <t>38°24'3.999996"O</t>
  </si>
  <si>
    <t>Laura Magalhães Teixeira</t>
  </si>
  <si>
    <t>GUAPIMIRIM/RJ</t>
  </si>
  <si>
    <t>22°35'47.000004"S</t>
  </si>
  <si>
    <t>43°0'24.999984"O</t>
  </si>
  <si>
    <t>Terreno da quadra</t>
  </si>
  <si>
    <t>9°14'33.000000"S</t>
  </si>
  <si>
    <t>35°29'25.000008"O</t>
  </si>
  <si>
    <t>Situação da Obra</t>
  </si>
  <si>
    <t>Unidade Implantadora</t>
  </si>
  <si>
    <t>Data de Início da Execução</t>
  </si>
  <si>
    <t>Data de Término da Execução</t>
  </si>
  <si>
    <t>Tipo de Paralisação</t>
  </si>
  <si>
    <t>Programa</t>
  </si>
  <si>
    <t>Fonte</t>
  </si>
  <si>
    <t>Esfera</t>
  </si>
  <si>
    <t>Tipologia</t>
  </si>
  <si>
    <t>Valor Contrato</t>
  </si>
  <si>
    <t>Valor Previsto</t>
  </si>
  <si>
    <t>PREF MUN DE BOM RETIRO DO SUL</t>
  </si>
  <si>
    <t>Bom Retiro do Sul</t>
  </si>
  <si>
    <t>65.51%</t>
  </si>
  <si>
    <t>Cobertura</t>
  </si>
  <si>
    <t>PAC2</t>
  </si>
  <si>
    <t>Municipal</t>
  </si>
  <si>
    <t>COBERTURA DE QUADRA ESCOLAR PEQUENA - PROJETO FNDE</t>
  </si>
  <si>
    <t>PREF MUN DE CARAPICUIBA</t>
  </si>
  <si>
    <t>Carapicuíba</t>
  </si>
  <si>
    <t>16/05/2017</t>
  </si>
  <si>
    <t>12/12/2017</t>
  </si>
  <si>
    <t>29/03/2016</t>
  </si>
  <si>
    <t>61.59%</t>
  </si>
  <si>
    <t>PROINFÂNCIA</t>
  </si>
  <si>
    <t>MI - Escola de Educação Infantil Tipo B</t>
  </si>
  <si>
    <t>01/11/2016</t>
  </si>
  <si>
    <t>PREF MUN DE TIANGUA</t>
  </si>
  <si>
    <t>Tianguá</t>
  </si>
  <si>
    <t>03/11/2016</t>
  </si>
  <si>
    <t>27/04/2018</t>
  </si>
  <si>
    <t>Abandono da empresa</t>
  </si>
  <si>
    <t>18/10/2017</t>
  </si>
  <si>
    <t>7.16%</t>
  </si>
  <si>
    <t>TD</t>
  </si>
  <si>
    <t>Espaço Educativo - 12 Salas</t>
  </si>
  <si>
    <t>15/06/2016</t>
  </si>
  <si>
    <t>PREF MUN DE ARAPUA</t>
  </si>
  <si>
    <t>Arapuã</t>
  </si>
  <si>
    <t>30/06/2016</t>
  </si>
  <si>
    <t>04/05/2018</t>
  </si>
  <si>
    <t>28/05/2018</t>
  </si>
  <si>
    <t>19/04/2018</t>
  </si>
  <si>
    <t>27.81%</t>
  </si>
  <si>
    <t>Espaço Educativo - 06 Salas</t>
  </si>
  <si>
    <t>PREF MUN DE SAO JOAO DO JAGUARIBE</t>
  </si>
  <si>
    <t>São João do Jaguaribe</t>
  </si>
  <si>
    <t>23/06/2011</t>
  </si>
  <si>
    <t>19/11/2011</t>
  </si>
  <si>
    <t>17/03/2015</t>
  </si>
  <si>
    <t>14/10/2013</t>
  </si>
  <si>
    <t>31.87%</t>
  </si>
  <si>
    <t>CONVENIO</t>
  </si>
  <si>
    <t>Escola de Educação Infantil Tipo B</t>
  </si>
  <si>
    <t>18/01/2016</t>
  </si>
  <si>
    <t>PREF MUN DE AGRONOMICA</t>
  </si>
  <si>
    <t>Agronômica</t>
  </si>
  <si>
    <t>15/02/2016</t>
  </si>
  <si>
    <t>17/07/2018</t>
  </si>
  <si>
    <t>20/02/2018</t>
  </si>
  <si>
    <t>94.84%</t>
  </si>
  <si>
    <t>EMENDAS</t>
  </si>
  <si>
    <t>Projeto 2 Convencional</t>
  </si>
  <si>
    <t>FUNDACAO UNIVERSIDADE DE PERNAMBUCO</t>
  </si>
  <si>
    <t>Garanhuns</t>
  </si>
  <si>
    <t>21/08/2017</t>
  </si>
  <si>
    <t>07/08/2018</t>
  </si>
  <si>
    <t>Paralisação por falta de pagamento à empresa executora</t>
  </si>
  <si>
    <t>20/04/2018</t>
  </si>
  <si>
    <t>21/02/2017</t>
  </si>
  <si>
    <t>21.44%</t>
  </si>
  <si>
    <t>Estadual</t>
  </si>
  <si>
    <t>Ampliação</t>
  </si>
  <si>
    <t>06/06/2014</t>
  </si>
  <si>
    <t>SECRETARIA ESTADUAL - CE</t>
  </si>
  <si>
    <t>Alto Santo</t>
  </si>
  <si>
    <t>11/06/2014</t>
  </si>
  <si>
    <t>10/04/2018</t>
  </si>
  <si>
    <t>20.94%</t>
  </si>
  <si>
    <t>Brasil Profissionalizado</t>
  </si>
  <si>
    <t>Espaço Educativo Ensino Médio Profissionalizante</t>
  </si>
  <si>
    <t>28/01/2015</t>
  </si>
  <si>
    <t>PREF MUN DE IVOLANDIA</t>
  </si>
  <si>
    <t>Ivolândia</t>
  </si>
  <si>
    <t>25/01/2018</t>
  </si>
  <si>
    <t>11/11/2016</t>
  </si>
  <si>
    <t>16.95%</t>
  </si>
  <si>
    <t>PAR</t>
  </si>
  <si>
    <t>PREF MUN DE RIO DOCE</t>
  </si>
  <si>
    <t>Rio Doce</t>
  </si>
  <si>
    <t>19/01/2017</t>
  </si>
  <si>
    <t>22.41%</t>
  </si>
  <si>
    <t>27/10/2015</t>
  </si>
  <si>
    <t>FUNDACAO UNIVERSIDADE DO ESTADO DE SC UDESC</t>
  </si>
  <si>
    <t>Ibirama</t>
  </si>
  <si>
    <t>22/08/2017</t>
  </si>
  <si>
    <t>Contrato Rescindido</t>
  </si>
  <si>
    <t>30/01/2018</t>
  </si>
  <si>
    <t>46.61%</t>
  </si>
  <si>
    <t>Emenda Parlamentar</t>
  </si>
  <si>
    <t>Escola com Projeto elaborado pelo proponente</t>
  </si>
  <si>
    <t>30/05/2016</t>
  </si>
  <si>
    <t>UNIVERSIDADE ESTADUAL DA PARAIBA</t>
  </si>
  <si>
    <t>Campina Grande</t>
  </si>
  <si>
    <t>31/05/2016</t>
  </si>
  <si>
    <t>06/08/2018</t>
  </si>
  <si>
    <t>16/02/2018</t>
  </si>
  <si>
    <t>19/09/2017</t>
  </si>
  <si>
    <t>62.73%</t>
  </si>
  <si>
    <t>09/09/2015</t>
  </si>
  <si>
    <t>PREF MUN DE SAO GONCALO</t>
  </si>
  <si>
    <t>São Gonçalo</t>
  </si>
  <si>
    <t>14/10/2015</t>
  </si>
  <si>
    <t>11/04/2016</t>
  </si>
  <si>
    <t>31/01/2018</t>
  </si>
  <si>
    <t>02/09/2016</t>
  </si>
  <si>
    <t>2.23%</t>
  </si>
  <si>
    <t>MI - Escola de Educação Infantil Tipo C</t>
  </si>
  <si>
    <t>12/10/2014</t>
  </si>
  <si>
    <t>PREF MUN DE LAGOA DA CANOA</t>
  </si>
  <si>
    <t>Lagoa da Canoa</t>
  </si>
  <si>
    <t>22/12/2014</t>
  </si>
  <si>
    <t>05/10/2016</t>
  </si>
  <si>
    <t>05/08/2016</t>
  </si>
  <si>
    <t>31/03/2015</t>
  </si>
  <si>
    <t>12/06/2012</t>
  </si>
  <si>
    <t>PREF MUN DE NOVO ORIENTE DO PIAUI</t>
  </si>
  <si>
    <t>Novo Oriente do Piauí</t>
  </si>
  <si>
    <t>12/07/2012</t>
  </si>
  <si>
    <t>16/11/2012</t>
  </si>
  <si>
    <t>06/10/2016</t>
  </si>
  <si>
    <t>20/06/2017</t>
  </si>
  <si>
    <t>36.49%</t>
  </si>
  <si>
    <t>PREF MUN DE OEIRAS</t>
  </si>
  <si>
    <t>Oeiras</t>
  </si>
  <si>
    <t>02/04/2014</t>
  </si>
  <si>
    <t>34.43%</t>
  </si>
  <si>
    <t>16/03/2015</t>
  </si>
  <si>
    <t>PREF MUN DE BEBERIBE</t>
  </si>
  <si>
    <t>Beberibe</t>
  </si>
  <si>
    <t>23.21%</t>
  </si>
  <si>
    <t>15/03/2016</t>
  </si>
  <si>
    <t>PREF MUN DE NOVO HORIZONTE</t>
  </si>
  <si>
    <t>Novo Horizonte</t>
  </si>
  <si>
    <t>25/03/2016</t>
  </si>
  <si>
    <t>26/08/2017</t>
  </si>
  <si>
    <t>29/05/2018</t>
  </si>
  <si>
    <t>24/11/2017</t>
  </si>
  <si>
    <t>5.94%</t>
  </si>
  <si>
    <t>Projeto 1 Convencional</t>
  </si>
  <si>
    <t>27/06/2016</t>
  </si>
  <si>
    <t>PREF MUN DE FLORIANOPOLIS</t>
  </si>
  <si>
    <t>Florianópolis</t>
  </si>
  <si>
    <t>05/07/2017</t>
  </si>
  <si>
    <t>07/10/2008</t>
  </si>
  <si>
    <t>PREF MUN DE PIRAPEMAS</t>
  </si>
  <si>
    <t>Pirapemas</t>
  </si>
  <si>
    <t>26/03/2011</t>
  </si>
  <si>
    <t>16/04/2012</t>
  </si>
  <si>
    <t>15/09/2017</t>
  </si>
  <si>
    <t>90.53%</t>
  </si>
  <si>
    <t>08/06/2015</t>
  </si>
  <si>
    <t>PREF MUN DE CACIQUE DOBLE</t>
  </si>
  <si>
    <t>Cacique Doble</t>
  </si>
  <si>
    <t>06/06/2016</t>
  </si>
  <si>
    <t>30/09/2017</t>
  </si>
  <si>
    <t>19/03/2018</t>
  </si>
  <si>
    <t>28/01/2016</t>
  </si>
  <si>
    <t>PREF MUN DE KALORE</t>
  </si>
  <si>
    <t>Kaloré</t>
  </si>
  <si>
    <t>08/02/2016</t>
  </si>
  <si>
    <t>24/07/2018</t>
  </si>
  <si>
    <t>03/04/2018</t>
  </si>
  <si>
    <t>25/09/2017</t>
  </si>
  <si>
    <t>64.24%</t>
  </si>
  <si>
    <t>Espaço Educativo - 02 Salas</t>
  </si>
  <si>
    <t>23/02/2015</t>
  </si>
  <si>
    <t>PREF MUN DE CAMPO MAIOR</t>
  </si>
  <si>
    <t>Campo Maior</t>
  </si>
  <si>
    <t>07/06/2018</t>
  </si>
  <si>
    <t>Descumprimento de Contrato</t>
  </si>
  <si>
    <t>18/04/2018</t>
  </si>
  <si>
    <t>16.82%</t>
  </si>
  <si>
    <t>27/02/2015</t>
  </si>
  <si>
    <t>PREF MUN DE SAO DOMINGOS DO CAPIM</t>
  </si>
  <si>
    <t>São Domingos do Capim</t>
  </si>
  <si>
    <t>30/03/2015</t>
  </si>
  <si>
    <t>19/03/2016</t>
  </si>
  <si>
    <t>24/08/2016</t>
  </si>
  <si>
    <t>10.64%</t>
  </si>
  <si>
    <t>11/12/2014</t>
  </si>
  <si>
    <t>PREF MUN DE VIGIA</t>
  </si>
  <si>
    <t>Vigia</t>
  </si>
  <si>
    <t>05/12/2015</t>
  </si>
  <si>
    <t>Irregularidades na gestão anterior</t>
  </si>
  <si>
    <t>0.00%</t>
  </si>
  <si>
    <t>10/01/2017</t>
  </si>
  <si>
    <t>22/05/2018</t>
  </si>
  <si>
    <t>13/11/2015</t>
  </si>
  <si>
    <t>PREF MUN DE BARROSO</t>
  </si>
  <si>
    <t>Barroso</t>
  </si>
  <si>
    <t>07/12/2015</t>
  </si>
  <si>
    <t>30/06/2018</t>
  </si>
  <si>
    <t>07/05/2018</t>
  </si>
  <si>
    <t>23/05/2017</t>
  </si>
  <si>
    <t>51.15%</t>
  </si>
  <si>
    <t>31/10/2014</t>
  </si>
  <si>
    <t>PREF MUN DE ALCANTARA</t>
  </si>
  <si>
    <t>Alcântara</t>
  </si>
  <si>
    <t>18/01/2017</t>
  </si>
  <si>
    <t>15/08/2017</t>
  </si>
  <si>
    <t>03/05/2017</t>
  </si>
  <si>
    <t>80.30%</t>
  </si>
  <si>
    <t>08/08/2014</t>
  </si>
  <si>
    <t>PREF MUN DE JUTAI</t>
  </si>
  <si>
    <t>Jutaí</t>
  </si>
  <si>
    <t>30/01/2016</t>
  </si>
  <si>
    <t>27/07/2017</t>
  </si>
  <si>
    <t>23/01/2018</t>
  </si>
  <si>
    <t>7.68%</t>
  </si>
  <si>
    <t>28/07/2017</t>
  </si>
  <si>
    <t>24/01/2018</t>
  </si>
  <si>
    <t>0.42%</t>
  </si>
  <si>
    <t>6.95%</t>
  </si>
  <si>
    <t>Espaço Educativo - 04 Salas</t>
  </si>
  <si>
    <t>8.61%</t>
  </si>
  <si>
    <t>0.11%</t>
  </si>
  <si>
    <t>0.09%</t>
  </si>
  <si>
    <t>PREF MUN DE CANDIDO DE ABREU</t>
  </si>
  <si>
    <t>Cândido de Abreu</t>
  </si>
  <si>
    <t>19/10/2015</t>
  </si>
  <si>
    <t>31/07/2018</t>
  </si>
  <si>
    <t>13/03/2018</t>
  </si>
  <si>
    <t>24.13%</t>
  </si>
  <si>
    <t>QUADRA ESCOLAR COBERTA COM VESTIÁRIO- PROJETO FNDE</t>
  </si>
  <si>
    <t>27/04/2016</t>
  </si>
  <si>
    <t>Fortaleza</t>
  </si>
  <si>
    <t>09/05/2018</t>
  </si>
  <si>
    <t>26/06/2017</t>
  </si>
  <si>
    <t>15.57%</t>
  </si>
  <si>
    <t>18/08/2015</t>
  </si>
  <si>
    <t>PREF MUN DE PARANATINGA</t>
  </si>
  <si>
    <t>Paranatinga</t>
  </si>
  <si>
    <t>31/12/2016</t>
  </si>
  <si>
    <t>25/05/2018</t>
  </si>
  <si>
    <t>15/12/2015</t>
  </si>
  <si>
    <t>12/12/2014</t>
  </si>
  <si>
    <t>PREF MUN DE GUAIUBA</t>
  </si>
  <si>
    <t>Guaiúba</t>
  </si>
  <si>
    <t>23/02/2017</t>
  </si>
  <si>
    <t>51.48%</t>
  </si>
  <si>
    <t>19/08/2015</t>
  </si>
  <si>
    <t>PREF MUN DE BOA VISTA DO RAMOS</t>
  </si>
  <si>
    <t>Boa Vista do Ramos</t>
  </si>
  <si>
    <t>09/06/2018</t>
  </si>
  <si>
    <t>Questões Climáticas</t>
  </si>
  <si>
    <t>07/02/2018</t>
  </si>
  <si>
    <t>25.64%</t>
  </si>
  <si>
    <t>05/05/2015</t>
  </si>
  <si>
    <t>PREF MUN DE DENISE</t>
  </si>
  <si>
    <t>Denise</t>
  </si>
  <si>
    <t>27/12/2016</t>
  </si>
  <si>
    <t>05/03/2018</t>
  </si>
  <si>
    <t>23/04/2015</t>
  </si>
  <si>
    <t>PREF MUN DE IUIU</t>
  </si>
  <si>
    <t>Iuiú</t>
  </si>
  <si>
    <t>30/11/2016</t>
  </si>
  <si>
    <t>17/05/2018</t>
  </si>
  <si>
    <t>16/12/2016</t>
  </si>
  <si>
    <t>33.35%</t>
  </si>
  <si>
    <t>05/11/2018</t>
  </si>
  <si>
    <t>28/09/2016</t>
  </si>
  <si>
    <t>13.26%</t>
  </si>
  <si>
    <t>PREF MUN DE JANDAIRA</t>
  </si>
  <si>
    <t>Jandaíra</t>
  </si>
  <si>
    <t>22/10/2008</t>
  </si>
  <si>
    <t>30/12/2011</t>
  </si>
  <si>
    <t>15/04/2015</t>
  </si>
  <si>
    <t>20/09/2013</t>
  </si>
  <si>
    <t>75.66%</t>
  </si>
  <si>
    <t>02/06/2015</t>
  </si>
  <si>
    <t>PREF MUN DE LUIS CORREIA</t>
  </si>
  <si>
    <t>Luís Correia</t>
  </si>
  <si>
    <t>09/12/2016</t>
  </si>
  <si>
    <t>07/11/2017</t>
  </si>
  <si>
    <t>04/08/2016</t>
  </si>
  <si>
    <t>23.61%</t>
  </si>
  <si>
    <t>23/03/2015</t>
  </si>
  <si>
    <t>PREF MUN DE PEDRA PRETA</t>
  </si>
  <si>
    <t>Pedra Preta</t>
  </si>
  <si>
    <t>18/12/2017</t>
  </si>
  <si>
    <t>20.18%</t>
  </si>
  <si>
    <t>Quadras</t>
  </si>
  <si>
    <t>22/03/2016</t>
  </si>
  <si>
    <t>PREF MUN DE SERRA DE SAO BENTO</t>
  </si>
  <si>
    <t>Serra de São Bento</t>
  </si>
  <si>
    <t>13/05/2016</t>
  </si>
  <si>
    <t>30/10/2018</t>
  </si>
  <si>
    <t>23/04/2018</t>
  </si>
  <si>
    <t>10/10/2008</t>
  </si>
  <si>
    <t>PREF MUN DE PESQUEIRA</t>
  </si>
  <si>
    <t>Pesqueira</t>
  </si>
  <si>
    <t>27/06/2009</t>
  </si>
  <si>
    <t>12/07/2017</t>
  </si>
  <si>
    <t>78.08%</t>
  </si>
  <si>
    <t>16/12/2015</t>
  </si>
  <si>
    <t>PREF MUN DE RONDOLANDIA</t>
  </si>
  <si>
    <t>Rondolândia</t>
  </si>
  <si>
    <t>08/06/2017</t>
  </si>
  <si>
    <t>04/05/2017</t>
  </si>
  <si>
    <t>02/02/2015</t>
  </si>
  <si>
    <t>PREF MUN DE IMBE</t>
  </si>
  <si>
    <t>Imbé</t>
  </si>
  <si>
    <t>04/04/2018</t>
  </si>
  <si>
    <t>27/04/2017</t>
  </si>
  <si>
    <t>38.27%</t>
  </si>
  <si>
    <t>PREF MUN DE BURITAMA</t>
  </si>
  <si>
    <t>Buritama</t>
  </si>
  <si>
    <t>19/06/2016</t>
  </si>
  <si>
    <t>02/10/2017</t>
  </si>
  <si>
    <t>9.25%</t>
  </si>
  <si>
    <t>11/05/2015</t>
  </si>
  <si>
    <t>PREF MUN DE ITALVA</t>
  </si>
  <si>
    <t>Italva</t>
  </si>
  <si>
    <t>18/05/2015</t>
  </si>
  <si>
    <t>31/12/2017</t>
  </si>
  <si>
    <t>03/05/2018</t>
  </si>
  <si>
    <t>15.11%</t>
  </si>
  <si>
    <t>30/09/2014</t>
  </si>
  <si>
    <t>PREF MUN DE TREZIDELA DO VALE</t>
  </si>
  <si>
    <t>Trizidela do Vale</t>
  </si>
  <si>
    <t>17/02/2017</t>
  </si>
  <si>
    <t>49.36%</t>
  </si>
  <si>
    <t>47.50%</t>
  </si>
  <si>
    <t>20/10/2015</t>
  </si>
  <si>
    <t>PREF MUN DE PALMELO</t>
  </si>
  <si>
    <t>Palmelo</t>
  </si>
  <si>
    <t>02/11/2015</t>
  </si>
  <si>
    <t>16/08/2016</t>
  </si>
  <si>
    <t>15/12/2016</t>
  </si>
  <si>
    <t>15.05%</t>
  </si>
  <si>
    <t>25/10/2014</t>
  </si>
  <si>
    <t>PREF MUN DE MARAPANIM</t>
  </si>
  <si>
    <t>Marapanim</t>
  </si>
  <si>
    <t>24/09/2017</t>
  </si>
  <si>
    <t>13.46%</t>
  </si>
  <si>
    <t>22/05/2015</t>
  </si>
  <si>
    <t>13/04/2016</t>
  </si>
  <si>
    <t>27.23%</t>
  </si>
  <si>
    <t>22/09/2015</t>
  </si>
  <si>
    <t>19.15%</t>
  </si>
  <si>
    <t>26/09/2014</t>
  </si>
  <si>
    <t>PREF MUN DE SAO JOAO DOS PATOS</t>
  </si>
  <si>
    <t>São João dos Patos</t>
  </si>
  <si>
    <t>13/10/2014</t>
  </si>
  <si>
    <t>27/09/2016</t>
  </si>
  <si>
    <t>23/02/2016</t>
  </si>
  <si>
    <t>14.03%</t>
  </si>
  <si>
    <t>PREF MUN DE SANTA FILOMENA DO MARANHAO</t>
  </si>
  <si>
    <t>Santa Filomena do Maranhão</t>
  </si>
  <si>
    <t>15/03/2018</t>
  </si>
  <si>
    <t>37.60%</t>
  </si>
  <si>
    <t>29/01/2009</t>
  </si>
  <si>
    <t>PREF MUN DE FORMOSO DO ARAGUAIA</t>
  </si>
  <si>
    <t>Formoso do Araguaia</t>
  </si>
  <si>
    <t>16/01/2013</t>
  </si>
  <si>
    <t>23/11/2015</t>
  </si>
  <si>
    <t>79.50%</t>
  </si>
  <si>
    <t>24/10/2014</t>
  </si>
  <si>
    <t>PREF MUN DE PALMEIRANDIA</t>
  </si>
  <si>
    <t>Palmeirândia</t>
  </si>
  <si>
    <t>29/10/2014</t>
  </si>
  <si>
    <t>11/12/2016</t>
  </si>
  <si>
    <t>28/02/2018</t>
  </si>
  <si>
    <t>21.05%</t>
  </si>
  <si>
    <t>17/12/2014</t>
  </si>
  <si>
    <t>PREF MUN DE MATOES DO NORTE</t>
  </si>
  <si>
    <t>Matões do Norte</t>
  </si>
  <si>
    <t>05/01/2015</t>
  </si>
  <si>
    <t>15/01/2018</t>
  </si>
  <si>
    <t>15.84%</t>
  </si>
  <si>
    <t>29/03/2018</t>
  </si>
  <si>
    <t>27.24%</t>
  </si>
  <si>
    <t>09/09/2014</t>
  </si>
  <si>
    <t>PREF MUN DE JUNCO DO MARANHAO</t>
  </si>
  <si>
    <t>Junco do Maranhão</t>
  </si>
  <si>
    <t>03/03/2016</t>
  </si>
  <si>
    <t>15/02/2017</t>
  </si>
  <si>
    <t>33.03%</t>
  </si>
  <si>
    <t>PREF MUN DE GOVERNADOR NUNES FREIRE</t>
  </si>
  <si>
    <t>Governador Nunes Freire</t>
  </si>
  <si>
    <t>24/07/2016</t>
  </si>
  <si>
    <t>22/03/2018</t>
  </si>
  <si>
    <t>01/12/2014</t>
  </si>
  <si>
    <t>PREF MUN DE CENTRO NOVO DO MARANHAO</t>
  </si>
  <si>
    <t>Centro Novo do Maranhão</t>
  </si>
  <si>
    <t>03/06/2018</t>
  </si>
  <si>
    <t>20/07/2017</t>
  </si>
  <si>
    <t>46.25%</t>
  </si>
  <si>
    <t>21/11/2014</t>
  </si>
  <si>
    <t>PREF MUN DE CRATEUS</t>
  </si>
  <si>
    <t>Crateús</t>
  </si>
  <si>
    <t>25/11/2014</t>
  </si>
  <si>
    <t>08/06/2018</t>
  </si>
  <si>
    <t>Falha na execução de serviços</t>
  </si>
  <si>
    <t>21/12/2017</t>
  </si>
  <si>
    <t>91.07%</t>
  </si>
  <si>
    <t>PREF MUN DE CHORROCHO</t>
  </si>
  <si>
    <t>Chorrochó</t>
  </si>
  <si>
    <t>26/03/2018</t>
  </si>
  <si>
    <t>14/04/2016</t>
  </si>
  <si>
    <t>7.96%</t>
  </si>
  <si>
    <t>PREF MUN DE ANAGE</t>
  </si>
  <si>
    <t>Anagé</t>
  </si>
  <si>
    <t>25/08/2017</t>
  </si>
  <si>
    <t>48.76%</t>
  </si>
  <si>
    <t>10/10/2014</t>
  </si>
  <si>
    <t>PREF MUN DE CARAUARI</t>
  </si>
  <si>
    <t>Carauari</t>
  </si>
  <si>
    <t>27/03/2017</t>
  </si>
  <si>
    <t>24/04/2017</t>
  </si>
  <si>
    <t>05/12/2016</t>
  </si>
  <si>
    <t>96.47%</t>
  </si>
  <si>
    <t>PREF MUN DE PAO DE ACUCAR</t>
  </si>
  <si>
    <t>Pão de Açúcar</t>
  </si>
  <si>
    <t>12/08/2016</t>
  </si>
  <si>
    <t>30.90%</t>
  </si>
  <si>
    <t>06/10/2015</t>
  </si>
  <si>
    <t>PREF MUN DE BOTUMIRIM</t>
  </si>
  <si>
    <t>Botumirim</t>
  </si>
  <si>
    <t>28/10/2015</t>
  </si>
  <si>
    <t>14.58%</t>
  </si>
  <si>
    <t>24/09/2015</t>
  </si>
  <si>
    <t>PREF MUN DE SAO FRANCISCO DE ASSIS DO PIAUI</t>
  </si>
  <si>
    <t>São Francisco de Assis do Piauí</t>
  </si>
  <si>
    <t>19/02/2019</t>
  </si>
  <si>
    <t>13/04/2018</t>
  </si>
  <si>
    <t>12/09/2016</t>
  </si>
  <si>
    <t>23.51%</t>
  </si>
  <si>
    <t>05/10/2015</t>
  </si>
  <si>
    <t>PREF MUN DE JOSENOPOLIS</t>
  </si>
  <si>
    <t>Josenópolis</t>
  </si>
  <si>
    <t>19.85%</t>
  </si>
  <si>
    <t>23/10/2015</t>
  </si>
  <si>
    <t>PREF MUN DE VICENTINOPOLIS</t>
  </si>
  <si>
    <t>Vicentinópolis</t>
  </si>
  <si>
    <t>10/11/2015</t>
  </si>
  <si>
    <t>24/06/2018</t>
  </si>
  <si>
    <t>07/11/2016</t>
  </si>
  <si>
    <t>16.25%</t>
  </si>
  <si>
    <t>02/01/2018</t>
  </si>
  <si>
    <t>PREF MUN DE SAO CARLOS</t>
  </si>
  <si>
    <t>São Carlos</t>
  </si>
  <si>
    <t>30/12/2018</t>
  </si>
  <si>
    <t>20/03/2017</t>
  </si>
  <si>
    <t>23.20%</t>
  </si>
  <si>
    <t>04/07/2016</t>
  </si>
  <si>
    <t>PREF MUN DE MUNDO NOVO</t>
  </si>
  <si>
    <t>Mundo Novo</t>
  </si>
  <si>
    <t>05/07/2016</t>
  </si>
  <si>
    <t>04/07/2017</t>
  </si>
  <si>
    <t>22/09/2017</t>
  </si>
  <si>
    <t>03/04/2017</t>
  </si>
  <si>
    <t>PREF MUN DE ANGICAL</t>
  </si>
  <si>
    <t>Angical</t>
  </si>
  <si>
    <t>10/04/2017</t>
  </si>
  <si>
    <t>21/09/2018</t>
  </si>
  <si>
    <t>Medidas Administrativas do Estado/Município</t>
  </si>
  <si>
    <t>23/11/2017</t>
  </si>
  <si>
    <t>0.97%</t>
  </si>
  <si>
    <t>14.64%</t>
  </si>
  <si>
    <t>08/12/2014</t>
  </si>
  <si>
    <t>PREF MUN DE BUJARI</t>
  </si>
  <si>
    <t>Bujari</t>
  </si>
  <si>
    <t>23/05/2018</t>
  </si>
  <si>
    <t>71.81%</t>
  </si>
  <si>
    <t>08/07/2015</t>
  </si>
  <si>
    <t>09/07/2015</t>
  </si>
  <si>
    <t>02/12/2016</t>
  </si>
  <si>
    <t>22/11/2016</t>
  </si>
  <si>
    <t>26/04/2016</t>
  </si>
  <si>
    <t>36.94%</t>
  </si>
  <si>
    <t>12/12/2008</t>
  </si>
  <si>
    <t>PREF MUN DE PARAISO DO TOCANTINS</t>
  </si>
  <si>
    <t>Paraíso do Tocantins</t>
  </si>
  <si>
    <t>04/08/2010</t>
  </si>
  <si>
    <t>18/12/2014</t>
  </si>
  <si>
    <t>31/03/2018</t>
  </si>
  <si>
    <t>37.06%</t>
  </si>
  <si>
    <t>29/01/2015</t>
  </si>
  <si>
    <t>PREF MUN DE SAO RAFAEL</t>
  </si>
  <si>
    <t>São Rafael</t>
  </si>
  <si>
    <t>23/02/2019</t>
  </si>
  <si>
    <t>20.32%</t>
  </si>
  <si>
    <t>PREF MUN DE PARINTINS</t>
  </si>
  <si>
    <t>Parintins</t>
  </si>
  <si>
    <t>18/03/2016</t>
  </si>
  <si>
    <t>Problemas de Infraestrutura</t>
  </si>
  <si>
    <t>19/12/2016</t>
  </si>
  <si>
    <t>16/01/2015</t>
  </si>
  <si>
    <t>23/12/2016</t>
  </si>
  <si>
    <t>11.35%</t>
  </si>
  <si>
    <t>27/10/2014</t>
  </si>
  <si>
    <t>01/06/2017</t>
  </si>
  <si>
    <t>6.22%</t>
  </si>
  <si>
    <t>13/03/2015</t>
  </si>
  <si>
    <t>12/06/2017</t>
  </si>
  <si>
    <t>0.29%</t>
  </si>
  <si>
    <t>0.21%</t>
  </si>
  <si>
    <t>05/04/2016</t>
  </si>
  <si>
    <t>PREF MUN DE IRETAMA</t>
  </si>
  <si>
    <t>Iretama</t>
  </si>
  <si>
    <t>20/04/2016</t>
  </si>
  <si>
    <t>24/03/2018</t>
  </si>
  <si>
    <t>15.47%</t>
  </si>
  <si>
    <t>17/02/2016</t>
  </si>
  <si>
    <t>PREF MUN DE PORTO RICO DO MARANHAO</t>
  </si>
  <si>
    <t>Porto Rico do Maranhão</t>
  </si>
  <si>
    <t>13/12/2016</t>
  </si>
  <si>
    <t>11/04/2017</t>
  </si>
  <si>
    <t>21.61%</t>
  </si>
  <si>
    <t>01/12/2016</t>
  </si>
  <si>
    <t>PREF MUN DE SENADOR ELOI DE SOUZA</t>
  </si>
  <si>
    <t>Senador Elói de Souza</t>
  </si>
  <si>
    <t>30.42%</t>
  </si>
  <si>
    <t>18/03/2015</t>
  </si>
  <si>
    <t>PREF MUN DE RIBEIRAO CASCALHEIRA</t>
  </si>
  <si>
    <t>Ribeirão Cascalheira</t>
  </si>
  <si>
    <t>7.76%</t>
  </si>
  <si>
    <t>28/10/2014</t>
  </si>
  <si>
    <t>PREF MUN DE PIEDADE DOS GERAIS</t>
  </si>
  <si>
    <t>Piedade dos Gerais</t>
  </si>
  <si>
    <t>05/11/2014</t>
  </si>
  <si>
    <t>17/08/2016</t>
  </si>
  <si>
    <t>10/02/2015</t>
  </si>
  <si>
    <t>14.25%</t>
  </si>
  <si>
    <t>01/07/2014</t>
  </si>
  <si>
    <t>PREF MUN DE NOVA RUSSAS</t>
  </si>
  <si>
    <t>Nova Russas</t>
  </si>
  <si>
    <t>02/07/2014</t>
  </si>
  <si>
    <t>20/12/2017</t>
  </si>
  <si>
    <t>29.79%</t>
  </si>
  <si>
    <t>10/07/2014</t>
  </si>
  <si>
    <t>PREF MUN DE ITAGUACU DA BAHIA</t>
  </si>
  <si>
    <t>Itaguaçu da Bahia</t>
  </si>
  <si>
    <t>11/07/2014</t>
  </si>
  <si>
    <t>06/04/2018</t>
  </si>
  <si>
    <t>93.13%</t>
  </si>
  <si>
    <t>04/08/2014</t>
  </si>
  <si>
    <t>PREF MUN DE LARANJAL DO JARI</t>
  </si>
  <si>
    <t>Laranjal do Jari</t>
  </si>
  <si>
    <t>02/06/2018</t>
  </si>
  <si>
    <t>Atraso no Pagamento Construtora</t>
  </si>
  <si>
    <t>19/08/2016</t>
  </si>
  <si>
    <t>23.58%</t>
  </si>
  <si>
    <t>Espaço Educativo - 01 Sala</t>
  </si>
  <si>
    <t>06/08/2014</t>
  </si>
  <si>
    <t>52.86%</t>
  </si>
  <si>
    <t>PREF MUN DE JAPOATA</t>
  </si>
  <si>
    <t>Japoatã</t>
  </si>
  <si>
    <t>15/05/2018</t>
  </si>
  <si>
    <t>96.11%</t>
  </si>
  <si>
    <t>PREF MUN DE MATARACA</t>
  </si>
  <si>
    <t>Mataraca</t>
  </si>
  <si>
    <t>25/02/2016</t>
  </si>
  <si>
    <t>05/09/2016</t>
  </si>
  <si>
    <t>16.44%</t>
  </si>
  <si>
    <t>PREF MUN DE PIRAPOZINHO</t>
  </si>
  <si>
    <t>Pirapozinho</t>
  </si>
  <si>
    <t>31/03/2019</t>
  </si>
  <si>
    <t>07/03/2016</t>
  </si>
  <si>
    <t>PREF MUN DE CORONEL FREITAS</t>
  </si>
  <si>
    <t>Coronel Freitas</t>
  </si>
  <si>
    <t>31/05/2018</t>
  </si>
  <si>
    <t>95.42%</t>
  </si>
  <si>
    <t>PREF MUN DE NOVA ANDRADINA</t>
  </si>
  <si>
    <t>Nova Andradina</t>
  </si>
  <si>
    <t>19/06/2017</t>
  </si>
  <si>
    <t>11/06/2018</t>
  </si>
  <si>
    <t>22.52%</t>
  </si>
  <si>
    <t>05/05/2016</t>
  </si>
  <si>
    <t>PREF MUN DE SANTA RITA DE MINAS</t>
  </si>
  <si>
    <t>Santa Rita de Minas</t>
  </si>
  <si>
    <t>09/05/2016</t>
  </si>
  <si>
    <t>14/01/2017</t>
  </si>
  <si>
    <t>PREF MUN DE VILA BELA DA SANTISSIMA TRINDADE</t>
  </si>
  <si>
    <t>Vila Bela da Santíssima Trindade</t>
  </si>
  <si>
    <t>80.28%</t>
  </si>
  <si>
    <t>14/07/2014</t>
  </si>
  <si>
    <t>PREF MUN DE TURILANDIA</t>
  </si>
  <si>
    <t>Turilândia</t>
  </si>
  <si>
    <t>28/04/2015</t>
  </si>
  <si>
    <t>PREF MUN DE MILAGRES</t>
  </si>
  <si>
    <t>Milagres</t>
  </si>
  <si>
    <t>13/12/2017</t>
  </si>
  <si>
    <t>10/08/2016</t>
  </si>
  <si>
    <t>62.85%</t>
  </si>
  <si>
    <t>PREF MUN DE PEDRAS DE FOGO</t>
  </si>
  <si>
    <t>Pedras de Fogo</t>
  </si>
  <si>
    <t>22/09/2010</t>
  </si>
  <si>
    <t>20/05/2011</t>
  </si>
  <si>
    <t>26/10/2013</t>
  </si>
  <si>
    <t>2.32%</t>
  </si>
  <si>
    <t>PREF MUN DE MERUOCA</t>
  </si>
  <si>
    <t>Meruoca</t>
  </si>
  <si>
    <t>07/07/2017</t>
  </si>
  <si>
    <t>27.90%</t>
  </si>
  <si>
    <t>COBERTURA DE QUADRA ESCOLAR GRANDE - PROJETO FNDE</t>
  </si>
  <si>
    <t>PREF MUN DE NATAL</t>
  </si>
  <si>
    <t>Natal</t>
  </si>
  <si>
    <t>11/09/2017</t>
  </si>
  <si>
    <t>04/07/2018</t>
  </si>
  <si>
    <t>PREF MUN DE CRISOLITA</t>
  </si>
  <si>
    <t>Crisólita</t>
  </si>
  <si>
    <t>28/11/2015</t>
  </si>
  <si>
    <t>14/12/2018</t>
  </si>
  <si>
    <t>43.35%</t>
  </si>
  <si>
    <t>21/03/2016</t>
  </si>
  <si>
    <t>PREF MUN DE AUGUSTO DE LIMA</t>
  </si>
  <si>
    <t>Augusto de Lima</t>
  </si>
  <si>
    <t>28/03/2018</t>
  </si>
  <si>
    <t>21.36%</t>
  </si>
  <si>
    <t>16/03/2016</t>
  </si>
  <si>
    <t>PREF MUN DE FAZENDA NOVA</t>
  </si>
  <si>
    <t>Fazenda Nova</t>
  </si>
  <si>
    <t>10/03/2017</t>
  </si>
  <si>
    <t>04/10/2016</t>
  </si>
  <si>
    <t>10.86%</t>
  </si>
  <si>
    <t>17/09/2014</t>
  </si>
  <si>
    <t>PREF MUN DE BURITI BRAVO</t>
  </si>
  <si>
    <t>Buriti Bravo</t>
  </si>
  <si>
    <t>16/08/2018</t>
  </si>
  <si>
    <t>09/04/2018</t>
  </si>
  <si>
    <t>26/09/2017</t>
  </si>
  <si>
    <t>70.96%</t>
  </si>
  <si>
    <t>17/08/2018</t>
  </si>
  <si>
    <t>08/09/2016</t>
  </si>
  <si>
    <t>33.62%</t>
  </si>
  <si>
    <t>PREF MUN DE ARAME</t>
  </si>
  <si>
    <t>Arame</t>
  </si>
  <si>
    <t>05/12/2014</t>
  </si>
  <si>
    <t>06/08/2015</t>
  </si>
  <si>
    <t>31/03/2017</t>
  </si>
  <si>
    <t>06/07/2014</t>
  </si>
  <si>
    <t>02/01/2015</t>
  </si>
  <si>
    <t>PREF MUN DE JUAZEIRO DO PIAUI</t>
  </si>
  <si>
    <t>Juazeiro do Piauí</t>
  </si>
  <si>
    <t>02/02/2018</t>
  </si>
  <si>
    <t>28/12/2018</t>
  </si>
  <si>
    <t>26/01/2016</t>
  </si>
  <si>
    <t>19.21%</t>
  </si>
  <si>
    <t>22/07/2014</t>
  </si>
  <si>
    <t>PREF MUN DE FLORES DO PIAUI</t>
  </si>
  <si>
    <t>Flores do Piauí</t>
  </si>
  <si>
    <t>11/05/2016</t>
  </si>
  <si>
    <t>29/12/2015</t>
  </si>
  <si>
    <t>19/03/2015</t>
  </si>
  <si>
    <t>19.56%</t>
  </si>
  <si>
    <t>18/06/2014</t>
  </si>
  <si>
    <t>PREF MUN DE CORONEL JOSE DIAS</t>
  </si>
  <si>
    <t>Coronel José Dias</t>
  </si>
  <si>
    <t>19/05/2018</t>
  </si>
  <si>
    <t>19/12/2017</t>
  </si>
  <si>
    <t>46.14%</t>
  </si>
  <si>
    <t>10/12/2014</t>
  </si>
  <si>
    <t>PREF MUN DE AVEIRO</t>
  </si>
  <si>
    <t>Aveiro</t>
  </si>
  <si>
    <t>29/11/2016</t>
  </si>
  <si>
    <t>18/07/2016</t>
  </si>
  <si>
    <t>01/09/2015</t>
  </si>
  <si>
    <t>10.04%</t>
  </si>
  <si>
    <t>01/10/2015</t>
  </si>
  <si>
    <t>PREF MUN DE GONCALVES DIAS</t>
  </si>
  <si>
    <t>Gonçalves Dias</t>
  </si>
  <si>
    <t>10/10/2015</t>
  </si>
  <si>
    <t>29/03/2017</t>
  </si>
  <si>
    <t>23/03/2017</t>
  </si>
  <si>
    <t>29/04/2016</t>
  </si>
  <si>
    <t>19.51%</t>
  </si>
  <si>
    <t>02/03/2015</t>
  </si>
  <si>
    <t>PREF MUN DE SAUDE</t>
  </si>
  <si>
    <t>Saúde</t>
  </si>
  <si>
    <t>42.09%</t>
  </si>
  <si>
    <t>29/09/2014</t>
  </si>
  <si>
    <t>PREF MUN DE TUBARAO</t>
  </si>
  <si>
    <t>Tubarão</t>
  </si>
  <si>
    <t>31/10/2016</t>
  </si>
  <si>
    <t>81.93%</t>
  </si>
  <si>
    <t>21/06/2016</t>
  </si>
  <si>
    <t>11/08/2016</t>
  </si>
  <si>
    <t>19.41%</t>
  </si>
  <si>
    <t>PREF MUN DE NAZARIA</t>
  </si>
  <si>
    <t>Nazária</t>
  </si>
  <si>
    <t>30/10/2015</t>
  </si>
  <si>
    <t>23/02/2018</t>
  </si>
  <si>
    <t>5.18%</t>
  </si>
  <si>
    <t>05/02/2016</t>
  </si>
  <si>
    <t>PREF MUN DE PACAJUS</t>
  </si>
  <si>
    <t>Pacajus</t>
  </si>
  <si>
    <t>10.78%</t>
  </si>
  <si>
    <t>05/09/2014</t>
  </si>
  <si>
    <t>PREF MUN DE SAO JOSE DE ESPINHARAS</t>
  </si>
  <si>
    <t>São José de Espinharas</t>
  </si>
  <si>
    <t>30.79%</t>
  </si>
  <si>
    <t>PREF MUN DE IBIARA</t>
  </si>
  <si>
    <t>Ibiara</t>
  </si>
  <si>
    <t>13/04/2017</t>
  </si>
  <si>
    <t>26/04/2018</t>
  </si>
  <si>
    <t>08/08/2016</t>
  </si>
  <si>
    <t>17.08%</t>
  </si>
  <si>
    <t>PREF MUN DE CALMON</t>
  </si>
  <si>
    <t>Calmon</t>
  </si>
  <si>
    <t>13.37%</t>
  </si>
  <si>
    <t>24/11/2014</t>
  </si>
  <si>
    <t>PREF MUN DE NOVA PRATA</t>
  </si>
  <si>
    <t>Nova Prata</t>
  </si>
  <si>
    <t>20/08/2018</t>
  </si>
  <si>
    <t>90.00%</t>
  </si>
  <si>
    <t>03/02/2011</t>
  </si>
  <si>
    <t>PREF MUN DE GUARACIAMA</t>
  </si>
  <si>
    <t>Guaraciama</t>
  </si>
  <si>
    <t>01/07/2011</t>
  </si>
  <si>
    <t>30/06/2012</t>
  </si>
  <si>
    <t>11/03/2015</t>
  </si>
  <si>
    <t>53.13%</t>
  </si>
  <si>
    <t>PREF MUN DE NAO-ME-TOQUE</t>
  </si>
  <si>
    <t>Não-Me-Toque</t>
  </si>
  <si>
    <t>18/08/2016</t>
  </si>
  <si>
    <t>05/05/2017</t>
  </si>
  <si>
    <t>6.37%</t>
  </si>
  <si>
    <t>29/12/2014</t>
  </si>
  <si>
    <t>PREF MUN DE RIACHAO DO BACAMARTE</t>
  </si>
  <si>
    <t>Riachão do Bacamarte</t>
  </si>
  <si>
    <t>15/08/2015</t>
  </si>
  <si>
    <t>29/08/2016</t>
  </si>
  <si>
    <t>14.29%</t>
  </si>
  <si>
    <t>PREF MUN DE EMAS</t>
  </si>
  <si>
    <t>Emas</t>
  </si>
  <si>
    <t>22/06/2016</t>
  </si>
  <si>
    <t>36.89%</t>
  </si>
  <si>
    <t>24/09/2014</t>
  </si>
  <si>
    <t>PREF MUN DE PILAR DE GOIAS</t>
  </si>
  <si>
    <t>Pilar de Goiás</t>
  </si>
  <si>
    <t>12/10/2018</t>
  </si>
  <si>
    <t>57.10%</t>
  </si>
  <si>
    <t>22/10/2014</t>
  </si>
  <si>
    <t>PREF MUN DE RIACHAO DO JACUIPE</t>
  </si>
  <si>
    <t>Riachão do Jacuípe</t>
  </si>
  <si>
    <t>06/07/2018</t>
  </si>
  <si>
    <t>19.49%</t>
  </si>
  <si>
    <t>PREF MUN DE BARAO DO TRIUNFO</t>
  </si>
  <si>
    <t>Barão do Triunfo</t>
  </si>
  <si>
    <t>15/01/2015</t>
  </si>
  <si>
    <t>14/07/2015</t>
  </si>
  <si>
    <t>15/04/2016</t>
  </si>
  <si>
    <t>9.92%</t>
  </si>
  <si>
    <t>07/04/2015</t>
  </si>
  <si>
    <t>PREF MUN DE MONTE AZUL</t>
  </si>
  <si>
    <t>Monte Azul</t>
  </si>
  <si>
    <t>21/04/2017</t>
  </si>
  <si>
    <t>52.75%</t>
  </si>
  <si>
    <t>14/12/2015</t>
  </si>
  <si>
    <t>PREF MUN DE CARAI</t>
  </si>
  <si>
    <t>Caraí</t>
  </si>
  <si>
    <t>21/12/2015</t>
  </si>
  <si>
    <t>06/09/2017</t>
  </si>
  <si>
    <t>08/10/2016</t>
  </si>
  <si>
    <t>21.58%</t>
  </si>
  <si>
    <t>07/08/2014</t>
  </si>
  <si>
    <t>07/08/2015</t>
  </si>
  <si>
    <t>PREF MUN DE MARA ROSA</t>
  </si>
  <si>
    <t>Mara Rosa</t>
  </si>
  <si>
    <t>02/04/2017</t>
  </si>
  <si>
    <t>08/01/2018</t>
  </si>
  <si>
    <t>26/08/2016</t>
  </si>
  <si>
    <t>23/10/2014</t>
  </si>
  <si>
    <t>PREF MUN DE CONDE</t>
  </si>
  <si>
    <t>Conde</t>
  </si>
  <si>
    <t>20/07/2015</t>
  </si>
  <si>
    <t>25.14%</t>
  </si>
  <si>
    <t>27/08/2014</t>
  </si>
  <si>
    <t>PREF MUN DE CAMOCIM DE SAO FELIX</t>
  </si>
  <si>
    <t>Camocim de São Félix</t>
  </si>
  <si>
    <t>29.06%</t>
  </si>
  <si>
    <t>10/08/2015</t>
  </si>
  <si>
    <t>PREF MUN DE SALTO DO JACUI</t>
  </si>
  <si>
    <t>Salto do Jacuí</t>
  </si>
  <si>
    <t>17/08/2015</t>
  </si>
  <si>
    <t>31/05/2017</t>
  </si>
  <si>
    <t>27/06/2014</t>
  </si>
  <si>
    <t>19/12/2015</t>
  </si>
  <si>
    <t>4.74%</t>
  </si>
  <si>
    <t>PREF MUN DE ITAPOA</t>
  </si>
  <si>
    <t>Itapoá</t>
  </si>
  <si>
    <t>21/09/2017</t>
  </si>
  <si>
    <t>01/08/2018</t>
  </si>
  <si>
    <t>Embargos</t>
  </si>
  <si>
    <t>15.50%</t>
  </si>
  <si>
    <t>12/08/2014</t>
  </si>
  <si>
    <t>PREF MUN DE SANTA TEREZINHA</t>
  </si>
  <si>
    <t>Santa Terezinha</t>
  </si>
  <si>
    <t>29/04/2017</t>
  </si>
  <si>
    <t>14/12/2016</t>
  </si>
  <si>
    <t>55.59%</t>
  </si>
  <si>
    <t>20/11/2009</t>
  </si>
  <si>
    <t>PREF MUN DE GUARAITA</t>
  </si>
  <si>
    <t>Guaraíta</t>
  </si>
  <si>
    <t>73.79%</t>
  </si>
  <si>
    <t>18/08/2014</t>
  </si>
  <si>
    <t>PREF MUN DE MARAJA DO SENA</t>
  </si>
  <si>
    <t>Marajá do Sena</t>
  </si>
  <si>
    <t>16/02/2017</t>
  </si>
  <si>
    <t>25.06%</t>
  </si>
  <si>
    <t>30/03/2018</t>
  </si>
  <si>
    <t>42.03%</t>
  </si>
  <si>
    <t>01/11/2014</t>
  </si>
  <si>
    <t>15/12/2014</t>
  </si>
  <si>
    <t>PREF MUN DE ANDORINHA</t>
  </si>
  <si>
    <t>Andorinha</t>
  </si>
  <si>
    <t>21/02/2018</t>
  </si>
  <si>
    <t>26/10/2016</t>
  </si>
  <si>
    <t>64.14%</t>
  </si>
  <si>
    <t>81.11%</t>
  </si>
  <si>
    <t>PREF MUN DE SANTANA DO ARAGUAIA</t>
  </si>
  <si>
    <t>Santana do Araguaia</t>
  </si>
  <si>
    <t>06/04/2015</t>
  </si>
  <si>
    <t>20/08/2015</t>
  </si>
  <si>
    <t>04/02/2015</t>
  </si>
  <si>
    <t>PREF MUN DE SANTO AMARO DO MARANHAO</t>
  </si>
  <si>
    <t>Santo Amaro do Maranhão</t>
  </si>
  <si>
    <t>10/12/2016</t>
  </si>
  <si>
    <t>16/01/2017</t>
  </si>
  <si>
    <t>22.30%</t>
  </si>
  <si>
    <t>PREF MUN DE IRITUIA</t>
  </si>
  <si>
    <t>Irituia</t>
  </si>
  <si>
    <t>03/11/2014</t>
  </si>
  <si>
    <t>PREF MUN DE GOIATUBA</t>
  </si>
  <si>
    <t>Goiatuba</t>
  </si>
  <si>
    <t>08/11/2016</t>
  </si>
  <si>
    <t>19.45%</t>
  </si>
  <si>
    <t>08/05/2015</t>
  </si>
  <si>
    <t>PREF MUN DE PEREIRO</t>
  </si>
  <si>
    <t>Pereiro</t>
  </si>
  <si>
    <t>28/06/2016</t>
  </si>
  <si>
    <t>26/02/2016</t>
  </si>
  <si>
    <t>47.51%</t>
  </si>
  <si>
    <t>30/06/2014</t>
  </si>
  <si>
    <t>PREF MUN DE MISSAO VELHA</t>
  </si>
  <si>
    <t>Missão Velha</t>
  </si>
  <si>
    <t>31/12/2014</t>
  </si>
  <si>
    <t>61.44%</t>
  </si>
  <si>
    <t>PREF MUN DE UIBAI</t>
  </si>
  <si>
    <t>Uibaí</t>
  </si>
  <si>
    <t>18/07/2015</t>
  </si>
  <si>
    <t>18/05/2018</t>
  </si>
  <si>
    <t>09/03/2018</t>
  </si>
  <si>
    <t>53.12%</t>
  </si>
  <si>
    <t>04/07/2014</t>
  </si>
  <si>
    <t>PREF MUN DE BOA NOVA</t>
  </si>
  <si>
    <t>Boa Nova</t>
  </si>
  <si>
    <t>08/01/2017</t>
  </si>
  <si>
    <t>53.41%</t>
  </si>
  <si>
    <t>PREF MUN DE VITORIA DE SANTO ANTAO</t>
  </si>
  <si>
    <t>Vitória de Santo Antão</t>
  </si>
  <si>
    <t>25/05/2016</t>
  </si>
  <si>
    <t>17/03/2017</t>
  </si>
  <si>
    <t>13/09/2017</t>
  </si>
  <si>
    <t>13.41%</t>
  </si>
  <si>
    <t>09/11/2015</t>
  </si>
  <si>
    <t>29/01/2017</t>
  </si>
  <si>
    <t>54.12%</t>
  </si>
  <si>
    <t>04/12/2014</t>
  </si>
  <si>
    <t>PREF MUN DE PALMEIRINA</t>
  </si>
  <si>
    <t>Palmeirina</t>
  </si>
  <si>
    <t>03/12/2014</t>
  </si>
  <si>
    <t>26/05/2016</t>
  </si>
  <si>
    <t>23/03/2016</t>
  </si>
  <si>
    <t>29/07/2015</t>
  </si>
  <si>
    <t>12.07%</t>
  </si>
  <si>
    <t>26/12/2014</t>
  </si>
  <si>
    <t>PREF MUN DE MARAIAL</t>
  </si>
  <si>
    <t>Maraial</t>
  </si>
  <si>
    <t>24.31%</t>
  </si>
  <si>
    <t>20/10/2014</t>
  </si>
  <si>
    <t>PREF MUN DE SANTANA DO MARANHAO</t>
  </si>
  <si>
    <t>Santana do Maranhão</t>
  </si>
  <si>
    <t>15/10/2014</t>
  </si>
  <si>
    <t>30.31%</t>
  </si>
  <si>
    <t>PREF MUN DE RESENDE</t>
  </si>
  <si>
    <t>Resende</t>
  </si>
  <si>
    <t>10/06/2009</t>
  </si>
  <si>
    <t>17/12/2013</t>
  </si>
  <si>
    <t>94.87%</t>
  </si>
  <si>
    <t>24/03/2017</t>
  </si>
  <si>
    <t>25.23%</t>
  </si>
  <si>
    <t>29/08/2014</t>
  </si>
  <si>
    <t>PREF MUN DE POCAO DE PEDRAS</t>
  </si>
  <si>
    <t>Poção de Pedras</t>
  </si>
  <si>
    <t>17/09/2017</t>
  </si>
  <si>
    <t>06/08/2016</t>
  </si>
  <si>
    <t>16/09/2017</t>
  </si>
  <si>
    <t>21/07/2014</t>
  </si>
  <si>
    <t>PREF MUN DE PERI MIRIM</t>
  </si>
  <si>
    <t>Peri Mirim</t>
  </si>
  <si>
    <t>17/01/2016</t>
  </si>
  <si>
    <t>28/07/2016</t>
  </si>
  <si>
    <t>PREF MUN DE SANTOS DUMONT</t>
  </si>
  <si>
    <t>Santos Dumont</t>
  </si>
  <si>
    <t>15/07/2008</t>
  </si>
  <si>
    <t>06/04/2009</t>
  </si>
  <si>
    <t>27/01/2014</t>
  </si>
  <si>
    <t>52.76%</t>
  </si>
  <si>
    <t>PREF MUN DE NOVA IGUACU</t>
  </si>
  <si>
    <t>Nova Iguaçu</t>
  </si>
  <si>
    <t>05/05/2018</t>
  </si>
  <si>
    <t>58.44%</t>
  </si>
  <si>
    <t>04/01/2016</t>
  </si>
  <si>
    <t>PREF MUN DE CARAPEBUS</t>
  </si>
  <si>
    <t>Carapebus</t>
  </si>
  <si>
    <t>22/07/2016</t>
  </si>
  <si>
    <t>21/09/2016</t>
  </si>
  <si>
    <t>8.14%</t>
  </si>
  <si>
    <t>PREF MUN DE ALTO ALEGRE</t>
  </si>
  <si>
    <t>Alto Alegre</t>
  </si>
  <si>
    <t>21/10/2014</t>
  </si>
  <si>
    <t>30.74%</t>
  </si>
  <si>
    <t>09/03/2015</t>
  </si>
  <si>
    <t>PREF MUN DE PEDRA GRANDE</t>
  </si>
  <si>
    <t>Pedra Grande</t>
  </si>
  <si>
    <t>31/12/2015</t>
  </si>
  <si>
    <t>01/09/2017</t>
  </si>
  <si>
    <t>24.40%</t>
  </si>
  <si>
    <t>16/06/2015</t>
  </si>
  <si>
    <t>PREF MUN DE LAJES PINTADAS</t>
  </si>
  <si>
    <t>Lajes Pintadas</t>
  </si>
  <si>
    <t>27/07/2015</t>
  </si>
  <si>
    <t>07/12/2016</t>
  </si>
  <si>
    <t>31.60%</t>
  </si>
  <si>
    <t>30/09/2015</t>
  </si>
  <si>
    <t>PREF MUN DE ITABORAI</t>
  </si>
  <si>
    <t>Itaboraí</t>
  </si>
  <si>
    <t>24.61%</t>
  </si>
  <si>
    <t>17/11/2014</t>
  </si>
  <si>
    <t>PREF MUN DE ALTONIA</t>
  </si>
  <si>
    <t>Altônia</t>
  </si>
  <si>
    <t>16/10/2018</t>
  </si>
  <si>
    <t>30/05/2018</t>
  </si>
  <si>
    <t>78.78%</t>
  </si>
  <si>
    <t>09/06/2015</t>
  </si>
  <si>
    <t>PREF MUN DE LAVRAS DA MANGABEIRA</t>
  </si>
  <si>
    <t>Lavras da Mangabeira</t>
  </si>
  <si>
    <t>25.44%</t>
  </si>
  <si>
    <t>25/06/2014</t>
  </si>
  <si>
    <t>PREF MUN DE ALCANTARAS</t>
  </si>
  <si>
    <t>Alcântaras</t>
  </si>
  <si>
    <t>09/02/2017</t>
  </si>
  <si>
    <t>49.50%</t>
  </si>
  <si>
    <t>08/01/2015</t>
  </si>
  <si>
    <t>PREF MUN DE NOVA REDENCAO</t>
  </si>
  <si>
    <t>Nova Redenção</t>
  </si>
  <si>
    <t>24/06/2016</t>
  </si>
  <si>
    <t>10/04/2015</t>
  </si>
  <si>
    <t>PREF MUN DE MAURITI</t>
  </si>
  <si>
    <t>Mauriti</t>
  </si>
  <si>
    <t>15/10/2009</t>
  </si>
  <si>
    <t>13/04/2010</t>
  </si>
  <si>
    <t>20/01/2014</t>
  </si>
  <si>
    <t>43.95%</t>
  </si>
  <si>
    <t>01/09/2009</t>
  </si>
  <si>
    <t>01/04/2010</t>
  </si>
  <si>
    <t>05/08/2014</t>
  </si>
  <si>
    <t>05/12/2013</t>
  </si>
  <si>
    <t>31.75%</t>
  </si>
  <si>
    <t>PREF MUN DE MOSTARDAS</t>
  </si>
  <si>
    <t>Mostardas</t>
  </si>
  <si>
    <t>22/10/2016</t>
  </si>
  <si>
    <t>12/09/2017</t>
  </si>
  <si>
    <t>13/10/2016</t>
  </si>
  <si>
    <t>33.60%</t>
  </si>
  <si>
    <t>PREF MUN DE PALMACIA</t>
  </si>
  <si>
    <t>Palmácia</t>
  </si>
  <si>
    <t>06/06/2012</t>
  </si>
  <si>
    <t>04/05/2016</t>
  </si>
  <si>
    <t>7.49%</t>
  </si>
  <si>
    <t>PREF MUN DE DORES DE CAMPOS</t>
  </si>
  <si>
    <t>Dores de Campos</t>
  </si>
  <si>
    <t>78.00%</t>
  </si>
  <si>
    <t>PREF MUN DE ITUETA</t>
  </si>
  <si>
    <t>Itueta</t>
  </si>
  <si>
    <t>17/12/2015</t>
  </si>
  <si>
    <t>15/08/2016</t>
  </si>
  <si>
    <t>20.98%</t>
  </si>
  <si>
    <t>19/09/2014</t>
  </si>
  <si>
    <t>PREF MUN DE SAO JOSE DOS BASILIOS</t>
  </si>
  <si>
    <t>São José dos Basílios</t>
  </si>
  <si>
    <t>19/11/2015</t>
  </si>
  <si>
    <t>19.67%</t>
  </si>
  <si>
    <t>22/09/2014</t>
  </si>
  <si>
    <t>09/12/2015</t>
  </si>
  <si>
    <t>7.05%</t>
  </si>
  <si>
    <t>PREF MUN DE SANTA INES</t>
  </si>
  <si>
    <t>Santa Inês</t>
  </si>
  <si>
    <t>03/11/2015</t>
  </si>
  <si>
    <t>19/11/2016</t>
  </si>
  <si>
    <t>PREF MUN DE PRATA DO PIAUI</t>
  </si>
  <si>
    <t>Prata do Piauí</t>
  </si>
  <si>
    <t>06/01/2015</t>
  </si>
  <si>
    <t>22/02/2016</t>
  </si>
  <si>
    <t>27/01/2016</t>
  </si>
  <si>
    <t>16.29%</t>
  </si>
  <si>
    <t>02/12/2014</t>
  </si>
  <si>
    <t>PREF MUN DE MIRANDIBA</t>
  </si>
  <si>
    <t>Mirandiba</t>
  </si>
  <si>
    <t>20/01/2015</t>
  </si>
  <si>
    <t>03/06/2016</t>
  </si>
  <si>
    <t>25/04/2018</t>
  </si>
  <si>
    <t>32.27%</t>
  </si>
  <si>
    <t>03/12/2016</t>
  </si>
  <si>
    <t>38.76%</t>
  </si>
  <si>
    <t>30/10/2017</t>
  </si>
  <si>
    <t>1.85%</t>
  </si>
  <si>
    <t>08/02/2017</t>
  </si>
  <si>
    <t>19/02/2018</t>
  </si>
  <si>
    <t>22/04/2018</t>
  </si>
  <si>
    <t>18.35%</t>
  </si>
  <si>
    <t>26/02/2018</t>
  </si>
  <si>
    <t>18.44%</t>
  </si>
  <si>
    <t>28/11/2014</t>
  </si>
  <si>
    <t>27/12/2017</t>
  </si>
  <si>
    <t>01/06/2016</t>
  </si>
  <si>
    <t>41.56%</t>
  </si>
  <si>
    <t>10/03/2015</t>
  </si>
  <si>
    <t>PREF MUN DE MORRINHOS</t>
  </si>
  <si>
    <t>Morrinhos</t>
  </si>
  <si>
    <t>25/10/2017</t>
  </si>
  <si>
    <t>06/12/2016</t>
  </si>
  <si>
    <t>32.43%</t>
  </si>
  <si>
    <t>04/10/2017</t>
  </si>
  <si>
    <t>94.95%</t>
  </si>
  <si>
    <t>27/01/2015</t>
  </si>
  <si>
    <t>PREF MUN DE ALTO SANTO</t>
  </si>
  <si>
    <t>30/01/2015</t>
  </si>
  <si>
    <t>30/03/2017</t>
  </si>
  <si>
    <t>58.39%</t>
  </si>
  <si>
    <t>19/02/2015</t>
  </si>
  <si>
    <t>PREF MUN DE MALHADA</t>
  </si>
  <si>
    <t>Malhada</t>
  </si>
  <si>
    <t>04/08/2017</t>
  </si>
  <si>
    <t>30/12/2016</t>
  </si>
  <si>
    <t>13.00%</t>
  </si>
  <si>
    <t>PREF MUN DE CORACAO DE JESUS</t>
  </si>
  <si>
    <t>Coração de Jesus</t>
  </si>
  <si>
    <t>21/02/2016</t>
  </si>
  <si>
    <t>56.58%</t>
  </si>
  <si>
    <t>01/05/2018</t>
  </si>
  <si>
    <t>48.24%</t>
  </si>
  <si>
    <t>05/06/2012</t>
  </si>
  <si>
    <t>PREF MUN DE WANDERLEY</t>
  </si>
  <si>
    <t>Wanderley</t>
  </si>
  <si>
    <t>07/06/2012</t>
  </si>
  <si>
    <t>07/05/2015</t>
  </si>
  <si>
    <t>08/04/2016</t>
  </si>
  <si>
    <t>30/03/2016</t>
  </si>
  <si>
    <t>63.32%</t>
  </si>
  <si>
    <t>PREF MUN DE CACHOEIRA DO ARARI</t>
  </si>
  <si>
    <t>Cachoeira do Arari</t>
  </si>
  <si>
    <t>72.41%</t>
  </si>
  <si>
    <t>28/08/2014</t>
  </si>
  <si>
    <t>PREF MUN DE GODOFREDO VIANA</t>
  </si>
  <si>
    <t>Godofredo Viana</t>
  </si>
  <si>
    <t>17/06/2016</t>
  </si>
  <si>
    <t>28/03/2016</t>
  </si>
  <si>
    <t>2.27%</t>
  </si>
  <si>
    <t>PREF MUN DE AGUAS VERMELHAS</t>
  </si>
  <si>
    <t>Águas Vermelhas</t>
  </si>
  <si>
    <t>19/02/2014</t>
  </si>
  <si>
    <t>55.75%</t>
  </si>
  <si>
    <t>PREF MUN DE BALSAS</t>
  </si>
  <si>
    <t>Balsas</t>
  </si>
  <si>
    <t>29.77%</t>
  </si>
  <si>
    <t>02/09/2014</t>
  </si>
  <si>
    <t>15/09/2014</t>
  </si>
  <si>
    <t>12/08/2017</t>
  </si>
  <si>
    <t>29/10/2016</t>
  </si>
  <si>
    <t>28.35%</t>
  </si>
  <si>
    <t>01/08/2014</t>
  </si>
  <si>
    <t>PREF MUN DE APICUM-ACU</t>
  </si>
  <si>
    <t>Apicum-Açu</t>
  </si>
  <si>
    <t>12/01/2018</t>
  </si>
  <si>
    <t>25.58%</t>
  </si>
  <si>
    <t>22.98%</t>
  </si>
  <si>
    <t>34.94%</t>
  </si>
  <si>
    <t>22/04/2015</t>
  </si>
  <si>
    <t>PREF MUN DE RIACHAO DO DANTAS</t>
  </si>
  <si>
    <t>Riachão do Dantas</t>
  </si>
  <si>
    <t>04/01/2017</t>
  </si>
  <si>
    <t>77.81%</t>
  </si>
  <si>
    <t>17/04/2015</t>
  </si>
  <si>
    <t>PREF MUN DE CAPIM</t>
  </si>
  <si>
    <t>Capim</t>
  </si>
  <si>
    <t>31/03/2016</t>
  </si>
  <si>
    <t>27.25%</t>
  </si>
  <si>
    <t>01/03/2017</t>
  </si>
  <si>
    <t>15/02/2018</t>
  </si>
  <si>
    <t>52.15%</t>
  </si>
  <si>
    <t>01/08/2016</t>
  </si>
  <si>
    <t>55.25%</t>
  </si>
  <si>
    <t>27/03/2015</t>
  </si>
  <si>
    <t>PREF MUN DE PACO DO LUMIAR</t>
  </si>
  <si>
    <t>Paço do Lumiar</t>
  </si>
  <si>
    <t>07/03/2018</t>
  </si>
  <si>
    <t>44.74%</t>
  </si>
  <si>
    <t>16/09/2015</t>
  </si>
  <si>
    <t>PREF MUN DE AFONSO CUNHA</t>
  </si>
  <si>
    <t>Afonso Cunha</t>
  </si>
  <si>
    <t>15/03/2017</t>
  </si>
  <si>
    <t>PREF MUN DE TRINDADE</t>
  </si>
  <si>
    <t>Trindade</t>
  </si>
  <si>
    <t>8.77%</t>
  </si>
  <si>
    <t>20/02/2017</t>
  </si>
  <si>
    <t>PREF MUN DE SANTO ANTONIO DO JARDIM</t>
  </si>
  <si>
    <t>Santo Antônio do Jardim</t>
  </si>
  <si>
    <t>10/01/2018</t>
  </si>
  <si>
    <t>22/06/2017</t>
  </si>
  <si>
    <t>20.22%</t>
  </si>
  <si>
    <t>04/08/2015</t>
  </si>
  <si>
    <t>PREF MUN DE SANTA QUITERIA</t>
  </si>
  <si>
    <t>Santa Quitéria</t>
  </si>
  <si>
    <t>20/01/2017</t>
  </si>
  <si>
    <t>25/05/2017</t>
  </si>
  <si>
    <t>34.10%</t>
  </si>
  <si>
    <t>PREF MUN DE ITAPIPOCA</t>
  </si>
  <si>
    <t>Itapipoca</t>
  </si>
  <si>
    <t>09/02/2015</t>
  </si>
  <si>
    <t>25/01/2016</t>
  </si>
  <si>
    <t>22/08/2016</t>
  </si>
  <si>
    <t>12/11/2016</t>
  </si>
  <si>
    <t>6.70%</t>
  </si>
  <si>
    <t>15/06/2010</t>
  </si>
  <si>
    <t>PREF MUN DE MATA VERDE</t>
  </si>
  <si>
    <t>Mata Verde</t>
  </si>
  <si>
    <t>21/12/2013</t>
  </si>
  <si>
    <t>85.97%</t>
  </si>
  <si>
    <t>10/10/2016</t>
  </si>
  <si>
    <t>37.33%</t>
  </si>
  <si>
    <t>PREF MUN DE MARIANA PIMENTEL</t>
  </si>
  <si>
    <t>Mariana Pimentel</t>
  </si>
  <si>
    <t>06/02/2017</t>
  </si>
  <si>
    <t>43.31%</t>
  </si>
  <si>
    <t>23/06/2014</t>
  </si>
  <si>
    <t>PREF MUN DE APUIARES</t>
  </si>
  <si>
    <t>Apuiarés</t>
  </si>
  <si>
    <t>05/01/2017</t>
  </si>
  <si>
    <t>75.84%</t>
  </si>
  <si>
    <t>PREF MUN DE RIO DO FOGO</t>
  </si>
  <si>
    <t>Rio do Fogo</t>
  </si>
  <si>
    <t>11/05/2017</t>
  </si>
  <si>
    <t>18/11/2017</t>
  </si>
  <si>
    <t>63.12%</t>
  </si>
  <si>
    <t>16/03/2010</t>
  </si>
  <si>
    <t>PREF MUN DE BELFORD ROXO</t>
  </si>
  <si>
    <t>Belford Roxo</t>
  </si>
  <si>
    <t>12/09/2010</t>
  </si>
  <si>
    <t>19/10/2012</t>
  </si>
  <si>
    <t>10/09/2013</t>
  </si>
  <si>
    <t>1.67%</t>
  </si>
  <si>
    <t>PREF MUN DE CAMPOS DOS GOYTACAZES</t>
  </si>
  <si>
    <t>Campos dos Goytacazes</t>
  </si>
  <si>
    <t>58.81%</t>
  </si>
  <si>
    <t>PREF MUN DE MULUNGU</t>
  </si>
  <si>
    <t>Mulungu</t>
  </si>
  <si>
    <t>20/08/2016</t>
  </si>
  <si>
    <t>49.86%</t>
  </si>
  <si>
    <t>16/09/2014</t>
  </si>
  <si>
    <t>PREF MUN DE MASSARANDUBA</t>
  </si>
  <si>
    <t>Massaranduba</t>
  </si>
  <si>
    <t>16/09/2016</t>
  </si>
  <si>
    <t>21.01%</t>
  </si>
  <si>
    <t>18/05/2010</t>
  </si>
  <si>
    <t>PREF MUN DE GRAJAU</t>
  </si>
  <si>
    <t>Grajaú</t>
  </si>
  <si>
    <t>14/11/2010</t>
  </si>
  <si>
    <t>39.20%</t>
  </si>
  <si>
    <t>PREF MUN DE CHAVES</t>
  </si>
  <si>
    <t>Chaves</t>
  </si>
  <si>
    <t>26/03/2016</t>
  </si>
  <si>
    <t>23/08/2016</t>
  </si>
  <si>
    <t>01/02/2017</t>
  </si>
  <si>
    <t>3.47%</t>
  </si>
  <si>
    <t>15/10/2015</t>
  </si>
  <si>
    <t>PREF MUN DE CAMETA</t>
  </si>
  <si>
    <t>Cametá</t>
  </si>
  <si>
    <t>16/10/2015</t>
  </si>
  <si>
    <t>14/07/2016</t>
  </si>
  <si>
    <t>01/09/2016</t>
  </si>
  <si>
    <t>08/06/2016</t>
  </si>
  <si>
    <t>PREF MUN DE ALTO GARCAS</t>
  </si>
  <si>
    <t>Alto Garças</t>
  </si>
  <si>
    <t>25/06/2017</t>
  </si>
  <si>
    <t>72.96%</t>
  </si>
  <si>
    <t>26/08/2014</t>
  </si>
  <si>
    <t>PREF MUN DE PAI PEDRO</t>
  </si>
  <si>
    <t>Pai Pedro</t>
  </si>
  <si>
    <t>22/10/2018</t>
  </si>
  <si>
    <t>58.87%</t>
  </si>
  <si>
    <t>16/06/2014</t>
  </si>
  <si>
    <t>11/06/2015</t>
  </si>
  <si>
    <t>25/06/2015</t>
  </si>
  <si>
    <t>PREF MUN DE ITAMARAJU</t>
  </si>
  <si>
    <t>Itamaraju</t>
  </si>
  <si>
    <t>26/06/2014</t>
  </si>
  <si>
    <t>22/03/2015</t>
  </si>
  <si>
    <t>52.20%</t>
  </si>
  <si>
    <t>55.06%</t>
  </si>
  <si>
    <t>25/07/2014</t>
  </si>
  <si>
    <t>PREF MUN DE MANAQUIRI</t>
  </si>
  <si>
    <t>Manaquiri</t>
  </si>
  <si>
    <t>12/10/2016</t>
  </si>
  <si>
    <t>27.26%</t>
  </si>
  <si>
    <t>05/11/2015</t>
  </si>
  <si>
    <t>10.23%</t>
  </si>
  <si>
    <t>21/08/2014</t>
  </si>
  <si>
    <t>PREF MUN DE TRES CACHOEIRAS</t>
  </si>
  <si>
    <t>Três Cachoeiras</t>
  </si>
  <si>
    <t>06/06/2015</t>
  </si>
  <si>
    <t>08/12/2017</t>
  </si>
  <si>
    <t>38.60%</t>
  </si>
  <si>
    <t>PREF MUN DE TERRA DE AREIA</t>
  </si>
  <si>
    <t>Terra de Areia</t>
  </si>
  <si>
    <t>37.09%</t>
  </si>
  <si>
    <t>26/07/2010</t>
  </si>
  <si>
    <t>PREF MUN DE PIRACANJUBA</t>
  </si>
  <si>
    <t>Piracanjuba</t>
  </si>
  <si>
    <t>21/02/2011</t>
  </si>
  <si>
    <t>06/07/2016</t>
  </si>
  <si>
    <t>18/02/2016</t>
  </si>
  <si>
    <t>40.80%</t>
  </si>
  <si>
    <t>PREF MUN DE SAO VICENTE DO SUL</t>
  </si>
  <si>
    <t>São Vicente do Sul</t>
  </si>
  <si>
    <t>26/05/2017</t>
  </si>
  <si>
    <t>11.40%</t>
  </si>
  <si>
    <t>PREF MUN DE FARROUPILHA</t>
  </si>
  <si>
    <t>Farroupilha</t>
  </si>
  <si>
    <t>15/06/2015</t>
  </si>
  <si>
    <t>25/04/2017</t>
  </si>
  <si>
    <t>9.01%</t>
  </si>
  <si>
    <t>PREF MUN DE MARABA</t>
  </si>
  <si>
    <t>Marabá</t>
  </si>
  <si>
    <t>04/11/2016</t>
  </si>
  <si>
    <t>02/06/2017</t>
  </si>
  <si>
    <t>19.99%</t>
  </si>
  <si>
    <t>20/10/2011</t>
  </si>
  <si>
    <t>PREF MUN DE BURITIZEIRO</t>
  </si>
  <si>
    <t>Buritizeiro</t>
  </si>
  <si>
    <t>16/03/2012</t>
  </si>
  <si>
    <t>28/09/2015</t>
  </si>
  <si>
    <t>37.83%</t>
  </si>
  <si>
    <t>PREF MUN DE CRISTALIA</t>
  </si>
  <si>
    <t>Cristália</t>
  </si>
  <si>
    <t>05/12/2017</t>
  </si>
  <si>
    <t>51.89%</t>
  </si>
  <si>
    <t>PREF MUN DE HULHA NEGRA</t>
  </si>
  <si>
    <t>Hulha Negra</t>
  </si>
  <si>
    <t>19/07/2015</t>
  </si>
  <si>
    <t>14/06/2016</t>
  </si>
  <si>
    <t>20/05/2015</t>
  </si>
  <si>
    <t>26/07/2016</t>
  </si>
  <si>
    <t>10.75%</t>
  </si>
  <si>
    <t>13/05/2015</t>
  </si>
  <si>
    <t>27/04/2015</t>
  </si>
  <si>
    <t>PREF MUN DE SAO JERONIMO DA SERRA</t>
  </si>
  <si>
    <t>São Jerônimo da Serra</t>
  </si>
  <si>
    <t>20.38%</t>
  </si>
  <si>
    <t>PREF MUN DE TAPES</t>
  </si>
  <si>
    <t>Tapes</t>
  </si>
  <si>
    <t>28/12/2016</t>
  </si>
  <si>
    <t>84.88%</t>
  </si>
  <si>
    <t>04/04/2016</t>
  </si>
  <si>
    <t>PREF MUN DE CENTENARIO DO SUL</t>
  </si>
  <si>
    <t>Centenário do Sul</t>
  </si>
  <si>
    <t>27/02/2018</t>
  </si>
  <si>
    <t>25/07/2017</t>
  </si>
  <si>
    <t>12.90%</t>
  </si>
  <si>
    <t>26/08/2015</t>
  </si>
  <si>
    <t>PREF MUN DE PITIMBU</t>
  </si>
  <si>
    <t>Pitimbu</t>
  </si>
  <si>
    <t>PREF MUN DE ARROIO DOS RATOS</t>
  </si>
  <si>
    <t>Arroio dos Ratos</t>
  </si>
  <si>
    <t>20/03/2015</t>
  </si>
  <si>
    <t>24.68%</t>
  </si>
  <si>
    <t>28/12/2017</t>
  </si>
  <si>
    <t>01/03/2018</t>
  </si>
  <si>
    <t>82.89%</t>
  </si>
  <si>
    <t>PREF MUN DE NISIA FLORESTA</t>
  </si>
  <si>
    <t>Nísia Floresta</t>
  </si>
  <si>
    <t>10/06/2016</t>
  </si>
  <si>
    <t>PREF MUN DE JORDAO</t>
  </si>
  <si>
    <t>Jordão</t>
  </si>
  <si>
    <t>11/11/2018</t>
  </si>
  <si>
    <t>16/11/2017</t>
  </si>
  <si>
    <t>39.02%</t>
  </si>
  <si>
    <t>10/09/2017</t>
  </si>
  <si>
    <t>93.73%</t>
  </si>
  <si>
    <t>PREF MUN DE SAO ROMAO</t>
  </si>
  <si>
    <t>São Romão</t>
  </si>
  <si>
    <t>31/03/2011</t>
  </si>
  <si>
    <t>01/10/2011</t>
  </si>
  <si>
    <t>28/12/2015</t>
  </si>
  <si>
    <t>62.27%</t>
  </si>
  <si>
    <t>07/10/2014</t>
  </si>
  <si>
    <t>PREF MUN DE ACARAPE</t>
  </si>
  <si>
    <t>Acarape</t>
  </si>
  <si>
    <t>27/07/2016</t>
  </si>
  <si>
    <t>22.66%</t>
  </si>
  <si>
    <t>01/09/2014</t>
  </si>
  <si>
    <t>PREF MUN DE SERRANO DO MARANHAO</t>
  </si>
  <si>
    <t>Serrano do Maranhão</t>
  </si>
  <si>
    <t>26/01/2017</t>
  </si>
  <si>
    <t>11.29%</t>
  </si>
  <si>
    <t>PREF MUN DE RIACHAO</t>
  </si>
  <si>
    <t>Riachão</t>
  </si>
  <si>
    <t>25/09/2013</t>
  </si>
  <si>
    <t>32.52%</t>
  </si>
  <si>
    <t>PREF MUN DE MINACU</t>
  </si>
  <si>
    <t>Minaçu</t>
  </si>
  <si>
    <t>28/08/2017</t>
  </si>
  <si>
    <t>03/02/2018</t>
  </si>
  <si>
    <t>16/01/2018</t>
  </si>
  <si>
    <t>19.83%</t>
  </si>
  <si>
    <t>17/05/2017</t>
  </si>
  <si>
    <t>12/01/2017</t>
  </si>
  <si>
    <t>53.04%</t>
  </si>
  <si>
    <t>23/11/2016</t>
  </si>
  <si>
    <t>PREF MUN DE PALMEIRANTE</t>
  </si>
  <si>
    <t>Palmeirante</t>
  </si>
  <si>
    <t>25/02/2017</t>
  </si>
  <si>
    <t>51.34%</t>
  </si>
  <si>
    <t>PREF MUN DE PINHAO</t>
  </si>
  <si>
    <t>Pinhão</t>
  </si>
  <si>
    <t>17.39%</t>
  </si>
  <si>
    <t>21.77%</t>
  </si>
  <si>
    <t>PREF MUN DE SIMOES</t>
  </si>
  <si>
    <t>Simões</t>
  </si>
  <si>
    <t>23/05/2016</t>
  </si>
  <si>
    <t>20/05/2016</t>
  </si>
  <si>
    <t>17/11/2015</t>
  </si>
  <si>
    <t>22.85%</t>
  </si>
  <si>
    <t>13/08/2014</t>
  </si>
  <si>
    <t>PREF MUN DE SAO JULIAO</t>
  </si>
  <si>
    <t>São Julião</t>
  </si>
  <si>
    <t>25/08/2014</t>
  </si>
  <si>
    <t>05/08/2015</t>
  </si>
  <si>
    <t>19/05/2016</t>
  </si>
  <si>
    <t>23.46%</t>
  </si>
  <si>
    <t>PREF MUN DE SAO JOAO DO PIAUI</t>
  </si>
  <si>
    <t>São João do Piauí</t>
  </si>
  <si>
    <t>23/09/2016</t>
  </si>
  <si>
    <t>20.86%</t>
  </si>
  <si>
    <t>PREF MUN DE SAO JOAO DA VARJOTA</t>
  </si>
  <si>
    <t>São João da Varjota</t>
  </si>
  <si>
    <t>08/10/2014</t>
  </si>
  <si>
    <t>18/11/2015</t>
  </si>
  <si>
    <t>3.73%</t>
  </si>
  <si>
    <t>02/01/2017</t>
  </si>
  <si>
    <t>16.78%</t>
  </si>
  <si>
    <t>06/10/2014</t>
  </si>
  <si>
    <t>PREF MUN DE NOVO SANTO ANTONIO</t>
  </si>
  <si>
    <t>Novo Santo Antônio</t>
  </si>
  <si>
    <t>28/08/2018</t>
  </si>
  <si>
    <t>16/04/2018</t>
  </si>
  <si>
    <t>55.66%</t>
  </si>
  <si>
    <t>07/06/2014</t>
  </si>
  <si>
    <t>PREF MUN DE SANTALUZ</t>
  </si>
  <si>
    <t>Santaluz</t>
  </si>
  <si>
    <t>05/02/2015</t>
  </si>
  <si>
    <t>03/09/2015</t>
  </si>
  <si>
    <t>08/12/2016</t>
  </si>
  <si>
    <t>PREF MUN DE RIO LARGO</t>
  </si>
  <si>
    <t>Rio Largo</t>
  </si>
  <si>
    <t>10/07/2015</t>
  </si>
  <si>
    <t>02/05/2018</t>
  </si>
  <si>
    <t>7.35%</t>
  </si>
  <si>
    <t>SECRETARIA ESTADUAL - BA</t>
  </si>
  <si>
    <t>Santo Amaro</t>
  </si>
  <si>
    <t>19/12/2013</t>
  </si>
  <si>
    <t>01/02/2016</t>
  </si>
  <si>
    <t>17.16%</t>
  </si>
  <si>
    <t>PREF MUN DE PIRES DO RIO</t>
  </si>
  <si>
    <t>Pires do Rio</t>
  </si>
  <si>
    <t>06/06/2018</t>
  </si>
  <si>
    <t>23.52%</t>
  </si>
  <si>
    <t>16/07/2014</t>
  </si>
  <si>
    <t>26/02/2017</t>
  </si>
  <si>
    <t>73.74%</t>
  </si>
  <si>
    <t>02/10/2014</t>
  </si>
  <si>
    <t>PREF MUN DE SEVERIANO MELO</t>
  </si>
  <si>
    <t>Severiano Melo</t>
  </si>
  <si>
    <t>43.82%</t>
  </si>
  <si>
    <t>PREF MUN DE ITAPIUNA</t>
  </si>
  <si>
    <t>Itapiúna</t>
  </si>
  <si>
    <t>09/05/2017</t>
  </si>
  <si>
    <t>60.04%</t>
  </si>
  <si>
    <t>PREF MUN DE CLEVELANDIA</t>
  </si>
  <si>
    <t>Clevelândia</t>
  </si>
  <si>
    <t>06/12/2019</t>
  </si>
  <si>
    <t>75.24%</t>
  </si>
  <si>
    <t>PREF MUN DE TRIUNFO</t>
  </si>
  <si>
    <t>Triunfo</t>
  </si>
  <si>
    <t>25.98%</t>
  </si>
  <si>
    <t>PREF MUN DE TEIXEIRAS</t>
  </si>
  <si>
    <t>Teixeiras</t>
  </si>
  <si>
    <t>21/06/2015</t>
  </si>
  <si>
    <t>28.16%</t>
  </si>
  <si>
    <t>26/01/2015</t>
  </si>
  <si>
    <t>PREF MUN DE JAGUARIPE</t>
  </si>
  <si>
    <t>Jaguaripe</t>
  </si>
  <si>
    <t>22/05/2016</t>
  </si>
  <si>
    <t>06/10/2017</t>
  </si>
  <si>
    <t>25.31%</t>
  </si>
  <si>
    <t>PREF MUN DE PEDREIRAS</t>
  </si>
  <si>
    <t>Pedreiras</t>
  </si>
  <si>
    <t>20/12/2016</t>
  </si>
  <si>
    <t>34.50%</t>
  </si>
  <si>
    <t>01/03/2012</t>
  </si>
  <si>
    <t>PREF MUN DE SAO JOSE DO NORTE</t>
  </si>
  <si>
    <t>São José do Norte</t>
  </si>
  <si>
    <t>08/03/2012</t>
  </si>
  <si>
    <t>06/03/2014</t>
  </si>
  <si>
    <t>4.62%</t>
  </si>
  <si>
    <t>14.23%</t>
  </si>
  <si>
    <t>07/08/2016</t>
  </si>
  <si>
    <t>29/06/2016</t>
  </si>
  <si>
    <t>20.96%</t>
  </si>
  <si>
    <t>PREF MUN DE NATIVIDADE</t>
  </si>
  <si>
    <t>Natividade</t>
  </si>
  <si>
    <t>31/12/2018</t>
  </si>
  <si>
    <t>73.76%</t>
  </si>
  <si>
    <t>PREF MUN DE UBATUBA</t>
  </si>
  <si>
    <t>Ubatuba</t>
  </si>
  <si>
    <t>65.03%</t>
  </si>
  <si>
    <t>53.08%</t>
  </si>
  <si>
    <t>14/11/2014</t>
  </si>
  <si>
    <t>PREF MUN DE OBIDOS</t>
  </si>
  <si>
    <t>Óbidos</t>
  </si>
  <si>
    <t>06/11/2016</t>
  </si>
  <si>
    <t>39.69%</t>
  </si>
  <si>
    <t>27/11/2014</t>
  </si>
  <si>
    <t>PREF MUN DE ALMENARA</t>
  </si>
  <si>
    <t>Almenara</t>
  </si>
  <si>
    <t>41.87%</t>
  </si>
  <si>
    <t>PREF MUN DE SATUBINHA</t>
  </si>
  <si>
    <t>Satubinha</t>
  </si>
  <si>
    <t>12/12/2016</t>
  </si>
  <si>
    <t>19.06%</t>
  </si>
  <si>
    <t>PREF MUN DE SERINGUEIRAS</t>
  </si>
  <si>
    <t>Seringueiras</t>
  </si>
  <si>
    <t>16/04/2016</t>
  </si>
  <si>
    <t>11/10/2016</t>
  </si>
  <si>
    <t>14.19%</t>
  </si>
  <si>
    <t>26/03/2017</t>
  </si>
  <si>
    <t>76.44%</t>
  </si>
  <si>
    <t>PREF MUN DE ACRELANDIA</t>
  </si>
  <si>
    <t>Acrelândia</t>
  </si>
  <si>
    <t>30/10/2019</t>
  </si>
  <si>
    <t>56.78%</t>
  </si>
  <si>
    <t>01/03/2016</t>
  </si>
  <si>
    <t>PREF MUN DE CAPINZAL</t>
  </si>
  <si>
    <t>Capinzal</t>
  </si>
  <si>
    <t>29.72%</t>
  </si>
  <si>
    <t>30/06/2015</t>
  </si>
  <si>
    <t>PREF MUN DE BOA VISTA</t>
  </si>
  <si>
    <t>Boa Vista</t>
  </si>
  <si>
    <t>18/09/2015</t>
  </si>
  <si>
    <t>12/05/2017</t>
  </si>
  <si>
    <t>39.10%</t>
  </si>
  <si>
    <t>30/07/2016</t>
  </si>
  <si>
    <t>29.98%</t>
  </si>
  <si>
    <t>12/05/2016</t>
  </si>
  <si>
    <t>03/02/2017</t>
  </si>
  <si>
    <t>24/10/2017</t>
  </si>
  <si>
    <t>12.50%</t>
  </si>
  <si>
    <t>PREF MUN DE BEQUIMAO</t>
  </si>
  <si>
    <t>Bequimão</t>
  </si>
  <si>
    <t>13/08/2018</t>
  </si>
  <si>
    <t>9.72%</t>
  </si>
  <si>
    <t>04/03/2016</t>
  </si>
  <si>
    <t>PREF MUN DE BACABAL</t>
  </si>
  <si>
    <t>Bacabal</t>
  </si>
  <si>
    <t>20/06/2018</t>
  </si>
  <si>
    <t>14.63%</t>
  </si>
  <si>
    <t>18/04/2016</t>
  </si>
  <si>
    <t>PREF MUN DE SETE LAGOAS</t>
  </si>
  <si>
    <t>Sete Lagoas</t>
  </si>
  <si>
    <t>01/04/2015</t>
  </si>
  <si>
    <t>PREF MUN DE SAO LOURENCO DO SUL</t>
  </si>
  <si>
    <t>São Lourenço do Sul</t>
  </si>
  <si>
    <t>95.67%</t>
  </si>
  <si>
    <t>PREF MUN DE IBIAPINA</t>
  </si>
  <si>
    <t>Ibiapina</t>
  </si>
  <si>
    <t>22/12/2016</t>
  </si>
  <si>
    <t>12.95%</t>
  </si>
  <si>
    <t>PREF MUN DE ESPINOSA</t>
  </si>
  <si>
    <t>Espinosa</t>
  </si>
  <si>
    <t>31/08/2018</t>
  </si>
  <si>
    <t>17.65%</t>
  </si>
  <si>
    <t>PREF MUN DE IBIASSUCE</t>
  </si>
  <si>
    <t>Ibiassucê</t>
  </si>
  <si>
    <t>29/05/2015</t>
  </si>
  <si>
    <t>25/11/2015</t>
  </si>
  <si>
    <t>02/03/2018</t>
  </si>
  <si>
    <t>29/05/2017</t>
  </si>
  <si>
    <t>7.14%</t>
  </si>
  <si>
    <t>24/10/2008</t>
  </si>
  <si>
    <t>PREF MUN DE MATRINCHA</t>
  </si>
  <si>
    <t>Matrinchã</t>
  </si>
  <si>
    <t>21/07/2009</t>
  </si>
  <si>
    <t>27/08/2013</t>
  </si>
  <si>
    <t>46.35%</t>
  </si>
  <si>
    <t>27/05/2015</t>
  </si>
  <si>
    <t>PREF MUN DE ARATACA</t>
  </si>
  <si>
    <t>Arataca</t>
  </si>
  <si>
    <t>13/07/2015</t>
  </si>
  <si>
    <t>09/01/2016</t>
  </si>
  <si>
    <t>12/08/2015</t>
  </si>
  <si>
    <t>0.90%</t>
  </si>
  <si>
    <t>10/03/2014</t>
  </si>
  <si>
    <t>18/02/2017</t>
  </si>
  <si>
    <t>70.38%</t>
  </si>
  <si>
    <t>PREF MUN DE FILADELFIA</t>
  </si>
  <si>
    <t>Filadélfia</t>
  </si>
  <si>
    <t>28/04/2016</t>
  </si>
  <si>
    <t>46.41%</t>
  </si>
  <si>
    <t>PREF MUN DE FRANCISCO MACEDO</t>
  </si>
  <si>
    <t>Francisco Macedo</t>
  </si>
  <si>
    <t>8.39%</t>
  </si>
  <si>
    <t>08/12/2015</t>
  </si>
  <si>
    <t>PREF MUN DE BURITI DO TOCANTINS</t>
  </si>
  <si>
    <t>Buriti do Tocantins</t>
  </si>
  <si>
    <t>9.15%</t>
  </si>
  <si>
    <t>07/04/2014</t>
  </si>
  <si>
    <t>PREF MUN DE ITINGA DO MARANHAO</t>
  </si>
  <si>
    <t>Itinga do Maranhão</t>
  </si>
  <si>
    <t>20.87%</t>
  </si>
  <si>
    <t>15/06/2018</t>
  </si>
  <si>
    <t>29/07/2016</t>
  </si>
  <si>
    <t>20.19%</t>
  </si>
  <si>
    <t>16/11/2015</t>
  </si>
  <si>
    <t>PREF MUN DE AMARANTE</t>
  </si>
  <si>
    <t>Amarante</t>
  </si>
  <si>
    <t>11/11/2017</t>
  </si>
  <si>
    <t>08/07/2016</t>
  </si>
  <si>
    <t>36.71%</t>
  </si>
  <si>
    <t>01/04/2016</t>
  </si>
  <si>
    <t>02/04/2016</t>
  </si>
  <si>
    <t>14.94%</t>
  </si>
  <si>
    <t>25/04/2016</t>
  </si>
  <si>
    <t>0.13%</t>
  </si>
  <si>
    <t>02/03/2016</t>
  </si>
  <si>
    <t>14.16%</t>
  </si>
  <si>
    <t>17/10/2016</t>
  </si>
  <si>
    <t>25/09/2018</t>
  </si>
  <si>
    <t>9.55%</t>
  </si>
  <si>
    <t>PREF MUN DE OLINDINA</t>
  </si>
  <si>
    <t>Olindina</t>
  </si>
  <si>
    <t>21.54%</t>
  </si>
  <si>
    <t>PREF MUN DE ITANHEM</t>
  </si>
  <si>
    <t>Itanhém</t>
  </si>
  <si>
    <t>04/07/2015</t>
  </si>
  <si>
    <t>19/05/2017</t>
  </si>
  <si>
    <t>24.66%</t>
  </si>
  <si>
    <t>21/07/2016</t>
  </si>
  <si>
    <t>PREF MUN DE ESPIGAO DOESTE</t>
  </si>
  <si>
    <t>Espigão D'Oeste</t>
  </si>
  <si>
    <t>25/07/2016</t>
  </si>
  <si>
    <t>19/01/2019</t>
  </si>
  <si>
    <t>14/11/2017</t>
  </si>
  <si>
    <t>41.06%</t>
  </si>
  <si>
    <t>04/06/2016</t>
  </si>
  <si>
    <t>PREF MUN DE GRAVATAI</t>
  </si>
  <si>
    <t>Gravataí</t>
  </si>
  <si>
    <t>05/06/2016</t>
  </si>
  <si>
    <t>PREF MUN DE SETE BARRAS</t>
  </si>
  <si>
    <t>Sete Barras</t>
  </si>
  <si>
    <t>29/02/2016</t>
  </si>
  <si>
    <t>14/02/2018</t>
  </si>
  <si>
    <t>14.12%</t>
  </si>
  <si>
    <t>03/07/2014</t>
  </si>
  <si>
    <t>PREF MUN DE PROPRIA</t>
  </si>
  <si>
    <t>Propriá</t>
  </si>
  <si>
    <t>20/06/2014</t>
  </si>
  <si>
    <t>25/10/2016</t>
  </si>
  <si>
    <t>17.68%</t>
  </si>
  <si>
    <t>05/06/2017</t>
  </si>
  <si>
    <t>18/02/2018</t>
  </si>
  <si>
    <t>21/06/2017</t>
  </si>
  <si>
    <t>51.27%</t>
  </si>
  <si>
    <t>PREF MUN DE SANTA TEREZA DO OESTE</t>
  </si>
  <si>
    <t>Santa Tereza do Oeste</t>
  </si>
  <si>
    <t>36.53%</t>
  </si>
  <si>
    <t>PREF MUN DE CAMPO MOURAO</t>
  </si>
  <si>
    <t>Campo Mourão</t>
  </si>
  <si>
    <t>12/10/2017</t>
  </si>
  <si>
    <t>96.84%</t>
  </si>
  <si>
    <t>Reforma</t>
  </si>
  <si>
    <t>PREF MUN DE ITAPURANGA</t>
  </si>
  <si>
    <t>Itapuranga</t>
  </si>
  <si>
    <t>17.02%</t>
  </si>
  <si>
    <t>04/12/2015</t>
  </si>
  <si>
    <t>16.03%</t>
  </si>
  <si>
    <t>PREF MUN DE NAVEGANTES</t>
  </si>
  <si>
    <t>Navegantes</t>
  </si>
  <si>
    <t>06/11/2018</t>
  </si>
  <si>
    <t>25.53%</t>
  </si>
  <si>
    <t>23/07/2014</t>
  </si>
  <si>
    <t>02/06/2014</t>
  </si>
  <si>
    <t>09/06/2014</t>
  </si>
  <si>
    <t>43.84%</t>
  </si>
  <si>
    <t>PREF MUN DE LUZILANDIA</t>
  </si>
  <si>
    <t>Luzilândia</t>
  </si>
  <si>
    <t>16.36%</t>
  </si>
  <si>
    <t>PREF MUN DE TUFILANDIA</t>
  </si>
  <si>
    <t>Tufilândia</t>
  </si>
  <si>
    <t>25/08/2016</t>
  </si>
  <si>
    <t>11.07%</t>
  </si>
  <si>
    <t>PREF MUN DE GOVERNADOR EUGENIO BARROS</t>
  </si>
  <si>
    <t>Governador Eugênio Barros</t>
  </si>
  <si>
    <t>24/02/2014</t>
  </si>
  <si>
    <t>18/03/2018</t>
  </si>
  <si>
    <t>23/06/2017</t>
  </si>
  <si>
    <t>43.59%</t>
  </si>
  <si>
    <t>03/06/2014</t>
  </si>
  <si>
    <t>18/05/2017</t>
  </si>
  <si>
    <t>57.74%</t>
  </si>
  <si>
    <t>17/06/2014</t>
  </si>
  <si>
    <t>PREF MUN DE SEBASTIAO BARROS</t>
  </si>
  <si>
    <t>Sebastião Barros</t>
  </si>
  <si>
    <t>78.61%</t>
  </si>
  <si>
    <t>PREF MUN DE PALMAS</t>
  </si>
  <si>
    <t>Palmas</t>
  </si>
  <si>
    <t>01/03/2019</t>
  </si>
  <si>
    <t>58.68%</t>
  </si>
  <si>
    <t>Escola de Educação Infantil Tipo A</t>
  </si>
  <si>
    <t>20/06/2016</t>
  </si>
  <si>
    <t>04/06/2018</t>
  </si>
  <si>
    <t>36.36%</t>
  </si>
  <si>
    <t>09/01/2017</t>
  </si>
  <si>
    <t>15.18%</t>
  </si>
  <si>
    <t>24/03/2015</t>
  </si>
  <si>
    <t>07/08/2017</t>
  </si>
  <si>
    <t>65.74%</t>
  </si>
  <si>
    <t>PREF MUN DE SAO BENTO DO UNA</t>
  </si>
  <si>
    <t>São Bento do Una</t>
  </si>
  <si>
    <t>31/07/2017</t>
  </si>
  <si>
    <t>02/04/2018</t>
  </si>
  <si>
    <t>14/04/2015</t>
  </si>
  <si>
    <t>35.15%</t>
  </si>
  <si>
    <t>27/10/2016</t>
  </si>
  <si>
    <t>7.08%</t>
  </si>
  <si>
    <t>14/08/2015</t>
  </si>
  <si>
    <t>11/03/2016</t>
  </si>
  <si>
    <t>4.64%</t>
  </si>
  <si>
    <t>PREF MUN DE CACAPAVA DO SUL</t>
  </si>
  <si>
    <t>Caçapava do Sul</t>
  </si>
  <si>
    <t>54.18%</t>
  </si>
  <si>
    <t>PREF MUN DE IPIXUNA DO PARA</t>
  </si>
  <si>
    <t>Ipixuna do Pará</t>
  </si>
  <si>
    <t>06/05/2014</t>
  </si>
  <si>
    <t>PREF MUN DE INHANGAPI</t>
  </si>
  <si>
    <t>Inhangapi</t>
  </si>
  <si>
    <t>54.68%</t>
  </si>
  <si>
    <t>06/04/2016</t>
  </si>
  <si>
    <t>05/02/2017</t>
  </si>
  <si>
    <t>14/04/2018</t>
  </si>
  <si>
    <t>10.49%</t>
  </si>
  <si>
    <t>03/12/2015</t>
  </si>
  <si>
    <t>PREF MUN DE PORTO GRANDE</t>
  </si>
  <si>
    <t>Porto Grande</t>
  </si>
  <si>
    <t>14.93%</t>
  </si>
  <si>
    <t>20/09/2018</t>
  </si>
  <si>
    <t>19.58%</t>
  </si>
  <si>
    <t>31.44%</t>
  </si>
  <si>
    <t>PREF MUN DE LUIZIANA</t>
  </si>
  <si>
    <t>Luiziana</t>
  </si>
  <si>
    <t>09/09/2018</t>
  </si>
  <si>
    <t>13/01/2015</t>
  </si>
  <si>
    <t>PREF MUN DE AROAZES</t>
  </si>
  <si>
    <t>Aroazes</t>
  </si>
  <si>
    <t>8.85%</t>
  </si>
  <si>
    <t>22/11/2017</t>
  </si>
  <si>
    <t>16.43%</t>
  </si>
  <si>
    <t>55.27%</t>
  </si>
  <si>
    <t>09/04/2014</t>
  </si>
  <si>
    <t>PREF MUN DE MIRINZAL</t>
  </si>
  <si>
    <t>Mirinzal</t>
  </si>
  <si>
    <t>07/07/2014</t>
  </si>
  <si>
    <t>21/04/2016</t>
  </si>
  <si>
    <t>PREF MUN DE MILAGRES DO MARANHAO</t>
  </si>
  <si>
    <t>Milagres do Maranhão</t>
  </si>
  <si>
    <t>04/06/2014</t>
  </si>
  <si>
    <t>1.43%</t>
  </si>
  <si>
    <t>01/04/2014</t>
  </si>
  <si>
    <t>PREF MUN DE CAPINZAL DO NORTE</t>
  </si>
  <si>
    <t>Capinzal do Norte</t>
  </si>
  <si>
    <t>18/06/2017</t>
  </si>
  <si>
    <t>22.65%</t>
  </si>
  <si>
    <t>31.79%</t>
  </si>
  <si>
    <t>14.70%</t>
  </si>
  <si>
    <t>55.41%</t>
  </si>
  <si>
    <t>30/06/2017</t>
  </si>
  <si>
    <t>20.92%</t>
  </si>
  <si>
    <t>37.92%</t>
  </si>
  <si>
    <t>24/06/2014</t>
  </si>
  <si>
    <t>PREF MUN DE IPAPORANGA</t>
  </si>
  <si>
    <t>Ipaporanga</t>
  </si>
  <si>
    <t>41.67%</t>
  </si>
  <si>
    <t>17/07/2015</t>
  </si>
  <si>
    <t>09/08/2016</t>
  </si>
  <si>
    <t>46.12%</t>
  </si>
  <si>
    <t>PREF MUN DE ANAJATUBA</t>
  </si>
  <si>
    <t>Anajatuba</t>
  </si>
  <si>
    <t>27/12/2015</t>
  </si>
  <si>
    <t>31.51%</t>
  </si>
  <si>
    <t>PREF MUN DE ARAUA</t>
  </si>
  <si>
    <t>Arauá</t>
  </si>
  <si>
    <t>09/04/2015</t>
  </si>
  <si>
    <t>24.57%</t>
  </si>
  <si>
    <t>21/05/2014</t>
  </si>
  <si>
    <t>26/05/2014</t>
  </si>
  <si>
    <t>21/05/2015</t>
  </si>
  <si>
    <t>48.36%</t>
  </si>
  <si>
    <t>PREF MUN DE PICUI</t>
  </si>
  <si>
    <t>Picuí</t>
  </si>
  <si>
    <t>64.46%</t>
  </si>
  <si>
    <t>PREF MUN DE BAIA DA TRAICAO</t>
  </si>
  <si>
    <t>Baía da Traição</t>
  </si>
  <si>
    <t>13/06/2014</t>
  </si>
  <si>
    <t>05/11/2016</t>
  </si>
  <si>
    <t>70.31%</t>
  </si>
  <si>
    <t>PREF MUN DE AFONSO CLAUDIO</t>
  </si>
  <si>
    <t>Afonso Cláudio</t>
  </si>
  <si>
    <t>75.92%</t>
  </si>
  <si>
    <t>PREF MUN DE JUATUBA</t>
  </si>
  <si>
    <t>Juatuba</t>
  </si>
  <si>
    <t>20/09/2017</t>
  </si>
  <si>
    <t>01/02/2018</t>
  </si>
  <si>
    <t>01/04/2018</t>
  </si>
  <si>
    <t>83.38%</t>
  </si>
  <si>
    <t>79.14%</t>
  </si>
  <si>
    <t>14.14%</t>
  </si>
  <si>
    <t>PREF MUN DE COMODORO</t>
  </si>
  <si>
    <t>Comodoro</t>
  </si>
  <si>
    <t>09/06/2016</t>
  </si>
  <si>
    <t>25/09/2014</t>
  </si>
  <si>
    <t>25.88%</t>
  </si>
  <si>
    <t>09/07/2014</t>
  </si>
  <si>
    <t>PREF MUN DE ALTO PARAGUAI</t>
  </si>
  <si>
    <t>Alto Paraguai</t>
  </si>
  <si>
    <t>11.74%</t>
  </si>
  <si>
    <t>PREF MUN DE BALIZA</t>
  </si>
  <si>
    <t>Baliza</t>
  </si>
  <si>
    <t>30/05/2014</t>
  </si>
  <si>
    <t>40.09%</t>
  </si>
  <si>
    <t>08/05/2014</t>
  </si>
  <si>
    <t>PREF MUN DE JEREMOABO</t>
  </si>
  <si>
    <t>Jeremoabo</t>
  </si>
  <si>
    <t>09/05/2014</t>
  </si>
  <si>
    <t>08/11/2017</t>
  </si>
  <si>
    <t>56.92%</t>
  </si>
  <si>
    <t>PREF MUN DE GOIATINS</t>
  </si>
  <si>
    <t>Goiatins</t>
  </si>
  <si>
    <t>48.00%</t>
  </si>
  <si>
    <t>04/11/2015</t>
  </si>
  <si>
    <t>11/02/2017</t>
  </si>
  <si>
    <t>9.52%</t>
  </si>
  <si>
    <t>05/04/2017</t>
  </si>
  <si>
    <t>9.59%</t>
  </si>
  <si>
    <t>PREF MUN DE MURUTINGA DO SUL</t>
  </si>
  <si>
    <t>Murutinga do Sul</t>
  </si>
  <si>
    <t>08/09/2015</t>
  </si>
  <si>
    <t>21/10/2015</t>
  </si>
  <si>
    <t>69.61%</t>
  </si>
  <si>
    <t>14/05/2017</t>
  </si>
  <si>
    <t>21.65%</t>
  </si>
  <si>
    <t>PREF MUN DE BAIAO</t>
  </si>
  <si>
    <t>Baião</t>
  </si>
  <si>
    <t>21/11/2016</t>
  </si>
  <si>
    <t>95.87%</t>
  </si>
  <si>
    <t>20/12/2014</t>
  </si>
  <si>
    <t>26.59%</t>
  </si>
  <si>
    <t>30/10/2014</t>
  </si>
  <si>
    <t>30.10%</t>
  </si>
  <si>
    <t>13/10/2015</t>
  </si>
  <si>
    <t>17/07/2016</t>
  </si>
  <si>
    <t>45.67%</t>
  </si>
  <si>
    <t>41.13%</t>
  </si>
  <si>
    <t>60.07%</t>
  </si>
  <si>
    <t>16.42%</t>
  </si>
  <si>
    <t>08/01/2016</t>
  </si>
  <si>
    <t>28/05/2016</t>
  </si>
  <si>
    <t>28/01/2017</t>
  </si>
  <si>
    <t>13.56%</t>
  </si>
  <si>
    <t>21/01/2017</t>
  </si>
  <si>
    <t>65.06%</t>
  </si>
  <si>
    <t>10.13%</t>
  </si>
  <si>
    <t>20/11/2015</t>
  </si>
  <si>
    <t>01/12/2015</t>
  </si>
  <si>
    <t>24.62%</t>
  </si>
  <si>
    <t>24/11/2016</t>
  </si>
  <si>
    <t>8.17%</t>
  </si>
  <si>
    <t>35.98%</t>
  </si>
  <si>
    <t>13.53%</t>
  </si>
  <si>
    <t>14/10/2008</t>
  </si>
  <si>
    <t>PREF MUN DE CAMPINORTE</t>
  </si>
  <si>
    <t>Campinorte</t>
  </si>
  <si>
    <t>12/04/2009</t>
  </si>
  <si>
    <t>13/04/2015</t>
  </si>
  <si>
    <t>17/01/2017</t>
  </si>
  <si>
    <t>54.84%</t>
  </si>
  <si>
    <t>35.62%</t>
  </si>
  <si>
    <t>PREF MUN DE ITAPIRAPUA PAULISTA</t>
  </si>
  <si>
    <t>Itapirapuã Paulista</t>
  </si>
  <si>
    <t>13/04/2009</t>
  </si>
  <si>
    <t>04/10/2010</t>
  </si>
  <si>
    <t>69.06%</t>
  </si>
  <si>
    <t>7.40%</t>
  </si>
  <si>
    <t>9.94%</t>
  </si>
  <si>
    <t>7.38%</t>
  </si>
  <si>
    <t>10.01%</t>
  </si>
  <si>
    <t>PREF MUN DE CURRALINHO</t>
  </si>
  <si>
    <t>Curralinho</t>
  </si>
  <si>
    <t>09/07/2016</t>
  </si>
  <si>
    <t>16.86%</t>
  </si>
  <si>
    <t>03/10/2016</t>
  </si>
  <si>
    <t>16.09%</t>
  </si>
  <si>
    <t>03/02/2016</t>
  </si>
  <si>
    <t>19.59%</t>
  </si>
  <si>
    <t>32.98%</t>
  </si>
  <si>
    <t>18.81%</t>
  </si>
  <si>
    <t>17.63%</t>
  </si>
  <si>
    <t>21/01/2016</t>
  </si>
  <si>
    <t>23.05%</t>
  </si>
  <si>
    <t>27/01/2017</t>
  </si>
  <si>
    <t>22.82%</t>
  </si>
  <si>
    <t>26/09/2016</t>
  </si>
  <si>
    <t>13.07%</t>
  </si>
  <si>
    <t>37.45%</t>
  </si>
  <si>
    <t>18.07%</t>
  </si>
  <si>
    <t>19/04/2012</t>
  </si>
  <si>
    <t>PREF MUN DE NOVAIS</t>
  </si>
  <si>
    <t>Novais</t>
  </si>
  <si>
    <t>02/03/2013</t>
  </si>
  <si>
    <t>07/11/2013</t>
  </si>
  <si>
    <t>48.51%</t>
  </si>
  <si>
    <t>25.73%</t>
  </si>
  <si>
    <t>6.58%</t>
  </si>
  <si>
    <t>10.10%</t>
  </si>
  <si>
    <t>PREF MUN DE MEDICILANDIA</t>
  </si>
  <si>
    <t>Medicilândia</t>
  </si>
  <si>
    <t>0.62%</t>
  </si>
  <si>
    <t>21.21%</t>
  </si>
  <si>
    <t>17.50%</t>
  </si>
  <si>
    <t>PREF MUN DE BREVES</t>
  </si>
  <si>
    <t>Breves</t>
  </si>
  <si>
    <t>31.90%</t>
  </si>
  <si>
    <t>19/08/2014</t>
  </si>
  <si>
    <t>PREF MUN DE NOVA NAZARÉ</t>
  </si>
  <si>
    <t>Nova Nazaré</t>
  </si>
  <si>
    <t>16.17%</t>
  </si>
  <si>
    <t>20.69%</t>
  </si>
  <si>
    <t>PREF MUN DE PATIS</t>
  </si>
  <si>
    <t>Patis</t>
  </si>
  <si>
    <t>24/08/2017</t>
  </si>
  <si>
    <t>19/08/2017</t>
  </si>
  <si>
    <t>28.56%</t>
  </si>
  <si>
    <t>22/04/2014</t>
  </si>
  <si>
    <t>08/05/2017</t>
  </si>
  <si>
    <t>22/02/2017</t>
  </si>
  <si>
    <t>5.42%</t>
  </si>
  <si>
    <t>PREF MUN DE MANACAPURU</t>
  </si>
  <si>
    <t>Manacapuru</t>
  </si>
  <si>
    <t>18/03/2014</t>
  </si>
  <si>
    <t>34.34%</t>
  </si>
  <si>
    <t>31.17%</t>
  </si>
  <si>
    <t>25/03/2014</t>
  </si>
  <si>
    <t>58.71%</t>
  </si>
  <si>
    <t>29/07/2014</t>
  </si>
  <si>
    <t>23/06/2018</t>
  </si>
  <si>
    <t>27.61%</t>
  </si>
  <si>
    <t>8.27%</t>
  </si>
  <si>
    <t>PREF MUN DE CALUMBI</t>
  </si>
  <si>
    <t>Calumbi</t>
  </si>
  <si>
    <t>22/08/2014</t>
  </si>
  <si>
    <t>24.06%</t>
  </si>
  <si>
    <t>19/06/2018</t>
  </si>
  <si>
    <t>43.04%</t>
  </si>
  <si>
    <t>PREF MUN DE TRACUATEUA</t>
  </si>
  <si>
    <t>Tracuateua</t>
  </si>
  <si>
    <t>2.14%</t>
  </si>
  <si>
    <t>PREF MUN DE SAO GABRIEL</t>
  </si>
  <si>
    <t>São Gabriel</t>
  </si>
  <si>
    <t>22/03/2017</t>
  </si>
  <si>
    <t>07/01/2015</t>
  </si>
  <si>
    <t>PREF MUN  DE MOCAJUBA</t>
  </si>
  <si>
    <t>Mocajuba</t>
  </si>
  <si>
    <t>16/05/2016</t>
  </si>
  <si>
    <t>13.44%</t>
  </si>
  <si>
    <t>14/05/2014</t>
  </si>
  <si>
    <t>PREF MUN DE COLARES</t>
  </si>
  <si>
    <t>Colares</t>
  </si>
  <si>
    <t>14/02/2016</t>
  </si>
  <si>
    <t>08/02/2015</t>
  </si>
  <si>
    <t>01/10/2014</t>
  </si>
  <si>
    <t>17/03/2016</t>
  </si>
  <si>
    <t>25.86%</t>
  </si>
  <si>
    <t>PREF MUN DE VIRGINOPOLIS</t>
  </si>
  <si>
    <t>Virginópolis</t>
  </si>
  <si>
    <t>23/05/2014</t>
  </si>
  <si>
    <t>PREF MUN DE SERRANOPOLIS DE MINAS</t>
  </si>
  <si>
    <t>Serranópolis de Minas</t>
  </si>
  <si>
    <t>01/07/2018</t>
  </si>
  <si>
    <t>59.57%</t>
  </si>
  <si>
    <t>02/06/2016</t>
  </si>
  <si>
    <t>PREF MUN DE IBIRACATU</t>
  </si>
  <si>
    <t>Ibiracatu</t>
  </si>
  <si>
    <t>29.67%</t>
  </si>
  <si>
    <t>PREF MUN DE SERRINHA</t>
  </si>
  <si>
    <t>Serrinha</t>
  </si>
  <si>
    <t>53.33%</t>
  </si>
  <si>
    <t>12/07/2016</t>
  </si>
  <si>
    <t>20.95%</t>
  </si>
  <si>
    <t>28.37%</t>
  </si>
  <si>
    <t>PREF MUN DE SAO JOAO DO CARU</t>
  </si>
  <si>
    <t>São João do Carú</t>
  </si>
  <si>
    <t>11.15%</t>
  </si>
  <si>
    <t>29/05/2014</t>
  </si>
  <si>
    <t>PREF MUN DE BAGRE</t>
  </si>
  <si>
    <t>Bagre</t>
  </si>
  <si>
    <t>26.20%</t>
  </si>
  <si>
    <t>06/05/2017</t>
  </si>
  <si>
    <t>27.19%</t>
  </si>
  <si>
    <t>17/02/2014</t>
  </si>
  <si>
    <t>07/02/2016</t>
  </si>
  <si>
    <t>02/08/2016</t>
  </si>
  <si>
    <t>01/07/2016</t>
  </si>
  <si>
    <t>7.04%</t>
  </si>
  <si>
    <t>PREF MUN DE CAROLINA</t>
  </si>
  <si>
    <t>Carolina</t>
  </si>
  <si>
    <t>13/05/2017</t>
  </si>
  <si>
    <t>12.40%</t>
  </si>
  <si>
    <t>4.90%</t>
  </si>
  <si>
    <t>5.64%</t>
  </si>
  <si>
    <t>30/04/2014</t>
  </si>
  <si>
    <t>PREF MUN DE PINHEIRO</t>
  </si>
  <si>
    <t>Pinheiro</t>
  </si>
  <si>
    <t>12/04/2017</t>
  </si>
  <si>
    <t>17/08/2017</t>
  </si>
  <si>
    <t>34.41%</t>
  </si>
  <si>
    <t>18/07/2014</t>
  </si>
  <si>
    <t>17/10/2014</t>
  </si>
  <si>
    <t>70.20%</t>
  </si>
  <si>
    <t>24/03/2014</t>
  </si>
  <si>
    <t>15.90%</t>
  </si>
  <si>
    <t>01/11/2012</t>
  </si>
  <si>
    <t>PREF MUN DE ROSARIO DO SUL</t>
  </si>
  <si>
    <t>Rosário do Sul</t>
  </si>
  <si>
    <t>28/07/2015</t>
  </si>
  <si>
    <t>73.87%</t>
  </si>
  <si>
    <t>Escola de Educação Infantil Tipo C</t>
  </si>
  <si>
    <t>24/10/2011</t>
  </si>
  <si>
    <t>PREF MUN DE ANTONIO JOAO</t>
  </si>
  <si>
    <t>Antônio João</t>
  </si>
  <si>
    <t>02/04/2013</t>
  </si>
  <si>
    <t>03/10/2014</t>
  </si>
  <si>
    <t>58.63%</t>
  </si>
  <si>
    <t>25.28%</t>
  </si>
  <si>
    <t>PREF MUN DE ITAPECURU MIRIM</t>
  </si>
  <si>
    <t>Itapecuru Mirim</t>
  </si>
  <si>
    <t>19/11/2017</t>
  </si>
  <si>
    <t>PREF MUN DE GOVERNADOR LUIZ ROCHA</t>
  </si>
  <si>
    <t>Governador Luiz Rocha</t>
  </si>
  <si>
    <t>05/05/2014</t>
  </si>
  <si>
    <t>02/05/2016</t>
  </si>
  <si>
    <t>25/04/2014</t>
  </si>
  <si>
    <t>0.36%</t>
  </si>
  <si>
    <t>PREF MUN DE CROMINIA</t>
  </si>
  <si>
    <t>Cromínia</t>
  </si>
  <si>
    <t>49.61%</t>
  </si>
  <si>
    <t>12/05/2014</t>
  </si>
  <si>
    <t>PREF MUN DE BOM JARDIM</t>
  </si>
  <si>
    <t>Bom Jardim</t>
  </si>
  <si>
    <t>03/02/2015</t>
  </si>
  <si>
    <t>04/09/2014</t>
  </si>
  <si>
    <t>PREF MUN DE NOSSA SENHORA DAS DORES</t>
  </si>
  <si>
    <t>Nossa Senhora das Dores</t>
  </si>
  <si>
    <t>02/04/2015</t>
  </si>
  <si>
    <t>25.01%</t>
  </si>
  <si>
    <t>14/08/2014</t>
  </si>
  <si>
    <t>10/07/2017</t>
  </si>
  <si>
    <t>33.91%</t>
  </si>
  <si>
    <t>PREF MUN DE MANHUACU</t>
  </si>
  <si>
    <t>Manhuaçu</t>
  </si>
  <si>
    <t>22/06/2015</t>
  </si>
  <si>
    <t>PREF MUN DE CANAA DOS CARAJAS</t>
  </si>
  <si>
    <t>Canaã dos Carajás</t>
  </si>
  <si>
    <t>13/02/2017</t>
  </si>
  <si>
    <t>22.77%</t>
  </si>
  <si>
    <t>14/01/2015</t>
  </si>
  <si>
    <t>49.26%</t>
  </si>
  <si>
    <t>31/08/2015</t>
  </si>
  <si>
    <t>3.88%</t>
  </si>
  <si>
    <t>PREF MUN DE BARCARENA</t>
  </si>
  <si>
    <t>Barcarena</t>
  </si>
  <si>
    <t>21/09/2015</t>
  </si>
  <si>
    <t>58.41%</t>
  </si>
  <si>
    <t>15/07/2015</t>
  </si>
  <si>
    <t>58.83%</t>
  </si>
  <si>
    <t>26/11/2015</t>
  </si>
  <si>
    <t>PREF MUN DE NOVA TIMBOTEUA</t>
  </si>
  <si>
    <t>Nova Timboteua</t>
  </si>
  <si>
    <t>16.62%</t>
  </si>
  <si>
    <t>12/07/2014</t>
  </si>
  <si>
    <t>PREF MUN DE PARAUAPEBAS</t>
  </si>
  <si>
    <t>Parauapebas</t>
  </si>
  <si>
    <t>25/02/2015</t>
  </si>
  <si>
    <t>23/09/2015</t>
  </si>
  <si>
    <t>71.75%</t>
  </si>
  <si>
    <t>PREF MUN DE MURICI DOS PORTELAS</t>
  </si>
  <si>
    <t>Murici dos Portelas</t>
  </si>
  <si>
    <t>10/09/2014</t>
  </si>
  <si>
    <t>05/01/2016</t>
  </si>
  <si>
    <t>PREF MUN DE AXIXA</t>
  </si>
  <si>
    <t>Axixá</t>
  </si>
  <si>
    <t>29/12/2016</t>
  </si>
  <si>
    <t>25.11%</t>
  </si>
  <si>
    <t>PREF MUN DE CHAPADINHA</t>
  </si>
  <si>
    <t>Chapadinha</t>
  </si>
  <si>
    <t>26/10/2015</t>
  </si>
  <si>
    <t>22.15%</t>
  </si>
  <si>
    <t>15/01/2016</t>
  </si>
  <si>
    <t>PREF MUN DE PINDARE MIRIM</t>
  </si>
  <si>
    <t>Pindaré-Mirim</t>
  </si>
  <si>
    <t>14/07/2018</t>
  </si>
  <si>
    <t>11/09/2015</t>
  </si>
  <si>
    <t>18/12/2015</t>
  </si>
  <si>
    <t>24.20%</t>
  </si>
  <si>
    <t>Bauru</t>
  </si>
  <si>
    <t>PREF MUN DE ITATINGA</t>
  </si>
  <si>
    <t>Itatinga</t>
  </si>
  <si>
    <t>21/12/2016</t>
  </si>
  <si>
    <t>PREF MUN DE GLICERIO</t>
  </si>
  <si>
    <t>Glicério</t>
  </si>
  <si>
    <t>26/06/2015</t>
  </si>
  <si>
    <t>06/12/2017</t>
  </si>
  <si>
    <t>58.34%</t>
  </si>
  <si>
    <t>PREF MUN DE SAO JOSE DO PIAUI</t>
  </si>
  <si>
    <t>São José do Piauí</t>
  </si>
  <si>
    <t>10/01/2019</t>
  </si>
  <si>
    <t>22.81%</t>
  </si>
  <si>
    <t>PREF MUN DE IRAMAIA</t>
  </si>
  <si>
    <t>Iramaia</t>
  </si>
  <si>
    <t>49.73%</t>
  </si>
  <si>
    <t>57.86%</t>
  </si>
  <si>
    <t>22.05%</t>
  </si>
  <si>
    <t>21/01/2014</t>
  </si>
  <si>
    <t>PREF MUN DE REDENCAO DO GURGUEIA</t>
  </si>
  <si>
    <t>Redenção do Gurguéia</t>
  </si>
  <si>
    <t>10/01/2016</t>
  </si>
  <si>
    <t>01/08/2017</t>
  </si>
  <si>
    <t>8.92%</t>
  </si>
  <si>
    <t>44.79%</t>
  </si>
  <si>
    <t>PREF MUN DE COCOS</t>
  </si>
  <si>
    <t>Cocos</t>
  </si>
  <si>
    <t>27/05/2016</t>
  </si>
  <si>
    <t>46.89%</t>
  </si>
  <si>
    <t>PREF MUN DE PALMEIRAIS</t>
  </si>
  <si>
    <t>Palmeirais</t>
  </si>
  <si>
    <t>18.73%</t>
  </si>
  <si>
    <t>PREF MUN DE BROTAS DE MACAUBAS</t>
  </si>
  <si>
    <t>Brotas de Macaúbas</t>
  </si>
  <si>
    <t>06/05/2016</t>
  </si>
  <si>
    <t>4.15%</t>
  </si>
  <si>
    <t>84.89%</t>
  </si>
  <si>
    <t>PREF MUN DE MIGUEL LEAO</t>
  </si>
  <si>
    <t>Miguel Leão</t>
  </si>
  <si>
    <t>23/09/2014</t>
  </si>
  <si>
    <t>03/04/2014</t>
  </si>
  <si>
    <t>3.29%</t>
  </si>
  <si>
    <t>04/04/2011</t>
  </si>
  <si>
    <t>PREF MUN DE GLORIA DOESTE</t>
  </si>
  <si>
    <t>Glória D'Oeste</t>
  </si>
  <si>
    <t>24/01/2017</t>
  </si>
  <si>
    <t>02/03/2017</t>
  </si>
  <si>
    <t>89.67%</t>
  </si>
  <si>
    <t>PREF MUN DE FARTURA DO PIAUI</t>
  </si>
  <si>
    <t>Fartura do Piauí</t>
  </si>
  <si>
    <t>23.55%</t>
  </si>
  <si>
    <t>PREF MUN DE DOM INOCENCIO</t>
  </si>
  <si>
    <t>Dom Inocêncio</t>
  </si>
  <si>
    <t>60.55%</t>
  </si>
  <si>
    <t>PREF MUN DE MATINHOS</t>
  </si>
  <si>
    <t>Matinhos</t>
  </si>
  <si>
    <t>53.63%</t>
  </si>
  <si>
    <t>PREF MUN DE LUNARDELLI</t>
  </si>
  <si>
    <t>Lunardelli</t>
  </si>
  <si>
    <t>10/01/2015</t>
  </si>
  <si>
    <t>23/08/2015</t>
  </si>
  <si>
    <t>45.58%</t>
  </si>
  <si>
    <t>PREF MUN DE XAMBRE</t>
  </si>
  <si>
    <t>Xambrê</t>
  </si>
  <si>
    <t>03/07/2016</t>
  </si>
  <si>
    <t>13.11%</t>
  </si>
  <si>
    <t>PREF MUN DE PALMEIRAS DO TOCANTINS</t>
  </si>
  <si>
    <t>Palmeiras do Tocantins</t>
  </si>
  <si>
    <t>24/02/2015</t>
  </si>
  <si>
    <t>PREF MUN DE SOUSA</t>
  </si>
  <si>
    <t>Sousa</t>
  </si>
  <si>
    <t>35.55%</t>
  </si>
  <si>
    <t>PREF MUN DE SOLEDADE</t>
  </si>
  <si>
    <t>Soledade</t>
  </si>
  <si>
    <t>24.21%</t>
  </si>
  <si>
    <t>PREF MUN DE PORTO XAVIER</t>
  </si>
  <si>
    <t>Porto Xavier</t>
  </si>
  <si>
    <t>15/09/2016</t>
  </si>
  <si>
    <t>87.01%</t>
  </si>
  <si>
    <t>PREF MUN DE CARAMBEI</t>
  </si>
  <si>
    <t>Carambeí</t>
  </si>
  <si>
    <t>28.69%</t>
  </si>
  <si>
    <t>PREF MUN DE COMBINADO</t>
  </si>
  <si>
    <t>Combinado</t>
  </si>
  <si>
    <t>06/11/2014</t>
  </si>
  <si>
    <t>01/01/2017</t>
  </si>
  <si>
    <t>56.14%</t>
  </si>
  <si>
    <t>18.67%</t>
  </si>
  <si>
    <t>PREF MUN DE SOURE</t>
  </si>
  <si>
    <t>Soure</t>
  </si>
  <si>
    <t>04/02/2016</t>
  </si>
  <si>
    <t>25/08/2015</t>
  </si>
  <si>
    <t>1.19%</t>
  </si>
  <si>
    <t>PREF MUN DE JI-PARANA</t>
  </si>
  <si>
    <t>Ji-Paraná</t>
  </si>
  <si>
    <t>09/08/2017</t>
  </si>
  <si>
    <t>10.77%</t>
  </si>
  <si>
    <t>6.15%</t>
  </si>
  <si>
    <t>PREF MUN DE AURORA DO TOCANTINS</t>
  </si>
  <si>
    <t>Aurora do Tocantins</t>
  </si>
  <si>
    <t>04/05/2015</t>
  </si>
  <si>
    <t>16/02/2019</t>
  </si>
  <si>
    <t>58.74%</t>
  </si>
  <si>
    <t>10/05/2016</t>
  </si>
  <si>
    <t>PREF MUN DE BERNARDO SAYAO</t>
  </si>
  <si>
    <t>Bernardo Sayão</t>
  </si>
  <si>
    <t>41.66%</t>
  </si>
  <si>
    <t>04/04/2015</t>
  </si>
  <si>
    <t>28.59%</t>
  </si>
  <si>
    <t>1.29%</t>
  </si>
  <si>
    <t>59.76%</t>
  </si>
  <si>
    <t>PREF MUN DE PILAR</t>
  </si>
  <si>
    <t>Pilar</t>
  </si>
  <si>
    <t>15.23%</t>
  </si>
  <si>
    <t>57.35%</t>
  </si>
  <si>
    <t>PREF MUN DE PIANCO</t>
  </si>
  <si>
    <t>Piancó</t>
  </si>
  <si>
    <t>20/11/2016</t>
  </si>
  <si>
    <t>34.85%</t>
  </si>
  <si>
    <t>28/05/2014</t>
  </si>
  <si>
    <t>PREF MUN DE PORTO DE MOZ</t>
  </si>
  <si>
    <t>Porto de Moz</t>
  </si>
  <si>
    <t>14.09%</t>
  </si>
  <si>
    <t>19.23%</t>
  </si>
  <si>
    <t>PREF MUN DE ILICINEA</t>
  </si>
  <si>
    <t>Ilicínea</t>
  </si>
  <si>
    <t>17/07/2008</t>
  </si>
  <si>
    <t>17/04/2009</t>
  </si>
  <si>
    <t>PREF MUN DE VARGEM</t>
  </si>
  <si>
    <t>Vargem</t>
  </si>
  <si>
    <t>1.03%</t>
  </si>
  <si>
    <t>20/02/2014</t>
  </si>
  <si>
    <t>PREF MUN DE URBANO SANTOS</t>
  </si>
  <si>
    <t>Urbano Santos</t>
  </si>
  <si>
    <t>21/02/2014</t>
  </si>
  <si>
    <t>26/12/2016</t>
  </si>
  <si>
    <t>11.47%</t>
  </si>
  <si>
    <t>05/01/2014</t>
  </si>
  <si>
    <t>PREF MUN DE TURIACU</t>
  </si>
  <si>
    <t>Turiaçu</t>
  </si>
  <si>
    <t>23.24%</t>
  </si>
  <si>
    <t>PREF MUN DE FAGUNDES</t>
  </si>
  <si>
    <t>Fagundes</t>
  </si>
  <si>
    <t>35.23%</t>
  </si>
  <si>
    <t>PREF MUN DE SAO LUIS GONZAGA DO MARANHAO</t>
  </si>
  <si>
    <t>São Luís Gonzaga do Maranhão</t>
  </si>
  <si>
    <t>02/12/2015</t>
  </si>
  <si>
    <t>PREF MUN DE GURUPA</t>
  </si>
  <si>
    <t>Gurupá</t>
  </si>
  <si>
    <t>28/08/2016</t>
  </si>
  <si>
    <t>18.02%</t>
  </si>
  <si>
    <t>25/05/2015</t>
  </si>
  <si>
    <t>PREF MUN DE DUAS ESTRADAS</t>
  </si>
  <si>
    <t>Duas Estradas</t>
  </si>
  <si>
    <t>28/05/2015</t>
  </si>
  <si>
    <t>35.04%</t>
  </si>
  <si>
    <t>PREF MUN DE DIAMANTE</t>
  </si>
  <si>
    <t>Diamante</t>
  </si>
  <si>
    <t>17/11/2016</t>
  </si>
  <si>
    <t>62.28%</t>
  </si>
  <si>
    <t>PREF MUN DE GRAVATAL</t>
  </si>
  <si>
    <t>Gravatal</t>
  </si>
  <si>
    <t>99.85%</t>
  </si>
  <si>
    <t>PREF MUN DE SAO FRANCISCO DO BREJAO</t>
  </si>
  <si>
    <t>São Francisco do Brejão</t>
  </si>
  <si>
    <t>30/07/2017</t>
  </si>
  <si>
    <t>19/07/2017</t>
  </si>
  <si>
    <t>75.96%</t>
  </si>
  <si>
    <t>PREF MUN DE ENTRE RIOS</t>
  </si>
  <si>
    <t>Entre Rios</t>
  </si>
  <si>
    <t>69.29%</t>
  </si>
  <si>
    <t>07/03/2015</t>
  </si>
  <si>
    <t>44.40%</t>
  </si>
  <si>
    <t>29/04/2015</t>
  </si>
  <si>
    <t>24/10/2016</t>
  </si>
  <si>
    <t>40.42%</t>
  </si>
  <si>
    <t>16/07/2016</t>
  </si>
  <si>
    <t>11/08/2015</t>
  </si>
  <si>
    <t>48.98%</t>
  </si>
  <si>
    <t>20.11%</t>
  </si>
  <si>
    <t>26/02/2015</t>
  </si>
  <si>
    <t>PREF MUN DE PERUIBE</t>
  </si>
  <si>
    <t>Peruíbe</t>
  </si>
  <si>
    <t>06/02/2015</t>
  </si>
  <si>
    <t>06/02/2016</t>
  </si>
  <si>
    <t>20/02/2016</t>
  </si>
  <si>
    <t>46.72%</t>
  </si>
  <si>
    <t>16/06/2016</t>
  </si>
  <si>
    <t>14/10/2016</t>
  </si>
  <si>
    <t>50.84%</t>
  </si>
  <si>
    <t>30/08/2010</t>
  </si>
  <si>
    <t>PREF MUN DE ITAQUI</t>
  </si>
  <si>
    <t>Itaqui</t>
  </si>
  <si>
    <t>28/08/2011</t>
  </si>
  <si>
    <t>22/10/2015</t>
  </si>
  <si>
    <t>48.27%</t>
  </si>
  <si>
    <t>PREF MUN DE CAMPO BELO DO SUL</t>
  </si>
  <si>
    <t>Campo Belo do Sul</t>
  </si>
  <si>
    <t>92.54%</t>
  </si>
  <si>
    <t>PREF MUN DE CERRO BRANCO</t>
  </si>
  <si>
    <t>Cerro Branco</t>
  </si>
  <si>
    <t>92.45%</t>
  </si>
  <si>
    <t>12/01/2015</t>
  </si>
  <si>
    <t>PREF MUN DE ALAGOA NOVA</t>
  </si>
  <si>
    <t>Alagoa Nova</t>
  </si>
  <si>
    <t>17/01/2015</t>
  </si>
  <si>
    <t>22.69%</t>
  </si>
  <si>
    <t>30/07/2008</t>
  </si>
  <si>
    <t>PREF MUN DE ICO</t>
  </si>
  <si>
    <t>Icó</t>
  </si>
  <si>
    <t>28/09/2010</t>
  </si>
  <si>
    <t>15/07/2014</t>
  </si>
  <si>
    <t>41.60%</t>
  </si>
  <si>
    <t>26.08%</t>
  </si>
  <si>
    <t>PREF MUN DE FRANCISCO SA</t>
  </si>
  <si>
    <t>Francisco Sá</t>
  </si>
  <si>
    <t>01/05/2015</t>
  </si>
  <si>
    <t>49.54%</t>
  </si>
  <si>
    <t>PREF MUN DE PIO XII</t>
  </si>
  <si>
    <t>Pio XII</t>
  </si>
  <si>
    <t>30/07/2014</t>
  </si>
  <si>
    <t>PREF MUN DE BOCAINA DO SUL</t>
  </si>
  <si>
    <t>Bocaina do Sul</t>
  </si>
  <si>
    <t>31/01/2017</t>
  </si>
  <si>
    <t>27/09/2017</t>
  </si>
  <si>
    <t>67.87%</t>
  </si>
  <si>
    <t>85.77%</t>
  </si>
  <si>
    <t>10.89%</t>
  </si>
  <si>
    <t>07/06/2011</t>
  </si>
  <si>
    <t>PREF MUN DE ARAGUACEMA</t>
  </si>
  <si>
    <t>Araguacema</t>
  </si>
  <si>
    <t>03/07/2013</t>
  </si>
  <si>
    <t>22/11/2013</t>
  </si>
  <si>
    <t>64.93%</t>
  </si>
  <si>
    <t>PREF MUN DE BIGUACU</t>
  </si>
  <si>
    <t>Biguaçu</t>
  </si>
  <si>
    <t>18/06/2016</t>
  </si>
  <si>
    <t>33.25%</t>
  </si>
  <si>
    <t>PREF MUN DE CACIMBA DE DENTRO</t>
  </si>
  <si>
    <t>Cacimba de Dentro</t>
  </si>
  <si>
    <t>07/03/2017</t>
  </si>
  <si>
    <t>19.73%</t>
  </si>
  <si>
    <t>1.17%</t>
  </si>
  <si>
    <t>15.12%</t>
  </si>
  <si>
    <t>4.29%</t>
  </si>
  <si>
    <t>39.35%</t>
  </si>
  <si>
    <t>37.67%</t>
  </si>
  <si>
    <t>PREF MUN DE ABATIA</t>
  </si>
  <si>
    <t>Abatiá</t>
  </si>
  <si>
    <t>13/06/2011</t>
  </si>
  <si>
    <t>10/12/2011</t>
  </si>
  <si>
    <t>28/07/2014</t>
  </si>
  <si>
    <t>19.08%</t>
  </si>
  <si>
    <t>12/03/2016</t>
  </si>
  <si>
    <t>30/08/2017</t>
  </si>
  <si>
    <t>73.84%</t>
  </si>
  <si>
    <t>PREF MUN DE NIOAQUE</t>
  </si>
  <si>
    <t>Nioaque</t>
  </si>
  <si>
    <t>30/12/2017</t>
  </si>
  <si>
    <t>07/06/2017</t>
  </si>
  <si>
    <t>55.76%</t>
  </si>
  <si>
    <t>01/06/2014</t>
  </si>
  <si>
    <t>PREF MUN DE LAGOA GRANDE DO MARANHAO</t>
  </si>
  <si>
    <t>Lagoa Grande do Maranhão</t>
  </si>
  <si>
    <t>31/07/2016</t>
  </si>
  <si>
    <t>50.22%</t>
  </si>
  <si>
    <t>51.94%</t>
  </si>
  <si>
    <t>44.15%</t>
  </si>
  <si>
    <t>PREF MUN DE JATOBA</t>
  </si>
  <si>
    <t>Jatobá</t>
  </si>
  <si>
    <t>59.49%</t>
  </si>
  <si>
    <t>11/12/2009</t>
  </si>
  <si>
    <t>PREF MUN DE LAJES</t>
  </si>
  <si>
    <t>Lajes</t>
  </si>
  <si>
    <t>08/08/2010</t>
  </si>
  <si>
    <t>80.09%</t>
  </si>
  <si>
    <t>04/01/2011</t>
  </si>
  <si>
    <t>PREF MUN DE CONDADO</t>
  </si>
  <si>
    <t>Condado</t>
  </si>
  <si>
    <t>01/09/2011</t>
  </si>
  <si>
    <t>13/12/2013</t>
  </si>
  <si>
    <t>65.90%</t>
  </si>
  <si>
    <t>PREF MUN DE TANGARA</t>
  </si>
  <si>
    <t>Tangará</t>
  </si>
  <si>
    <t>14/05/2015</t>
  </si>
  <si>
    <t>31.77%</t>
  </si>
  <si>
    <t>03/11/2017</t>
  </si>
  <si>
    <t>PREF MUN DE SERTANIA</t>
  </si>
  <si>
    <t>Sertânia</t>
  </si>
  <si>
    <t>33.71%</t>
  </si>
  <si>
    <t>PREF MUN DE OLHO-DAGUA DO BORGES</t>
  </si>
  <si>
    <t>Olho-d'Água do Borges</t>
  </si>
  <si>
    <t>PREF MUN DE TEODORO SAMPAIO</t>
  </si>
  <si>
    <t>Teodoro Sampaio</t>
  </si>
  <si>
    <t>29/12/2017</t>
  </si>
  <si>
    <t>26/06/2008</t>
  </si>
  <si>
    <t>PREF MUN DE UMIRIM</t>
  </si>
  <si>
    <t>Umirim</t>
  </si>
  <si>
    <t>04/09/2010</t>
  </si>
  <si>
    <t>45.47%</t>
  </si>
  <si>
    <t>15/09/2015</t>
  </si>
  <si>
    <t>PREF MUN DE MOSSORO</t>
  </si>
  <si>
    <t>Mossoró</t>
  </si>
  <si>
    <t>01/11/2015</t>
  </si>
  <si>
    <t>49.25%</t>
  </si>
  <si>
    <t>15.98%</t>
  </si>
  <si>
    <t>20/03/2014</t>
  </si>
  <si>
    <t>PREF MUN DE DOM PEDRO</t>
  </si>
  <si>
    <t>Dom Pedro</t>
  </si>
  <si>
    <t>04/03/2017</t>
  </si>
  <si>
    <t>67.68%</t>
  </si>
  <si>
    <t>28/04/2014</t>
  </si>
  <si>
    <t>PREF MUN DE MONTE DAS GAMELEIRAS</t>
  </si>
  <si>
    <t>Monte das Gameleiras</t>
  </si>
  <si>
    <t>01/03/2015</t>
  </si>
  <si>
    <t>47.57%</t>
  </si>
  <si>
    <t>04/04/2014</t>
  </si>
  <si>
    <t>PREF MUN DE RIBEIRAO</t>
  </si>
  <si>
    <t>Ribeirão</t>
  </si>
  <si>
    <t>07/06/2016</t>
  </si>
  <si>
    <t>8.28%</t>
  </si>
  <si>
    <t>7.33%</t>
  </si>
  <si>
    <t>PREF MUN DE MONTANHAS</t>
  </si>
  <si>
    <t>Montanhas</t>
  </si>
  <si>
    <t>25/10/2015</t>
  </si>
  <si>
    <t>13.17%</t>
  </si>
  <si>
    <t>PREF MUN DE MARCELINO VIEIRA</t>
  </si>
  <si>
    <t>Marcelino Vieira</t>
  </si>
  <si>
    <t>17.25%</t>
  </si>
  <si>
    <t>03/08/2015</t>
  </si>
  <si>
    <t>27.21%</t>
  </si>
  <si>
    <t>21/06/2011</t>
  </si>
  <si>
    <t>PREF MUN DE SITIO NOVO</t>
  </si>
  <si>
    <t>Sítio Novo</t>
  </si>
  <si>
    <t>28/06/2011</t>
  </si>
  <si>
    <t>55.42%</t>
  </si>
  <si>
    <t>PREF MUN DE RIO ACIMA</t>
  </si>
  <si>
    <t>Rio Acima</t>
  </si>
  <si>
    <t>27/11/2015</t>
  </si>
  <si>
    <t>21/03/2017</t>
  </si>
  <si>
    <t>48.52%</t>
  </si>
  <si>
    <t>12/11/2014</t>
  </si>
  <si>
    <t>26.64%</t>
  </si>
  <si>
    <t>PREF MUN DE LAGOA DE VELHOS</t>
  </si>
  <si>
    <t>Lagoa de Velhos</t>
  </si>
  <si>
    <t>28/02/2017</t>
  </si>
  <si>
    <t>30.49%</t>
  </si>
  <si>
    <t>PREF MUN DE NAZARE DA MATA</t>
  </si>
  <si>
    <t>Nazaré da Mata</t>
  </si>
  <si>
    <t>41.72%</t>
  </si>
  <si>
    <t>22/05/2014</t>
  </si>
  <si>
    <t>PREF MUN DE CACHOEIRA GRANDE</t>
  </si>
  <si>
    <t>Cachoeira Grande</t>
  </si>
  <si>
    <t>18/11/2014</t>
  </si>
  <si>
    <t>30.53%</t>
  </si>
  <si>
    <t>PREF MUN DE LAGOA DANTA</t>
  </si>
  <si>
    <t>Lagoa d'Anta</t>
  </si>
  <si>
    <t>22/01/2015</t>
  </si>
  <si>
    <t>16.93%</t>
  </si>
  <si>
    <t>PREF MUN DE ITAPORA</t>
  </si>
  <si>
    <t>Itaporã</t>
  </si>
  <si>
    <t>01/10/2018</t>
  </si>
  <si>
    <t>55.19%</t>
  </si>
  <si>
    <t>30/12/2014</t>
  </si>
  <si>
    <t>PREF MUN DE JARDIM DE ANGICOS</t>
  </si>
  <si>
    <t>Jardim de Angicos</t>
  </si>
  <si>
    <t>19.00%</t>
  </si>
  <si>
    <t>PREF MUN DE BREJO</t>
  </si>
  <si>
    <t>Brejo</t>
  </si>
  <si>
    <t>09/06/2017</t>
  </si>
  <si>
    <t>54.71%</t>
  </si>
  <si>
    <t>PREF MUN DE ARAIOSES</t>
  </si>
  <si>
    <t>Araioses</t>
  </si>
  <si>
    <t>06/05/2015</t>
  </si>
  <si>
    <t>12.63%</t>
  </si>
  <si>
    <t>11/08/2014</t>
  </si>
  <si>
    <t>62.53%</t>
  </si>
  <si>
    <t>PREF MUN DE CAICARA DO RIO DO VENTO</t>
  </si>
  <si>
    <t>Caiçara do Rio do Vento</t>
  </si>
  <si>
    <t>30/09/2016</t>
  </si>
  <si>
    <t>23.84%</t>
  </si>
  <si>
    <t>54.76%</t>
  </si>
  <si>
    <t>PREF MUN DE PARACURU</t>
  </si>
  <si>
    <t>Paracuru</t>
  </si>
  <si>
    <t>02/05/2017</t>
  </si>
  <si>
    <t>37.01%</t>
  </si>
  <si>
    <t>PREF MUN DE CAMAPUA</t>
  </si>
  <si>
    <t>Camapuã</t>
  </si>
  <si>
    <t>PREF MUN DE ALTAMIRA DO MARANHAO</t>
  </si>
  <si>
    <t>Altamira do Maranhão</t>
  </si>
  <si>
    <t>77.37%</t>
  </si>
  <si>
    <t>PREF MUN DE BELA VISTA</t>
  </si>
  <si>
    <t>Bela Vista</t>
  </si>
  <si>
    <t>31.42%</t>
  </si>
  <si>
    <t>12/06/2014</t>
  </si>
  <si>
    <t>30/11/2017</t>
  </si>
  <si>
    <t>68.74%</t>
  </si>
  <si>
    <t>69.04%</t>
  </si>
  <si>
    <t>PREF MUN DE POSSE</t>
  </si>
  <si>
    <t>Posse</t>
  </si>
  <si>
    <t>27/10/2017</t>
  </si>
  <si>
    <t>79.74%</t>
  </si>
  <si>
    <t>10/04/2014</t>
  </si>
  <si>
    <t>PREF MUN DE NOVA IGUACU DE GOIAS</t>
  </si>
  <si>
    <t>Nova Iguaçu de Goiás</t>
  </si>
  <si>
    <t>43.41%</t>
  </si>
  <si>
    <t>PREF MUN DE OROS</t>
  </si>
  <si>
    <t>Orós</t>
  </si>
  <si>
    <t>05/07/2018</t>
  </si>
  <si>
    <t>05/10/2017</t>
  </si>
  <si>
    <t>54.30%</t>
  </si>
  <si>
    <t>22/06/2014</t>
  </si>
  <si>
    <t>PREF MUN DE MORADA NOVA</t>
  </si>
  <si>
    <t>Morada Nova</t>
  </si>
  <si>
    <t>30/06/2008</t>
  </si>
  <si>
    <t>26/02/2009</t>
  </si>
  <si>
    <t>11/11/2013</t>
  </si>
  <si>
    <t>44.28%</t>
  </si>
  <si>
    <t>21/08/2008</t>
  </si>
  <si>
    <t>21/01/2009</t>
  </si>
  <si>
    <t>09/09/2013</t>
  </si>
  <si>
    <t>60.35%</t>
  </si>
  <si>
    <t>13.68%</t>
  </si>
  <si>
    <t>PREF MUN DE MOMBACA</t>
  </si>
  <si>
    <t>Mombaça</t>
  </si>
  <si>
    <t>08/08/2017</t>
  </si>
  <si>
    <t>57.24%</t>
  </si>
  <si>
    <t>PREF MUN DE RIO REAL</t>
  </si>
  <si>
    <t>Rio Real</t>
  </si>
  <si>
    <t>5.58%</t>
  </si>
  <si>
    <t>4.00%</t>
  </si>
  <si>
    <t>PREF MUN DE POTIRAGUA</t>
  </si>
  <si>
    <t>Potiraguá</t>
  </si>
  <si>
    <t>24/02/2016</t>
  </si>
  <si>
    <t>14/03/2016</t>
  </si>
  <si>
    <t>PREF MUN DE POCOES</t>
  </si>
  <si>
    <t>Poções</t>
  </si>
  <si>
    <t>57.81%</t>
  </si>
  <si>
    <t>24/04/2016</t>
  </si>
  <si>
    <t>60.03%</t>
  </si>
  <si>
    <t>PREF MUN DE PAU BRASIL</t>
  </si>
  <si>
    <t>Pau Brasil</t>
  </si>
  <si>
    <t>18.91%</t>
  </si>
  <si>
    <t>PREF MUN DE NILO PECANHA</t>
  </si>
  <si>
    <t>Nilo Peçanha</t>
  </si>
  <si>
    <t>25/08/2018</t>
  </si>
  <si>
    <t>46.36%</t>
  </si>
  <si>
    <t>03/11/2009</t>
  </si>
  <si>
    <t>PREF MUN DE PLANALTO DA SERRA</t>
  </si>
  <si>
    <t>Planalto da Serra</t>
  </si>
  <si>
    <t>03/11/2010</t>
  </si>
  <si>
    <t>13/02/2014</t>
  </si>
  <si>
    <t>91.71%</t>
  </si>
  <si>
    <t>16/05/2014</t>
  </si>
  <si>
    <t>19/05/2014</t>
  </si>
  <si>
    <t>01/05/2017</t>
  </si>
  <si>
    <t>29/09/2016</t>
  </si>
  <si>
    <t>67.80%</t>
  </si>
  <si>
    <t>07/10/2016</t>
  </si>
  <si>
    <t>27/08/2015</t>
  </si>
  <si>
    <t>33.27%</t>
  </si>
  <si>
    <t>09/12/2014</t>
  </si>
  <si>
    <t>PREF MUN DE CAUCAIA</t>
  </si>
  <si>
    <t>Caucaia</t>
  </si>
  <si>
    <t>28/11/2016</t>
  </si>
  <si>
    <t>16.58%</t>
  </si>
  <si>
    <t>PREF MUN DE IBIPEBA</t>
  </si>
  <si>
    <t>Ibipeba</t>
  </si>
  <si>
    <t>11/01/2016</t>
  </si>
  <si>
    <t>PREF MUN DE GLORIA</t>
  </si>
  <si>
    <t>Glória</t>
  </si>
  <si>
    <t>11.19%</t>
  </si>
  <si>
    <t>PREF MUN DE CASA BRANCA</t>
  </si>
  <si>
    <t>Casa Branca</t>
  </si>
  <si>
    <t>22.63%</t>
  </si>
  <si>
    <t>PREF MUN DE DARIO MEIRA</t>
  </si>
  <si>
    <t>Dário Meira</t>
  </si>
  <si>
    <t>21/07/2015</t>
  </si>
  <si>
    <t>0.17%</t>
  </si>
  <si>
    <t>10/11/2014</t>
  </si>
  <si>
    <t>15.03%</t>
  </si>
  <si>
    <t>PREF MUN DE CARINHANHA</t>
  </si>
  <si>
    <t>Carinhanha</t>
  </si>
  <si>
    <t>37.69%</t>
  </si>
  <si>
    <t>22.71%</t>
  </si>
  <si>
    <t>30/11/2018</t>
  </si>
  <si>
    <t>25.77%</t>
  </si>
  <si>
    <t>25/04/2015</t>
  </si>
  <si>
    <t>25.79%</t>
  </si>
  <si>
    <t>69.51%</t>
  </si>
  <si>
    <t>01/07/2017</t>
  </si>
  <si>
    <t>67.98%</t>
  </si>
  <si>
    <t>28/03/2014</t>
  </si>
  <si>
    <t>PREF MUN DE GUAJARA</t>
  </si>
  <si>
    <t>Guajará</t>
  </si>
  <si>
    <t>22/01/2017</t>
  </si>
  <si>
    <t>68.04%</t>
  </si>
  <si>
    <t>PREF MUN DE APORE</t>
  </si>
  <si>
    <t>Aporé</t>
  </si>
  <si>
    <t>69.34%</t>
  </si>
  <si>
    <t>PREF MUN DE TARAUACA</t>
  </si>
  <si>
    <t>Tarauacá</t>
  </si>
  <si>
    <t>18/09/2017</t>
  </si>
  <si>
    <t>32.36%</t>
  </si>
  <si>
    <t>PREF MUN DE PRACUUBA</t>
  </si>
  <si>
    <t>Pracuúba</t>
  </si>
  <si>
    <t>30.62%</t>
  </si>
  <si>
    <t>28/06/2017</t>
  </si>
  <si>
    <t>27.94%</t>
  </si>
  <si>
    <t>08/07/2014</t>
  </si>
  <si>
    <t>PREF MUN DE TABATINGA</t>
  </si>
  <si>
    <t>Tabatinga</t>
  </si>
  <si>
    <t>46.18%</t>
  </si>
  <si>
    <t>27/06/2008</t>
  </si>
  <si>
    <t>PREF MUN DE CATINGUEIRA</t>
  </si>
  <si>
    <t>Catingueira</t>
  </si>
  <si>
    <t>01/07/2008</t>
  </si>
  <si>
    <t>11/06/2011</t>
  </si>
  <si>
    <t>14/12/2011</t>
  </si>
  <si>
    <t>13/11/2017</t>
  </si>
  <si>
    <t>PREF MUN DE FONTE BOA</t>
  </si>
  <si>
    <t>Fonte Boa</t>
  </si>
  <si>
    <t>11/02/2018</t>
  </si>
  <si>
    <t>14/07/2017</t>
  </si>
  <si>
    <t>21.40%</t>
  </si>
  <si>
    <t>PREF MUN DE CAREIRO DA VARZEA</t>
  </si>
  <si>
    <t>Careiro da Várzea</t>
  </si>
  <si>
    <t>25/11/2016</t>
  </si>
  <si>
    <t>57.07%</t>
  </si>
  <si>
    <t>PREF MUN DE PALESTINA</t>
  </si>
  <si>
    <t>Palestina</t>
  </si>
  <si>
    <t>47.54%</t>
  </si>
  <si>
    <t>PREF MUN DE BARRA DE SANTO ANTONIO</t>
  </si>
  <si>
    <t>Barra de Santo Antônio</t>
  </si>
  <si>
    <t>23.11%</t>
  </si>
  <si>
    <t>05/03/2015</t>
  </si>
  <si>
    <t>23.28%</t>
  </si>
  <si>
    <t>PREF MUN DE PACUJA</t>
  </si>
  <si>
    <t>Pacujá</t>
  </si>
  <si>
    <t>25/02/2009</t>
  </si>
  <si>
    <t>07/01/2016</t>
  </si>
  <si>
    <t>07/01/2017</t>
  </si>
  <si>
    <t>14.27%</t>
  </si>
  <si>
    <t>PREF MUN DE ITUPIRANGA</t>
  </si>
  <si>
    <t>Itupiranga</t>
  </si>
  <si>
    <t>45.09%</t>
  </si>
  <si>
    <t>PREF MUN DE ELDORADO DOS CARAJAS</t>
  </si>
  <si>
    <t>Eldorado dos Carajás</t>
  </si>
  <si>
    <t>15/05/2015</t>
  </si>
  <si>
    <t>11/12/2015</t>
  </si>
  <si>
    <t>50.04%</t>
  </si>
  <si>
    <t>33.75%</t>
  </si>
  <si>
    <t>PREF MUN DE INHUMA</t>
  </si>
  <si>
    <t>Inhuma</t>
  </si>
  <si>
    <t>04/07/2008</t>
  </si>
  <si>
    <t>23/08/2010</t>
  </si>
  <si>
    <t>57.76%</t>
  </si>
  <si>
    <t>PREF MUN DE SENADOR ALEXANDRE COSTA</t>
  </si>
  <si>
    <t>Senador Alexandre Costa</t>
  </si>
  <si>
    <t>PREF MUN DE SAO FRANCISCO DO GLORIA</t>
  </si>
  <si>
    <t>São Francisco do Glória</t>
  </si>
  <si>
    <t>97.14%</t>
  </si>
  <si>
    <t>PREF MUN DE SANTA ADELIA</t>
  </si>
  <si>
    <t>Santa Adélia</t>
  </si>
  <si>
    <t>77.11%</t>
  </si>
  <si>
    <t>PREF MUN DE SAO JOAO DA MATA</t>
  </si>
  <si>
    <t>São João da Mata</t>
  </si>
  <si>
    <t>81.74%</t>
  </si>
  <si>
    <t>20/11/2014</t>
  </si>
  <si>
    <t>18/06/2015</t>
  </si>
  <si>
    <t>28/04/2018</t>
  </si>
  <si>
    <t>91.20%</t>
  </si>
  <si>
    <t>PREF MUN DE CARPINA</t>
  </si>
  <si>
    <t>Carpina</t>
  </si>
  <si>
    <t>18.04%</t>
  </si>
  <si>
    <t>PREF MUN DE JUINA</t>
  </si>
  <si>
    <t>Juína</t>
  </si>
  <si>
    <t>06/02/2018</t>
  </si>
  <si>
    <t>18.30%</t>
  </si>
  <si>
    <t>PREF MUN DE PONTES E LACERDA</t>
  </si>
  <si>
    <t>Pontes e Lacerda</t>
  </si>
  <si>
    <t>60.90%</t>
  </si>
  <si>
    <t>23/10/2016</t>
  </si>
  <si>
    <t>23.68%</t>
  </si>
  <si>
    <t>PREF MUN DE BONITO</t>
  </si>
  <si>
    <t>Bonito</t>
  </si>
  <si>
    <t>10/08/2018</t>
  </si>
  <si>
    <t>25.66%</t>
  </si>
  <si>
    <t>20.57%</t>
  </si>
  <si>
    <t>15.77%</t>
  </si>
  <si>
    <t>PREF MUN DE MATINHA</t>
  </si>
  <si>
    <t>Matinha</t>
  </si>
  <si>
    <t>6.16%</t>
  </si>
  <si>
    <t>19/04/2016</t>
  </si>
  <si>
    <t>37.29%</t>
  </si>
  <si>
    <t>28/02/2014</t>
  </si>
  <si>
    <t>22/09/2016</t>
  </si>
  <si>
    <t>24.84%</t>
  </si>
  <si>
    <t>19/06/2014</t>
  </si>
  <si>
    <t>17.93%</t>
  </si>
  <si>
    <t>26.37%</t>
  </si>
  <si>
    <t>PREF MUN DE INCONFIDENTES</t>
  </si>
  <si>
    <t>Inconfidentes</t>
  </si>
  <si>
    <t>07/02/2017</t>
  </si>
  <si>
    <t>20.74%</t>
  </si>
  <si>
    <t>PREF MUN DE JAGUARETAMA</t>
  </si>
  <si>
    <t>Jaguaretama</t>
  </si>
  <si>
    <t>11/12/2008</t>
  </si>
  <si>
    <t>26/10/2012</t>
  </si>
  <si>
    <t>05/06/2014</t>
  </si>
  <si>
    <t>01/06/2015</t>
  </si>
  <si>
    <t>2.36%</t>
  </si>
  <si>
    <t>47.45%</t>
  </si>
  <si>
    <t>PREF MUN DE SAO JOSE</t>
  </si>
  <si>
    <t>São José</t>
  </si>
  <si>
    <t>12.60%</t>
  </si>
  <si>
    <t>24/06/2015</t>
  </si>
  <si>
    <t>20/01/2016</t>
  </si>
  <si>
    <t>56.69%</t>
  </si>
  <si>
    <t>69.08%</t>
  </si>
  <si>
    <t>14.83%</t>
  </si>
  <si>
    <t>PREF MUN DE MANGA</t>
  </si>
  <si>
    <t>Manga</t>
  </si>
  <si>
    <t>19/11/2014</t>
  </si>
  <si>
    <t>17/06/2015</t>
  </si>
  <si>
    <t>72.66%</t>
  </si>
  <si>
    <t>PREF MUN DE FORTALEZA DO TABOCAO</t>
  </si>
  <si>
    <t>Fortaleza do Tabocão</t>
  </si>
  <si>
    <t>37.44%</t>
  </si>
  <si>
    <t>PREF MUN DE CUMBE</t>
  </si>
  <si>
    <t>Cumbe</t>
  </si>
  <si>
    <t>48.02%</t>
  </si>
  <si>
    <t>PREF MUN DE JACUNDA</t>
  </si>
  <si>
    <t>Jacundá</t>
  </si>
  <si>
    <t>04/03/2015</t>
  </si>
  <si>
    <t>PREF MUN DE FLORESTA DO ARAGUAIA</t>
  </si>
  <si>
    <t>Floresta do Araguaia</t>
  </si>
  <si>
    <t>0.78%</t>
  </si>
  <si>
    <t>PREF MUN DE TOME-ACU</t>
  </si>
  <si>
    <t>Tomé-Açu</t>
  </si>
  <si>
    <t>14/04/2014</t>
  </si>
  <si>
    <t>PREF MUN DE ALTO LONGA</t>
  </si>
  <si>
    <t>Alto Longá</t>
  </si>
  <si>
    <t>15.14%</t>
  </si>
  <si>
    <t>13/03/2014</t>
  </si>
  <si>
    <t>18.23%</t>
  </si>
  <si>
    <t>02/05/2014</t>
  </si>
  <si>
    <t>13.23%</t>
  </si>
  <si>
    <t>PREF MUN DE ASSIS BRASIL</t>
  </si>
  <si>
    <t>Assis Brasil</t>
  </si>
  <si>
    <t>14/03/2014</t>
  </si>
  <si>
    <t>10/03/2016</t>
  </si>
  <si>
    <t>90.33%</t>
  </si>
  <si>
    <t>PREF MUN DE ACAILANDIA</t>
  </si>
  <si>
    <t>Açailândia</t>
  </si>
  <si>
    <t>17.83%</t>
  </si>
  <si>
    <t>10/05/2012</t>
  </si>
  <si>
    <t>PREF MUN DE DIRCEU ARCOVERDE</t>
  </si>
  <si>
    <t>Dirceu Arcoverde</t>
  </si>
  <si>
    <t>04/02/2013</t>
  </si>
  <si>
    <t>6.91%</t>
  </si>
  <si>
    <t>23/07/2015</t>
  </si>
  <si>
    <t>22/07/2015</t>
  </si>
  <si>
    <t>5.62%</t>
  </si>
  <si>
    <t>PREF MUN DE SANTA MARIA DAS BARREIRAS</t>
  </si>
  <si>
    <t>Santa Maria das Barreiras</t>
  </si>
  <si>
    <t>39.04%</t>
  </si>
  <si>
    <t>10/05/2014</t>
  </si>
  <si>
    <t>PREF MUN DE CONCEICAO DO ARAGUAIA</t>
  </si>
  <si>
    <t>Conceição do Araguaia</t>
  </si>
  <si>
    <t>41.17%</t>
  </si>
  <si>
    <t>PREF MUN DE SANTA ISABEL DO PARA</t>
  </si>
  <si>
    <t>Santa Isabel do Pará</t>
  </si>
  <si>
    <t>07/08/2008</t>
  </si>
  <si>
    <t>PREF MUN DE SANTO HIPOLITO</t>
  </si>
  <si>
    <t>Santo Hipólito</t>
  </si>
  <si>
    <t>07/05/2009</t>
  </si>
  <si>
    <t>PREF MUN DE PACAJA</t>
  </si>
  <si>
    <t>Pacajá</t>
  </si>
  <si>
    <t>1.60%</t>
  </si>
  <si>
    <t>49.04%</t>
  </si>
  <si>
    <t>17.71%</t>
  </si>
  <si>
    <t>11.22%</t>
  </si>
  <si>
    <t>17/07/2014</t>
  </si>
  <si>
    <t>11/04/2015</t>
  </si>
  <si>
    <t>14.66%</t>
  </si>
  <si>
    <t>PREF MUN DE BERURI</t>
  </si>
  <si>
    <t>Beruri</t>
  </si>
  <si>
    <t>08/03/2016</t>
  </si>
  <si>
    <t>PREF MUN DE SANTA MARIA DO SUACUI</t>
  </si>
  <si>
    <t>Santa Maria do Suaçuí</t>
  </si>
  <si>
    <t>19.22%</t>
  </si>
  <si>
    <t>PREF MUN DE NOVO CRUZEIRO</t>
  </si>
  <si>
    <t>Novo Cruzeiro</t>
  </si>
  <si>
    <t>58.91%</t>
  </si>
  <si>
    <t>03/05/2016</t>
  </si>
  <si>
    <t>17/11/2017</t>
  </si>
  <si>
    <t>1.09%</t>
  </si>
  <si>
    <t>PREF MUN DE SOUTO SOARES</t>
  </si>
  <si>
    <t>Souto Soares</t>
  </si>
  <si>
    <t>PREF MUN DE RIO BRANCO DO SUL</t>
  </si>
  <si>
    <t>Rio Branco do Sul</t>
  </si>
  <si>
    <t>11/02/2016</t>
  </si>
  <si>
    <t>43.34%</t>
  </si>
  <si>
    <t>44.17%</t>
  </si>
  <si>
    <t>PREF MUN DE GOIOERE</t>
  </si>
  <si>
    <t>Goioerê</t>
  </si>
  <si>
    <t>24/10/2018</t>
  </si>
  <si>
    <t>16.35%</t>
  </si>
  <si>
    <t>PREF MUN DE SITIO DO QUINTO</t>
  </si>
  <si>
    <t>Sítio do Quinto</t>
  </si>
  <si>
    <t>16.76%</t>
  </si>
  <si>
    <t>PREF MUN DE RIBEIRAO DO LARGO</t>
  </si>
  <si>
    <t>Ribeirão do Largo</t>
  </si>
  <si>
    <t>26.94%</t>
  </si>
  <si>
    <t>PREF MUN DE APORA</t>
  </si>
  <si>
    <t>Aporá</t>
  </si>
  <si>
    <t>03/03/2015</t>
  </si>
  <si>
    <t>42.41%</t>
  </si>
  <si>
    <t>PREF MUN DE ITACARE</t>
  </si>
  <si>
    <t>Itacaré</t>
  </si>
  <si>
    <t>0.25%</t>
  </si>
  <si>
    <t>19/01/2015</t>
  </si>
  <si>
    <t>33.79%</t>
  </si>
  <si>
    <t>55.64%</t>
  </si>
  <si>
    <t>PREF MUN DE PONTO DOS VOLANTES</t>
  </si>
  <si>
    <t>Ponto dos Volantes</t>
  </si>
  <si>
    <t>11/04/2018</t>
  </si>
  <si>
    <t>21.67%</t>
  </si>
  <si>
    <t>PREF MUN DE BOM DESPACHO</t>
  </si>
  <si>
    <t>Bom Despacho</t>
  </si>
  <si>
    <t>24.82%</t>
  </si>
  <si>
    <t>PREF MUN DE AMONTADA</t>
  </si>
  <si>
    <t>Amontada</t>
  </si>
  <si>
    <t>01/11/2017</t>
  </si>
  <si>
    <t>2.86%</t>
  </si>
  <si>
    <t>PREF MUN DE MATINA</t>
  </si>
  <si>
    <t>Matina</t>
  </si>
  <si>
    <t>30/05/2017</t>
  </si>
  <si>
    <t>6.00%</t>
  </si>
  <si>
    <t>PREF MUN DE MARCIONILIO SOUZA</t>
  </si>
  <si>
    <t>Marcionílio Souza</t>
  </si>
  <si>
    <t>30.89%</t>
  </si>
  <si>
    <t>PREF MUN DE MANOEL VITORINO</t>
  </si>
  <si>
    <t>Manoel Vitorino</t>
  </si>
  <si>
    <t>30/04/2017</t>
  </si>
  <si>
    <t>17.27%</t>
  </si>
  <si>
    <t>PREF MUN DE OURO VERDE</t>
  </si>
  <si>
    <t>Ouro Verde</t>
  </si>
  <si>
    <t>73.05%</t>
  </si>
  <si>
    <t>PREF MUN DE SAO DOMINGOS DO NORTE</t>
  </si>
  <si>
    <t>São Domingos do Norte</t>
  </si>
  <si>
    <t>08/09/2014</t>
  </si>
  <si>
    <t>57.19%</t>
  </si>
  <si>
    <t>32.65%</t>
  </si>
  <si>
    <t>08/10/2015</t>
  </si>
  <si>
    <t>PREF MUN DE POCO FUNDO</t>
  </si>
  <si>
    <t>Poço Fundo</t>
  </si>
  <si>
    <t>07/07/2015</t>
  </si>
  <si>
    <t>26/07/2017</t>
  </si>
  <si>
    <t>32.16%</t>
  </si>
  <si>
    <t>PREF MUN DE CONDEUBA</t>
  </si>
  <si>
    <t>Condeúba</t>
  </si>
  <si>
    <t>66.28%</t>
  </si>
  <si>
    <t>PREF MUN DE PRESIDENTE MEDICI</t>
  </si>
  <si>
    <t>Presidente Médici</t>
  </si>
  <si>
    <t>51.74%</t>
  </si>
  <si>
    <t>07/02/2015</t>
  </si>
  <si>
    <t>58.03%</t>
  </si>
  <si>
    <t>25/09/2015</t>
  </si>
  <si>
    <t>0.24%</t>
  </si>
  <si>
    <t>42.08%</t>
  </si>
  <si>
    <t>09/10/2015</t>
  </si>
  <si>
    <t>51.45%</t>
  </si>
  <si>
    <t>71.97%</t>
  </si>
  <si>
    <t>55.33%</t>
  </si>
  <si>
    <t>06/03/2015</t>
  </si>
  <si>
    <t>68.64%</t>
  </si>
  <si>
    <t>PREF MUN DE RIO BONITO</t>
  </si>
  <si>
    <t>Rio Bonito</t>
  </si>
  <si>
    <t>9.76%</t>
  </si>
  <si>
    <t>Projeto Tipo C - Bloco Estrutural</t>
  </si>
  <si>
    <t>PREF MUN DE CHA PRETA</t>
  </si>
  <si>
    <t>Chã Preta</t>
  </si>
  <si>
    <t>42.73%</t>
  </si>
  <si>
    <t>PREF MUN DE ARAPIRACA</t>
  </si>
  <si>
    <t>Arapiraca</t>
  </si>
  <si>
    <t>81.37%</t>
  </si>
  <si>
    <t>PREF MUN DE AGUDO</t>
  </si>
  <si>
    <t>Agudo</t>
  </si>
  <si>
    <t>36.95%</t>
  </si>
  <si>
    <t>63.23%</t>
  </si>
  <si>
    <t>PREF MUN DE SENADOR JOSE BENTO</t>
  </si>
  <si>
    <t>Senador José Bento</t>
  </si>
  <si>
    <t>29/06/2015</t>
  </si>
  <si>
    <t>PREF MUN DE PARAOPEBA</t>
  </si>
  <si>
    <t>Paraopeba</t>
  </si>
  <si>
    <t>26.79%</t>
  </si>
  <si>
    <t>PREF MUN DE PAINEIRAS</t>
  </si>
  <si>
    <t>Paineiras</t>
  </si>
  <si>
    <t>30/10/2016</t>
  </si>
  <si>
    <t>43.12%</t>
  </si>
  <si>
    <t>PREF MUN DE CATAS ALTAS</t>
  </si>
  <si>
    <t>Catas Altas</t>
  </si>
  <si>
    <t>67.64%</t>
  </si>
  <si>
    <t>PREF MUN DE CARMO DO RIO CLARO</t>
  </si>
  <si>
    <t>Carmo do Rio Claro</t>
  </si>
  <si>
    <t>23/07/2016</t>
  </si>
  <si>
    <t>54.07%</t>
  </si>
  <si>
    <t>07/03/2014</t>
  </si>
  <si>
    <t>PREF MUN DE COLINAS</t>
  </si>
  <si>
    <t>Colinas</t>
  </si>
  <si>
    <t>86.95%</t>
  </si>
  <si>
    <t>24/12/2015</t>
  </si>
  <si>
    <t>49.94%</t>
  </si>
  <si>
    <t>12/08/2008</t>
  </si>
  <si>
    <t>PREF MUN DE CANGUARETAMA</t>
  </si>
  <si>
    <t>Canguaretama</t>
  </si>
  <si>
    <t>09/05/2009</t>
  </si>
  <si>
    <t>36.35%</t>
  </si>
  <si>
    <t>47.84%</t>
  </si>
  <si>
    <t>20/11/2008</t>
  </si>
  <si>
    <t>PREF MUN DE DIVINOPOLIS DO TOCANTINS</t>
  </si>
  <si>
    <t>Divinópolis do Tocantins</t>
  </si>
  <si>
    <t>15/07/2010</t>
  </si>
  <si>
    <t>84.90%</t>
  </si>
  <si>
    <t>10/01/2014</t>
  </si>
  <si>
    <t>PREF MUN DE SANTA LUZIA</t>
  </si>
  <si>
    <t>Santa Luzia</t>
  </si>
  <si>
    <t>13/01/2014</t>
  </si>
  <si>
    <t>12.89%</t>
  </si>
  <si>
    <t>19.94%</t>
  </si>
  <si>
    <t>13.18%</t>
  </si>
  <si>
    <t>PREF MUN DE SANTA LUZIA DOESTE</t>
  </si>
  <si>
    <t>Santa Luzia D'Oeste</t>
  </si>
  <si>
    <t>19.13%</t>
  </si>
  <si>
    <t>PREF MUN DE VAZANTE</t>
  </si>
  <si>
    <t>Vazante</t>
  </si>
  <si>
    <t>21/07/2018</t>
  </si>
  <si>
    <t>36.56%</t>
  </si>
  <si>
    <t>PREF MUN DE SAO MATEUS</t>
  </si>
  <si>
    <t>São Mateus</t>
  </si>
  <si>
    <t>37.22%</t>
  </si>
  <si>
    <t>PREF MUN DE LAGUNA</t>
  </si>
  <si>
    <t>Laguna</t>
  </si>
  <si>
    <t>19/02/2016</t>
  </si>
  <si>
    <t>39.87%</t>
  </si>
  <si>
    <t>PREF MUN DE TRES FORQUILHAS</t>
  </si>
  <si>
    <t>Três Forquilhas</t>
  </si>
  <si>
    <t>01/10/2017</t>
  </si>
  <si>
    <t>66.81%</t>
  </si>
  <si>
    <t>PREF MUN DE SAO GERALDO DO ARAGUAIA</t>
  </si>
  <si>
    <t>São Geraldo do Araguaia</t>
  </si>
  <si>
    <t>15.94%</t>
  </si>
  <si>
    <t>18.18%</t>
  </si>
  <si>
    <t>33.51%</t>
  </si>
  <si>
    <t>PREF MUN DE JARDIM</t>
  </si>
  <si>
    <t>Jardim</t>
  </si>
  <si>
    <t>35.66%</t>
  </si>
  <si>
    <t>06/02/2014</t>
  </si>
  <si>
    <t>PREF MUN DE AREIA</t>
  </si>
  <si>
    <t>Areia</t>
  </si>
  <si>
    <t>39.62%</t>
  </si>
  <si>
    <t>13/05/2014</t>
  </si>
  <si>
    <t>82.55%</t>
  </si>
  <si>
    <t>PREF MUN DE PASSO FUNDO</t>
  </si>
  <si>
    <t>Passo Fundo</t>
  </si>
  <si>
    <t>17.84%</t>
  </si>
  <si>
    <t>PREF MUN DE ITAGUARI</t>
  </si>
  <si>
    <t>Itaguari</t>
  </si>
  <si>
    <t>24.56%</t>
  </si>
  <si>
    <t>PREF MUN DE PARAMOTI</t>
  </si>
  <si>
    <t>Paramoti</t>
  </si>
  <si>
    <t>53.83%</t>
  </si>
  <si>
    <t>07/09/2015</t>
  </si>
  <si>
    <t>12.52%</t>
  </si>
  <si>
    <t>PREF MUN DE ITAITINGA</t>
  </si>
  <si>
    <t>Itaitinga</t>
  </si>
  <si>
    <t>18/12/2018</t>
  </si>
  <si>
    <t>30/04/2018</t>
  </si>
  <si>
    <t>6.94%</t>
  </si>
  <si>
    <t>PREF MUN DE CAMAQUA</t>
  </si>
  <si>
    <t>Camaquã</t>
  </si>
  <si>
    <t>23/11/2014</t>
  </si>
  <si>
    <t>16/11/2016</t>
  </si>
  <si>
    <t>77.69%</t>
  </si>
  <si>
    <t>PREF MUN DE SANTA RITA DE CASSIA</t>
  </si>
  <si>
    <t>Santa Rita de Cássia</t>
  </si>
  <si>
    <t>50.76%</t>
  </si>
  <si>
    <t>13/10/2011</t>
  </si>
  <si>
    <t>PREF MUN DE RIACHINHO</t>
  </si>
  <si>
    <t>Riachinho</t>
  </si>
  <si>
    <t>17/10/2011</t>
  </si>
  <si>
    <t>06/10/2012</t>
  </si>
  <si>
    <t>35.82%</t>
  </si>
  <si>
    <t>42.48%</t>
  </si>
  <si>
    <t>17.40%</t>
  </si>
  <si>
    <t>05/02/2014</t>
  </si>
  <si>
    <t>PREF MUN DE MADALENA</t>
  </si>
  <si>
    <t>Madalena</t>
  </si>
  <si>
    <t>10/06/2014</t>
  </si>
  <si>
    <t>10.63%</t>
  </si>
  <si>
    <t>PREF MUN DE BOM JESUS</t>
  </si>
  <si>
    <t>Bom Jesus</t>
  </si>
  <si>
    <t>54.67%</t>
  </si>
  <si>
    <t>PREF MUN DE URUCUCA</t>
  </si>
  <si>
    <t>Uruçuca</t>
  </si>
  <si>
    <t>27.58%</t>
  </si>
  <si>
    <t>22/01/2014</t>
  </si>
  <si>
    <t>PREF MUN DE MORTUGABA</t>
  </si>
  <si>
    <t>Mortugaba</t>
  </si>
  <si>
    <t>55.03%</t>
  </si>
  <si>
    <t>PREF MUN DE ABAETETUBA</t>
  </si>
  <si>
    <t>Abaetetuba</t>
  </si>
  <si>
    <t>09/10/2014</t>
  </si>
  <si>
    <t>53.49%</t>
  </si>
  <si>
    <t>52.77%</t>
  </si>
  <si>
    <t>PREF MUN DE ITAPORANGA</t>
  </si>
  <si>
    <t>Itaporanga</t>
  </si>
  <si>
    <t>20/06/2180</t>
  </si>
  <si>
    <t>59.62%</t>
  </si>
  <si>
    <t>21.94%</t>
  </si>
  <si>
    <t>PREF MUN DE CATURITE</t>
  </si>
  <si>
    <t>Caturité</t>
  </si>
  <si>
    <t>28.39%</t>
  </si>
  <si>
    <t>PREF MUN DE CASSERENGUE</t>
  </si>
  <si>
    <t>Casserengue</t>
  </si>
  <si>
    <t>19.27%</t>
  </si>
  <si>
    <t>PREF MUN DE OLHO DAGUA DAS CUNHAS</t>
  </si>
  <si>
    <t>Olho d'Água das Cunhãs</t>
  </si>
  <si>
    <t>11/09/2016</t>
  </si>
  <si>
    <t>PREF MUN DE BOM JESUS DAS SELVAS</t>
  </si>
  <si>
    <t>Bom Jesus das Selvas</t>
  </si>
  <si>
    <t>03/11/2018</t>
  </si>
  <si>
    <t>PREF MUN DE PACATUBA</t>
  </si>
  <si>
    <t>Pacatuba</t>
  </si>
  <si>
    <t>51.08%</t>
  </si>
  <si>
    <t>30/12/2013</t>
  </si>
  <si>
    <t>06/01/2014</t>
  </si>
  <si>
    <t>30/12/2015</t>
  </si>
  <si>
    <t>12.88%</t>
  </si>
  <si>
    <t>PREF MUN DE CARNAUBAL</t>
  </si>
  <si>
    <t>Carnaubal</t>
  </si>
  <si>
    <t>71.11%</t>
  </si>
  <si>
    <t>PREF MUN DE CHA GRANDE</t>
  </si>
  <si>
    <t>Chã Grande</t>
  </si>
  <si>
    <t>12/02/2015</t>
  </si>
  <si>
    <t>PREF MUN DE ARMACAO DE BUZIOS</t>
  </si>
  <si>
    <t>Armação dos Búzios</t>
  </si>
  <si>
    <t>10/03/2018</t>
  </si>
  <si>
    <t>23.13%</t>
  </si>
  <si>
    <t>96.59%</t>
  </si>
  <si>
    <t>85.73%</t>
  </si>
  <si>
    <t>51.81%</t>
  </si>
  <si>
    <t>PREF MUN DE AXIXA DO TOCANTINS</t>
  </si>
  <si>
    <t>Axixá do Tocantins</t>
  </si>
  <si>
    <t>29/09/2015</t>
  </si>
  <si>
    <t>42.34%</t>
  </si>
  <si>
    <t>39.07%</t>
  </si>
  <si>
    <t>08/05/2016</t>
  </si>
  <si>
    <t>14.39%</t>
  </si>
  <si>
    <t>13.95%</t>
  </si>
  <si>
    <t>23.82%</t>
  </si>
  <si>
    <t>PREF MUN DE CHAVAL</t>
  </si>
  <si>
    <t>Chaval</t>
  </si>
  <si>
    <t>25/09/2016</t>
  </si>
  <si>
    <t>57.11%</t>
  </si>
  <si>
    <t>31/01/2014</t>
  </si>
  <si>
    <t>43.90%</t>
  </si>
  <si>
    <t>PREF MUN DE ITAMARI</t>
  </si>
  <si>
    <t>Itamari</t>
  </si>
  <si>
    <t>73.21%</t>
  </si>
  <si>
    <t>06/09/2013</t>
  </si>
  <si>
    <t>PREF MUN DE UBERLANDIA</t>
  </si>
  <si>
    <t>Uberlândia</t>
  </si>
  <si>
    <t>58.73%</t>
  </si>
  <si>
    <t>PREF MUN DE MANOEL URBANO</t>
  </si>
  <si>
    <t>Manoel Urbano</t>
  </si>
  <si>
    <t>25/06/2018</t>
  </si>
  <si>
    <t>29.57%</t>
  </si>
  <si>
    <t>PREF MUN DE CAPIXABA</t>
  </si>
  <si>
    <t>Capixaba</t>
  </si>
  <si>
    <t>32.55%</t>
  </si>
  <si>
    <t>PREF MUN DE RIBEIRAO DO PINHAL</t>
  </si>
  <si>
    <t>Ribeirão do Pinhal</t>
  </si>
  <si>
    <t>18.13%</t>
  </si>
  <si>
    <t>27/09/2012</t>
  </si>
  <si>
    <t>PREF MUN DE VARZEA GRANDE</t>
  </si>
  <si>
    <t>Várzea Grande</t>
  </si>
  <si>
    <t>25/03/2013</t>
  </si>
  <si>
    <t>76.79%</t>
  </si>
  <si>
    <t>PREF MUN DE ITAMBE</t>
  </si>
  <si>
    <t>Itambé</t>
  </si>
  <si>
    <t>17.75%</t>
  </si>
  <si>
    <t>PREF MUN DE ANDRELANDIA</t>
  </si>
  <si>
    <t>Andrelândia</t>
  </si>
  <si>
    <t>06/01/2018</t>
  </si>
  <si>
    <t>37.00%</t>
  </si>
  <si>
    <t>4.97%</t>
  </si>
  <si>
    <t>18.20%</t>
  </si>
  <si>
    <t>55.37%</t>
  </si>
  <si>
    <t>69.46%</t>
  </si>
  <si>
    <t>15/01/2014</t>
  </si>
  <si>
    <t>79.07%</t>
  </si>
  <si>
    <t>PREF MUN DE BALNEARIO PINHAL</t>
  </si>
  <si>
    <t>Balneário Pinhal</t>
  </si>
  <si>
    <t>19/10/2016</t>
  </si>
  <si>
    <t>36.73%</t>
  </si>
  <si>
    <t>10/12/2017</t>
  </si>
  <si>
    <t>25.35%</t>
  </si>
  <si>
    <t>PREF MUN DE PAULO RAMOS</t>
  </si>
  <si>
    <t>Paulo Ramos</t>
  </si>
  <si>
    <t>21.08%</t>
  </si>
  <si>
    <t>21.37%</t>
  </si>
  <si>
    <t>PREF MUN DE SAO DOMINGOS DO ARAGUAIA</t>
  </si>
  <si>
    <t>São Domingos do Araguaia</t>
  </si>
  <si>
    <t>21/01/2015</t>
  </si>
  <si>
    <t>15/05/2014</t>
  </si>
  <si>
    <t>PREF MUN DE NOVA IORQUE</t>
  </si>
  <si>
    <t>Nova Iorque</t>
  </si>
  <si>
    <t>17/01/2014</t>
  </si>
  <si>
    <t>26/03/2012</t>
  </si>
  <si>
    <t>Salvador</t>
  </si>
  <si>
    <t>28/03/2012</t>
  </si>
  <si>
    <t>01/05/2013</t>
  </si>
  <si>
    <t>20/12/2013</t>
  </si>
  <si>
    <t>SECRETARIA ESTADUAL - AP</t>
  </si>
  <si>
    <t>Santana</t>
  </si>
  <si>
    <t>64.29%</t>
  </si>
  <si>
    <t>PREF MUN DE LAGO VERDE</t>
  </si>
  <si>
    <t>Lago Verde</t>
  </si>
  <si>
    <t>26/12/2013</t>
  </si>
  <si>
    <t>54.41%</t>
  </si>
  <si>
    <t>65.68%</t>
  </si>
  <si>
    <t>18/12/2013</t>
  </si>
  <si>
    <t>95.97%</t>
  </si>
  <si>
    <t>66.80%</t>
  </si>
  <si>
    <t>11/01/2017</t>
  </si>
  <si>
    <t>79.03%</t>
  </si>
  <si>
    <t>24/08/2015</t>
  </si>
  <si>
    <t>62.75%</t>
  </si>
  <si>
    <t>27/05/2014</t>
  </si>
  <si>
    <t>PREF MUN DE BATURITE</t>
  </si>
  <si>
    <t>Baturité</t>
  </si>
  <si>
    <t>22.55%</t>
  </si>
  <si>
    <t>17.20%</t>
  </si>
  <si>
    <t>30.86%</t>
  </si>
  <si>
    <t>02/09/2017</t>
  </si>
  <si>
    <t>29.90%</t>
  </si>
  <si>
    <t>PREF MUN DE IBIPITANGA</t>
  </si>
  <si>
    <t>Ibipitanga</t>
  </si>
  <si>
    <t>24.93%</t>
  </si>
  <si>
    <t>60.44%</t>
  </si>
  <si>
    <t>PREF MUN DE GUAPE</t>
  </si>
  <si>
    <t>Guapé</t>
  </si>
  <si>
    <t>53.86%</t>
  </si>
  <si>
    <t>38.18%</t>
  </si>
  <si>
    <t>PREF MUN DE DELFINOPOLIS</t>
  </si>
  <si>
    <t>Delfinópolis</t>
  </si>
  <si>
    <t>PREF MUN DE CANDIDO SALES</t>
  </si>
  <si>
    <t>Cândido Sales</t>
  </si>
  <si>
    <t>03/09/2014</t>
  </si>
  <si>
    <t>26.24%</t>
  </si>
  <si>
    <t>13.12%</t>
  </si>
  <si>
    <t>PREF MUN DE GRAMADO XAVIER</t>
  </si>
  <si>
    <t>Gramado Xavier</t>
  </si>
  <si>
    <t>38.48%</t>
  </si>
  <si>
    <t>17.32%</t>
  </si>
  <si>
    <t>02/01/2014</t>
  </si>
  <si>
    <t>PREF MUN DE LAGOA DOS GATOS</t>
  </si>
  <si>
    <t>Lagoa dos Gatos</t>
  </si>
  <si>
    <t>03/01/2014</t>
  </si>
  <si>
    <t>27.36%</t>
  </si>
  <si>
    <t>10/12/2013</t>
  </si>
  <si>
    <t>50.37%</t>
  </si>
  <si>
    <t>12/05/2018</t>
  </si>
  <si>
    <t>18/09/2016</t>
  </si>
  <si>
    <t>23.73%</t>
  </si>
  <si>
    <t>12.17%</t>
  </si>
  <si>
    <t>PREF MUN DE BOCA DO ACRE</t>
  </si>
  <si>
    <t>Boca do Acre</t>
  </si>
  <si>
    <t>15/06/2017</t>
  </si>
  <si>
    <t>46.47%</t>
  </si>
  <si>
    <t>09/12/2013</t>
  </si>
  <si>
    <t>PREF MUN DE JURUA</t>
  </si>
  <si>
    <t>Juruá</t>
  </si>
  <si>
    <t>38.83%</t>
  </si>
  <si>
    <t>PREF MUN DE ITAPIRANGA</t>
  </si>
  <si>
    <t>Itapiranga</t>
  </si>
  <si>
    <t>15.52%</t>
  </si>
  <si>
    <t>PREF MUN DE POMERODE</t>
  </si>
  <si>
    <t>Pomerode</t>
  </si>
  <si>
    <t>17/12/2016</t>
  </si>
  <si>
    <t>17/06/2013</t>
  </si>
  <si>
    <t>Camaçari</t>
  </si>
  <si>
    <t>19/06/2013</t>
  </si>
  <si>
    <t>79.12%</t>
  </si>
  <si>
    <t>09/01/2015</t>
  </si>
  <si>
    <t>PREF MUN DE RECIFE</t>
  </si>
  <si>
    <t>Recife</t>
  </si>
  <si>
    <t>21.62%</t>
  </si>
  <si>
    <t>PREF MUN DE SAO MIGUEL ARCANJO</t>
  </si>
  <si>
    <t>São Miguel Arcanjo</t>
  </si>
  <si>
    <t>13.96%</t>
  </si>
  <si>
    <t>SECRETARIA ESTADUAL - PR</t>
  </si>
  <si>
    <t>Curitiba</t>
  </si>
  <si>
    <t>23/04/2014</t>
  </si>
  <si>
    <t>29/11/2015</t>
  </si>
  <si>
    <t>09/03/2016</t>
  </si>
  <si>
    <t>95.18%</t>
  </si>
  <si>
    <t>PREF MUN DE GUARANIACU</t>
  </si>
  <si>
    <t>Guaraniaçu</t>
  </si>
  <si>
    <t>15/10/2017</t>
  </si>
  <si>
    <t>24.95%</t>
  </si>
  <si>
    <t>PREF MUN DE BELA VISTA DO MARANHAO</t>
  </si>
  <si>
    <t>Bela Vista do Maranhão</t>
  </si>
  <si>
    <t>07/09/2016</t>
  </si>
  <si>
    <t>10/02/2017</t>
  </si>
  <si>
    <t>01/04/2017</t>
  </si>
  <si>
    <t>82.19%</t>
  </si>
  <si>
    <t>03/07/2017</t>
  </si>
  <si>
    <t>PREF MUN DE EMBU</t>
  </si>
  <si>
    <t>Embu das Artes</t>
  </si>
  <si>
    <t>11/07/2018</t>
  </si>
  <si>
    <t>10.47%</t>
  </si>
  <si>
    <t>29.70%</t>
  </si>
  <si>
    <t>PREF MUN DE PORTAO</t>
  </si>
  <si>
    <t>Portão</t>
  </si>
  <si>
    <t>6.54%</t>
  </si>
  <si>
    <t>PREF MUN DE OSORIO</t>
  </si>
  <si>
    <t>Osório</t>
  </si>
  <si>
    <t>06/07/2015</t>
  </si>
  <si>
    <t>23.38%</t>
  </si>
  <si>
    <t>11.59%</t>
  </si>
  <si>
    <t>02/07/2016</t>
  </si>
  <si>
    <t>15.71%</t>
  </si>
  <si>
    <t>20/11/2013</t>
  </si>
  <si>
    <t>66.07%</t>
  </si>
  <si>
    <t>PREF MUN DE SAO SEBASTIAO</t>
  </si>
  <si>
    <t>São Sebastião</t>
  </si>
  <si>
    <t>51.85%</t>
  </si>
  <si>
    <t>QUADRA ESCOLAR COBERTA - PROJETO PRÓPRIO</t>
  </si>
  <si>
    <t>12/08/2018</t>
  </si>
  <si>
    <t>26.39%</t>
  </si>
  <si>
    <t>12/06/2018</t>
  </si>
  <si>
    <t>14.84%</t>
  </si>
  <si>
    <t>17.30%</t>
  </si>
  <si>
    <t>68.11%</t>
  </si>
  <si>
    <t>12.67%</t>
  </si>
  <si>
    <t>62.00%</t>
  </si>
  <si>
    <t>08/01/2014</t>
  </si>
  <si>
    <t>26/12/2015</t>
  </si>
  <si>
    <t>59.05%</t>
  </si>
  <si>
    <t>PREF MUN DE VITORIA DO MEARIM</t>
  </si>
  <si>
    <t>Vitória do Mearim</t>
  </si>
  <si>
    <t>08/06/2014</t>
  </si>
  <si>
    <t>18/10/2013</t>
  </si>
  <si>
    <t>34.42%</t>
  </si>
  <si>
    <t>PREF MUN DE CAMAMU</t>
  </si>
  <si>
    <t>Camamu</t>
  </si>
  <si>
    <t>20/05/2014</t>
  </si>
  <si>
    <t>PREF MUN DE RIO PRETO DA EVA</t>
  </si>
  <si>
    <t>Rio Preto da Eva</t>
  </si>
  <si>
    <t>18/11/2016</t>
  </si>
  <si>
    <t>8.35%</t>
  </si>
  <si>
    <t>PREF MUN DE SANTA LUZIA DO NORTE</t>
  </si>
  <si>
    <t>Santa Luzia do Norte</t>
  </si>
  <si>
    <t>34.73%</t>
  </si>
  <si>
    <t>PREF MUN DE PORTO CALVO</t>
  </si>
  <si>
    <t>Porto Calvo</t>
  </si>
  <si>
    <t>32.08%</t>
  </si>
  <si>
    <t>PREF MUN DE SAO TOME</t>
  </si>
  <si>
    <t>São Tomé</t>
  </si>
  <si>
    <t>28/01/2014</t>
  </si>
  <si>
    <t>94.67%</t>
  </si>
  <si>
    <t>18.59%</t>
  </si>
  <si>
    <t>PREF MUN DE CAJARI</t>
  </si>
  <si>
    <t>Cajari</t>
  </si>
  <si>
    <t>58.67%</t>
  </si>
  <si>
    <t>PREF MUN DE QUIXADA</t>
  </si>
  <si>
    <t>Quixadá</t>
  </si>
  <si>
    <t>41.01%</t>
  </si>
  <si>
    <t>39.66%</t>
  </si>
  <si>
    <t>PREF MUN DE BELTERRA</t>
  </si>
  <si>
    <t>Belterra</t>
  </si>
  <si>
    <t>27.66%</t>
  </si>
  <si>
    <t>27.67%</t>
  </si>
  <si>
    <t>07/02/2014</t>
  </si>
  <si>
    <t>PREF MUN DE SAO FELIX DO PIAUI</t>
  </si>
  <si>
    <t>São Félix do Piauí</t>
  </si>
  <si>
    <t>05/10/2014</t>
  </si>
  <si>
    <t>17.21%</t>
  </si>
  <si>
    <t>PREF MUN DE REGENERACAO</t>
  </si>
  <si>
    <t>Regeneração</t>
  </si>
  <si>
    <t>11/03/2014</t>
  </si>
  <si>
    <t>86.40%</t>
  </si>
  <si>
    <t>02/07/2015</t>
  </si>
  <si>
    <t>PREF MUN DE SAO CAETANO</t>
  </si>
  <si>
    <t>São Caitano</t>
  </si>
  <si>
    <t>46.64%</t>
  </si>
  <si>
    <t>20/02/2015</t>
  </si>
  <si>
    <t>PREF MUN DE SANTA CRUZ DO ARARI</t>
  </si>
  <si>
    <t>Santa Cruz do Arari</t>
  </si>
  <si>
    <t>PREF MUN DE QUATIPURU</t>
  </si>
  <si>
    <t>Quatipuru</t>
  </si>
  <si>
    <t>28.60%</t>
  </si>
  <si>
    <t>PREF MUN DE PONTA DE PEDRAS</t>
  </si>
  <si>
    <t>Ponta de Pedras</t>
  </si>
  <si>
    <t>30/11/2015</t>
  </si>
  <si>
    <t>Paulo Afonso</t>
  </si>
  <si>
    <t>06/05/2010</t>
  </si>
  <si>
    <t>17/02/2011</t>
  </si>
  <si>
    <t>58.47%</t>
  </si>
  <si>
    <t>15/03/2015</t>
  </si>
  <si>
    <t>12.62%</t>
  </si>
  <si>
    <t>30/04/2015</t>
  </si>
  <si>
    <t>31.02%</t>
  </si>
  <si>
    <t>21.82%</t>
  </si>
  <si>
    <t>46.38%</t>
  </si>
  <si>
    <t>28/04/2017</t>
  </si>
  <si>
    <t>90.70%</t>
  </si>
  <si>
    <t>PREF MUN DE PEDRO ALEXANDRE</t>
  </si>
  <si>
    <t>Pedro Alexandre</t>
  </si>
  <si>
    <t>21.14%</t>
  </si>
  <si>
    <t>16.47%</t>
  </si>
  <si>
    <t>PREF MUN DE NOSSA SENHORA DOS REMEDIOS</t>
  </si>
  <si>
    <t>Nossa Senhora dos Remédios</t>
  </si>
  <si>
    <t>50.99%</t>
  </si>
  <si>
    <t>34.08%</t>
  </si>
  <si>
    <t>PREF MUN DE ITAQUITINGA</t>
  </si>
  <si>
    <t>Itaquitinga</t>
  </si>
  <si>
    <t>39.03%</t>
  </si>
  <si>
    <t>27/12/2013</t>
  </si>
  <si>
    <t>69.82%</t>
  </si>
  <si>
    <t>PREF MUN DE CORONEL JOAO SA</t>
  </si>
  <si>
    <t>Coronel João Sá</t>
  </si>
  <si>
    <t>16/03/2017</t>
  </si>
  <si>
    <t>51.43%</t>
  </si>
  <si>
    <t>PREF MUN DE SANTA HELENA</t>
  </si>
  <si>
    <t>Santa Helena</t>
  </si>
  <si>
    <t>20/07/2018</t>
  </si>
  <si>
    <t>32.02%</t>
  </si>
  <si>
    <t>PREF MUN DE SANTO ANTONIO DO TAUA</t>
  </si>
  <si>
    <t>Santo Antônio do Tauá</t>
  </si>
  <si>
    <t>25.09%</t>
  </si>
  <si>
    <t>PREF MUN DE ALTA FLORESTA DOESTE</t>
  </si>
  <si>
    <t>Alta Floresta D'Oeste</t>
  </si>
  <si>
    <t>28.82%</t>
  </si>
  <si>
    <t>PREF MUN DE UNA</t>
  </si>
  <si>
    <t>Una</t>
  </si>
  <si>
    <t>08/03/2015</t>
  </si>
  <si>
    <t>32.41%</t>
  </si>
  <si>
    <t>PREF MUN DE CARAZINHO</t>
  </si>
  <si>
    <t>Carazinho</t>
  </si>
  <si>
    <t>31/07/2014</t>
  </si>
  <si>
    <t>32.74%</t>
  </si>
  <si>
    <t>PREF MUN DE SAPE</t>
  </si>
  <si>
    <t>Sapé</t>
  </si>
  <si>
    <t>06/04/2014</t>
  </si>
  <si>
    <t>PREF MUN DE TUTOIA</t>
  </si>
  <si>
    <t>Tutóia</t>
  </si>
  <si>
    <t>61.55%</t>
  </si>
  <si>
    <t>4.16%</t>
  </si>
  <si>
    <t>PREF MUN DE SERRA AZUL</t>
  </si>
  <si>
    <t>Serra Azul</t>
  </si>
  <si>
    <t>10/09/2015</t>
  </si>
  <si>
    <t>27.63%</t>
  </si>
  <si>
    <t>07/10/2015</t>
  </si>
  <si>
    <t>PREF MUN DE CRUZEIRO</t>
  </si>
  <si>
    <t>Cruzeiro</t>
  </si>
  <si>
    <t>69.12%</t>
  </si>
  <si>
    <t>PREF MUN DE BREJOLANDIA</t>
  </si>
  <si>
    <t>Brejolândia</t>
  </si>
  <si>
    <t>22.49%</t>
  </si>
  <si>
    <t>14/11/2013</t>
  </si>
  <si>
    <t>0.92%</t>
  </si>
  <si>
    <t>26/02/2014</t>
  </si>
  <si>
    <t>PREF MUN DE PATOS</t>
  </si>
  <si>
    <t>Patos</t>
  </si>
  <si>
    <t>82.20%</t>
  </si>
  <si>
    <t>PREF MUN DE ITAU DE MINAS</t>
  </si>
  <si>
    <t>Itaú de Minas</t>
  </si>
  <si>
    <t>11.50%</t>
  </si>
  <si>
    <t>PREF MUN DE NOVA PORTEIRINHA</t>
  </si>
  <si>
    <t>Nova Porteirinha</t>
  </si>
  <si>
    <t>45.35%</t>
  </si>
  <si>
    <t>05/07/2014</t>
  </si>
  <si>
    <t>75.03%</t>
  </si>
  <si>
    <t>PREF MUN DE CARRAPATEIRA</t>
  </si>
  <si>
    <t>Carrapateira</t>
  </si>
  <si>
    <t>17.97%</t>
  </si>
  <si>
    <t>44.37%</t>
  </si>
  <si>
    <t>04/12/2013</t>
  </si>
  <si>
    <t>22.78%</t>
  </si>
  <si>
    <t>PREF MUN DE RIO PIRACICABA</t>
  </si>
  <si>
    <t>Rio Piracicaba</t>
  </si>
  <si>
    <t>26.31%</t>
  </si>
  <si>
    <t>PREF MUN DE TERRA NOVA</t>
  </si>
  <si>
    <t>Terra Nova</t>
  </si>
  <si>
    <t>30.16%</t>
  </si>
  <si>
    <t>PREF MUN DE RIACHO DE SANTANA</t>
  </si>
  <si>
    <t>Riacho de Santana</t>
  </si>
  <si>
    <t>SECRETARIA DE ESTADO DA EDUCACAO E DA CULTURA - RN</t>
  </si>
  <si>
    <t>01/09/2010</t>
  </si>
  <si>
    <t>22/04/2011</t>
  </si>
  <si>
    <t>97.68%</t>
  </si>
  <si>
    <t>PREF MUN DE CRISTOPOLIS</t>
  </si>
  <si>
    <t>Cristópolis</t>
  </si>
  <si>
    <t>42.70%</t>
  </si>
  <si>
    <t>PREF MUN DE ARARUAMA</t>
  </si>
  <si>
    <t>Araruama</t>
  </si>
  <si>
    <t>71.26%</t>
  </si>
  <si>
    <t>62.14%</t>
  </si>
  <si>
    <t>9.58%</t>
  </si>
  <si>
    <t>10/08/2010</t>
  </si>
  <si>
    <t>20/03/2011</t>
  </si>
  <si>
    <t>55.98%</t>
  </si>
  <si>
    <t>81.20%</t>
  </si>
  <si>
    <t>17.44%</t>
  </si>
  <si>
    <t>02/08/2010</t>
  </si>
  <si>
    <t>SECRETARIA ESTADUAL - MT</t>
  </si>
  <si>
    <t>02/08/2011</t>
  </si>
  <si>
    <t>71.10%</t>
  </si>
  <si>
    <t>PREF MUN DE MONTE MOR</t>
  </si>
  <si>
    <t>Monte Mor</t>
  </si>
  <si>
    <t>05/09/2018</t>
  </si>
  <si>
    <t>51.44%</t>
  </si>
  <si>
    <t>16/08/2014</t>
  </si>
  <si>
    <t>34.26%</t>
  </si>
  <si>
    <t>SECRETARIA ESTADUAL - PA</t>
  </si>
  <si>
    <t>Castanhal</t>
  </si>
  <si>
    <t>29/03/2015</t>
  </si>
  <si>
    <t>11.65%</t>
  </si>
  <si>
    <t>31/08/2010</t>
  </si>
  <si>
    <t>Tailândia</t>
  </si>
  <si>
    <t>07/11/2014</t>
  </si>
  <si>
    <t>92.55%</t>
  </si>
  <si>
    <t>PREF MUN DE CANAVIEIRA</t>
  </si>
  <si>
    <t>Canavieira</t>
  </si>
  <si>
    <t>04/12/2016</t>
  </si>
  <si>
    <t>15.74%</t>
  </si>
  <si>
    <t>PREF MUN DE CHAPADA GAUCHA</t>
  </si>
  <si>
    <t>Chapada Gaúcha</t>
  </si>
  <si>
    <t>60.05%</t>
  </si>
  <si>
    <t>PREF MUN DE SANTO ANTONIO DO RETIRO</t>
  </si>
  <si>
    <t>Santo Antônio do Retiro</t>
  </si>
  <si>
    <t>62.80%</t>
  </si>
  <si>
    <t>32.31%</t>
  </si>
  <si>
    <t>36.11%</t>
  </si>
  <si>
    <t>44.76%</t>
  </si>
  <si>
    <t>14/01/2014</t>
  </si>
  <si>
    <t>PREF MUN DE MAIQUINIQUE</t>
  </si>
  <si>
    <t>Maiquinique</t>
  </si>
  <si>
    <t>20.09%</t>
  </si>
  <si>
    <t>PREF MUN DE PLANALTO</t>
  </si>
  <si>
    <t>Planalto</t>
  </si>
  <si>
    <t>06/01/2016</t>
  </si>
  <si>
    <t>03/02/2014</t>
  </si>
  <si>
    <t>PREF MUN DE CACULE</t>
  </si>
  <si>
    <t>Caculé</t>
  </si>
  <si>
    <t>25.70%</t>
  </si>
  <si>
    <t>PREF MUN DE ITABAIANA</t>
  </si>
  <si>
    <t>Itabaiana</t>
  </si>
  <si>
    <t>34.55%</t>
  </si>
  <si>
    <t>PREF MUN DE BARRA</t>
  </si>
  <si>
    <t>Barra</t>
  </si>
  <si>
    <t>3.03%</t>
  </si>
  <si>
    <t>12/09/2014</t>
  </si>
  <si>
    <t>58.92%</t>
  </si>
  <si>
    <t>PREF MUN DE SAO SEBASTIAO DE LAGOA DE ROCA</t>
  </si>
  <si>
    <t>São Sebastião de Lagoa de Roça</t>
  </si>
  <si>
    <t>11/09/2014</t>
  </si>
  <si>
    <t>63.65%</t>
  </si>
  <si>
    <t>PREF MUN DE CAMPO GRANDE</t>
  </si>
  <si>
    <t>Campo Grande</t>
  </si>
  <si>
    <t>24/07/2014</t>
  </si>
  <si>
    <t>9.88%</t>
  </si>
  <si>
    <t>8.55%</t>
  </si>
  <si>
    <t>PREF MUN DE CAMPO VERDE</t>
  </si>
  <si>
    <t>Campo Verde</t>
  </si>
  <si>
    <t>13/06/2018</t>
  </si>
  <si>
    <t>9.02%</t>
  </si>
  <si>
    <t>PREF MUN DE ALTO ARAGUAIA</t>
  </si>
  <si>
    <t>Alto Araguaia</t>
  </si>
  <si>
    <t>28.13%</t>
  </si>
  <si>
    <t>PREF MUN DE JANAUBA</t>
  </si>
  <si>
    <t>Janaúba</t>
  </si>
  <si>
    <t>13.66%</t>
  </si>
  <si>
    <t>74.12%</t>
  </si>
  <si>
    <t>PREF MUN DE GUARATINGA</t>
  </si>
  <si>
    <t>Guaratinga</t>
  </si>
  <si>
    <t>22.22%</t>
  </si>
  <si>
    <t>Cascavel</t>
  </si>
  <si>
    <t>94.41%</t>
  </si>
  <si>
    <t>PREF MUN DE EUNAPOLIS</t>
  </si>
  <si>
    <t>Eunápolis</t>
  </si>
  <si>
    <t>10.62%</t>
  </si>
  <si>
    <t>PREF MUN DE BARRA DO CHOCA</t>
  </si>
  <si>
    <t>Barra do Choça</t>
  </si>
  <si>
    <t>56.24%</t>
  </si>
  <si>
    <t>15/04/2014</t>
  </si>
  <si>
    <t>PREF MUN DE RIO BRANCO</t>
  </si>
  <si>
    <t>Rio Branco</t>
  </si>
  <si>
    <t>11/11/2014</t>
  </si>
  <si>
    <t>58.13%</t>
  </si>
  <si>
    <t>Confresa</t>
  </si>
  <si>
    <t>20/12/2011</t>
  </si>
  <si>
    <t>89.40%</t>
  </si>
  <si>
    <t>PREF MUN DE PINHEIRAL</t>
  </si>
  <si>
    <t>Pinheiral</t>
  </si>
  <si>
    <t>12.01%</t>
  </si>
  <si>
    <t>PREF MUN DE PITANGA</t>
  </si>
  <si>
    <t>Pitanga</t>
  </si>
  <si>
    <t>85.16%</t>
  </si>
  <si>
    <t>PREF MUN DE TRAMANDAI</t>
  </si>
  <si>
    <t>Tramandaí</t>
  </si>
  <si>
    <t>PREF MUN DE COCAL</t>
  </si>
  <si>
    <t>Cocal</t>
  </si>
  <si>
    <t>2.76%</t>
  </si>
  <si>
    <t>PREF MUN DE SAO SEPE</t>
  </si>
  <si>
    <t>São Sepé</t>
  </si>
  <si>
    <t>49.15%</t>
  </si>
  <si>
    <t>PREF MUN DE SANTO ANGELO</t>
  </si>
  <si>
    <t>Santo Ângelo</t>
  </si>
  <si>
    <t>5.81%</t>
  </si>
  <si>
    <t>PREF MUN DE VARGEM GRANDE</t>
  </si>
  <si>
    <t>Vargem Grande</t>
  </si>
  <si>
    <t>13.93%</t>
  </si>
  <si>
    <t>44.41%</t>
  </si>
  <si>
    <t>PREF MUN DE PAROBE</t>
  </si>
  <si>
    <t>Parobé</t>
  </si>
  <si>
    <t>10.14%</t>
  </si>
  <si>
    <t>24.53%</t>
  </si>
  <si>
    <t>PREF MUN DE CAMPO ALEGRE</t>
  </si>
  <si>
    <t>Campo Alegre</t>
  </si>
  <si>
    <t>16.13%</t>
  </si>
  <si>
    <t>Projeto Tipo B - Bloco Estrutural</t>
  </si>
  <si>
    <t>06/04/2017</t>
  </si>
  <si>
    <t>Primavera do Leste</t>
  </si>
  <si>
    <t>06/11/2013</t>
  </si>
  <si>
    <t>20/08/2010</t>
  </si>
  <si>
    <t>07/07/2012</t>
  </si>
  <si>
    <t>66.74%</t>
  </si>
  <si>
    <t>70.45%</t>
  </si>
  <si>
    <t>46.80%</t>
  </si>
  <si>
    <t>PREF MUN DE IGUAI</t>
  </si>
  <si>
    <t>Iguaí</t>
  </si>
  <si>
    <t>20.82%</t>
  </si>
  <si>
    <t>PREF MUN DE GUAJERU</t>
  </si>
  <si>
    <t>Guajeru</t>
  </si>
  <si>
    <t>45.94%</t>
  </si>
  <si>
    <t>86.70%</t>
  </si>
  <si>
    <t>0.45%</t>
  </si>
  <si>
    <t>03/08/2010</t>
  </si>
  <si>
    <t>Tangará da Serra</t>
  </si>
  <si>
    <t>100.00%</t>
  </si>
  <si>
    <t>PREF MUN DE ESPERANTINA</t>
  </si>
  <si>
    <t>Esperantina</t>
  </si>
  <si>
    <t>15/07/2018</t>
  </si>
  <si>
    <t>22.73%</t>
  </si>
  <si>
    <t>PREF MUN DE JABOATAO DOS GUARARAPES</t>
  </si>
  <si>
    <t>Jaboatão dos Guararapes</t>
  </si>
  <si>
    <t>55.69%</t>
  </si>
  <si>
    <t>PREF MUN DE AMERICO BRASILIENSE</t>
  </si>
  <si>
    <t>Américo Brasiliense</t>
  </si>
  <si>
    <t>26/12/2017</t>
  </si>
  <si>
    <t>97.60%</t>
  </si>
  <si>
    <t>25/06/2013</t>
  </si>
  <si>
    <t>Belém</t>
  </si>
  <si>
    <t>96.12%</t>
  </si>
  <si>
    <t>92.99%</t>
  </si>
  <si>
    <t>PREF MUN DE ERECHIM</t>
  </si>
  <si>
    <t>Erechim</t>
  </si>
  <si>
    <t>14/10/2014</t>
  </si>
  <si>
    <t>7.78%</t>
  </si>
  <si>
    <t>PREF MUN DE PENDENCIAS</t>
  </si>
  <si>
    <t>Pendências</t>
  </si>
  <si>
    <t>2.90%</t>
  </si>
  <si>
    <t>9.48%</t>
  </si>
  <si>
    <t>PREF MUN DE SANTO ANTONIO DE POSSE</t>
  </si>
  <si>
    <t>Santo Antônio de Posse</t>
  </si>
  <si>
    <t>69.47%</t>
  </si>
  <si>
    <t>PREF MUN DE SABINO</t>
  </si>
  <si>
    <t>Sabino</t>
  </si>
  <si>
    <t>86.69%</t>
  </si>
  <si>
    <t>29/11/2013</t>
  </si>
  <si>
    <t>PREF MUN DE URUCUI</t>
  </si>
  <si>
    <t>Uruçuí</t>
  </si>
  <si>
    <t>02/12/2013</t>
  </si>
  <si>
    <t>15/07/2017</t>
  </si>
  <si>
    <t>41.79%</t>
  </si>
  <si>
    <t>PREF MUN DE SAO RAIMUNDO NONATO</t>
  </si>
  <si>
    <t>São Raimundo Nonato</t>
  </si>
  <si>
    <t>07/11/2015</t>
  </si>
  <si>
    <t>31.80%</t>
  </si>
  <si>
    <t>58.54%</t>
  </si>
  <si>
    <t>19/01/2016</t>
  </si>
  <si>
    <t>44.52%</t>
  </si>
  <si>
    <t>PREF MUN DE BIRITINGA</t>
  </si>
  <si>
    <t>Biritinga</t>
  </si>
  <si>
    <t>26.15%</t>
  </si>
  <si>
    <t>PREF MUN DE ALAGOINHAS</t>
  </si>
  <si>
    <t>Alagoinhas</t>
  </si>
  <si>
    <t>28.09%</t>
  </si>
  <si>
    <t>28/10/2013</t>
  </si>
  <si>
    <t>PREF MUN DE PARAIBANO</t>
  </si>
  <si>
    <t>Paraibano</t>
  </si>
  <si>
    <t>8.70%</t>
  </si>
  <si>
    <t>PREF MUN DE NOVO TRIUNFO</t>
  </si>
  <si>
    <t>Novo Triunfo</t>
  </si>
  <si>
    <t>16/04/2014</t>
  </si>
  <si>
    <t>54.17%</t>
  </si>
  <si>
    <t>49.29%</t>
  </si>
  <si>
    <t>11/07/2016</t>
  </si>
  <si>
    <t>27.59%</t>
  </si>
  <si>
    <t>SECRETARIA ESTADUAL - RS</t>
  </si>
  <si>
    <t>São Leopoldo</t>
  </si>
  <si>
    <t>15/04/2013</t>
  </si>
  <si>
    <t>12/10/2013</t>
  </si>
  <si>
    <t>77.22%</t>
  </si>
  <si>
    <t>PREF MUN DE JABOTICABAL</t>
  </si>
  <si>
    <t>Jaboticabal</t>
  </si>
  <si>
    <t>70.97%</t>
  </si>
  <si>
    <t>21/03/2018</t>
  </si>
  <si>
    <t>22.43%</t>
  </si>
  <si>
    <t>PREF MUN DE VALENCA DO PIAUI</t>
  </si>
  <si>
    <t>Valença do Piauí</t>
  </si>
  <si>
    <t>12.80%</t>
  </si>
  <si>
    <t>PREF MUN DE SIGEFREDO PACHECO</t>
  </si>
  <si>
    <t>Sigefredo Pacheco</t>
  </si>
  <si>
    <t>43.57%</t>
  </si>
  <si>
    <t>Macapá</t>
  </si>
  <si>
    <t>19/07/2014</t>
  </si>
  <si>
    <t>96.63%</t>
  </si>
  <si>
    <t>48.72%</t>
  </si>
  <si>
    <t>25/11/2013</t>
  </si>
  <si>
    <t>PREF MUN DE CURRALINHOS</t>
  </si>
  <si>
    <t>Curralinhos</t>
  </si>
  <si>
    <t>12.24%</t>
  </si>
  <si>
    <t>PREF MUN DE BARRA D`ALCANTARA</t>
  </si>
  <si>
    <t>Barra D'Alcântara</t>
  </si>
  <si>
    <t>34.96%</t>
  </si>
  <si>
    <t>PREF MUN DE AVELINO LOPES</t>
  </si>
  <si>
    <t>Avelino Lopes</t>
  </si>
  <si>
    <t>31.41%</t>
  </si>
  <si>
    <t>50.83%</t>
  </si>
  <si>
    <t>PREF MUN DE CAPITAO ENEAS</t>
  </si>
  <si>
    <t>Capitão Enéas</t>
  </si>
  <si>
    <t>63.07%</t>
  </si>
  <si>
    <t>PREF MUN DE RAPOSA</t>
  </si>
  <si>
    <t>Raposa</t>
  </si>
  <si>
    <t>27/02/2017</t>
  </si>
  <si>
    <t>60.54%</t>
  </si>
  <si>
    <t>PREF MUN DE REDENCAO</t>
  </si>
  <si>
    <t>Redenção</t>
  </si>
  <si>
    <t>37.80%</t>
  </si>
  <si>
    <t>PREF MUN DE TAQUARI</t>
  </si>
  <si>
    <t>Taquari</t>
  </si>
  <si>
    <t>14/03/2015</t>
  </si>
  <si>
    <t>56.81%</t>
  </si>
  <si>
    <t>PREF MUN DE GAMELEIRAS</t>
  </si>
  <si>
    <t>Gameleiras</t>
  </si>
  <si>
    <t>25/12/2017</t>
  </si>
  <si>
    <t>68.37%</t>
  </si>
  <si>
    <t>21/11/2013</t>
  </si>
  <si>
    <t>PREF MUN DE SUCUPIRA DO NORTE</t>
  </si>
  <si>
    <t>Sucupira do Norte</t>
  </si>
  <si>
    <t>22/11/2015</t>
  </si>
  <si>
    <t>27.39%</t>
  </si>
  <si>
    <t>20/10/2016</t>
  </si>
  <si>
    <t>87.71%</t>
  </si>
  <si>
    <t>24.94%</t>
  </si>
  <si>
    <t>55.71%</t>
  </si>
  <si>
    <t>50.12%</t>
  </si>
  <si>
    <t>12/11/2013</t>
  </si>
  <si>
    <t>38.65%</t>
  </si>
  <si>
    <t>23/12/2013</t>
  </si>
  <si>
    <t>PREF MUN DE SAUBARA</t>
  </si>
  <si>
    <t>Saubara</t>
  </si>
  <si>
    <t>07/10/2017</t>
  </si>
  <si>
    <t>61.61%</t>
  </si>
  <si>
    <t>95.04%</t>
  </si>
  <si>
    <t>18.05%</t>
  </si>
  <si>
    <t>PREF MUN DE SAO GONCALO DO PIAUI</t>
  </si>
  <si>
    <t>São Gonçalo do Piauí</t>
  </si>
  <si>
    <t>43.52%</t>
  </si>
  <si>
    <t>25/10/2013</t>
  </si>
  <si>
    <t>41.37%</t>
  </si>
  <si>
    <t>54.33%</t>
  </si>
  <si>
    <t>PREF MUN DE BOA VISTA DO TUPIM</t>
  </si>
  <si>
    <t>Boa Vista do Tupim</t>
  </si>
  <si>
    <t>12/10/2015</t>
  </si>
  <si>
    <t>93.54%</t>
  </si>
  <si>
    <t>28/11/2013</t>
  </si>
  <si>
    <t>PREF MUN DE ACAJUTIBA</t>
  </si>
  <si>
    <t>Acajutiba</t>
  </si>
  <si>
    <t>24.14%</t>
  </si>
  <si>
    <t>Serra Negra do Norte</t>
  </si>
  <si>
    <t>16/08/2010</t>
  </si>
  <si>
    <t>77.83%</t>
  </si>
  <si>
    <t>29/10/2017</t>
  </si>
  <si>
    <t>52.92%</t>
  </si>
  <si>
    <t>PREF MUN DE JACOBINA DO PIAUI</t>
  </si>
  <si>
    <t>Jacobina do Piauí</t>
  </si>
  <si>
    <t>PREF MUN DE INAJA</t>
  </si>
  <si>
    <t>Inajá</t>
  </si>
  <si>
    <t>13/01/2017</t>
  </si>
  <si>
    <t>97.03%</t>
  </si>
  <si>
    <t>57.50%</t>
  </si>
  <si>
    <t>PREF MUN DE ALGODAO DE JANDAIRA</t>
  </si>
  <si>
    <t>Algodão de Jandaíra</t>
  </si>
  <si>
    <t>18.24%</t>
  </si>
  <si>
    <t>PREF MUN DE SAO JOAO DA PONTA</t>
  </si>
  <si>
    <t>São João da Ponta</t>
  </si>
  <si>
    <t>20/04/2015</t>
  </si>
  <si>
    <t>36.59%</t>
  </si>
  <si>
    <t>13/01/2016</t>
  </si>
  <si>
    <t>PREF MUN DE PIRIPIRI</t>
  </si>
  <si>
    <t>Piripiri</t>
  </si>
  <si>
    <t>84.55%</t>
  </si>
  <si>
    <t>22/08/2015</t>
  </si>
  <si>
    <t>16.41%</t>
  </si>
  <si>
    <t>13/07/2016</t>
  </si>
  <si>
    <t>30.78%</t>
  </si>
  <si>
    <t>04/02/2014</t>
  </si>
  <si>
    <t>58.48%</t>
  </si>
  <si>
    <t>15.20%</t>
  </si>
  <si>
    <t>22/08/2018</t>
  </si>
  <si>
    <t>76.24%</t>
  </si>
  <si>
    <t>PREF MUN DE CARMOLANDIA</t>
  </si>
  <si>
    <t>Carmolândia</t>
  </si>
  <si>
    <t>PREF MUN DE MATO VERDE</t>
  </si>
  <si>
    <t>Mato Verde</t>
  </si>
  <si>
    <t>23.47%</t>
  </si>
  <si>
    <t>07/01/2014</t>
  </si>
  <si>
    <t>PREF MUN DE TEJUCUOCA</t>
  </si>
  <si>
    <t>Tejuçuoca</t>
  </si>
  <si>
    <t>13.15%</t>
  </si>
  <si>
    <t>19/09/2015</t>
  </si>
  <si>
    <t>20.71%</t>
  </si>
  <si>
    <t>93.94%</t>
  </si>
  <si>
    <t>53.20%</t>
  </si>
  <si>
    <t>14/09/2015</t>
  </si>
  <si>
    <t>0.72%</t>
  </si>
  <si>
    <t>24/09/2013</t>
  </si>
  <si>
    <t>34.91%</t>
  </si>
  <si>
    <t>PREF MUN DE TOCANTINIA</t>
  </si>
  <si>
    <t>Tocantínia</t>
  </si>
  <si>
    <t>70.46%</t>
  </si>
  <si>
    <t>PREF MUN DE RIO DA CONCEICAO</t>
  </si>
  <si>
    <t>Rio da Conceição</t>
  </si>
  <si>
    <t>PREF MUN DE PORTO DA FOLHA</t>
  </si>
  <si>
    <t>Porto da Folha</t>
  </si>
  <si>
    <t>38.68%</t>
  </si>
  <si>
    <t>53.96%</t>
  </si>
  <si>
    <t>17/04/2014</t>
  </si>
  <si>
    <t>PREF MUN DE RORAINOPOLIS</t>
  </si>
  <si>
    <t>Rorainópolis</t>
  </si>
  <si>
    <t>47.89%</t>
  </si>
  <si>
    <t>33.77%</t>
  </si>
  <si>
    <t>PREF MUN DE CENTRAL</t>
  </si>
  <si>
    <t>Central</t>
  </si>
  <si>
    <t>25.85%</t>
  </si>
  <si>
    <t>04/11/2014</t>
  </si>
  <si>
    <t>20/05/2018</t>
  </si>
  <si>
    <t>90.82%</t>
  </si>
  <si>
    <t>PREF MUN DE PEABIRU</t>
  </si>
  <si>
    <t>Peabiru</t>
  </si>
  <si>
    <t>68.86%</t>
  </si>
  <si>
    <t>PREF MUN DE DIAMANTE DOESTE</t>
  </si>
  <si>
    <t>Diamante D'Oeste</t>
  </si>
  <si>
    <t>18/07/2018</t>
  </si>
  <si>
    <t>65.87%</t>
  </si>
  <si>
    <t>22/10/2013</t>
  </si>
  <si>
    <t>PREF MUN DE SOCORRO DO PIAUI</t>
  </si>
  <si>
    <t>Socorro do Piauí</t>
  </si>
  <si>
    <t>50.46%</t>
  </si>
  <si>
    <t>58.15%</t>
  </si>
  <si>
    <t>PREF MUN DE SAO JOAO DA CANABRAVA</t>
  </si>
  <si>
    <t>São João da Canabrava</t>
  </si>
  <si>
    <t>10/09/2016</t>
  </si>
  <si>
    <t>16.26%</t>
  </si>
  <si>
    <t>PREF MUN DE RIBEIRA DO PIAUI</t>
  </si>
  <si>
    <t>Ribeira do Piauí</t>
  </si>
  <si>
    <t>PREF MUN DE PICOS</t>
  </si>
  <si>
    <t>Picos</t>
  </si>
  <si>
    <t>53.93%</t>
  </si>
  <si>
    <t>30/10/2013</t>
  </si>
  <si>
    <t>PREF MUN DE CURRAL NOVO DO PIAUI</t>
  </si>
  <si>
    <t>Curral Novo do Piauí</t>
  </si>
  <si>
    <t>31/10/2013</t>
  </si>
  <si>
    <t>30/09/2013</t>
  </si>
  <si>
    <t>PREF MUN DE CURIMATA</t>
  </si>
  <si>
    <t>Curimatá</t>
  </si>
  <si>
    <t>07/10/2013</t>
  </si>
  <si>
    <t>33.88%</t>
  </si>
  <si>
    <t>PREF MUN DE COLONIA DO GURGUEIA</t>
  </si>
  <si>
    <t>Colônia do Gurguéia</t>
  </si>
  <si>
    <t>64.41%</t>
  </si>
  <si>
    <t>PREF MUN DE ANGICAL DO PIAUI</t>
  </si>
  <si>
    <t>Angical do Piauí</t>
  </si>
  <si>
    <t>25.83%</t>
  </si>
  <si>
    <t>04/11/2013</t>
  </si>
  <si>
    <t>34.60%</t>
  </si>
  <si>
    <t>4.94%</t>
  </si>
  <si>
    <t>PREF MUN DE CARNAUBEIRA DA PENHA</t>
  </si>
  <si>
    <t>Carnaubeira da Penha</t>
  </si>
  <si>
    <t>64.66%</t>
  </si>
  <si>
    <t>PREF MUN DE NOVA PALMEIRA</t>
  </si>
  <si>
    <t>Nova Palmeira</t>
  </si>
  <si>
    <t>66.09%</t>
  </si>
  <si>
    <t>30/01/2014</t>
  </si>
  <si>
    <t>PREF MUN DE AMPARO</t>
  </si>
  <si>
    <t>Amparo</t>
  </si>
  <si>
    <t>24.45%</t>
  </si>
  <si>
    <t>91.12%</t>
  </si>
  <si>
    <t>29/10/2013</t>
  </si>
  <si>
    <t>15/02/2014</t>
  </si>
  <si>
    <t>18.85%</t>
  </si>
  <si>
    <t>PREF MUN DE ALMEIRIM</t>
  </si>
  <si>
    <t>Almeirim</t>
  </si>
  <si>
    <t>59.77%</t>
  </si>
  <si>
    <t>47.69%</t>
  </si>
  <si>
    <t>PREF MUN DE AGUAS LINDAS DE GOIAS</t>
  </si>
  <si>
    <t>Águas Lindas de Goiás</t>
  </si>
  <si>
    <t>PREF MUN DE NOVO GAMA</t>
  </si>
  <si>
    <t>Novo Gama</t>
  </si>
  <si>
    <t>05/03/2017</t>
  </si>
  <si>
    <t>17.59%</t>
  </si>
  <si>
    <t>27.60%</t>
  </si>
  <si>
    <t>28.25%</t>
  </si>
  <si>
    <t>87.33%</t>
  </si>
  <si>
    <t>27.51%</t>
  </si>
  <si>
    <t>15.43%</t>
  </si>
  <si>
    <t>PREF MUN DE GUARANI DE GOIAS</t>
  </si>
  <si>
    <t>Guarani de Goiás</t>
  </si>
  <si>
    <t>47.77%</t>
  </si>
  <si>
    <t>PREF MUN DE CEZARINA</t>
  </si>
  <si>
    <t>Cezarina</t>
  </si>
  <si>
    <t>19.71%</t>
  </si>
  <si>
    <t>21.60%</t>
  </si>
  <si>
    <t>76.68%</t>
  </si>
  <si>
    <t>PREF MUN DE UTINGA</t>
  </si>
  <si>
    <t>Utinga</t>
  </si>
  <si>
    <t>67.88%</t>
  </si>
  <si>
    <t>18/09/2014</t>
  </si>
  <si>
    <t>24.23%</t>
  </si>
  <si>
    <t>10/06/2015</t>
  </si>
  <si>
    <t>73.16%</t>
  </si>
  <si>
    <t>12/08/2013</t>
  </si>
  <si>
    <t>Santarém</t>
  </si>
  <si>
    <t>63.24%</t>
  </si>
  <si>
    <t>Salvaterra</t>
  </si>
  <si>
    <t>45.37%</t>
  </si>
  <si>
    <t>29/07/2013</t>
  </si>
  <si>
    <t>Novo Repartimento</t>
  </si>
  <si>
    <t>25/12/2014</t>
  </si>
  <si>
    <t>72.38%</t>
  </si>
  <si>
    <t>23/02/2010</t>
  </si>
  <si>
    <t>Nobres</t>
  </si>
  <si>
    <t>18/02/2012</t>
  </si>
  <si>
    <t>84.22%</t>
  </si>
  <si>
    <t>Espaço Educativo - 08 Salas</t>
  </si>
  <si>
    <t>PREF MUN DE JOAO PESSOA</t>
  </si>
  <si>
    <t>João Pessoa</t>
  </si>
  <si>
    <t>26/03/2015</t>
  </si>
  <si>
    <t>6.76%</t>
  </si>
  <si>
    <t>Paranaíta</t>
  </si>
  <si>
    <t>99.10%</t>
  </si>
  <si>
    <t>6.09%</t>
  </si>
  <si>
    <t>PREF MUN DE FORTALEZA</t>
  </si>
  <si>
    <t>76.07%</t>
  </si>
  <si>
    <t>42.18%</t>
  </si>
  <si>
    <t>PREF MUN DE ALTO ALEGRE DO PINDARE</t>
  </si>
  <si>
    <t>Alto Alegre do Pindaré</t>
  </si>
  <si>
    <t>04/07/2013</t>
  </si>
  <si>
    <t>PREF MUN DE PARICONHA</t>
  </si>
  <si>
    <t>Pariconha</t>
  </si>
  <si>
    <t>17/03/2014</t>
  </si>
  <si>
    <t>07/01/2018</t>
  </si>
  <si>
    <t>24.09%</t>
  </si>
  <si>
    <t>Acopiara</t>
  </si>
  <si>
    <t>3.51%</t>
  </si>
  <si>
    <t>PREF MUN DE COELHO NETO</t>
  </si>
  <si>
    <t>Coelho Neto</t>
  </si>
  <si>
    <t>81.88%</t>
  </si>
  <si>
    <t>Itaituba</t>
  </si>
  <si>
    <t>6.29%</t>
  </si>
  <si>
    <t>02/10/2013</t>
  </si>
  <si>
    <t>Nova Ipixuna</t>
  </si>
  <si>
    <t>7.66%</t>
  </si>
  <si>
    <t>30/07/2013</t>
  </si>
  <si>
    <t>26.00%</t>
  </si>
  <si>
    <t>SECRETARIA DE EDUCACAO DO DISTRITO FEDERAL</t>
  </si>
  <si>
    <t>Brasília</t>
  </si>
  <si>
    <t>19/05/2015</t>
  </si>
  <si>
    <t>03/06/2015</t>
  </si>
  <si>
    <t>05/06/2015</t>
  </si>
  <si>
    <t>27.78%</t>
  </si>
  <si>
    <t>MINAS GERAIS SECRETARIA DE ESTADO DA EDUCACAO</t>
  </si>
  <si>
    <t>Poços de Caldas</t>
  </si>
  <si>
    <t>COBERTURA DE QUADRA ESCOLAR - PROJETO PRÓPRIO</t>
  </si>
  <si>
    <t>47.18%</t>
  </si>
  <si>
    <t>PREF MUN DE PATROCINIO DO MURIAE</t>
  </si>
  <si>
    <t>Patrocínio do Muriaé</t>
  </si>
  <si>
    <t>83.98%</t>
  </si>
  <si>
    <t>26/03/2014</t>
  </si>
  <si>
    <t>Passos</t>
  </si>
  <si>
    <t>32.25%</t>
  </si>
  <si>
    <t>27/11/2016</t>
  </si>
  <si>
    <t>77.65%</t>
  </si>
  <si>
    <t>57.26%</t>
  </si>
  <si>
    <t>Melgaço</t>
  </si>
  <si>
    <t>90.09%</t>
  </si>
  <si>
    <t>Anajás</t>
  </si>
  <si>
    <t>91.13%</t>
  </si>
  <si>
    <t>PREF MUN DE SANTANA DO LIVRAMENTO</t>
  </si>
  <si>
    <t>Santana do Livramento</t>
  </si>
  <si>
    <t>31.64%</t>
  </si>
  <si>
    <t>28/05/2013</t>
  </si>
  <si>
    <t>SECRETARIA ESTADUAL - AM</t>
  </si>
  <si>
    <t>Presidente Figueiredo</t>
  </si>
  <si>
    <t>90.60%</t>
  </si>
  <si>
    <t>PREF MUN DE CHACARA</t>
  </si>
  <si>
    <t>Chácara</t>
  </si>
  <si>
    <t>5.86%</t>
  </si>
  <si>
    <t>Itumirim</t>
  </si>
  <si>
    <t>29.16%</t>
  </si>
  <si>
    <t>SECRETARIA ESTADUAL DE EDUCAÇÃO - GO</t>
  </si>
  <si>
    <t>Jataí</t>
  </si>
  <si>
    <t>28.62%</t>
  </si>
  <si>
    <t>31/10/2015</t>
  </si>
  <si>
    <t>19.20%</t>
  </si>
  <si>
    <t>Alexânia</t>
  </si>
  <si>
    <t>18.48%</t>
  </si>
  <si>
    <t>Corumbá de Goiás</t>
  </si>
  <si>
    <t>19.52%</t>
  </si>
  <si>
    <t>12.78%</t>
  </si>
  <si>
    <t>PREF MUN DE SAO JOSE DE MIPIBU</t>
  </si>
  <si>
    <t>São José de Mipibu</t>
  </si>
  <si>
    <t>80.64%</t>
  </si>
  <si>
    <t>PREF MUN DE PANELAS</t>
  </si>
  <si>
    <t>Panelas</t>
  </si>
  <si>
    <t>94.64%</t>
  </si>
  <si>
    <t>02/09/2013</t>
  </si>
  <si>
    <t>PREF MUN DE SAO MIGUEL DE TAIPU</t>
  </si>
  <si>
    <t>São Miguel de Taipu</t>
  </si>
  <si>
    <t>1.97%</t>
  </si>
  <si>
    <t>44.12%</t>
  </si>
  <si>
    <t>PREF MUN DE SAO FRANCISCO</t>
  </si>
  <si>
    <t>30/09/2018</t>
  </si>
  <si>
    <t>69.89%</t>
  </si>
  <si>
    <t>95.11%</t>
  </si>
  <si>
    <t>15/02/2013</t>
  </si>
  <si>
    <t>Dom Aquino</t>
  </si>
  <si>
    <t>66.61%</t>
  </si>
  <si>
    <t>30.52%</t>
  </si>
  <si>
    <t>22.51%</t>
  </si>
  <si>
    <t>PREF MUN DE CRATO</t>
  </si>
  <si>
    <t>Crato</t>
  </si>
  <si>
    <t>PREF MUN DE JACOBINA</t>
  </si>
  <si>
    <t>Jacobina</t>
  </si>
  <si>
    <t>85.45%</t>
  </si>
  <si>
    <t>86.79%</t>
  </si>
  <si>
    <t>05/09/2015</t>
  </si>
  <si>
    <t>9.41%</t>
  </si>
  <si>
    <t>PREF MUN DE JEQUIE</t>
  </si>
  <si>
    <t>Jequié</t>
  </si>
  <si>
    <t>49.02%</t>
  </si>
  <si>
    <t>53.21%</t>
  </si>
  <si>
    <t>01/07/2013</t>
  </si>
  <si>
    <t>PREF MUN DE PORTO ALEGRE</t>
  </si>
  <si>
    <t>Porto Alegre</t>
  </si>
  <si>
    <t>28/10/2016</t>
  </si>
  <si>
    <t>54.72%</t>
  </si>
  <si>
    <t>PREF MUN DE GUARULHOS</t>
  </si>
  <si>
    <t>Guarulhos</t>
  </si>
  <si>
    <t>12/11/2017</t>
  </si>
  <si>
    <t>58.02%</t>
  </si>
  <si>
    <t>42.57%</t>
  </si>
  <si>
    <t>18.76%</t>
  </si>
  <si>
    <t>48.31%</t>
  </si>
  <si>
    <t>15.40%</t>
  </si>
  <si>
    <t>São José dos Pinhais</t>
  </si>
  <si>
    <t>51.42%</t>
  </si>
  <si>
    <t>Araucária</t>
  </si>
  <si>
    <t>10/05/2015</t>
  </si>
  <si>
    <t>66.71%</t>
  </si>
  <si>
    <t>Colombo</t>
  </si>
  <si>
    <t>19/04/2015</t>
  </si>
  <si>
    <t>95.07%</t>
  </si>
  <si>
    <t>64.90%</t>
  </si>
  <si>
    <t>1.44%</t>
  </si>
  <si>
    <t>Pinhais</t>
  </si>
  <si>
    <t>21.10%</t>
  </si>
  <si>
    <t>Ponta Grossa</t>
  </si>
  <si>
    <t>16/02/2015</t>
  </si>
  <si>
    <t>28/06/2015</t>
  </si>
  <si>
    <t>21.80%</t>
  </si>
  <si>
    <t>Rio Negro</t>
  </si>
  <si>
    <t>27.53%</t>
  </si>
  <si>
    <t>Visconde do Rio Branco</t>
  </si>
  <si>
    <t>28.02%</t>
  </si>
  <si>
    <t>12.46%</t>
  </si>
  <si>
    <t>Monsenhor Tabosa</t>
  </si>
  <si>
    <t>22/12/2015</t>
  </si>
  <si>
    <t>2.43%</t>
  </si>
  <si>
    <t>33.65%</t>
  </si>
  <si>
    <t>Bannach</t>
  </si>
  <si>
    <t>17.66%</t>
  </si>
  <si>
    <t>1.06%</t>
  </si>
  <si>
    <t>06/08/2013</t>
  </si>
  <si>
    <t>01/08/2013</t>
  </si>
  <si>
    <t>55.29%</t>
  </si>
  <si>
    <t>01/11/2013</t>
  </si>
  <si>
    <t>22.97%</t>
  </si>
  <si>
    <t>11.46%</t>
  </si>
  <si>
    <t>20.02%</t>
  </si>
  <si>
    <t>31.40%</t>
  </si>
  <si>
    <t>23/06/2015</t>
  </si>
  <si>
    <t>PREF MUN DE PARAUNA</t>
  </si>
  <si>
    <t>Paraúna</t>
  </si>
  <si>
    <t>11.32%</t>
  </si>
  <si>
    <t>PREF MUN DE TEFE</t>
  </si>
  <si>
    <t>Tefé</t>
  </si>
  <si>
    <t>PREF MUN DE MANAUS</t>
  </si>
  <si>
    <t>Manaus</t>
  </si>
  <si>
    <t>31/01/2015</t>
  </si>
  <si>
    <t>27.31%</t>
  </si>
  <si>
    <t>20/05/2013</t>
  </si>
  <si>
    <t>PREF MUN DE AUTAZES</t>
  </si>
  <si>
    <t>Autazes</t>
  </si>
  <si>
    <t>45.85%</t>
  </si>
  <si>
    <t>1.00%</t>
  </si>
  <si>
    <t>31/07/2012</t>
  </si>
  <si>
    <t>Benjamin Constant</t>
  </si>
  <si>
    <t>25.61%</t>
  </si>
  <si>
    <t>23.86%</t>
  </si>
  <si>
    <t>14/02/2014</t>
  </si>
  <si>
    <t>22.88%</t>
  </si>
  <si>
    <t>83.86%</t>
  </si>
  <si>
    <t>12/01/2016</t>
  </si>
  <si>
    <t>12.14%</t>
  </si>
  <si>
    <t>09/07/2012</t>
  </si>
  <si>
    <t>Atalaia do Norte</t>
  </si>
  <si>
    <t>31/12/2013</t>
  </si>
  <si>
    <t>16/08/2013</t>
  </si>
  <si>
    <t>13.52%</t>
  </si>
  <si>
    <t>19.92%</t>
  </si>
  <si>
    <t>99.48%</t>
  </si>
  <si>
    <t>30.84%</t>
  </si>
  <si>
    <t>05/04/2013</t>
  </si>
  <si>
    <t>PREF MUN DE PRAIA NORTE</t>
  </si>
  <si>
    <t>Praia Norte</t>
  </si>
  <si>
    <t>23.78%</t>
  </si>
  <si>
    <t>47.61%</t>
  </si>
  <si>
    <t>PREF MUN DE PEDRO II</t>
  </si>
  <si>
    <t>Pedro II</t>
  </si>
  <si>
    <t>48.54%</t>
  </si>
  <si>
    <t>23/07/2013</t>
  </si>
  <si>
    <t>PREF MUN DE JOSE DE FREITAS</t>
  </si>
  <si>
    <t>José de Freitas</t>
  </si>
  <si>
    <t>56.97%</t>
  </si>
  <si>
    <t>14/08/2013</t>
  </si>
  <si>
    <t>31/01/2016</t>
  </si>
  <si>
    <t>25.15%</t>
  </si>
  <si>
    <t>PREF MUN DE GAMELEIRA</t>
  </si>
  <si>
    <t>Gameleira</t>
  </si>
  <si>
    <t>24/07/2015</t>
  </si>
  <si>
    <t>15.48%</t>
  </si>
  <si>
    <t>96.03%</t>
  </si>
  <si>
    <t>PREF MUN DE MARI</t>
  </si>
  <si>
    <t>Mari</t>
  </si>
  <si>
    <t>67.86%</t>
  </si>
  <si>
    <t>02/08/2013</t>
  </si>
  <si>
    <t>73.42%</t>
  </si>
  <si>
    <t>PREF MUN DE MAGALHAES DE ALMEIDA</t>
  </si>
  <si>
    <t>Magalhães de Almeida</t>
  </si>
  <si>
    <t>10/04/2016</t>
  </si>
  <si>
    <t>30.73%</t>
  </si>
  <si>
    <t>Adrianópolis</t>
  </si>
  <si>
    <t>83.52%</t>
  </si>
  <si>
    <t>26/07/2013</t>
  </si>
  <si>
    <t>29.78%</t>
  </si>
  <si>
    <t>Cocalzinho de Goiás</t>
  </si>
  <si>
    <t>Goianira</t>
  </si>
  <si>
    <t>19.03%</t>
  </si>
  <si>
    <t>20.15%</t>
  </si>
  <si>
    <t>98.26%</t>
  </si>
  <si>
    <t>32.33%</t>
  </si>
  <si>
    <t>PREF MUN DE PIMENTA BUENO</t>
  </si>
  <si>
    <t>Pimenta Bueno</t>
  </si>
  <si>
    <t>99.91%</t>
  </si>
  <si>
    <t>01/12/2011</t>
  </si>
  <si>
    <t>PREF MUN DE BARRA DE SANTANA</t>
  </si>
  <si>
    <t>Barra de Santana</t>
  </si>
  <si>
    <t>27/08/2012</t>
  </si>
  <si>
    <t>30/08/2016</t>
  </si>
  <si>
    <t>22.94%</t>
  </si>
  <si>
    <t>16/09/2013</t>
  </si>
  <si>
    <t>Ulianópolis</t>
  </si>
  <si>
    <t>28.72%</t>
  </si>
  <si>
    <t>11/10/2013</t>
  </si>
  <si>
    <t>Mãe do Rio</t>
  </si>
  <si>
    <t>86.43%</t>
  </si>
  <si>
    <t>26/09/2012</t>
  </si>
  <si>
    <t>12/04/2015</t>
  </si>
  <si>
    <t>43.48%</t>
  </si>
  <si>
    <t>19/11/2010</t>
  </si>
  <si>
    <t>11/04/2012</t>
  </si>
  <si>
    <t>20/09/2012</t>
  </si>
  <si>
    <t>Ananindeua</t>
  </si>
  <si>
    <t>37.47%</t>
  </si>
  <si>
    <t>03/10/2012</t>
  </si>
  <si>
    <t>Alenquer</t>
  </si>
  <si>
    <t>17.53%</t>
  </si>
  <si>
    <t>Sinop</t>
  </si>
  <si>
    <t>95.80%</t>
  </si>
  <si>
    <t>Rondonópolis</t>
  </si>
  <si>
    <t>Nova Lacerda</t>
  </si>
  <si>
    <t>57.04%</t>
  </si>
  <si>
    <t>28/12/2012</t>
  </si>
  <si>
    <t>81.72%</t>
  </si>
  <si>
    <t>12/03/2012</t>
  </si>
  <si>
    <t>32.85%</t>
  </si>
  <si>
    <t>17/02/2012</t>
  </si>
  <si>
    <t>PREF MUN DE COXIM</t>
  </si>
  <si>
    <t>Coxim</t>
  </si>
  <si>
    <t>24/04/2014</t>
  </si>
  <si>
    <t>1.57%</t>
  </si>
  <si>
    <t>15/05/2010</t>
  </si>
  <si>
    <t>Oriximiná</t>
  </si>
  <si>
    <t>16/05/2010</t>
  </si>
  <si>
    <t>13/09/2010</t>
  </si>
  <si>
    <t>25.63%</t>
  </si>
  <si>
    <t>01/06/2010</t>
  </si>
  <si>
    <t>01/07/2010</t>
  </si>
  <si>
    <t>91.16%</t>
  </si>
  <si>
    <t>95.71%</t>
  </si>
  <si>
    <t>14/06/2010</t>
  </si>
  <si>
    <t>Capitão Poço</t>
  </si>
  <si>
    <t>11/12/2010</t>
  </si>
  <si>
    <t>32.88%</t>
  </si>
  <si>
    <t>55.47%</t>
  </si>
  <si>
    <t>19/07/2016</t>
  </si>
  <si>
    <t>86.96%</t>
  </si>
  <si>
    <t>14.55%</t>
  </si>
  <si>
    <t>Paragominas</t>
  </si>
  <si>
    <t>10/11/2010</t>
  </si>
  <si>
    <t>43.21%</t>
  </si>
  <si>
    <t>79.82%</t>
  </si>
  <si>
    <t>PREF MUN DE PLANALTINA</t>
  </si>
  <si>
    <t>Planaltina</t>
  </si>
  <si>
    <t>52.31%</t>
  </si>
  <si>
    <t>07/01/2013</t>
  </si>
  <si>
    <t>Tauá</t>
  </si>
  <si>
    <t>75.29%</t>
  </si>
  <si>
    <t>64.05%</t>
  </si>
  <si>
    <t>01/08/2012</t>
  </si>
  <si>
    <t>30/08/2012</t>
  </si>
  <si>
    <t>07/07/2016</t>
  </si>
  <si>
    <t>75.56%</t>
  </si>
  <si>
    <t>13/06/2012</t>
  </si>
  <si>
    <t>21/05/2016</t>
  </si>
  <si>
    <t>56.86%</t>
  </si>
  <si>
    <t>17/12/2012</t>
  </si>
  <si>
    <t>15/06/2013</t>
  </si>
  <si>
    <t>29/01/2013</t>
  </si>
  <si>
    <t>Cruz</t>
  </si>
  <si>
    <t>39.28%</t>
  </si>
  <si>
    <t>11/07/2013</t>
  </si>
  <si>
    <t>Aiuaba</t>
  </si>
  <si>
    <t>24/01/2015</t>
  </si>
  <si>
    <t>50.74%</t>
  </si>
  <si>
    <t>10/01/2011</t>
  </si>
  <si>
    <t>17/01/2011</t>
  </si>
  <si>
    <t>29/11/2012</t>
  </si>
  <si>
    <t>52.27%</t>
  </si>
  <si>
    <t>15/12/2010</t>
  </si>
  <si>
    <t>Palestina do Pará</t>
  </si>
  <si>
    <t>19/01/2012</t>
  </si>
  <si>
    <t>73.55%</t>
  </si>
  <si>
    <t>07/05/2012</t>
  </si>
  <si>
    <t>PREF MUN DE ITAGIMIRIM</t>
  </si>
  <si>
    <t>Itagimirim</t>
  </si>
  <si>
    <t>31/12/2012</t>
  </si>
  <si>
    <t>62.98%</t>
  </si>
  <si>
    <t>PREF MUN DE MARACANA</t>
  </si>
  <si>
    <t>Maracanã</t>
  </si>
  <si>
    <t>66.10%</t>
  </si>
  <si>
    <t>16/04/2013</t>
  </si>
  <si>
    <t>23/04/2013</t>
  </si>
  <si>
    <t>20.59%</t>
  </si>
  <si>
    <t>PREF MUN DE MONTEIROPOLIS</t>
  </si>
  <si>
    <t>Monteirópolis</t>
  </si>
  <si>
    <t>16.79%</t>
  </si>
  <si>
    <t>05/06/2013</t>
  </si>
  <si>
    <t>SECRETARIA ESTADUAL - PE</t>
  </si>
  <si>
    <t>Abreu e Lima</t>
  </si>
  <si>
    <t>66.97%</t>
  </si>
  <si>
    <t>26/03/2013</t>
  </si>
  <si>
    <t>97.16%</t>
  </si>
  <si>
    <t>Oeiras do Pará</t>
  </si>
  <si>
    <t>42.97%</t>
  </si>
  <si>
    <t>27/03/2013</t>
  </si>
  <si>
    <t>98.31%</t>
  </si>
  <si>
    <t>25/04/2013</t>
  </si>
  <si>
    <t>22/11/2014</t>
  </si>
  <si>
    <t>09/03/2017</t>
  </si>
  <si>
    <t>94.99%</t>
  </si>
  <si>
    <t>01/04/2013</t>
  </si>
  <si>
    <t>Garrafão do Norte</t>
  </si>
  <si>
    <t>78.99%</t>
  </si>
  <si>
    <t>6.68%</t>
  </si>
  <si>
    <t>12/03/2014</t>
  </si>
  <si>
    <t>Limoeiro do Ajuru</t>
  </si>
  <si>
    <t>23.01%</t>
  </si>
  <si>
    <t>São Félix do Xingu</t>
  </si>
  <si>
    <t>06/12/2013</t>
  </si>
  <si>
    <t>59.41%</t>
  </si>
  <si>
    <t>43.58%</t>
  </si>
  <si>
    <t>PREF MUN DE BURITI</t>
  </si>
  <si>
    <t>Buriti</t>
  </si>
  <si>
    <t>11.28%</t>
  </si>
  <si>
    <t>20/06/2013</t>
  </si>
  <si>
    <t>PREF MUN DE BETANIA DO PIAUI</t>
  </si>
  <si>
    <t>Betânia do Piauí</t>
  </si>
  <si>
    <t>34.47%</t>
  </si>
  <si>
    <t>15/07/2013</t>
  </si>
  <si>
    <t>41.55%</t>
  </si>
  <si>
    <t>12/02/2014</t>
  </si>
  <si>
    <t>23.27%</t>
  </si>
  <si>
    <t>28/06/2012</t>
  </si>
  <si>
    <t>59.29%</t>
  </si>
  <si>
    <t>84.58%</t>
  </si>
  <si>
    <t>66.48%</t>
  </si>
  <si>
    <t>18.62%</t>
  </si>
  <si>
    <t>49.75%</t>
  </si>
  <si>
    <t>21/10/2013</t>
  </si>
  <si>
    <t>45.81%</t>
  </si>
  <si>
    <t>17.29%</t>
  </si>
  <si>
    <t>23/10/2013</t>
  </si>
  <si>
    <t>9.53%</t>
  </si>
  <si>
    <t>53.09%</t>
  </si>
  <si>
    <t>48.03%</t>
  </si>
  <si>
    <t>20/10/2013</t>
  </si>
  <si>
    <t>27.16%</t>
  </si>
  <si>
    <t>16/10/2013</t>
  </si>
  <si>
    <t>24.10%</t>
  </si>
  <si>
    <t>Viseu</t>
  </si>
  <si>
    <t>16/12/2013</t>
  </si>
  <si>
    <t>54.78%</t>
  </si>
  <si>
    <t>49.40%</t>
  </si>
  <si>
    <t>0.96%</t>
  </si>
  <si>
    <t>78.35%</t>
  </si>
  <si>
    <t>9.03%</t>
  </si>
  <si>
    <t>Bragança</t>
  </si>
  <si>
    <t>15/10/2013</t>
  </si>
  <si>
    <t>30/08/2014</t>
  </si>
  <si>
    <t>48.33%</t>
  </si>
  <si>
    <t>16.08%</t>
  </si>
  <si>
    <t>22.06%</t>
  </si>
  <si>
    <t>01/10/2013</t>
  </si>
  <si>
    <t>23/05/2015</t>
  </si>
  <si>
    <t>15.09%</t>
  </si>
  <si>
    <t>19.39%</t>
  </si>
  <si>
    <t>47.86%</t>
  </si>
  <si>
    <t>78.98%</t>
  </si>
  <si>
    <t>03/05/2015</t>
  </si>
  <si>
    <t>49.52%</t>
  </si>
  <si>
    <t>95.09%</t>
  </si>
  <si>
    <t>49.84%</t>
  </si>
  <si>
    <t>18/09/2013</t>
  </si>
  <si>
    <t>51.84%</t>
  </si>
  <si>
    <t>12.41%</t>
  </si>
  <si>
    <t>Passa Quatro</t>
  </si>
  <si>
    <t>57.40%</t>
  </si>
  <si>
    <t>14.67%</t>
  </si>
  <si>
    <t>13/02/2016</t>
  </si>
  <si>
    <t>72.30%</t>
  </si>
  <si>
    <t>São Gonçalo do Amarante</t>
  </si>
  <si>
    <t>51.62%</t>
  </si>
  <si>
    <t>73.75%</t>
  </si>
  <si>
    <t>26/11/2014</t>
  </si>
  <si>
    <t>04/09/2016</t>
  </si>
  <si>
    <t>74.52%</t>
  </si>
  <si>
    <t>67.08%</t>
  </si>
  <si>
    <t>PREF MUN DE SANTA RITA</t>
  </si>
  <si>
    <t>Santa Rita</t>
  </si>
  <si>
    <t>52.94%</t>
  </si>
  <si>
    <t>52.55%</t>
  </si>
  <si>
    <t>01/01/2013</t>
  </si>
  <si>
    <t>17/07/2012</t>
  </si>
  <si>
    <t>PREF MUN DE MONTE ALEGRE</t>
  </si>
  <si>
    <t>Monte Alegre</t>
  </si>
  <si>
    <t>20/07/2012</t>
  </si>
  <si>
    <t>68.39%</t>
  </si>
  <si>
    <t>11/09/2012</t>
  </si>
  <si>
    <t>14/09/2012</t>
  </si>
  <si>
    <t>09/08/2015</t>
  </si>
  <si>
    <t>75.70%</t>
  </si>
  <si>
    <t>PREF MUN DE CABO FRIO</t>
  </si>
  <si>
    <t>Cabo Frio</t>
  </si>
  <si>
    <t>48.77%</t>
  </si>
  <si>
    <t>PREF MUN DE CORINTO</t>
  </si>
  <si>
    <t>Corinto</t>
  </si>
  <si>
    <t>44.58%</t>
  </si>
  <si>
    <t>PREF MUN DE ZE DOCA</t>
  </si>
  <si>
    <t>Zé Doca</t>
  </si>
  <si>
    <t>10/09/2012</t>
  </si>
  <si>
    <t>42.85%</t>
  </si>
  <si>
    <t>27/07/2012</t>
  </si>
  <si>
    <t>PREF MUN DE MACAJUBA</t>
  </si>
  <si>
    <t>Macajuba</t>
  </si>
  <si>
    <t>27/12/2012</t>
  </si>
  <si>
    <t>PREF MUN DE LAURO DE FREITAS</t>
  </si>
  <si>
    <t>Lauro de Freitas</t>
  </si>
  <si>
    <t>44.10%</t>
  </si>
  <si>
    <t>29/06/2012</t>
  </si>
  <si>
    <t>PREF MUN DE APUAREMA</t>
  </si>
  <si>
    <t>Apuarema</t>
  </si>
  <si>
    <t>03/07/2012</t>
  </si>
  <si>
    <t>24/12/2012</t>
  </si>
  <si>
    <t>28.21%</t>
  </si>
  <si>
    <t>PREF MUN DE BRANQUINHA</t>
  </si>
  <si>
    <t>Branquinha</t>
  </si>
  <si>
    <t>11/09/2013</t>
  </si>
  <si>
    <t>97.13%</t>
  </si>
  <si>
    <t>PREF MUN DE ATALAIA</t>
  </si>
  <si>
    <t>Atalaia</t>
  </si>
  <si>
    <t>10/03/2013</t>
  </si>
  <si>
    <t>14.35%</t>
  </si>
  <si>
    <t>24.71%</t>
  </si>
  <si>
    <t>32.30%</t>
  </si>
  <si>
    <t>28.26%</t>
  </si>
  <si>
    <t>PREF MUN DE WENCESLAU GUIMARAES</t>
  </si>
  <si>
    <t>Wenceslau Guimarães</t>
  </si>
  <si>
    <t>25/12/2012</t>
  </si>
  <si>
    <t>6.89%</t>
  </si>
  <si>
    <t>26/06/2013</t>
  </si>
  <si>
    <t>67.83%</t>
  </si>
  <si>
    <t>12.32%</t>
  </si>
  <si>
    <t>35.96%</t>
  </si>
  <si>
    <t>30.83%</t>
  </si>
  <si>
    <t>18/06/2013</t>
  </si>
  <si>
    <t>75.38%</t>
  </si>
  <si>
    <t>17/09/2012</t>
  </si>
  <si>
    <t>08/01/2013</t>
  </si>
  <si>
    <t>11.23%</t>
  </si>
  <si>
    <t>PREF MUN DE LIMOEIRO DO NORTE</t>
  </si>
  <si>
    <t>Limoeiro do Norte</t>
  </si>
  <si>
    <t>4.91%</t>
  </si>
  <si>
    <t>10.52%</t>
  </si>
  <si>
    <t>19/09/2012</t>
  </si>
  <si>
    <t>24/09/2012</t>
  </si>
  <si>
    <t>14/09/2013</t>
  </si>
  <si>
    <t>26.19%</t>
  </si>
  <si>
    <t>22/01/2013</t>
  </si>
  <si>
    <t>58.01%</t>
  </si>
  <si>
    <t>PREF MUN DE SAO BENEDITO DO SUL</t>
  </si>
  <si>
    <t>São Benedito do Sul</t>
  </si>
  <si>
    <t>64.62%</t>
  </si>
  <si>
    <t>23/09/2013</t>
  </si>
  <si>
    <t>67.52%</t>
  </si>
  <si>
    <t>08/10/2012</t>
  </si>
  <si>
    <t>PREF MUN DE PORTO</t>
  </si>
  <si>
    <t>05/07/2013</t>
  </si>
  <si>
    <t>PREF MUN DE MARUIM</t>
  </si>
  <si>
    <t>Maruim</t>
  </si>
  <si>
    <t>27/08/2017</t>
  </si>
  <si>
    <t>37.56%</t>
  </si>
  <si>
    <t>03/08/2012</t>
  </si>
  <si>
    <t>07/08/2012</t>
  </si>
  <si>
    <t>15/11/2017</t>
  </si>
  <si>
    <t>29/10/2015</t>
  </si>
  <si>
    <t>43.09%</t>
  </si>
  <si>
    <t>PREF MUN DE ORIXIMINA</t>
  </si>
  <si>
    <t>14.40%</t>
  </si>
  <si>
    <t>PREF MUN DE ALENQUER</t>
  </si>
  <si>
    <t>21/06/2014</t>
  </si>
  <si>
    <t>24.34%</t>
  </si>
  <si>
    <t>85.70%</t>
  </si>
  <si>
    <t>74.00%</t>
  </si>
  <si>
    <t>23/07/2012</t>
  </si>
  <si>
    <t>83.90%</t>
  </si>
  <si>
    <t>67.14%</t>
  </si>
  <si>
    <t>96.64%</t>
  </si>
  <si>
    <t>79.95%</t>
  </si>
  <si>
    <t>PREF MUN DE ACARA</t>
  </si>
  <si>
    <t>Acará</t>
  </si>
  <si>
    <t>25/09/2012</t>
  </si>
  <si>
    <t>53.48%</t>
  </si>
  <si>
    <t>67.76%</t>
  </si>
  <si>
    <t>08/08/2012</t>
  </si>
  <si>
    <t>15/08/2012</t>
  </si>
  <si>
    <t>90.56%</t>
  </si>
  <si>
    <t>15/06/2012</t>
  </si>
  <si>
    <t>12/03/2013</t>
  </si>
  <si>
    <t>42.20%</t>
  </si>
  <si>
    <t>71.16%</t>
  </si>
  <si>
    <t>09/08/2012</t>
  </si>
  <si>
    <t>23.80%</t>
  </si>
  <si>
    <t>PREF MUN DE ARIQUEMES</t>
  </si>
  <si>
    <t>Ariquemes</t>
  </si>
  <si>
    <t>73.58%</t>
  </si>
  <si>
    <t>29/01/2014</t>
  </si>
  <si>
    <t>19/04/2013</t>
  </si>
  <si>
    <t>20.46%</t>
  </si>
  <si>
    <t>21/03/2014</t>
  </si>
  <si>
    <t>3.67%</t>
  </si>
  <si>
    <t>10.22%</t>
  </si>
  <si>
    <t>10/08/2012</t>
  </si>
  <si>
    <t>17/05/2016</t>
  </si>
  <si>
    <t>16.30%</t>
  </si>
  <si>
    <t>PREF MUN DE GOVERNADOR NEWTON BELLO</t>
  </si>
  <si>
    <t>Governador Newton Bello</t>
  </si>
  <si>
    <t>0.76%</t>
  </si>
  <si>
    <t>33.19%</t>
  </si>
  <si>
    <t>07/05/2017</t>
  </si>
  <si>
    <t>7.95%</t>
  </si>
  <si>
    <t>PREF MUN DE IGARAPE DO MEIO</t>
  </si>
  <si>
    <t>Igarapé do Meio</t>
  </si>
  <si>
    <t>15/09/2013</t>
  </si>
  <si>
    <t>44.66%</t>
  </si>
  <si>
    <t>28/11/2012</t>
  </si>
  <si>
    <t>PREF MUN DE FORMOSA DA SERRA NEGRA</t>
  </si>
  <si>
    <t>Formosa da Serra Negra</t>
  </si>
  <si>
    <t>06/07/2013</t>
  </si>
  <si>
    <t>21.53%</t>
  </si>
  <si>
    <t>PREF MUN DE MONCAO</t>
  </si>
  <si>
    <t>Monção</t>
  </si>
  <si>
    <t>29/04/2014</t>
  </si>
  <si>
    <t>17/04/2016</t>
  </si>
  <si>
    <t>60.40%</t>
  </si>
  <si>
    <t>PREF MUN DE CANDELARIA</t>
  </si>
  <si>
    <t>Candelária</t>
  </si>
  <si>
    <t>08/04/2015</t>
  </si>
  <si>
    <t>7.47%</t>
  </si>
  <si>
    <t>47.92%</t>
  </si>
  <si>
    <t>PREF MUN DE TUPA</t>
  </si>
  <si>
    <t>Tupã</t>
  </si>
  <si>
    <t>4.69%</t>
  </si>
  <si>
    <t>61.23%</t>
  </si>
  <si>
    <t>95.26%</t>
  </si>
  <si>
    <t>05/09/2012</t>
  </si>
  <si>
    <t>16.98%</t>
  </si>
  <si>
    <t>13/07/2012</t>
  </si>
  <si>
    <t>13/01/2013</t>
  </si>
  <si>
    <t>42.72%</t>
  </si>
  <si>
    <t>29/05/2013</t>
  </si>
  <si>
    <t>PREF MUN DE SANTA QUITERIA DO MARANHAO</t>
  </si>
  <si>
    <t>Santa Quitéria do Maranhão</t>
  </si>
  <si>
    <t>23/02/2014</t>
  </si>
  <si>
    <t>12.10%</t>
  </si>
  <si>
    <t>25/12/2016</t>
  </si>
  <si>
    <t>1.36%</t>
  </si>
  <si>
    <t>17.48%</t>
  </si>
  <si>
    <t>14.59%</t>
  </si>
  <si>
    <t>11/07/2012</t>
  </si>
  <si>
    <t>08/12/2012</t>
  </si>
  <si>
    <t>35.81%</t>
  </si>
  <si>
    <t>PREF MUN DE XINGUARA</t>
  </si>
  <si>
    <t>Xinguara</t>
  </si>
  <si>
    <t>69.96%</t>
  </si>
  <si>
    <t>PREF MUN DE MUANA</t>
  </si>
  <si>
    <t>Muaná</t>
  </si>
  <si>
    <t>28/01/2013</t>
  </si>
  <si>
    <t>21/06/2012</t>
  </si>
  <si>
    <t>30/01/2017</t>
  </si>
  <si>
    <t>61.37%</t>
  </si>
  <si>
    <t>33.42%</t>
  </si>
  <si>
    <t>18/07/2012</t>
  </si>
  <si>
    <t>PREF MUN DE CORUMBA DE GOIAS</t>
  </si>
  <si>
    <t>26.66%</t>
  </si>
  <si>
    <t>06/07/2012</t>
  </si>
  <si>
    <t>74.33%</t>
  </si>
  <si>
    <t>PREF MUN DE SANTO AMARO</t>
  </si>
  <si>
    <t>53.78%</t>
  </si>
  <si>
    <t>30/04/2016</t>
  </si>
  <si>
    <t>21/01/2018</t>
  </si>
  <si>
    <t>PREF MUN DE PRESIDENTE TANCREDO NEVES</t>
  </si>
  <si>
    <t>Presidente Tancredo Neves</t>
  </si>
  <si>
    <t>01/01/2016</t>
  </si>
  <si>
    <t>27/08/2016</t>
  </si>
  <si>
    <t>PREF MUN DE SANTA BARBARA</t>
  </si>
  <si>
    <t>Santa Bárbara</t>
  </si>
  <si>
    <t>75.09%</t>
  </si>
  <si>
    <t>20/06/2012</t>
  </si>
  <si>
    <t>PREF MUN DE PIRAI DO NORTE</t>
  </si>
  <si>
    <t>Piraí do Norte</t>
  </si>
  <si>
    <t>5.82%</t>
  </si>
  <si>
    <t>PREF MUN DE MARIANA</t>
  </si>
  <si>
    <t>Mariana</t>
  </si>
  <si>
    <t>74.64%</t>
  </si>
  <si>
    <t>PREF MUN DE SENTO SE</t>
  </si>
  <si>
    <t>Sento Sé</t>
  </si>
  <si>
    <t>14/03/2017</t>
  </si>
  <si>
    <t>3.28%</t>
  </si>
  <si>
    <t>PREF MUN DE JAGUAQUARA</t>
  </si>
  <si>
    <t>Jaguaquara</t>
  </si>
  <si>
    <t>02/11/2017</t>
  </si>
  <si>
    <t>PREF MUN DE CRUZ DAS ALMAS</t>
  </si>
  <si>
    <t>Cruz das Almas</t>
  </si>
  <si>
    <t>33.94%</t>
  </si>
  <si>
    <t>87.70%</t>
  </si>
  <si>
    <t>PREF MUN DE ARACI</t>
  </si>
  <si>
    <t>Araci</t>
  </si>
  <si>
    <t>19/11/2012</t>
  </si>
  <si>
    <t>05/11/2012</t>
  </si>
  <si>
    <t>03/09/2012</t>
  </si>
  <si>
    <t>PREF MUN DE NOVO ARIPUANA</t>
  </si>
  <si>
    <t>Novo Aripuanã</t>
  </si>
  <si>
    <t>04/09/2012</t>
  </si>
  <si>
    <t>39.40%</t>
  </si>
  <si>
    <t>PREF MUN DE SAO GABRIEL DA CACHOEIRA</t>
  </si>
  <si>
    <t>São Gabriel da Cachoeira</t>
  </si>
  <si>
    <t>07/04/2013</t>
  </si>
  <si>
    <t>20.27%</t>
  </si>
  <si>
    <t>PREF MUN DE PAUINI</t>
  </si>
  <si>
    <t>Pauini</t>
  </si>
  <si>
    <t>09/07/2013</t>
  </si>
  <si>
    <t>18.27%</t>
  </si>
  <si>
    <t>PREF MUN DE LABREA</t>
  </si>
  <si>
    <t>Lábrea</t>
  </si>
  <si>
    <t>10.91%</t>
  </si>
  <si>
    <t>21.69%</t>
  </si>
  <si>
    <t>PREF MUN DE BARREIRINHA</t>
  </si>
  <si>
    <t>Barreirinha</t>
  </si>
  <si>
    <t>45.72%</t>
  </si>
  <si>
    <t>19/12/2014</t>
  </si>
  <si>
    <t>38.30%</t>
  </si>
  <si>
    <t>PREF MUN DE PIRANHAS</t>
  </si>
  <si>
    <t>Piranhas</t>
  </si>
  <si>
    <t>0.89%</t>
  </si>
  <si>
    <t>82.49%</t>
  </si>
  <si>
    <t>16/07/2012</t>
  </si>
  <si>
    <t>79.16%</t>
  </si>
  <si>
    <t>28/04/2013</t>
  </si>
  <si>
    <t>14.73%</t>
  </si>
  <si>
    <t>13/09/2013</t>
  </si>
  <si>
    <t>25.91%</t>
  </si>
  <si>
    <t>08/08/2015</t>
  </si>
  <si>
    <t>25.57%</t>
  </si>
  <si>
    <t>26/07/2012</t>
  </si>
  <si>
    <t>PREF MUN DE ANORI</t>
  </si>
  <si>
    <t>Anori</t>
  </si>
  <si>
    <t>25.99%</t>
  </si>
  <si>
    <t>14.90%</t>
  </si>
  <si>
    <t>23/11/2012</t>
  </si>
  <si>
    <t>40.50%</t>
  </si>
  <si>
    <t>26/11/2012</t>
  </si>
  <si>
    <t>33.96%</t>
  </si>
  <si>
    <t>29.23%</t>
  </si>
  <si>
    <t>05/07/2012</t>
  </si>
  <si>
    <t>PREF MUN DE ITACOATIARA</t>
  </si>
  <si>
    <t>Itacoatiara</t>
  </si>
  <si>
    <t>19.09%</t>
  </si>
  <si>
    <t>6.73%</t>
  </si>
  <si>
    <t>23/01/2014</t>
  </si>
  <si>
    <t>8.40%</t>
  </si>
  <si>
    <t>20/08/2012</t>
  </si>
  <si>
    <t>05/07/2015</t>
  </si>
  <si>
    <t>71.73%</t>
  </si>
  <si>
    <t>63.55%</t>
  </si>
  <si>
    <t>15.38%</t>
  </si>
  <si>
    <t>24.47%</t>
  </si>
  <si>
    <t>13.57%</t>
  </si>
  <si>
    <t>24/06/2013</t>
  </si>
  <si>
    <t>PREF MUN DE COARI</t>
  </si>
  <si>
    <t>Coari</t>
  </si>
  <si>
    <t>18.17%</t>
  </si>
  <si>
    <t>21.50%</t>
  </si>
  <si>
    <t>35.37%</t>
  </si>
  <si>
    <t>27/03/2014</t>
  </si>
  <si>
    <t>48.95%</t>
  </si>
  <si>
    <t>40.04%</t>
  </si>
  <si>
    <t>36.21%</t>
  </si>
  <si>
    <t>49.10%</t>
  </si>
  <si>
    <t>PREF MUN DE MONTES CLAROS</t>
  </si>
  <si>
    <t>Montes Claros</t>
  </si>
  <si>
    <t>42.32%</t>
  </si>
  <si>
    <t>24.55%</t>
  </si>
  <si>
    <t>PREF MUN DE UNAI</t>
  </si>
  <si>
    <t>Unaí</t>
  </si>
  <si>
    <t>02/07/2012</t>
  </si>
  <si>
    <t>24/06/2017</t>
  </si>
  <si>
    <t>33.67%</t>
  </si>
  <si>
    <t>43.55%</t>
  </si>
  <si>
    <t>45.68%</t>
  </si>
  <si>
    <t>44.34%</t>
  </si>
  <si>
    <t>21/02/2013</t>
  </si>
  <si>
    <t>PREF MUN DE CURURUPU</t>
  </si>
  <si>
    <t>Cururupu</t>
  </si>
  <si>
    <t>20/08/2013</t>
  </si>
  <si>
    <t>59.95%</t>
  </si>
  <si>
    <t>31/05/2013</t>
  </si>
  <si>
    <t>PREF MUN DE SAO VICENTE FERRER</t>
  </si>
  <si>
    <t>São Vicente Ferrer</t>
  </si>
  <si>
    <t>37.35%</t>
  </si>
  <si>
    <t>01/12/2012</t>
  </si>
  <si>
    <t>52.60%</t>
  </si>
  <si>
    <t>PREF MUN DE PAULINO NEVES</t>
  </si>
  <si>
    <t>Paulino Neves</t>
  </si>
  <si>
    <t>PREF MUN DE TIMBIRAS</t>
  </si>
  <si>
    <t>Timbiras</t>
  </si>
  <si>
    <t>PREF MUN DE SAO BENEDITO DO RIO PRETO</t>
  </si>
  <si>
    <t>São Benedito do Rio Preto</t>
  </si>
  <si>
    <t>16/12/2014</t>
  </si>
  <si>
    <t>24/10/2013</t>
  </si>
  <si>
    <t>11.66%</t>
  </si>
  <si>
    <t>10.26%</t>
  </si>
  <si>
    <t>PREF MUN DE CASA NOVA</t>
  </si>
  <si>
    <t>Casa Nova</t>
  </si>
  <si>
    <t>21/08/2012</t>
  </si>
  <si>
    <t>17/05/2015</t>
  </si>
  <si>
    <t>27.17%</t>
  </si>
  <si>
    <t>72.70%</t>
  </si>
  <si>
    <t>23.06%</t>
  </si>
  <si>
    <t>29.05%</t>
  </si>
  <si>
    <t>64.87%</t>
  </si>
  <si>
    <t>32.91%</t>
  </si>
  <si>
    <t>PREF MUN DE QUEIMADAS</t>
  </si>
  <si>
    <t>Queimadas</t>
  </si>
  <si>
    <t>44.03%</t>
  </si>
  <si>
    <t>23/08/2013</t>
  </si>
  <si>
    <t>29/01/2016</t>
  </si>
  <si>
    <t>52.38%</t>
  </si>
  <si>
    <t>PREF MUN DE INGA</t>
  </si>
  <si>
    <t>Ingá</t>
  </si>
  <si>
    <t>26.11%</t>
  </si>
  <si>
    <t>30/11/2012</t>
  </si>
  <si>
    <t>37.13%</t>
  </si>
  <si>
    <t>40.96%</t>
  </si>
  <si>
    <t>PREF MUN DE MARAGOGI</t>
  </si>
  <si>
    <t>Maragogi</t>
  </si>
  <si>
    <t>PREF MUN DE PUXINANA</t>
  </si>
  <si>
    <t>Puxinanã</t>
  </si>
  <si>
    <t>04/07/2012</t>
  </si>
  <si>
    <t>90.02%</t>
  </si>
  <si>
    <t>PREF MUN DE CONCEICAO</t>
  </si>
  <si>
    <t>Conceição</t>
  </si>
  <si>
    <t>13.32%</t>
  </si>
  <si>
    <t>18/02/2013</t>
  </si>
  <si>
    <t>PREF MUN DE MAMANGUAPE</t>
  </si>
  <si>
    <t>Mamanguape</t>
  </si>
  <si>
    <t>15/11/2013</t>
  </si>
  <si>
    <t>36.87%</t>
  </si>
  <si>
    <t>02/08/2012</t>
  </si>
  <si>
    <t>PREF MUN DE IMACULADA</t>
  </si>
  <si>
    <t>Imaculada</t>
  </si>
  <si>
    <t>18/07/2013</t>
  </si>
  <si>
    <t>81.03%</t>
  </si>
  <si>
    <t>06/11/2012</t>
  </si>
  <si>
    <t>PREF MUN DE PEDRO CANARIO</t>
  </si>
  <si>
    <t>Pedro Canário</t>
  </si>
  <si>
    <t>08/11/2012</t>
  </si>
  <si>
    <t>62.62%</t>
  </si>
  <si>
    <t>PREF MUN DE PORTO VELHO</t>
  </si>
  <si>
    <t>Porto Velho</t>
  </si>
  <si>
    <t>75.27%</t>
  </si>
  <si>
    <t>28/05/2012</t>
  </si>
  <si>
    <t>PREF MUN DE MIRACEMA DO TOCANTINS</t>
  </si>
  <si>
    <t>Miracema do Tocantins</t>
  </si>
  <si>
    <t>31/03/2013</t>
  </si>
  <si>
    <t>44.89%</t>
  </si>
  <si>
    <t>PREF MUN DE MIRANORTE</t>
  </si>
  <si>
    <t>Miranorte</t>
  </si>
  <si>
    <t>33.68%</t>
  </si>
  <si>
    <t>21/12/2012</t>
  </si>
  <si>
    <t>17/08/2013</t>
  </si>
  <si>
    <t>21.79%</t>
  </si>
  <si>
    <t>PREF MUN DE CAMPOS LINDOS</t>
  </si>
  <si>
    <t>Campos Lindos</t>
  </si>
  <si>
    <t>02/08/2018</t>
  </si>
  <si>
    <t>42.68%</t>
  </si>
  <si>
    <t>PREF MUN DE URUARA</t>
  </si>
  <si>
    <t>Uruará</t>
  </si>
  <si>
    <t>49.66%</t>
  </si>
  <si>
    <t>PREF MUN DE ARAGUATINS</t>
  </si>
  <si>
    <t>Araguatins</t>
  </si>
  <si>
    <t>50.69%</t>
  </si>
  <si>
    <t>42.81%</t>
  </si>
  <si>
    <t>30.77%</t>
  </si>
  <si>
    <t>28.38%</t>
  </si>
  <si>
    <t>52.24%</t>
  </si>
  <si>
    <t>8.89%</t>
  </si>
  <si>
    <t>61.35%</t>
  </si>
  <si>
    <t>PREF MUN DE GOIANIA</t>
  </si>
  <si>
    <t>Goiânia</t>
  </si>
  <si>
    <t>84.31%</t>
  </si>
  <si>
    <t>86.07%</t>
  </si>
  <si>
    <t>PREF MUN DE GARANHUNS</t>
  </si>
  <si>
    <t>16/11/2018</t>
  </si>
  <si>
    <t>50.01%</t>
  </si>
  <si>
    <t>09/08/2018</t>
  </si>
  <si>
    <t>52.13%</t>
  </si>
  <si>
    <t>88.22%</t>
  </si>
  <si>
    <t>7.00%</t>
  </si>
  <si>
    <t>PREF MUN DE BOM CONSELHO</t>
  </si>
  <si>
    <t>Bom Conselho</t>
  </si>
  <si>
    <t>27.10%</t>
  </si>
  <si>
    <t>06/09/2012</t>
  </si>
  <si>
    <t>PREF MUN DE ITAIBA</t>
  </si>
  <si>
    <t>Itaíba</t>
  </si>
  <si>
    <t>04/04/2013</t>
  </si>
  <si>
    <t>50.29%</t>
  </si>
  <si>
    <t>03/06/2013</t>
  </si>
  <si>
    <t>50.20%</t>
  </si>
  <si>
    <t>PREF MUN DE AMARAJI</t>
  </si>
  <si>
    <t>Amaraji</t>
  </si>
  <si>
    <t>50.85%</t>
  </si>
  <si>
    <t>PREF MUN DE BELEM DE SAO FRANCISCO</t>
  </si>
  <si>
    <t>Belém do São Francisco</t>
  </si>
  <si>
    <t>18/01/2015</t>
  </si>
  <si>
    <t>96.58%</t>
  </si>
  <si>
    <t>69.42%</t>
  </si>
  <si>
    <t>10/07/2012</t>
  </si>
  <si>
    <t>15/07/2012</t>
  </si>
  <si>
    <t>60.08%</t>
  </si>
  <si>
    <t>54.48%</t>
  </si>
  <si>
    <t>04/01/2014</t>
  </si>
  <si>
    <t>59.65%</t>
  </si>
  <si>
    <t>24/08/2012</t>
  </si>
  <si>
    <t>43.74%</t>
  </si>
  <si>
    <t>PREF MUN DE GLORIA DO GOITA</t>
  </si>
  <si>
    <t>Glória do Goitá</t>
  </si>
  <si>
    <t>12/12/2012</t>
  </si>
  <si>
    <t>9.86%</t>
  </si>
  <si>
    <t>10.84%</t>
  </si>
  <si>
    <t>07/09/2013</t>
  </si>
  <si>
    <t>0.18%</t>
  </si>
  <si>
    <t>97.58%</t>
  </si>
  <si>
    <t>19/07/2013</t>
  </si>
  <si>
    <t>5.77%</t>
  </si>
  <si>
    <t>43.29%</t>
  </si>
  <si>
    <t>9.78%</t>
  </si>
  <si>
    <t>54.97%</t>
  </si>
  <si>
    <t>39.75%</t>
  </si>
  <si>
    <t>30/06/2013</t>
  </si>
  <si>
    <t>76.60%</t>
  </si>
  <si>
    <t>69.13%</t>
  </si>
  <si>
    <t>PREF MUN DE BREJO DA MADRE DE DEUS</t>
  </si>
  <si>
    <t>Brejo da Madre de Deus</t>
  </si>
  <si>
    <t>12.86%</t>
  </si>
  <si>
    <t>27/02/2016</t>
  </si>
  <si>
    <t>32.48%</t>
  </si>
  <si>
    <t>42.43%</t>
  </si>
  <si>
    <t>49.76%</t>
  </si>
  <si>
    <t>65.82%</t>
  </si>
  <si>
    <t>74.20%</t>
  </si>
  <si>
    <t>75.25%</t>
  </si>
  <si>
    <t>14/02/2015</t>
  </si>
  <si>
    <t>3.06%</t>
  </si>
  <si>
    <t>01/12/2017</t>
  </si>
  <si>
    <t>34.04%</t>
  </si>
  <si>
    <t>06/09/2015</t>
  </si>
  <si>
    <t>42.16%</t>
  </si>
  <si>
    <t>90.01%</t>
  </si>
  <si>
    <t>7.06%</t>
  </si>
  <si>
    <t>28.00%</t>
  </si>
  <si>
    <t>PREF MUN DE TERESINA</t>
  </si>
  <si>
    <t>Teresina</t>
  </si>
  <si>
    <t>53.61%</t>
  </si>
  <si>
    <t>54.10%</t>
  </si>
  <si>
    <t>PREF MUN DE CACHOEIRINHA</t>
  </si>
  <si>
    <t>Cachoeirinha</t>
  </si>
  <si>
    <t>54.35%</t>
  </si>
  <si>
    <t>48.38%</t>
  </si>
  <si>
    <t>PREF MUN DE PIO IX</t>
  </si>
  <si>
    <t>Pio IX</t>
  </si>
  <si>
    <t>13.45%</t>
  </si>
  <si>
    <t>01/07/2015</t>
  </si>
  <si>
    <t>PREF MUN DE MIGUEL ALVES</t>
  </si>
  <si>
    <t>Miguel Alves</t>
  </si>
  <si>
    <t>12/02/2013</t>
  </si>
  <si>
    <t>0.15%</t>
  </si>
  <si>
    <t>PREF MUN DE BURITI DOS LOPES</t>
  </si>
  <si>
    <t>Buriti dos Lopes</t>
  </si>
  <si>
    <t>13/10/2017</t>
  </si>
  <si>
    <t>92.17%</t>
  </si>
  <si>
    <t>PREF MUN DE BATALHA</t>
  </si>
  <si>
    <t>Batalha</t>
  </si>
  <si>
    <t>01/08/2015</t>
  </si>
  <si>
    <t>14.89%</t>
  </si>
  <si>
    <t>PREF MUN DE BAIXA GRANDE DO RIBEIRO</t>
  </si>
  <si>
    <t>Baixa Grande do Ribeiro</t>
  </si>
  <si>
    <t>11/07/2015</t>
  </si>
  <si>
    <t>51.57%</t>
  </si>
  <si>
    <t>PREF MUN DE CACHOEIRA DO SUL</t>
  </si>
  <si>
    <t>Cachoeira do Sul</t>
  </si>
  <si>
    <t>39.49%</t>
  </si>
  <si>
    <t>Remanso</t>
  </si>
  <si>
    <t>31.93%</t>
  </si>
  <si>
    <t>16.05%</t>
  </si>
  <si>
    <t>PREF MUN DE TOBIAS BARRETO</t>
  </si>
  <si>
    <t>Tobias Barreto</t>
  </si>
  <si>
    <t>77.44%</t>
  </si>
  <si>
    <t>51.05%</t>
  </si>
  <si>
    <t>25/02/2013</t>
  </si>
  <si>
    <t>05/09/2017</t>
  </si>
  <si>
    <t>62.49%</t>
  </si>
  <si>
    <t>PREF MUN DE POCO REDONDO</t>
  </si>
  <si>
    <t>Poço Redondo</t>
  </si>
  <si>
    <t>93.79%</t>
  </si>
  <si>
    <t>PREF MUN DE SANTA MARIA</t>
  </si>
  <si>
    <t>Santa Maria</t>
  </si>
  <si>
    <t>12.16%</t>
  </si>
  <si>
    <t>10.03%</t>
  </si>
  <si>
    <t>7.24%</t>
  </si>
  <si>
    <t>PREF MUN DE VOLTA REDONDA</t>
  </si>
  <si>
    <t>Volta Redonda</t>
  </si>
  <si>
    <t>14/10/2017</t>
  </si>
  <si>
    <t>38.17%</t>
  </si>
  <si>
    <t>33.58%</t>
  </si>
  <si>
    <t>71.47%</t>
  </si>
  <si>
    <t>45.59%</t>
  </si>
  <si>
    <t>15/01/2017</t>
  </si>
  <si>
    <t>5.99%</t>
  </si>
  <si>
    <t>47.32%</t>
  </si>
  <si>
    <t>PREF MUN DE ANGRA DOS REIS</t>
  </si>
  <si>
    <t>Angra dos Reis</t>
  </si>
  <si>
    <t>70.63%</t>
  </si>
  <si>
    <t>PREF MUN DE SAO VICENTE</t>
  </si>
  <si>
    <t>São Vicente</t>
  </si>
  <si>
    <t>15/08/2013</t>
  </si>
  <si>
    <t>60.17%</t>
  </si>
  <si>
    <t>20/09/2015</t>
  </si>
  <si>
    <t>48.12%</t>
  </si>
  <si>
    <t>14/06/2014</t>
  </si>
  <si>
    <t>23.14%</t>
  </si>
  <si>
    <t>51.23%</t>
  </si>
  <si>
    <t>13/05/2013</t>
  </si>
  <si>
    <t>PREF MUN DE CUNHA</t>
  </si>
  <si>
    <t>Cunha</t>
  </si>
  <si>
    <t>63.52%</t>
  </si>
  <si>
    <t>PREF MUN DE BAURU</t>
  </si>
  <si>
    <t>61.19%</t>
  </si>
  <si>
    <t>17/11/2018</t>
  </si>
  <si>
    <t>PREF MUN DE IBICOARA</t>
  </si>
  <si>
    <t>Ibicoara</t>
  </si>
  <si>
    <t>0.77%</t>
  </si>
  <si>
    <t>PREF MUN DE ANAJAS</t>
  </si>
  <si>
    <t>8.84%</t>
  </si>
  <si>
    <t>9.64%</t>
  </si>
  <si>
    <t>55.93%</t>
  </si>
  <si>
    <t>PREF MUN DE SANTA VITORIA DO PALMAR</t>
  </si>
  <si>
    <t>Santa Vitória do Palmar</t>
  </si>
  <si>
    <t>9.35%</t>
  </si>
  <si>
    <t>PREF MUN DE COLNIZA</t>
  </si>
  <si>
    <t>Colniza</t>
  </si>
  <si>
    <t>68.33%</t>
  </si>
  <si>
    <t>40.48%</t>
  </si>
  <si>
    <t>28/08/2012</t>
  </si>
  <si>
    <t>28/09/2014</t>
  </si>
  <si>
    <t>27.09%</t>
  </si>
  <si>
    <t>19/06/2012</t>
  </si>
  <si>
    <t>70.03%</t>
  </si>
  <si>
    <t>PREF MUN DE BUERAREMA</t>
  </si>
  <si>
    <t>Buerarema</t>
  </si>
  <si>
    <t>9.43%</t>
  </si>
  <si>
    <t>01/03/2013</t>
  </si>
  <si>
    <t>PREF MUN DE UARINI</t>
  </si>
  <si>
    <t>Uarini</t>
  </si>
  <si>
    <t>25/12/2013</t>
  </si>
  <si>
    <t>PREF MUN DE MARAA</t>
  </si>
  <si>
    <t>Maraã</t>
  </si>
  <si>
    <t>10.11%</t>
  </si>
  <si>
    <t>PREF MUN DE NOVO LINO</t>
  </si>
  <si>
    <t>Novo Lino</t>
  </si>
  <si>
    <t>1.53%</t>
  </si>
  <si>
    <t>PREF MUN DE SENADOR GUIOMARD</t>
  </si>
  <si>
    <t>Senador Guiomard</t>
  </si>
  <si>
    <t>33.99%</t>
  </si>
  <si>
    <t>PREF MUN DE AGUA BRANCA</t>
  </si>
  <si>
    <t>Água Branca</t>
  </si>
  <si>
    <t>10/06/2013</t>
  </si>
  <si>
    <t>77.52%</t>
  </si>
  <si>
    <t>PREF MUN DE FORTIM</t>
  </si>
  <si>
    <t>Fortim</t>
  </si>
  <si>
    <t>69.45%</t>
  </si>
  <si>
    <t>27/02/2012</t>
  </si>
  <si>
    <t>TEOLANDIA PREFEITURA</t>
  </si>
  <si>
    <t>Teolândia</t>
  </si>
  <si>
    <t>92.79%</t>
  </si>
  <si>
    <t>14/03/2012</t>
  </si>
  <si>
    <t>37.93%</t>
  </si>
  <si>
    <t>PREF MUN DE GUARIBAS</t>
  </si>
  <si>
    <t>Guaribas</t>
  </si>
  <si>
    <t>01/03/2014</t>
  </si>
  <si>
    <t>8.49%</t>
  </si>
  <si>
    <t>30/04/2012</t>
  </si>
  <si>
    <t>ARAPOEMA PREFEITURA MUNICIPAL</t>
  </si>
  <si>
    <t>Arapoema</t>
  </si>
  <si>
    <t>09/05/2012</t>
  </si>
  <si>
    <t>18/05/2016</t>
  </si>
  <si>
    <t>PREF MUN DE TRAIRAO</t>
  </si>
  <si>
    <t>Trairão</t>
  </si>
  <si>
    <t>14/04/2012</t>
  </si>
  <si>
    <t>49.30%</t>
  </si>
  <si>
    <t>21.26%</t>
  </si>
  <si>
    <t>Santo Antônio do Leverger</t>
  </si>
  <si>
    <t>85.99%</t>
  </si>
  <si>
    <t>41.54%</t>
  </si>
  <si>
    <t>49.06%</t>
  </si>
  <si>
    <t>54.46%</t>
  </si>
  <si>
    <t>PREF MUN DE MOGI MIRIM</t>
  </si>
  <si>
    <t>Mogi Mirim</t>
  </si>
  <si>
    <t>66.92%</t>
  </si>
  <si>
    <t>68.47%</t>
  </si>
  <si>
    <t>25/04/2012</t>
  </si>
  <si>
    <t>18/04/2012</t>
  </si>
  <si>
    <t>72.40%</t>
  </si>
  <si>
    <t>35.05%</t>
  </si>
  <si>
    <t>29/03/2012</t>
  </si>
  <si>
    <t>PREF MUN DE BOCAIUVA</t>
  </si>
  <si>
    <t>Bocaiúva</t>
  </si>
  <si>
    <t>27.56%</t>
  </si>
  <si>
    <t>49.21%</t>
  </si>
  <si>
    <t>02/03/2012</t>
  </si>
  <si>
    <t>80.82%</t>
  </si>
  <si>
    <t>53.85%</t>
  </si>
  <si>
    <t>17/05/2012</t>
  </si>
  <si>
    <t>13/11/2012</t>
  </si>
  <si>
    <t>13.05%</t>
  </si>
  <si>
    <t>Catu</t>
  </si>
  <si>
    <t>04/06/2012</t>
  </si>
  <si>
    <t>PREF MUN DE CANAVIEIRAS</t>
  </si>
  <si>
    <t>Canavieiras</t>
  </si>
  <si>
    <t>11/06/2012</t>
  </si>
  <si>
    <t>20/11/2012</t>
  </si>
  <si>
    <t>68.58%</t>
  </si>
  <si>
    <t>PREF MUN DE CACIMBINHAS</t>
  </si>
  <si>
    <t>Cacimbinhas</t>
  </si>
  <si>
    <t>82.76%</t>
  </si>
  <si>
    <t>PREF MUN DE ITAPISSUMA</t>
  </si>
  <si>
    <t>Itapissuma</t>
  </si>
  <si>
    <t>PREF MUN DE ESCADA</t>
  </si>
  <si>
    <t>Escada</t>
  </si>
  <si>
    <t>29.46%</t>
  </si>
  <si>
    <t>10.61%</t>
  </si>
  <si>
    <t>9.11%</t>
  </si>
  <si>
    <t>65.96%</t>
  </si>
  <si>
    <t>78.75%</t>
  </si>
  <si>
    <t>Serra do Mel</t>
  </si>
  <si>
    <t>78.91%</t>
  </si>
  <si>
    <t>São José do Campestre</t>
  </si>
  <si>
    <t>71.42%</t>
  </si>
  <si>
    <t>Poço Branco</t>
  </si>
  <si>
    <t>70.95%</t>
  </si>
  <si>
    <t>49.79%</t>
  </si>
  <si>
    <t>74.72%</t>
  </si>
  <si>
    <t>16.23%</t>
  </si>
  <si>
    <t>71.99%</t>
  </si>
  <si>
    <t>70.30%</t>
  </si>
  <si>
    <t>49.65%</t>
  </si>
  <si>
    <t>23.04%</t>
  </si>
  <si>
    <t>0.26%</t>
  </si>
  <si>
    <t>38.35%</t>
  </si>
  <si>
    <t>Macaíba</t>
  </si>
  <si>
    <t>31/08/2016</t>
  </si>
  <si>
    <t>67.05%</t>
  </si>
  <si>
    <t>70.15%</t>
  </si>
  <si>
    <t>Jucurutu</t>
  </si>
  <si>
    <t>João Câmara</t>
  </si>
  <si>
    <t>0.55%</t>
  </si>
  <si>
    <t>Bodó</t>
  </si>
  <si>
    <t>36.41%</t>
  </si>
  <si>
    <t>Ceará-Mirim</t>
  </si>
  <si>
    <t>66.32%</t>
  </si>
  <si>
    <t>Arês</t>
  </si>
  <si>
    <t>02/10/2015</t>
  </si>
  <si>
    <t>PREF MUN DE SOLONOPOLE</t>
  </si>
  <si>
    <t>Solonópole</t>
  </si>
  <si>
    <t>70.07%</t>
  </si>
  <si>
    <t>Canindé</t>
  </si>
  <si>
    <t>PREF MUN DE CANINDE</t>
  </si>
  <si>
    <t>71.84%</t>
  </si>
  <si>
    <t>PREF MUN DE BARRAS</t>
  </si>
  <si>
    <t>Barras</t>
  </si>
  <si>
    <t>31/07/2015</t>
  </si>
  <si>
    <t>15.00%</t>
  </si>
  <si>
    <t>04/04/2012</t>
  </si>
  <si>
    <t>45.33%</t>
  </si>
  <si>
    <t>07/02/2013</t>
  </si>
  <si>
    <t>06/03/2012</t>
  </si>
  <si>
    <t>02/09/2012</t>
  </si>
  <si>
    <t>PREF MUN DE CANDIDO MENDES</t>
  </si>
  <si>
    <t>Cândido Mendes</t>
  </si>
  <si>
    <t>23/01/2012</t>
  </si>
  <si>
    <t>30/07/2015</t>
  </si>
  <si>
    <t>05/09/2013</t>
  </si>
  <si>
    <t>17.42%</t>
  </si>
  <si>
    <t>16/05/2012</t>
  </si>
  <si>
    <t>PREF MUN DE TUCURUI</t>
  </si>
  <si>
    <t>Tucuruí</t>
  </si>
  <si>
    <t>15/05/2013</t>
  </si>
  <si>
    <t>77.45%</t>
  </si>
  <si>
    <t>20/03/2012</t>
  </si>
  <si>
    <t>21/03/2012</t>
  </si>
  <si>
    <t>06/01/2017</t>
  </si>
  <si>
    <t>87.82%</t>
  </si>
  <si>
    <t>São Miguel do Guamá</t>
  </si>
  <si>
    <t>05/04/2015</t>
  </si>
  <si>
    <t>97.83%</t>
  </si>
  <si>
    <t>21/09/2012</t>
  </si>
  <si>
    <t>Rurópolis</t>
  </si>
  <si>
    <t>63.61%</t>
  </si>
  <si>
    <t>23/02/2012</t>
  </si>
  <si>
    <t>22/07/2012</t>
  </si>
  <si>
    <t>79.20%</t>
  </si>
  <si>
    <t>Ourém</t>
  </si>
  <si>
    <t>63.93%</t>
  </si>
  <si>
    <t>25/06/2012</t>
  </si>
  <si>
    <t>22/12/2012</t>
  </si>
  <si>
    <t>17/05/2013</t>
  </si>
  <si>
    <t>13/10/2012</t>
  </si>
  <si>
    <t>33.90%</t>
  </si>
  <si>
    <t>70.09%</t>
  </si>
  <si>
    <t>Altamira</t>
  </si>
  <si>
    <t>48.92%</t>
  </si>
  <si>
    <t>05/03/2012</t>
  </si>
  <si>
    <t>PREF MUN DE NOVO AIRAO</t>
  </si>
  <si>
    <t>Novo Airão</t>
  </si>
  <si>
    <t>28/02/2013</t>
  </si>
  <si>
    <t>18.78%</t>
  </si>
  <si>
    <t>PREF MUN DE ALVARAES</t>
  </si>
  <si>
    <t>Alvarães</t>
  </si>
  <si>
    <t>14/05/2012</t>
  </si>
  <si>
    <t>31/01/2019</t>
  </si>
  <si>
    <t>88.06%</t>
  </si>
  <si>
    <t>76.58%</t>
  </si>
  <si>
    <t>SECRETARIA DA EDUCACAO-SEC</t>
  </si>
  <si>
    <t>Valente</t>
  </si>
  <si>
    <t>11/06/2016</t>
  </si>
  <si>
    <t>Simões Filho</t>
  </si>
  <si>
    <t>19.31%</t>
  </si>
  <si>
    <t>Euclides da Cunha</t>
  </si>
  <si>
    <t>90.73%</t>
  </si>
  <si>
    <t>Bom Jesus da Lapa</t>
  </si>
  <si>
    <t>27/07/2018</t>
  </si>
  <si>
    <t>PREF MUN DE ARACAGI</t>
  </si>
  <si>
    <t>Araçagi</t>
  </si>
  <si>
    <t>18.37%</t>
  </si>
  <si>
    <t>25/01/2012</t>
  </si>
  <si>
    <t>20/10/2012</t>
  </si>
  <si>
    <t>38.61%</t>
  </si>
  <si>
    <t>01/11/2011</t>
  </si>
  <si>
    <t>52.19%</t>
  </si>
  <si>
    <t>42.23%</t>
  </si>
  <si>
    <t>06/10/2011</t>
  </si>
  <si>
    <t>10/02/2018</t>
  </si>
  <si>
    <t>73.81%</t>
  </si>
  <si>
    <t>PREF MUN DE PETROLANDIA</t>
  </si>
  <si>
    <t>Petrolândia</t>
  </si>
  <si>
    <t>01/09/2013</t>
  </si>
  <si>
    <t>8.18%</t>
  </si>
  <si>
    <t>PREF MUN DE LUIS DOMINGUES</t>
  </si>
  <si>
    <t>Luís Domingues</t>
  </si>
  <si>
    <t>50.65%</t>
  </si>
  <si>
    <t>12/01/2012</t>
  </si>
  <si>
    <t>PREF MUN DE IBARETAMA</t>
  </si>
  <si>
    <t>Ibaretama</t>
  </si>
  <si>
    <t>8.66%</t>
  </si>
  <si>
    <t>01/10/2012</t>
  </si>
  <si>
    <t>26/09/2013</t>
  </si>
  <si>
    <t>10.33%</t>
  </si>
  <si>
    <t>PREF MUN DE PINHEIRO MACHADO</t>
  </si>
  <si>
    <t>Pinheiro Machado</t>
  </si>
  <si>
    <t>PREF MUN DE MARACAS</t>
  </si>
  <si>
    <t>Maracás</t>
  </si>
  <si>
    <t>27/10/2013</t>
  </si>
  <si>
    <t>62.72%</t>
  </si>
  <si>
    <t>05/09/2011</t>
  </si>
  <si>
    <t>28.99%</t>
  </si>
  <si>
    <t>15/09/2011</t>
  </si>
  <si>
    <t>PREF MUN DE CAREIRO</t>
  </si>
  <si>
    <t>Careiro</t>
  </si>
  <si>
    <t>16/09/2011</t>
  </si>
  <si>
    <t>39.64%</t>
  </si>
  <si>
    <t>PREF MUN DE MONTE DO CARMO</t>
  </si>
  <si>
    <t>Monte do Carmo</t>
  </si>
  <si>
    <t>29/08/2024</t>
  </si>
  <si>
    <t>25/02/2014</t>
  </si>
  <si>
    <t>34.33%</t>
  </si>
  <si>
    <t>PREF MUN DE PONTE BRANCA</t>
  </si>
  <si>
    <t>Ponte Branca</t>
  </si>
  <si>
    <t>51.95%</t>
  </si>
  <si>
    <t>13/09/2011</t>
  </si>
  <si>
    <t>PREF MUN DE VARZEA BRANCA</t>
  </si>
  <si>
    <t>Várzea Branca</t>
  </si>
  <si>
    <t>19.79%</t>
  </si>
  <si>
    <t>30/09/2011</t>
  </si>
  <si>
    <t>03/10/2011</t>
  </si>
  <si>
    <t>31/05/2012</t>
  </si>
  <si>
    <t>36.22%</t>
  </si>
  <si>
    <t>22/12/2011</t>
  </si>
  <si>
    <t>PREF MUN DE LAGARTO</t>
  </si>
  <si>
    <t>Lagarto</t>
  </si>
  <si>
    <t>31.62%</t>
  </si>
  <si>
    <t>PREF MUN DE PRADO</t>
  </si>
  <si>
    <t>Prado</t>
  </si>
  <si>
    <t>PREF MUN DE ISRAELANDIA</t>
  </si>
  <si>
    <t>Israelândia</t>
  </si>
  <si>
    <t>60.27%</t>
  </si>
  <si>
    <t>85.06%</t>
  </si>
  <si>
    <t>09/04/2012</t>
  </si>
  <si>
    <t>PREF MUN DE SALGADINHO</t>
  </si>
  <si>
    <t>Salgadinho</t>
  </si>
  <si>
    <t>25/12/2015</t>
  </si>
  <si>
    <t>91.22%</t>
  </si>
  <si>
    <t>29/05/2012</t>
  </si>
  <si>
    <t>PREF MUN DE CIDELANDIA</t>
  </si>
  <si>
    <t>Cidelândia</t>
  </si>
  <si>
    <t>41.40%</t>
  </si>
  <si>
    <t>PREF MUN DE SAO SEBASTIAO DO ALTO</t>
  </si>
  <si>
    <t>São Sebastião do Alto</t>
  </si>
  <si>
    <t>20.77%</t>
  </si>
  <si>
    <t>12/08/2011</t>
  </si>
  <si>
    <t>04/08/2012</t>
  </si>
  <si>
    <t>80.72%</t>
  </si>
  <si>
    <t>PREF MUN DE NOVA IBIA</t>
  </si>
  <si>
    <t>Nova Ibiá</t>
  </si>
  <si>
    <t>09/05/2015</t>
  </si>
  <si>
    <t>45.43%</t>
  </si>
  <si>
    <t>27.99%</t>
  </si>
  <si>
    <t>PREF MUN DE OCARA</t>
  </si>
  <si>
    <t>Ocara</t>
  </si>
  <si>
    <t>23/04/2016</t>
  </si>
  <si>
    <t>37.04%</t>
  </si>
  <si>
    <t>23/12/2015</t>
  </si>
  <si>
    <t>0.08%</t>
  </si>
  <si>
    <t>21/11/2011</t>
  </si>
  <si>
    <t>PREF MUN DE PALMEIRAS</t>
  </si>
  <si>
    <t>Palmeiras</t>
  </si>
  <si>
    <t>27.92%</t>
  </si>
  <si>
    <t>10/10/2011</t>
  </si>
  <si>
    <t>PREF MUN DE CORRENTINA</t>
  </si>
  <si>
    <t>Correntina</t>
  </si>
  <si>
    <t>74.51%</t>
  </si>
  <si>
    <t>PREF MUN DE IACIARA</t>
  </si>
  <si>
    <t>Iaciara</t>
  </si>
  <si>
    <t>70.32%</t>
  </si>
  <si>
    <t>PREF MUN DE BARRA DE SAO MIGUEL</t>
  </si>
  <si>
    <t>Barra de São Miguel</t>
  </si>
  <si>
    <t>15/07/2016</t>
  </si>
  <si>
    <t>20/12/2012</t>
  </si>
  <si>
    <t>PREF MUN DE FREI MARTINHO</t>
  </si>
  <si>
    <t>Frei Martinho</t>
  </si>
  <si>
    <t>PREF MUN DE IRANDUBA</t>
  </si>
  <si>
    <t>Iranduba</t>
  </si>
  <si>
    <t>45.17%</t>
  </si>
  <si>
    <t>PREF MUN DE RIO PARDO</t>
  </si>
  <si>
    <t>Rio Pardo</t>
  </si>
  <si>
    <t>6.97%</t>
  </si>
  <si>
    <t>PREF MUN DE SAO JOSE DO ALEGRE</t>
  </si>
  <si>
    <t>São José do Alegre</t>
  </si>
  <si>
    <t>40.32%</t>
  </si>
  <si>
    <t>2.17%</t>
  </si>
  <si>
    <t>14/08/2012</t>
  </si>
  <si>
    <t>PREF MUN DE SAPUCAIA DO SUL</t>
  </si>
  <si>
    <t>Sapucaia do Sul</t>
  </si>
  <si>
    <t>91.84%</t>
  </si>
  <si>
    <t>PREF MUN DE BARROQUINHA</t>
  </si>
  <si>
    <t>Barroquinha</t>
  </si>
  <si>
    <t>75.01%</t>
  </si>
  <si>
    <t>11/11/2011</t>
  </si>
  <si>
    <t>80.42%</t>
  </si>
  <si>
    <t>07/11/2011</t>
  </si>
  <si>
    <t>PREF MUN DE IBOTIRAMA</t>
  </si>
  <si>
    <t>Ibotirama</t>
  </si>
  <si>
    <t>28/06/2013</t>
  </si>
  <si>
    <t>PREF MUN DE COSMOPOLIS</t>
  </si>
  <si>
    <t>Cosmópolis</t>
  </si>
  <si>
    <t>51.53%</t>
  </si>
  <si>
    <t>17/11/2011</t>
  </si>
  <si>
    <t>12/03/2015</t>
  </si>
  <si>
    <t>50.40%</t>
  </si>
  <si>
    <t>Encruzilhada</t>
  </si>
  <si>
    <t>66.27%</t>
  </si>
  <si>
    <t>06/05/2013</t>
  </si>
  <si>
    <t>66.45%</t>
  </si>
  <si>
    <t>26/10/2011</t>
  </si>
  <si>
    <t>PREF MUN DE URUCURITUBA</t>
  </si>
  <si>
    <t>Urucurituba</t>
  </si>
  <si>
    <t>22/06/2012</t>
  </si>
  <si>
    <t>29.69%</t>
  </si>
  <si>
    <t>45.61%</t>
  </si>
  <si>
    <t>PREF MUN DE PAULINIA</t>
  </si>
  <si>
    <t>Paulínia</t>
  </si>
  <si>
    <t>44.48%</t>
  </si>
  <si>
    <t>PREF MUN DE ITAPEMIRIM</t>
  </si>
  <si>
    <t>Itapemirim</t>
  </si>
  <si>
    <t>47.07%</t>
  </si>
  <si>
    <t>PREF MUN DE XAXIM</t>
  </si>
  <si>
    <t>Xaxim</t>
  </si>
  <si>
    <t>88.71%</t>
  </si>
  <si>
    <t>PREF MUN DE ARENOPOLIS</t>
  </si>
  <si>
    <t>Arenópolis</t>
  </si>
  <si>
    <t>38.36%</t>
  </si>
  <si>
    <t>27/06/2012</t>
  </si>
  <si>
    <t>27/03/2016</t>
  </si>
  <si>
    <t>57.54%</t>
  </si>
  <si>
    <t>40.54%</t>
  </si>
  <si>
    <t>PREF MUN DE DOMINGOS MOURAO</t>
  </si>
  <si>
    <t>Domingos Mourão</t>
  </si>
  <si>
    <t>11/10/2011</t>
  </si>
  <si>
    <t>54.49%</t>
  </si>
  <si>
    <t>04/01/2018</t>
  </si>
  <si>
    <t>30.15%</t>
  </si>
  <si>
    <t>36.79%</t>
  </si>
  <si>
    <t>PREF MUN DE GOVERNADOR EDISON LOBAO</t>
  </si>
  <si>
    <t>Governador Edison Lobão</t>
  </si>
  <si>
    <t>14/11/2011</t>
  </si>
  <si>
    <t>9.97%</t>
  </si>
  <si>
    <t>PREF MUN DE CACADOR</t>
  </si>
  <si>
    <t>Caçador</t>
  </si>
  <si>
    <t>54.89%</t>
  </si>
  <si>
    <t>06/01/2012</t>
  </si>
  <si>
    <t>11/01/2012</t>
  </si>
  <si>
    <t>89.05%</t>
  </si>
  <si>
    <t>12/12/2011</t>
  </si>
  <si>
    <t>58.60%</t>
  </si>
  <si>
    <t>PREF MUN DE GUAPIMIRIM</t>
  </si>
  <si>
    <t>Guapimirim</t>
  </si>
  <si>
    <t>PREF MUN DE GOIANA</t>
  </si>
  <si>
    <t>Goiana</t>
  </si>
  <si>
    <t>49.43%</t>
  </si>
  <si>
    <t>13/03/2012</t>
  </si>
  <si>
    <t>41.38%</t>
  </si>
  <si>
    <t>61.43%</t>
  </si>
  <si>
    <t>29.34%</t>
  </si>
  <si>
    <t>12/12/2013</t>
  </si>
  <si>
    <t>91.03%</t>
  </si>
  <si>
    <t>41.11%</t>
  </si>
  <si>
    <t>13.06%</t>
  </si>
  <si>
    <t>11/05/2012</t>
  </si>
  <si>
    <t>PREF MUN DE JUSSARA</t>
  </si>
  <si>
    <t>Jussara</t>
  </si>
  <si>
    <t>69.92%</t>
  </si>
  <si>
    <t>PREF MUN DE SENADOR CANEDO</t>
  </si>
  <si>
    <t>Senador Canedo</t>
  </si>
  <si>
    <t>89.02%</t>
  </si>
  <si>
    <t>PREF MUN DE SANTANA DO SERIDO</t>
  </si>
  <si>
    <t>Santana do Seridó</t>
  </si>
  <si>
    <t>PREF MUN DE MORPARA</t>
  </si>
  <si>
    <t>Morpará</t>
  </si>
  <si>
    <t>23/04/2012</t>
  </si>
  <si>
    <t>05/03/2013</t>
  </si>
  <si>
    <t>54.69%</t>
  </si>
  <si>
    <t>08/12/2011</t>
  </si>
  <si>
    <t>PREF MUN DE ITORORO</t>
  </si>
  <si>
    <t>Itororó</t>
  </si>
  <si>
    <t>13/12/2011</t>
  </si>
  <si>
    <t>PREF MUN DE CUMARU</t>
  </si>
  <si>
    <t>Cumaru</t>
  </si>
  <si>
    <t>12.73%</t>
  </si>
  <si>
    <t>16/11/2011</t>
  </si>
  <si>
    <t>PREF MUN DE AROEIRAS</t>
  </si>
  <si>
    <t>Aroeiras</t>
  </si>
  <si>
    <t>21/07/2012</t>
  </si>
  <si>
    <t>PREF MUN DE RIBAMAR FIQUENE</t>
  </si>
  <si>
    <t>Ribamar Fiquene</t>
  </si>
  <si>
    <t>57.13%</t>
  </si>
  <si>
    <t>PREF MUN DE CASTELO</t>
  </si>
  <si>
    <t>Castelo</t>
  </si>
  <si>
    <t>72.74%</t>
  </si>
  <si>
    <t>27.00%</t>
  </si>
  <si>
    <t>5.37%</t>
  </si>
  <si>
    <t>PREF MUN DE BELEM</t>
  </si>
  <si>
    <t>53.99%</t>
  </si>
  <si>
    <t>PREF MUN DE WANDERLANDIA</t>
  </si>
  <si>
    <t>Wanderlândia</t>
  </si>
  <si>
    <t>10/01/2012</t>
  </si>
  <si>
    <t>62.54%</t>
  </si>
  <si>
    <t>PREF MUN DE MOREIRA SALES</t>
  </si>
  <si>
    <t>Moreira Sales</t>
  </si>
  <si>
    <t>94.22%</t>
  </si>
  <si>
    <t>PREF MUN DE MUQUEM DE SAO FRANCISCO</t>
  </si>
  <si>
    <t>Muquém de São Francisco</t>
  </si>
  <si>
    <t>39.76%</t>
  </si>
  <si>
    <t>PREF MUN DE CAMPINA GRANDE</t>
  </si>
  <si>
    <t>28.19%</t>
  </si>
  <si>
    <t>PREF MUN DE DOIS CORREGOS</t>
  </si>
  <si>
    <t>Dois Córregos</t>
  </si>
  <si>
    <t>63.11%</t>
  </si>
  <si>
    <t>25/11/2011</t>
  </si>
  <si>
    <t>PREF MUN DE NOVA OLINDA DO MARANHAO</t>
  </si>
  <si>
    <t>Nova Olinda do Maranhão</t>
  </si>
  <si>
    <t>24.89%</t>
  </si>
  <si>
    <t>PREF MUN DE PARNAMIRIM</t>
  </si>
  <si>
    <t>Parnamirim</t>
  </si>
  <si>
    <t>78.24%</t>
  </si>
  <si>
    <t>PREF MUN DE AMORINOPOLIS</t>
  </si>
  <si>
    <t>Amorinópolis</t>
  </si>
  <si>
    <t>15/02/2012</t>
  </si>
  <si>
    <t>21/10/2012</t>
  </si>
  <si>
    <t>63.91%</t>
  </si>
  <si>
    <t>PREF MUN DE IPUPIARA</t>
  </si>
  <si>
    <t>Ipupiara</t>
  </si>
  <si>
    <t>28.96%</t>
  </si>
  <si>
    <t>59.53%</t>
  </si>
  <si>
    <t>73.90%</t>
  </si>
  <si>
    <t>PREF MUN DE BARRA DE SANTA ROSA</t>
  </si>
  <si>
    <t>Barra de Santa Rosa</t>
  </si>
  <si>
    <t>9.54%</t>
  </si>
  <si>
    <t>23/03/2012</t>
  </si>
  <si>
    <t>PREF MUN DE PENEDO</t>
  </si>
  <si>
    <t>Penedo</t>
  </si>
  <si>
    <t>74.16%</t>
  </si>
  <si>
    <t>13/03/2013</t>
  </si>
  <si>
    <t>13/11/2014</t>
  </si>
  <si>
    <t>8.20%</t>
  </si>
  <si>
    <t>PREF MUN DE SANTA BARBARA DOESTE</t>
  </si>
  <si>
    <t>Santa Bárbara d'Oeste</t>
  </si>
  <si>
    <t>71.59%</t>
  </si>
  <si>
    <t>PREF MUN DE QUIJINGUE</t>
  </si>
  <si>
    <t>Quijingue</t>
  </si>
  <si>
    <t>63.81%</t>
  </si>
  <si>
    <t>06/02/2012</t>
  </si>
  <si>
    <t>PREF MUN DE FRANCISCO MORATO</t>
  </si>
  <si>
    <t>Francisco Morato</t>
  </si>
  <si>
    <t>10.71%</t>
  </si>
  <si>
    <t>32.47%</t>
  </si>
  <si>
    <t>PREF MUN DE BALNEARIO BARRA DO SUL</t>
  </si>
  <si>
    <t>Balneário Barra do Sul</t>
  </si>
  <si>
    <t>39.95%</t>
  </si>
  <si>
    <t>14/10/2011</t>
  </si>
  <si>
    <t>PREF MUN DE URUBURETAMA</t>
  </si>
  <si>
    <t>Uruburetama</t>
  </si>
  <si>
    <t>10/06/2012</t>
  </si>
  <si>
    <t>34.32%</t>
  </si>
  <si>
    <t>21/05/2013</t>
  </si>
  <si>
    <t>PREF MUN DE AMERICANA</t>
  </si>
  <si>
    <t>Americana</t>
  </si>
  <si>
    <t>17/11/2013</t>
  </si>
  <si>
    <t>62.26%</t>
  </si>
  <si>
    <t>PREF MUN DE SANTO ANTONIO DO DESCOBERTO</t>
  </si>
  <si>
    <t>Santo Antônio do Descoberto</t>
  </si>
  <si>
    <t>38.73%</t>
  </si>
  <si>
    <t>12/09/2012</t>
  </si>
  <si>
    <t>09/06/2013</t>
  </si>
  <si>
    <t>09/11/2013</t>
  </si>
  <si>
    <t>8.25%</t>
  </si>
  <si>
    <t>PREF MUN DE CANGUCU</t>
  </si>
  <si>
    <t>Canguçu</t>
  </si>
  <si>
    <t>14.82%</t>
  </si>
  <si>
    <t>PREF MUN DE CACHOEIRO DE ITAPEMIRIM</t>
  </si>
  <si>
    <t>Cachoeiro de Itapemirim</t>
  </si>
  <si>
    <t>75.63%</t>
  </si>
  <si>
    <t>31.14%</t>
  </si>
  <si>
    <t>PREF MUN DE CONSELHEIRO LAFAIETE</t>
  </si>
  <si>
    <t>Conselheiro Lafaiete</t>
  </si>
  <si>
    <t>PREF MUN DE JUQUITIBA</t>
  </si>
  <si>
    <t>Juquitiba</t>
  </si>
  <si>
    <t>59.79%</t>
  </si>
  <si>
    <t>19/12/2011</t>
  </si>
  <si>
    <t>59.02%</t>
  </si>
  <si>
    <t>PREF MUN DE VITORIA</t>
  </si>
  <si>
    <t>Vitória</t>
  </si>
  <si>
    <t>33.31%</t>
  </si>
  <si>
    <t>29/04/2012</t>
  </si>
  <si>
    <t>12.84%</t>
  </si>
  <si>
    <t>29/09/2011</t>
  </si>
  <si>
    <t>23/06/2012</t>
  </si>
  <si>
    <t>71.32%</t>
  </si>
  <si>
    <t>22.74%</t>
  </si>
  <si>
    <t>26/06/2012</t>
  </si>
  <si>
    <t>PREF MUN DE PEIXOTO DE AZEVEDO</t>
  </si>
  <si>
    <t>Peixoto de Azevedo</t>
  </si>
  <si>
    <t>65.99%</t>
  </si>
  <si>
    <t>PREF MUN DE TUMIRITINGA</t>
  </si>
  <si>
    <t>Tumiritinga</t>
  </si>
  <si>
    <t>61.11%</t>
  </si>
  <si>
    <t>PREF MUN DE GOIANESIA DO PARA</t>
  </si>
  <si>
    <t>Goianésia do Pará</t>
  </si>
  <si>
    <t>24/11/2018</t>
  </si>
  <si>
    <t>92.76%</t>
  </si>
  <si>
    <t>28/11/2011</t>
  </si>
  <si>
    <t>PREF MUN DE ITACURUBA</t>
  </si>
  <si>
    <t>Itacuruba</t>
  </si>
  <si>
    <t>05/12/2011</t>
  </si>
  <si>
    <t>67.54%</t>
  </si>
  <si>
    <t>25.26%</t>
  </si>
  <si>
    <t>70.22%</t>
  </si>
  <si>
    <t>22/05/2012</t>
  </si>
  <si>
    <t>09/02/2016</t>
  </si>
  <si>
    <t>59.80%</t>
  </si>
  <si>
    <t>39.78%</t>
  </si>
  <si>
    <t>27/03/2012</t>
  </si>
  <si>
    <t>PREF MUN DE SAO JOAO DE PIRABAS</t>
  </si>
  <si>
    <t>São João de Pirabas</t>
  </si>
  <si>
    <t>60.23%</t>
  </si>
  <si>
    <t>12/09/2011</t>
  </si>
  <si>
    <t>PREF MUN DE COROATA</t>
  </si>
  <si>
    <t>Coroatá</t>
  </si>
  <si>
    <t>20/09/2011</t>
  </si>
  <si>
    <t>34.80%</t>
  </si>
  <si>
    <t>53.84%</t>
  </si>
  <si>
    <t>PREF MUN DE INDIARA</t>
  </si>
  <si>
    <t>Indiara</t>
  </si>
  <si>
    <t>09/11/2012</t>
  </si>
  <si>
    <t>72.57%</t>
  </si>
  <si>
    <t>23/12/2011</t>
  </si>
  <si>
    <t>PREF MUN DE MATHIAS LOBATO</t>
  </si>
  <si>
    <t>Mathias Lobato</t>
  </si>
  <si>
    <t>26/08/2013</t>
  </si>
  <si>
    <t>44.63%</t>
  </si>
  <si>
    <t>PREF MUN DE AVAI</t>
  </si>
  <si>
    <t>Avaí</t>
  </si>
  <si>
    <t>17/07/2013</t>
  </si>
  <si>
    <t>6.90%</t>
  </si>
  <si>
    <t>13/01/2012</t>
  </si>
  <si>
    <t>PREF MUN DE MARCELANDIA</t>
  </si>
  <si>
    <t>Marcelândia</t>
  </si>
  <si>
    <t>12/04/2012</t>
  </si>
  <si>
    <t>29.81%</t>
  </si>
  <si>
    <t>PREF MUN DE LAMBARI</t>
  </si>
  <si>
    <t>Lambari</t>
  </si>
  <si>
    <t>10/05/2017</t>
  </si>
  <si>
    <t>PREF MUN DE MATEIROS</t>
  </si>
  <si>
    <t>Mateiros</t>
  </si>
  <si>
    <t>02/06/2012</t>
  </si>
  <si>
    <t>66.76%</t>
  </si>
  <si>
    <t>PREF MUN DE GONGOGI</t>
  </si>
  <si>
    <t>Gongogi</t>
  </si>
  <si>
    <t>11/03/2017</t>
  </si>
  <si>
    <t>20.51%</t>
  </si>
  <si>
    <t>18/01/2012</t>
  </si>
  <si>
    <t>12/01/2013</t>
  </si>
  <si>
    <t>97.11%</t>
  </si>
  <si>
    <t>PREF MUN DE IGARAPE-MIRI</t>
  </si>
  <si>
    <t>Igarapé-Miri</t>
  </si>
  <si>
    <t>24/06/2012</t>
  </si>
  <si>
    <t>85.44%</t>
  </si>
  <si>
    <t>28/02/2012</t>
  </si>
  <si>
    <t>88.55%</t>
  </si>
  <si>
    <t>QUADRA ESCOLAR COBERTA COM PALCO- PROJETO FNDE</t>
  </si>
  <si>
    <t>67.58%</t>
  </si>
  <si>
    <t>22.95%</t>
  </si>
  <si>
    <t>26/12/2011</t>
  </si>
  <si>
    <t>29.43%</t>
  </si>
  <si>
    <t>26/11/2011</t>
  </si>
  <si>
    <t>PREF MUN DE CONCEICAO DO LAGO-ACU</t>
  </si>
  <si>
    <t>Conceição do Lago-Açu</t>
  </si>
  <si>
    <t>70.57%</t>
  </si>
  <si>
    <t>PREF MUN DE OEIRAS DO PARA</t>
  </si>
  <si>
    <t>12/05/2012</t>
  </si>
  <si>
    <t>65.42%</t>
  </si>
  <si>
    <t>10.32%</t>
  </si>
  <si>
    <t>SECRETARIA ESTADUAL - TO</t>
  </si>
  <si>
    <t>79.98%</t>
  </si>
  <si>
    <t>PREF MUN DE PIRIPA</t>
  </si>
  <si>
    <t>Piripá</t>
  </si>
  <si>
    <t>21/10/2011</t>
  </si>
  <si>
    <t>18/04/2013</t>
  </si>
  <si>
    <t>27.28%</t>
  </si>
  <si>
    <t>PREF MUN DE SANTANA DO IPANEMA</t>
  </si>
  <si>
    <t>Santana do Ipanema</t>
  </si>
  <si>
    <t>28/09/2018</t>
  </si>
  <si>
    <t>47.10%</t>
  </si>
  <si>
    <t>26.18%</t>
  </si>
  <si>
    <t>07/02/2012</t>
  </si>
  <si>
    <t>13/07/2014</t>
  </si>
  <si>
    <t>44.14%</t>
  </si>
  <si>
    <t>54.82%</t>
  </si>
  <si>
    <t>19/03/2012</t>
  </si>
  <si>
    <t>PREF MUN DE AREIA BRANCA</t>
  </si>
  <si>
    <t>Areia Branca</t>
  </si>
  <si>
    <t>10/11/2012</t>
  </si>
  <si>
    <t>84.87%</t>
  </si>
  <si>
    <t>29/11/2011</t>
  </si>
  <si>
    <t>26/08/2012</t>
  </si>
  <si>
    <t>PREF MUN DE PASSO DE CAMARAGIBE</t>
  </si>
  <si>
    <t>Passo de Camaragibe</t>
  </si>
  <si>
    <t>54.83%</t>
  </si>
  <si>
    <t>PREF MUN DE ALTO DO RODRIGUES</t>
  </si>
  <si>
    <t>Alto do Rodrigues</t>
  </si>
  <si>
    <t>89.11%</t>
  </si>
  <si>
    <t>PREF MUN DE SERIDO</t>
  </si>
  <si>
    <t>Seridó</t>
  </si>
  <si>
    <t>78.37%</t>
  </si>
  <si>
    <t>69.68%</t>
  </si>
  <si>
    <t>71.17%</t>
  </si>
  <si>
    <t>16/08/2011</t>
  </si>
  <si>
    <t>PREF MUN DE RIACHO DE SANTO ANTONIO</t>
  </si>
  <si>
    <t>Riacho de Santo Antônio</t>
  </si>
  <si>
    <t>09/09/2011</t>
  </si>
  <si>
    <t>31/08/2012</t>
  </si>
  <si>
    <t>19/03/2014</t>
  </si>
  <si>
    <t>26.51%</t>
  </si>
  <si>
    <t>75.26%</t>
  </si>
  <si>
    <t>27/12/2011</t>
  </si>
  <si>
    <t>24/04/2012</t>
  </si>
  <si>
    <t>51.40%</t>
  </si>
  <si>
    <t>21/12/2011</t>
  </si>
  <si>
    <t>69.48%</t>
  </si>
  <si>
    <t>PREF MUN DE ARAGUANA</t>
  </si>
  <si>
    <t>Araguanã</t>
  </si>
  <si>
    <t>65.13%</t>
  </si>
  <si>
    <t>60.62%</t>
  </si>
  <si>
    <t>90.12%</t>
  </si>
  <si>
    <t>87.61%</t>
  </si>
  <si>
    <t>03/11/2011</t>
  </si>
  <si>
    <t>86.06%</t>
  </si>
  <si>
    <t>80.66%</t>
  </si>
  <si>
    <t>10/02/2012</t>
  </si>
  <si>
    <t>PREF MUN DE CONCEICAO DO TOCANTINS</t>
  </si>
  <si>
    <t>Conceição do Tocantins</t>
  </si>
  <si>
    <t>05/01/2013</t>
  </si>
  <si>
    <t>4.17%</t>
  </si>
  <si>
    <t>12.83%</t>
  </si>
  <si>
    <t>PREF MUN DE SAO JOSE DO JACUIPE</t>
  </si>
  <si>
    <t>São José do Jacuípe</t>
  </si>
  <si>
    <t>35.48%</t>
  </si>
  <si>
    <t>05/01/2012</t>
  </si>
  <si>
    <t>PREF MUN DE SERRA DOURADA</t>
  </si>
  <si>
    <t>Serra Dourada</t>
  </si>
  <si>
    <t>45.01%</t>
  </si>
  <si>
    <t>27/11/2013</t>
  </si>
  <si>
    <t>59.63%</t>
  </si>
  <si>
    <t>59.38%</t>
  </si>
  <si>
    <t>PREF MUN DE CABEDELO</t>
  </si>
  <si>
    <t>Cabedelo</t>
  </si>
  <si>
    <t>84.60%</t>
  </si>
  <si>
    <t>08/09/2010</t>
  </si>
  <si>
    <t>SECRETARIA ESTADUAL - RR</t>
  </si>
  <si>
    <t>Uiramutã</t>
  </si>
  <si>
    <t>05/02/2011</t>
  </si>
  <si>
    <t>21.55%</t>
  </si>
  <si>
    <t>PREF MUN DE SAO PEDRO DA AGUA BRANCA</t>
  </si>
  <si>
    <t>São Pedro da Água Branca</t>
  </si>
  <si>
    <t>86.36%</t>
  </si>
  <si>
    <t>18/06/2010</t>
  </si>
  <si>
    <t>Pacaraima</t>
  </si>
  <si>
    <t>12/07/2010</t>
  </si>
  <si>
    <t>83.71%</t>
  </si>
  <si>
    <t>05/07/2010</t>
  </si>
  <si>
    <t>24/01/2014</t>
  </si>
  <si>
    <t>06/11/2011</t>
  </si>
  <si>
    <t>02/05/2012</t>
  </si>
  <si>
    <t>8.26%</t>
  </si>
  <si>
    <t>57.82%</t>
  </si>
  <si>
    <t>PREF MUN DE VILA NOVA DOS MARTIRIOS</t>
  </si>
  <si>
    <t>Vila Nova dos Martírios</t>
  </si>
  <si>
    <t>18/10/2012</t>
  </si>
  <si>
    <t>38.93%</t>
  </si>
  <si>
    <t>PREF MUN DE MONTES ALTOS</t>
  </si>
  <si>
    <t>Montes Altos</t>
  </si>
  <si>
    <t>25/08/2012</t>
  </si>
  <si>
    <t>53.46%</t>
  </si>
  <si>
    <t>30/12/2012</t>
  </si>
  <si>
    <t>52.90%</t>
  </si>
  <si>
    <t>15/11/2011</t>
  </si>
  <si>
    <t>14.98%</t>
  </si>
  <si>
    <t>04/01/2012</t>
  </si>
  <si>
    <t>PREF MUN DE CAJAZEIRAS DO PIAUI</t>
  </si>
  <si>
    <t>Cajazeiras do Piauí</t>
  </si>
  <si>
    <t>14.97%</t>
  </si>
  <si>
    <t>PREF MUN DE ITACARAMBI</t>
  </si>
  <si>
    <t>Itacarambi</t>
  </si>
  <si>
    <t>13.49%</t>
  </si>
  <si>
    <t>PREF MUN DE BOM SUCESSO DE ITARARE</t>
  </si>
  <si>
    <t>Bom Sucesso de Itararé</t>
  </si>
  <si>
    <t>38.12%</t>
  </si>
  <si>
    <t>25/10/2011</t>
  </si>
  <si>
    <t>02/01/2013</t>
  </si>
  <si>
    <t>96.79%</t>
  </si>
  <si>
    <t>PREF MUN DE LAGES</t>
  </si>
  <si>
    <t>Lages</t>
  </si>
  <si>
    <t>27.42%</t>
  </si>
  <si>
    <t>07/12/2012</t>
  </si>
  <si>
    <t>13/09/2012</t>
  </si>
  <si>
    <t>10/02/2013</t>
  </si>
  <si>
    <t>21.23%</t>
  </si>
  <si>
    <t>PREF MUN DE ARAGOMINAS</t>
  </si>
  <si>
    <t>Aragominas</t>
  </si>
  <si>
    <t>58.75%</t>
  </si>
  <si>
    <t>PREF MUN DE SALGADO DE SAO FELIX</t>
  </si>
  <si>
    <t>Salgado de São Félix</t>
  </si>
  <si>
    <t>09/07/2017</t>
  </si>
  <si>
    <t>57.28%</t>
  </si>
  <si>
    <t>07/04/2016</t>
  </si>
  <si>
    <t>69.20%</t>
  </si>
  <si>
    <t>37.96%</t>
  </si>
  <si>
    <t>PREF MUN DE URUOCA</t>
  </si>
  <si>
    <t>Uruoca</t>
  </si>
  <si>
    <t>87.02%</t>
  </si>
  <si>
    <t>PREF MUN DE PEDRINOPOLIS</t>
  </si>
  <si>
    <t>Pedrinópolis</t>
  </si>
  <si>
    <t>11/12/2013</t>
  </si>
  <si>
    <t>16/01/2014</t>
  </si>
  <si>
    <t>10.68%</t>
  </si>
  <si>
    <t>02/01/2012</t>
  </si>
  <si>
    <t>PREF MUN DE MONTE ALEGRE DE SERGIPE</t>
  </si>
  <si>
    <t>Monte Alegre de Sergipe</t>
  </si>
  <si>
    <t>01/04/2012</t>
  </si>
  <si>
    <t>89.68%</t>
  </si>
  <si>
    <t>98.10%</t>
  </si>
  <si>
    <t>PREF MUN DE PONTA GROSSA</t>
  </si>
  <si>
    <t>PREF MUN DE NOVA MONTE VERDE</t>
  </si>
  <si>
    <t>Nova Monte Verde</t>
  </si>
  <si>
    <t>50.93%</t>
  </si>
  <si>
    <t>PREF MUN DE MIRANDA</t>
  </si>
  <si>
    <t>Miranda</t>
  </si>
  <si>
    <t>30/01/2013</t>
  </si>
  <si>
    <t>15.44%</t>
  </si>
  <si>
    <t>28/08/2013</t>
  </si>
  <si>
    <t>33.30%</t>
  </si>
  <si>
    <t>PREF MUN DE DOURADINA</t>
  </si>
  <si>
    <t>Douradina</t>
  </si>
  <si>
    <t>10.19%</t>
  </si>
  <si>
    <t>75.44%</t>
  </si>
  <si>
    <t>PREF MUN DE SAO FRANCISCO DE SALES</t>
  </si>
  <si>
    <t>São Francisco de Sales</t>
  </si>
  <si>
    <t>80.32%</t>
  </si>
  <si>
    <t>PREF MUN DE SANTANA DE PIRAPAMA</t>
  </si>
  <si>
    <t>Santana de Pirapama</t>
  </si>
  <si>
    <t>04/10/2012</t>
  </si>
  <si>
    <t>47.85%</t>
  </si>
  <si>
    <t>35.79%</t>
  </si>
  <si>
    <t>22/11/2010</t>
  </si>
  <si>
    <t>Oiapoque</t>
  </si>
  <si>
    <t>47.90%</t>
  </si>
  <si>
    <t>02/04/2012</t>
  </si>
  <si>
    <t>PREF MUN DE MONTE HOREBE</t>
  </si>
  <si>
    <t>Monte Horebe</t>
  </si>
  <si>
    <t>PREF MUN DE SANTA MARIA DA BOA VISTA</t>
  </si>
  <si>
    <t>Santa Maria da Boa Vista</t>
  </si>
  <si>
    <t>25.47%</t>
  </si>
  <si>
    <t>PREF MUN DE JULIO BORGES</t>
  </si>
  <si>
    <t>Júlio Borges</t>
  </si>
  <si>
    <t>72.48%</t>
  </si>
  <si>
    <t>30/05/2013</t>
  </si>
  <si>
    <t>21.86%</t>
  </si>
  <si>
    <t>16/02/2012</t>
  </si>
  <si>
    <t>12/11/2012</t>
  </si>
  <si>
    <t>8.64%</t>
  </si>
  <si>
    <t>PREF MUN DE NINA RODRIGUES</t>
  </si>
  <si>
    <t>Nina Rodrigues</t>
  </si>
  <si>
    <t>16/01/2012</t>
  </si>
  <si>
    <t>27/01/2013</t>
  </si>
  <si>
    <t>48.67%</t>
  </si>
  <si>
    <t>06/04/2012</t>
  </si>
  <si>
    <t>02/12/2012</t>
  </si>
  <si>
    <t>16.53%</t>
  </si>
  <si>
    <t>20/02/2012</t>
  </si>
  <si>
    <t>51.88%</t>
  </si>
  <si>
    <t>47.44%</t>
  </si>
  <si>
    <t>PREF MUN DE BELAGUA</t>
  </si>
  <si>
    <t>Belágua</t>
  </si>
  <si>
    <t>8.30%</t>
  </si>
  <si>
    <t>PREF MUN DE MAMBAI</t>
  </si>
  <si>
    <t>Mambaí</t>
  </si>
  <si>
    <t>03/12/2012</t>
  </si>
  <si>
    <t>PREF MUN DE CACU</t>
  </si>
  <si>
    <t>Caçu</t>
  </si>
  <si>
    <t>PREF MUN DE BOM JESUS DO TOCANTINS</t>
  </si>
  <si>
    <t>Bom Jesus do Tocantins</t>
  </si>
  <si>
    <t>36.78%</t>
  </si>
  <si>
    <t>09/10/2018</t>
  </si>
  <si>
    <t>20.48%</t>
  </si>
  <si>
    <t>16/12/2011</t>
  </si>
  <si>
    <t>PREF MUN DE SALITRE</t>
  </si>
  <si>
    <t>Salitre</t>
  </si>
  <si>
    <t>21.64%</t>
  </si>
  <si>
    <t>Barro Alto</t>
  </si>
  <si>
    <t>30/08/2013</t>
  </si>
  <si>
    <t>40.30%</t>
  </si>
  <si>
    <t>PREF MUN DE MILHA</t>
  </si>
  <si>
    <t>Milhã</t>
  </si>
  <si>
    <t>28.54%</t>
  </si>
  <si>
    <t>PREF MUN DE GUARACIABA DO NORTE</t>
  </si>
  <si>
    <t>Guaraciaba do Norte</t>
  </si>
  <si>
    <t>52.70%</t>
  </si>
  <si>
    <t>PREF MUN DE CAMPOS SALES</t>
  </si>
  <si>
    <t>Campos Sales</t>
  </si>
  <si>
    <t>17/08/2012</t>
  </si>
  <si>
    <t>2.42%</t>
  </si>
  <si>
    <t>PREF MUN DE SAO MIGUEL DO TOCANTINS</t>
  </si>
  <si>
    <t>São Miguel do Tocantins</t>
  </si>
  <si>
    <t>46.92%</t>
  </si>
  <si>
    <t>PREF MUN DE TAGUATINGA</t>
  </si>
  <si>
    <t>Taguatinga</t>
  </si>
  <si>
    <t>03/01/2012</t>
  </si>
  <si>
    <t>01/07/2012</t>
  </si>
  <si>
    <t>22.21%</t>
  </si>
  <si>
    <t>4.79%</t>
  </si>
  <si>
    <t>PREF MUN DE TEOLANDIA</t>
  </si>
  <si>
    <t>87.53%</t>
  </si>
  <si>
    <t>PREF MUN DE INDIAPORA</t>
  </si>
  <si>
    <t>Indiaporã</t>
  </si>
  <si>
    <t>04/11/2012</t>
  </si>
  <si>
    <t>29.49%</t>
  </si>
  <si>
    <t>PREF MUN DE JIQUIRICA</t>
  </si>
  <si>
    <t>Jiquiriçá</t>
  </si>
  <si>
    <t>42.91%</t>
  </si>
  <si>
    <t>PREF MUN DE ITAJU DO COLONIA</t>
  </si>
  <si>
    <t>Itaju do Colônia</t>
  </si>
  <si>
    <t>26/04/2012</t>
  </si>
  <si>
    <t>PREF MUN DE BALBINOS</t>
  </si>
  <si>
    <t>Balbinos</t>
  </si>
  <si>
    <t>67.16%</t>
  </si>
  <si>
    <t>31/10/2012</t>
  </si>
  <si>
    <t>56.39%</t>
  </si>
  <si>
    <t>91.06%</t>
  </si>
  <si>
    <t>15/12/2012</t>
  </si>
  <si>
    <t>56.77%</t>
  </si>
  <si>
    <t>Aparecida de Goiânia</t>
  </si>
  <si>
    <t>1.07%</t>
  </si>
  <si>
    <t>5.55%</t>
  </si>
  <si>
    <t>23/10/2012</t>
  </si>
  <si>
    <t>PREF MUN DE PALHOCA</t>
  </si>
  <si>
    <t>Palhoça</t>
  </si>
  <si>
    <t>86.53%</t>
  </si>
  <si>
    <t>10/04/2012</t>
  </si>
  <si>
    <t>PREF MUN DE SAO MIGUEL DA BOA VISTA</t>
  </si>
  <si>
    <t>São Miguel da Boa Vista</t>
  </si>
  <si>
    <t>76.63%</t>
  </si>
  <si>
    <t>Cortês</t>
  </si>
  <si>
    <t>24/01/2016</t>
  </si>
  <si>
    <t>69.56%</t>
  </si>
  <si>
    <t>EMERGENCIAIS</t>
  </si>
  <si>
    <t>72.81%</t>
  </si>
  <si>
    <t>PREF MUN DE RESERVA DO IGUAÇU</t>
  </si>
  <si>
    <t>Reserva do Iguaçu</t>
  </si>
  <si>
    <t>42.38%</t>
  </si>
  <si>
    <t>25/04/2011</t>
  </si>
  <si>
    <t>2.99%</t>
  </si>
  <si>
    <t>07/02/2011</t>
  </si>
  <si>
    <t>PREF MUN DE ITAPARICA</t>
  </si>
  <si>
    <t>Itaparica</t>
  </si>
  <si>
    <t>16/02/2011</t>
  </si>
  <si>
    <t>03/12/2011</t>
  </si>
  <si>
    <t>PREF MUN DE PIRAI</t>
  </si>
  <si>
    <t>Piraí</t>
  </si>
  <si>
    <t>06/12/2015</t>
  </si>
  <si>
    <t>66.90%</t>
  </si>
  <si>
    <t>PREF MUN DE MARTINOPOLIS</t>
  </si>
  <si>
    <t>Martinópolis</t>
  </si>
  <si>
    <t>10/06/2011</t>
  </si>
  <si>
    <t>33.33%</t>
  </si>
  <si>
    <t>41.62%</t>
  </si>
  <si>
    <t>PREF MUN DE ARRAIAS</t>
  </si>
  <si>
    <t>Arraias</t>
  </si>
  <si>
    <t>44.71%</t>
  </si>
  <si>
    <t>12/07/2011</t>
  </si>
  <si>
    <t>PREF MUN DE NOVO ACORDO</t>
  </si>
  <si>
    <t>Novo Acordo</t>
  </si>
  <si>
    <t>PREF MUN DE AFRANIO</t>
  </si>
  <si>
    <t>Afrânio</t>
  </si>
  <si>
    <t>12/02/2017</t>
  </si>
  <si>
    <t>33.10%</t>
  </si>
  <si>
    <t>21/05/2012</t>
  </si>
  <si>
    <t>01/06/2012</t>
  </si>
  <si>
    <t>17/11/2012</t>
  </si>
  <si>
    <t>36.26%</t>
  </si>
  <si>
    <t>97.01%</t>
  </si>
  <si>
    <t>PREF MUN DE ICATU</t>
  </si>
  <si>
    <t>Icatu</t>
  </si>
  <si>
    <t>01/10/2010</t>
  </si>
  <si>
    <t>03/04/2012</t>
  </si>
  <si>
    <t>49.33%</t>
  </si>
  <si>
    <t>05/04/2010</t>
  </si>
  <si>
    <t>37.17%</t>
  </si>
  <si>
    <t>PREF MUN DE VICOSA</t>
  </si>
  <si>
    <t>Viçosa</t>
  </si>
  <si>
    <t>82.41%</t>
  </si>
  <si>
    <t>PREF MUN DE FORMOSO</t>
  </si>
  <si>
    <t>Formoso</t>
  </si>
  <si>
    <t>PREF MUN DE XAMBIOA</t>
  </si>
  <si>
    <t>Xambioá</t>
  </si>
  <si>
    <t>39.58%</t>
  </si>
  <si>
    <t>PREF MUN DE TUPIRATINS</t>
  </si>
  <si>
    <t>Tupiratins</t>
  </si>
  <si>
    <t>43.02%</t>
  </si>
  <si>
    <t>PREF MUN DE PINHEIRO PRETO</t>
  </si>
  <si>
    <t>Pinheiro Preto</t>
  </si>
  <si>
    <t>88.82%</t>
  </si>
  <si>
    <t>PREF MUN DE SAO FRANCISCO DE PAULA</t>
  </si>
  <si>
    <t>São Francisco de Paula</t>
  </si>
  <si>
    <t>27/11/2012</t>
  </si>
  <si>
    <t>83.67%</t>
  </si>
  <si>
    <t>PREF MUN DE LAGOAO</t>
  </si>
  <si>
    <t>Lagoão</t>
  </si>
  <si>
    <t>86.00%</t>
  </si>
  <si>
    <t>05/05/2011</t>
  </si>
  <si>
    <t>31/10/2011</t>
  </si>
  <si>
    <t>63.42%</t>
  </si>
  <si>
    <t>14/07/2011</t>
  </si>
  <si>
    <t>PREF MUN DE LAGOA ALEGRE</t>
  </si>
  <si>
    <t>Lagoa Alegre</t>
  </si>
  <si>
    <t>41.89%</t>
  </si>
  <si>
    <t>04/10/2011</t>
  </si>
  <si>
    <t>23.22%</t>
  </si>
  <si>
    <t>29/06/2011</t>
  </si>
  <si>
    <t>PREF MUN DE CABECEIRAS DO PIAUI</t>
  </si>
  <si>
    <t>Cabeceiras do Piauí</t>
  </si>
  <si>
    <t>48.55%</t>
  </si>
  <si>
    <t>PREF MUN DE SAO JOSE DE CAIANA</t>
  </si>
  <si>
    <t>São José de Caiana</t>
  </si>
  <si>
    <t>64.88%</t>
  </si>
  <si>
    <t>17/03/2011</t>
  </si>
  <si>
    <t>84.98%</t>
  </si>
  <si>
    <t>PREF MUN DE CAPITAO POCO</t>
  </si>
  <si>
    <t>74.17%</t>
  </si>
  <si>
    <t>PREF MUN DE URUCUIA</t>
  </si>
  <si>
    <t>Urucuia</t>
  </si>
  <si>
    <t>53.00%</t>
  </si>
  <si>
    <t>PREF MUN DE SANTA HELENA DE MINAS</t>
  </si>
  <si>
    <t>Santa Helena de Minas</t>
  </si>
  <si>
    <t>71.09%</t>
  </si>
  <si>
    <t>01/02/2015</t>
  </si>
  <si>
    <t>10/10/2017</t>
  </si>
  <si>
    <t>20.79%</t>
  </si>
  <si>
    <t>PREF MUN DE DOM BOSCO</t>
  </si>
  <si>
    <t>Dom Bosco</t>
  </si>
  <si>
    <t>92.18%</t>
  </si>
  <si>
    <t>49.34%</t>
  </si>
  <si>
    <t>29/08/2011</t>
  </si>
  <si>
    <t>29/02/2012</t>
  </si>
  <si>
    <t>35.84%</t>
  </si>
  <si>
    <t>14.47%</t>
  </si>
  <si>
    <t>PREF MUN DE BACURITUBA</t>
  </si>
  <si>
    <t>Bacurituba</t>
  </si>
  <si>
    <t>18/08/2012</t>
  </si>
  <si>
    <t>14/02/2013</t>
  </si>
  <si>
    <t>27.18%</t>
  </si>
  <si>
    <t>07/07/2011</t>
  </si>
  <si>
    <t>PREF MUN DE ALDEIAS ALTAS</t>
  </si>
  <si>
    <t>Aldeias Altas</t>
  </si>
  <si>
    <t>11/07/2011</t>
  </si>
  <si>
    <t>13/12/2014</t>
  </si>
  <si>
    <t>59.10%</t>
  </si>
  <si>
    <t>PREF MUN DE TAQUARAL DE GOIAS</t>
  </si>
  <si>
    <t>Taquaral de Goiás</t>
  </si>
  <si>
    <t>28/10/2017</t>
  </si>
  <si>
    <t>53.54%</t>
  </si>
  <si>
    <t>PREF MUN DE BAIXIO</t>
  </si>
  <si>
    <t>Baixio</t>
  </si>
  <si>
    <t>22/11/2012</t>
  </si>
  <si>
    <t>02/06/2011</t>
  </si>
  <si>
    <t>PREF MUN DE MAIRI</t>
  </si>
  <si>
    <t>Mairi</t>
  </si>
  <si>
    <t>66.38%</t>
  </si>
  <si>
    <t>PREF MUN DE COLONIA LEOPOLDINA</t>
  </si>
  <si>
    <t>Colônia Leopoldina</t>
  </si>
  <si>
    <t>Nova Glória</t>
  </si>
  <si>
    <t>64.00%</t>
  </si>
  <si>
    <t>Iporá</t>
  </si>
  <si>
    <t>24/11/2013</t>
  </si>
  <si>
    <t>62.90%</t>
  </si>
  <si>
    <t>PREF MUN DE CORONEL JOAO PESSOA</t>
  </si>
  <si>
    <t>Coronel João Pessoa</t>
  </si>
  <si>
    <t>57.91%</t>
  </si>
  <si>
    <t>13/01/2011</t>
  </si>
  <si>
    <t>PREF MUN DE ALTO PARNAIBA</t>
  </si>
  <si>
    <t>Alto Parnaíba</t>
  </si>
  <si>
    <t>28/02/2015</t>
  </si>
  <si>
    <t>51.59%</t>
  </si>
  <si>
    <t>PREF MUN DE NOVA CANAA</t>
  </si>
  <si>
    <t>Nova Canaã</t>
  </si>
  <si>
    <t>6.81%</t>
  </si>
  <si>
    <t>PREF MUN DE ABREULANDIA</t>
  </si>
  <si>
    <t>Abreulândia</t>
  </si>
  <si>
    <t>54.96%</t>
  </si>
  <si>
    <t>01/04/2011</t>
  </si>
  <si>
    <t>PREF MUN DE NOVA OLINDA DO NORTE</t>
  </si>
  <si>
    <t>Nova Olinda do Norte</t>
  </si>
  <si>
    <t>27/11/2011</t>
  </si>
  <si>
    <t>47.73%</t>
  </si>
  <si>
    <t>79.99%</t>
  </si>
  <si>
    <t>SECRETARIA DE CIENCIA E TECNOLOGIA DO TOCANTINS - SECT</t>
  </si>
  <si>
    <t>74.55%</t>
  </si>
  <si>
    <t>17/01/2012</t>
  </si>
  <si>
    <t>Pedro Afonso</t>
  </si>
  <si>
    <t>28.36%</t>
  </si>
  <si>
    <t>PREF MUN DE NOVA FATIMA</t>
  </si>
  <si>
    <t>Nova Fátima</t>
  </si>
  <si>
    <t>22/09/2012</t>
  </si>
  <si>
    <t>08/11/2010</t>
  </si>
  <si>
    <t>PREF MUN DE CURUCA</t>
  </si>
  <si>
    <t>Curuçá</t>
  </si>
  <si>
    <t>31.52%</t>
  </si>
  <si>
    <t>43.22%</t>
  </si>
  <si>
    <t>03/06/2011</t>
  </si>
  <si>
    <t>PREF MUN DE POTIRETAMA</t>
  </si>
  <si>
    <t>Potiretama</t>
  </si>
  <si>
    <t>PREF MUN DE PARELHAS</t>
  </si>
  <si>
    <t>Parelhas</t>
  </si>
  <si>
    <t>31.68%</t>
  </si>
  <si>
    <t>01/02/2012</t>
  </si>
  <si>
    <t>PREF MUN DE MARCOLANDIA</t>
  </si>
  <si>
    <t>Marcolândia</t>
  </si>
  <si>
    <t>20/01/2011</t>
  </si>
  <si>
    <t>PREF MUN DE GARRAFAO DO NORTE</t>
  </si>
  <si>
    <t>20/02/2011</t>
  </si>
  <si>
    <t>89.00%</t>
  </si>
  <si>
    <t>PREF MUN DE RIO NEGRO</t>
  </si>
  <si>
    <t>77.96%</t>
  </si>
  <si>
    <t>27/09/2010</t>
  </si>
  <si>
    <t>49.31%</t>
  </si>
  <si>
    <t>PREF MUN DE SERRA DOS AIMORES</t>
  </si>
  <si>
    <t>Serra dos Aimorés</t>
  </si>
  <si>
    <t>03/08/2011</t>
  </si>
  <si>
    <t>32.51%</t>
  </si>
  <si>
    <t>19.55%</t>
  </si>
  <si>
    <t>06/01/2011</t>
  </si>
  <si>
    <t>PREF MUN DE SANTA CRUZ DE GOIAS</t>
  </si>
  <si>
    <t>Santa Cruz de Goiás</t>
  </si>
  <si>
    <t>PREF MUN DE MONTE ALEGRE DE GOIAS</t>
  </si>
  <si>
    <t>Monte Alegre de Goiás</t>
  </si>
  <si>
    <t>55.72%</t>
  </si>
  <si>
    <t>PREF MUN DE GOIANAPOLIS</t>
  </si>
  <si>
    <t>Goianápolis</t>
  </si>
  <si>
    <t>23/06/2010</t>
  </si>
  <si>
    <t>PREF MUN DE UMARI</t>
  </si>
  <si>
    <t>Umari</t>
  </si>
  <si>
    <t>20/12/2010</t>
  </si>
  <si>
    <t>24.51%</t>
  </si>
  <si>
    <t>60.94%</t>
  </si>
  <si>
    <t>22.84%</t>
  </si>
  <si>
    <t>PREF MUN DE PEDRAO</t>
  </si>
  <si>
    <t>Pedrão</t>
  </si>
  <si>
    <t>11.42%</t>
  </si>
  <si>
    <t>PREF MUN DE MASCOTE</t>
  </si>
  <si>
    <t>Mascote</t>
  </si>
  <si>
    <t>25/07/2010</t>
  </si>
  <si>
    <t>21/01/2012</t>
  </si>
  <si>
    <t>PREF MUN DE ITANAGRA</t>
  </si>
  <si>
    <t>Itanagra</t>
  </si>
  <si>
    <t>PREF MUN DE ITABELA</t>
  </si>
  <si>
    <t>Itabela</t>
  </si>
  <si>
    <t>35.56%</t>
  </si>
  <si>
    <t>07/11/2012</t>
  </si>
  <si>
    <t>35.92%</t>
  </si>
  <si>
    <t>74.94%</t>
  </si>
  <si>
    <t>PREF MUN DE AREZ</t>
  </si>
  <si>
    <t>59.96%</t>
  </si>
  <si>
    <t>PREF MUN DE MAIRINQUE</t>
  </si>
  <si>
    <t>Mairinque</t>
  </si>
  <si>
    <t>26/09/2011</t>
  </si>
  <si>
    <t>PREF MUN DE CAFARNAUM</t>
  </si>
  <si>
    <t>Cafarnaum</t>
  </si>
  <si>
    <t>26.43%</t>
  </si>
  <si>
    <t>PREF MUN DE CAATIBA</t>
  </si>
  <si>
    <t>Caatiba</t>
  </si>
  <si>
    <t>36.43%</t>
  </si>
  <si>
    <t>25/06/2010</t>
  </si>
  <si>
    <t>32.64%</t>
  </si>
  <si>
    <t>06/07/2010</t>
  </si>
  <si>
    <t>PREF MUN DE CODAJAS</t>
  </si>
  <si>
    <t>Codajás</t>
  </si>
  <si>
    <t>07/07/2010</t>
  </si>
  <si>
    <t>02/05/2011</t>
  </si>
  <si>
    <t>44.81%</t>
  </si>
  <si>
    <t>PREF MUN DE SAO SEBASTIAO DO TOCANTINS</t>
  </si>
  <si>
    <t>São Sebastião do Tocantins</t>
  </si>
  <si>
    <t>21/05/2011</t>
  </si>
  <si>
    <t>54.77%</t>
  </si>
  <si>
    <t>PREF MUN DE ALVARO DE CARVALHO</t>
  </si>
  <si>
    <t>Álvaro de Carvalho</t>
  </si>
  <si>
    <t>3.42%</t>
  </si>
  <si>
    <t>PREF MUN DE INDIAROBA</t>
  </si>
  <si>
    <t>Indiaroba</t>
  </si>
  <si>
    <t>77.79%</t>
  </si>
  <si>
    <t>PREF MUN DE SILVANIA</t>
  </si>
  <si>
    <t>Silvânia</t>
  </si>
  <si>
    <t>59.16%</t>
  </si>
  <si>
    <t>PREF MUN DE SANTA ROSA DO TOCANTINS</t>
  </si>
  <si>
    <t>Santa Rosa do Tocantins</t>
  </si>
  <si>
    <t>50.89%</t>
  </si>
  <si>
    <t>PREF MUN DE SANDOLANDIA</t>
  </si>
  <si>
    <t>Sandolândia</t>
  </si>
  <si>
    <t>25/07/2011</t>
  </si>
  <si>
    <t>19/07/2012</t>
  </si>
  <si>
    <t>73.59%</t>
  </si>
  <si>
    <t>15/03/2011</t>
  </si>
  <si>
    <t>09/03/2012</t>
  </si>
  <si>
    <t>53.31%</t>
  </si>
  <si>
    <t>27/06/2011</t>
  </si>
  <si>
    <t>59.09%</t>
  </si>
  <si>
    <t>06/06/2011</t>
  </si>
  <si>
    <t>34.92%</t>
  </si>
  <si>
    <t>02/03/2011</t>
  </si>
  <si>
    <t>64.57%</t>
  </si>
  <si>
    <t>SECITEC- MT</t>
  </si>
  <si>
    <t>04/12/2018</t>
  </si>
  <si>
    <t>21.92%</t>
  </si>
  <si>
    <t>Escola com projeto elaborado pelo concedente</t>
  </si>
  <si>
    <t>INSTITUTO ESTADUAL DE DESENVOLVIMENTO DA EDUCACAO PROFISSIONAL DOM MOACIR GRECHI</t>
  </si>
  <si>
    <t>59.88%</t>
  </si>
  <si>
    <t>25.10%</t>
  </si>
  <si>
    <t>12.09%</t>
  </si>
  <si>
    <t>Cerro Grande</t>
  </si>
  <si>
    <t>30/11/2010</t>
  </si>
  <si>
    <t>Santa Mariana</t>
  </si>
  <si>
    <t>22.18%</t>
  </si>
  <si>
    <t>Londrina</t>
  </si>
  <si>
    <t>16/10/2014</t>
  </si>
  <si>
    <t>70.01%</t>
  </si>
  <si>
    <t>Apucarana</t>
  </si>
  <si>
    <t>Manoel Ribas</t>
  </si>
  <si>
    <t>16/10/2016</t>
  </si>
  <si>
    <t>83.51%</t>
  </si>
  <si>
    <t>Medianeira</t>
  </si>
  <si>
    <t>39.39%</t>
  </si>
  <si>
    <t>12/09/2015</t>
  </si>
  <si>
    <t>Ibiporã</t>
  </si>
  <si>
    <t>29.15%</t>
  </si>
  <si>
    <t>Colorado</t>
  </si>
  <si>
    <t>37.85%</t>
  </si>
  <si>
    <t>67.42%</t>
  </si>
  <si>
    <t>26/08/2011</t>
  </si>
  <si>
    <t>3.80%</t>
  </si>
  <si>
    <t>38.07%</t>
  </si>
  <si>
    <t>56.90%</t>
  </si>
  <si>
    <t>15/06/2011</t>
  </si>
  <si>
    <t>30/11/2014</t>
  </si>
  <si>
    <t>32.23%</t>
  </si>
  <si>
    <t>MEC</t>
  </si>
  <si>
    <t>PREF MUN DE ARATUIPE</t>
  </si>
  <si>
    <t>Aratuípe</t>
  </si>
  <si>
    <t>59.59%</t>
  </si>
  <si>
    <t>10/05/2011</t>
  </si>
  <si>
    <t>05/11/2011</t>
  </si>
  <si>
    <t>68.72%</t>
  </si>
  <si>
    <t>89.17%</t>
  </si>
  <si>
    <t>18/08/2013</t>
  </si>
  <si>
    <t>9.26%</t>
  </si>
  <si>
    <t>26.14%</t>
  </si>
  <si>
    <t>São Félix do Araguaia</t>
  </si>
  <si>
    <t>37.27%</t>
  </si>
  <si>
    <t>16.56%</t>
  </si>
  <si>
    <t>Alta Floresta</t>
  </si>
  <si>
    <t>02/09/2010</t>
  </si>
  <si>
    <t>28/01/2012</t>
  </si>
  <si>
    <t>25.75%</t>
  </si>
  <si>
    <t>PREF MUN DE CANOAS</t>
  </si>
  <si>
    <t>Canoas</t>
  </si>
  <si>
    <t>5.66%</t>
  </si>
  <si>
    <t>89.22%</t>
  </si>
  <si>
    <t>24/08/2010</t>
  </si>
  <si>
    <t>PREF MUN DE JAGUARUNA</t>
  </si>
  <si>
    <t>Jaguaruna</t>
  </si>
  <si>
    <t>66.23%</t>
  </si>
  <si>
    <t>14/06/2012</t>
  </si>
  <si>
    <t>PREF MUN DE PARANACITY</t>
  </si>
  <si>
    <t>Paranacity</t>
  </si>
  <si>
    <t>15/11/2012</t>
  </si>
  <si>
    <t>10/05/2010</t>
  </si>
  <si>
    <t>PREF MUN DE BOM SUCESSO</t>
  </si>
  <si>
    <t>Bom Sucesso</t>
  </si>
  <si>
    <t>04/02/2011</t>
  </si>
  <si>
    <t>52.72%</t>
  </si>
  <si>
    <t>04/05/2011</t>
  </si>
  <si>
    <t>PREF MUN DE PRACINHA</t>
  </si>
  <si>
    <t>Pracinha</t>
  </si>
  <si>
    <t>65.66%</t>
  </si>
  <si>
    <t>PREF MUN DE MIRANTE DA SERRA</t>
  </si>
  <si>
    <t>Mirante da Serra</t>
  </si>
  <si>
    <t>77.80%</t>
  </si>
  <si>
    <t>PREF MUN DE MONTE NEGRO</t>
  </si>
  <si>
    <t>Monte Negro</t>
  </si>
  <si>
    <t>15.19%</t>
  </si>
  <si>
    <t>PREF MUN DE POTIRENDABA</t>
  </si>
  <si>
    <t>Potirendaba</t>
  </si>
  <si>
    <t>92.02%</t>
  </si>
  <si>
    <t>84.24%</t>
  </si>
  <si>
    <t>26/05/2010</t>
  </si>
  <si>
    <t>PREF MUN DE LAGOA DO TOCANTINS</t>
  </si>
  <si>
    <t>Lagoa do Tocantins</t>
  </si>
  <si>
    <t>72.11%</t>
  </si>
  <si>
    <t>15/02/2010</t>
  </si>
  <si>
    <t>13/10/2010</t>
  </si>
  <si>
    <t>69.98%</t>
  </si>
  <si>
    <t>04/01/2010</t>
  </si>
  <si>
    <t>PREF MUN DE CENTENARIO</t>
  </si>
  <si>
    <t>Centenário</t>
  </si>
  <si>
    <t>31/10/2010</t>
  </si>
  <si>
    <t>54.05%</t>
  </si>
  <si>
    <t>PREF MUN DE DARCINOPOLIS</t>
  </si>
  <si>
    <t>Darcinópolis</t>
  </si>
  <si>
    <t>57.30%</t>
  </si>
  <si>
    <t>14/05/2010</t>
  </si>
  <si>
    <t>09/03/2014</t>
  </si>
  <si>
    <t>62.76%</t>
  </si>
  <si>
    <t>30/06/2010</t>
  </si>
  <si>
    <t>11/01/2011</t>
  </si>
  <si>
    <t>52.41%</t>
  </si>
  <si>
    <t>PREF MUN DE PORTO ESTRELA</t>
  </si>
  <si>
    <t>Porto Estrela</t>
  </si>
  <si>
    <t>17/06/2012</t>
  </si>
  <si>
    <t>41.50%</t>
  </si>
  <si>
    <t>06/04/2010</t>
  </si>
  <si>
    <t>PREF MUN DE SAO GONCALO DO ABAETE</t>
  </si>
  <si>
    <t>São Gonçalo do Abaeté</t>
  </si>
  <si>
    <t>31/12/2010</t>
  </si>
  <si>
    <t>16/09/2010</t>
  </si>
  <si>
    <t>PREF MUN DE ITAPECERICA</t>
  </si>
  <si>
    <t>Itapecerica</t>
  </si>
  <si>
    <t>14/05/2011</t>
  </si>
  <si>
    <t>42.26%</t>
  </si>
  <si>
    <t>PREF MUN DE CONCEICAO DO MATO DENTRO</t>
  </si>
  <si>
    <t>Conceição do Mato Dentro</t>
  </si>
  <si>
    <t>76.22%</t>
  </si>
  <si>
    <t>80.15%</t>
  </si>
  <si>
    <t>PREF MUN DE FELIXLANDIA</t>
  </si>
  <si>
    <t>Felixlândia</t>
  </si>
  <si>
    <t>19/06/2011</t>
  </si>
  <si>
    <t>53.74%</t>
  </si>
  <si>
    <t>24/05/2010</t>
  </si>
  <si>
    <t>PREF MUN DE FREI INOCENCIO</t>
  </si>
  <si>
    <t>Frei Inocêncio</t>
  </si>
  <si>
    <t>68.53%</t>
  </si>
  <si>
    <t>12/04/2010</t>
  </si>
  <si>
    <t>15/12/2013</t>
  </si>
  <si>
    <t>45.54%</t>
  </si>
  <si>
    <t>PREF MUN DE ITAJUIPE</t>
  </si>
  <si>
    <t>Itajuípe</t>
  </si>
  <si>
    <t>08/09/2011</t>
  </si>
  <si>
    <t>36.70%</t>
  </si>
  <si>
    <t>21.99%</t>
  </si>
  <si>
    <t>28/02/2011</t>
  </si>
  <si>
    <t>65.27%</t>
  </si>
  <si>
    <t>23/12/2012</t>
  </si>
  <si>
    <t>03/01/2011</t>
  </si>
  <si>
    <t>PREF MUN DE ANTONIO CARDOSO</t>
  </si>
  <si>
    <t>Antônio Cardoso</t>
  </si>
  <si>
    <t>01/01/2012</t>
  </si>
  <si>
    <t>40.92%</t>
  </si>
  <si>
    <t>09/06/2010</t>
  </si>
  <si>
    <t>PREF MUN DE BREJO GRANDE</t>
  </si>
  <si>
    <t>Brejo Grande</t>
  </si>
  <si>
    <t>07/10/2010</t>
  </si>
  <si>
    <t>10.92%</t>
  </si>
  <si>
    <t>PREF MUN DE ITABAIANINHA</t>
  </si>
  <si>
    <t>Itabaianinha</t>
  </si>
  <si>
    <t>15.79%</t>
  </si>
  <si>
    <t>02/02/2010</t>
  </si>
  <si>
    <t>02/01/2016</t>
  </si>
  <si>
    <t>PREF MUN DE TEREZINHA</t>
  </si>
  <si>
    <t>Terezinha</t>
  </si>
  <si>
    <t>81.10%</t>
  </si>
  <si>
    <t>19/05/2010</t>
  </si>
  <si>
    <t>PREF MUN DE POMBOS</t>
  </si>
  <si>
    <t>Pombos</t>
  </si>
  <si>
    <t>89.57%</t>
  </si>
  <si>
    <t>65.28%</t>
  </si>
  <si>
    <t>PREF MUN DE BARRA DE GUABIRABA</t>
  </si>
  <si>
    <t>Barra de Guabiraba</t>
  </si>
  <si>
    <t>20/11/2010</t>
  </si>
  <si>
    <t>63.77%</t>
  </si>
  <si>
    <t>30/09/2010</t>
  </si>
  <si>
    <t>78.40%</t>
  </si>
  <si>
    <t>26/04/2010</t>
  </si>
  <si>
    <t>PREF MUN DE UIRAUNA</t>
  </si>
  <si>
    <t>Uiraúna</t>
  </si>
  <si>
    <t>27/04/2010</t>
  </si>
  <si>
    <t>24/10/2010</t>
  </si>
  <si>
    <t>18/11/2013</t>
  </si>
  <si>
    <t>27.32%</t>
  </si>
  <si>
    <t>22/05/2010</t>
  </si>
  <si>
    <t>08/02/2011</t>
  </si>
  <si>
    <t>PREF MUN DE ARARA</t>
  </si>
  <si>
    <t>Arara</t>
  </si>
  <si>
    <t>06/02/2011</t>
  </si>
  <si>
    <t>83.04%</t>
  </si>
  <si>
    <t>20/07/2010</t>
  </si>
  <si>
    <t>PREF MUN DE ALAGOA GRANDE</t>
  </si>
  <si>
    <t>Alagoa Grande</t>
  </si>
  <si>
    <t>15/04/2011</t>
  </si>
  <si>
    <t>71.85%</t>
  </si>
  <si>
    <t>12/06/2010</t>
  </si>
  <si>
    <t>PREF MUN DE RAFAEL FERNANDES</t>
  </si>
  <si>
    <t>Rafael Fernandes</t>
  </si>
  <si>
    <t>57.84%</t>
  </si>
  <si>
    <t>PREF MUN DE MAXARANGUAPE</t>
  </si>
  <si>
    <t>Maxaranguape</t>
  </si>
  <si>
    <t>38.40%</t>
  </si>
  <si>
    <t>PREF MUN DE SENADOR GEORGINO AVELINO</t>
  </si>
  <si>
    <t>Senador Georgino Avelino</t>
  </si>
  <si>
    <t>02/06/2010</t>
  </si>
  <si>
    <t>76.92%</t>
  </si>
  <si>
    <t>SECRETARIA ESTADUAL - MA</t>
  </si>
  <si>
    <t>Barra do Corda</t>
  </si>
  <si>
    <t>14/03/2011</t>
  </si>
  <si>
    <t>11/08/2011</t>
  </si>
  <si>
    <t>17.72%</t>
  </si>
  <si>
    <t>89.18%</t>
  </si>
  <si>
    <t>25/02/2010</t>
  </si>
  <si>
    <t>PREF MUN DE IPU</t>
  </si>
  <si>
    <t>Ipu</t>
  </si>
  <si>
    <t>29/09/2010</t>
  </si>
  <si>
    <t>12.98%</t>
  </si>
  <si>
    <t>PREF MUN DE PORANGA</t>
  </si>
  <si>
    <t>Poranga</t>
  </si>
  <si>
    <t>84.28%</t>
  </si>
  <si>
    <t>05/01/2010</t>
  </si>
  <si>
    <t>03/07/2010</t>
  </si>
  <si>
    <t>23/03/2011</t>
  </si>
  <si>
    <t>20/08/2011</t>
  </si>
  <si>
    <t>PREF MUN DE FORTALEZA DOS NOGUEIRAS</t>
  </si>
  <si>
    <t>Fortaleza dos Nogueiras</t>
  </si>
  <si>
    <t>47.06%</t>
  </si>
  <si>
    <t>27/12/2010</t>
  </si>
  <si>
    <t>PREF MUN DE GUAJARA-MIRIM</t>
  </si>
  <si>
    <t>Guajará-Mirim</t>
  </si>
  <si>
    <t>82.97%</t>
  </si>
  <si>
    <t>26.10%</t>
  </si>
  <si>
    <t>Amarante do Maranhão</t>
  </si>
  <si>
    <t>24/03/2011</t>
  </si>
  <si>
    <t>21/08/2011</t>
  </si>
  <si>
    <t>18.72%</t>
  </si>
  <si>
    <t>PREF MUN DE MAGALHAES BARATA</t>
  </si>
  <si>
    <t>Magalhães Barata</t>
  </si>
  <si>
    <t>29/06/2010</t>
  </si>
  <si>
    <t>PREF MUN DE ENVIRA</t>
  </si>
  <si>
    <t>Envira</t>
  </si>
  <si>
    <t>16/04/2010</t>
  </si>
  <si>
    <t>74.13%</t>
  </si>
  <si>
    <t>60.63%</t>
  </si>
  <si>
    <t>PREF MUN DE DEODAPOLIS</t>
  </si>
  <si>
    <t>Deodápolis</t>
  </si>
  <si>
    <t>7.71%</t>
  </si>
  <si>
    <t>PREF MUN DE PEDRO GOMES</t>
  </si>
  <si>
    <t>Pedro Gomes</t>
  </si>
  <si>
    <t>50.70%</t>
  </si>
  <si>
    <t>40.62%</t>
  </si>
  <si>
    <t>PREF MUN DE MAURILANDIA</t>
  </si>
  <si>
    <t>Maurilândia</t>
  </si>
  <si>
    <t>62.08%</t>
  </si>
  <si>
    <t>12.74%</t>
  </si>
  <si>
    <t>07/03/2012</t>
  </si>
  <si>
    <t>68.99%</t>
  </si>
  <si>
    <t>PREF MUN DE IPUEIRAS</t>
  </si>
  <si>
    <t>Ipueiras</t>
  </si>
  <si>
    <t>09/07/2010</t>
  </si>
  <si>
    <t>27/07/2011</t>
  </si>
  <si>
    <t>48.04%</t>
  </si>
  <si>
    <t>11/04/2011</t>
  </si>
  <si>
    <t>21/12/2014</t>
  </si>
  <si>
    <t>54.22%</t>
  </si>
  <si>
    <t>26/03/2010</t>
  </si>
  <si>
    <t>PREF MUN DE TRIUNFO POTIGUAR</t>
  </si>
  <si>
    <t>Triunfo Potiguar</t>
  </si>
  <si>
    <t>74.04%</t>
  </si>
  <si>
    <t>01/03/2010</t>
  </si>
  <si>
    <t>23/08/2011</t>
  </si>
  <si>
    <t>59.46%</t>
  </si>
  <si>
    <t>PREF MUN DE SANTA RITA DO PARDO</t>
  </si>
  <si>
    <t>Santa Rita do Pardo</t>
  </si>
  <si>
    <t>02/11/2012</t>
  </si>
  <si>
    <t>12/06/2015</t>
  </si>
  <si>
    <t>09/03/2010</t>
  </si>
  <si>
    <t>PREF MUN DE ITAGUATINS</t>
  </si>
  <si>
    <t>Itaguatins</t>
  </si>
  <si>
    <t>10/03/2010</t>
  </si>
  <si>
    <t>47.79%</t>
  </si>
  <si>
    <t>PREF MUN DE VIANOPOLIS</t>
  </si>
  <si>
    <t>Vianópolis</t>
  </si>
  <si>
    <t>55.94%</t>
  </si>
  <si>
    <t>18/02/2010</t>
  </si>
  <si>
    <t>PREF MUN DE PONTE ALTA DO BOM JESUS</t>
  </si>
  <si>
    <t>Ponte Alta do Bom Jesus</t>
  </si>
  <si>
    <t>53.19%</t>
  </si>
  <si>
    <t>PREF MUN DE DIVINOPOLIS DE GOIAS</t>
  </si>
  <si>
    <t>Divinópolis de Goiás</t>
  </si>
  <si>
    <t>02/04/2011</t>
  </si>
  <si>
    <t>08/10/2013</t>
  </si>
  <si>
    <t>76.49%</t>
  </si>
  <si>
    <t>26/12/2010</t>
  </si>
  <si>
    <t>08/07/2011</t>
  </si>
  <si>
    <t>13.42%</t>
  </si>
  <si>
    <t>05/05/2010</t>
  </si>
  <si>
    <t>PREF MUN DE SILVANOPOLIS</t>
  </si>
  <si>
    <t>Silvanópolis</t>
  </si>
  <si>
    <t>29/07/2011</t>
  </si>
  <si>
    <t>18/12/2016</t>
  </si>
  <si>
    <t>80.78%</t>
  </si>
  <si>
    <t>16/05/2011</t>
  </si>
  <si>
    <t>88.05%</t>
  </si>
  <si>
    <t>PREF MUN DE TAPEROA</t>
  </si>
  <si>
    <t>Taperoá</t>
  </si>
  <si>
    <t>11/08/2008</t>
  </si>
  <si>
    <t>18/10/2011</t>
  </si>
  <si>
    <t>PREF MUN DE AMAJARI</t>
  </si>
  <si>
    <t>Amajari</t>
  </si>
  <si>
    <t>15/04/2012</t>
  </si>
  <si>
    <t>PREF MUN DE PASSAGEM FRANCA</t>
  </si>
  <si>
    <t>Passagem Franca</t>
  </si>
  <si>
    <t>69.78%</t>
  </si>
  <si>
    <t>PREF MUN DE CANTA</t>
  </si>
  <si>
    <t>Cantá</t>
  </si>
  <si>
    <t>24.78%</t>
  </si>
  <si>
    <t>PREF MUN DE UIRAMUTA</t>
  </si>
  <si>
    <t>17/06/2010</t>
  </si>
  <si>
    <t>59.50%</t>
  </si>
  <si>
    <t>13/08/2010</t>
  </si>
  <si>
    <t>09/02/2011</t>
  </si>
  <si>
    <t>57.51%</t>
  </si>
  <si>
    <t>04/03/2010</t>
  </si>
  <si>
    <t>08/04/2011</t>
  </si>
  <si>
    <t>16.60%</t>
  </si>
  <si>
    <t>DESCRIÇÃO</t>
  </si>
  <si>
    <t>SIGLA</t>
  </si>
  <si>
    <t>NOME</t>
  </si>
  <si>
    <t>DESCRIÇÃO DA OBRA</t>
  </si>
  <si>
    <t>SITUAÇÃO</t>
  </si>
  <si>
    <t>% DE EXECUÇÃO</t>
  </si>
  <si>
    <t>TIPO</t>
  </si>
  <si>
    <t>TIPOLOGIA</t>
  </si>
  <si>
    <t>CAMPUS</t>
  </si>
  <si>
    <t>MUNICÍPIO</t>
  </si>
  <si>
    <t>VALOR PREVISTO (R$)</t>
  </si>
  <si>
    <t>NOME2</t>
  </si>
  <si>
    <t>CNPJ</t>
  </si>
  <si>
    <t>INÍCIO DE EXECUÇÃO DA OBRA</t>
  </si>
  <si>
    <t>TÉRMINO DA EXECUÇÃO DA OBRA</t>
  </si>
  <si>
    <t>TÉRMINO DA EXECUÇÃO DA OBRA PÓS ADITIVO</t>
  </si>
  <si>
    <t>Fundação Universidade Federal do Maranhão</t>
  </si>
  <si>
    <t>UFMA</t>
  </si>
  <si>
    <t>CONSTRUÇÃO DO EDIFÍCIO DO NÚCLEO DE ARTES</t>
  </si>
  <si>
    <t>Construção do edifício do núcleo de artes desta universidade para compor ambientes laborais para atendimento do curso. A obra é composta de salas de aula, auditórios, laboratórios de ensino, sala para atendimento administrativos, ambientes de convivência, banheiros e estacionamento.</t>
  </si>
  <si>
    <t>Construção</t>
  </si>
  <si>
    <t>Sala de Aula</t>
  </si>
  <si>
    <t>Campus de São Luis</t>
  </si>
  <si>
    <t>São Luís</t>
  </si>
  <si>
    <t>ENGEPEC ENGENHARIA GEREN PLANEJ DE CONSTRUCOES LTDA</t>
  </si>
  <si>
    <t xml:space="preserve">69414167000103 </t>
  </si>
  <si>
    <t>Universidade Federal dos Vales do Jequitinhonha e Mucuri</t>
  </si>
  <si>
    <t>UFVJM</t>
  </si>
  <si>
    <t>Prédio de Tecnologia da Madeira</t>
  </si>
  <si>
    <t>O complexo possuirá uma área bruta 3521,37m², que estão distribuídos basicamente em duas edificações, uma contendo laboratórios e a segunda, espaços para processamento mecânico primário e secundário da madeira. Haverá dois pátios, sendo um para alojamento de toras e outro para fornos de queima.</t>
  </si>
  <si>
    <t>Laboratório</t>
  </si>
  <si>
    <t>Campus JK</t>
  </si>
  <si>
    <t>Diamantina</t>
  </si>
  <si>
    <t>ALCANCE ENGENHARIA E CONSTRUCAO LTDA</t>
  </si>
  <si>
    <t xml:space="preserve">20501854000169 </t>
  </si>
  <si>
    <t>16/02/2014</t>
  </si>
  <si>
    <t>Universidade Federal da Integração Latino Americana</t>
  </si>
  <si>
    <t>UNILA</t>
  </si>
  <si>
    <t>CENTRAL DE UTILIDADES</t>
  </si>
  <si>
    <t xml:space="preserve">O Prédio da Central de Utilidades Técnica consiste em uma edificação enterrada no formato retangular de 50X70 metros. Encontram-se na central uma subestação, reservatórios de água, compartimentos para bombas, telecomunicações, manutenção e geradores.
Área construída 4.174,22 m2.
Edificação subterrânea que irá abrigar a casa de maquinas do campus.
Subestação principal do Campus 34,5/13,8kV 15MVA
Subestações secundarias
Casa do Gerador;
Central de Água Gelada;
Central de esgoto a Vácuo;
Estações de bombeamento e reservatórios de água potável e água de reuso;
Central do sistemas de proteção contra incêndio por hidrantes, chuveiros e automáticos;
Estação de aquecimento e bombeamento de água;
Salas de telecomunicações.
</t>
  </si>
  <si>
    <t>Infraestrutura</t>
  </si>
  <si>
    <t>Campus de Foz do Iguaçu</t>
  </si>
  <si>
    <t>Foz do Iguaçu</t>
  </si>
  <si>
    <t>CONSORCIO MENDES JUNIOR SCHAHIN</t>
  </si>
  <si>
    <t xml:space="preserve">13809986000197 </t>
  </si>
  <si>
    <t>06/07/2011</t>
  </si>
  <si>
    <t>26/05/2013</t>
  </si>
  <si>
    <t>Universidade Federal da Paraíba</t>
  </si>
  <si>
    <t>UFPB</t>
  </si>
  <si>
    <t>Construção do Bloco D do CCSA</t>
  </si>
  <si>
    <t xml:space="preserve">Trata-se de uma nova construção com 3.058,00 m2 de área construída, distribuídos em 04 pavimentos, conforme segue: 
Pav Térreo: 01 Biblioteca Setorial de 147,68 m2, 02 salas de multimídia de 70 m2 cada, 01 auditório de 110 m2, 01 Laboratório de Informática de 70 m2, sala de equipamentos (12,60 m2), Secretaria Administrativa (24,50 m2), copa(7,56 m2), bateria de Wc e escada com plataforma de elevador para portador de necessidades especiais. 
Primeiro Pavimento: 10 salas de aula (área total de 439,5 m2), 04 arquivos com 17,60 m2 cada, 01 terraço, bateria de Wc e escada com plataforma de elevador para portador de necessidade especial;
Segundo Pavimento: 01 sala de aula com 36 m2,  03 salas de reunião com 36 m2 cada, 04 Coordenações e Secretarias de Curso, com 36 m2 cada, 01 Sala de Estudos com 36 m2, 01 copa e 01 reprografia,  bateria de Wc e escada com plataforma de elevador para portador de necessidade especial;
Terceiro Pavimento: 04 laboratórios com 34,08 m2 cada (área total de 439,5 m2), 04 salas de estudo com 36 m2 cada,  bateria de Wc e escada com plataforma de elevador para portador de necessidade especial.
</t>
  </si>
  <si>
    <t>Multifuncional</t>
  </si>
  <si>
    <t>Campus de João Pessoa</t>
  </si>
  <si>
    <t>Não informado</t>
  </si>
  <si>
    <t>TCL TAMBAU CONSERVACOES LTDA.</t>
  </si>
  <si>
    <t xml:space="preserve">03395789000115 </t>
  </si>
  <si>
    <t>Universidade Federal do Ceará</t>
  </si>
  <si>
    <t>UFC</t>
  </si>
  <si>
    <t>CONSTR. RESIDÊNCIAS UNIVERSITÁRIAS Nº 1665 E 2142 - 2ª ETAPA</t>
  </si>
  <si>
    <t>CONSTRUÇÃO DAS RESIDÊNCIAS UNIVERSITÁRIAS Nº 1665 E 2142 - CAMPUS DO BENFICA (2ª ETAPA)
ÁREA DE INTERVENÇÃO NA RESIDÊNCIA Nº 1665: 1.240,12 m²;
ÁREA DE INTERVENÇÃO NA RESIDÊNCIA Nº 2142: 2.006,65 m²;
ÁREA DE INTERVENÇÃO TOTAL: 3.246,77 m².
RESIDÊNCIA 1655:
29 ALOJAMENTOS COM CAPACIDADE PARA 57 ESTUDANTES,
SALA DE INFORMÁTICA,
SALAS DE ESTUDO EM GRUPO E INDIVIDUAL,
SALA DE JOGOS,
COZINHA/ REFEITÓRIO,
ÁREA DE SERVIÇO,
SALA DE REUNIÕES,
ADMINISTRAÇÃO,
ÁREAS EXTERNAS.
RESIDÊNCIA 2142:
32 ALOJAMENTOS COM CAPACIDADE PARA 64 ESTUDANTES,
SALA DE ESTUDO EM GRUPO E INDIVIDUAL, 
SALA DE JOGOS,
SALA DE TV,
COZINHA,
REFEITÓRIO,
SALA DE REUNIÃO,
ADMINISTRAÇÃO,
REDÁRIO,
ÁREA DE SERVIÇO,
JARDINS.</t>
  </si>
  <si>
    <t>Moradia Estudantil</t>
  </si>
  <si>
    <t>Campus do Benfica</t>
  </si>
  <si>
    <t>CONSTRUTORA E IMOBILIARIA JMV LTDA</t>
  </si>
  <si>
    <t xml:space="preserve">35246560000105 </t>
  </si>
  <si>
    <t>11/06/2013</t>
  </si>
  <si>
    <t>Fundação Universidade Federal do Rio Grande</t>
  </si>
  <si>
    <t>FURG</t>
  </si>
  <si>
    <t>Quadra Poliesportiva e Campo de Futebol do CAIC</t>
  </si>
  <si>
    <t xml:space="preserve">Área Construída: 7942,9m²
Quadra poliesportiva: 924m²
Campo de futebol com pista de atletismo: 6948 m²
Prédio para sanitários e depósito de materiais esportivos: 70,9m².
Construção de estrutura poliesportiva com área de apoio. A área será iluminada e cercada, e receberá drenagem e pisos adequados ao uso. As áreas esportivas serão abertas. A estrutura atenderá aos alunos do CAIC, da educação infantil à Educação de Jovens e Adultos - EJA. 
</t>
  </si>
  <si>
    <t>Prática Esportiva</t>
  </si>
  <si>
    <t>Campus Carreiros</t>
  </si>
  <si>
    <t>Rio Grande</t>
  </si>
  <si>
    <t>ALT ENGENHARIA LTDA - EPP</t>
  </si>
  <si>
    <t>Fundação Universidade Federal de Pelotas</t>
  </si>
  <si>
    <t>UFPel</t>
  </si>
  <si>
    <t>CC 04/08 Construção de prédio para Biblioteca CCL</t>
  </si>
  <si>
    <t>Construção de prédio para Biblioteca das Ciências Agrárias.
Área: 1476 m²
Espaço construído para abrigar a Biblioteca das Ciências Agrárias.
Local: Campus Capão do Leão</t>
  </si>
  <si>
    <t>Biblioteca</t>
  </si>
  <si>
    <t>Campus Capão do Leão</t>
  </si>
  <si>
    <t>Capão do Leão</t>
  </si>
  <si>
    <t>LOKI ENGENHARIA LTDA</t>
  </si>
  <si>
    <t xml:space="preserve">08760781000124 </t>
  </si>
  <si>
    <t>11/01/2015</t>
  </si>
  <si>
    <t>Fundação Universidade Federal do Amapá</t>
  </si>
  <si>
    <t>UNIFAP</t>
  </si>
  <si>
    <t>CONCLUSÃO DO PRÉDIO DE AMBULATÓRIO NO CAMPUS MARCO ZERO</t>
  </si>
  <si>
    <t>Campus Marco Zero do Equador</t>
  </si>
  <si>
    <t>AGAPE CONSTRUCOES LTDA.</t>
  </si>
  <si>
    <t xml:space="preserve">05475105000110 </t>
  </si>
  <si>
    <t>Universidade Federal do Rio Grande do Sul</t>
  </si>
  <si>
    <t>UFRGS</t>
  </si>
  <si>
    <t>Construção do Prédio PPGS Multidisciplinares</t>
  </si>
  <si>
    <t xml:space="preserve">O prédio Multidisciplinar é uma demanda da Pró-Reitoria de Pós-graduação da UFRGS e visa atender os diferentes programas de Pós-graduação da Universidade que atuam de modo integrado.
Pavimento 01 - Salas/Circulação/Sanitários 634,97 m²
Pavimento 02 - Salas/Circulação/Sanitários 554,84 m²
               Auditório - 77,04 m²
Cobertura - Reservatório - 38,08
Total 1.304,93 m²    </t>
  </si>
  <si>
    <t>Unidade do Vale</t>
  </si>
  <si>
    <t>A &amp; L SERVICE LTDA - ME</t>
  </si>
  <si>
    <t xml:space="preserve">14752105000101 </t>
  </si>
  <si>
    <t>GALERIA TÉCNICA</t>
  </si>
  <si>
    <t>O Prédio da Galeria Técnica consiste em uma edificação enterrada no formato quadrado de dimensões internas de 4,0 X 4,05 metros e 3,0 X 3,05 metros que interliga os prédios.
ÁREA CONTRUIDA: 4267,63M2
Galeria subterrânea que liga todas edificações do complexo.
Por ela passaram todos as ligações dos sistemas elétricos, hidráulicos e telecomunicações.</t>
  </si>
  <si>
    <t>16/07/2011</t>
  </si>
  <si>
    <t>Universidade Federal do Rio de Janeiro</t>
  </si>
  <si>
    <t>UFRJ</t>
  </si>
  <si>
    <t>Complexo Acadêmico CFCH/CCJE/CLA - 1ª Etapa</t>
  </si>
  <si>
    <t>CONSTRUÇÃO DE EDIFICAÇÃO DO COMPLEXO ACADÊMICO CFCH-CCJE-CLA/UFRJ (FASE 1 - FUNDAÇÕES E ESTRUTURAS). Referência: Contrato 72/2011; processo: 23079.048185/2010-52. Etapa da construção de fundação e estrutura para abrigar expansão acadêmica blocos 31, 32, 33 e 34 do Plano Diretor UFRJ 2020, cada um com 6 e 7 pavimentos. Sito a Av Horácio Macedo ao lado da Faculdade de Letras. Contempla 78 salas de aula, 7 salas reversíveis (para vídeo conferência e multiuso), 40 laboratórios, 12 áreas comerciais de apoio, banheiros, escadas e elevadores, gabinetes e salas administrativas. Também contém estacionamento coberto para 100 carros e descoberto para 61 carros e pavimento técnico. Ar condicionado VRF, reuso de água pluvial. Previsão de atendimento aos alunos dos centros CFCH, CCJE, CLA.</t>
  </si>
  <si>
    <t>Campus Universitário Ilha do Fundão</t>
  </si>
  <si>
    <t>Rio de Janeiro</t>
  </si>
  <si>
    <t>Espectro Engenharia Ltda</t>
  </si>
  <si>
    <t xml:space="preserve">32126377000188 </t>
  </si>
  <si>
    <t>29/01/2012</t>
  </si>
  <si>
    <t>23/01/2013</t>
  </si>
  <si>
    <t>CONSTRUÇÃO DO LABORATÓRIO DE PROTOTIPAGEM - CEAR - CAMPUS I</t>
  </si>
  <si>
    <t xml:space="preserve">Construção do Laboratório de Prototipagem - CEAR - Campus I com a construção dos seguintes ambientes: 01 Sala de prototipagem com 20,25m²; 01 WC com 3,96m²; 01 Sala de Prototipagem Mecânica com 50,25m²; 01 Sala de Prototipagem de PCI com 20,25m².
</t>
  </si>
  <si>
    <t>TM CONSTRUCOES LTDA</t>
  </si>
  <si>
    <t xml:space="preserve">03378633000126 </t>
  </si>
  <si>
    <t>27/06/2015</t>
  </si>
  <si>
    <t>Universidade Federal Rural do Semi-Árido</t>
  </si>
  <si>
    <t>UFERSA</t>
  </si>
  <si>
    <t>NOVA REDE DE ABASTECIMENTO DE ÁGUA UFERSA - MOSSORÓ</t>
  </si>
  <si>
    <t>Com a finalidade de atender a crescente demanda de abastecimento de água a nova rede de abastecimento de água no campus da UFERSA na cidade de Mossoró atenderá alunos de vários cursos garantindo o abastecimento das novas edificações.
A metragem total dessa rede de abastecimento é de 66.562,64 metros.</t>
  </si>
  <si>
    <t>Instalações</t>
  </si>
  <si>
    <t>Campus de Mossoró</t>
  </si>
  <si>
    <t>POLY CONSTRUCOES &amp; EMPREENDIMENTOS LTDA</t>
  </si>
  <si>
    <t xml:space="preserve">05806903000188 </t>
  </si>
  <si>
    <t>Universidade Federal da Bahia</t>
  </si>
  <si>
    <t>UFBA</t>
  </si>
  <si>
    <t>Reforma e Ampliação da Escola de Medicina Veterinária</t>
  </si>
  <si>
    <t>A Escola de Medicina Veterinária - EMEV é uma edificação com uma área construída de 5.133,74 m² distribuídos em 02 (dois) pavimentos. A reforma começará com a demolição dos anexos feitos ao prédio, onde estão concentradas áreas de apoio. O Museu e a sala de necropsia para neste local ser implantado um módulo de 10,00 x 40,00 m onde serão instaladas no pavimento térreo as áreas de apoio ao pessoal de limpeza e segurança. O laboratório de sanidade avícola, e a sala de necropsia. No segundo pavimento serão instalados os laboratórios de anális sensorial, 02 (duas) salas de aulas e o laboratório de bacteriose, assim como a escada de segurança, no pátio central será construído um módulo em forma de \"+\" onde serão instalados os gabinetes de professores e escada de emergência. As demais instalações existentes no prédio serão reformadas, remanejadas e ampliadas para atender as normas técnicas pertinebtes e às novas necessidades programáticas decorrentes do REUNI.</t>
  </si>
  <si>
    <t>Ampliação/Reforma</t>
  </si>
  <si>
    <t>Campus Salvador</t>
  </si>
  <si>
    <t>LEC-LESSA ENGENHARIA E CONSULTORIA LTDA</t>
  </si>
  <si>
    <t xml:space="preserve">73539678000110 </t>
  </si>
  <si>
    <t>Fundação Universidade Federal de Mato Grosso</t>
  </si>
  <si>
    <t>UFMT</t>
  </si>
  <si>
    <t>2014-093 - Ampliação da Biblioteca de Sinop</t>
  </si>
  <si>
    <t xml:space="preserve">A obra em questão consiste na Ampliação da Biblioteca do Campus Universitário do Campus Universitário de Sinop, cujo prédio existente possui área aproximada de 330m².
A ampliação conta com área para acervo técnico de 1170,25m², salas de atendimento, conjunto de banheiros e uma sala para a gerência. </t>
  </si>
  <si>
    <t>Campus Universitário de Sinop</t>
  </si>
  <si>
    <t>MATERIAL FORTE E CONSTRUTORA LTDA</t>
  </si>
  <si>
    <t xml:space="preserve">10505889000112 </t>
  </si>
  <si>
    <t>13/09/2015</t>
  </si>
  <si>
    <t>EXPANSÃO ACADÊMICA-CLA-ESCOLA DE BELAS ARTES</t>
  </si>
  <si>
    <t>EXECUÇÃO DE OBRAS DE ENGENHARIA DESTINADAS À CONSTRUÇÃO DE EDIFÍCIO PARA AMPLIAÇÃO DA ESCOLA DE BELAS ARTES DA UFRJ. Referência: contrato 07/2010; processo: 23079.051044/2009-65. O prédio possui térreo com mezanino e um pavimento. Sito a Av Horácio Macedo (voltado para os fundos da Reitoria). A edificação será composta por 05 ateliers com pé-direito duplo de aproximadamente 200m² cada, que funcionam no térreo como oficinas para aulas de pintura, escultura em madeira, pedra e metais; cada uma com sua própria sala de apoio aos atelieres (aprox.100m² cada) no nível do mezanino. Os ateliers no total possuirão 125 lugares de bancada com computadores para apoio. Possuirá também átrio de aprox.800m² e pé direito duplo com possibilidade de exposições. No pavimento superior existirão 8 salas de aula com aproximadamente 50m² cada e 2 salas de aula com aproximadamente 80m², gabinete de professor, áreas administrativas. Ainda prevê escadas, rampas, copa-cantina e banheiros. Pavimento técnico com área para ar condicionado central.</t>
  </si>
  <si>
    <t>Construtora Lytorânea Ltda.</t>
  </si>
  <si>
    <t xml:space="preserve">07792269000105 </t>
  </si>
  <si>
    <t>25/12/2011</t>
  </si>
  <si>
    <t>Universidade Federal da Fronteira Sul</t>
  </si>
  <si>
    <t>UFFS</t>
  </si>
  <si>
    <t>Abrigo dos Veículos Oficiais no campus</t>
  </si>
  <si>
    <t>Os abrigos serão  instalados em estacionamentos existentes e pavimentados nos campi da UFFS para oferecer abrigo aos veículos oficiais contra intempéries e demais condições climáticas. A cobertura será com estrutura metálica, totalizando 133,63m² de área coberta.</t>
  </si>
  <si>
    <t>Instalações Prediais complementares</t>
  </si>
  <si>
    <t>Campus de Erechim</t>
  </si>
  <si>
    <t>CORREA E KOCH LTDA. - ME</t>
  </si>
  <si>
    <t xml:space="preserve">19436961000171 </t>
  </si>
  <si>
    <t>URBANIZAÇÃO DA RESIDÊNCIA UNIVERSITÁRIA CAMPUS I</t>
  </si>
  <si>
    <t xml:space="preserve">Urbanização da Residência Universitária - Campus I - com execução de serviços de pavimentação, pintura de grades e portas, reposição de alambrado da quadra poliesportiva, recuperação de meio-fio, plantio de arvores entre outros serviços, totalizando uma área de intervenção de 2.469,00m²
</t>
  </si>
  <si>
    <t>CAD ENGENHARIA E COMERCIO LTDA</t>
  </si>
  <si>
    <t xml:space="preserve">03786315000102 </t>
  </si>
  <si>
    <t>13/09/2014</t>
  </si>
  <si>
    <t>Cercamento do Campus JK</t>
  </si>
  <si>
    <t>CERCAMENTO DO CAMPUS JK COM MOURÃO DE CONCRETO SECÇÃO V</t>
  </si>
  <si>
    <t>RMX CONSTRUTORA LTDA - EPP</t>
  </si>
  <si>
    <t xml:space="preserve">08036804000152 </t>
  </si>
  <si>
    <t>20/04/2012</t>
  </si>
  <si>
    <t>20/04/2013</t>
  </si>
  <si>
    <t>Fundação Universidade Federal de Sergipe</t>
  </si>
  <si>
    <t>UFS</t>
  </si>
  <si>
    <t>Prédio do curso de Engenharia Florestal</t>
  </si>
  <si>
    <t>Área construída: 1.161,15 m²
Pavimento térreo com previsão para ampliação futura com andar superior.
A edificação é composta dos seguintes ambientes:
12 laboratórios de ensino, para 25 alunos cada;
01 auditório para 47 pessoas;
01 sala para o centro acadêmico;
01 sala para a empresa júnior;
07 salas para professores;
01 sala para reunião;
02 salas para administração;
01 moinho;
01 estufa;
01 copa;
01 conjunto de banheiros (M e F).
Previsão para escada e elevador.</t>
  </si>
  <si>
    <t>Campus Cidade Universitária Prof José Aluisio de Campos</t>
  </si>
  <si>
    <t>São Cristóvão</t>
  </si>
  <si>
    <t>22/03/2012</t>
  </si>
  <si>
    <t>KAEK ENGENHARIA LTDA</t>
  </si>
  <si>
    <t xml:space="preserve">00745857000130 </t>
  </si>
  <si>
    <t>06/06/2013</t>
  </si>
  <si>
    <t>Acessibilidade Setor 2 - Módulos 4, 5 e  6 do Campus do Vale</t>
  </si>
  <si>
    <t>A obra justifica-se pela necessidade de cumprir a Legislação Vigente de Acessibilidade Universal em Órgãos Públicos.
Execução de rampas e plataforma elevatória, substituição do pisos e colocação de pisos podotáteis.</t>
  </si>
  <si>
    <t>NEIVA B.C. SILVEIRA</t>
  </si>
  <si>
    <t xml:space="preserve">10390941000132 </t>
  </si>
  <si>
    <t>31/03/2014</t>
  </si>
  <si>
    <t>CONSTRUÇÃO DO CENTRO REGIONAL DE CUIDADOS PALIATIVOS HOSPICE</t>
  </si>
  <si>
    <t>A Obra de Construção do Centro Regional de Cuidados Paliativos caracteriza-se numa reforma, cuja área total de intervenção é de 1.544,43m², sendo distribuída em 562,08m² no subsolo, 577,60m² no primeiro pavimento, e 404,75m² no segundo pavimento.</t>
  </si>
  <si>
    <t>Apoio à Comunidade e Serviços</t>
  </si>
  <si>
    <t>Unidade da Saúde</t>
  </si>
  <si>
    <t>Pelotas</t>
  </si>
  <si>
    <t>Universidade Federal de Minas Gerais</t>
  </si>
  <si>
    <t>UFMG</t>
  </si>
  <si>
    <t>ICEX - DEPTO DE QUÍMICA - ANEXO 3 - BLOCO 1 - 2ª ETAPA</t>
  </si>
  <si>
    <t xml:space="preserve">Esta obra compreende à segunda etapa da construção do Bloco 1 do futuro Anexo 3 do Departamento de Química, vinculado ao Instituto de Ciências Exatas da UFMG.
A segunda etapa corresponde ao acabamento da obra, construção do depósito de lixo e subestação, em uma área aproximada de 6.012,67 m².
</t>
  </si>
  <si>
    <t>Campus Pampulha</t>
  </si>
  <si>
    <t>Belo Horizonte</t>
  </si>
  <si>
    <t>FUNDACAO DE DESENVOLVIMENTO DA PESQUISA</t>
  </si>
  <si>
    <t xml:space="preserve">18720938000141 </t>
  </si>
  <si>
    <t>09/01/2013</t>
  </si>
  <si>
    <t>Universidade Federal do Pará</t>
  </si>
  <si>
    <t>UFPA</t>
  </si>
  <si>
    <t>Obra de Fornec.e Instalação de Estação Compacta deTratamen</t>
  </si>
  <si>
    <t xml:space="preserve">A Estação Compacta de Tratamento de Efluentes(ECTE) utilizará um tratamento biológico contendo Reator Anaeróbico de Fluxo Ascendente(RAN), seguido de Filtro Submerso Aerado(FSA) e sistema de desinfecção química (TCD) do efluente final, utilizando solução química.   </t>
  </si>
  <si>
    <t>Campus de Belém</t>
  </si>
  <si>
    <t>SENENGE ENGENHARIA LTDA</t>
  </si>
  <si>
    <t xml:space="preserve">00654914000176 </t>
  </si>
  <si>
    <t>Universidade Federal Rural de Pernambuco</t>
  </si>
  <si>
    <t>UFRPE</t>
  </si>
  <si>
    <t>CONSTRUÇÃO DE MURO EM PLACAS PRÉ-MOLDADAS DE CONCRETO</t>
  </si>
  <si>
    <t>CONSTRUÇÃO DE MURO COM MOURÕES DE CONCRETO EM PLACAS PRÉ-FABRICADAS DE CONCRETO, PERFAZENDO UM TOTAL ESTIMADO DE 2.581,00 METROS LINEARES e 6.194,40 METROS QUADRADOS.</t>
  </si>
  <si>
    <t>Campus de Dois Irmãos</t>
  </si>
  <si>
    <t>CONSTRUSEL - CONSTRUCOES E SERVICOS LTDA.</t>
  </si>
  <si>
    <t xml:space="preserve">02350293000162 </t>
  </si>
  <si>
    <t>CT&amp;IT - CENTRO DE TRANSFERÊNCIA E INOVAÇÃO TECNOLÓGICA</t>
  </si>
  <si>
    <t>Esta obra compreende à construção da nova sede do Centro de Trasnferância e Inovação Tecnológica (CT&amp;IT), localizado no Campus Pampulha da UFMG. A edificação contará com área de, aproximadamente,
3.350,00 m² distribuídos em quatro pavimentos e um pavimento técnico na cobertura, reservado
para equipamentos e sistema de coleta de energia solar. 
Assim, a proposta visa concentrar as
atividades em dois setores: o quarto pavimento destinado às áreas administrativas e parte frontal
do edifício destinada ao uso coletivo e apoio às empresas Incubadas; o segundo atende às
Unidades de Incubação resguardados do fluxo intenso do primeiro setor. Consta de abrigos
externos para depósito de lixo, entreposto de reagentes, gases especiais, reservatórios inferiores
de água potável e de reuso, integrantes no projeto arquitetônico.</t>
  </si>
  <si>
    <t>CONSTRUTORA BRASIL CENTRAL - ARAGUAIA LTDA</t>
  </si>
  <si>
    <t xml:space="preserve">04176990000174 </t>
  </si>
  <si>
    <t>Restaurante Universitário - Unidade Praia Vermelha</t>
  </si>
  <si>
    <t>ELABORAÇÃO DE PROJETO EXECUTIVO E EXECUÇÃO DE OBRAS PARA A CONSTRUÇÃO DO RESTAURANTE UNIVERSITÁRIO NO CAMPUS DA UFRJ NA PRAIA VERMELHA. Referências: Contrato 60/2016; processo: 23079.004135/2016-10. O prédio tem método construtivo em módulos habitáveis metálicos. Sito a rua Av Pasteur, Urca (voltado para o lado da Rua Lauro Müller). O restaurante universitário possui refeitório com 166 lugares e previsão de aproximadamente 1200 refeições. Área de recebimento de refeições do R.U.-Central. Instalações de ar condicionado split, hidráulica com castelo dágua, aquecimento de água para restaurante com boilers.</t>
  </si>
  <si>
    <t>Restaurante Universitário</t>
  </si>
  <si>
    <t>Unidade Praia Vermelha</t>
  </si>
  <si>
    <t>METALURGICA VALENCA INDUSTRIA E COMERCIO LTDA</t>
  </si>
  <si>
    <t xml:space="preserve">10560694000175 </t>
  </si>
  <si>
    <t>REFORMA DO ANTIGO BLOCO DE MORFOLOGIA CCS - CAMPUS I</t>
  </si>
  <si>
    <t xml:space="preserve">Reforma do antigo bloco de morfologia - CCS - Campus I - com serviços de pintura, substituição de esquadrias, recuperação de banheiros, pavimentação, entre outros serviços.
</t>
  </si>
  <si>
    <t>SOCONSTROI - CONSTRUCOES E COMERCIO LTDA.</t>
  </si>
  <si>
    <t xml:space="preserve">03446956000100 </t>
  </si>
  <si>
    <t>Universidade Federal de Santa Maria</t>
  </si>
  <si>
    <t>UFSM</t>
  </si>
  <si>
    <t>REFORMA DO PRÉDIO DO COLÉGIO BOM CONSELHO - UDESSM/UFSM</t>
  </si>
  <si>
    <t>Trabalhos de reforma e restauração do prédio do Colégio Bom Conselho, com área total de 1.962,00 m², situado na cidade de Silveira Martins - RS</t>
  </si>
  <si>
    <t>Campus de Silveira Martins</t>
  </si>
  <si>
    <t>Silveira Martins</t>
  </si>
  <si>
    <t>RUTENIO CONSTRUCOES LTDA</t>
  </si>
  <si>
    <t xml:space="preserve">05446223000109 </t>
  </si>
  <si>
    <t>Universidade Federal do Recôncavo da Bahia</t>
  </si>
  <si>
    <t>UFRB</t>
  </si>
  <si>
    <t>SEDE DO CENTRO DE CIÊNCIAS DA SAÚDE EM SANTO ATONIO JESUS/BA</t>
  </si>
  <si>
    <t xml:space="preserve">Sede Centro 
Área total de 3.670,92 metros quadrados.
Bloco A com dois Pvimentos 
Bloco B com 1 Pavimento 
Destinado aabrigar as atividades Administrativas do Centro; contendo:
- 63 gabinetes de professores;
- Sala do núcleo técnico administrativo;
- Sala de direção;
- Sala de Coordenação Técnica;
- Banheiros coletivos e adaptados para deficientes físicos; 
- Sala de Coordenação de cursos.
</t>
  </si>
  <si>
    <t>Campus de Santo Antônio de Jesus</t>
  </si>
  <si>
    <t>Santo Antônio de Jesus</t>
  </si>
  <si>
    <t>H2 CONSTRUCOES E SERVICOS LTDA - EPP</t>
  </si>
  <si>
    <t xml:space="preserve">12075993000140 </t>
  </si>
  <si>
    <t>03/03/2017</t>
  </si>
  <si>
    <t>Fundação Universidade Federal do Tocantins</t>
  </si>
  <si>
    <t>UFT</t>
  </si>
  <si>
    <t>CONSTRUÇÃO DE EDIFICAÇÃO DESTINADA A REITORIA</t>
  </si>
  <si>
    <t>BLOCO COMPOSTO POR TRÊS PAVIMENTOS O QUAL DISPÕE DE SALAS DESTINADAS A ALOCAÇÃO DOS SETORES ADMINISTRATIVOS DA REITORIA 
O BLOCO POSSUI APROXIMADAMENTE 6.278,84 m² DE ÁREA CONSTRUIDA</t>
  </si>
  <si>
    <t>Administração</t>
  </si>
  <si>
    <t>Campus de Palmas</t>
  </si>
  <si>
    <t>RODES ENGENHARIA E TRANSPORTES LTDA.</t>
  </si>
  <si>
    <t xml:space="preserve">07454750000182 </t>
  </si>
  <si>
    <t>Ampliação e Modernização do Bloco 917 - Campus do Pici</t>
  </si>
  <si>
    <t>Ampliação e Modernização do Bloco 917 - Campus do Pici
Bloco 917
- Área construída: 668,55m²
- 02 pavimentos;
- Térreo: circulação, 09 gabinetes de professores e banheiros masculino, feminino e PNE;
- Superior: circulação e 10 gabinetes de professores.</t>
  </si>
  <si>
    <t>Unidade do Pici</t>
  </si>
  <si>
    <t>NOVA ENGENHARIA LTDA</t>
  </si>
  <si>
    <t xml:space="preserve">41573981000143 </t>
  </si>
  <si>
    <t>Fundação Universidade Federal do Pampa</t>
  </si>
  <si>
    <t>UNIPAMPA</t>
  </si>
  <si>
    <t>PRÉDIO ACADÊMICO III</t>
  </si>
  <si>
    <t xml:space="preserve">OBRAS CIVIS DE ESTRUTURAS PRE-MOLDADAS 000001520 Construção da estrutura em concreto pré-moldado do Prédio Acadêmico no Campus São Gabriel da Universidade Federal do Pampa. Área total de 2.430,50m². Serviços a executar: Serviços preliminares, Movimento de terra, Infraestrutura, Supraestrutura, Cobertura, Impermeabilizações, e Serviços complementares.
DOCUMENTOS RELACIONADOS </t>
  </si>
  <si>
    <t>Campus São Gabriel</t>
  </si>
  <si>
    <t>AC CONSTRUCAO E COMERCIO LTDA ME</t>
  </si>
  <si>
    <t xml:space="preserve">09075062000137 </t>
  </si>
  <si>
    <t>Reforma/Restauro do Sobrado da Ladeira (Albergue Estudantes)</t>
  </si>
  <si>
    <t>Reforma e restauração do sobrado da ladeira do castelo XVI, o qual abrigará o Albergue dos estudantes universitários da instituição.
Área construída: 426,4 m2
Térreo + mezanino 
Ambientes: 
11 quartos
5 cozinhas
5 salas de jantar
Capacidade atendimento: 22 pessoas</t>
  </si>
  <si>
    <t>CASA DOS ESTUDANTES UNIVERSITÁRIOS - PRÉDIO 2 PM</t>
  </si>
  <si>
    <t>Construção do prédio da Casa dos Estudantes de Palmeira das Missões - Prédio 2 - CESNORS, com área total de 903,80m², situado no Campus de Palmeira das Missões - UFSM/RS.</t>
  </si>
  <si>
    <t>Campus de Palmeira das Missões</t>
  </si>
  <si>
    <t>Palmeira das Missões</t>
  </si>
  <si>
    <t>NL CONSTRUCOES LTDA</t>
  </si>
  <si>
    <t xml:space="preserve">81601171000178 </t>
  </si>
  <si>
    <t>Universidade Federal Rural da Amazônia</t>
  </si>
  <si>
    <t>UFRA</t>
  </si>
  <si>
    <t>Bloco Acadêmico de Ciências Contábeis</t>
  </si>
  <si>
    <t xml:space="preserve">Construção do bloco acadêmico de Ciências Contábeis, de dois pavimentos composto por 07 salas de aulas com 60 m² aproximadamente cada, 04 gabinetes  com 7,60 m² cada, 04 banheiros, sendo 02 femininos e 02 masculinos, 02 banheiros PNE e 01 auditório com 100 m² aproximadamente para 100 pessoas. </t>
  </si>
  <si>
    <t>Campus de Capanema</t>
  </si>
  <si>
    <t>Capanema</t>
  </si>
  <si>
    <t>T C ENGENHARIA LTDA</t>
  </si>
  <si>
    <t xml:space="preserve">07930910000112 </t>
  </si>
  <si>
    <t>Recuperação das Fachadas do Prédio da Escola de Engenharia</t>
  </si>
  <si>
    <t>Recuperação de 10.488,00 m² de fachadas do prédio da Escola de Engenharia Nova</t>
  </si>
  <si>
    <t>Campus do Centro</t>
  </si>
  <si>
    <t>HENER ENGENHARIA E OBRAS CIVIS LTDA</t>
  </si>
  <si>
    <t xml:space="preserve">88151220000167 </t>
  </si>
  <si>
    <t>Universidade Federal de Juiz de Fora</t>
  </si>
  <si>
    <t>UFJF</t>
  </si>
  <si>
    <t>CONSTRUCAO NOVO PREDIO ANEXO COLEGIO JOAO XXIII DA UFJF</t>
  </si>
  <si>
    <t>Campus de Juiz de Fora</t>
  </si>
  <si>
    <t>Juiz de Fora</t>
  </si>
  <si>
    <t>CONSTRUTORA GUIA LTDA</t>
  </si>
  <si>
    <t xml:space="preserve">05504833000103 </t>
  </si>
  <si>
    <t>Universidade Federal de Alagoas</t>
  </si>
  <si>
    <t>UFAL</t>
  </si>
  <si>
    <t>CONSTRUÇÃO DA SUBESTAÇÃO E LT DE 69KV DO CAMPUS A. C. SIMÕES</t>
  </si>
  <si>
    <t>Subestação de 69kV com dois transformadores de 5/6,2MVA (área cercada de 57x28m e casa de comando em alvenaria de 9,3x9,9 de área), conforme projetos e Linha de transmissão de 69kV, com três cabos distribuidos verticalmente conforme projeto e comprimento de 6,9km.</t>
  </si>
  <si>
    <t>Campus Sede</t>
  </si>
  <si>
    <t>PRENER-COMERCIO DE MATERIAIS ELETRICOS LTDA</t>
  </si>
  <si>
    <t xml:space="preserve">00930087000104 </t>
  </si>
  <si>
    <t>Bloco Acadêmico De Agronomia</t>
  </si>
  <si>
    <t>Construção do bloco acadêmico de Engenharia Ambiental, de dois pavimentos composto por 03 salas de aulas com 60 m² aproximadamente cada, 06 laboratórios multiusos com 62,90 m² cada, 02 salas de pesquisa para apoio de laboratório, 04 banheiros sendo 02 femininos e 02 masculinos, 02 banheiros P.N.E. e 01 copa.</t>
  </si>
  <si>
    <t>HYH CONSTRUCAO CIVIL E EQUIPAMENTOS LTDA - EPP</t>
  </si>
  <si>
    <t xml:space="preserve">16971570000169 </t>
  </si>
  <si>
    <t>Alojamento Estudantil - Reforma</t>
  </si>
  <si>
    <t>EXECUÇÃO DE OBRA DE ENGENHARIA REFERENTE À REFORMA DOS HALLS, ESCADAS E PAVIMENTOS DO ALOJAMENTO ESTUDANTIL DA UFRJ, INCLUINDO PROJETO EXECUTIVO. Referência: Contrato 18/2013; processo: 23079.057598/2016-76. Sito o Lg Wanda de Oliveira. Reforma dos 2 blocos existentes cada um contém 3 pavimentos de alojamento e 1 pavimento de cobertura. Cada pavimento contém 28 módulos com 3 quartos cada (84 quartos/pavimento), 1 circulação e 1 sala de estar. Cada bloco contém 252 quartos. Construção de escada de escape em concreto armado com fundação e aprovação no corpo de bombeiros CBMERJ. O projeto previu a reforma de layout, instalações elétricas, informática, hidrossanitárias e revestimentos de ambos os blocos. O projeto da reforma do telhado tratou das telhas, madeiramento de ambos blocos e do reservatório superior do bloco 1. Houve uma supressão durante o contrato, retirando todas as intervenções do bloco 2 do escopo, passando apenas a reforma do bloco 1 descrita acima. Atendimento final portanto a 252 alunos do Bloco 1.</t>
  </si>
  <si>
    <t>ENGENEW ENGENHARIA LTDA.</t>
  </si>
  <si>
    <t xml:space="preserve">01001193000168 </t>
  </si>
  <si>
    <t>BLOCO MULTIUSO TIPO III   FACULDADE DE GEOGRAFIA E LINGUA IN</t>
  </si>
  <si>
    <t xml:space="preserve">BLOCO MULTIUSO TIPO III   FACULDADE DE GEOGRAFIA E LINGUA INGLESA - CAMPUS DE ALTAMIRA/PA A SER CONSTRUIDA EM CONCRETO ARMADO, FECHAMENTO EM ALVENARIA, DIVISÓRIAS INTERNAS TIPO DRAW WALL E INSTALAÇÕES CONFORME NORMAS VIGENTES.
ÁREA TOTAL: 1.133,70M²
 AUDITÓRIO - 254,00M²; 
SALAS DE AULA -205,17M²; 
LABOARATÓRIOS- 135,92M²; 
BIBLIOTECA- 51,66M²; 
ÁREA ADMINISTRATIVA -60,90M²; 
ÁREAS COMUNS- 426,05M². 
A SER EDIFICADO EM TERRENO DE PROPRIEDADE DA UNIVERSIDADE FEDERAL DO PARÁ   CAMPUS DE ALTAMIRA, LOCALIZADO NA RUA CORONEL JOSÉ PORFÍRIO, Nº 2515, NO BAIRRO DE SÃO SEBASTIÃO, FAZENDO FRENTE PARA A RUA JOSÉ PORFÍRIO, LADO DIREITO COM A TRAVESSA PEDRO GOMES, PELA ESQUERDA ÁREA RESIDENCIAL E PELOS FUNDOS COM A RUA DO AEROPORTO VELHO.
</t>
  </si>
  <si>
    <t>Campus de Altamira</t>
  </si>
  <si>
    <t>CONSTRUTORA EMOB LTDA</t>
  </si>
  <si>
    <t xml:space="preserve">14057640000142 </t>
  </si>
  <si>
    <t>OBRAS CIVIS NO ANEL VIARIO DA UFJF</t>
  </si>
  <si>
    <t>CONSTRUTORA ENGETRAN LTDA</t>
  </si>
  <si>
    <t xml:space="preserve">00494516000130 </t>
  </si>
  <si>
    <t>06/12/2012</t>
  </si>
  <si>
    <t>11/02/2014</t>
  </si>
  <si>
    <t>PARADA DE ÔNIBUS HUSM</t>
  </si>
  <si>
    <t>Construção da parada de ônibus em frente ao Hospital Universitário de Santa Maria (HUSM).</t>
  </si>
  <si>
    <t>Campus de Santa Maria</t>
  </si>
  <si>
    <t>CONSTRUTORA MACAMBARA LTDA</t>
  </si>
  <si>
    <t xml:space="preserve">89248967000109 </t>
  </si>
  <si>
    <t>PARQUE TECNOLÓGICO</t>
  </si>
  <si>
    <t>COLLEM CONSTRUTORA MOHALLEM LTDA</t>
  </si>
  <si>
    <t xml:space="preserve">21442256000129 </t>
  </si>
  <si>
    <t>10/12/2012</t>
  </si>
  <si>
    <t>05/03/2014</t>
  </si>
  <si>
    <t>EDIFÍCIO CENTRAL</t>
  </si>
  <si>
    <t>Edifício Central (Escritórios Administrativos) : 27.926,02m²
Estrutura de 23 pavimentos e cobertura, com altura de 111,35m, composto em três corpos na forma de H, estruturados em uma única peça.
A parte central da estrutura que interliga os dois blocos principais, destinados às salas, aloja as caixas de elevadores e escadas.
Fachadas laterais em pele de vidro 10mm, na cor cinza.
O Edifício Central será composto por Subsolo, Térreo (recepção), anfiteatro, salas de apoio e central de segurança), Conselhos Superiores, Recursos Humanos, Procuradoria e Conselho Curador,  Salas de professores e Núcleos de Pesquisa, Administração e Reitoria.
A população estimada para edifício será de 1500 pessoas.</t>
  </si>
  <si>
    <t>MENDES JUNIOR TRADING E ENGENHARIA S A</t>
  </si>
  <si>
    <t xml:space="preserve">19394808000129 </t>
  </si>
  <si>
    <t>Fundação Universidade do Amazonas</t>
  </si>
  <si>
    <t>UFAM</t>
  </si>
  <si>
    <t>Residência Universitária no Campus de Manaus/AM</t>
  </si>
  <si>
    <t>Construção da Residência Universitária no Campus Universitário Senador Arthur Virgílio Filho, com área aprox. de 2.000M², composta por:
Apartamentos;
Espaço de Convivência;
Guarita;
Depósitos;
Lavanderia;
Cozinha;
Sala de Estudo;
Estacionamento;
Subestação de Energia.</t>
  </si>
  <si>
    <t>Campus Universitário Senador Arthur Virgílio Filho</t>
  </si>
  <si>
    <t>CONSTRUTORA PIRAMIDE LTDA</t>
  </si>
  <si>
    <t xml:space="preserve">10185304000124 </t>
  </si>
  <si>
    <t>22/10/2012</t>
  </si>
  <si>
    <t>Fundação Universidade Federal da Grande Dourados</t>
  </si>
  <si>
    <t>UFGD</t>
  </si>
  <si>
    <t>LABORATORIO DE PSICULTURA FAECA/UFGD</t>
  </si>
  <si>
    <t>Laboratório de Piscicultura da FAECA na Unidade III, em Dourados/MS
Área construída: 788,20m²
Edificação térrea contendo:
a) Laboratórios de área molhada
Laboratório de produção e recirculação;
Laboratório de temperatura controlada;
Laboratório de reprodução;
Laboratório de larvicultura;
b) Laboratórios de área seca
Laboratório de Análises microbiológicas, físicas e químicas;
Laboratório de diagnóstico e desafio;
Laboratório de Limnologia;
Laboratório de Patologia;
Laboratório de Processamento e Análise sensorial;
c) Demais salas:
Sala de microscopia;
Sala de genética;
Sala de coordenação;
Copa;
Banheiros;</t>
  </si>
  <si>
    <t>Campus de Dourados</t>
  </si>
  <si>
    <t>Dourados</t>
  </si>
  <si>
    <t>LETY OBRAS LTDA</t>
  </si>
  <si>
    <t xml:space="preserve">11001307000123 </t>
  </si>
  <si>
    <t>11/03/2013</t>
  </si>
  <si>
    <t>18/03/2013</t>
  </si>
  <si>
    <t>Construção do Posto de Vendas e Urbanização - Campus III</t>
  </si>
  <si>
    <t>Construção do posto de vendas do campus III - CCHSA - composto pelos seguintes ambientes: setor plantas com 18,22m², WC Adaptado com 4,05m², Setor alimentício com 53,41m², Setor artesanato com 10,80m², Acesso principal com 17,50m², totalizando uma área total a ser construída de 113,10m². Pavimentação e urbanização de estacionamento com 200m²</t>
  </si>
  <si>
    <t>Campus de Bananeiras</t>
  </si>
  <si>
    <t>Bananeiras</t>
  </si>
  <si>
    <t>STC - CONSTRUCOES, SERVICOS E ADMINISTRADORA LTDA</t>
  </si>
  <si>
    <t xml:space="preserve">05455228000190 </t>
  </si>
  <si>
    <t>Complem. da Ampliação do Edificio Sede do Dep. de Biologia</t>
  </si>
  <si>
    <t>Complementação da obra de ampliação do edifício sede do departamento de biologia desta Universidade, fazer ajustes e complementar em sua totalidade todos os ítens não contemplados na obra original pela empresa anterior.</t>
  </si>
  <si>
    <t>ACAO CONSTRUCOES E COMERCIO LTDA</t>
  </si>
  <si>
    <t xml:space="preserve">08977891000142 </t>
  </si>
  <si>
    <t>Universidade Federal de Uberlândia</t>
  </si>
  <si>
    <t>UFU</t>
  </si>
  <si>
    <t>Execução completa da construção do bloco 1JCP</t>
  </si>
  <si>
    <t>EXECUÇÃO COMPLETA DA CONSTRUÇÃO DE UM BLOCO DENOMINADO 1JCP, BLOCO DE LABORATÓRIOS, SALA DE DOCENTES E AUDITÓRIO, LOCALIZADO NO CAMPUS PONTAL DA UNIVERSIDADE FEDERAL DE UBERLÂNDIA, NA CIDADE DE ITUIUTABA - MG. INCLUINDO A EXECUÇÃO DO BLOCO COMPLETO, ALÉM DE ACESSOS, ENTORNOS, RAMPAS, ESCADAS, PRAÇA EXTERNA , ESTACIONAMENTO E DEMAIS ITENS CONSTANTES DO PROJETO.  ÁREA TOTAL APROXIMADA  7.755,25 M² divididos em: 
Pavimento térreo: 3.338,50 m²
1º pavimento: 2.575,90 m²
2º pavimento: 1.840,84 m²
Praça externa: 1.700,00 m²</t>
  </si>
  <si>
    <t>Campus do Pontal</t>
  </si>
  <si>
    <t>Ituiutaba</t>
  </si>
  <si>
    <t>FRANCO RIBEIRO CONSTRUCOES LTDA</t>
  </si>
  <si>
    <t xml:space="preserve">36874048000257 </t>
  </si>
  <si>
    <t>Construção do Anexo do Inst. Física e do Inst. Química</t>
  </si>
  <si>
    <t xml:space="preserve">Construção do Anexo e Modernização do Complexo de Química - Física no Campus Universitário da Federação/Ondina da UFBA. O Complexo de Química e Física tem uma área de 12.834,00 m², com a possibilidade da construção do anexo e modernização do Complexo de QUI-FIS, localizado no Campus Universitário Fed/Ondina, no projeto compõe como indicador físico uma área de 5.884,20 m² p/ o Prédio de Física, 6.440,68 p/ o Prédio de Química e p/ o Anexo 5.091,40. </t>
  </si>
  <si>
    <t>CONSTRUTORA LINK LTDA</t>
  </si>
  <si>
    <t xml:space="preserve">96803747000157 </t>
  </si>
  <si>
    <t>15/01/2012</t>
  </si>
  <si>
    <t>Prédio Administrativo Campus Unaí</t>
  </si>
  <si>
    <t>Prédio Administrativo com 02 Pavimentos
1º Pavimento: 01 Sala DAA/DAP, 01 Sala DAA, 01 Sala DAP, 01 Sala de Recepção, 01 Banheiro Masculino Sala de Recepção, 01 Banheiro Feminino Sala de Recepção, 01 Sala Médico, 01 Sala Assistente Social, 01 Sala Pisicólogo, 01 Sala Odontologia, 01 Banheiro Masculino, 01 Banheiro Masculino PNE, 01 Escadaria, 01 Banheiro Feminino, 01 Banheiro Feminino PNE, 02 Salas PROACE, 01 Sala PROACE Diretor, 01 Sala de Reunião, 02 Salas PRPPG, 01 Sala Diretor PRPPG, 03 Salas PROEXC, 01 Sala DTI Arquivo, 03 Salas DTI, 01 Sala Protocolo, 01 Rack Telefônico, 01 Hall, 01 QGBT, 01 Sala de Recepção DRCA, 01 Sala Atendimento DRCA, 01 Sala DRCA, 01 Sala Depósito, 01 Sala Diretor. 04 Casa de Máquinas.
2º Pavimento: 01 Sala PROPLAN Diretor, 02 Salas PROPLAN, 01 Sala Financeiro, 03 Salas PROAD, 01 Banheiro Masculino, 01 Banheiro Masculino PNE, 01 Escadaria, 01 Banheiro Feminino, 01 Banheiro Feminino PNE, 03 Salas Comunicação, 01 Laboratório de Edição, 01 Ilha de Edição, 01 Estúdio Rádio TV, 04 Casa de Máquinas, 01 Sala de Informática, 01 Sala do Transporte, 01 Copa, 01 Superintendência, 01 Sala Protocolo, 01 Rack Telofônico, 01 QGBT, 01 Sala de Reunião, 01 Sala de Arquivo, 01 Sala do Diretor, 02 Salas DRH.</t>
  </si>
  <si>
    <t>Câmpus Unaí</t>
  </si>
  <si>
    <t>TOPO ENGENHARIA E CONSULTORIA LTDA</t>
  </si>
  <si>
    <t xml:space="preserve">00484746000118 </t>
  </si>
  <si>
    <t>1ª Etapa da Infraestrutura (Extensão do Campus Lagarto)</t>
  </si>
  <si>
    <t>A Construção da Infraestrutura do Campus Simão Dias será constituída pela execução da terraplanagem do terreno, pavimentação da via principal e estacionamentos, construção do acesso principal, da guarita de entrada, suprimento de energia elétrica com iluminação pública e sistema de irrigação.
Área construída = 19.357,019 m²</t>
  </si>
  <si>
    <t>Campus de Lagarto</t>
  </si>
  <si>
    <t>Simão Dias</t>
  </si>
  <si>
    <t>CONSTRUTORA LAM LTDA</t>
  </si>
  <si>
    <t xml:space="preserve">03522765000180 </t>
  </si>
  <si>
    <t>Fundação Universidade Federal do ABC</t>
  </si>
  <si>
    <t>UFABC</t>
  </si>
  <si>
    <t>3A. ETAPA - URBANISMO</t>
  </si>
  <si>
    <t xml:space="preserve">A INTERVENÇÃO DE URBANISMO COMPREENDE OS ITENS DE OBRAS COMPLEMENTARES:
PAISAGISMO
MOBILIÁRIO URBANO
GASES ESPECIAIS
VESTIÁRIOS
ABRIGOS
CABINE DE ENERGIA
</t>
  </si>
  <si>
    <t>Campus São Bernardo do Campo</t>
  </si>
  <si>
    <t>São Bernardo do Campo</t>
  </si>
  <si>
    <t>CONSTRUTORA HUDSON LTDA.</t>
  </si>
  <si>
    <t xml:space="preserve">57133456000147 </t>
  </si>
  <si>
    <t>14/10/2010</t>
  </si>
  <si>
    <t>CASA DO ESTUDANTE JOÃO DE BARRO</t>
  </si>
  <si>
    <t>CONSTRUTORA SOTRIN LTDA</t>
  </si>
  <si>
    <t xml:space="preserve">89828487000109 </t>
  </si>
  <si>
    <t>093/2014 - Ampliação da Biblioteca do Campus de Sinop</t>
  </si>
  <si>
    <t xml:space="preserve">A obra em questão consiste na Ampliação da Biblioteca do Campus Universitário do Campus Universitário de Sinop, cujo prédio existente possui área aproximada de 330m².
A ampliação conta com área para acervo técnico de 1170,25m², salas de atendimento, conjunto de banheiros e uma sala para a gerência. 
</t>
  </si>
  <si>
    <t>CONSTRUÇÃO LABORATÓRIO DE BIOTECNOLOGIA</t>
  </si>
  <si>
    <t xml:space="preserve">Construção laboratório de biotecnologia: 01 Ambiente 01 8,50m² 01 Ambiente 02 8,50m² 01 Ambiente 03 8,50m² 01 WC Feminino 8,40m² 01 WC PNE 3,40m² 01 WC Masculino 7,00m² 01 Circulação 46,60m² 01 Ambiente 04 17,15m² 01 Lab. Genética I 31,10m² 01 Lab. Genética II 18,60m³ 01 Lab. Genética III 21,30m² 01 Laboratório 22,30m² 01 Laboratório Microbiologia 25,50m² 01 Sala de Aula 59,50m²
</t>
  </si>
  <si>
    <t>Campus de Areia</t>
  </si>
  <si>
    <t>02/08/2014</t>
  </si>
  <si>
    <t>3A. ETAPA - BLOCO BETA</t>
  </si>
  <si>
    <t xml:space="preserve">BLOCO BETA
AREA CONSTRUIDA: 4.279,00m²
TERREO: 4 ANFITEATROS PARA 100 ALUNOS CADA E UM AUDITÓRIO COM CAPACIDADE PARA 400 PESSOAS
1o. PAVTO: BIBLIOTECA
2o. PAVTO: ADMINISTRAÇÃO
</t>
  </si>
  <si>
    <t>Auditório</t>
  </si>
  <si>
    <t>Construção do Centro de Arte e Cultura - Campus I</t>
  </si>
  <si>
    <t>Construção do centro de arte e cultura com 11.820m² de área de construção</t>
  </si>
  <si>
    <t>SG Incorporação Construção e Planejamento Ltda</t>
  </si>
  <si>
    <t xml:space="preserve">01732658000150 </t>
  </si>
  <si>
    <t>17/11/2010</t>
  </si>
  <si>
    <t>Universidade Federal Fluminense</t>
  </si>
  <si>
    <t>UFF</t>
  </si>
  <si>
    <t>Prédio da faculdade de farmácia campus praia vermelha</t>
  </si>
  <si>
    <t xml:space="preserve"> Obra para construção do prédio da Faculdade de Farmácia da Universidade Federal Fluminense  UFF, a ser construída no Campus da Praia Vermelha. O conjunto possui área total de 9.329,78m2, distribuídos em uma edificação principal de 5 (cinco) pavimentos e duas edículas externas que abrigam elementos de infra-estrutura, como subestação, gerador, casa de gases e casa de máquinas de ar condicionado. Definição geral da ocupação: Térreo:Portaria/Recepção,Depósitos,Hall de acesso aos elevadores e às escadas;Casa de bombas de recalque;Ante-câmaras e escadas enclausuradas;Manutenção Área técnica; Sanitários/Copa Funcionários;Sanitários Coletivos (masculino e feminino) e sanitários acessíveis (masculino e feminino);Central de Purificação de Água;Central Analítica;Laboratório para Tratamento e Armazenamento de Resíduo; Laboratórios Aula;Laboratórios Pesquisa;Laboratórios Extensão e Biotério.
- 2º Pavimento:Sanitários coletivos (masculino e feminino) e sanitários acessíveis (masculino e feminino);Hall de acesso aos elevadores e às escadas;Ante-câmaras e escadas enclausuradas;Depósitos; Copa; Área Técnica;Salas de Aula; Sala Multiuso; Reprografia;Secretarias e Diretoria
3º Pavimento:Sanitários coletivos (masculino e feminino) e sanitários acessíveis (masculino e feminino);Hall de acesso aos elevadores e às escadas;Ante-câmaras e escadas enclausuradas;Depósitos; Copa; Área Técnica; Salas de Estudos. maiores descrições ver na aba \"documentos\" o doc MEMORIAL DESCRITIVO E APRESENTAÇÃ</t>
  </si>
  <si>
    <t>Campus de Niterói</t>
  </si>
  <si>
    <t>Niterói</t>
  </si>
  <si>
    <t>TECSUL ENGENHARIA LTDA</t>
  </si>
  <si>
    <t xml:space="preserve">01509154000176 </t>
  </si>
  <si>
    <t>Construção do Restaurante Universitário do Campus I</t>
  </si>
  <si>
    <t>Construção do Restaurante Universitário do Campus I da UFPB composto dos seguintes ambientes: Pavimento Térreo: Circulação com 6,46m², Cozinha com 244,87m², Escada 8,92m², Hall com 3,50m², Plataforma com 2,32m², Recepção com 26,00m², Repouso com 11,21m², Salão Térreo com 198,72m², WC Fem. com 18,34m² e WC Masc. com 18,34m². Pavimento Superior: Circulação com 6,39m², Salão 1º Pav. 494,92m², WC Fem. com 12,86m², WC Masc. com 12,86m², Patamar com 6,43m², Patamar com 2,78m² e Terraço descoberto com 174,45m². Totalizando uma área total construída de 1.445,23m².</t>
  </si>
  <si>
    <t>BR PROTENSAO LTDA - EPP</t>
  </si>
  <si>
    <t xml:space="preserve">12375411000140 </t>
  </si>
  <si>
    <t>08/02/2012</t>
  </si>
  <si>
    <t>06/08/2012</t>
  </si>
  <si>
    <t>Reforma da Fachada da Faculdade de Odontologia da UFBA</t>
  </si>
  <si>
    <t>Reforma da fachada da Faculdade de Odontologia da UFBA. O prédio da Faculdade de Odontologia e formado por dois volumes de forma retangular, o
embasamento e a torre possuindo 10 pavimentos (2 subsolos + térreo + 8 pavimentos). A reforma contemplará: 1-Recuperação estrutural com a substituição das armaduras oxidadas utilizando argamassa com base epóxi. 2-Pintura com tinta acrílica para exterior. 3-Troca do revestimento ceramico total da fachada. 4- Instalação de brises de aluminio. 5- instalação de aba de policarbonato. 6- Colocação de gradil, em substituição às placas de concreto pré-moldado. 7- As unidades condensadoras dos splits e os aparelhos de ar condicionado de janela existentes nas fachadas serão retirados e reinstalados numa única prumada, fechada por painel de brise SL4 branco.</t>
  </si>
  <si>
    <t>MEDEIROS SANTOS ENGENHARIA CONSTRUCOES E PROJETOS LTDA EPP</t>
  </si>
  <si>
    <t xml:space="preserve">13235732000102 </t>
  </si>
  <si>
    <t>CONSTRUÇÃO DO BLOCO \"D\" DO CENTRO DE EDUCAÇÃO</t>
  </si>
  <si>
    <t>CONSTRUÇÃO DE BLOCO COM 03 PAVIMENTOS, COM AREA DE 2.870,00 m².
Contém no terreo 04 salas de aula, 04 salas de pesquisa, 01 auditório e 01 biblioteca. No pav superior contém 03 salas de aula, 02 salas de estudo, 02 laboratório e coordenações e secretarias de mestrados e 2 salas de reunião</t>
  </si>
  <si>
    <t>EQUILIBRIUM, CONSTRUÇÕES E SERVIÇOS LTDA.</t>
  </si>
  <si>
    <t xml:space="preserve">09502686000193 </t>
  </si>
  <si>
    <t>15/02/2011</t>
  </si>
  <si>
    <t>Construção da primeira etapa da Estação Agroecológica- Anexo</t>
  </si>
  <si>
    <t xml:space="preserve">Apoio à Comunidade e Serviços
Obra destinada a abrigar atividades do Curso de Agoecologia. A edificação terá 4 sanitários,área multiuso, 2 depósitos e 1 sala de aula. Totalizando 199,16 metros quadrados. Capacidade de atendimento 200 alunos. </t>
  </si>
  <si>
    <t>Campus de Cruz das Almas</t>
  </si>
  <si>
    <t>DINAMICA ENGENHARIA E SERVICOS LTDA - ME</t>
  </si>
  <si>
    <t xml:space="preserve">17488325000168 </t>
  </si>
  <si>
    <t>09/04/2017</t>
  </si>
  <si>
    <t>Predio Denominado Biblioteca</t>
  </si>
  <si>
    <t xml:space="preserve">Construção do prédio denominado Biblioteca com área de 995,25 m² aproximadamente de dois pavimentos,  composto por 01 sala de estudo com 105,30 m² aproximadamente, área de acervo de 128,30 m², 01 recepção,01 sala para a bibliotecária, 01 sala de xerox, 01 deposito de materiais de limpeza, 02 banheiros femininos e 02 masculinos, 06 banheiros P.N.E. , 01 sala de informática, 01 sala multimídia, 03 salas de estudos coletivos.    </t>
  </si>
  <si>
    <t>13/06/2015</t>
  </si>
  <si>
    <t>PRÉDIOS - CAMPUS GOVERNADOR VALADARES</t>
  </si>
  <si>
    <t>Construções de 50.000,00 m² em edificações para atender as necessidades do Campus avançado da Universidade Federal de Fora na cidade de Governador Valadares, com oferta inicial dos cursos de graduação em Medicina, Enfermagem, Odontologia, Direito e Economia. Á area total do Campus é de 532 mil m², contemplando também obras de infraestrutura (deslocamentos de terra, arruamentos, captação de água, rede elétrica, telefonia, dados e lógica)</t>
  </si>
  <si>
    <t>Campus Governador Valadares</t>
  </si>
  <si>
    <t>Governador Valadares</t>
  </si>
  <si>
    <t>TRATENGE ENGENHARIA LTDA</t>
  </si>
  <si>
    <t xml:space="preserve">06098460000180 </t>
  </si>
  <si>
    <t>Construção do Centro de Extensão do Campus III - CCHSA</t>
  </si>
  <si>
    <t>Construção do centro de extensão do campus III da UFPB - CCHSA - constando dos seguintes ambientes: Área de apresentações com 166,20m², Almoxarifado com 25,80m², Sala de equipamentos com 25,80m², WCM com 14,00m², WCF com 14,00m², Hall com 35,76m², Mini-Auditório com 68,31m², Laboratório de Extensão com 110,40m², Sala de Estudos e Impressões com 17,30m², Copa com 17,30m², Sala de Espera com 14,40m², Secretaria com 14,62m² e Assessoria da extensão com 10,85m², totalizando uma área de 534,78m².</t>
  </si>
  <si>
    <t>ODARGAS ENGENHARIA, CONSULTORIA E OBRAS LTDA</t>
  </si>
  <si>
    <t xml:space="preserve">10587732000183 </t>
  </si>
  <si>
    <t>04/05/2014</t>
  </si>
  <si>
    <t>Adequação da guarita de entrada e centro de informações</t>
  </si>
  <si>
    <t>Readequação da guarita de acesso da chã de bananeiras e pavimentação do acesso composto dos seguintes ambientes: guarita com 10,31m², WC Guarita com 2,20m² e pavimentação de acesso e estacionamentos com 1.186m²</t>
  </si>
  <si>
    <t>02/10/2012</t>
  </si>
  <si>
    <t>GERAL</t>
  </si>
  <si>
    <t xml:space="preserve">A implantação geral consiste na construção civil do conjunto de edificações e infra-estruturas, envolvendo: limpeza do terreno remoção de árvores e destronque, deslocamento de espécime de porte, terraplenagem, escavações, aterros, obras de drenagens, pavimentção asfálticas, cercas, instalações provisórias e instalações em geral.
MOBILIZAÇÃO/DESMOBILIZAÇÃO
TERRAPLENAGEM GERAL
PISTAS E ESTACIONAMENTOS  30.000m2 1000 vagas para automóveis
PAISAGISMO
INSTALAÇÕES   GERAIS
INSTALAÇÕES ELÉTRICAS
INSTALAÇÕES HIDRÁULICAS
INSTALAÇÕES DE ESGOTO SANITÁRIO
INSTALAÇÕES DE ÁGUAS PLUVIAIS
INSTALAÇÕES DE TELECOMUNICAÇÃO
</t>
  </si>
  <si>
    <t>LABORATÓRIO DE AVALIAÇÃO E TIPIFICAÇÃO DE CARCAÇAS</t>
  </si>
  <si>
    <t xml:space="preserve">Construção laboratório de tipificação de carcaças: 01 Câmara (0ºC) 7,13m² 01 Câmara (-20ºC) 7,12m² 01 Lab. de Avaliação Carcaças 14,25m² 01 Lab. Vísceras 8,50m² 01 Ambiente de abate 23,30m²
</t>
  </si>
  <si>
    <t>Prédio Acadêmico III- Fase 2</t>
  </si>
  <si>
    <t>CONSTRUÇÃO DO PRÉDIO ACADÊMICO III NO CAMPUS SÃO ITAQUI
ÁREA: 2.430,50 m²
Com finalidade de abrigar salas de aula, laboratórios e auditório - Capacidade para atender cerca de 1220 alunos</t>
  </si>
  <si>
    <t>Campus Itaqui</t>
  </si>
  <si>
    <t>Constr.Prédio posto Avançado do Corpo de Bombeiros-CampusIII</t>
  </si>
  <si>
    <t xml:space="preserve">Construção do prédio do Posto Avançado do Corpo de Bombeiros no Campus III da UFPA.
2 pavimentos (térreo + 1)
Areá construída: 211,32 m2
alojamento masculino e feminino , wc masculino e feminino, copa, sala de espera, estacionameto ...  </t>
  </si>
  <si>
    <t>30/10/2012</t>
  </si>
  <si>
    <t>07/05/2013</t>
  </si>
  <si>
    <t>S MONTORIL PROJETOS E CONSTRUCOES LTDA</t>
  </si>
  <si>
    <t xml:space="preserve">10394065000112 </t>
  </si>
  <si>
    <t>164/2013 - CONST. DO CAMPUS DE VG - LOTE 01 - BIBLIOTECA</t>
  </si>
  <si>
    <t>Bloco da Biblioteca: Prédio com dois pavimentos que sediará a Biblioteca e o setor administrativo do Campus.
O pavimento terro possui 7 salas de coordenação de 19,82 m² e recepção de 16,05m², sala de reunião com 36,62 m², sala de vivência de 36,61 m², sala de arquivo cm 36,65 m², registro escolar 74,32 m² e o ambiente da Biblioteca possui área de 963,38 m².
No 1º andar, 12 salas de professores de 47,35 m² e ambiente da Biblioteca com 922,77 m².</t>
  </si>
  <si>
    <t>Câmpus Várzea Grande</t>
  </si>
  <si>
    <t>24/12/2014</t>
  </si>
  <si>
    <t>Universidade Federal de São Paulo</t>
  </si>
  <si>
    <t>UNIFESP</t>
  </si>
  <si>
    <t>Reforma dos banheiros do Campus São Paulo</t>
  </si>
  <si>
    <t xml:space="preserve">Reforma das instalações e Infraestrutura dos Banheiros do Campus, perfazendo um total  de 22 (vinte dois) banheiros distribuídos em 05 (cinco) Edifícios localizados no Campus São Paulo, na unidade - vila clementino.
Edifícios e quantidades de banheiros :
Ed.ECB -  
Ed.Costabille Gallucci;
Ed.Leitão da cunha
Ed.Octavio de Carvalho 
Ed.Lemos Torres: 
Área total dos Banheiros:
</t>
  </si>
  <si>
    <t>Campus de São Paulo - Vila Clementino</t>
  </si>
  <si>
    <t>São Paulo</t>
  </si>
  <si>
    <t>G3 SERVICOS E MATERIAIS LTDA</t>
  </si>
  <si>
    <t xml:space="preserve">11810923000125 </t>
  </si>
  <si>
    <t>105/2014 Const. do Centro de Engenharia Agrícola e Ambiental</t>
  </si>
  <si>
    <t>Edificação terrea com 1.649,81 m² de área coberta, com 10 laboratórios, 1 sala de treinamento e 1 área de testes e 5 salas de apoio.</t>
  </si>
  <si>
    <t>04/10/2015</t>
  </si>
  <si>
    <t>CONSTRUÇÃO DO DEPARTAMENTO DE ENGENHARIA DE PRODUÇÃO C. PICI</t>
  </si>
  <si>
    <t>CONSTRUÇÃO BLOCO DO DEPARTAMENTO DE ENGENHARIA DE PRODUÇÃO NO CAMPUS DO PICI/ UFC.
ÁREA CONSTRUÍDA: 742,50m²
Distribuído em 02 pavimentos, o bloco possui a seguinte configuração:
1) Térreo:
- Hall;
- Banheiros;
- Sala de seminários - 35 lugares;
- 06 laboratórios para 06 alunos;
- 02 laboratórios para 07 alunos;
- Secretaria;
- Sala do coordenador.
2) Pavimento Superior:
- Hall;
- Banheiros;
- 19 gabinetes de professores;
- Copa;
- Sala de reuniões.</t>
  </si>
  <si>
    <t>CONSTRUTORA CAMPOS OLIVEIRA LTDA</t>
  </si>
  <si>
    <t>Bloco 8DJU - Ampliação do Hospital de Clinicas da UFU</t>
  </si>
  <si>
    <t>Execução completa da construção de um bloco denominado de 8DJU, destinado a
ampliação do Hospital de Clínicas da Universidade Federal de Uberlândia, a ser
edificado no Campus Umuarama, com área total de 26.210,96 m2.</t>
  </si>
  <si>
    <t>Unidade Umuarama</t>
  </si>
  <si>
    <t>IBEG ENGENHARIA E CONSTRUCOES LTDA</t>
  </si>
  <si>
    <t xml:space="preserve">33607565000190 </t>
  </si>
  <si>
    <t>Fundação Universidade Federal de Roraima</t>
  </si>
  <si>
    <t>UFRR</t>
  </si>
  <si>
    <t>Reforma do Prédio do CCA</t>
  </si>
  <si>
    <t xml:space="preserve">A finalidade é reformar o prédio do Centro de Ciências do campus Cauamé da UFRR visando proporcionar uma melhor estrutura para as atividades acadêmicas do ensino superior. 
Área Reformada: 4,251,59m2, composta de:
10 laboratórios
01 sala de estufa
01 garagem
01 almoxarifado
01 gabinete
28 gabinetes
01 gabinete com WC
02 WC femininos
02 WC masculinos
01 deposito
01 auditório para 70 pessoas
01 centro acadêmico
01 sala de reprografia
01 cantina  
01 sala de reunião
01 copa e espaço de convivência
01 coordenação
02 departamentos
05 salas de aula
01 pátio
</t>
  </si>
  <si>
    <t>Unidade do Cauamé</t>
  </si>
  <si>
    <t>TERRACOTA EMPREENDIMENTOS LTDA</t>
  </si>
  <si>
    <t xml:space="preserve">84035492000140 </t>
  </si>
  <si>
    <t>OBRAS CIVIS PARA CONSTRUÇÃO DE TELEFÉRICO E TRENÓ NO J. BOT.</t>
  </si>
  <si>
    <t>Obras de Implantação de Teleférico/Trenó no Jardim Botânico da Universidade Federal de Juiz de Fora, situado na Mata do Krambeck.</t>
  </si>
  <si>
    <t>TOPUS CONSTRUTORA S/A</t>
  </si>
  <si>
    <t xml:space="preserve">20491171000178 </t>
  </si>
  <si>
    <t>06/03/2017</t>
  </si>
  <si>
    <t>Construção do Bloco da Pós-Graduação do CCHLA</t>
  </si>
  <si>
    <t>Obra de construção do bloco de pós-graduação do CCHLA com área total construída de 1.961,90m², composta de salas de aulas e laboratórios.</t>
  </si>
  <si>
    <t>CONSTRUTORA TORREAO VILLARIM LTDA</t>
  </si>
  <si>
    <t xml:space="preserve">41203514000121 </t>
  </si>
  <si>
    <t>19/03/2013</t>
  </si>
  <si>
    <t>Implantação Fase II - Bloco Alfa 2</t>
  </si>
  <si>
    <t>Bloco Alfa 2 
Area Construída de 4.628,00m²
37 salas de aulas (40alunos)
03 laboratórios didáticos de informática
Capacidade atender  cerca de 3000 alunos (matutino e noturno)
Ar condicionado Central para Laboratórios de Informática e Telecon</t>
  </si>
  <si>
    <t>07/12/2011</t>
  </si>
  <si>
    <t>BLOCO ACADÊMICO DE DOIS PAVIMENTOS - ENGENHARIA CIVIL</t>
  </si>
  <si>
    <t>BLOCO DE SALAS DE COM DOIS PAVIMENTOS, NO CAMPUS MARCO ZERO, MUNICÍPIO DE MACAPÁ/AP.
Área Construída: 2.463,74 m²
Contrato 34/2013 - Entre UNIFAP (Contratante) e a empresa M. D. Costa (Contratada).
Edificação prevista para atender ao curso de Engenharia Civil.
Edificação com capacidade aproximada para 840 alunos em cada turno. Assim previsto 2.520 alunos (matutino e noturno).
PAVIMENTO TÉRREO:
3 - Salas de aulas de 94,03m²;
1 - Centro acadêmico - 10,15m²;
1 - Reprografia - 15,71m²;
1 - Biblioteca - 161,05m²;
1 - Conjunto de Sanitários Masculino - 15,35m²;
1 - Conjunto de Sanitários Feminino - 18,77m²;
Circulação
Escada
Plataforma Elevatória
Passarela
PAVIMENTO SUPERIOR:
6 - Salas de aulas de 62,39m²;
1 - Sala de pesquisa - 40,45m²;
2 - Laboratórios de Informática de 62,65m² (capacidade de 30 alunos cada);
1 - Sala de Gabinetes dos Professores I - 81,40m²;
1 - Sala de Gabinetes dos Professores II - 52,70m²;
1 - Sala de Reuniões 21,36m²;
1 - Secretária com copa e banheiros 29,31m²;
1 - Depósito 5,39m²;
1 - Conjunto de Sanitários Masculino - 15,35m²;
1 - Conjunto de Sanitários Feminino - 18,77m²;
Circulação
Previsto ar condicionado para todas salas.</t>
  </si>
  <si>
    <t>M D COSTA</t>
  </si>
  <si>
    <t xml:space="preserve">84410364000130 </t>
  </si>
  <si>
    <t>CONSTRUÇÃO DO LABORATÓRIO DE BIOCLIMATOLOGIA ANIMAL</t>
  </si>
  <si>
    <t xml:space="preserve">Construção do Laboratório de Bioclimatologia Animal - Campus II - consistindo na construção dos seguintes ambientes 01 Laboratório para Manipulação, Avaliação e Armazenamento de Carcaça com 32,25m²; 01 sala de professores com 8,36m²; 02 WCs (Masculino e Feminino) com 2,55m² cada; 01 Sala de estudo com 7,46m²; 01 área de circulação com 9,45m²; 01 Área de convívio com 15,60m²
</t>
  </si>
  <si>
    <t>Construção do Bloco de Salas de Professores ETAPA II</t>
  </si>
  <si>
    <t>Etapa II da obra de edificação da sala de professores que contempla 66 gabinetes distribuídos em dois pisos, com área de 1062,12 m2. A obra contempla também bateria de banheiros masculino e feminino nos dois pisos e elevador tipo plataforma de acesso.</t>
  </si>
  <si>
    <t>Campus do Paricarana</t>
  </si>
  <si>
    <t>CONSTRUTORA MIZULA LTDA - EPP</t>
  </si>
  <si>
    <t xml:space="preserve">13589595000104 </t>
  </si>
  <si>
    <t>MEDIÇÃO EM MÉDIA TENSÃO E SUBESTAÇÃO</t>
  </si>
  <si>
    <t>Campus Dom Pedrito</t>
  </si>
  <si>
    <t>Dom Pedrito</t>
  </si>
  <si>
    <t>ENIO ALBINO BIRKHAN &amp; CIA LTDA</t>
  </si>
  <si>
    <t xml:space="preserve">08533925000100 </t>
  </si>
  <si>
    <t>24/05/2014</t>
  </si>
  <si>
    <t>Ampliação e Reforma do Biotério Central e do Canil</t>
  </si>
  <si>
    <t>Obra de reforma geral do biotério central e do canil do Campus Carreiros, para adequar o prédio às normas de biossegurança. Serão reformadas todas as dependências administrativas, com a criação de novos vestiários para os funcionários, e renovação geral nos acabamentos do prédio, totalizando uma área de reforma de 817,08m². Nas ampliações, serão construídas uma nova guarita, um prédio para a futura instalação de um gerador de energia elétrica, um depósito geral anexo ao prédio do biotério e novos banheiros no prédio do canil, somando 130,01m² de ampliação.</t>
  </si>
  <si>
    <t>CONSTRUTORA KNUTH LTDA - ME</t>
  </si>
  <si>
    <t xml:space="preserve">11756638000173 </t>
  </si>
  <si>
    <t>CONSTRUÇÃO DA PISCINA DE HIDROTERAPIA, VESTIÁRIO E COBERTURA</t>
  </si>
  <si>
    <t>Construção de piscina junto à piscina semi-olímpica existente, com volume de 912.000 litros mais execução de coberta metálica, uma edificação que abriga (vestiários masculino e feminino, auditório, depósito e casa de bombas) e uma sala de observação no subsolo, junto à piscina.
- Área da piscina de hidroterapia: 96,28m²
- Área dos vestiários/ depósito/ casa de bombas: 226,79m²
- Área da coberta: 1.202m²
- Área Total de intervenção (edificação, piscina, coberta, passeios): 1.499,41m²</t>
  </si>
  <si>
    <t>OBRA DE AMPLIAÇÃO DO HU-UFJF</t>
  </si>
  <si>
    <t>Universidade Federal do Sul da Bahia</t>
  </si>
  <si>
    <t>UFESBA</t>
  </si>
  <si>
    <t>Reforma e Pequenos reparos da UFSB CONTRATO 3</t>
  </si>
  <si>
    <t>Reformas e pequenos reparos para atender as demandas da Universidade Federal do Sul da Bahia em seus 3 Campi e Colégios Universitários(CUNIs).
Campus Jorge Amado: 1.885,20 m2
Campus Sosígenes Costa: 10.843,75 m2
Campus Paulo Freire: 2.139,90 m2
CUNIs: 47 salas de aula</t>
  </si>
  <si>
    <t>Câmpus Itabuna</t>
  </si>
  <si>
    <t>Itabuna</t>
  </si>
  <si>
    <t>POTENCIAL ENGENHARIA E INSTALACOES LTDA.</t>
  </si>
  <si>
    <t xml:space="preserve">01724109000134 </t>
  </si>
  <si>
    <t>CONSTRUÇÃO DO BLOCO 3 NO CAMPUS DE HUMAITÁ/AM</t>
  </si>
  <si>
    <t xml:space="preserve">O PROJETO ARQUITETÔNICO É CONSTITUÍDO POR UMA EDIFICAÇÃO INSTITUCIONAL DE 4 (QUATRO) PAVIMENTOS, COMPOSTA POR SALAS DE AULA, LABORATÓRIOS DIDÁTICOS E DE PESQUISA E SETOR ADMINISTRATIVO, TOTALIZANDO UMA ÁREA TOTAL CONSTRUÍDA DE 4.554,92 M², ASSIM DISPOSTA:
- PAVIMENTO TÉRREO (NÍVEL 1 = +0,00M)  1.138,73 M²;
SALAS DE AULA;
SANITÁRIOS P. C. D., FEMININO E MASCULINO.
- 1º PAVIMENTO (NÍVEL 2 = + 3,25M)  1.138,73 M²;
LABORATÓRIOS;
SANITÁRIOS P. C. D., FEMININO E MASCULINO.
- 2º PAVIMENTO (NÍVEL 3 = + 6,50M)  1.138,73 M²;
LABORATÓRIOS;
SALAS DE AULA;
SANITÁRIOS P. C. D., FEMININO E MASCULINO.
- 3º PAVIMENTO (NÍVEL 4 = + 9,75M)  1.138,73 M²;
SALAS DE PROFESSORES;
SANITÁRIOS P. N. R. A., FEMININO E MASCULINO.
ÁREA TOTAL EDIFICADA = 4.554,92 M²
</t>
  </si>
  <si>
    <t>Campus do Vale do Rio Madeira</t>
  </si>
  <si>
    <t>Humaitá</t>
  </si>
  <si>
    <t>ESAC ENGENHARIA LTDA</t>
  </si>
  <si>
    <t xml:space="preserve">00892637000130 </t>
  </si>
  <si>
    <t>Implantação Fase II - Bloco Zeta</t>
  </si>
  <si>
    <t>Bloco Zeta
Área construída: 5.870,87m²
Abrigará o CT Infra, que contará com parte dos 32 labratórios didáticos e de pesquisa previstos
08 salas de aula</t>
  </si>
  <si>
    <t>CONSTRUÇÃO DE UM BLOCO DE SALAS DE SALAS DE AULA EM CALÇOENE</t>
  </si>
  <si>
    <t>Construção de um prédio com duas salas de aulas, uma coordenação e um conjunto sanitário em Calçoene, medindo 312,80 m². Terá 05ar-condicionado tipo janela de 21.000 btus. Cobertura em telha cerâmica tipo plan. Piso em Korodur. Muro ao entorno do terreno, incluindo guarita para vigilância.</t>
  </si>
  <si>
    <t>ROBERTO EMILIO LOPES</t>
  </si>
  <si>
    <t xml:space="preserve">32959900000157 </t>
  </si>
  <si>
    <t>BLOCO DO INSTITUTO DE COMPUTAÇÃO - ICOMP 2</t>
  </si>
  <si>
    <t xml:space="preserve">CONSTRUÇÃO DO BLOCO DO INSTITUTO DE COMPUTAÇÃO - ICOMP DA UNIVERSIDADE FEDERAL DO AMAZONAS - UFAM 
Obra : Construção do Bloco Icomp 2 do Instituto de Computação  ICOMP da UFAM
Serviço: Construção de Edificação
Endereço: Av Rodrigo Otávio, 3000, Campus Universitário Arthur Virgilio Filho, Manaus, AM. 
A obra é composta de:
1. BLOCO ICOMP 2				2.246,94 M2
2. PASSAGENS COBERTAS		
3. INSTALAÇÕES EXTERNAS
4. IMPLANTAÇÃO E SERVIÇOS COMPLEMENTARES
ÁREA CONSTRUÍDA TOTAL DE 2.246,94 M2
PAVIMENTOS: 	03
LABORATÓRIOS: 	07
SALAS DE AULA: 	08
SALAS DE ADMINISTRAÇÃO: 07
SALA DE ESTUDOS: 06
</t>
  </si>
  <si>
    <t>POLITRADE COM.REPRESENTACOES E SERVICOS LTDA</t>
  </si>
  <si>
    <t>Departamento de Fisioterapia, Fonoaudiologia e Pós-Graduação</t>
  </si>
  <si>
    <t>-Piso 1:
17 consultórios,
anfiteatro para 95 pessoas;
1 sanitário (masculino e feminino);
1 sanitário PNE (masculino e feminino);
DML;
Sala especial neuro pediatria;
Sala de neuro;
Sala de espera.
-Piso 2:
11 consultórios;
9 salas de áudio;
3 box terapia com magnetismo;
sala de recolhimento de material cardio;
sala molhada;
6 box terapia;
2 sanitários (masculinos e femininos);
1 sanitário PNE (masculino e feminino);
Depósito de equipamentos;
Sala de estágios;
Sala de grupo - fisioterapia;
2 salas de coordenação;
sala de cinesio mecano;
recepção;
2 salas de equipamento - fonoaudiologia;
brinquedoteca;
sala de pais;
sala de arquivo;
supervisão de fisioterapia;
copa;
2 salas infantis;
3 salas espião;
sala de grupo;
lab. de linguagem e comunicação alternativa;
lab. de fonética acústica da fala e voz;
lab. de fonoaut]diologia clínica.
Piso 3:
20 salas de professores;
2 slas de coordenação;
2 secretarias;
4 salas de supervisão;
1 sanitário (masculino e feminino);
1 sanitário PNE (masculino e feminino);
DML;
2 salas de reuniões;
laboratório de eletro;
lab. de terapia manual;
laboratório de MTA.
Piso 4:
12 lab. de pós-graduação;
4 salas de professores;
sala de estudos;
coordenação
;2 secretarias;
sala de reuniões;
DML;
1 sanitário (masculino e feminino);
1 sanitário PNE (masculino e feminino).
Piso 5:
Barrilete;
casa de máquina.</t>
  </si>
  <si>
    <t>Campus da Saúde Prof João Cardoso Nascimento Júnior</t>
  </si>
  <si>
    <t>Aracaju</t>
  </si>
  <si>
    <t>CONSTRUTORA POTTENCIAL LTDA</t>
  </si>
  <si>
    <t xml:space="preserve">06945546000100 </t>
  </si>
  <si>
    <t>Universidade Federal Rural do Rio de Janeiro</t>
  </si>
  <si>
    <t>UFRRJ</t>
  </si>
  <si>
    <t>CONSTRUÇÃO DE RESTAURANTE UNIVERSITÁRIO NA ÁREA DE EXPANSÃO</t>
  </si>
  <si>
    <t xml:space="preserve">Restaurante Universitário de 01 pavimento para atendimento de 3.000 refeições diárias (café, almoço e jantar). Compreendendo uma área total de 3.957,75m², sendo distribuido em:
refeitório para 110 mesas, sendo 15 PNE - 880 pessoas sentadas;
cozinha: área de cocção 229,49m²; área de pré-preparo 85,60m²; higienização 325,69m²; câmaras frigoríficas 113,29m²; 
área de serviço:165,29m²;
área administrativa: 100,87m²
sanitários funcionários: 21,51m²
vestiários funcionários: 50,90m²
sanitários alunos: 56,09m²
anexo - caldeiras, central de gases e área de treinamento: 190,50m² </t>
  </si>
  <si>
    <t>Campus Seropédica</t>
  </si>
  <si>
    <t>Seropédica</t>
  </si>
  <si>
    <t>ATPENG ENGENHARIA E EMPREENDIMENTOS S.A.</t>
  </si>
  <si>
    <t xml:space="preserve">07148367000104 </t>
  </si>
  <si>
    <t>24/01/2011</t>
  </si>
  <si>
    <t>Prédio de Salas de Aula - Santo Antônio da Patrulha</t>
  </si>
  <si>
    <t>Prédio composto de 16 salas de aula divididas em dois pavimentos, área total de 2270 m², as instalações compreendem ainda, quatro sanitários, depósito para materiais de limpeza e área destinada aos reservatórios superiores.</t>
  </si>
  <si>
    <t>Campus Santo Antônio da Patrulha</t>
  </si>
  <si>
    <t>Santo Antônio da Patrulha</t>
  </si>
  <si>
    <t>CONSTRUTORA ROSA BERNARDO LTDA</t>
  </si>
  <si>
    <t xml:space="preserve">07988914000151 </t>
  </si>
  <si>
    <t>03/09/2017</t>
  </si>
  <si>
    <t>UNID. ADMINISTRATIVA V-CENTRO INTERNACIONALIZAÇÃO - 1ª ETAPA</t>
  </si>
  <si>
    <t>A Unidade Administrativa V tem como principal vocação se firmar como um centro de internacionalização, abrigando as novas sedes da Diretoria de Relações Internacionais - DRI, e o Instituto de Estudos Avançados Transdisciplinares -IEAT.
Esta etapa da obra corresponde à 1ª Etapa, que é a construção da superestrutura do prédio. Os serviços serão compostos por supressão vegetal, terreplenagem, fundações, superestrutura em concreto pré-moldado e SPDA.
A área total de implantação é de, aproximadamente, 7.184,24 m².</t>
  </si>
  <si>
    <t>PREMO CONSTRUCOES E EMPREENDIMENTOS S/A</t>
  </si>
  <si>
    <t xml:space="preserve">17159658000143 </t>
  </si>
  <si>
    <t>HOTEL ESCOLA DE MAMANGUAPE</t>
  </si>
  <si>
    <t>Hotel Escola com área construída de 2255 m² Dispõe de toda a infraestrutura de Hotel para treinamento de alunos do Curso de Hotelaria: recpção, gerência, quartos, salas de espera, cozinha, copa, Restaurante.</t>
  </si>
  <si>
    <t>Campus Litoral Norte</t>
  </si>
  <si>
    <t>19/02/2013</t>
  </si>
  <si>
    <t>IMPLANTAÇÃO FASE II - Projetos e Canteiro</t>
  </si>
  <si>
    <t>Elaboração dos projetos executivos dos Blocos Alfa 2 e Zeta. O Projeto Executivo se destina ao detalhamento do Projeto Básico, não podendo alterar a concepção original</t>
  </si>
  <si>
    <t>Farmácia Escola</t>
  </si>
  <si>
    <t>Prédio de 1387,88m²; possui: atendimento, conjunto de sanitários públicos, atend. farmacêutico, conf., copa/DML, Labs. de sólido químico cápsula, plantas fitoterápicas, semi-sólidos e cremes, líquidos, 03 salas de lavagem, Quar., 03 almoxarifados, gerência, carga/descarga, conjunto de sanitários com paramentação, Lab. de antibióticos, segregação, 02 salas de orientação, 02 salas de aula, Lab. de homeopatia, complexo de tecnologia farmacêutica, auditório.</t>
  </si>
  <si>
    <t>15/10/2012</t>
  </si>
  <si>
    <t>GLOBAL SERVICOS LTDA -EPP</t>
  </si>
  <si>
    <t xml:space="preserve">06900721000134 </t>
  </si>
  <si>
    <t>Construção do Bloco de Pós-Graduação de Veterinária - SEMA</t>
  </si>
  <si>
    <t>21/09/2014</t>
  </si>
  <si>
    <t>REFORMA E AMPLIAÇÃO DO EXPOCENTER</t>
  </si>
  <si>
    <t>Reforma do Centro de Exposições e Eventos Enéas Negreiros - EXPOCENTER - UFERSA. O edifício é destinado para fins diversos e possui um auditório, um pavilhão de exposição e espaços auxiliares, que com, o acréscimo de 411,30 m² passará a integrar uma área de de 4759,10 m².</t>
  </si>
  <si>
    <t>ANTARTIDA REFRIGERACAO, SERVICOS TECNICOS E CONSTRUCAO LTDA</t>
  </si>
  <si>
    <t xml:space="preserve">08705550000118 </t>
  </si>
  <si>
    <t>Universidade Federal de Lavras</t>
  </si>
  <si>
    <t>UFLA</t>
  </si>
  <si>
    <t>APOIO À GESTÃO</t>
  </si>
  <si>
    <t xml:space="preserve">Construção de um Prédio denominado Prédio de Apoio e Gestão com área total de 1.828,04 m² que será implantado no Campus da UFLA.
O pavimento térreo possuirá 892.88m² de área construída, com os seguintes ambientes e áreas internas:
ANFITEATRO: 195.58 m²
D.M.L./ÁREA DE SERVIÇO 7.86 m²
ELEVADOR 3.05 m²
HALL/CIRC. ESCADA 74.92 m²
ÁREA QD. ENERGIA 1.84 m²
SALA DE AULA 01: 63.05 m²
SALA DE AULA 02: 83.89 m²
SALA DE AULA 03: 63.04 m²
SALA DE AULA 04: 83.89 m²
SALA TÉCNICA: 4.22 m²
SANIT. PNE FEM.: 13.55 m²
SANITÁRIO MASCULINO: 2.51 m²
SANITÁRIO FEMININO: 13.55 m²
SANITÁRIO MASCULINO: 13.55 m²
SECRETARIA GRADUAÇÃO: 19.98 m²
SECRETARIA PÓS-GRADUAÇÃO: 19.99 m²
VEST. FUNC. FEM.: 9.84 m²
VEST. FUNC. MASC.: 9.84 m²
ÀREA DE CIRCULAÇÃO/CORREDORES: 154.11 m²
O pavimento superior possuirá 694.99m² de área construída, com os seguintes ambientes e áreas internas:
ALMOXARIFADO: 7.59 m²
COPA: 19.71 m²
ELEVADOR: 3.05 m²
SALA DA CHEFIA: 19.99 m² 
SALA DE REUNIÃO: 19.98 m²
SALA TÉCNICA: 11.72 m²
TELHADO VERDE: 195.38 m²
ÀREA DE CIRCULAÇÃO: 132.19 m²
SANIT. PNE FEM.: 13.55 m²
SANITÁRIO MASCULINO: 2.51 m²
SANITÁRIO FEMININO: 13.55 m²
SANITÁRIO MASCULINO: 13.55 m²
SALA DE PROFESSORES 01, 02, 03, 04, 05, 08, 09, 10, 11, 12, 14, 15, 16, 17, 18, 20, 21, 22, 23, 24 E 25: 11.49 m²
SALA DE PROFESSOR 06: 11.48 m²
SALA DE PROFESSOR 16: 11.51 m²
SALA DE PROFESSORES 07, 13, 19 E 26: 11.23 m²
</t>
  </si>
  <si>
    <t>Campus de Lavras</t>
  </si>
  <si>
    <t>Lavras</t>
  </si>
  <si>
    <t>CONSITE TECNOLOGIA LTDA</t>
  </si>
  <si>
    <t xml:space="preserve">05482053000100 </t>
  </si>
  <si>
    <t>14/06/2015</t>
  </si>
  <si>
    <t>Execução de Urbanização do Campus Itaqui - Fase 1</t>
  </si>
  <si>
    <t>Infraestrutura
Área pavimentada: 5001,90m²
Drenagem Superficial: 126,00m
Pavimentação com blocos de concreto
Drenagem pluvial</t>
  </si>
  <si>
    <t>J S LOTEADORA E URBANIZADORA LTDA</t>
  </si>
  <si>
    <t xml:space="preserve">00526578000186 </t>
  </si>
  <si>
    <t>Obra de Constr. da Sede do Inst. de Ciências da Informação</t>
  </si>
  <si>
    <t xml:space="preserve">Edificação composta de 04 pavimentos (térreo, 1º, 2º e 3º pavimentos) dotada de auditório com 107 lugares, 03 salas de aulas com capacidade para 20 alunos, cada e 03 salas para grupo de pesquisa,, 10 laboratórios, sala do técnico, 04 salas de estudos, 40 gabinetes, reprografia e serviços, cantina, refeitórios, dispensa, 03 depósitos, sala de serviços, 02 diretórios acadêmicos, sala de suporte, sala dos TECLAB, sala técnica de TEL/REDE, 04 secretarias. * Ver campo de Observações sobre a Obra. </t>
  </si>
  <si>
    <t>MATRIX CONSTRUTORA LTDA</t>
  </si>
  <si>
    <t xml:space="preserve">05867351000118 </t>
  </si>
  <si>
    <t>HESFA - Restauração completa dos prédios 7 e 7A</t>
  </si>
  <si>
    <t xml:space="preserve">Restauração Completa dos prédios 7 e 7A do Hospital Escola São Francisco de Assis - HESFA. </t>
  </si>
  <si>
    <t>STUDIO G CONSTRUTORA LTDA</t>
  </si>
  <si>
    <t xml:space="preserve">30149702000100 </t>
  </si>
  <si>
    <t>081/2014 - Construção do Centro de Ciências Farmacêuticas</t>
  </si>
  <si>
    <t>Edificação térrea com área construída de 2.503,9 m² e coberta 2.518,65. A obra será dividida em 4 blocos compostos de laboratórios, salas de apoio almoxarifado, salas de aula, salas de reuniões, salas de atendimentos, salas de observação, circulação, banheiros, entre outros. Os ambientes serão: Fitoquímica; Análises Clínicas; Fármacos, Medicamentos e Alimentos; e Farmacotécnica.</t>
  </si>
  <si>
    <t>Construção do Complexo do IHAC - BLOCO B</t>
  </si>
  <si>
    <t xml:space="preserve">DESCRIÇÃO SUMÁRIA DA EDIFICAÇÃO
O projeto de construção do Complexo IHAC  Instituto de Humanidades, Artes e Ciências da Universidade Federal da Bahia, constando de: Prédio Administrativo; Prédio de Laboratórios e Subestação, conforme especificações e demais elementos técnicos constantes no Projeto Básico e demais Anexos.
O Instituto de Humanidades, Artes e Ciências  IHAC esta situado à Rua Barão de Jeremoabo, s/n, no Campus Universitário da Ondina/Federação e consta de dois blocos, sendo um bloco administrativo (Bloco B), outro bloco de laboratórios (atividades docentes) e uma subestação.
O nível térreo do IHAC foi concebido para o uso do campus em geral (Arena, Sala de Exposições, Serviços de Gráfica, etc.) de forma integrada com os usos previstos nas edificações do entorno imediato. Nos outros pavimentos, se dispõem as atividades específicas do IHAC (Secretaria Conjunta, Laboratórios de Informática, Salas Multiuso, Gabinetes, Laboratórios em geral, etc.). A construção do IHAC engloba uma área construída de 9.418,04 m². 
</t>
  </si>
  <si>
    <t>22/03/2011</t>
  </si>
  <si>
    <t>10/01/2013</t>
  </si>
  <si>
    <t>Construção 1ª Etapa do NEPEM - CT</t>
  </si>
  <si>
    <t>CONSTRUTORA ESTRUTURAL LTDA</t>
  </si>
  <si>
    <t>Universidade Federal do Oeste do Pará</t>
  </si>
  <si>
    <t>UFOPA</t>
  </si>
  <si>
    <t>BLOCO MODULAR TAPAJÓS</t>
  </si>
  <si>
    <t>Para o Campus Tapajós, na sede, em Santarém, estamos prevendo uma obra com 8 Blocos Modulares Multiuso e 4 Blocos modulares de Ligação, dividida em 4 fases, previstas inicialmente para serem executadas uma a cada ano.
A cada fase de construção será edificado um conjunto de Blocos Modulares contendo dois módulos de blocos multiuso e um módulo de bloco de ligação, sendo os dois multiuso com 2.500 m² cada, e o de ligação com 1.760 m², totalizando 6.760 m² o conjunto. A partir da segunda fase, também será acrescentada uma cobertura para fechamento na parte interna entre os blocos, e após a conclusão das quatro fases o prédio totalizará 27.040 m² de área construída.</t>
  </si>
  <si>
    <t>Campus de Santarém</t>
  </si>
  <si>
    <t>MAZ-CONSTRUCOES LTDA.</t>
  </si>
  <si>
    <t xml:space="preserve">05145171000122 </t>
  </si>
  <si>
    <t>08/07/2017</t>
  </si>
  <si>
    <t>Construção do Portal de Entrada do CTDR</t>
  </si>
  <si>
    <t>construção do portal de acesso do CTDR com 155,70m² de área construída</t>
  </si>
  <si>
    <t>MERIDIONAL ENGENHARIA CIVIL LTDA</t>
  </si>
  <si>
    <t xml:space="preserve">70093687000132 </t>
  </si>
  <si>
    <t>24/03/2012</t>
  </si>
  <si>
    <t>Fundação Universidade Federal do Acre</t>
  </si>
  <si>
    <t>UFAC</t>
  </si>
  <si>
    <t>CONSTRUÇÃO DE UM BLOCO ACADÊMICO</t>
  </si>
  <si>
    <t>Campus da Floresta</t>
  </si>
  <si>
    <t>Cruzeiro do Sul</t>
  </si>
  <si>
    <t>EQUIPE TECNICA ENGENHARIA LTDA</t>
  </si>
  <si>
    <t xml:space="preserve">05759506000100 </t>
  </si>
  <si>
    <t>ESCOLA DE MÚSICA - CONSTRUÇÃO DO ANEXO</t>
  </si>
  <si>
    <t xml:space="preserve">Esta obra consiste em construir o Anexo da Escola de Música, com aproximadamente 1.500,00 m2, para abrigar os novos cursos, gerados pelo programa do Reuni.
Os espaços do Anexo se resumem em diversos módulos funcionais de laboratórios e espaços de apoio, que são: 
1º Pavimento: 
- 2 Antecâmaras; 
- 1 Laboratório de Percussão; 
- 4 Laboratórios de Prática Individual de Percussão; 
- 1 Laboratório de Música Popular; 
- 2 Laboratórios de Educação Musical; 
- 2 Laboratórios de Treinamento Auditivo; 
- 2 Instalações Sanitárias Acessíveis; 
- 1 Depósito de Material Limpeza; 
- Circulação Horizontal; 
- Escada e Elevador. 
2º Pavimento: 
- 9 Laboratórios com Antecâmaras (Lab. de Baixo Elétrico, Lab. de Guitarra, Lab. de Prática Metais; 
- 2 Instalações Sanitárias Acessíveis; 
- 1 Depósito de Material de Limpeza; 
- Circulação Horizontal; 
- Escada e Elevador. 
3º Pavimento: 
- 1 Laboratório de Ensaio de Orquestra;
- 1 Laboratório de Música de Câmara; 
- 1 Laboratório de Coro; 
- 2 Instalações Sanitárias Acessíveis; 
- 1 Depósito de Material Limpeza; 
- Circulação Horizontal; 
- Escada e Elevador. 
- 1 Passarela de Ligação Coberta entre a Escola Existente e o Anexo no 1º e no 2º Pavimentos.
</t>
  </si>
  <si>
    <t>SENGEL CONSTRUCOES LIMITADA</t>
  </si>
  <si>
    <t xml:space="preserve">17723933000100 </t>
  </si>
  <si>
    <t>01/05/2014</t>
  </si>
  <si>
    <t>13/06/2017</t>
  </si>
  <si>
    <t>Acessibilidade Setor 2 - Módulos 1, 2 e 3 - Campus do Vale</t>
  </si>
  <si>
    <t>ESFINGE ENGENHARIA E CONSTRUCOES LTDA</t>
  </si>
  <si>
    <t xml:space="preserve">04788682000108 </t>
  </si>
  <si>
    <t>23/12/2014</t>
  </si>
  <si>
    <t>Construção do Laboratório de Pesquisas Avançadas</t>
  </si>
  <si>
    <t>Laboratório de pesquisas avançadas do campus III com área total construída de 329,18m²</t>
  </si>
  <si>
    <t>CONSTRUNOR CONSTRUTORA E ADMINISTRADORA LTDA</t>
  </si>
  <si>
    <t xml:space="preserve">09292012000101 </t>
  </si>
  <si>
    <t>REFORMA DO GINÁSIO DIDÁTICO - CCS - CAMPUS I</t>
  </si>
  <si>
    <t>Reforma do Ginásio Didático - CCS - Campus I com intervenção nos seguintes ambientes: 01 Sanitário Feminino com 20,40m²; 01 Sanitário Masculino com 26,36m²; 01 Corredor com 32,96m²; 01 Sala do Professor com 8,23m²; 01 Depósito 01 com 16,04m²; 01 Depósito 02 com 37,43m²; e 01 Quadra com 886,68m²</t>
  </si>
  <si>
    <t>Edifício para o Ensino a distância (EAD)</t>
  </si>
  <si>
    <t xml:space="preserve">Administração
O pavimento térreo do prédio do Centro de Educação à Distância (EAD) da UFGD contém circulação, escada, 01 saguão, 01 sala de TI, 01 sala de Administrativo, 01 Datacenter, 01 Datacenter provisório, 01 sala de Direção, 02 sanitários (um feminino e um masculino), 01 sala de rack  internet, 01 sala de Avaliação/Pesquisa, 01 sala de Capacitação/Produção de Conteúdo, 01 sala de Ensino, 01 lavanderia e 01 copa.  A soma de todos ambientes resulta em uma área de 1523,61 m².
O segundo pavimento do Centro de Educação à Distância (EAD) da UFGD contém circulação, escada, 16 gabinetes, 02 salas de reuniões, 01 almoxarifado, 02 sanitários (um feminino e um masculino), 01 sala de rack  internet, 01 copa, 01 Estúdio com recepção, 01 sala de Videoconferência e 03 laboratórios de informática. A soma de todos os ambientes resulta em uma área de 1151,11 m².
A área do barrilete e caixa dágua superior é de 29,54m².
A área total do edifício é de 2704,26m². 
</t>
  </si>
  <si>
    <t>CONSTRUTORA MOREIRA LTDA</t>
  </si>
  <si>
    <t>Centro de Interpretação do Pampa</t>
  </si>
  <si>
    <t>Obra de restauração das ruínas da antiga enfermaria utilizada na Guerra do Paraguai, para transformação em Museo. Elaboração e desenvolvimento de projeto executivo e concepção museográfica para o Centro de Interpretação do pampa.</t>
  </si>
  <si>
    <t>Campus Jaguarão</t>
  </si>
  <si>
    <t>Jaguarão</t>
  </si>
  <si>
    <t>MARSOU ENGENHARIA LTDA</t>
  </si>
  <si>
    <t xml:space="preserve">01278335000139 </t>
  </si>
  <si>
    <t>09/02/2013</t>
  </si>
  <si>
    <t>Rede de Coleta de Esgotos Provisória</t>
  </si>
  <si>
    <t>Rede provisória para coleta de esgotos. Estão sendo construídas fossas e sumidouros. Na cidade de Mamanguape ainda não está em funcionamento   a rede de coleta de esgotos. Estamos projetando a rede definitiva.</t>
  </si>
  <si>
    <t>13/05/2008</t>
  </si>
  <si>
    <t>RGM CONSTRUTORA LTDA</t>
  </si>
  <si>
    <t xml:space="preserve">24281776000195 </t>
  </si>
  <si>
    <t>25/09/2008</t>
  </si>
  <si>
    <t>Construção de dois predios para atividades da PROEAC</t>
  </si>
  <si>
    <t>Prédio da PROEAC: auditório 168 lugares 195,52m²; 09 salas de aula 64m²; 01 conj. sanitários, reprografia, copa e DML.
Salão de jogos: 01 salão 156,10m² e 01 sala 116,80m².
Anexo UMAP: copa, DML, sala 15m².</t>
  </si>
  <si>
    <t>PRIME NORTE CONSTRUCOES LTDA - EPP</t>
  </si>
  <si>
    <t xml:space="preserve">11928845000168 </t>
  </si>
  <si>
    <t>UNIDADES DE APOIO ACADÊMICO  ETAPA 2</t>
  </si>
  <si>
    <t>Área total construida : 4425 m2
INSTALAÇÃO DE ESTRUTURA PRÉ MOLDADA 
 7 LABORATORIOS POR UNIDADE (NO TOTAL DE 6 UNIDADES E 42 LABORATÓRIOS.
Cada unidade modelo 01 possui 650 m2 de área construida totalizando 6 .
 E a unidade de Eng. de Pesca (modelo 02), 750 m2 de área construida, porem a complexidade das instalações é menor para esta unidade.</t>
  </si>
  <si>
    <t>03/09/2016</t>
  </si>
  <si>
    <t>CONSTRUÇÃO DO NOVO BLOCO DE MORFOLOGIA  CCS</t>
  </si>
  <si>
    <t xml:space="preserve">Construção do novo bloco de morfologia - CCS - Campus I com área total de construção de 1.390,00m²
</t>
  </si>
  <si>
    <t>30/08/2015</t>
  </si>
  <si>
    <t>Constr. Prédios para o Laboratório de Eng. Civil-Bl B-UFPA</t>
  </si>
  <si>
    <t>Construção de prédios para o funcionamento do laboratório de Engenharia Civil - Bloco b - UFPA.
2 pavimentos (térreo + 1)
área construída:  1114,72 m2
11 salas de aula, gabinetes, wc feminino, masculino e pne, Hall, copa...
Capacidade para atender cerca de 440 pessoas.</t>
  </si>
  <si>
    <t>EXPANSÃO ACADÊMICA-CCMN-INSTITUTO DE MATEMÁTICA</t>
  </si>
  <si>
    <t>EXECUÇÃO DE OBRA DE ENGENHARIA E SERVIÇOS COMPLEMENTARES PARA A CONSTRUÇÃO DO EDIFÍCIO DO INSTITUTO DE MATEMÁTICA. Referência: Contrato 03/2010; processo: 23079.047202/2009-09. Prédio com térreo e quatro pavimentos, sendo o quarto um terraço. Sito a rua Av Athos da Silveira Ramos (entre o prédio do CCMN e o Instituto de Física). O prédio abriga 121 gabinetes de professores, 1 sala de aula, 1 auditório, 1 laboratório de informática com área de manutenção, áreas para administração, secretaria e banheiros. Previsão de atendimento a 196 professores, 201 alunos e 33 funcionários (considerando assentos disponíveis no layout). Instalação de ar condicionado com fan coil, reuso de água.</t>
  </si>
  <si>
    <t>22/02/2010</t>
  </si>
  <si>
    <t>28/03/2013</t>
  </si>
  <si>
    <t>Infraestrutura da Unidade Tapajós - Plano Diretor</t>
  </si>
  <si>
    <t xml:space="preserve">Implantação de infraestrutura urbana para a Unidade Tapajós, contemplando: eletricidade, lógica, telecomunicações, drenagem, hidráulica, esgoto, segurança, sistema viário, utilidades. Área: 16.000 m²
</t>
  </si>
  <si>
    <t>ENGECAMP ENGENHARIA LTDA</t>
  </si>
  <si>
    <t xml:space="preserve">01754769000168 </t>
  </si>
  <si>
    <t>PRÉDIO ACADÊMICO III- FASE 2</t>
  </si>
  <si>
    <t>CONSTRUÇÃO DO PRÉDIO ACADÊMICO III NO CAMPUS SÃO BORJA
ÁREA: 2.430,50 m²
Com finalidade de abrigar salas de aula, laboratórios e auditório - Capacidade para atender cerca de 1220 alunos</t>
  </si>
  <si>
    <t>Campus São Borja</t>
  </si>
  <si>
    <t>São Borja</t>
  </si>
  <si>
    <t>PROJECAO CONSTRUCOES E PRE MOLDADOS LTDA</t>
  </si>
  <si>
    <t xml:space="preserve">82708967000197 </t>
  </si>
  <si>
    <t>BLOCO MODULAR JURUTI</t>
  </si>
  <si>
    <t>Edificação com 4 pavimentos - área 6.760m²
Prédio Modular Multiuso em quatro andares, destinado a abrigar dois institutos e todas as atividades necessárias para o funcionamento do campus avançado, a saber: laboratórios, salas de aula, salas de professores e coordenações, salas de estudo, biblioteca, auditório, áreas de convivência, áreas utilitárias e local para as atividades administrativas.</t>
  </si>
  <si>
    <t>Campus de Juruti</t>
  </si>
  <si>
    <t>Juruti</t>
  </si>
  <si>
    <t>CONSUTEC-CONSULTORIA &amp; TECNOLOGIA LTDA-EPP</t>
  </si>
  <si>
    <t xml:space="preserve">04115756000137 </t>
  </si>
  <si>
    <t>Universidade Federal do Espírito Santo</t>
  </si>
  <si>
    <t>UFES</t>
  </si>
  <si>
    <t>CCA - Reforma e Ampliação do Refeitório do RU</t>
  </si>
  <si>
    <t xml:space="preserve">Reforma e ampliação do refeitório do edifício do Restaurante Universitário do Campus de Alegre-ES.
ÁREA CONSTRUÍDA: 1.541,56m²
01 SALA ADMINISTRATIVA: ÁREA 18,72m²
01 SALA DE REUNIÃO: ÁREA 17,46m²
01 REFEITÓRIO: ÁREA 442,31m² - 280 LUGARES
</t>
  </si>
  <si>
    <t>Campus de Alegre</t>
  </si>
  <si>
    <t>Alegre</t>
  </si>
  <si>
    <t>TREZE MATERIAL DE CONSTRUCAO E INCORPORACAO LTDA ME</t>
  </si>
  <si>
    <t xml:space="preserve">01070171000150 </t>
  </si>
  <si>
    <t>COMPLEXO LABORATORIAL SENDO 6 BLOCOS - LAB.6</t>
  </si>
  <si>
    <t xml:space="preserve">O edifício terá um único pavimento com área construída de 943,10m², abrigando salas de laboratórios multi-usuais com áreas distribuídas conforme leiaute apresentado, além de duas salas de administração com área de 36,00m², e dois sanitários públicos (um masculino e um feminino) com área individual de 21,18m². </t>
  </si>
  <si>
    <t>23/09/2010</t>
  </si>
  <si>
    <t>NORTECNICA CONSTRUTORA LTDA</t>
  </si>
  <si>
    <t xml:space="preserve">07834208000155 </t>
  </si>
  <si>
    <t>Prédio do CITEC</t>
  </si>
  <si>
    <t>Laboratório Prédio com dois Pavimentos com:
1º Pavimento: 01 Sala das empresas juniores, 01 Circulação, 04 Salas Incubadora de empresas (agrárias, saúde, exatas), 01 Hall, 01 Sala de Espera, 01 Sala Secretaria Geral,  01 Banheiro Masculino, 01 Banheiro Masculino PNE, 01 Banheiro Feminino, 01 Banheiro Feminino PNE, 01 Elevador, 01 Escadaria.
2º Pavimento: 01 Sala empresas juniores, 01 Circulação, 03 Salas Tecnologias e Contratos, 01 Sala Secretaria do CITEC, 01 Sala Gabinete do Diretor CITEC, 01 Sala de Espera, 01 Sala Espaço para Coordenadores dos Laboratórios Avançados, 01 Banheiro Masculino, 01 Banheiro Masculino PNE, 01 Banheiro Feminino, 01 Banheiro Feminino PNE, 01 Elevador, 01 Escadaria.</t>
  </si>
  <si>
    <t>E F PROJETOS E ENGENHARIA LTDA</t>
  </si>
  <si>
    <t xml:space="preserve">42927327000153 </t>
  </si>
  <si>
    <t>Pavilhão de Aulas III no Campus de Cruz das Almas</t>
  </si>
  <si>
    <t>A Construção do Pavilhão de Aulas III para o campus de Cruz das Almas, será composto por 25 salas de aulas, 8 sanitários, 02 vestiários, Hall de acesso, depósitos, copas, áreas de convivência, cantina, sala para xerox, elevador para 8 pessoas, sala de estar para professores, 05 salas para administração, áreas de circulação e áreas externas pavimentadas. A área total a ser construída é de 4.228,80 m2 distribuídos em 2 pavimentos.</t>
  </si>
  <si>
    <t>24/01/2013</t>
  </si>
  <si>
    <t>Bloco de Garagens Rio Tinto</t>
  </si>
  <si>
    <t>Bloco de Garagens para os veículos da Instituição, tem 120,00m² . capacidade para 06 veiculos e 01 ônobus</t>
  </si>
  <si>
    <t>Rio Tinto</t>
  </si>
  <si>
    <t>07/02/2009</t>
  </si>
  <si>
    <t>CONSTRUÇÃO DO BL. DE PÓS-GRAD. DE ODONTOLOGIA E NUTRIÇÃO CCS</t>
  </si>
  <si>
    <t xml:space="preserve">Construção do bloco de pós-graduação de Odontologia e Nutrição - CCS - Campus I com a construção dos seguintes ambientes: PAVIMENTO TÉRREO: 01 Auditório com 104,63m²; 02 WCs (Masculino e Feminino) com 10,29m² cada; 01 Foyer/Circulação com 111,62m²; 01 Almoxarifado com 8,83m²; 01 Biomol. com 18,52m²; 01 Copa/WC com 9,26m²; 01 Clínica integrada com 38,02m²; 01 Cultura Celular com 18,52m²; 01 Físico-Química com 24,36m²; 01 Histologia com 24,52m²; 01 Lavagem/Autoclave com 13,85m²; 01 Sala de Reunião com 14,80m²; 01 Sala de Estudos com 14,80m²; 02 Salas de Aulas com 38,00m² cada; 01 Secretaria com 18,83m²; e 01 Coordenação com 18,83m²; PAVIMENTO SUPERIOR: 01 Circulação/Hall com 107,35m²;  02 Salas de Aulas com 38,00m² cada; 01 Secretaria com 18,83m²; 01 Coordenação com 18,83m²; 01 Epidem. Aplicada à Nutrição com 37,98m²; 01 Sala Monitor com 6,68m²; 01 Sala Professor com 6,84m²; 01 Sala de Análises Clínicas com 22,32m²; 01 Sala de Anáslises Instrumentais com 27,72m²; 01 Sala de Reagentes com 7,12m²; 01 Sala de Professor com 7,15m²; 01 Sala de Nutrição experimental com 26,63m²; 01 Sala de Professores com 10,40m²; 01 Sala Manutenção Animais com 18,52m²; 01 Almoxarifado com 8,83m²; 01 Copa/WC com 9,26m²; e 02 WCs (Masculino e Feminino) com 10,29m² cada.
</t>
  </si>
  <si>
    <t>Base da Pista de Atletismo da UFVJM</t>
  </si>
  <si>
    <t>Pista Saibro ou Similar, Salto triplo, Salto em Altura, Lançamento de Dardo, Corrida com obstáculo, Steeplechase.</t>
  </si>
  <si>
    <t>CONSERVASOLO ENG DE PROJETOS E CONSULTORIA TEC LTDA</t>
  </si>
  <si>
    <t xml:space="preserve">21728225000139 </t>
  </si>
  <si>
    <t>Abrigo aos Veículos Oficiais no Campus</t>
  </si>
  <si>
    <t>O abrigo dos veículos oficiais serão  instalados em estacionamentos existentes e pavimentados nos campi da UFFS para oferecer abrigo aos veículos oficiais da UFFS contra intempéries e demais condições climáticas. A cobertura será com estrutura metálica, totalizando 133,63m² de área coberta.</t>
  </si>
  <si>
    <t>Campus de Chapecó</t>
  </si>
  <si>
    <t>Chapecó</t>
  </si>
  <si>
    <t>Complexo Estudantil CT/CCMN - Etapa2</t>
  </si>
  <si>
    <t>ELABORAÇÃO DE PROJETOS EXECUTIVOS E CONSTRUÇÃO DO COMPLEXO ESTUDANTIL (RESIDÊNCIAS E RESTAURANTE) DO CENTRO DE TECNOLOGIA/ CT - CENTRO DE CIÊNCIAS MATEMÁTICAS E DA NATUREZA/ CCMN/ UFRJ. Referência: Contrato 08/2011; processo: 23079.057599/2016-11. O complexo estudantil contempla residência universitária e restaurante universitário em 3 blocos com 5, 6 e 7 pavimentos cada. Sito a Av Athos da Silveira Ramos (esquina com Av Horácio Macedo). O complexo abrange os prédios RD18 RD19 RD20 e RT02 do Plano Diretor UFRJ 2020. A etapa 1 contempla intervenções na infraestrutura. A etapa 2 contempla o projeto e construção dos prédios propriamente ditos. Previsão de atender 245 alunos em 65 apartamentos. Estes apartamentos possuem plantas de 3 ou 4 quartos, sendo 3 apartamentos adaptados para PNE e 62 para ampla oferta. Há 3 áreas comerciais de apoio e salas multiuso. O restaurante universitário possui refeitório com 380 lugares e previsão de aproximadamente 2500 refeições. A área externa prevê quadra esportiva e praça com área de convivência na frente. Reuso de água cinza e agua pluvial, sistema central de aquecimento de água através de painéis solares térmicos, ar condicionado central para o restaurante.</t>
  </si>
  <si>
    <t>J Z ENGENHARIA E COMERCIO LTDA</t>
  </si>
  <si>
    <t xml:space="preserve">58004714000158 </t>
  </si>
  <si>
    <t>12/04/2011</t>
  </si>
  <si>
    <t>Construção do Predio da Lavanderia do HUJBB - UFPA</t>
  </si>
  <si>
    <t xml:space="preserve">Área construída: 649,50 m²
Dois pavimentos
1° Pavimento: Rouparia e armazenagem, Processamento/Área de Limpeza, área de costura, Lav. de carros, Banheiros, hall, copa, área de separação/lavagem, Vestiários (Masc. e Fem.)
2º Pavimento (mezanino): Hall, chefia, secretaria, WC e depósito. 
</t>
  </si>
  <si>
    <t>CONSTRUTORA MAKRONORTE LTDA</t>
  </si>
  <si>
    <t xml:space="preserve">83276444000181 </t>
  </si>
  <si>
    <t>01/06/2013</t>
  </si>
  <si>
    <t>Ponto de Distribuição de Refeiçoes do Canela</t>
  </si>
  <si>
    <t>Restaurante Universitário Ponto de Distribuição de Refeições do Canela.
Área construída: 550,00 m²
Diariamente, serão servidas 600 refeições (300 almoços e 300 jantares), voltadas aos membros da comunidade universitária sob o valor de R$ 2,50 com custos adicionais subsidiados pela Universidade. Parte dos alunos bolsistas, em percentual a ser definido, poderá fazer as refeições sem qualquer custo.</t>
  </si>
  <si>
    <t>DMX CONSTRUCOES E SERVICOS DE LOCACAO LTDA - EPP</t>
  </si>
  <si>
    <t xml:space="preserve">17180889000139 </t>
  </si>
  <si>
    <t>CONSTRUÇÃO DO BLOCO DE PÓS GRADUAÇÃO DE QUÍMICA  CCEN  CAM</t>
  </si>
  <si>
    <t>Construção do bloco de pós-graduação de química dotados dos seguintes ambientes: Pav. Térreo: Laboratório 01 107,36m² / Laboratório 02 102,56m² / Sala de equipamentos 11,06m² / Sala absorção atômica 7,11m² / Sala do infravermelho 8,98m² / Sala de quipamentos 2 13,97m² / Comunicação laboratórios 8,66m² / 02 WCs Prof. com 2,22m² cada / Casa Compressor 5,39m² / Almoxarifado 14,82m² / WCs Fem. e Masc. 15,40m² / Áreas de circulação e Escada 78,68m² Pav. Superior: Auditório 64,57m² / Sala de equipamentos 44,44m² / Copa 10,05m² / WCs Masc., Fem. e Prof. 9,82m² / Sala de balança 8,22m² / Sala limpa 7,63m² / Sala do cromatógrafo 7,60m² / Laboratório 03 138,13m² / Área de circulação 75,77m²</t>
  </si>
  <si>
    <t>IMA CONSTRUCOES LTDA</t>
  </si>
  <si>
    <t xml:space="preserve">09009815000106 </t>
  </si>
  <si>
    <t>OBRA DE CONSTRUÇÃO DO BLOCO COPESE/TV</t>
  </si>
  <si>
    <t>Prédio de 01 Pavimento com os seguintes espaços:
COPESE: 01 Sala para Gráfico, 03 Gabinetes, 01 Sala para Apoio Pedagógico, 01 Sala de Coordenação, 01 Sala de Recepção, 01 Sala para Arquivo.
TV: 01 Sala de Reunião, 01 Sala do Diretor, 01 Sala da Secretaria, 01 Sala Centro de Documentação, 01 Sala Produção e Redação, 01 Sala Ilha de Edição, 01 Garagem.</t>
  </si>
  <si>
    <t>3A. ETAPA - HERBÁRIO</t>
  </si>
  <si>
    <t xml:space="preserve">HERBÁRIO PARA PLANTIO DE ESPÉCIES VEGETAIS E DESENVOLVIMENTO DE PESQUISAS. 
ÁREA CONSTRUÍDA = 137 m²
</t>
  </si>
  <si>
    <t>Universidade Federal de Pernambuco</t>
  </si>
  <si>
    <t>UFPE</t>
  </si>
  <si>
    <t>Const. Núcleo de Inovações Terapêuticas -NUPIT 3ª etapa</t>
  </si>
  <si>
    <t>Laboratório 
Área construída 1984m²
Para o desenvolvimento do Projeto de Construção do Núcleo de Pesquisa em Inovação Terapêutica  3ª Etapa - do Campus Recife da UFPE, tomou-se como base  serviços que não foram contemplados nas outras duas fases e necessários ao pleno funcionamento da edificação.
Sistema Construtivo
Desta forma o sistema construtivo adotado considera:
- Estrutura de concreto para toda a edificação;
- Fechamento externo das salas em alvenaria de bloco cerâmico comume esquadria em vidro temperado;
- Laje do tipo cabacinha;
- Coberta em telha de alumínio perfil ondulado espessura 0.5mm .
Especificação dos Materiais: 
PISO:
	Piso em granilite espessura 8mm com juntas de dilatação plásticas
PAREDES INTERNAS:
	Emassamento base látex acrílica  e pintura com tinta látex acrílica;
	Emassamento base látex pva  e pintura com tinta látex pva;
	Emassamento base epóxi  e pintura com tinta epóxi.
PAREDES EXTERNAS / FACHADAS:
	Emassamento base látex acrílica  e pintura com tinta látex acrílica.
	Pastilha cerâmica esmaltada quadrada dimensão 5x5cm assentada com argamassa pré- fabricada de cimento colante.
TETO:
	Forro fixo em placa de gesso em placas 60x60cm espessura 1,2cm fixado através de arame.
COBERTA:
	Telha em alumínio perfil ondulado espessura 0.5mm inclinação de acordo com projeto. 
DIVERSOS:
	Bancada em granito natural polido cor preto espessura 20mm.
	Revestimento e cubas de bancada em material sólido mineral tipo Cor</t>
  </si>
  <si>
    <t>Campus Joaquim Amazonas</t>
  </si>
  <si>
    <t>HARPIA CONSTRUCAO, COMERCIO E SERVICOS EIRELI - EPP</t>
  </si>
  <si>
    <t xml:space="preserve">12272426000183 </t>
  </si>
  <si>
    <t>Construção do bloco de Medicina</t>
  </si>
  <si>
    <t>Bloco de 4 Pavimentos
Área Construída: 4.500 m²
01 auditório 240 lugares
72 gabinetes individuais para professores
11 salas de aula
13 laboratórios</t>
  </si>
  <si>
    <t>Campus Áulio Gélio Alves de Souza</t>
  </si>
  <si>
    <t>E. CASTRO OLIVEIRA - ME</t>
  </si>
  <si>
    <t xml:space="preserve">09410701000173 </t>
  </si>
  <si>
    <t>03/10/2015</t>
  </si>
  <si>
    <t>CONST DE BLOCO COM 3 (TRÊS) PAVIMENTOS NO CAMPUS ARAG (EMVZ)</t>
  </si>
  <si>
    <t>Construção de Bloco composto por três pavimentos tipo, destinado ao uso de salas de aula.
Totalizando 18 salas de aula as quais ocupam uma área de aproximadamente 2040 m².</t>
  </si>
  <si>
    <t>Campus de Araguaína</t>
  </si>
  <si>
    <t>Araguaína</t>
  </si>
  <si>
    <t>COCENO CONSTRUTORA CENTRO NORTE LTDA</t>
  </si>
  <si>
    <t xml:space="preserve">38146510000144 </t>
  </si>
  <si>
    <t>Universidade da Integração Internacional da Lusofonia Afro-Brasileira</t>
  </si>
  <si>
    <t>UNILAB</t>
  </si>
  <si>
    <t>Construção de Dois Blocos Didáticos no Campus dos Malês</t>
  </si>
  <si>
    <t xml:space="preserve">Construção de 2 blocos didáticos novos, contendo salas de aula, laboratórios, biblioteca setorial, área administrativa e áreas de convivência para o Campus dos Malês. A edificação é composta por um total de 04 pavimentos (térreo + três).
Bloco Anexo
Área Construída: 5.152,36m²;
12 salas de aula com 480 lugares;
15 laboratórios com 300 lugares;
09 salas para administração com 26 lugares para funcionários;
01 biblioteca com capacidade para cerca de 21.600 volumes;
Capacidade para atender a cerca de 780 alunos em cada turno;
Dois elevadores;
Ar condicionado tipo split em todas as salas, laboratórios e área administrativa;
Baterias de banheiros em cada pavimento;
Área de convivência no térreo sob pilotis, com espaço para cantina.
</t>
  </si>
  <si>
    <t>Campus São Francisco do Conde</t>
  </si>
  <si>
    <t>São Francisco do Conde</t>
  </si>
  <si>
    <t>RCI CONSTRUÇÃO E MEIO AMBIENTE LTDA</t>
  </si>
  <si>
    <t xml:space="preserve">15143548000168 </t>
  </si>
  <si>
    <t>Prédio de Atendimento Comunitário Campus JK</t>
  </si>
  <si>
    <t>Projeto padrão de uma escola versátil para ser implantado tanto na Zona Urbana quanto na Rural, com capacidade de atendimento para até 144 alunos por turno, desenvolvida num sistema construtivo convencional, com área construída de aproximadamente 734,00 m² contemplando os seguintes ambientes: Bloco Administrativo (Diretoria,Secretaria,Sala de Professores, Almoxarifado e Sanitários); Bloco de Serviços (Cozinha, Despensa, Área de Serviços e Vestiários e Sanitários para alunos); Bloco Pedagógico (04 salas de aula, Sala de Leitura e Sala de informática), Pátio Central (Recreio Coberto),Circulação e passarelas de ligação entre os blocos.</t>
  </si>
  <si>
    <t>21/08/2015</t>
  </si>
  <si>
    <t>Biblioteca do Centro de Tecnologia</t>
  </si>
  <si>
    <t>Contratação de empresa especializada para elaboração de projetos executivos e construção da Biblioteca Unificada do Centro de Tecnologia da UFRJ.
ELABORAÇÃO DE PROJETOS EXECUTIVOS E CONSTRUÇÃO DA BIBLIOTECA UNIFICADA DO CENTRO DE TECNOLOGIA. Referência: Contrato 27/2011; processo: 23079.015959/2010-13. Biblioteca em térreo e 2 pavimentos, prevista como ampliação dentro do pilotis do Bloco A do Centro de Tecnologia (CT/UFRJ), sito a Av Athos da Silveira Ramos. Com área de leitura externa, acervo e leitura interna, 4 salas de estudos, 1 laboratório de informática, banheiros, áreas de processamento e áreas administrativas, escadas e elevador, com pavimento técnico. Previsão de 588 postos de leitura (conforme assentos do layout). Projetos de arquitetura, estrutura, com reforço e instalações (hidrossanitária, elétricas, subestação, telefonia, lógica, segurança eletrônica, CFTV). Ar condicionado central.</t>
  </si>
  <si>
    <t>CP-2 ENGENHARIA LIMITADA</t>
  </si>
  <si>
    <t xml:space="preserve">35848894000159 </t>
  </si>
  <si>
    <t>01/06/2011</t>
  </si>
  <si>
    <t>Centro de Eventos</t>
  </si>
  <si>
    <t>O edifício terá uma área bruta total de 9.479,56 m² distribuídos em dois pavimentos. 
No Pavimento Térreo, com área bruta total de 4.513,03m², estão distribuídos, os seguintes ambientes: _x000C_
. 04 Salas de Aula com área de 160,20m² com capacidade de 147 alunos; 
. 01 Sala de Aula com área de 144,61m² com capacidade de 141 alunos; 
. 04 Salas de Aula com área de 142,60m² com capacidade de 121 alunos; 
. 02 Instalações Sanitárias Masculino para alunos; 
. 02 Instalações Sanitárias Feminino para alunos; 
. Instalações Sanitárias Masculino e Feminino para servidores docentes e 
técnicos-administrativos; 
. Sala dos Professores, com copa, local para estudos e área de convívio; 
. 04 Salas Administrativas; 
. Cozinha para apoio de eventos; 
. Depósito para mesas, cadeiras, som, bebidas e palcos móveis. 
No 1º Pavimento, com área bruta total de 4956,53 m², estão distribuídos os seguintes 
ambientes: 
. Grande salão para eventos com área total de 2.050,00m², com 2.480 lugares, com flexibilidade de divisão em até 04 salões com 622 lugares; 
. Instalações Sanitárias Masculino e Feminino para o público; 
. 04 Camarins; 
. 02 Salas de Reuniões; 
. 02 Secretarias; 
. Praça de Garçom; 
. 02 espaços com Guichês de Informações; 
. entrada principal do salão com cobertura em espelho dágua totalizando 762,92m².</t>
  </si>
  <si>
    <t>FONTE CONSTRUCOES, SERVICOS E MEIO AMBIENTE LTDA.</t>
  </si>
  <si>
    <t xml:space="preserve">10595386000185 </t>
  </si>
  <si>
    <t>Prédio do Instituto de Oceanografia - IO</t>
  </si>
  <si>
    <t>Área = 1.042,63 m²
A edificação terá laboratórios diversos, sala de reuniões, copa e sanitários distribuídos em um único pavimento.</t>
  </si>
  <si>
    <t>FAGUNDES INSTALACOES INDUSTRIAIS E TRANSPORTES LTDA</t>
  </si>
  <si>
    <t xml:space="preserve">91271528000150 </t>
  </si>
  <si>
    <t>2015/007 - Lote 02 Item 01: Construção de Salas de Aula</t>
  </si>
  <si>
    <t>Trata-se da construção do Bloco de Salas de Aula no Câmpus de Várzea Grande.
No pavimento térreo existem doze salas de aula de 72,87m², conjuntos de banheiros e as escadas que dão acesso ao 2º Piso.
No 2º piso, oito salas de aula de 94,30m², quatro mini-auditórios com capacidade para 117 pessoas e o conjunto de banheiros.</t>
  </si>
  <si>
    <t>Cuiabá</t>
  </si>
  <si>
    <t>COMPLEXO LABORATORIAL SENDO 6 BLOCOS - LAB.1</t>
  </si>
  <si>
    <t>Universidade Federal de Campina Grande</t>
  </si>
  <si>
    <t>UFCG</t>
  </si>
  <si>
    <t>Conclusão do Prédio do Biotério</t>
  </si>
  <si>
    <t xml:space="preserve">Obra de conclusão do Biotério do Campus da UFCG em Cuité, com área total construída de 586,00m² distribuídos em: 
Pavimento térreo  586,00m²
. 01 Laboratório/aula;
. 01 Administração;
. 02 Vestiários de barreira (1 feminino e 1 masculino);
. 01 Laboratório de Nutrição experimental;
. 01 Armazenamento;
. 01 Sala de cirurgia e eutanásia;
. 02 Laboratórios experimentações;
. 02 Laboratórios multiusuários;
. 01 Área para criação de ratos;
. 01 Área para criação de camundongos;
. 01 Área para criação de cobaias;
. 01 Área para quarentena;
. 01 Área para lavagem com tanques de passagem;
. 01 Área para esterilização com autoclave;
Ambientes climatizados com ar condicionado tipo Split.
</t>
  </si>
  <si>
    <t>Campus de Cuité</t>
  </si>
  <si>
    <t>Cuité</t>
  </si>
  <si>
    <t>CONSTRUTORA AZEVEDO LTDA</t>
  </si>
  <si>
    <t xml:space="preserve">40947921000180 </t>
  </si>
  <si>
    <t>1a. ETAPA - SERVIÇOS DE TERRAPLENO CAMPUS SBC</t>
  </si>
  <si>
    <t>EXECUÇÃO DE TERRAPLENO 
LIMPEZA E BOTA FORA = 24.000m³
CORTE = 138.978 m³
TROCA DE SOLO = 13.867m³
ATERRO = 112.498m³</t>
  </si>
  <si>
    <t>SEMENGE S/A ENGENHARIA E EMPREENDIMENTOS</t>
  </si>
  <si>
    <t xml:space="preserve">76491620000132 </t>
  </si>
  <si>
    <t>15/09/2010</t>
  </si>
  <si>
    <t>Fundação Universidade Federal de Ciências da Saúde de Porto Alegre</t>
  </si>
  <si>
    <t>UFCSPA</t>
  </si>
  <si>
    <t>Implantação de Infraestrutura no Campus Igara</t>
  </si>
  <si>
    <t>Contratação de empresa de engenharia para execução de obras civis para implantação de infraestrutura básica e cercamento do terreno pertencente à UFCSPA, situado na rua Dona Maria Zélia de Figueiredo, Bairro Igara II - Canoas/RS, com área aproximada de 24.600m2.</t>
  </si>
  <si>
    <t>Universidade Federal de Ciências da Saúde de Porto Alegre</t>
  </si>
  <si>
    <t>25/07/2015</t>
  </si>
  <si>
    <t>Conclusão do sistema viário, drenagem e fechamento de divisa</t>
  </si>
  <si>
    <t>- Complementação do sistema viário de pedestres e veículos (Área total prevista 3.438,00 m² de pavimentação);
- Sistema de drenagem (área total prevista de 2.520,00 m²);
- Execução dos fechamentos de divisa da área da implantação: execução de muro de Arrimo, gradis metálico de divisa, alambrado de divisa e portões metálicos de acesso de veículos e pedestre no acesso principal;
- Pórtico da entrada principal: fornecimento e instalação de pórtico da entrada principal com execução da infraestrutura e superestrutura do pórtico metálico completo localizado na área no entorno do Bloco Epsilon (Portaria).
- Proteção ao intemperismo de acessos e vãos em edificações: caixilhos de alumínio pré-pintado com vidros para vãos externos e cobertura tipo marquise para proteção dos intemperismos em fachadas dos edifícios do Campus.</t>
  </si>
  <si>
    <t>07/09/2014</t>
  </si>
  <si>
    <t>REFORMA E URBANIZ. DA RESIDÊNCIA UNIVERSITÁRIA DE MAMANGUAPE</t>
  </si>
  <si>
    <t xml:space="preserve">Reforma e urbanização da residência universitária de Mamanguape - Campus IV - com intervenção nos seguintes ambientes: Pav. Semi-enterrado área de vivência com 93.00m² Pav. Térreo Construção de Rampa de acesso com 117,50m²;  08 quartos suítes com 18,13m² cada; 01 Sala de espera/portaria com 14,41m²; 01 sala de Estar/TV com 12,18m²; 01 sala de estudo com 24,64m²; 01 Cozinha/Área de Serviço com 45,45m²
</t>
  </si>
  <si>
    <t>Unidade Mamanguape</t>
  </si>
  <si>
    <t>Campus de Realeza</t>
  </si>
  <si>
    <t>Realeza</t>
  </si>
  <si>
    <t xml:space="preserve">Área Construída: 2.168,00
Prédio com 20 unidades habitacionais, sendo 16 com 1 dormitório para 4 pessoas, 1 banheiro e 1 sala/cozinha e 4 com 1 dormitório para 2 pessoas, 1 banheiro e 1 sala adaptado para portador de deficiência
2 dormitórios coletivos com capacidade para abrigar 9 pessoas cada e com banheiros coletivos.
2 salas de estudo.
Com plataforma elevatória  e sem ar-condicionado
Capacidade para abrigar 90 alunos
</t>
  </si>
  <si>
    <t>Campus Alegrete</t>
  </si>
  <si>
    <t>Alegrete</t>
  </si>
  <si>
    <t>REFORMA DA RESIDÊNCIA UNIVERSITÁRIA CAMPUS I</t>
  </si>
  <si>
    <t xml:space="preserve">Reforma da residência Universitária - Campus I - com serviços diversos de manutenção como pintura interna/externa, reposição de pavimentação danificada, colocação de pontos elétricos e hidrossanitários, entre outros, totalizando uma área total de intervenção de 569,00m²
</t>
  </si>
  <si>
    <t>URBANIZAÇÃO DO ENTORNO DO AUDITÓRIO DO CCHSA - CAMPUS III -</t>
  </si>
  <si>
    <t xml:space="preserve">Urbanização do Entorno do Auditório do CCHSA - Campus III - Bananeiras com pavimentação de estacionamento e calçadas, construção de bancos de alvenaria, rotas de acessibilidade, entre outros serviços com área total de intervenção de 5.049,00m²
</t>
  </si>
  <si>
    <t>14/11/2015</t>
  </si>
  <si>
    <t>Universidade Federal do Paraná</t>
  </si>
  <si>
    <t>UFPR</t>
  </si>
  <si>
    <t>INSTALAÇÃO DE 05 ELEVADORES - ANEXO B- EDF. TEIXEIRA SOARES</t>
  </si>
  <si>
    <t>Instalação de 05 elevadores de passageiros para o anexo B do Edifício Teixeira Soares - Campus Rebouças - área de reforma e restauro.</t>
  </si>
  <si>
    <t>Campus Centro</t>
  </si>
  <si>
    <t>ELEVADORES OTIS LTDA</t>
  </si>
  <si>
    <t xml:space="preserve">29739737004108 </t>
  </si>
  <si>
    <t>07/06/2013</t>
  </si>
  <si>
    <t>04/03/2014</t>
  </si>
  <si>
    <t>3A. ETAPA - BIOTÉRIO</t>
  </si>
  <si>
    <t>BLOCO BIOTERIO
AREA CONSTRUIDA: 357 m2
CRIAÇÃO DE RATOS E CAMUNDONGOS</t>
  </si>
  <si>
    <t>3A. ETAPA - BLOCO OMEGA</t>
  </si>
  <si>
    <t xml:space="preserve">BLOCO OMEGA (DELTA1)
AREA CONSTRUIDA = 2.952m²
16 LABORATÓRIOS DE PESQUISA DAS ENGENHARIAS </t>
  </si>
  <si>
    <t>Reforma para Construção do Centro Administrativo</t>
  </si>
  <si>
    <t>Reforma de edificação em ruínas para construção do Centro Administrativo em Rio Tinto. Serão construídos ambientes administrativos: Diretoria do centro, vice diretoria, secretaria, almoxarifado, auditório com capacidade para 400 pessoas, salas para atendimento médico, odontológico e psicológico aos alunos, área de convivência coberta, sala para guarda de equipamentos acadêmicos, sala de reuniões,sanitários, sala de multimídia, sala para professores e sala de reprografia.</t>
  </si>
  <si>
    <t>SANTA JULIA INCORPORADORA E CONSTRUTORA LTDA</t>
  </si>
  <si>
    <t xml:space="preserve">06081565000127 </t>
  </si>
  <si>
    <t>Construção de Edificação destinada a Biblioteca</t>
  </si>
  <si>
    <t>Obra destinada à construção da Biblioteca do campus de Porto Nacional a qual é composta por três pavimentos totalizando uma área de aproximadamente 2725m²</t>
  </si>
  <si>
    <t>Campus de Porto Nacional</t>
  </si>
  <si>
    <t>Porto Nacional</t>
  </si>
  <si>
    <t>NASA CONSTRUTORA LTDA</t>
  </si>
  <si>
    <t xml:space="preserve">07361619000170 </t>
  </si>
  <si>
    <t>TERRAPLANAGEM IMPLANTACAO PLATO DO ESTACIONAMENTO DO HU UFJF</t>
  </si>
  <si>
    <t xml:space="preserve">65361818000185 </t>
  </si>
  <si>
    <t>URBANIZAÇÃO E OBRAS HIDRÁULICAS</t>
  </si>
  <si>
    <t>Urbanização: pavimentação em paralelo incluindo sistema de drenagem 6255m², calcadas 3022m².
CASTELOS D ÁGUA:(3 reservatórios superiores com 100m³ de concreto armado cada um) .</t>
  </si>
  <si>
    <t>CONSTRUTORA GABARITO LTDA</t>
  </si>
  <si>
    <t xml:space="preserve">09608039000160 </t>
  </si>
  <si>
    <t>25/06/2016</t>
  </si>
  <si>
    <t>Construção de Prédio Faculdade de Medicina</t>
  </si>
  <si>
    <t>Construção do novo prédio ara Faculdade de Medicina da Universidade Federal Fluminense, que sera situado no Campus do Hospital Antônio Pedro. A edificação será constituída por nove pavimentos, sendo um subsolo e oito pavimentos, mais terraço, a serem construídos em uma única etapa de obra, com projeção de 702,75m², perfazendo um total de 6.779,79m² de área edificada, inclusive áreas de balcões/sacadas. do pavimento de subsolo e terraço.</t>
  </si>
  <si>
    <t>CONSTRUTORA AUGUSTO VELLOSO SA</t>
  </si>
  <si>
    <t xml:space="preserve">60853934000106 </t>
  </si>
  <si>
    <t>13/02/2018</t>
  </si>
  <si>
    <t>Construção do Prédio do Almoxarifado dos RUs</t>
  </si>
  <si>
    <t xml:space="preserve">Área da cobertura maior - 639,84 m²
Área da cobertura menor - 56,16 m²
Área total de construção - 696,00 m²
1- Relação da área externa que compõe o prédio: (cobertura menor)
- Plataforma de embarque/desembarque 
2 - Relação das salas internas que compõem o prédio: (cobertura maior)
- Sala de conferência de entrada de  materiais 
- Sala de conferência de saída de materiais
- Depósito de genéricos estocáveis
- Sala da administração
- Circulação para sanitários
- Sanitário/Vestiário masculino
- Sanitário/Vestiário feminino
- Cozinha
- Manutenção
- Depósito da manutenção
- Garagem 
- Depósito de camas e colchões
- Depósito de material de limpeza
</t>
  </si>
  <si>
    <t>ASIL ENGENHARIA LTDA</t>
  </si>
  <si>
    <t xml:space="preserve">93580249000102 </t>
  </si>
  <si>
    <t>URBANIZAÇÃO DO CAMPUS JAGUARÃO - FASE 1</t>
  </si>
  <si>
    <t>área de 4.957,62 m2
Orçamento R$ 805.063,94
valor contratado R$ 769.960,90
Contrato nº 35-2012   TP nº 14/2012</t>
  </si>
  <si>
    <t>REFORMA PARA ACESSIBILIDADE AO CAMPUS DO BENFICA</t>
  </si>
  <si>
    <t>CONSTRUTORA CHC LTDA</t>
  </si>
  <si>
    <t xml:space="preserve">09425042000149 </t>
  </si>
  <si>
    <t>Captação e adução de efluentes, construção lagoa anaeróbica</t>
  </si>
  <si>
    <t>INFRAESTRUTURA</t>
  </si>
  <si>
    <t>Campus de Campina Grande</t>
  </si>
  <si>
    <t>COSTA NETO CONSTRUCOES LTDA - EPP</t>
  </si>
  <si>
    <t xml:space="preserve">17754333000109 </t>
  </si>
  <si>
    <t>PLANO INTEGRADO DE FORTALECIMENTO DA INFRA-ESTRUT. URBANIST</t>
  </si>
  <si>
    <t>Construção do Plano Integrado de Fortalecimento da Infraestrutura Urbanística da UFT de Arraias - TO, abrangendo toda a área do campus (225m²) e atendendo à construção de passarelas, pavimentações, estacionamentos, paisagismo, iluminação, drenagem e demais serviços em geral</t>
  </si>
  <si>
    <t>Campus de Arraias</t>
  </si>
  <si>
    <t>CONSTRUTORA PORTOBELLO LTDA</t>
  </si>
  <si>
    <t xml:space="preserve">37243144000189 </t>
  </si>
  <si>
    <t>Sistema de Drenagem e Pavimentação</t>
  </si>
  <si>
    <t>Obras de Drenagem do Campus Jk UFVJM Diamantina MG</t>
  </si>
  <si>
    <t>Adequação do Prédio da faculdade de Ciências Agrárias</t>
  </si>
  <si>
    <t>Trata-se de um edifício administrativo, de dois pavimentos, com os seguintes ambiente e características:
1&amp;#730; Pavimento:  escada;  plataforma de P.N.E;  copa; banheiros femino masculino e PNE; sala de reuniões;  sala para o diretor; com um banheiro privativo; Uma sala de espera; Uma sala para a secretaria e Uma sala para o Vice-diretor com um banheiro privativo.  2&amp;#730; Pavimento: central de impressão;  secretaria ;  arquivo acadêmico;  depósito</t>
  </si>
  <si>
    <t>29/03/2013</t>
  </si>
  <si>
    <t>29/12/2013</t>
  </si>
  <si>
    <t>BLOCO 5 - SALAS DE AULA - CESNORS FW</t>
  </si>
  <si>
    <t xml:space="preserve">Construção do Bloco 5, com área total de 1.765,32 m², situado no Campus de Frederico Westphalen - RS.
</t>
  </si>
  <si>
    <t>Campus de Frederico Westphalen</t>
  </si>
  <si>
    <t>Frederico Westphalen</t>
  </si>
  <si>
    <t>Campus Bagé</t>
  </si>
  <si>
    <t>Bagé</t>
  </si>
  <si>
    <t>SISTEMA ENGENHARIA LTDA</t>
  </si>
  <si>
    <t xml:space="preserve">89118772000136 </t>
  </si>
  <si>
    <t>Moradia Estudantil
A Moradia foi projetada para atender 948 alunos e tem como objetivo possibilitar uma morada de qualidade aos estudantes menos favorecidos sócio-economicamente, proporcionando um espaço de: convivência, discussão e reflexão; produção e divulgação de saberes culturais e científicos; integração com a comunidade interna e externa. Área de 19.842,60 m2
O complexo tem capacidade para 918 alunos carentes. Está dividida em 5 blocos com duas tipologias, 4 blocos compreendem a tipologia 01 e 1 bloco a tipologia 02. Cada bloco contendo apartamentos individuais com uma instalação sanitária e vestiário para cada 3 dormitórios na tipologia 01 e uma instalação sanitária e vestiário para cada 4 dormitórios na tipologia 02 e os apartamentos para portadores de necessidades especiais serão suítes na tipologia 01.</t>
  </si>
  <si>
    <t>Bloco Acadêmico de Engenharia Ambiental</t>
  </si>
  <si>
    <t xml:space="preserve">Construção do bloco acadêmico de Engenharia Ambiental, de dois pavimentos composto por 05 salas de aulas com 60 m² aproximadamente cada, 04 laboratórios com 60 m² cada, 04 banheiros, sendo 02 femininos e 02 masculinos, 02 banheiros P.N.E. e 02 salas de apoio para o laboratório </t>
  </si>
  <si>
    <t>Alteração nos acessos da UFCSPA</t>
  </si>
  <si>
    <t>GARCIA &amp; NAGEL - CONSTRUCOES LTDA - ME</t>
  </si>
  <si>
    <t xml:space="preserve">17671431000182 </t>
  </si>
  <si>
    <t>LAM-LADIR</t>
  </si>
  <si>
    <t xml:space="preserve">Expansão da Estrutura Laboratorial da escola de educação física, fisioterapia e terapia ocupacional da da UFMG
Área Construída: 300,15 m²
Construção de prédio de um pavimento para abrigar os Laboratórios de Análise de Movimento e de Dores e Inflamações em Reabilitação (LAM-LADIR). </t>
  </si>
  <si>
    <t>28/11/2019</t>
  </si>
  <si>
    <t>BLCO DE PÓS GRADUAÇÃO - Ecologia e Antropologia</t>
  </si>
  <si>
    <t>Obra prevista para 03 pavimentos. Área total 1.767,00m².
Deverão funcionar os cursos de pós graduação em Ecologia e antropologia</t>
  </si>
  <si>
    <t>10/02/2011</t>
  </si>
  <si>
    <t>11/10/2012</t>
  </si>
  <si>
    <t>Pavilhão de Aulas 2, e Estacionamentos.</t>
  </si>
  <si>
    <t>Contratação de empresa especializada em Engenharia para a construção do Pavilhão de Aulas 2, e seus respectivos bolsões de estacionamento, no campus da UFRB em Santo Antônio de Jesus - BA.
A edificação terá dois pavimentos com os seguintes cômodos:
- 24 salas de aula;
- 4 banheiros coletivos com adaptção para deficientes físicos;
- Capacidade para atendimento de cerca de 1200 alunos;
- O estacionamento com vagas para 108 carros;
O prédio terá uma área total de 3029,69 metros quadrados.</t>
  </si>
  <si>
    <t>20/03/2013</t>
  </si>
  <si>
    <t>22/03/2013</t>
  </si>
  <si>
    <t>CONSTRUÇÃO DO ANEXO DA PRPPG/ CAMPUS DO PICI</t>
  </si>
  <si>
    <t xml:space="preserve">Construção do Anexo da Pró-Reitoria de Pesquisa e Pós-Graduação/ Campus do Pici/ UFC.
Área construída: 286,89 m²
O programa de necessidade da edificação apresenta os seguintes ambientes:
- Auditório - 105 lugares;
- Hall;
- Banheiros;
- Sala de aula - 24 alunos;
- Copa.
</t>
  </si>
  <si>
    <t>FERRARA SERVICOS DE CONSTRUCOES LTDA - EPP</t>
  </si>
  <si>
    <t xml:space="preserve">16552800000155 </t>
  </si>
  <si>
    <t>PROJETO SAES - REITORIA, CAMPUS I DA UFPB</t>
  </si>
  <si>
    <t xml:space="preserve">Construção do Espaço de Saúde do Servidor - SAES - Reitoria - Campus I com as construção dos seguintes ambientes 02 Depósitos com 3,51m² cada; 01 Sala Oficinas com 20,43m²; 01 Sala de Terapia em Grupo com 20,09m²; 01 Hall com 3,76m²; 01 Consultório Serviço Social com 10,80m²; 01 Consultório Junta Oficial com 11,73m²; 01 Consultório Psicologia com 12,11m²; 01 Circulação com 45,60m²; 03 Consultórios Médicos com 11,27m² cada; 01 Expurgo com 4,20m²; 01 Preparação com 4,85m²; 01 Consultório Odontológico com 22,29m²; 01 Recepção com 51,06m²; 02 WCs (Feminino e Masculino) com 6,61m² cada; 02 Salas Administrativas com 15,05m² cada; 01 Sala de Reunião com 29,55m²; 01 Secretaria com 12,17m²; 01 Coordenação com 11,75m²; 02 Sala Administrativas com 14,45m² cada; 01 Almoxarifado com 5,39m²; 01 Arquivo com 7,37m²; e 01 copa com 9,37m²
</t>
  </si>
  <si>
    <t>EULAJOSE LORDAO ROCHA</t>
  </si>
  <si>
    <t xml:space="preserve">07761080000147 </t>
  </si>
  <si>
    <t>Construção do  Laboratório de Pós-Colheita  do  Milho LAPOM</t>
  </si>
  <si>
    <t xml:space="preserve">Laboratório projetado para dar suporte ao
adequado funcionamento das atividades práticas desenvolvidas pelo grupo de
pesquisa cadastrado no CNPq sob a denominação Melhoramento genético e
ambiental de culturas do semiárido\", que em seus 35 anos de existência já publicou
mais de 140 artigos e o realizou o treinamento de mais de 100 estudantes da ESAM/
UFERSA nas modalidades de iniciação científica, especialização, mestrado e
doutorado. O laboratório conta com 158,00 m2 de área. </t>
  </si>
  <si>
    <t>11/11/2015</t>
  </si>
  <si>
    <t>Prédio Biblioteca Campus Unaí</t>
  </si>
  <si>
    <t>Prédio Biblioteca com 02 pavimentos.
1º Pavimento: 02 casas de máquinas, 03 sala de depósito, 01 sala de processamento técnico, 01 sala de chefia, 01 copa, 02 Sanitário Feminino, 02 Sanitário Feminino PNE, 02 Sanitário Masculino, 02 Sanitário Masculino PNE, 01 sala de escaninho, 01 sala de obras raras, 01 hall, 01 central de agua gelada, 02 escadaria, 01 salão de acervo, 01 sala de fotocópia, 01 sala de LPA, 01 sala de estudo individual, 01 sala de servidor, 01 sala de pesquisa online, 02 salas de videoteca.
2º Pavimento: 01 salão de estudo individual, 02 casas de máquinas, 02 salas de estudo em grupo, 02 salões de leitura, 02 Sanitário Feminino, 02 Sanitário Feminino PNE, 02 Sanitário Masculino, 02 Sanitário Masculino PNE, 02 escadarias.</t>
  </si>
  <si>
    <t>Padrão Empreendimentos e Construções Ltda</t>
  </si>
  <si>
    <t xml:space="preserve">25949009000174 </t>
  </si>
  <si>
    <t>3A. ETAPA - BLOCO DELTA</t>
  </si>
  <si>
    <t>BLOCO DELTA
LABORATORIOS DE PESQUISA E SALAS DE PROFESSORES
AREA CONSTRUIDA = 11.180,00 m²
QAUTRO PAVIMENTOS</t>
  </si>
  <si>
    <t>Constr. do Predio do Instituto de Engenharia II, na Cid. Uni</t>
  </si>
  <si>
    <t>Estrutura física para compor ambientes laborais para atendimento de cursos de engenharia mecânica, civil, ambiental e de computação / salas de aula, auditórios, laboratórios de ensino, sala para atendimento administrativos, ambientes de convivência, banheiros e estacionamento.</t>
  </si>
  <si>
    <t>J.MENESES CONSTRUCOES LTDA</t>
  </si>
  <si>
    <t xml:space="preserve">00258683000181 </t>
  </si>
  <si>
    <t>Construção de um bloco de salas</t>
  </si>
  <si>
    <t>Edificação em estrutura de concreto, cobertura metálica, alvenaria de tijolos furados e piso industrial de alta resistência. Comporta uma sala de coordenação de 16,40m², uma sala de aula de 77,20m² para 50 alunos, um laboratório de informática de 61,62m² para 28 máquinas e 02 sanitários p/ PNE de 3,15m² cada.</t>
  </si>
  <si>
    <t>Tartarugalzinho</t>
  </si>
  <si>
    <t>B. S. CONSTRUCOES TRANSPORTES E COMERCIO LTDA</t>
  </si>
  <si>
    <t xml:space="preserve">07711531000131 </t>
  </si>
  <si>
    <t>13/08/2013</t>
  </si>
  <si>
    <t>Casa do Estudante - Santo Antônio da Patrulha</t>
  </si>
  <si>
    <t>Construção de um prédio em alvenaria e estrutura de concreto armado, localizado no Campus Bom Princípio da Universidade Federal do Rio Grande - FURG, com área total construída de aproximadamente 926,20m². A edificação será composta em bloco único de três pavimentos.
A estrutura disponibilizada contará com 30 quartos duplos, sanitários coletivos, copa e sala de estudos.</t>
  </si>
  <si>
    <t>01/05/2016</t>
  </si>
  <si>
    <t>NOVA REITORIA</t>
  </si>
  <si>
    <t>Construção da Nova Reitoria da Universidade Federal de Juiz de Fora.</t>
  </si>
  <si>
    <t>CONSTRUTORA RV LTDA</t>
  </si>
  <si>
    <t xml:space="preserve">36768943000106 </t>
  </si>
  <si>
    <t>Prédio Padrão 01 do Parque Tecnológico - FURG</t>
  </si>
  <si>
    <t>Construção do prédio Padrão 01B do Parque Tecnológico OCEANTEC.
Área construída: 1.387,34 m²</t>
  </si>
  <si>
    <t>Redimensionamento da rede elétrica do CCA - 3ª Etapa</t>
  </si>
  <si>
    <t>Redimensionamento da rede elétrica do CCA - 3ª Etapa
Subestação da Engenharia de Alimentos, Nutrição e do Laboratório Anatômico.
Instalação de subestação aérea de 150 kVA, adequação de posteamento, ampliação de linha de distribuição de média tensão (11,4 kV).</t>
  </si>
  <si>
    <t>CCJE - Reforma do predio ED V adaptação para acessibilidade</t>
  </si>
  <si>
    <t>Reforma do prédio ED-V, para adaptação para acessibilidade da edificação, reforma geral e adequação à segurança</t>
  </si>
  <si>
    <t>Campus Alaor Queiroz de Araújo</t>
  </si>
  <si>
    <t>L H P INDUSTRIA E COMERCIO LTDA</t>
  </si>
  <si>
    <t xml:space="preserve">05366418000130 </t>
  </si>
  <si>
    <t>2015-007 - Lote 01: Construção da Área de Convivência</t>
  </si>
  <si>
    <t xml:space="preserve">A obra se trata da construção da Área de Convivência que liga dois blocos no campus Várzea Grande da Universidade Federal de Mato Grosso.
A edificação possui dois pavimentos. O térreo possui uma cantinha com cozinha, uma sala para a xerox e uma sala do setor administrativo, e pátio de 722,40 m². Os dois pavimentos são ligados por uma rampa e no segundo pavimento existe uma passarela que liga os andares superiores dos prédios vizinhos. </t>
  </si>
  <si>
    <t>Campus Cuiabá</t>
  </si>
  <si>
    <t>Obra de Constr. da Ampl. e Ref. - 1ª Etp. da Escola de Dança</t>
  </si>
  <si>
    <t xml:space="preserve">Tem partido arquitetônico em forma de pavilhão com 3 pavimentos (térreo + 2 pavimentos). No Térreo será constituída por um conjunto salas administrativa, lanchonete, área de convivência, conjunto de sanitários para publico e PNE e novo acesso alem da reforma da ala existente com criação de copa apoio de camarim e estúdio de condicionamento físico e escada de emergência e escada aberta de público. Na área externa uma pequena arena de espetáculo. No 1º pavimento construção de conjunto de 05 salas. </t>
  </si>
  <si>
    <t>27/01/2010</t>
  </si>
  <si>
    <t>23/12/2010</t>
  </si>
  <si>
    <t>REFORMA PARCIAL DO 3º PAVIMENTO DO BLOCO B - Campus Anglo</t>
  </si>
  <si>
    <t>Reforma parcial do 3º pavimento do Bloco B  Campus Anglo para implantação dos cursos de Engenharia Sanitária e Ambiental e do Centro de Gerenciamento de Informação e Concursos composto de salas de aula, laboratórios, salão de eventos, sala de multiuso e área administrativa com capacidade para atender 1.000 alunos por turno. A área a ser reformada é de 2.840,87 m².</t>
  </si>
  <si>
    <t>Campus Porto</t>
  </si>
  <si>
    <t>Construção do Edifício Sede da Escola de Música</t>
  </si>
  <si>
    <t>Composto por 03 (três) blocos, interligados por um pátio central com os seguintes ambientes: 
Bloco 01: 
Hall de chegada com dimensões de 116,65m², em paredes circulares, dando acesso a portão em aço decorado conforme desenhos apresentados. Sala de ensaio da orquestra com tratamento acústico, com 98,17m², tendo em seu interior uma sala para acervo (22,04m²).
Sala de guarda instrumentos, contígua a sala de orquestra.
Sala de ensaio do côro, com 89,62m².
Sala de acervo didático, com 49,43</t>
  </si>
  <si>
    <t>MMA ENGENHARIA LTDA - EPP</t>
  </si>
  <si>
    <t xml:space="preserve">10258963000143 </t>
  </si>
  <si>
    <t>19/07/2011</t>
  </si>
  <si>
    <t>Construção de edificação destinada a biblioteca</t>
  </si>
  <si>
    <t>Construção destinada à biblioteca contendo 3 pavimentos os quais totalizam uma área de aproximadamente 2725m²</t>
  </si>
  <si>
    <t>Campus de Gurupi</t>
  </si>
  <si>
    <t>Gurupi</t>
  </si>
  <si>
    <t>EXPANSÃO ACADÊMICA CAMPUS XERÉM - AULÁRIO 1 - ETAPA 2</t>
  </si>
  <si>
    <t>EXECUÇÃO DA SEGUNDA ETAPA DE CONSTRUÇÃO DO PRÉDIO ACADÊMICO DO POLO DE XERÉM  UFRJ. Referências: Contrato 33/2012; processo 23079.004079/2011-39. A 2ª etapa consiste na elaboração, coordenação e compatibilização de projetos executivos, incluindo plataforma para PNE, guarita, subestação, seccionadora, cisternas dentre outras. Compatibilização dos projetos com o projeto executivo de climatização fornecido pela UFRJ. Execução de terraplenagem, fundações, estrutura e cobertura metálica. O prédio contemplará, conforme descrito em seu projeto básico, térreo e 2 pavimentos, sendo 1 pavimento técnico. Sito a Rua Nossa Senhora das Graças, município Duque de Caxias. Contempla 8 salas de aula (60 lugares cada), 4 laboratórios (práticos e de computação), 1 auditório (206 lugares), 1 biblioteca, áreas de administração, direção e cantina, escadas, plataforma elevatória de PNE e banheiros. Projeto prevê expansão futura.</t>
  </si>
  <si>
    <t>Campus Xerém</t>
  </si>
  <si>
    <t>Duque de Caxias</t>
  </si>
  <si>
    <t>CONSTRUTORA FADO LOPES LTDA</t>
  </si>
  <si>
    <t xml:space="preserve">03587294000198 </t>
  </si>
  <si>
    <t>22/08/2013</t>
  </si>
  <si>
    <t>IMPLANTAÇÃO FASE II - Infraestrutura</t>
  </si>
  <si>
    <t xml:space="preserve">Infraestrutura. 
Obras de pavimentação, iluminação externa, drenagem, pisos externos e paisagismo do campus. </t>
  </si>
  <si>
    <t>Construção do Prédio do Laboratório de Topografia</t>
  </si>
  <si>
    <t>prédio de dois pavimentos com área total construída de 597,52m², galpão coberto de 375,99m² e área de pavimentação externa de 298,94m². O programa do prédio contempla os seguintes setores: galpão coberto para aulas práticas de topografia, depósito de materiais, salas de permanência, sala de reuniões, copa e demais dependências de apoio.</t>
  </si>
  <si>
    <t>Construção do Campus Avançado do CETEM - CTG</t>
  </si>
  <si>
    <t>Ampliação composta de 02 pavimentos com laboratórios, sala úmida, sala do pesquisador, sala para preparo de amostras, copa e depósito</t>
  </si>
  <si>
    <t>DHF ENGENHARIA LTDA</t>
  </si>
  <si>
    <t xml:space="preserve">01663476000175 </t>
  </si>
  <si>
    <t>01/01/2018</t>
  </si>
  <si>
    <t>Edificação do Complexo de Laboratórios do CFP em Amargosa</t>
  </si>
  <si>
    <t xml:space="preserve">Obras de construção do Pavilhão de Laboratórios do Centro de Formação de Professores da Universidade Federal do Recôncavo da Bahia, Campus Amargosa - BA.
O edifício projetado tem uma área construída de 6.088,60 m2 que aqui é referida apenas com a finalidade de caracterizar a dimensão do empreendimento, disposta da seguinte forma: 
PAV. TÉRREO	1023M2
SEGUNDO PAVIMENTO	1508,5M2
TERCEIRO PAVIMENTO	211,5M2
QUARTO PAVIMENTO	1508,5M2
QUINTO PAVIMENTO	211,5M2
SEXTO PAVIMENTO	1399,7M2
SÉTIMO PAVIMENTO	225,9M2
OITAVO PAVIMENTO	6088,6M2
cONTENDO 26 LABORATÓRIOS, 8 SALAS DE AULA, 1 AUDITÓRIO COM CAPACIDADE PARA 80 PESSOAS E 2 OBSERVATÓRIOS ASTRONÔMICOS.
CAPACIDADE DE ATENDIMENTO DE CERCA DE 1200 ESTUDANTES.
</t>
  </si>
  <si>
    <t>Campus de Amargosa</t>
  </si>
  <si>
    <t>Amargosa</t>
  </si>
  <si>
    <t>COMPLEXO LABORATORIAL SENDO 6 BLOCOS - LAB.5</t>
  </si>
  <si>
    <t>UNIDADES  ZOOTÉCNICAS</t>
  </si>
  <si>
    <t>ITEM	DESCRIÇÃO	   ÁREA TOTAL TErr(m2)
1	SERV.PRELIM./Imp.	    2991,42
2.1	SUINOCULT.APOIO	140,83(ART:447,08m²)
2.2	SUINOCULT.GALPAO 01     205,11
2.3      SUINOCULT.GALPÃO 02      205,11	
2.4      SUINOCULT.PEQ. GRAM.      26,01
3       CAPRINO E OVINO      571,85(ART:905,43m²)
4.1    CULNICULT.UNID.APOIO  140,83(ART:388,36m²)
4.2  GALPÃO 1	     128,62
5.1  AVICULTURAUNID.APOIO    187,2(ART:583,90m²)
5.2  AVICULTURAGALPÃO 1	  128,62
5.3  AVICULTURAGALPÃO 2   128,62
5.4  AVICULTURAGAL</t>
  </si>
  <si>
    <t>RESTAURANTE</t>
  </si>
  <si>
    <t xml:space="preserve">O Prédio restaurante consiste em uma edificação principal no formato de um cilindro com 70 metros de diâmetro, com dois pavimentos. Na parte de trás do edifício existe um anexo da cozinha que é um trecho de um segmento de círculo com diâmetro interno de 110 metros. Para o acesso ele possue 2 escadas externas para escape da região do terraço e duas escadas internas que interligam os 2 pavimentos.
Área de construção: 9.352,22m2
 Estrutura cilíndrica com 70m de diâmetro, com dois pavimentos. Na parte de trás, existe um anexo, da cozinha, que é um segmento de círculo com diâmetro interno de 70m e externo de 110m.
O 1º pavimento tem vãos da ordem de 13m e 40m com balanços de 5m na
parte frontal e 7m na parte de trás.
Fachadas laterais em pele de vidro 10mm, na cor cinza.
Térreo:
Diretório acadêmico (10 salas para 30 pessoas)
Salas para atividades comerciais   mínimo de 10 salas
(agências bancárias, farmácia, livraria / papelaria, pequenos mercados, lancherias)
Convivência   área interna
Espaço Ecumênico
Praça de convivência   área externa
Banheiros / DML
1º andar
Salão para 5000 alunos por turno
Salão diferenciado para 120 pessoas
</t>
  </si>
  <si>
    <t>REFORMA DOS LAB. DE SANEAMENTO, QUÍMICA AMB. E RES. SOL - CT</t>
  </si>
  <si>
    <t>Reforma dos Laboratórios de Saneamento, Química Ambiental e Resíduos Sólidos do Centro de Tecnologia - CT - Campus I com intervenção nos seguintes ambientes: 01 Recepção e Amostras com 27,81m²; 01 Recepção e Manuseio Lixo com 6,32m²; 01 Sala de Precisão com 9,20m²; 01 Sala de Equipamento e Manipulação (sala 01) com 40,15m²; 01 Sala de Reunião e Recepção com 22,65m²; 01 Sala de Equipamentos e Manipulação (sala 02) com 23,41m²; 01 Sala de Bacterologia com 9,20m²; 01 Salas de Aulas com 42,00m²; e 01 Sl. Área Quente com 27,60m².</t>
  </si>
  <si>
    <t>Construção de 2 blocos de salas de aula no Campus de Tucurui</t>
  </si>
  <si>
    <t xml:space="preserve">02 BLOCOS DE SALAS DE AULA NO CAMPUS DE TUCURUÍ A SER CONSTRUIDO EM CONCRETO ARMADO, FECHAMENTO EM ALVENARIA, DIVISÓRIAS INTERNAS TIPO DRY WALL E INSTALAÇÕES CONFORME NORMAS VIGENTES.
ÁREA TOTAL: 1243,20M² 
COM 03 PAVIMENTOS E OS SEGUINTES AMBIENTES.
TÉRREO:
04 LABORATÓRIOS -34,15M²; 
COORDENAÇÃO/GABINETES -13,00M²;
BIBLIOTECA -33,57M²;
HALL= 42,90M²
02 WC\'S : 01 FEMININO E 01 MASCULINO COM APROX. 14 M² E 20 M² RESPECTIVAMENTE.
1º PAVIMENTO 
04 SALAS DE AULA COM 555,96M²
ALMOXARIFADO- 20,42M²
HALL- 42,90 M²
02 WC\'S : 01 FEMININO E 01 MASCULINO COM APROX. 14 M² E 20 M² RESPECTIVAMENTE.
SACADA- 5,36 M²
2º PAVIMENTO
04 SALAS DE AULA COM 555,96M²
ALMOXARIFADO- 20,42M²
HALL- 42,90 M²
02 WC\'S : 01 FEMININO E 01 MASCULINO COM APROX. 14 M² E 20 M² RESPECTIVAMENTE.
SACADA- 5,36 M²
A SER EDIFICADO EM TERRENO DE PROPRIEDADE DA UNIVERSIDADE FEDERAL DO PARÁ   CAMPUS DE BELÉM, LOCALIZADO NA CIDADE UNIVERSITÁRIA JOSÉ DA SILVEIRA   </t>
  </si>
  <si>
    <t>Campus de Tucuruí</t>
  </si>
  <si>
    <t>S PERES DA SILVA E CIA LTDA ME</t>
  </si>
  <si>
    <t xml:space="preserve">11117259000133 </t>
  </si>
  <si>
    <t>REFORMA ESTACIONAMENTO FACULDADE DE EDUCAÇÃO (COMPLEMENTO)</t>
  </si>
  <si>
    <t>Estacionamento da Faculdade de Educação
Área: 1.955 m²
Todo em blocos de concreto intertravado, o estacionamento deverá ter:
- 103 vagas para carros, das quais 4 são vagas exclusivas para acessibilidade.
- 08 vagas para motos;
- bicicletário;
- Passeios e rampas;
- Jardineiras;
- Guarita para controle de acesso;
- Abertura de um trecho do muro para construção de um gradil.</t>
  </si>
  <si>
    <t>Acessibilidade Setor 1-Módulo 1 e Setor 2-Módulo 7</t>
  </si>
  <si>
    <t>A obra justifica-se pela necessidade de cumprir a Legislação Vigente de Acessibilidade Universal em Órgãos Públicos.
Execução de rampas, substituição do pisos e colocação de pisos podotáteis.</t>
  </si>
  <si>
    <t>Bloco 1APM - Construção do bloco multiuso</t>
  </si>
  <si>
    <t>EXECUÇÃO COMPLETA DA CONSTRUÇÃO DE UM BLOCO DENOMINADO 1APM, MULTIUSO, TIPO PADRÃO A SER EDIFICADO NO CAMPUS DE PATOS DE MINAS EM MINAS GERAIS, INCLUINDO-SE NA EXECUÇÃO OS ACESSOS, ENTORNOS, RAMPAS E DEMAIS ITENS CONSTANTES DO PROJETO FORNECIDO, COM AS SEGUINTES ÁREAS APROXIMADAS A SEREM CONSTRUÍDAS: PAVIMENTO TÉRREO  1.265,00 M², PILOTIS  513,00 M², 2º PAVIMENTO  1.552,75 M², 3º PAVIMENTO  762,34 M²; 4º PAVIMENTO  762,34 M², TOTALIZANDO 4.855,43 M²</t>
  </si>
  <si>
    <t>Campus de Patos de Minas</t>
  </si>
  <si>
    <t>Patos de Minas</t>
  </si>
  <si>
    <t>TFF CONSTRUCOES E MONTAGENS LTDA</t>
  </si>
  <si>
    <t xml:space="preserve">08080291000187 </t>
  </si>
  <si>
    <t>05/12/2018</t>
  </si>
  <si>
    <t>SERVIÇO DE CONSTRUÇÃO DA REDE DE ABASTECIMENTO DE RIO TINTO</t>
  </si>
  <si>
    <t>Serviço de implantação da rede de abastecimento de água potável, reservatórios inferior e superior para abastecimento do campus universitário de Rio Tinto - Campus IV - CCAE - com área total de 1.493,39m²</t>
  </si>
  <si>
    <t>NUPEVI  2ª FASE</t>
  </si>
  <si>
    <t>Fase de conclusão da obra, sendo que na primeira fase da obra contemplando a estrutura, alvenarias, reboco e cobertura.</t>
  </si>
  <si>
    <t>Campus Uruguaiana</t>
  </si>
  <si>
    <t>Uruguaiana</t>
  </si>
  <si>
    <t>HARTMANN ENGENHARIA LTDA</t>
  </si>
  <si>
    <t xml:space="preserve">87360806000179 </t>
  </si>
  <si>
    <t>164/2013 - CONST. DO CAMPUS DE VG - LOTE 02 - SALAS DE AULA</t>
  </si>
  <si>
    <t>Trata-se da Construção do Bloco de Salas de Aula no Campus de Várzea Grande.
O pavimento térreo possui 8 salas de aula de 94,85 m², 4 de 104,29 m² e conjunto de banheiros. No pavimento superior 12 salas de aproximadamente 73,30 m² e um conjunto de banheiros.</t>
  </si>
  <si>
    <t>Aquatec / Biosul - Etapa 1</t>
  </si>
  <si>
    <t>Construção do prédio do Centro de Tecnologia e Desenvolvimento Aquático e BIOSUL da Universidade Federal Do Rio Grande  FURG. Esta obra trata-se da 1ª Etapa, com área construída total de 1270,15m², dividida em dois pavimentos. Em função da redução da área aprovada (junto a FINEP) para execução da 1ª Etapa do prédio, em 200,00m², a nova área dessa 1ª Etapa passa a ser de 1.070,15m². Essa diferença ficará para a 2ª Etapa, conforme demarcações do Projeto Arquitetônico.</t>
  </si>
  <si>
    <t>BLOCO 5 FINEP - CESNORS PALMEIRA DAS MISSÕES</t>
  </si>
  <si>
    <t>Construção do prédio Bloco 5 FINEP, com área total de 615,40 m², situado no CESNORS(Centro de Ensino Superior do Norte do RS) de Palmeira das Missões - RS.
O prédio é constituído  de :
-6 laboratórios;
-3 salas administrativas;
-4 sanitários;
-3 salas de apoio.</t>
  </si>
  <si>
    <t>PRÉDIO ACADÊMICO I</t>
  </si>
  <si>
    <t>CONSTRUÇÃO DO PRÉDIO ACADÊMICO I NO CAMPUS CAÇAPAVA
ÁREA: 2.430,50 m²
Com finalidade de abrigar salas de aula, laboratórios e auditório - Capacidade para atender cerca de 1220 alunos</t>
  </si>
  <si>
    <t>Campus Caçapava do Sul</t>
  </si>
  <si>
    <t>PRÉDIO GEOLOGIA</t>
  </si>
  <si>
    <t xml:space="preserve">Construção do prédio Geologia com área total de  1.899,18m²
	Pavimento térreo: 983,15 m²
o	7 Laboratórios: 421,18 m² 
o	Sala de equipamentos físicos: 53,65m²
o	Anfiteatro:71,15m²
o	Museu: 152,04m²
o	Área técnica:3,40m²
o	DML: 6,03
o	Vestiário masculino: 21,61m²
o	Vestiário feminino: 21,61
o	Escada: 13,50
	Primeiro pavimento: 372,86m² 
o	Recepção: 26,26 m²
o	Depósito: 10,57 m²
o	Sala de reunião: 21,10 m²
o	Coordenação: 11,19 m²
o	Sala da chefia: 15,12 m²
o	Arquivo: 2,33 m²
o	W.C. chefia: 2,55 m²
o	Copa: 10,60 m²
o	W.C. professores: 13,03 m²
o	Área técnica: 3,40 m²
o	16 Gabinete : 87,06 m²
o	Escada: 13,50
	Mazanino museu/Varanda: 56,70 m²
	Circulação:233,40m²
	Terceiro pavimento (Terraço): 372,86 m²
o	Terraço: 372,86 m²
o	Escada/ hall: 13,50 m²
	Rampa externa: 113,61m²
</t>
  </si>
  <si>
    <t>AHG CONSTRUTORA LTDA</t>
  </si>
  <si>
    <t xml:space="preserve">08893366000149 </t>
  </si>
  <si>
    <t>Reforma e Pequenos reparos da UFSB CONTRATO 2</t>
  </si>
  <si>
    <t>Bloco 1ACG - Construção</t>
  </si>
  <si>
    <t>EXECUÇÃO DE ESTRUTURA EM CONCRETO PRÉ-MOLDADO ARMADO, INCLUINDO: SONDAGEM DO TERRENO, ELABORAÇÃO DO PROJETO EXECUTIVO DE FUNDAÇÃO, EXECUÇÃO DA PROVA DE CARGA, EXECUÇÃO DA FUNDAÇÃO, ELABORAÇÃO DO PROJETO EXECUTIVO E EXECUÇÃO DA SUPERESTRUTURA IN LOCO E PRÉ-MOLDADA DO BLOCO DE LABORATÓRIOS DE PESQUISAS COM 4 PAVIMENTOS EM ESTRUTURA PRÉ-MOLDADA DE CONCRETO E ESTRUTURA METÁLICA PARA APOIO DOS BRISES, COM AS SEGUINTES ÁREAS APROXIMADAS A SEREM CONSTRUÍDAS: PAVIMENTO TÉRREO  2.200,00 M², 2º PAVIMENTO  2.000,00 M²); 3º PAVIMENTO COM AUDITÓRIO  2.400,00 M², 4º PAVIMENTO  2.200,00; TOTALIZANDO 8.800,00 M², COMPOSTO POR LABORATÓRIOS SANITÁRIOS, AUDITÓRIO, COPA, SALA TÉCNICA, COORDENAÇÕES, SALA DE VIDEOCONFERÊNCIA, SALA DE REUNIÕES, CIRCULAÇÕES COMUNS E VERTICAIS A SER LOCALIZADO NO CAMPUS GLÓRIA</t>
  </si>
  <si>
    <t>Campus Santa Mônica</t>
  </si>
  <si>
    <t>LJ CONSTRUCOES E SERVICOS LTDA</t>
  </si>
  <si>
    <t xml:space="preserve">02223482000174 </t>
  </si>
  <si>
    <t>164/2013 - CONST. DO CAMPUS DE VG - LOTE 03 - LABORATÓRIOS</t>
  </si>
  <si>
    <t>Bloco de Laboratórios e salas de aula:
O pavimento terro possui 8 laboratórios de 110,65 m² cada e um conjunto de banheiros.
No 1º andar, 12 salas de aula cuja área varia entre 94 e 104 m² e conjunto de banheiros.</t>
  </si>
  <si>
    <t>AMPLIAÇÃO E REFORMA DO COMPLEXO PISCINAS CED</t>
  </si>
  <si>
    <t xml:space="preserve">Obra de ampliação e reforma do Complexo de Piscinas do Centro de Educção Física e desporto - CED, campus Centro Politécnico, desta UFPR.
</t>
  </si>
  <si>
    <t>Unidade Politécnico</t>
  </si>
  <si>
    <t>ENGEDAT CONSTRUCAO CIVIL LTDA</t>
  </si>
  <si>
    <t xml:space="preserve">09429776000104 </t>
  </si>
  <si>
    <t>22/07/2013</t>
  </si>
  <si>
    <t>Universidade Federal do Rio Grande do Norte</t>
  </si>
  <si>
    <t>UFRN</t>
  </si>
  <si>
    <t>REURBANIZAÇÃO DO AMBIENTE DE CONVIVÊNCIA ACADÊMICA SAT II</t>
  </si>
  <si>
    <t>REURBANIZAÇÃO DO AMBIENTE DE CONVIVÊNCIA ACADÊMICA DO SETOR DE AULAS TEÓRICAS II  CÂMPUS CENTRAL DA UFRN
A área total a ser urbanizada será de aproximadamente 5.900,00 m2.</t>
  </si>
  <si>
    <t>Campus Central</t>
  </si>
  <si>
    <t>AGM CONSTRUOES E CONSULTORIA LTDA EPP</t>
  </si>
  <si>
    <t xml:space="preserve">08036158000123 </t>
  </si>
  <si>
    <t>06/09/2014</t>
  </si>
  <si>
    <t>Cercamento do Campus Unaí</t>
  </si>
  <si>
    <t>Cercas de Mourões de Concreto: Perímetro 2.134,66 m
Cercas de Mourões de Eucalipto com seis fio de arame farpado: Perímetro 5.450,80 m</t>
  </si>
  <si>
    <t>CORRETA ENGENHARIA LTDA - ME</t>
  </si>
  <si>
    <t xml:space="preserve">11936741000103 </t>
  </si>
  <si>
    <t>FACULDADE DE DIREITO, ALMOXARIFADO e OUTROS</t>
  </si>
  <si>
    <t>Construção do Bloco de Pós-Graduação do Centro de Tecnologia</t>
  </si>
  <si>
    <t>LCA CONSTRUCOES PROJETOS E SERVICOS LTDA - EPP</t>
  </si>
  <si>
    <t xml:space="preserve">13347576000171 </t>
  </si>
  <si>
    <t>REFORMA E AMPLIAÇÃO DO PRÉDIO DO IMEF</t>
  </si>
  <si>
    <t>Refere-se ao Projeto Arquitetônico de Reforma e Ampliação do Instituto de Matemática, Estatística e Física - IMEF; com uma área de 1.217,78 m² a reformar e mais 566,63 m² de área a construir, totalizando uma área de intervenção que compreende aproximadamente 1.784,41 m².
Inclui ainda as instalações de PPCI para a totalidade do prédio do IMEF</t>
  </si>
  <si>
    <t>MATERIAIS DE CONSTRUCAO IRIS LTDA</t>
  </si>
  <si>
    <t xml:space="preserve">30038384000100 </t>
  </si>
  <si>
    <t>Reforma e Pequenos reparos da UFSB</t>
  </si>
  <si>
    <t>Ampliação do prédio do Centro de Letras e Artes</t>
  </si>
  <si>
    <t xml:space="preserve">Obra de ampliação do prédio do bloco de Letras e Artes.
Área construída:1090m²
TÉRREO:
-03 Salas de Aula
-02 Salas para DCE
-01 Lanchonete com depósito + área de vivência
PAV. SUPERIOR:
- Lab. Estúdio Rádio 
- Sala de controle Estúdio Rádio
- Lab. Estúdio Televisão
- Sala de controle Estúdio Televisão
- Lab. Informática
- Lab. Multimídia
- 03 Salas de apoio (Almoxarifado, Reuniões, Servidores)
</t>
  </si>
  <si>
    <t>MASTER EMPREENDIMENTOS LTDA</t>
  </si>
  <si>
    <t xml:space="preserve">07618123000130 </t>
  </si>
  <si>
    <t>Construção do Prédio da Pró-Reitoria de Extensão e Cultura</t>
  </si>
  <si>
    <t>Prédio destinado a abrigar a Pró-Reitoria de Extensão e Cultura, compreendendo uma área total de 1980 m².
O Prédio será composto por salas de atendimento, salas de aula, auditório, salas de trabalho, arquivo e salas de coordenadores.</t>
  </si>
  <si>
    <t>RVT CONSTRUTORA LTDA - ME</t>
  </si>
  <si>
    <t xml:space="preserve">08996551000320 </t>
  </si>
  <si>
    <t>100/2012 - Ampliação do Centro Cultural</t>
  </si>
  <si>
    <t xml:space="preserve">A obra é composta por uma área de vivência denominada UFMT Parque  que é interligada fisicamente ao centro cultural, servindo como uma estrutura de apoio de exposições e eventos. </t>
  </si>
  <si>
    <t>NORMANDIA ENGENHARIA LTDA.</t>
  </si>
  <si>
    <t xml:space="preserve">02776570000101 </t>
  </si>
  <si>
    <t xml:space="preserve">Prédio com área de 3.081,52 m2 com as seguintes áreas:
01 pátio coberto; 01 Plataforma de recepção de materias primas; 01 PESAGEM, ESTOCAGEM;  ESTOQUISTA COM I.S, ESTOC. 01 UTENS. RESERV; 01 CÂMARA DE LATICÍNIOS E OVOS;  03 ANTE CÂMARA E COMPRES.; 01 CÂMARA DE CONGELADOS; 01 CÂMARA DE ALIMENTOS PRÉ PREPARADOS; PREPARADOS; 01 CÂMARA FRIA DE FRUTAS E HORTALIÇAS; 01 CÂMARA FRIA PARA DEGELO; CARNES RESFRIADAS E CARNES PRÉ PREPARADAS; 01 PRÉ-PREPARO DE CARNES; 01 PRÉ-PREPARO DE MASSAS E GUARNIÇÃO; 01 VESTIÁRIO MASCULINO; 01 INTERL. DA UFVJM; 01 REUNIÕES; 01 PORTARIA; 01 SECRETARIA; 01 CHEFIA E ADM; 01 COMPRAS E CONTÁBIL; 01 VESTIÁRIO FEMININO; 01 PRÉ PREPAROS SOBREMESA; 01 PRÉ-PREPARO DE GRÃOS; 02 DEPÓSITO DE LIXO ÚMIDO; 01 RÉ-PREPARO DE FRUTAS E HORTALIÇAS (FAT. E MONT); 01 PRÉ-PREPARO DE FRUTAS E HORTALIÇAS (HIG DESCAS.); 01 PREP. ESPECIAIS E COZINHA EXPERIMENTAL; 01 DEPÓSITO DIÁRIO; 01 ESTOCAGEM DE GÊNEROS ALIMENTÍCIOS; 01 DEPÓSITO DE MATERIAL DE LIMPEZA; 01 ESTOC. DE DESCART.; 01 HIGIEN. E ESTOC. DE RECIP. E ESTRADOS; 01 ESTOCAGEM MATERIAL PARA DEVOLUÇÃO; 01 DEPÓSITO DE LIXO SECO; 01 PLANEJAMENTO E SUPERVISÂO TÉCNICA; 01 GUARDA DE UTENSÍLIOS; 01 HIG. DE UTENSÍLIOS; 01 COCÇÃO; 02 D.M.L; 02 DEPÓSITO DE MATER. EVENTOS; 02 COPA DE LAVAGEM; 01 SANITÁRIO MASCULINO, 01 SANITÁRIO FEMININO; 02 SALÕES.
</t>
  </si>
  <si>
    <t>CONSTRUTORA LANCE LTDA</t>
  </si>
  <si>
    <t xml:space="preserve">08084062000130 </t>
  </si>
  <si>
    <t>06/12/2010</t>
  </si>
  <si>
    <t>04/06/2011</t>
  </si>
  <si>
    <t>02/10/2011</t>
  </si>
  <si>
    <t>Odontologia</t>
  </si>
  <si>
    <t xml:space="preserve">Projeto padrão de uma escola versátil para ser implantado tanto na Zona Urbana quanto na Rural, com  com área construída de aproximadamente 9.071,01 m² contemplando os seguintes ambientes: Bloco Administrativo (Diretoria,Secretaria,Sala de Professores, Almoxarifado e Sanitários); Bloco de Serviços (Cozinha, Despensa, Área de Serviços e Vestiários e Sanitários para alunos); Bloco Pedagógico; Sala Pró Saúde (Micros); Área Científico Pedagógico;  Escovódromo; Clínica Integrada de Imagenologia
Com objetivo de atender :
1o. PAVIMENTO:
Auditorio para 400 pessoas,
Clinica 01, 02, 03, 04 para 160 pessoas no total,
Sala de leitura para 50 pessoas, 
Sala PET para 16 pessoas
Pró saude para 25 pessoas
2o, PAVIMENTO:
16 gabinetes que atenderá a 48 pessoas
Sala de reunião para 30 pessoas
</t>
  </si>
  <si>
    <t>CONSTRUÇÃO DO LAB. DE SIST. DE REFRIGERAÇÃO ADSORÇÃO - CEAR</t>
  </si>
  <si>
    <t xml:space="preserve">Construção do Laboratório de Sistemas de Refrigeração por Adsorção - LABRADS - LES - CEAR - Campus I com a construção dos seguintes ambientes: 04 Salas com 15,53m² cada; 04 Salas com 16,90m² cada; 01 Laboratório com 76,50m²; 01 Corredor com 22,00m²
</t>
  </si>
  <si>
    <t>REFORMA DA FEAAC - ANEXO</t>
  </si>
  <si>
    <t>REFORMA DA FACULDADE DE ECONOMIA, ADMINISTRAÇÃO, ATUÁRIA, CONTABILIDADE E SECRETARIADO EXECUTIVO - ANEXO - CAMPUS BENFICA - UFC/CE</t>
  </si>
  <si>
    <t>3A. ETAPA - BLOCO GAMA</t>
  </si>
  <si>
    <t>BLOCO GAMA
AREA CONSTRUIDA 1421m²
REFEITÓRIO CAMPUS SBC. O REFEITORIO ATENDERÁ A 3000 USUARIOS ENTRE ALUNOS, DOCENTES E FUNCIONARIOS. COMPOSTO PELO SALÃO DE REFEIÇÕES, COZINHA, AREA PARA LAZER E AREA PARA DIRETORIO ACADEMICO.4</t>
  </si>
  <si>
    <t>FACULDADE DE EDUCAÇÃO - EXPANSÃO DO BLOCO B</t>
  </si>
  <si>
    <t xml:space="preserve">No Anexo da FAE - Faculdade de Educação, será construída a expansão do atual Bloco B, e visa atender  aos novos cursos a serem implantados pelo Programa REUNI.
Esse anexo será construído contínuo ao atual Bloco B, com previsão de área de 2.367,27 m² distribuídas em 6 pavimentos. Conta com um programa que abrangem salas de aulas, gabinetes para professores e espaços administrativos. As reformas dos sanitários do 1º ao 4º pavimentos do edifício existente contabilizam 139,92 m². </t>
  </si>
  <si>
    <t>TECAENGE ENGENHARIA LTDA</t>
  </si>
  <si>
    <t xml:space="preserve">65177537000177 </t>
  </si>
  <si>
    <t>Pavilhão da Aquicultura</t>
  </si>
  <si>
    <t xml:space="preserve">Execução da obra de Construção dos Pavilhões da Aquicultura no Campus Uruguaiana da Universidade Federal do Pampa, com área total a ser construída de 2.100 m , a ser realizado na BR 472, Km 592, na cidade de Uruguaiana/RS. Serviços a executar: serviços preliminares, movimento de terra, infraestrutura, supraestrutura, alvenarias e divisórias, esquadrias, cobertura, instalações elétricas e SPDA, instalações lógicas/telefônicas, instalações hidrossanitárias, impermeabilizações, instalações de combate a incêndio, revestimentos, pisos, vidros e espelhos, pintura, serviços complementares, paisagismo e urbanização.
</t>
  </si>
  <si>
    <t>CONSTRUÇÃO DO BLOCO DIDÁTICO DO CURSO DE LIBRAS - C.H.</t>
  </si>
  <si>
    <t>CONSTRUÇÃO DO BLOCO DIDÁTICO DO CURSO DE LETRAS LIBRAS - CENTRO DE HUMANIDADES - ÁREA 1/ CAMPUS DO BENFICA/ UFC
ÁREA CONSTRUÍDA APROXIMADA: 1.900,00m²
Nº DE PAVIMENTOS: 05</t>
  </si>
  <si>
    <t>CONSTRUTORA BELA VISTA LTDA</t>
  </si>
  <si>
    <t xml:space="preserve">01013113000194 </t>
  </si>
  <si>
    <t>26/09/2015</t>
  </si>
  <si>
    <t>ESCOLA DE BELAS ARTES - ANEXO ADMINISTRATIVO E DA GRAVURA</t>
  </si>
  <si>
    <t>Esta obra destina-se à construção de dois edifícios anexos à Escola de Belas Artes, incluindo passarela de interligação com o edifício existente, sendo o anexo administrativo, composto de cinco pavimentos, e o anexo da gravura, de dois pavimentos, localizados no Campus Pampulha da UFMG. O edifício administrativo abrigará a diretoria, secretaria geral, gabinetes, salas de professores, colegiados de curso, a biblioteca e salas especiais de dança, entre outras áreas administrativas. O edifício da gravura constitui um bloco em dois pavimentos que abrigará espaços de ateliês para o curso de moda, bem como laboratórios de gravura nas variadas técnicas. A área total estimada para a obra é de 4.120 m².</t>
  </si>
  <si>
    <t>PREDIO DE AULAS</t>
  </si>
  <si>
    <t>Àrea construida: 	33.558,26m2.
Estrutura de três pavimentos mais cobertura, com dimensões, em planta, de 40m de largura x 300m de comprimento.
Fachadas laterais em pele de vidro.
Balanços de 7,5m na largura e vãos contínuos de 25m no comprimento.
Nesta primeira etapa será dado acabamento interno a metade do predio.
Espaço principal para salas de aula (Graduação, Pós-Graduação) e anfiteatros
· Sala de convivência de professores
· Coordenadorias de Graduação e Pós-Graduação
· Espaço de professores tutores de Graduação e orientadores de Pós-Graduação
· Laboratórios de apoio ao ensino de Graduação
· Salas de estudo (alunos de Graduação e Pós-Graduação)
· Serviços (xerox, papelaria, livraria, cantinas, banheiros)
A estimativa é que este prédio comprote aproxiamdamente 10000 alunos.</t>
  </si>
  <si>
    <t>IMPLANTAÇÃO FASE II - Subestação</t>
  </si>
  <si>
    <t>Subestação de energia para os Blocos Alfa II e Zeta.
Área construída: 82,5 m2.</t>
  </si>
  <si>
    <t>Ampliação do Anexo B - Edifício Teixeira Soares</t>
  </si>
  <si>
    <t>Para esta edificação, será aproveitado parte da estrutura já existente no Edifício Teixeira Soares em 3(três) pavimentos, elevando-se sobre esta mais 6 (seis) pavimentos, resultando ao final um bloco de 9 (nove) pavimentos.
O ANEXO B, deverá ser ocupado primeiramente por salas de aula e gabinetes, abrigando o programa de necessidades que visa atender aos cursos que demandarão o uso deste campus.</t>
  </si>
  <si>
    <t>01/08/2011</t>
  </si>
  <si>
    <t>NOMINAL ENGENHARIA LTDA</t>
  </si>
  <si>
    <t xml:space="preserve">09195685000143 </t>
  </si>
  <si>
    <t>2015-007 - Lote 02 Item 02: Construção Area de Convivência</t>
  </si>
  <si>
    <t xml:space="preserve">A obra se trata da construção da Área de Convivência que liga dois blocos no campus Várzea Grande da Universidade Federal de Mato Grosso.
A edificação possui dois pavimentos. O térreo possui uma cantina com cozinha, uma sala para a xerox e uma sala do setor administrativo, e pátio de 722,40 m². Os dois pavimentos são ligados por uma rampa e segundo pavimento existe uma passarela que liga os andares superiores dos prédios vizinhos. </t>
  </si>
  <si>
    <t>Escola de Música</t>
  </si>
  <si>
    <t xml:space="preserve">Área construída: 2044,39m2, Térreo:1079,20m2 com 05 salas de aula de 36m2 cada; 02 salas de teoria/prática com 59,78m2; mini-auditório de 99,42m2 06 salas de aula instrumental de 8,88m2-4 e 1-11,93m2; 02 cabines de estudo de 8,83m2; 01 cabine de estudo de 12,32m2, 01 Centro Academico-18,06m2, Depósito e 01 sala de acervo. No pav Superior, de 965,2m2 tem-se 04 salas de aula de 32,24m2; 10 salas de aula, biblioteca e estúdio </t>
  </si>
  <si>
    <t>CONSTRUDANTAS - CONSTRUCAO E INCORPORACAO LTDA</t>
  </si>
  <si>
    <t xml:space="preserve">04023803000112 </t>
  </si>
  <si>
    <t>29/06/2013</t>
  </si>
  <si>
    <t>complemen da constr do edificio de med no cam de pinheiro</t>
  </si>
  <si>
    <t xml:space="preserve">Obra de complementação da construção do edifício de medicina no campus de Pinheiro/Ma.Complementar itens e ambientes que não foram contemplados na obra original, a obra é composta de salas de aula, laboratórios, banheiros, salas administrativas, área de vivência e estacionamento.  </t>
  </si>
  <si>
    <t>Campus de Pinheiro</t>
  </si>
  <si>
    <t>A. C. M. CONSTRUCOES E TERRAPLENAGEM LTDA</t>
  </si>
  <si>
    <t xml:space="preserve">05449296000146 </t>
  </si>
  <si>
    <t>001/2014 - CONSTRUÇÃO DE BLOCO DIDÁTICO MULTIUSO</t>
  </si>
  <si>
    <t xml:space="preserve">A obra trata-se da construção de um Bloco Multiuso no Campus Cuiabá. 
A edificação possui três pavimentos e área construída total de 2798,07 m². O pavimento térreo possui  cinco salas de aula de 76,29 m², área de convicência de 170,55 m², salas de apoio e conjunto de banheiros. No segundo e terceiro pavimento, cinco salas de aula, um mini auditório de 137,20 m² com capacidade para 112 pessoas e conjunto de banheiros. </t>
  </si>
  <si>
    <t>RESTAURANTE UNIVERSITÁRIO DA UFAM EM PARINTINS</t>
  </si>
  <si>
    <t>Campus Universitário Prof. Dorval Varela Moura</t>
  </si>
  <si>
    <t>J J BARROSO LTDA - ME</t>
  </si>
  <si>
    <t xml:space="preserve">11991524000108 </t>
  </si>
  <si>
    <t>Multi projetos Finep: CINPROBIO, BIOPROSPEC, CP-BIAGRO</t>
  </si>
  <si>
    <t xml:space="preserve">Laboratório FINEP CINPROBIO, BIOPROSPEC, CP-BIAGRO
Área construída: 2.402,60m²
36 Laboratórios pesquisa 
01 Laboratório de T.I com 6 lugares
01 Auditório para 58 pessoas
Capacidade para atender cerca de 36 pesquisas simultaneamente em diferentes áreas
Ar condicionado central para todas as salas  </t>
  </si>
  <si>
    <t>POLIGONAL ENGENHARIA E CONSTRUCOES LTDA</t>
  </si>
  <si>
    <t xml:space="preserve">03492162000182 </t>
  </si>
  <si>
    <t>Reforma da Biblioteca Central</t>
  </si>
  <si>
    <t>Obra de Reforma da Biblioteca do Campus da UFCG em Campina Grande PB,  com área total da Edificação de 2776,19m² distribuídos em três pavimentos: 
Pavimento térreo  824,41m²
. 03 Salas de Secretaria;
. 01 Banheiro;
. Sala da chefia;
. Sala da Diretoria;
. 02 Salas de processo técnico;
. Sala de Recadastramento de Livros;
. 02 Banheiros para funcionários;
. 02 banheiros externos;
. Almoxarifado;
. Copa;
. Sala Multimídia;
. Sala de estudo com 03 cabines de estudo em Grupo;
Sala de periódicos com 01 sala administrativa.
Primeiro Pavimento  975,89m²
. Hall de entrada;
. Sala de atendimento;
. Sala de estudo;
. Auditório;
. Guarda Volumes;
. 02 Banheiros para Funcionários;
. 02 Banheiros para o público;
. Área de consulta;
. Área de livros;
. Área de Leitura.
Segundo Pavimento  975,89m²
. Sala de Referência com uma sala administrativa;
. 02 salas Administrativas;
. Empréstimo;
. 02 Banheiros para Funcionários;
. 02 Banheiros para o público;
. Área de Consulta;
. Área de livros;
. Área de Leitura.
Elevador que liga todos os pavimentos.
Rampa de acesso externo para o primeiro pavimento.
Reforma: 
Reforma Geral da Biblioteca, interna e externamente;
Reparação da coberta;
Substituição e construção de forro de gesso;
Pintura total da edificação;
Colocação de revestimento externo na edificação;
Reparação total da rede elétrica;
Substituição e reparação total dos pisos;
Reforma geral dos banheiros para torná-los acessíveis aos portadores</t>
  </si>
  <si>
    <t>CONSTRUTORA ANDRADE SILVA LTDA</t>
  </si>
  <si>
    <t xml:space="preserve">02427754000158 </t>
  </si>
  <si>
    <t>Instituição</t>
  </si>
  <si>
    <t>Nome da Obra</t>
  </si>
  <si>
    <t>Descrição da Obra</t>
  </si>
  <si>
    <t>% de Execução</t>
  </si>
  <si>
    <t>Nome Empresa Contratada</t>
  </si>
  <si>
    <t>Início de Execução da Obra</t>
  </si>
  <si>
    <t>Data de Término do Contrato</t>
  </si>
  <si>
    <t>Data de Término do Contrato Após Aditivo</t>
  </si>
  <si>
    <t>Valor Contratado da Obra (R$)</t>
  </si>
  <si>
    <t>Valor Após Aditivo (R$)</t>
  </si>
  <si>
    <t>Valor Contratado atualizado</t>
  </si>
  <si>
    <t>Valor Total Empenhado</t>
  </si>
  <si>
    <t>Valor Total Liquidado</t>
  </si>
  <si>
    <t>Instituto Federal de Educação, Ciência e Tecnologia de São Paulo</t>
  </si>
  <si>
    <t>CAMPUS BAURU</t>
  </si>
  <si>
    <t>O objeto do contrato compreende a execução da obra de Construção do Campus Bauru - Fase 1 concluindo o conjunto edificado de padrão escolar, composto de Bloco de Laboratórios de Informática / Biblioteca, em pavimento único, com 955 m² de área; Bloco Administrativo, em pavimento único, com 545 m² de área, Bloco de Salas de Aula, em pavimento único, com 1066 m² de área, Quadra Poliesportiva, com 1782 m², Área de convivência, com 536 m², e portaria com 105 m², encerrando área total a ser construída de 4989 m², além pavimentação e urbanização do terreno. O conjunto será construído com fundação em estaca tipo strauss, estrutura de concreto armado convencional, alvenaria de blocos de concreto de vedação, revestidos, e estrutura metálica de cobertura.</t>
  </si>
  <si>
    <t>CBN - CALIL OLIVEIRA CONSTRUTORA LTDA</t>
  </si>
  <si>
    <t>CAMPUS ITAPEVA</t>
  </si>
  <si>
    <t>O objeto do contrato compreende a execução da obra de Construção do Campus Itapeva  Fase 1 concluindo o conjunto edificado de padrão escolar, composto de Bloco de Laboratórios de Informática / Biblioteca, em pavimento único, com 955 m² de área; Bloco Administrativo, em pavimento único, com 545 m² de área, Bloco de Salas de Aula, em pavimento único, com 1066 m² de área, Quadra Poliesportiva, com 1096 m², Área de convivência, com 536 m², e portaria com 105 m², encerrando área total a ser construída de 4303 m², além pavimentação e urbanização do terreno. O conjunto será construído com fundação em estaca tipo strauss, estrutura de concreto armado convencional, alvenaria de blocos de concreto de vedação, revestidos, e estrutura metálica de cobertura.</t>
  </si>
  <si>
    <t>Instituto Federal de Educação, Ciência e Tecnologia de Sergipe</t>
  </si>
  <si>
    <t>CONSTRUÇÃO DO CAMPUS N. S. DA GLÓRIA (COMPL./CONCLUSÃO)</t>
  </si>
  <si>
    <t>Obra de complementação/conclusão do campus Nossa Senhora da Glória/SE. O objeto trata dos serviços de conclusão, recuperação e complementação dos 04 prédios construidos (Administrativo, Biblioteca, Salas de aula e Laboratórios), pavimentação e urbanização.
Area do terreno = 31.150,50 m2
Area construida = 6.764,40 m2
Area pavimentaçao = 6.280,00 m2</t>
  </si>
  <si>
    <t>TAVARES MENDONCA CONSTRUCOES LTDA</t>
  </si>
  <si>
    <t>REFORMA E AMPLIAÇÃO DO CAMPUS ARACAJU</t>
  </si>
  <si>
    <t>Reforma e ampliação do prédio administrativo e construção de biblioteca, auditório, guaritas e reurbanização parcial do campus Aracaju.
A Reforma consiste na demolição de três edificações térrea para a construção de três novos prédios e duas guaritas: 
Prédio Administrativo: 4 pavimentos sendo o térreo destinado para estacionamento, almoxarifado e recepção e os demais para ambientes administrativos totalizando cerca de 4.400,00 m2
Prédio Biblioteca: 4 pavimentos sendo o térreo destinado à recepção, área de exposição; no primeiro e segundo pavimento contemplam os acervos e áreas de estudos, e no terceiro pavimento possui os ambientes de estudos individuais, em grupos e uma lanchonete, totalizando 1.953,00 m2
Prédio Auditório: 2 pavimentos sendo o térreo o auditório com 348 cadeiras, sala de suporte técnico e camarim, e o pavimento superior contempla a área de exposição com cerca de 223,00 m2. Total de área construída: 1.454,00 m2.</t>
  </si>
  <si>
    <t>CONSTRUTORA JJ LTDA</t>
  </si>
  <si>
    <t>Instituto Federal de Educação, Ciência e Tecnologia Catarinense</t>
  </si>
  <si>
    <t>Cercamento do Câmpus</t>
  </si>
  <si>
    <t>Construção de cerca com mourão, alambrado industrial e portões em todo o terreno do Câmpus.</t>
  </si>
  <si>
    <t>ANDRADE CONSTRUCOES LTDA</t>
  </si>
  <si>
    <t>Instituto Federal de Educação, Ciência e Tecnologia do Rio Grande do Sul</t>
  </si>
  <si>
    <t>Construção do Campus Viamão</t>
  </si>
  <si>
    <t>Construção do Campus Viamão de dois blocos  um administrativo e outro didático perfazendo um total de 3.200m2. O atendimento beneficiará em torno de 400 alunos por dia/turno.</t>
  </si>
  <si>
    <t>PIZZATO ENGENHARIA EM PRE-MOLDADOS LTDA</t>
  </si>
  <si>
    <t>Construção do Pórtico e Implantação do Campus Rolante</t>
  </si>
  <si>
    <t>O projeto e implantação do pórtico de acesso principal, visa a dar visibilidade a instituição IFRS, bem como melhorar o fluxo/controle das entradas e saídas de alunos e colaboradores. O projeto conta com uma área de 179,50m2 de área e conta com implantação de calçamento e serviços complementares</t>
  </si>
  <si>
    <t>F &amp; F ENGENHARIA E CONSTRUCAO LTDA</t>
  </si>
  <si>
    <t>Instituto Federal de Educação, Ciência e Tecnologia Farroupilha</t>
  </si>
  <si>
    <t>Reforma moradia estudantil</t>
  </si>
  <si>
    <t>reforma/adaptação do prédio da moradia estudantil, com 2284,20 m2</t>
  </si>
  <si>
    <t>CARAPE SERVICOS DE DESIGN LTDA</t>
  </si>
  <si>
    <t>Refeitório</t>
  </si>
  <si>
    <t>Refeitório. Área de construção: 1.622,52 m². 
Área de consumação com 331,03 m².
Capacidade para 314 lugares.
Cozinha com área para estoque, câmaras frias, padaria, sanitários coletivos, sanitários e vestiários para os funcionários, salas para lavagem e guarda dos utensílios.
Foram previstos equipamentos de climatização, de cabeamento lógico e telefônico e de prevenção de incêndio.</t>
  </si>
  <si>
    <t>BRILE CONSTRUCOES LTDA. - ME</t>
  </si>
  <si>
    <t>Instituto Federal de Educação, Ciência e Tecnologia do Acre</t>
  </si>
  <si>
    <t>Construção do Campus Tarauacá</t>
  </si>
  <si>
    <t xml:space="preserve">Área construída  2.852,54 m²
Área de Implantação: calçada, jardim, estacionamento e edificação - 16.873,40
</t>
  </si>
  <si>
    <t>DESTAK CONSTRUCAO CIVIL LTDA</t>
  </si>
  <si>
    <t>PRÉDIO DE SALAS DE AULAS</t>
  </si>
  <si>
    <t>o prédio tem 4 pavimentos, sendo, o térreo dividido em três setores: de um lado, o setor administrativo, com sala de reuniões para professores, coordenação, estar para professores, espaço para serviço de reprografia e sala de trabalho para professores e TAEs. Importante salientar que este setor tem acesso independente, não sendo necessário utilizar o saguão principal para acessá-lo.
Do outro lado do saguão há um espaço para uma nova lancheria do Campus, com cozinha industrial, depósitos para mantimentos, vestiários para funcionários e salão para buffet.
Unindo as duas extremidades, há o saguão de acesso, onde se localizam as escadas protegidas que dão acesso aos demais pavimentos do prédio, depósito de materiais de limpeza, elevador e sanitários. 
Os outros 3 pavimentos do prédio são compostos por 6 salas de aula, cada, sanitários e sala de trabalhos para docentes, com sanitários e copa próprios.
A área total do prédio é de 3.695,43m²</t>
  </si>
  <si>
    <t>Prédio da Biblioteca</t>
  </si>
  <si>
    <t>Construção de prédio para Biblioteca Campus Alegrete
Área contruída: 1.435,57 m²
Pavimento térreo com acervo para 30.000 livros, espaço para mesas de estudo coletivo, salas de acervo controlado, guarda-volumes, administração, sala de catalogação, sala de processos técnicos, sanitários para funcionários e público em geral, almoxarifado, copa, depósito de material de limpeza, hall de entrada e circulação externa.
Pavimento superior com 08 cabines de estudo individual, biblioteca virtual e sala de apoio.
Ar condicionado em todos os ambientes.</t>
  </si>
  <si>
    <t>Instituto Federal de Educação, Ciência e Tecnologia de Roraima</t>
  </si>
  <si>
    <t>Câmpus Avançado Bonfim</t>
  </si>
  <si>
    <t>Reforma de um Galpão com aproximadamente 450m², que correspondem a duas salas de aula, banheiros, duas coordenações, área de vivência.</t>
  </si>
  <si>
    <t>CONSTRUTORA BETA LTDA</t>
  </si>
  <si>
    <t>Instituto Federal de Educação, Ciência e Tecnologia de Rondonia</t>
  </si>
  <si>
    <t>Ampilação do Campus Cacoal</t>
  </si>
  <si>
    <t xml:space="preserve">a)	Construção de  um Bloco Administrativo composto por 2 Pavimentos, no 1º Pav. 24 Salas Administrativa, Bloco de Banheiros, No 2º Pav. 5 Salas administrativas, Biblioteca, Auditório, Mini Auditório, Copa, Recepção, Protocolo, Bloco de Banheiros, totalizando uma Área de 2.295,21 m2;
b)	Construção de Refeitório com uma área de 681,45 m2;
c)	Construção de Bloco de Salas de Aula composto por 2 Pavimentos, sendo distribuídos no 1º Pavimento 6 Salas de Aula, e. No 2º Pavimento estão distribuídos 6 Salas de Aula, totalizando uma Área de 1.129,28 m2;
d)	Construção dos Sistema de tratamento de Esgoto compacto com capacidade de tratamento de 2.000 usuários / dia;
e)	Construção de Novas Subestações para atender as novas demandas;
f)	Ampliação e reforma do Antigo Refeitório para a transformação em um Bloco de Salas de Aula com área ampliada 330,46 m2;
g)	Ampliação e Reforma do Bloco de Laboratório 1   com área total de 366,21 m2;
h)	Ampliação e Reforma do Bloco de Laboratório 2   com área total de 839,68 m2;
i)	Ampliação e Reforma de Passarelas com área total de 574,02 m2;
</t>
  </si>
  <si>
    <t>CONSTRUTORA MOSAICO LTDA</t>
  </si>
  <si>
    <t>Construção do Laboratório da Agroindústria</t>
  </si>
  <si>
    <t>Construção de um predio para funcionamento de agroindústria medindo 454,75 m²</t>
  </si>
  <si>
    <t>RCM ENGENHARIA E PROJETOS LTDA</t>
  </si>
  <si>
    <t>Instituto Federal de Educação, Ciência e Tecnologia do Rio de Janeiro</t>
  </si>
  <si>
    <t>Dem e Inst. Elétricas de Piso e Forro de Gesso.NovaReitoria</t>
  </si>
  <si>
    <t xml:space="preserve">Trata- se da contração de empresa especializada em serviços de instalação de piso vinílico e rebaixamento de teto de gesso e reforma de instalações elétricas que alimentará os ares condicionados splits, para atender as demandas do novo Campus Reitoria do Instituto Federal de Educação.
Prédio_ Nova Reitoria.
Área construída: 3862,05 m²
12 Andares.
Auditório, sala para cursos, salas de reuniões, biblioteca, arquivo, espaço de convivência para os servidores, refeitório e ambientes administrativos </t>
  </si>
  <si>
    <t>T &amp; T CONSTRUCOES E INSTALACOES ELETRICAS LTDA</t>
  </si>
  <si>
    <t>CONSTRUÇÃO DE REFEITÓRIO</t>
  </si>
  <si>
    <t>CONSTRUÇÃO DE PRÉDIO PARA ABRIGAR O REFEITÓRIO DO CAMPUS PINHEIRAL.
área: 1120 m2</t>
  </si>
  <si>
    <t>CONSTRUPORT DE ITAGUAI MATERIAIS DE CONSTRUCAO E EMPREITEIRA DE OBRAS LTDA</t>
  </si>
  <si>
    <t>Instituto Federal de Educação, Ciência e Tecnologia Fluminense</t>
  </si>
  <si>
    <t>IMPLANTAÇÃO DO CÂMPUS ITABORAÍ</t>
  </si>
  <si>
    <t>RETOMADA DA CONSTRUÇÃO DO CÂMPUS ITABORAÍ COM BASE NO PROJETO PADRÃO DESENVOLVIDO PELA FNDE, COM ÁREA DE APROXIMADAMENTE 5.577,39 m², MAIS O ACRÉSCIMO DOS PROJETOS DO IFFLUMINENSE 1.076,78 m². Área total da obra: 6.654,17 m² em terreno doado pelo município com cerca de 34.825,19 m². O projeto de arquitetura possui 12 salas de aula, 6 laboratórios básicos, auditório, biblioteca, refeitório e área de vivência, quadra poliesportiva coberta, 5 grandes laboratórios especiais e acrescentado ao projeto inicial pelo IFF  1 Bloco Administrativo e  8 laboratórios de petroquímica. Para a implantação, adaptou-se o projeto do FNDE ao terreno com dimensões irregulares e acesso possível sobre o Canal Lava pés que corre paralelo a rua de acesso sendo necessário a inclusão da construção de uma ponte de aproximadamente vinte metros de extensão. 
06 blocos distintos inicialmente e mais 02 blocos e uma ponte de concreto protendido de acesso: -Bloco de Acesso e Biblioteca, Auditório, Bloco Pedagógico/Administrativo, Bloco de Serviços e Vivência, Quadra Poliesportiva Coberta, Bloco de Ensino Profissionalizante, Bloco Administrativo, Bloco dos Laboratórios de Petroquímica.</t>
  </si>
  <si>
    <t>LAX CONSTRUCOES E SERVICOS LTDA - EPP</t>
  </si>
  <si>
    <t>CAMPUS CAMPOS GUARUS + EAD - URBANIZAÇÃO</t>
  </si>
  <si>
    <t>Urbanização do novo terreno.
Área: 73.564,83
Ampliação do câmpus Guarus e Urbanização do câmpus EAD</t>
  </si>
  <si>
    <t>EQUIPEL EQUIPAMENTOS INDUSTRIAIS PERFECTOR LTDA</t>
  </si>
  <si>
    <t>CONSTRUÇÃO DE PRÉDIO PARA INSTALAÇÃO DE DESTILARIA</t>
  </si>
  <si>
    <t>EXECUÇÃO DE OBRA DE ENGENHARIA PARA CONSTRUÇÃO DE PRÉDIO PARA INSTALAÇÃO DE DESTILARIA NAS DEPENDÊNCIAS DO CAMPUS BOM JESUS DO ITABAPOANA.
Àrea construida: 240M²
1 laboratório para 25 alunos,  
1 laboratório com 90m² de área destinado a aprendizagem e produção de uma destilaria.
Capacidade para atender cerca de 180 alunos nos turno manha e tarde.</t>
  </si>
  <si>
    <t>CONSTRUTORA MASSARI LTDA</t>
  </si>
  <si>
    <t>Centro Federal de Educação Tecnológica Celso Suckow da Fonseca</t>
  </si>
  <si>
    <t>Construção de novo bloco de laboratórios e salas de aula</t>
  </si>
  <si>
    <t>Prédio para acomodar salas de aula e laboratórios
Área construída: 532,5m²
Salas de aula: 7
Laboratórios: 1
Banheiros: 4</t>
  </si>
  <si>
    <t>RWZ COMERCIO E SERVICOS LTDA</t>
  </si>
  <si>
    <t>Instituto Federal de Educação, Ciência e Tecnologia do Piauí</t>
  </si>
  <si>
    <t>CONSTRUÇÃO DE BLOCO DE SALA DE AULA</t>
  </si>
  <si>
    <t>CONSTRUÇÃO DE 10 SALAS DE AULA NO CAMPUS DE URUÇUÍ-PI</t>
  </si>
  <si>
    <t>FELIX BISPO DA SILVA</t>
  </si>
  <si>
    <t>Construção de 10 Salas de Aula</t>
  </si>
  <si>
    <t>Construção de 10 salas de aula
Para atender 400 alunos por turno
Modificação do sistema de alimentação eletrica</t>
  </si>
  <si>
    <t>J. F.CUNHA IMPERMEABILIZACAO LTDA</t>
  </si>
  <si>
    <t>Reforma dos laboratorios do Campus de Sao Raimundo Nonato</t>
  </si>
  <si>
    <t>Reforma dos laboratorios de fisica, quimica e biologia do Campus Sao Raimundo Nonato</t>
  </si>
  <si>
    <t>CONSTRUÇÃO DE  BLOCO DE SALA DE AULA 5-SALAS</t>
  </si>
  <si>
    <t>CONSTRUÇÃO DE 5 SALAS DE AULA</t>
  </si>
  <si>
    <t>Instituto Federal de Educação, Ciência e  Tecnologia de Pernambuco</t>
  </si>
  <si>
    <t>Campus Cabo de Santo Agostinho</t>
  </si>
  <si>
    <t>Salas de aula A = 1.262,82 m2 (15 salas)
Salas de aula B= 1.262,82 m2 (15 salas)
Laboratórios A = 1.484,00 m2 (12 lab.)
Laboratórios B = 1.361,46 m2 (12 lab.)
Convivência A = 597,84 m2 (12 salas)
Convivência B = 124,44 m2 (3 salas)
Biblioteca= 612,95 m2 (11 salas)
Auditório= 1.109,96 m2 (502 lugares)
Bloco Administrativo A = 1.013,08 m2 (21 salas)
Bloco  Administrativo B = 807,30 m2 (18 salas)
Guarita= 312,00 m2
Ginásio = 1.702,00 m²
Creche= 792,88 m2</t>
  </si>
  <si>
    <t>KAIZEN - CONSTRUCOES E INCORPORACOES LTDA</t>
  </si>
  <si>
    <t>Instituto Federal de Educação, Ciência e Tecnologia da Paraíba</t>
  </si>
  <si>
    <t>Construção do Bloco de Mineração do Campus Picuí</t>
  </si>
  <si>
    <t>Construção de um Bloco de Salas de Aulas e Laboratórios para atender o Curso de Mineração do Campus Picuí. A construção terá uma área total de 1.477,65 m², distribuídos em dois pavimentos. Serão construídos 10 laboratórios, duas salas de Coordenação e bateria de sanitários</t>
  </si>
  <si>
    <t>ENE - EMPRESA NACIONAL DE ENGENHARIA LTDA.</t>
  </si>
  <si>
    <t>Instituto Federal de Educação, Ciência e Tecnologia do Pará</t>
  </si>
  <si>
    <t>Instalação de Geradores em Várias Unidades do IFPA</t>
  </si>
  <si>
    <t>A obra irá viabilizar a instalações de geradores em 07 Unidades do IFPA, referidos equipamentos irão viabilizar suprimento de energia em caso de falta por parte da concessionária, os mesmos possuem as seguintes características: Potência = 500kVA, Frequência: 60Hz, Tensão = 220V</t>
  </si>
  <si>
    <t>ALPHA SERVICE LTDA</t>
  </si>
  <si>
    <t>Construção do Bloco de ensino e pesquisa do Campus Tucuruí</t>
  </si>
  <si>
    <t>àrea quadrada: 596,00 m²</t>
  </si>
  <si>
    <t>Engefix Construções Ltda.</t>
  </si>
  <si>
    <t>Construção do Almoxarifado Central do Campus Rural Marabá</t>
  </si>
  <si>
    <t>Área construida: 284,00 m²
02 Câmaras frigorigenas;
01 Sala administrativa com ar ccondicionado.</t>
  </si>
  <si>
    <t>CONSTRUTORA RODRIGUES LIMA LTDA</t>
  </si>
  <si>
    <t>Const. estação de psicultura, bloco de banheiro, restaurante</t>
  </si>
  <si>
    <t>Área construída: 17.000,00 m²
Bloco de banheiros
Restaurante estudantil
Estação de piscicultura com 8 tanques</t>
  </si>
  <si>
    <t>CONEXAO SERVICOS LTDA EPP</t>
  </si>
  <si>
    <t>Construção do Bloco de Cozinha/Restaurante Estudantil</t>
  </si>
  <si>
    <t>Construção do BLOCO DE COZINHA/REFEITóRIO DE ASSISTENCIA ESTUNDANTIL COM 1500M² CONTRATO 11/2013</t>
  </si>
  <si>
    <t>Construção do Bloco Lab. Integrados de Organismos Aquáticos</t>
  </si>
  <si>
    <t>contrucao do bloco de laboratorio de organismos aquaticos para o ifpa campus castanhal tatalizando 1400m²</t>
  </si>
  <si>
    <t>Construção do Bloco Pedagógico e Administ. da Pós-Graduação</t>
  </si>
  <si>
    <t xml:space="preserve">CONSTRUÇÃO DO BLOCO DE AMBIENTES PEDAGÓGICOS E APOIO ADMINISTRATIVO DA PÓS-GRADUAÇÃO, COM 1200 m² - CONTRATO 10/2013
</t>
  </si>
  <si>
    <t>Construção do Bloco de Lab. Integrados de Geotecnologias</t>
  </si>
  <si>
    <t>CONSTRUÇAO DO BLOCO DE LABORATÓRIO DE GEOTECNOLOGIA DO IFPA CAMPUS CASTANHAL COM 1400M².</t>
  </si>
  <si>
    <t>Construção do Bloco de Lab. Integrados de Produção Vegetal</t>
  </si>
  <si>
    <t>CONSTRUCAO DA INFRAESTRUTURA PARA O DESENVOLVIMENTO DO ENSINO, PESQUISA E EXTENCAO DO IFPA CAMPUS CASTANHAL- TOTAL DE 6 ITENS - EDITAL 04/10/2013 - CONTRUCAO DO BLOCO DE LOBORATORIOS INTEGRADOS DA PRODUCAO VEGETAL - IFPA CAMPUS CASTANHAL. RDC 00001/2013-000</t>
  </si>
  <si>
    <t>Construção do Complexo Esportivo do Castanhal</t>
  </si>
  <si>
    <t xml:space="preserve">Construção do Complexo Esportivo constando de:  
- Quadra de Volei;
- Campo de Futebol de areia medindo 37m X 47m;
- Vestiários;
- Piscina Olímpica;
- Campo de futebol com pista de atletismo;
</t>
  </si>
  <si>
    <t>MOREIRA &amp; MOREIRA LTDA</t>
  </si>
  <si>
    <t>Instituto Federal de Educação, Ciência e Tecnologia de Alagoas</t>
  </si>
  <si>
    <t>Campus Santana do Ipanema</t>
  </si>
  <si>
    <t>Área total construída: 5577,39m2
12 salas de aula 
6 laboratórios básicos, auditório, biblioteca, teatro de arena, refeitório, área de vivência, quadra poliesportiva coberta e 2 grandes laboratórios especiais.</t>
  </si>
  <si>
    <t>PLANERGY ENGENHARIA LTDA ME</t>
  </si>
  <si>
    <t>Construção do Bloco da Coordenação Pedagógica e Pesquisa</t>
  </si>
  <si>
    <t xml:space="preserve">Construção de um Bloco com área construída de 1.060,00 m² e será constituido de:
07 Salas de Coordenação Pedagógica
05 salas de apoio administrativo
03 salas de aula de Informática
Biblioteca
Auditório para 313 lugares.
Todos os ambientes serão climatizados.
</t>
  </si>
  <si>
    <t>L P ENGENHARIA LTDA - EPP</t>
  </si>
  <si>
    <t>Campus São Miguel dos Campos</t>
  </si>
  <si>
    <t xml:space="preserve">Construção do IFAL Campus São Miguel dos Campos.
Área total construída: 5577,39m2
12 salas de aula, 
6 laboratorios básicos, auditorio, biblioteca, teatro de arena, refeitório, área de vivência, quadra poliesportiva coberta e 2 grandes laboratórios especiais. </t>
  </si>
  <si>
    <t>CRITERIO ENGENHARIA LTDA</t>
  </si>
  <si>
    <t>Demolição e Construção dos Blocos J e L</t>
  </si>
  <si>
    <t>Bloco L
Area Construida:3.324,50 m²
09 salas de aula, 01 biblioteca setorial, 01 mini-auditório, 03 salas de Coordenação de cursos,13 salas para laboratórios,09 salas de professores, 01 copa, 10 banheiros, incluindo acessibilidade, e sendo 06 banheiros comuns ao Bloco J.
Bloco J
Área Construída: 3.587,49 m²
10 salas de aula,1 mini-auditório, 4 salas para coordenação, 19 salas para  laboratório, 11 salas de professores, 1 copa, 8 banheiros, incluindo acessibilidade, e sendo 06 banheiros comuns ao Bloco L.</t>
  </si>
  <si>
    <t>Construção dos Blocos de Tecnologia da Informação e de Ensin</t>
  </si>
  <si>
    <t xml:space="preserve">Obra de construção dos blocos da Tecnologia da informação, ensino, biblioteca, administrativo e estação geradora, totalizando uma área de 2.881,14 m² assim distribuídos: 
Bloco de Ensino= 935,32 m²
Bloco da Tec. da informação= 1.093,33
Bloco Admin.= 285,70
Biblioteca= 459,32
Estação de gerador= 107,47 m²
</t>
  </si>
  <si>
    <t>Instituto Federal de Educação, Ciência e Tecnologia de Mato Grosso</t>
  </si>
  <si>
    <t>CONSTRUÇÃO DO CAMPUS DE VARZEA GRANDE</t>
  </si>
  <si>
    <t>A CONSTRUÇÃO DO CAMPUS VARZEA GRANDE COM 4.321,75 m ² COM UMA BIBLIOTECA, UM AUDITORIO, UM BLOCO ADMINISTRATIVO, UM BLOCO DE SALA DE AULA, UM PÁTIO COBERTO, UM REFEITORIO COM COZINHA E VESTIÁRIO(LOCALIZADO NO BLOCO DE SALAS DE AULA),ALÉM DE PASARRELAS E DO SAGUÃO DE ENTRADAS.</t>
  </si>
  <si>
    <t>MAAT ENGENHARIA LTDA EPP</t>
  </si>
  <si>
    <t>GARAGEM PARA VEÍCULOS</t>
  </si>
  <si>
    <t>Construção de garagem para veículos de 530,42 m².</t>
  </si>
  <si>
    <t>CONSTRUÇÃO DE BARRACÃO PARA IMPLEMENTOS AGRÍCOLA</t>
  </si>
  <si>
    <t>Construção de Barracão para Implementos Agrícola de 446,62 m².</t>
  </si>
  <si>
    <t>Reforma e ampliação do anfiteatro</t>
  </si>
  <si>
    <t>Reforma e ampliação do anfiteatro com instalação de elevadores, tratamento acústico, combate a incêndio, climatização, iluminação e bilheteria.
quadro de áreas
pav. subsolo com área de 94,79m² a ser reformado
pav. térreo com área de 1256,21m² sendo:
a ser reformada 714,82m²
a ser construida 541,39m²
1º pavimento com área de 292,93m² sendo:
a ser reformada 150,94m²
aser construida 141,99m²
2º pavimento a construir com área de 193,59m²</t>
  </si>
  <si>
    <t>TEREX CONSTRUCOES E TRANSPORTE LTDA</t>
  </si>
  <si>
    <t>CAMPUS BARRA DO GARÇAS</t>
  </si>
  <si>
    <t>Projeto padrão de uma escola com capacidade de atendimento para até 432 alunos por turno, desenvolvida num sistema construtivo convencional, com área construída de 5.059,08 m² de área.
Dividida em dois pavilhões, dotados de dois pavimentos, interligados por rampa de acesso.
O primeiro pavilhão será de salas de aulas no pav. superior  e laboratorios no inferior. o segundo bloco será utilizada pela área administrativa com laboratórios no pav. inferior</t>
  </si>
  <si>
    <t>L L ENGENHARIA LTDA</t>
  </si>
  <si>
    <t>Instituto Federal de Educação, Ciência e Tecnologia de Mato Grosso do Sul</t>
  </si>
  <si>
    <t>Campus Naviraí</t>
  </si>
  <si>
    <t xml:space="preserve">Dois blocos interligados, quadra poliesportiva,guarita, fechamento do terreno e pavimentação externa;
Em fase de execução - ordem de serviço em 26/09/2014;
Área construída: 1.756,76 m²;
8 salas de aula;
laboratório de informática;
biblioteca;
anfiteatro;
</t>
  </si>
  <si>
    <t>ROCHA &amp; SOARES LTDA</t>
  </si>
  <si>
    <t>Instituto Federal de Educação, Ciência e Tecnologia do Norte de Minas</t>
  </si>
  <si>
    <t>- CONSTRUÇÃO DE UMA QUADRA POLIESPORTIVA COM ARQUIBANCADA E COBERTURA, COM ÁREA TOTAL DE 1.050,00 M².</t>
  </si>
  <si>
    <t>HELC CONSTRUTORA</t>
  </si>
  <si>
    <t>Instituto Federal de Educação, Ciência e Tecnologia de Minas Gerais</t>
  </si>
  <si>
    <t>CONSTRUÇÃO DE QUADRAS DE AREIA E CIMENTADA</t>
  </si>
  <si>
    <t xml:space="preserve">Construção de quadra de areia e quadra cimentada no IFMG  CAMPUS CONGONHAS
</t>
  </si>
  <si>
    <t>ENGELL SERVICOS E EMPREENDIMENTOS - EIRELI - ME</t>
  </si>
  <si>
    <t>RESTAURANTE ESCOLAR  - CONGONHAS</t>
  </si>
  <si>
    <t>Construção de Restaurante Escolar no IFMG - Campus Congonhas.Prédio em um pavimento com 1020,0 m2 de área construída. O prédio possibilitará o armazenamento e preparação de alimentos, preparação de refeições, sob controle de nutricionista,  espaço para 240 pessoas alimentando-se simultaneamente. Banheiros com acessibilidade a cadeirantes</t>
  </si>
  <si>
    <t>RIVEL CONSTRUCOES LTDA</t>
  </si>
  <si>
    <t>Instituto Federal de Educação, Ciência e Tecnologia do Amazonas</t>
  </si>
  <si>
    <t>CHUM - Obra de Construção do Campus/IFAM</t>
  </si>
  <si>
    <t>Trata-se de Obras e Serviços de Engenharia para REMANESCENTE DE OBRA DO CAMPUS HUMAITÁ / AM, com Área de 3.540,09 m², compreendendo os serviços de: Administração, Serviços Preliminares, Instalações Provisórias,  Movimento de Terra, Superestrutura, Paredes e Painéis, Cobertura, Revestimento, Rodapés, Pintura, Pavimentação, Esquadrias, Vidro, Aparelhos e Metais, Instalações Elétricas, Subestação, Instalações Hidráulicas, Instalações Sanitárias, Sistema de Prevenção e Combate de Incêndio, Dados e Voz, Serviços Diversos, Muro, Bancos, Mastro, ETE, Reservatório Metálico, Poço, Equipamentos devendo ser executados em rigorosa observância as prescrições e exigências deste Projeto Básico e, de modo geral, as Especificações e as Normas Técnicas vigentes da ABNT e aquelas complementares e particulares, dos respectivos projetos e outras pertinentes aos serviços em licitação, bem como as instruções e normas do IFAM e outros órgãos competentes.</t>
  </si>
  <si>
    <t>REGO E MENDES CONSTRUCOES LTDA</t>
  </si>
  <si>
    <t>Instituto Federal de Educação, Ciência e Tecnologia do Triângulo Mineiro</t>
  </si>
  <si>
    <t>Construção do bloco de Almoxarifado - Campus Uberlândia</t>
  </si>
  <si>
    <t>Construção do bloco predial do Almoxarifado 352,30 m²</t>
  </si>
  <si>
    <t>CALCADOS E CONFECCOES MARTA HELENA LTDA</t>
  </si>
  <si>
    <t>REESTRUTURAÇÃO ELÉTRICA</t>
  </si>
  <si>
    <t>Reestruturação elétrica (interna e externa)
3.656,59 m²</t>
  </si>
  <si>
    <t>RJ - INSTALACOES ELETRICAS LTDA - ME</t>
  </si>
  <si>
    <t>CONSTRUÇÃO DO BLOCO DE LABORATÓRIOS DO CURSO DE ELETROTÉCNIC</t>
  </si>
  <si>
    <t>Laboratórios de Eletrotécnica
Área: 1124,30 m²</t>
  </si>
  <si>
    <t>Instituto Federal de Educação, Ciência e Tecnologia do Maranhão</t>
  </si>
  <si>
    <t>Centro Gastronômico do Campus São Luís - Maracanã</t>
  </si>
  <si>
    <t>Trata-se da construção do Centro Gastronômico de Maracanã com três salas de aula, sala dos professores, sala de exposições, cozinha, confeitaria, dois laboratórios e despensa no Campus Maracanã do IFMA.</t>
  </si>
  <si>
    <t>ZURC - SANEAMENTO E CONSTRUCOES LTDA</t>
  </si>
  <si>
    <t>Ampliação e Reforma de Salas de Aula e Laboratórios</t>
  </si>
  <si>
    <t>Ampliação de oito salas de aula e reforma de quatro Laboratórios.</t>
  </si>
  <si>
    <t>HIDROTEC CONSTRUCOES E COMERCIO LTDA.</t>
  </si>
  <si>
    <t>Instituto Federal de Educação, Ciência e Tecnologia do Espírito Santo</t>
  </si>
  <si>
    <t>Campus São Mateus - Prédio II (principal)</t>
  </si>
  <si>
    <t xml:space="preserve">Galpão para laboratórios de mecânica pesada, mais 2 laboratórios com estrutura pronta em 2 pav. sendo o 2º pav apenas fechado externamente (sem acabamento) e 1º pav acabado.
Prédio principal com 13 laboratórios, 20 salas administrativas, auditório para 300 lugares, com estrutura pronta em 2 pav. sendo o 2º pav apenas fechado externamente em alvenaria (sem acabamento) e 1º pav acabado. </t>
  </si>
  <si>
    <t>VILLA CONSTRUTORA LTDA</t>
  </si>
  <si>
    <t>Reestruturação das redes de distribuição de energia elétrica</t>
  </si>
  <si>
    <t>Atualização de toda rede elétrica do campus para atender as ampliações e melhorias das instalações.</t>
  </si>
  <si>
    <t>ELETRIC ELETRICIDADE COMERCIO E SERVICOS LTDA</t>
  </si>
  <si>
    <t>Quadra poliesportiva, 2º Pav  e cantina/refeitório</t>
  </si>
  <si>
    <t xml:space="preserve">QUADRA POLIESPORTIVA
Área construída: 890,13 m²
Quadra coberta, com fechamento lateral, 2 vestiários e uma sala de apoio.
2º PAVIMENTO -SERVIÇOS TERCEIRIZADOS
Área construída: 309,03 m²
07 salas de apoio
Banheiros masc. e fem.
Passarela de ligação entre os prédios: educacional, serviços terceirizados e refeitório.
CANTINA/REFEITÓRIO
Área construída: 517,19 m²
Salão do refeitório com capacidade para 150 pessoas
Cozinha com 51,57 m²
Estoque de secos, câmara de congelados e de refrigerados com um total de 20,88 m²de área
Cantina com área total de 517,19m²
 </t>
  </si>
  <si>
    <t>EDIFICA ENGENHARIA LTDA ME</t>
  </si>
  <si>
    <t>BLOCO DIDÁTICO, SUBESTAÇÃO E GUARITA</t>
  </si>
  <si>
    <t>CONSTRUÇÃO DO BLOCO DIDÁTICO DO CAMPUS TOTALIZANDO UMA ÁREA DE 3253,37 M². SUBESTAÇÃO ELÉTRICA 81,76M2. IMPLANTAÇÃO 49649,32M2. GUARITA, ACESSO E ESTACIONAMENTO 402,57M2</t>
  </si>
  <si>
    <t>MESTRA ENGENHARIA LTDA</t>
  </si>
  <si>
    <t>Instituto Federal de Educação, Ciência e Tecnologia do Ceará</t>
  </si>
  <si>
    <t>Subestação</t>
  </si>
  <si>
    <t xml:space="preserve">Subestação Abrigada de 300kVA;
Entrada aérea partindo do poste da concessionária (externo ao empreendimento), em 13,8kV, trifásica, 60hz, até à subestação (conforme DESENHOS 002.22  NT-002) localizada no térreo, próximo aoalinhamento do terreno.
Foi prevista para o empreendimento, uma demanda total de 257,25kVA.
De acordo com os cálculos apresentados, deverá ser utilizado um transformador de 300kVA
Previsão de demanda máxima anual: B9?_ B9/:CD1
Regime de trabalho: 24h/dia, 7 dias/semana.
A unidade consumidora será ligada em uma única etapa de implantação.
</t>
  </si>
  <si>
    <t>TALDI COMERCIO E SERVICOS LTDA ME</t>
  </si>
  <si>
    <t>Construção bloco ensino</t>
  </si>
  <si>
    <t>Bloco em 2 pavimentos contendo: 08 salas de aula;
09 laboratórios:
 - bromatologia
 - anatomia vegetal
 - microbiologia
 - didático
 - fisiologia animal
 - fisiologia vegetal
 - química do solo
 - física do solo
 - sala de ossos
01 depósito para reagentes;
06 banheiros
área de convivência.
Área construída: 2.259,73 m2.</t>
  </si>
  <si>
    <t>TARCON ENGENHARIA - PROJETOS, CONSTRUCOES E SERVICOS LTDA.</t>
  </si>
  <si>
    <t>Instituto Federal de Educação, Ciência e Tecnologia da Bahia</t>
  </si>
  <si>
    <t>Construção de Pavilhão de Aulas e Laboratórios</t>
  </si>
  <si>
    <t xml:space="preserve">Construção de Pavilhão de Aulas / Laboratórios com 901,04 m² de área ocupada e 1.705,10 m² de área construída, provido de dois pavimentos, compostos por: 
	Pavimento térreo  Biblioteca, salas de apoio, salas individuais, sala de processamentos, sala bibliotecária, guichê, 04 laboratórios e sanitários (feminino, masculino e PNE);
	1º Andar  04 laboratórios, 04 salas de aula e sanitários (masculino, feminino e PNE).
</t>
  </si>
  <si>
    <t>Reforma dos banheiros e instalação de piso tátil</t>
  </si>
  <si>
    <t>Reforma dos banheiros e instalação de piso tátil.
A área total de reforma a ser contemplada no Campus de Eunápolis é de 192,55 m²,
distribuída em:
&amp;#8722; Banheiros feminino e masculino = 78,43 m²;
&amp;#8722; Instalação de piso tátil e informação tátil/visual = 114,12 m² de piso e 150 placas de
sinalização tátil;
A reforma dos banheiros femininos e masculino consiste em:
&amp;#8722; Substituição das instalações de elétrica e de hidrossanitárias;
&amp;#8722; Remoção e recolocação de estrutura de madeira em cobertura;
&amp;#8722; Remoção e recolocação de telha de fibrocimento;
&amp;#8722; Impermeabilização da laje de cobertura;
&amp;#8722; Demolição de alvenaria, combogó, pisos e revestimentos cerâmicos dos sanitários;
&amp;#8722; Remoção e substituição de bancadas e peças sanitárias;
&amp;#8722; Remoção e substituição de esquadrias e acessórios;
&amp;#8722; Reconfiguração dos sanitários com adequação para portadores de necessidades
especiais;
&amp;#8722; Instalação de divisórias em granito;
&amp;#8722; Pintura do teto;
&amp;#8722; Assentamento e revestimento cerâmico
&amp;#8722; Execução de rasgo em alvenaria.
A instalação do piso tátil e informação tátil/visual consistem dos serviços abaixo:
&amp;#8722; Corte em piso;
&amp;#8722; Instalação de piso tátil;
&amp;#8722; Instalação das informações tátil/visuais (instalação de placas em acrílico de 23 x 15
cm; texto em relevo e em braile; instalação adjacente às portas, no lado onde se
encontra a maçaneta com altur</t>
  </si>
  <si>
    <t>PIRANGI CONSTRUCOES LTDA - ME</t>
  </si>
  <si>
    <t>Construção de biblioteca com dois pavimentos</t>
  </si>
  <si>
    <t>Construção de uma biblioteca com área total de 905,21m2, distribuídos em 02 (dois) pavimentos.</t>
  </si>
  <si>
    <t>ART PROJETOS CONSTRUCOES E SERVICOS LTDA</t>
  </si>
  <si>
    <t>Instituto Federal de Educação, Ciência e Tecnologia Baiano</t>
  </si>
  <si>
    <t>Construção do bloco administrativo</t>
  </si>
  <si>
    <t>Bloco administrativo:
Bloco constituído de 2 pavimentos
Área total de 3080,16 m²
Salas de departamentos,
salas de coordenação,
salas de diretorias,
salas de professores,
biblioteca,
auditório para 204 pessoas.</t>
  </si>
  <si>
    <t>CTEF - TEFÉ - Obra de construção do Campus</t>
  </si>
  <si>
    <t>Obra de construção do Instituto Federal de Educação, Ciência e Tecnologia do Amazonas - Campus Tefé, com terreno de aproximadamente 85.000 metros quadrados</t>
  </si>
  <si>
    <t>CONSTRUTORA MEDINA LTDA - EPP</t>
  </si>
  <si>
    <t>CSGC- Construção de uma Cozinha Experimental</t>
  </si>
  <si>
    <t>Construção de uma cozinha experimental no campus de São Gabriel da Cachoeira-AM</t>
  </si>
  <si>
    <t>LAVIT COMERCIO SERVICOS E REPRESENTACOES LTDA-ME</t>
  </si>
  <si>
    <t>CMDI - LABORATÓRIO LSCN/LECOMB (Lab.Materiais)</t>
  </si>
  <si>
    <t>CONSTRUÇÃO DO LABORATÓRIO DE SÍNTESE E CARACTERIZAÇÃO DE NANOMATERIAIS  LSCN E DE ENSAIOS E CONFORMIDADE DE COMPONENTES DE BICICLETAS - LECCOMB NO CAMPUS MANAUS DISTRITO INDUSTRIAL</t>
  </si>
  <si>
    <t>CONSTRUTORA BIANCALANA LTDA</t>
  </si>
  <si>
    <t>CSGC - Construção de um centro de Convivência (Palhoça)</t>
  </si>
  <si>
    <t>Construção de um centro de Convivência</t>
  </si>
  <si>
    <t>EXECUÇÃO DOS SERVIÇOS DE IMPLANTAÇÃO DE SINALIZAÇÃO HORIZONTAL NA BR-060/GO, TRECHO: DIV. DF/GO ? ENTR. GO-050 (DIV. GO/MS), SUBTRECHO: ENTR. AV. PEDRO LUDOVICO (B) (GOIÂNIA) ? ENTR. GO-320 (INDIARA), SEGMENTO: KM 162,10 AO KM 227,54, EXTENSÃO: 65,44 KM.</t>
  </si>
  <si>
    <t xml:space="preserve">  BR-060 ( UF:  GO Trecho: Div. DF/GO ¿ Entr. GO-050 (Div. GO/MS))</t>
  </si>
  <si>
    <t>INTERESSE ADMINISTRATIVO</t>
  </si>
  <si>
    <t>SEM INFORMAÇÃO</t>
  </si>
  <si>
    <t>SINASC - SINALIZAÇÃO E CONSTRUÇÃO DE RODOVIAS LTDA</t>
  </si>
  <si>
    <t>GOIÂNIA</t>
  </si>
  <si>
    <t>SINALIZAÇÃO RODOVIÁRIA (MANUTENÇÃO)</t>
  </si>
  <si>
    <t>EXECUÇÃO DE PROJETOS DE ENGENHARIA A NÍVEL EXECUTIVO, NA RODOVIA BR-163/PR, PARA RESTAURAÇÃO DO SEGMENTO PAVIMENTADO E RECUPERAÇÃO, REFORÇO ESTRUTURAL, REABILITAÇÃO E ILUMINAÇÃO DA PONTE SOBRE O RIO PARANÁ</t>
  </si>
  <si>
    <t xml:space="preserve">  BR-163 ( UF:  PR Trecho: ENTR. BR-280(A)/373(A)(DIV.SC/PR) ¿ DIV. PR/MS (FIM DA PONTE S/RIO PARANÁ))</t>
  </si>
  <si>
    <t>1º TERMO ADITIVO DE RERRATIFICAÇÃO E DE SUSPENSÃO DE PRAZO A PARTIR DE 22/01/2018 (INCLUSIVE), EM DECORRÊNCIA DA SOLICITAÇÃO CONSTANTE DA CORRESPONDÊNCIA URB-7.4.467-007/17 E NO INTERESSE DA ADMINISTRAÇÃO.</t>
  </si>
  <si>
    <t>URBANIZA ENGENHARIA CONSULTIVA LTDA.</t>
  </si>
  <si>
    <t>SUPERINTENDÊNCIA REGIONAL DO DNIT NO ESTADO DO PARANÁ</t>
  </si>
  <si>
    <t>PROJETO DE ENG. ROD.-REST.</t>
  </si>
  <si>
    <t>EXECUÇÃO DE SERVIÇOS DE ELABORAÇÃO DE PROJETO EXECUTIVO DE ENGENHARIA DE ADEQUAÇÃO, DUPLICAÇÃO, MELHORAMENTO E RESTAURAÇÃO DO CONTORNO RODOVIÁRIO DE TERESINA NO TRECHO, SUBTRECHO E SEGMENTO DA RODOVIA BR-343/PI</t>
  </si>
  <si>
    <t xml:space="preserve">  BR-343 ( UF:  PI Trecho: LUIS CORREIA - ENTR.135(B)/324(B)/PI-247(B)(BERTOLINIA))</t>
  </si>
  <si>
    <t>COM A FINALIDADE DE AGUARDAR A ANÁLISE DO PROJETO BÁSICO</t>
  </si>
  <si>
    <t>NORCONSULT PROJETOS CONSULTORIA LTDA</t>
  </si>
  <si>
    <t>SUPERINTENDÊNCIA REGIONAL DO DNIT NO ESTADO DO PIAUÍ</t>
  </si>
  <si>
    <t>ESTUDO E PROJETO RODOVIÁRIO</t>
  </si>
  <si>
    <t>ELABORAÇÃO DOS PROJETOS BÁSICO E EXECUTIVO DE ENGENHARIA, PARA A EXECUÇÃO DOS SERVIÇOS DE FABRICAÇÃO, MONTAGEM E INSTALAÇÃO DE UM CAIS FLUTUANTE E DE UMA PONTE DE ACESSO, ASSIM COMO PARA A ADAPTAÇÃO DO TERMINAL DE PASSAGEIROS, DAS VIAS DE ACESSO TERRESTRE, DO PÁTIO DE MANOBRAS E DE ESTACIONAMENTO E DE OUTRAS INSTALAÇÕES DO RETROPORTO DO TERMINAL HIDROVIÁRIO DE SÃO RAIMUNDO, EM MANAUS, NO ESTADO DO</t>
  </si>
  <si>
    <t xml:space="preserve">  BR-478 ( UF:  SI Trecho: SEM INFORMAÇÃO)</t>
  </si>
  <si>
    <t>POR INTERESSE DA ADMINISTRAÇÃO</t>
  </si>
  <si>
    <t>CONSÓRCIO SÃO RAIMUNDO</t>
  </si>
  <si>
    <t>ADMINISTRAÇÃO DAS HIDROVIAS DA AMAZÔNIA OCIDENTAL</t>
  </si>
  <si>
    <t>PROJETO DE ENGENHARIA</t>
  </si>
  <si>
    <t>ELABORAÇÃO DE PROJETOS BÁSICOS E EXECUTIVO DE ENGENHARIA PARA ELIMINAÇÃO DE PONTO CRÍTICO NA INTERSEÇÃO EXISTENTE ENTRE A BR 020/BA E A BR 349/BA</t>
  </si>
  <si>
    <t xml:space="preserve">  BR-020 ( UF:  BA Trecho: Divisa GO/BA - Divisa BA/PI)</t>
  </si>
  <si>
    <t>ELIMINAÇÃO DE PONTOS CRÍTICOS</t>
  </si>
  <si>
    <t>FORÇA MAIOR</t>
  </si>
  <si>
    <t>GEOSISTEMAS ENG. E PLANEJAMENTO LTDA.</t>
  </si>
  <si>
    <t>BARREIRAS</t>
  </si>
  <si>
    <t>ELABORAÇÃO DE PROJETOS BÁSICO E EXECUTIVO DE ENGENHARIA PARA EXECUÇÃO DE OBRA DE CONSTRUÇÃO DO TERMINAL HIDROVIÁRIO DA COMUNIDADE DE BELÉM DO SOLIMÕES, NO MUNICÍPIO DE TABATINGA/AM.</t>
  </si>
  <si>
    <t xml:space="preserve">  SI ( UF:  SI Trecho: SEM INFORMAÇÃO)</t>
  </si>
  <si>
    <t>SOLICITAÇÃO DA EMPRESA CONTRATADA</t>
  </si>
  <si>
    <t>LAGHI ENGENHARIA LTDA</t>
  </si>
  <si>
    <t>EXECUÇÃO DOS SERVIÇOS DE SUPERVISÃO DAS OBRAS DE ADEQUAÇÃO DE CAPACIDADE DA RODOVIA BR-163/PR ? CONTORNO OESTE DE CASCAVEL, KM 191,3 A KM 205,58.</t>
  </si>
  <si>
    <t>SUPERVISÃO</t>
  </si>
  <si>
    <t>INTERESSE ADMINISTRATIVO.</t>
  </si>
  <si>
    <t>PROSUL - PROJETOS SUPER. PLANEJ. LTDA</t>
  </si>
  <si>
    <t>FOZ DO IGUAÇU</t>
  </si>
  <si>
    <t>SUPERVISÃO DE CONSTRUÇÃO</t>
  </si>
  <si>
    <t>CONTRATAÇÃO INTEGRADA DE EMPRESA PARA ELABORAÇÃO DO PROJETO BÁSICO E EXECUTIVO E EXECUÇÃO DAS OBRAS DE ADEQUAÇÃO DE CAPACIDADE DA RODOVIA BR-163/PR - CONTORNO OESTE DE CASCAVEL.</t>
  </si>
  <si>
    <t xml:space="preserve">  BR-163 ( UF:  PR Trecho: SEGMENTO 2 - ACESSO À AVENIDA BRASIL)</t>
  </si>
  <si>
    <t>ADEQUAÇÃO-REST./MELH.</t>
  </si>
  <si>
    <t>CONSÓRCIO DALBA - CONCRESOLO</t>
  </si>
  <si>
    <t>SERVIÇOS DE SUPERVISÃO DAS OBRAS DO PROGRAMA CREMA E DEMAIS OBRAS DE MANUTENÇÃO NA MALHA RODOVIÁRIA DA SUPERINTENDÊNCIA REGIONAL NO ESTADO DE GOIÁS E NO DISTRITO FEDERAL.</t>
  </si>
  <si>
    <t>HOLLUS SERVIÇOS TÉCNICOS ESPECIALIZADOS LTDA.</t>
  </si>
  <si>
    <t>SUPERINTENDÊNCIA REGIONAL DO DNIT NO ESTADO DE GOIÁS E DISTRITO FEDERAL</t>
  </si>
  <si>
    <t>SERVIÇOS DE MANUTENÇÃO(CONSERVAÇÃO/RECUPERAÇÃO)</t>
  </si>
  <si>
    <t xml:space="preserve">  BR-364 ( UF:  MT Trecho: DIVISA GO/MT - DIVISA MT/RO)</t>
  </si>
  <si>
    <t>FRATELLO ENGENHARIA LTDA</t>
  </si>
  <si>
    <t>SUPERINTENDÊNCIA REGIONAL DO DNIT NO ESTADO DO MATO GROSSO</t>
  </si>
  <si>
    <t>CONSERVAÇÃO DE ROD. PAV. PISTA SIMPLES</t>
  </si>
  <si>
    <t>CONTRATAÇÃO INTEGRADA DE EMPRESA(AS) ESPECIALIZADA(AS) PARA PRESTAÇÃO DE SERVIÇOS DE ELABORAÇÃO DE PROJETO BÁSICO E DE PROJETO EXECUTIVO DE ENGENHARIA E EXECUÇÃO DAS OBRAS DE IMPLANTAÇÃO E PAVIMENTAÇÃO DA ROD. BR-242/MT.</t>
  </si>
  <si>
    <t xml:space="preserve">  BR-242 ( UF:  MT Trecho: Entr.MT-100(A)Div.TO/MT-Entr.BR-163/MT-242(B)(Sorriso))</t>
  </si>
  <si>
    <t>JUSTIFICATIVA CONSTANTE NO PROCESSO ADMINISTRATIVO Nº 50600.000775/2015-50</t>
  </si>
  <si>
    <t>CONSÓRCIO BANDEIRANTES-DESTESA-ASTEC</t>
  </si>
  <si>
    <t>IMP/PAVIMENTAÇÃO DE PISTA SIMPLES</t>
  </si>
  <si>
    <t>CONTRATAÇÃO INTEGRADA DE EMPRESA PARA DESENVOLVIMENTO DOS PROJETOS BÁSICO E EXECUTIVO E EXECUÇÃO DAS OBRAS E DEMAIS OPERAÇÕES NECESSÁRIAS E SUFICIENTES PARA A CONSTRUÇÃO DA PONTE SOBRE O RIO ARAGUAIA EM LUIZ ALVES E SEUS ACESSOS NA BR ?080/GO E BR-080/MT.</t>
  </si>
  <si>
    <t xml:space="preserve">  BR-080 ( UF:  GO Trecho: Entr. BR-251(A) (Div. DF/GO) ¿ Entr. GO-244(B) (Div. GO/MT) (Luiz Alves))</t>
  </si>
  <si>
    <t>JUSTIFICATIVA CONSTANTE NO PROCESSO ADMINISTRATIVO Nº 50612.004626/2014-79</t>
  </si>
  <si>
    <t>CONSÓRCIO VIA/LOCTEC/ENESCIL</t>
  </si>
  <si>
    <t>URUAÇU</t>
  </si>
  <si>
    <t>CONSTRUÇÃO DE OAE</t>
  </si>
  <si>
    <t>ESTUDOS DE VIABILIDADE TÉCNICA, ECONÔMICA E AMBIENTAL PARA ABSORÇÃO, IMPLANTAÇÃO, PAVIMENTAÇÃO, ADEQUAÇÃO DE CAPACIDADE COM MELHORIA DE SEGURANÇA E ELIMINAÇÃO DE PONTOS CRÍTICOS DA BR-242/BA (ACESSO AO PORTO DE SALVADOR - VIA PONTE DE ITAPARICA)</t>
  </si>
  <si>
    <t xml:space="preserve">  BR-242 ( UF:  BA Trecho: ENTR. BR-420(A)(SÃO ROQUE DO PARAGUAÇU) - DIV. BA/TO)</t>
  </si>
  <si>
    <t>ESTUDOS</t>
  </si>
  <si>
    <t>A PARALISAÇÃO SE MOTIVA PELA NECESSIDADE DE ALOCAÇÃO DE MAIS PROFISSIONAIS VINCULADOS A ÁREA DE ANÁLISE DE EVTEA'S INDIVIDUAIS.</t>
  </si>
  <si>
    <t>SPAZIO URBANISMO ENGENHARIA LTDA - EPP</t>
  </si>
  <si>
    <t>SUPERINTENDÊNCIA REGIONAL DO DNIT NO ESTADO DA BAHIA</t>
  </si>
  <si>
    <t>EVTE-ESTUDOS DE VIABILIDADE TEC. E ECON.</t>
  </si>
  <si>
    <t>EXECUÇÃO DOS SERVIÇOS DE MANUTENÇÃO RODOVIÁRIA (CONSERVAÇÃO/MANUTENÇÃO) NA RODOVIA BR-158/SP.</t>
  </si>
  <si>
    <t xml:space="preserve">  BR-158 ( UF:  SP Trecho: Divisa MS/SP - Divisa SP/PR)</t>
  </si>
  <si>
    <t>CONCRETA PROMISSÃO CONSTRUÇÕES LTDA</t>
  </si>
  <si>
    <t>SUPERINTENDÊNCIA REGIONAL DO DNIT NO ESTADO DE SÃO PAULO</t>
  </si>
  <si>
    <t>CONTRATAÇÃO DE EMPRESA ESPECIALIZADA PARA ELABORAÇÃO DE PROJETOS EXECUTIVOS DE ESTABILIZAÇÃO DE ENCOSTAS NAS MARGENS DA RODOVIA BR-101/SE.</t>
  </si>
  <si>
    <t xml:space="preserve">  BR-101 ( UF:  SE Trecho: Divisa AL/SE - Divisa SE/BA)</t>
  </si>
  <si>
    <t>SUSPENSÃO DE PRAZO POR INTERESSE DA ADMINISTRAÇÃO, COM BASE NOS MOTIVOS DESTACADOS EM NOTA TÉCNICA CONTIDA NAS FLS. 564/567.</t>
  </si>
  <si>
    <t>GEOTEC - CONSULTORIA E SERVICOS LTDA</t>
  </si>
  <si>
    <t>SUPERINTENDÊNCIA REGIONAL DO DNIT NO ESTADO DE SERGIPE</t>
  </si>
  <si>
    <t>EXECUÇÃO DOS SERVIÇOS DE RESGATE ARQUEOLÓGICO, MONITORAMENTO ARQUEOLÓGICO, EDUCAÇÃO PATRIMONIAL E PROTEÇÃO AO PATRIMÔNIO HISTÓRICO, CULTURAL E ARQUEOLÓGICO JUNTO ÀS OBRAS DE IMPLANTAÇÃO E PAVIMENTAÇÃO NA RODOVIA BR-080/GO.</t>
  </si>
  <si>
    <t xml:space="preserve">  BR-080 ( UF:  GO Trecho: ENTR. BR-251(A)(DIV. DF/GO) - ENTR. GO-244(B)(DIV.GO/MT)(LUIZ ALVES))</t>
  </si>
  <si>
    <t>ESTUDOS AMBIENTAIS</t>
  </si>
  <si>
    <t>PARALISAÇÃO ATÉ QUE OCORRA DEFINIÇÃO DO PROJETO EXECUTIVO DA BR-080/GO, QUANDO ENTÃO SERÁ CONHECIDO O TRAÇADO DEFINITIVO E SUA DIRETRIZ E ÁREA DE INFLUÊNCIA DIRETA E INDIRETA, ONDE SERÃO CONFIRMADOS OU NÃO O RESGATE DOS SÍTIOS ARQUEOLÓGICOS DEFINIDOS.</t>
  </si>
  <si>
    <t>CONSÓRCIO FUNDAÇÃO AROEIRA/HOLLUS</t>
  </si>
  <si>
    <t>APOIO AOS SERV. DE DESAPROPRIAÇÃO, INCLUINDO À ELABORAÇÃO/REVISÃO/COMPLEMENTAÇÃO DE CADASTROS TÉCNICOS, ELABORAÇÃO DE RELATÓRIO GENÉRICO DE VALORES E DOS LAUDOS DE AVALIAÇÃO,O RECOLHIMENTO DE DOCUMENTAÇÃO DOS PROPRIETÁRIO/POSSEIROS E RESPECTIVOS IMÓVEIS</t>
  </si>
  <si>
    <t xml:space="preserve">  BR-135 ( UF:  BA Trecho: Construção de Trecho Rodoviário São Desidério - Div BA/MG)</t>
  </si>
  <si>
    <t>DESAPROPRIAÇÃO</t>
  </si>
  <si>
    <t>QUESTÕES AMBIENTAIS</t>
  </si>
  <si>
    <t>ALTA ENGENHARIA DE INFRAESTRUTURA LTDA</t>
  </si>
  <si>
    <t>ELABORAÇÃO DE ESTUDOS DE VIABILIDADE TÉCNICA, ECONÔMICA E AMBIENTAL - EVTEA, REFERENTES À CONSTRUÇÃO DE INFRAESTRUTURA RODOVIÁRIA DAS RODOVIAS BR-101/RS E BR-392/RS, INCLUINDO UMA LIGAÇÃO À SECO ENTRE SÃO JOSÉ DO NORTE E RIO GRANDE/RS.</t>
  </si>
  <si>
    <t xml:space="preserve">  BR-101 ( UF:  RS Trecho: BR-392/RS - PORTO NOVO (RIO GRANDE) - ENTR BR-471(A) (QUINTA))</t>
  </si>
  <si>
    <t>NECESSIDADE DE AVALIAÇÃO DE NOVAS ALTERNATIVAS E PRAZO PARA ADEQUAÇÃO DE EQUIPE PARA ANÁLISE DOS PRODUTOS ENTREGUES</t>
  </si>
  <si>
    <t>ECOPLAN ENGENHARIA LTDA</t>
  </si>
  <si>
    <t>SUPERINTENDÊNCIA REGIONAL DO DNIT NO ESTADO DO RIO GRANDE DO SUL</t>
  </si>
  <si>
    <t>MANUTENÇÃO (CONSERVAÇÃO/RECUPERAÇÃO)</t>
  </si>
  <si>
    <t xml:space="preserve">  BR-242 ( UF:  MT Trecho: Divisa TO/MT - Entr.Br-163/MT)</t>
  </si>
  <si>
    <t>SEMEC-SERVIÇOS DE ENGENHARIA E CONSTRUÇÕES LTDA</t>
  </si>
  <si>
    <t>BARRA DO GARÇAS</t>
  </si>
  <si>
    <t>ELABORAÇÃO DE PROJETO BÁSICO E EXECUTIVO DE ENGENHARIA PARA ADEQUAÇÃO DA CAPACIDADE E SEGURANÇA, RESTAURAÇÃO, CONSTRUÇÃO DE SEGMENTOS DA RODOVIA BR-122/BA</t>
  </si>
  <si>
    <t xml:space="preserve">  BR-122 ( UF:  BA Trecho: Divisa PE/BA - Divisa BA/MG)</t>
  </si>
  <si>
    <t>MAIA MELO ENGENHARIA LTDA</t>
  </si>
  <si>
    <t>FEIRA DE SANTANA</t>
  </si>
  <si>
    <t>ELABORAÇÃO DE PROJETOS BÁSICO E EXECUTIVOS DE ENGENHARIA PARA ADEQUAÇÃO DA CAPACIDADE E SEGURANÇA, RESTAURAÇÃO, CONSTRUÇÃO DE SEGMENTOS DA RODOVIA BR-122</t>
  </si>
  <si>
    <t>ATP ENGENHARIA LTDA</t>
  </si>
  <si>
    <t>SENHOR DO BONFIM</t>
  </si>
  <si>
    <t>SERVIÇOS DE ENGENHARIA PARA IMPLANTAÇÃO DO TERMINAL HIDROVIÁRIO NO MUNICÍPIO DE SANTO ANTONIO DO IÇÁ/AM.</t>
  </si>
  <si>
    <t>OBRAS PORTUÁRIAS</t>
  </si>
  <si>
    <t>FALTA DE RECURSO NO EXERCÍCIO DE 2017,PELO MOTIVO DE A AÇÃO NÃO TER SIDO CONTEMPLADA NA LOA DE 2017.</t>
  </si>
  <si>
    <t>JURUÁ ESTALEIROS E NAVEGAÇÃO</t>
  </si>
  <si>
    <t>COORDENAÇÃO-GERAL DE HIDROVIAS E PORTOS INTERIORES</t>
  </si>
  <si>
    <t>SERVIÇOS DE ENGENHARIA PARA IMPLANTAÇÃO DO TERMINAL HIDROVIÁRIO NO MUNICÍPIO DE JUTAÍ - AM</t>
  </si>
  <si>
    <t xml:space="preserve">  BR-419 ( UF:  SI Trecho: MUNICÍPIO DE JUTAÍ)</t>
  </si>
  <si>
    <t>EXECUÇÃO DE SERVIÇOS DE SUPERVISÃO DE OBRAS E AMBIENTAL DA IMPLANTAÇÃO DE OBRAS DE ARTE ESPECIAL PARA A TRANSPOSIÇÃO DA VIA FÉRREA NO PERÍMETRO URBANO DA MUNICÍPIO DE GUARAREMA/SP.</t>
  </si>
  <si>
    <t>INTERESSE DA ADMINISTRAÇÃO.</t>
  </si>
  <si>
    <t>LBR - ENGENHARIA E CONSULTORIA LTDA</t>
  </si>
  <si>
    <t xml:space="preserve">EXECUÇÃO DE SERVIÇOS DE MANUTENÇÃO RODOVIÁRIA (CONSERVAÇÃO/ RECUPERAÇÃO) NA BR-222/CE, TRECHO: FORTALEZA (AV. BEZERRA DE MENEZES) ? DIV. CE/PI, SUBTRECHO 1: ENTR. CE-243 (P/ITAPAJÉ) ? ACESSO OESTE SOBRAL; SUBTRECHO 2: ENTR. BR-222 ? ACESSO LESTE SOBRAL; SUBTRECHO 3: ENTR. BR-222 ? ACESSO OESTE SOBRAL; SEGMENTO 1 KM 122,70 ? KM 228,60; SEGMENTO 2: KM 0,00 ? KM 3,80 (DUP.); SEGMENTO 3: KM 0,00 ? KM </t>
  </si>
  <si>
    <t xml:space="preserve">  BR-222 ( UF:  CE Trecho: FORTALEZA (AV. BEZERRA DE MENEZES) - DIV. CE/PI)</t>
  </si>
  <si>
    <t>J &amp; F CONSTRUÇÕES E COMÉRCIO LTDA</t>
  </si>
  <si>
    <t>SOBRAL</t>
  </si>
  <si>
    <t xml:space="preserve">  BR-364 ( UF:  MT Trecho: Divisa GO/MT - Divisa MT/RO)</t>
  </si>
  <si>
    <t>ALLIANZA INFRAESTRUTURAS DO BRASIL S.A.</t>
  </si>
  <si>
    <t>EXECUÇÃO DE SERVIÇOS DE ESTUDOS E PROJETOS EXECUTIVOS DE ENGENHARIA NECESSÁRIOS À IMPLANTAÇÃO DAS PONTES SOBRE O CÓRREGO TURVÃO (KM 213,0), RIBEIRÃO DOS BAGRES (KM 218,0) E RIO PRETO (KM 243,0) E RESPECTIVOS ENCABEÇAMENTOS LOCALIZADOS NA RODOVIA BR-356/MG</t>
  </si>
  <si>
    <t xml:space="preserve">  BR-356 ( UF:  MG Trecho: Entr. Av. Contorno - Divisa MG/RJ)</t>
  </si>
  <si>
    <t>ANÁLISE PELA CGCIT DAS COMPOSIÇÕES EXTRA-SICRO</t>
  </si>
  <si>
    <t>LEOPOLDINA</t>
  </si>
  <si>
    <t>ESTUDO E PROJETO DE ENG ROD.-CONST. OAE</t>
  </si>
  <si>
    <t>ELABORAÇÃO DE SERVIÇOS DE ESTUDOS E PROJETOS BÁSICOS E EXECUTIVOS DE ENGENHARIA NECESSÁRIOS À IMPLANTAÇÃO DAS PONTES SOBRE O CÓRREGO ÀGUA VERDE (KM 458), CÓRREGO JERIBÁ (KM 468) E RESPECTIVOS ENCABEÇAMENTOS (SEGMENTOS NÃO IMPLANTADOS) NA RODOVIA BR-265/MG</t>
  </si>
  <si>
    <t xml:space="preserve">  BR-265 ( UF:  MG Trecho: Entr.BR­116/356 (Muriaé) ­ Divisa MG/SP)</t>
  </si>
  <si>
    <t>PRAZO INDEFINIDO PARA CONCLUSÃO DA ANÁLISE DO VOLUME DE PREÇOS NOVOS</t>
  </si>
  <si>
    <t>INCORP CONSULTORIA ASSESSORIA LTDA</t>
  </si>
  <si>
    <t>OLIVEIRA</t>
  </si>
  <si>
    <t>EXECUÇÃO DE SERVIÇOS DE MANUTENÇÃO RODOVIÁRIA (CONSERVAÇÃO/RECUPERAÇÃO) NA BR-403/CE, TRECHO: ACARAÚ ? CRATEÚS/CE, SUBTRECHO: ENTR. CE-085(ACARAÚ) ? ENTR. BR-402(A) (P/ MARCO) E (ITAPAJÉ) ? ENTR. BR-403 (ACARAÚ ? CRUZ), SEGMENTO: KM 0 ? KM 28,20 E KM 0 ? 6,70, EXTENSÃO: 34,90 KM</t>
  </si>
  <si>
    <t xml:space="preserve">  BR-403 ( UF:  CE Trecho: Acaraú - Cruz/CE)</t>
  </si>
  <si>
    <t>AGUARDO DA CONCLUSÃO DO PAAR E DAS MEDIDAS NECESSÁRIAS À RESCISÃO</t>
  </si>
  <si>
    <t>ELABORAÇÃO DOS PROJETOS DE ENGENHARIA E A CONSTRUÇÃO DE POSTOS INTEGRADOS AUTOMATIZADOS DE FISCALIZAÇÃO-PIAF, NO ÂMBITO DO PLANO NACIONAL DE PESAGEM, NAS RODOVIAS: 135/PI E 316/PI, REFERENTE AO LOTE 06 DO EDITAL Nº693/2014.</t>
  </si>
  <si>
    <t xml:space="preserve">  BR-316 ( UF:  PI Trecho: 316BPI0396 | FIM DA DUPLICAÇÃO | DEMERVAL LOBÃO)</t>
  </si>
  <si>
    <t>PESAGEM</t>
  </si>
  <si>
    <t>PARA PRESERVAR O SEU PRAZO, UMA VEZ QUE O MESMO TEM A DATA FINAL DE SUA VIGÊNCIA PREVISTA PARA O DIA 24/11/2016.</t>
  </si>
  <si>
    <t>CONSÓRCIO ENGESPRO-PROJEL-PENTAGONO</t>
  </si>
  <si>
    <t>ELABORAÇÃO DOS PROJETOS DE ENGENHARIA E A CONSTRUÇÃO DE POSTOS INTEGRADOS AUTOMATIZADOS DE FISCALIZAÇÃO-PIAF, NO ÂMBITO DO PLANO NACIONAL DE PESAGEM, NAS RODOVIAS: 020/PI E 230/PI, REFERENTE AO LOTE 05 DO EDITAL Nº693/2014.</t>
  </si>
  <si>
    <t xml:space="preserve">  BR-230 ( UF:  PI Trecho: 230BPI0890 | ENTR PI-244 | ENTR BR-343(A))</t>
  </si>
  <si>
    <t>PARA PRESERVAR O SEU PRAZO, UMA VEZ QUE O MESMO TEM A DATA FINAL DE SUA VIGÊNCIA PREVISTA PARA O DIA 28/10/2016.</t>
  </si>
  <si>
    <t>ELABORAÇÃO DOS PROJETOS DE ENGENHARIA E A CONSTRUÇÃO DE POSTOS INTEGRADOS AUTOMATIZADOS DE FISCALIZAÇÃO-PIAF, NO ÂMBITO DO PLANO NACIONAL DE PESAGEM, NA RODOVIA: 304/RN, REFERENTE AO LOTE 02 DO EDITAL Nº693/2014.</t>
  </si>
  <si>
    <t xml:space="preserve">  BR-304 ( UF:  RN Trecho: 304BRN0110 | ENTR BR-110(B) | ENTR RN-016)</t>
  </si>
  <si>
    <t>PARA PRESERVAR O SEU PRAZO, UMA VEZ QUE O MESMO TEM A DATA FINAL DE SUA VIGÊNCIA PREVISTA PARA O DIA 25/11/2016.</t>
  </si>
  <si>
    <t>CONSÓRCIO POTIGUAR</t>
  </si>
  <si>
    <t>SUPERINTENDÊNCIA REGIONAL DO DNIT NO ESTADO DO RIO GRANDE DO NORTE</t>
  </si>
  <si>
    <t>ELABORAÇÃO DOS PROJETOS DE ENGENHARIA E A CONSTRUÇÃO DE POSTOS INTEGRADOS AUTOMATIZADOS DE FISCALIZAÇÃO-PIAF, NO ÂMBITO DO PLANO NACIONAL DE PESAGEM, NA RODOVIA: 364/RO, REFERENTE AO LOTE 16 DO EDITAL Nº695/2014.</t>
  </si>
  <si>
    <t xml:space="preserve">  BR-364 ( UF:  RO Trecho: 364BRO1320 | ENTR RO-459(B) (RIO CRESPO) | PONTE SOBRE O RIO PRETO DO CRESPO)</t>
  </si>
  <si>
    <t>CONSÓRCIO PESAGEM NACIONAL</t>
  </si>
  <si>
    <t>SUPERINTENDÊNCIA REGIONAL DO DNIT NO ESTADO DE RONDÔNIA</t>
  </si>
  <si>
    <t>ELABORAÇÃO DOS PROJETOS DE ENGENHARIA E A CONSTRUÇÃO DE POSTOS INTEGRADOS AUTOMATIZADOS DE FISCALIZAÇÃO-PIAF, NO ÂMBITO DO PLANO NACIONAL DE PESAGEM, NA RODOVIA: 158/MS, REFERENTE AO LOTE 15 DO EDITAL Nº695/2014.</t>
  </si>
  <si>
    <t xml:space="preserve">  BR-158 ( UF:  MS Trecho: 158BMS0460 | FIM DE PISTA DUPLA | ENTR MS-316/443 (APARECIDA DO TABOADO))</t>
  </si>
  <si>
    <t>SUPERINTENDÊNCIA REGIONAL DO DNIT NO ESTADO DO MATO GROSSO DO SUL</t>
  </si>
  <si>
    <t>ELABORAÇÃO DOS PROJETOS DE ENGENHARIA E A CONSTRUÇÃO DE POSTOS INTEGRADOS AUTOMATIZADOS DE FISCALIZAÇÃO-PIAF, NO ÂMBITO DO PLANO NACIONAL DE PESAGEM, NA RODOVIA: 163/MT, REFERENTE AO LOTE 14 DO EDITAL Nº695/2014.</t>
  </si>
  <si>
    <t xml:space="preserve">  BR-163 ( UF:  MT Trecho: 163BMT0860 | FIM DA TRAV URB DE GUARANTÃ DO NORTE | DIV MT/PA)</t>
  </si>
  <si>
    <t>ELABORAÇÃO DOS PROJETOS DE ENGENHARIA E A CONSTRUÇÃO DE POSTOS INTEGRADOS AUTOMATIZADOS DE FISCALIZAÇÃO-PIAF, NO ÂMBITO DO PLANO NACIONAL DE PESAGEM, NAS RODOVIAS: BR-060/GO E BR-364/GO, REFERENTE AO LOTE 10 DO EDITAL Nº 694/2014.</t>
  </si>
  <si>
    <t xml:space="preserve">  BR-364 ( UF:  GO Trecho: 364BGO0570 | ENTR GO-194 (P/PORTELÂNDIA) | INÍCIO PISTA DUPLA)</t>
  </si>
  <si>
    <t>PARA PRESERVAR O SEU PRAZO, UMA VEZ QUE O MESMO TEM A DATA FINAL DE SUA VIGÊNCIA PREVISTA PARA O DIA 25/12/2016.</t>
  </si>
  <si>
    <t>CONSÓRCIO DATA TRAFFIC-STRATA-PAT TRAFFIC</t>
  </si>
  <si>
    <t>ELABORAÇÃO DOS PROJETOS DE ENGENHARIA E A CONSTRUÇÃO DE POSTOS INTEGRADOS E AUTOMATIZADOS DE FISCALIZAÇÃO-PIAF, NO ÂMBITO DO PLANO NACIONAL DE PESAGEM, NAS RODOVIAS 251/MG E 365/MG, REFERENTE AO LOTE 08 DO EDITAL Nº 694/2014.</t>
  </si>
  <si>
    <t xml:space="preserve">  BR-040 ( UF:  RJ Trecho: x)</t>
  </si>
  <si>
    <t>CONSÓRCIO BR PESAGEM 2</t>
  </si>
  <si>
    <t>SUPERINTENDÊNCIA REGIONAL DO DNIT NO ESTADO DE MINAS GERAIS</t>
  </si>
  <si>
    <t>ELABORAÇÃO DOS PROJETOS DE ENGENHARIA E A CONSTRUÇÃO DE POSTOS INTEGRADOS AUTOMATIZADOS DE FISCALIZAÇÃO-PIAF, NO ÂMBITO DO PLANO NACIONAL DE PESAGEM, NAS RODOVIAS: 101/BA E 242/BA, REFERENTE AO LOTE 07 DO EDITAL Nº694/2014.</t>
  </si>
  <si>
    <t xml:space="preserve">  BR-242 ( UF:  BA Trecho: 242BBA0132 | ENTR BR-407(B) (SÃO PAULO) | ENTR BA-142(A))</t>
  </si>
  <si>
    <t>PARA PRESERVAR O SEU PRAZO, UMA VEZ QUE O MESMO TEM A DATA FINAL DE SUA VIGÊNCIA PREVISTA PARA O DIA 27/12/2016.</t>
  </si>
  <si>
    <t>ELABORAÇÃO DOS PROJETOS DE ENGENHARIA E A CONSTRUÇÃO DE POSTOS INTEGRADOS AUTOMATIZADOS DE FISCALIZAÇÃO-PIAF, E NO ÂMBITO DO PLANO NACIONAL DE PESAGEM, NAS RODOVIAS: 158/RS E 472/RS, REFERENTE AO LOTE 20 DO EDITAL Nº696/2014.</t>
  </si>
  <si>
    <t xml:space="preserve">  BR-472 ( UF:  RS Trecho: 472BRS0190 | ACESSO SUL SÃO BORJA | ENTR RS-529 (P/ TUPARAÍ))</t>
  </si>
  <si>
    <t>CONSÓRCIO OPERAÇÃO PIAF</t>
  </si>
  <si>
    <t>ELABORAÇÃO DOS PROJETOS DE ENGENHARIA E A CONSTRUÇÃO DE POSTOS AUTOMATIZADOS DE FISCALIZAÇÃO-PIAF, NO ÂMBITO DO PLANO NACIONAL DE PESAGEM, NAS RODOVIAS: 280/SC, REFERENTE AO LOTE 19-EDITAL 696/2014.</t>
  </si>
  <si>
    <t xml:space="preserve">  BR-280 ( UF:  SC Trecho: X)</t>
  </si>
  <si>
    <t>SUPERINTENDÊNCIA REGIONAL DO DNIT NO ESTADO DE SANTA CATARINA</t>
  </si>
  <si>
    <t>ELABORAÇÃO DOS PROJETOS DE ENGENHARIA E A CONSTRUÇÃO DE POSTOS INTEGRADOS AUTOMATIZADOS DE FISCALIZAÇÃO-PIAF, NO ÂMBITO DO PLANO NACIONAL DE PESAGEM, NA(S) RODOVIA(S):163/PR, REFERENTE AO LOTE 18 DO EDITAL Nº696/2014.</t>
  </si>
  <si>
    <t xml:space="preserve">  BR-163 ( UF:  PR Trecho: 163BPR0110 | ENTR PR-239 (QUATRO PONTES) | ENTR BR-467(B) (P/MARECHAL CÂNDIDO RONDON))</t>
  </si>
  <si>
    <t xml:space="preserve">  BR-163 ( UF:  MT Trecho: Divisa MS/MT - Divisa MT/PA)</t>
  </si>
  <si>
    <t>TRÊS IRMÃOS ENGENHARIA LTDA</t>
  </si>
  <si>
    <t>SORRISO</t>
  </si>
  <si>
    <t>ELABORAÇÃO DOS PROJETOS DE ENGENHARIA E A CONSTRUÇÃO DE POSTOS INTEGRADOS AUTOMATIZADOS DE FISCALIZAÇÃO-PIAF, NO ÂMBITO DO PLANO NACIONAL DE PESAGEM, NA RODOVIA: 476/PR, REFERENTE AO LOTE 17 DO EDITAL Nº696/2014.</t>
  </si>
  <si>
    <t xml:space="preserve">  BR-476 ( UF:  PR Trecho: 476BPR0130 | ENTR PR-151(B)/364 (SÃO MATEUS DO SUL) | ENTR PR-281(B) (P/RIO CLARO DO SUL))</t>
  </si>
  <si>
    <t>ELAB. PROJETO EXECUTIVO DE ENGENHARIA P/CONSTRUÇÃO/ADEQUAÇÃO DE INTERSECÇÕES/ACESSOS P ELIMINAÇÃO DE PTOS CRÍTICOS NA RODOVIA BR-158/MT</t>
  </si>
  <si>
    <t xml:space="preserve">  BR-158 ( UF:  MT Trecho: DIVISA PA/MT - DIVISA MT-GO)</t>
  </si>
  <si>
    <t>EM VIRTUDE DA ORDEM DE SUSPENSÃO EXPEDIDA ATRAVÉS DO OFÍCIO SR/MT DE 663/2015 DE 02/09/2015, EM RAZÃO DOS MOTIVOS CONSTANTES NO PROCESSO ADMINISTRATIVO DE Nº 50611.000177/2014-08.</t>
  </si>
  <si>
    <t>PROJETO DE ENG ROD.-ELIM. PT. CRÍTICOS</t>
  </si>
  <si>
    <t>CONTRATAÇÃO INTEGRADA DE EMPRESA PARA ELABORAÇÃO DOS PROJETOS BÁSICO E EXECUTIVO DE ENGENHARIA E EXECUÇÃO DAS OBRAS DE REVITALIZAÇÃO (RECUPERAÇÃO, RESTAURAÇÃO E MANUTENÇÃO) RODOVIÁRIA DA RODOVIA BR-472/RS DO PROGRAMA CREMA ? 2ª ETAPA -  LOTE 2</t>
  </si>
  <si>
    <t xml:space="preserve">  BR-472 ( UF:  RS Trecho: São Borja/Barra do Quarai)</t>
  </si>
  <si>
    <t>INSUFICIÊNCIA ORÇAMENTÁRIA</t>
  </si>
  <si>
    <t>CONSÓRCIO SBS-SD</t>
  </si>
  <si>
    <t>URUGUAIANA</t>
  </si>
  <si>
    <t>CREMA 2a.ETAPA - PISTA SIMPLES</t>
  </si>
  <si>
    <t>ELABORAÇÃO DE PROJETOS EXECUTIVOS QUE VISEM REFORMAR AS INSTALAÇÕES DA SRE/SE E DA UL-21, DE FORMA A MODERNIZÁ-LAS E ENQUADRÁ-LAS ÀS NORMAS DA ABNT E DEMAIS EXIGÊNCIAS LEGAIS EM VIGOR, CONFORME ESPECIFICAÇÕES EM TERMO DE REFERÊNCIA</t>
  </si>
  <si>
    <t>POR INTERESSE DA ADMINISTRAÇÃO, POIS OS PROJETOS PASSARÃO POR ANÁLISE DO DNIT/SE PARA VERIFICAÇÃO DE SUA ADEQUAÇÃO AO CONTRATO E DEMAIS EXIGÊNCIAS PERTINENTES.</t>
  </si>
  <si>
    <t>ALCANCE PROJETOS E CONSTRUÇÕES LTDA</t>
  </si>
  <si>
    <t>FORNECIMENTO DE SERVIÇOS DE SUPERVISÃO E GERENCIAMENTO AMBIENTAL, BEM COMO A EXECUÇÃO DOS PROGRAMAS AMBIENTAIS, DAS OBRAS DE CONSTRUÇÃO DO ANEL VIÁRIO DE JATAÍ NA RODOVIA BR-060/GO.</t>
  </si>
  <si>
    <t xml:space="preserve">  BR-060 ( UF:  GO Trecho: ENTR. BR-060 - ENTR. BR-364)</t>
  </si>
  <si>
    <t>A MOTIVAÇÃO DESTA PARALISAÇÃO É DEVIDO A RECURSOS ORÇAMENTÁRIOS INSUFICIENTES PARA COBRIR AS DESPESAS CONTRATUAIS.</t>
  </si>
  <si>
    <t>JATAÍ</t>
  </si>
  <si>
    <t>CONTRATAÇÃO INTEGRADA DE EMPRESA PARA ELABORAÇÃO DOS PROJETOS BÁSICO E EXECUTIVO DE ENGENHARIA E EXECUÇÃO DAS OBRAS DE REVITALIZAÇÃO (RECUPERAÇÃO, RESTAURAÇÃO E MANUTENÇÃO) RODOVIÁRIA DA RODOVIA BR-472/RS DO PROGRAMA CREMA ? 2ª ETAPA -  LOTE 1</t>
  </si>
  <si>
    <t xml:space="preserve">  BR-472 ( UF:  RS Trecho: São Borja/Barra do Quaraí)</t>
  </si>
  <si>
    <t>O PRAZO DO CONTRATO, CUJO VENCIMENTO ESTÁ PREVISTO PARA DATA DE 30/10/2019, FICA SUSPENSO A PARTIR DE 16/11/2016, PELO MOTIVO DE INSUFICIÊNCIA ORÇAMENTÁRIA, CONFORME AUTORIZAÇÃO DO SUPERINTENDENTE, ÀS FL. 117 DO PROC. ADM. 50610.002136/2015-30.</t>
  </si>
  <si>
    <t>CONSÓRCIO MAC-PAVESYS</t>
  </si>
  <si>
    <t>ELABORAÇÃO DO PROJETO EXECUTIVO DE ENGENHARIA PARA A DUPLICAÇÃO, RESTAURAÇÃO DA PISTA EXISTENTE, IMPLANTAÇÃO DE RUAS LATERAIS, MELHORAMENTOS PARA ADEQUAÇÃO DE CAPACIDADE E ELIMINAÇÃO DE PONTOS CRÍTICOS E IMPLANTAÇÃO DE ITENS DE SEGURANÇA NA BR-414/GO</t>
  </si>
  <si>
    <t xml:space="preserve">  BR-414 ( UF:  GO Trecho: ENTR. BR-153(A)/GO-244/151(PORANGATU) - ENTR. BR-153/GO-222/330(ANÁPOLIS))</t>
  </si>
  <si>
    <t>PARA PERMITIR O CUMPRIMENTO DAS PRÓXIMAS FASES ATÉ A ENTREGA E APROVAÇÃO FINAL DOS PRODUTOS CONTRATADOS.</t>
  </si>
  <si>
    <t>GEOSERV SERV. GEOTECNIA CONSTR. LTDA</t>
  </si>
  <si>
    <t>ANÁPOLIS</t>
  </si>
  <si>
    <t>PROJETO DE ENG. ROD.-DUPL.</t>
  </si>
  <si>
    <t>SERV.DE DESAPROPRIAÇÃO,ELABORAÇÃO/REVISÃO/COMPLEMENTAÇÃO DE CADASTROS, ELAB.DE RELATÓRIO GENÉRICO DE VALORES E DE LAUDOS DE AVALIAÇÃO, BEM COMO O RECOLHIMENTO DA DOCUMENTAÇÃO NECESSÁRIA À INSTRUÇÃO DOS PROC.ADMINISTRATIVOS,P/ DUPLICAÇÃO DA BR-432/RR.</t>
  </si>
  <si>
    <t xml:space="preserve">  BR-432 ( UF:  RR Trecho: ENTR. BR-174/210 - ENTR. BR-401)</t>
  </si>
  <si>
    <t>TENDO EM VISTA QUE O PROCESSO SE ENCONTRA EM ANÁLISE NA PROCURADORIA FEDERAL.</t>
  </si>
  <si>
    <t>CAPPE BRASIL ENGENHARIA LTDA</t>
  </si>
  <si>
    <t>SUPERINTENDÊNCIA REGIONAL DO DNIT NO ESTADO DE RORAIMA</t>
  </si>
  <si>
    <t>EXECUÇÃO DE APOIO AOS SERVIÇOS DE DESAPROPRIAÇÃO, EXIGIDOS PELAS OBRAS DE DUPLICAÇÃO E RESTAURAÇÃO NA RODOVIA BR-060/GO E PELA OBRA DE IMPLANTAÇÃO E PAVIMENTAÇÃO NA RODOVIA BR-080/GO.</t>
  </si>
  <si>
    <t xml:space="preserve">  BR-080 ( UF:  GO Trecho: ENTR. BR-251(A)(DIV. DF/GO) - ENTR. GO/244(B)(DIV. GO/MT)(LUIZ ALVES))</t>
  </si>
  <si>
    <t>EM VIRTUDE DA NÃO LIBERAÇÃO DAS ÁREAS PERTENCENTES AO INCRA QUE A RODOVIA INTERCEPTA.</t>
  </si>
  <si>
    <t>ELABORAÇÃO DE ESTUDO DE VIABILIDADE TÉCNICO ECONÔMICA E AMBIENTAL - EVTEA E PROJETO BÁSICO/EXECUTIVO DE ENGENHARIA PARA MELHORAMENTOS FÍSICOS E DE SEGURANÇA DE TRÁFEGO, INCLUINDO A DUPLICAÇÃO DA RODOVIA BR-287/RS.</t>
  </si>
  <si>
    <t xml:space="preserve">  BR-287 ( UF:  RS Trecho: ENTR. BR-470 (A) (P/ MONTENEGRO)-ENTR. BR-285 (B) (SÃO BORJA))</t>
  </si>
  <si>
    <t>PARA ANÁLISE DO RELATÓRIO FINAL DO EVTEA, ENTREGUE CONFORME PROTOCOLO Nº 50610.002644/2014-36 E SUA APROVAÇÃO PARA COMPROVAÇÃO DA VIABILIDADE DO EMPREENDIMENTO.</t>
  </si>
  <si>
    <t>ENGEMIN - ENGENHARIA E GEOLOGIA LTDA</t>
  </si>
  <si>
    <t>SANTA MARIA</t>
  </si>
  <si>
    <t>ESTUDO E PROJETO DE ENG ROD.-DUPL.</t>
  </si>
  <si>
    <t>SERVIÇOS DE ELABORAÇÃO DE PROJETO BÁSICO E EXECUTIVO DE ENGENHARIA PARA CONSTRUÇÃO DA RODOVIA BR415/BA.</t>
  </si>
  <si>
    <t xml:space="preserve">  BR-415 ( UF:  BA Trecho: Entr. BA-262(A) (Ilhéus) - Entr. BR-116/BA-265(A) (Vitória da Conquista))</t>
  </si>
  <si>
    <t>POR INTERESSE DA ADMINISTRAÇÃO.</t>
  </si>
  <si>
    <t>DYNATEST ENGENHARIA LTDA</t>
  </si>
  <si>
    <t>VITÓRIA DA CONQUISTA</t>
  </si>
  <si>
    <t>ESTUDO E PROJETO DE ENG ROD.-CONST.</t>
  </si>
  <si>
    <t>CONTRATAÇÃO DE EMPRESAS PARA PRESTAÇÃO DE SERVIÇOS DE ENGENHARIA DE SUPERVISÃO DA EXECUÇÃO DAS OBRAS DE RECUPERAÇÃO ESTRUTURAL DAS PONTES DE ACESSO, CAIS FLUTUANTES DE ATRACAÇÃO DAS TORRES E DO ROADWAY, DAS OBRAS E REQUALIFICAÇÃO DO PORTO DE MANAUS.</t>
  </si>
  <si>
    <t>PARALISAÇÃO DA OBRA</t>
  </si>
  <si>
    <t>SISTEMA PRI ENGENHARIA LTDA</t>
  </si>
  <si>
    <t>SUPERINTENDÊNCIA REGIONAL DO DNIT NO ESTADO DO AMAZONAS</t>
  </si>
  <si>
    <t>EXECUÇÃO DE SERVIÇOS REFERENTES AO PROGRAMA INTEGRADO DE REVITALIZAÇÃO CREMA 1ª ETAPA NA RODOVIA BR-020, TRECHO DIV PI/CE - FORTALEZA (AV. BEZERRA DE MENEZES), SUBTRECHO ENTR. BR-404/CE-176/187/363 (P/TAUÁ) - ENTR. CE-168/266 (BOA VIAGEM).</t>
  </si>
  <si>
    <t xml:space="preserve">  BR-020 ( UF:  CE Trecho: ENTR. BR-404/CE-176/187/363 (P/ TAUÁ) - ENTR. CE-168/266 (BOA VIAGEM))</t>
  </si>
  <si>
    <t>NECESSIDADE DE OBSERVAÇÃO EM CAPO DAS SOLUÇÕES APRESENTADAS PELA CONSTRUTORA.</t>
  </si>
  <si>
    <t>CONSTRUTORA LUIZ COSTA LTDA</t>
  </si>
  <si>
    <t>BOA VIAGEM</t>
  </si>
  <si>
    <t>CREMA 1a.ETAPA - PISTA SIMPLES</t>
  </si>
  <si>
    <t>CONSTRUÇÃO DE (11)ONZE PASSARELAS METÁLICAS PARA TRAVESSIA DE PEDESTRES A SEREM INSTALADAS NA RODOVIA BR-101/ES,NO SEGMENTO CONHECIDO COMO RODOVIA DO CONTORNO, TRECHO DIV.BA/ES-DIV.ES/RJ. KM 268,8 AO KM 294,3.</t>
  </si>
  <si>
    <t xml:space="preserve">  BR-101 ( UF:  ES Trecho: DIV.BA/ES - ENTR.BR-101 (KM-275) (CONTORNO DE SERRA))</t>
  </si>
  <si>
    <t>RDJ ? ENGENHARIA LTDA</t>
  </si>
  <si>
    <t>SANTA ISABEL</t>
  </si>
  <si>
    <t>SERVIÇOS DE ELABORAÇÃO DE PROJETO EXECUTIVO DE ENGENHARIA PARA IMPLANTAÇÃO E PAVIMENTAÇÃO NA RODOVIA BR-235</t>
  </si>
  <si>
    <t xml:space="preserve">  BR-235 ( UF:  BA Trecho: Div.PE/BA - Div. BA/PI)</t>
  </si>
  <si>
    <t>FORÇA MAIOR.</t>
  </si>
  <si>
    <t>J.D.S. ENGENHARIA E CONSULTORIA LTDA</t>
  </si>
  <si>
    <t>EXECUÇÃO DOS SERVIÇOS DE MANUTENÇÃO RODOVIÁRIA (CONSERVAÇÃO/RECUPERAÇÃO)NA RODOVIA BR-135/BA COINCIDENTE COM O TRAÇADO DA RODOVIA BA-275.</t>
  </si>
  <si>
    <t xml:space="preserve">  BR-135 ( UF:  BA Trecho: Divisa PI/BA - Entr. BR-030(B)(Divisa BA/MG))</t>
  </si>
  <si>
    <t>C.B.V. CONSTRUTORA LTDA</t>
  </si>
  <si>
    <t>ELABORAÇÃO DE ESTUDO DE VIABILIDADE TÉCNICO ECONÔMICA E AMBIENTAL-EVTEA E PROJETO BÁSICO/EXECUTIVO DE ENGENHARIA PARA MELHORAMENTOS FÍSICOS E DE SEGURANÇA DE TRÁFEGO NA RODOVIA BR-386/RS.</t>
  </si>
  <si>
    <t xml:space="preserve">  BR-386 ( UF:  RS Trecho: Entr. BR-158 (A) (Div. SC/RS)-Entr. BR-116 (B)/290 (Porto Alegre))</t>
  </si>
  <si>
    <t>PARA ANÁLISE DA MINUTA DO RELATÓRIO FINAL DO EVTEA.</t>
  </si>
  <si>
    <t>STE SERVIÇOS TÉCNICOS DE ENGENHARIA S.A</t>
  </si>
  <si>
    <t>SÃO LEOPOLDO</t>
  </si>
  <si>
    <t>EXECUÇÃO DE OBRAS DE REVITALIZAÇÃO (RECUPERAÇÃO, RESTAURAÇÃO E MANUTENÇÃO) RODOVIÁRIA - CREMA 2ª ETAPA, NA RODOVIA BR-158/GO.</t>
  </si>
  <si>
    <t xml:space="preserve">  BR-158 ( UF:  GO Trecho: ENTR. BR-070(A) (DIV. MT/GO) (ARAGARÇAS) - DIV. GO/MS (P/CASSILÂNDIA))</t>
  </si>
  <si>
    <t>PROCESSO ADM Nº 50.612.000.081/2013-41</t>
  </si>
  <si>
    <t>CONSÓRCIO CCM / CSN</t>
  </si>
  <si>
    <t>ARAGARÇAS</t>
  </si>
  <si>
    <t>ELABORAÇÃO DE EIA, RIMA, PBA, SERVIÇOS DE ARQUEOLOGIA E ESTUDOS PARA OBTENÇÃO DA AUTORIZAÇÃO DE SUPRESSÃO DE VEGETAÇÃO PARA O LICENCIAMENTO AMBIENTAL DAS OBRAS DE IMPLANTAÇÃO E PAVIMENTAÇÃO E OBRAS DE ARTES ESPECIAIS DA RODOVIA BR-393/ES.</t>
  </si>
  <si>
    <t xml:space="preserve">  BR-393 ( UF:  ES Trecho: Entrocamento ES-289 (A) (Cachoeiro de Itapemirim) - Entrocamento BR-484 (A) (Divisa ES/RJ) (Bom Jesus de Itabapoana))</t>
  </si>
  <si>
    <t>A CONTRATADA DEPENDE DE INFORMAÇÕES DO PROJETO DE ENGENHARIA PARA IMPLANTAÇÃO DA RODOVIA BR-393/ES, QUE POR SUA VEZ ESTÁ SENDO ELABORADA PELA EMPRESA PROSUL, ATRAVÉS DO CONTRATO 685.2009 E NO PRESENTE MOMENTO ENCONTRA-SE PARALISADO TAMBÉM.</t>
  </si>
  <si>
    <t>MRS ESTUDOS AMBIENTAIS LTDA</t>
  </si>
  <si>
    <t>SUPERINTENDÊNCIA REGIONAL DO DNIT NO ESTADO DO ESPÍRITO SANTO</t>
  </si>
  <si>
    <t>ELABORAÇÃO DE PROJETO EXECUTIVO DE ENGENHARIA PARA IMPLANTAÇÃO E PAVIMENTAÇÃO NA RODOVIA BR-235/BA.</t>
  </si>
  <si>
    <t xml:space="preserve">  BR-235 ( UF:  BA Trecho: Div. PE/BA - Div. BA/PI)</t>
  </si>
  <si>
    <t>ELABORAÇÃO DE PROJETO EXECUTIVO DE ENGENHARIA PARA IMPLANTAÇÃO E PAVIMENTAÇÃO NA RODOVIA BR-235/BA</t>
  </si>
  <si>
    <t xml:space="preserve">  BR-235 ( UF:  BA Trecho: Div PE/BA - Div. BA/PI)</t>
  </si>
  <si>
    <t>O CONTRATO SERÁ RESCINDIDO, POR MÚTUO ACORDO E CONVENIÊNCIA ADMINISTRATIVA, NOS TERMOS DO ART. 78, XIV E ART. 79, INCISO II</t>
  </si>
  <si>
    <t>CONTRATAÇÃO DE EMPRESA ESPECIALIZADA P/APOIO AOS SERVIÇOS DE DESAPROPRIAÇÃO, INCLUINDO ELABORAÇÃO/REVISÃO/COMPLEMENTAÇÃO DE CADASTROS, ELABORAÇÃO DE RELAT. GENÉRICO,VALORES/LAUDOS DE AVALIAÇÃO, BEM COMO RECOLHIMENTO DE DOCUMENT.P/DUPLICAÇÃO DA BR-163/364.</t>
  </si>
  <si>
    <t>AS AÇÕES INDENIZATÓRIAS DECORRENTES DOS PROCESSOS DE DESAPROPRIAÇÃO NÃO FORAM AJUIZADAS ATÉ A PRESENTE DATA, E EXISTE A NECESSIDADE DO APOIO DA CONTRATADA NAS AUDIÊNCIAS  DE CONCILIAÇÃO PERTINENTES ÀS SUPRACITADAS AÇÕES.</t>
  </si>
  <si>
    <t>BSG ENGENHARIA DE AVALIAÇÕES E PERÍCIAS LTDA</t>
  </si>
  <si>
    <t>EXECUÇÃO DOS SERVIÇOS DE CONSERVAÇÃO/MANUTENÇÃO RODOVIÁRIA NA BR-070/GO.</t>
  </si>
  <si>
    <t xml:space="preserve">  BR-070 ( UF:  GO Trecho: DIV. DF/GO - ENTR. BR-158(B) (DIV. GO/MT) (ARAGARÇAS))</t>
  </si>
  <si>
    <t>GUAPORA CONSTRUTORA LTDA EPP</t>
  </si>
  <si>
    <t>ELABORAÇÃO DE ESTUDO DE IMPACTO AMBIENTAL,RELATÓRIO DE IMPACTO AMBIENTAL,PLANO BÁSICO AMBIENTAL,COMPONENTE INDÍGENA E QUILOMBOLA,SERVIÇOS DE ARQUEOLOGIA E ESTUDOS PARA OBTENÇÃO DA AUTORIZAÇÃO DE SUPRESSÃO DE VEGETAÇÃO PARA LICENCIAMENTO DA BR 101/BA.</t>
  </si>
  <si>
    <t xml:space="preserve">  BR-101 ( UF:  BA Trecho: DIV. SE/BA - DIV.BA/ES)</t>
  </si>
  <si>
    <t>CONSULTORIA</t>
  </si>
  <si>
    <t>OIKOS PESQUISA APLICADA LTDA</t>
  </si>
  <si>
    <t>COORDENAÇÃO-GERAL DE MEIO AMBIENTE</t>
  </si>
  <si>
    <t>MEIO AMBIENTE</t>
  </si>
  <si>
    <t>ELABORAÇÃO DE PROJETO BÁSICO E EXECUTIVO DE ENGENHARIA E EXECUÇÃO DOS SERVIÇOS TÉCNICOS DE APLICAÇÃO E MANUTENÇÃO DE DISPOSITIVOS DE SEGURANÇA E DE SINALIZAÇÃO RODOVIÁRIA, NO ÂMBITO DO PROGRAMA NACIONAL DE SEGURANÇA E SINALIZAÇÃO RODOVIÁRIA ? BR-LEGAL.</t>
  </si>
  <si>
    <t xml:space="preserve">  BR-232 ( UF:  PE Trecho: ENTR BR-232 - ESTAÇÃO EXPERIMENTAL DR LAURO BEZERRA)</t>
  </si>
  <si>
    <t>ORDEM DE PARALISAÇÃO EMITIDA PELA SRE/PE DEVIDO A RESTRIÇÃO ORÇAMENTÁRIA.</t>
  </si>
  <si>
    <t>SIRGA - ENG. CONTROLE QUALIDADE</t>
  </si>
  <si>
    <t>SUPERINTENDÊNCIA REGIONAL DO DNIT NO ESTADO DE PERNAMBUCO</t>
  </si>
  <si>
    <t>ELABORAÇÃO DE ESTUDOS DE IMPACO AMBIENTAL (EIA), RELATÓRIO DE IMPACTO AMBIENTAL (RIMA), PLANO BÁSICO AMBENTAL, SERVIÇOS ARQUEOLOGIA E ESTUDOS PARA OBTENÇÃO DA AUTORIZAÇÃO DE SUPRESSÃO DE VEGETAÇÃO PARA LICENCIAMENTO AMBIENTAL DAS OBRAS DE DUPLICAÇÃO BR262</t>
  </si>
  <si>
    <t xml:space="preserve">  BR-262 ( UF:  ES Trecho: Vitória - Div. ES/MG)</t>
  </si>
  <si>
    <t>NECESSIDADE DE ELABORAR UM NOVO CRONOGRAMA, DE PREFERÊNCIA EM CONFORMIDADE COM O IEMA - INSTITUTO ESTADUAL DE MEIO AMBIENTE E RECURSOS HÍDRICOS, NO CASO O RESPONSÁVEL PELO LICENCIAMENTO AMBIENTAL DO PROJETO DE ENGENHARIA.</t>
  </si>
  <si>
    <t>PROJETO DE ENGENHARIA RODOVIÁRIA</t>
  </si>
  <si>
    <t>ELABORAÇÃO DE PROJETO EXECUTIVO DE ADEQUAÇÃO DE CAPACIDADE COM DUPLICAÇÃO E IMPLANTAÇÃO DE VIAS LTERAIS DA BR-262/ES - KM 15,8 AO KM 19,10.</t>
  </si>
  <si>
    <t>COMISSÃO DE ANÁLISE SOLICITOU A PARALISAÇÃO DO CONTRATO PARA ANÁLISE DO PROJETO BÁSICO.</t>
  </si>
  <si>
    <t>ECR LTDA-SOC.CIVIL ENGEN.E CONSULTOR</t>
  </si>
  <si>
    <t>ELABORAÇÃO DE PROJETO EXECUTIVO DE ADEQUAÇÃO PARA DUPLICAÇÃO DE RODOVIA E RESTAURAÇÃO DA PISTA EXISTENTE DA BR-262/ES - KM 71,72 AO 196,30.</t>
  </si>
  <si>
    <t xml:space="preserve">  BR-262 ( UF:  ES Trecho: Vitória - Div ES/MG)</t>
  </si>
  <si>
    <t>PRAZO PARA ANÁLISE DO PROJETO BÁSICO PELO DNIT.</t>
  </si>
  <si>
    <t>LEVANTAMENTO CADASTRAL DAS OCUPAÇÕES REGULARES OU IRREGUALRES, NA FAIXA DE DOMÍNIO E ÁREA NON AEDIFICANDI E DOS SISTEMAS COMPONENTES DAS RODOVIAS, COM AMARRAÇÃO GEORREFERENCIADA - BR'S 262, 259, 342, 381, 393, 439, 447, 482 E 484</t>
  </si>
  <si>
    <t>AUSÊNCIA DE RECURSO ORÇAMENTÁRIO E PRAZO PARA ANÁLISE DOS PRODUTOS PELA FISCALIZAÇÃO.</t>
  </si>
  <si>
    <t>PROJETO RODOVIÁRIO E SUPERVISÃO</t>
  </si>
  <si>
    <t>PROJETO DE ENGENHARIA PARA RECUPERAÇÃO E ALARGAMENTO DE PONTE RODOVIÁRIA SOBRE O RIO PEIXOTO DE AZEVEDO.</t>
  </si>
  <si>
    <t>EM VIRTUDE DOS MOTIVOS CONSTANTES NO PROCESSO ADMINISTRATIVO DE NR 50611.001697/2012-68</t>
  </si>
  <si>
    <t>JBS CONSULTORIA PROJETOS E CONSTRUÇÕES</t>
  </si>
  <si>
    <t>PROJETO DE ENG. ROD.-RECUP. OAE</t>
  </si>
  <si>
    <t>ELABORAÇÃO DO ESTUDO DE VIABILIDADE TÉCNICA-ECONÔMICA E AMBIENTAL (EVTEA)PARA ADEQUÇÃO DE CAPACIDADE COM MELHORIA DE SEGURANÇA E ELIMINAÇÃO DE PONTOS CRÍTICOS DA RODOVIA FEDERAL BR-116/RS.</t>
  </si>
  <si>
    <t xml:space="preserve">  BR-116 ( UF:  RS Trecho: DIV. SC/RS (RIO PELOTAS) JAGUARÃO (FRONTEIRA BRA/URU))</t>
  </si>
  <si>
    <t>FINALIZAÇÃO DO CONTRATO.</t>
  </si>
  <si>
    <t>CONSÓRCIO MAGNA/ENECON</t>
  </si>
  <si>
    <t>EXECUÇÃO DAS OBRAS DE RESTAURAÇÃO E MANUTENÇÃO - CREMA 1ª ETAPA.</t>
  </si>
  <si>
    <t xml:space="preserve">  BR-174 ( UF:  RO Trecho: Entr. BR-364(A) (Div. MT/RO) - Div. RO/MT)</t>
  </si>
  <si>
    <t>SUSPENSÃO DE PRAZO DE ACORDO COM O ITEM 3 DO OFICIO-CIRCULAR Nº00017/2014/GABINETE/PFE/DNIT</t>
  </si>
  <si>
    <t>CONSTRUTORA JK LTDA - EPP</t>
  </si>
  <si>
    <t>PIMENTA BUENO</t>
  </si>
  <si>
    <t>EXECUÇÃO DE OBRAS DE RESTAURAÇÃO E MELHORIAS FÍSICO-OPERACIONAIS NA BR-222/MA</t>
  </si>
  <si>
    <t xml:space="preserve">  BR-222 ( UF:  MA Trecho: DIV. PI/MA - DIV. MA/PA)</t>
  </si>
  <si>
    <t>REST./MELHORAMENTOS</t>
  </si>
  <si>
    <t>SUSPENSÃO DE PRAZO POR INTERESSE DA ADMINISTRAÇÃO CONFORME AUTORIZAÇÃO DO SUPERINTENDENTE REGIONAL DO DNIT DO MARANHÃO, NO PROCESSO ADMINISTRATIVO 506015.058975/2012-88.</t>
  </si>
  <si>
    <t>CONSÓRCIO PAVOTEC/VILASA</t>
  </si>
  <si>
    <t>IMPERATRIZ</t>
  </si>
  <si>
    <t>RECUPERAÇÃO, REFORÇO E REABILITAÇÃO DE PONTES RODOVIÁRIAS.</t>
  </si>
  <si>
    <t xml:space="preserve">  BR-343 ( UF:  PI Trecho: LUIS CORREIA - ENTR.BR-135(B)/324(B)/PI-247(B)(BERTOLINIA))</t>
  </si>
  <si>
    <t>INTERESSE DA ADMINISTRAÇÃO</t>
  </si>
  <si>
    <t>VANGUARDA ENGENHARIA LTDA</t>
  </si>
  <si>
    <t>RECUPERAÇÃO DE OAE</t>
  </si>
  <si>
    <t>ELABORAÇÃO DE PROJETO EXECUTIVO DE ENGENHARIA PARA RECUPERAÇÃO, REFORÇO E ALARGAMENTO DE PONTE RODOVIÁRIA NA BR-116/MG, TRECHO: DIV. BA/MG ? DIV. MG/RJ, SUBTRECHO: ENTR. BR-367 (ITAOBIM) PADRE PARAÍSO ? (ACESSO SUL), SEGMENTO: KM 117,00, EXTENSÃO: 333M, CÓGIDO PNV: 116BMG1050</t>
  </si>
  <si>
    <t xml:space="preserve">  BR-116 ( UF:  MG Trecho: DIV. BA/MG ¿ DIV. MG/RJ)</t>
  </si>
  <si>
    <t xml:space="preserve"> ART. 57,INCISO I,§1º, INCISO I, III, DA LEI 8.666/93 COM SUAS ALTERAÇÕES POSTERIORES E CLÁUSULA SEXTA DO CONTRATO UT-6/007/2012</t>
  </si>
  <si>
    <t>JBR ENGENHARIA LTDA</t>
  </si>
  <si>
    <t>TEÓFILO OTONI</t>
  </si>
  <si>
    <t>ELABORAÇÃO DE PORJETO EXECUTIVO DE ENGENHARIA PARA ELIMINAÇÃO DE PONTOS CRÍTICOS NA BR 259/ES NO KM 12,0.</t>
  </si>
  <si>
    <t xml:space="preserve">  BR-259 ( UF:  ES Trecho: Entr. BR-101/ES (João Neiva) - Div. ES/MG)</t>
  </si>
  <si>
    <t>ELABORAÇÃO DE PROJETO EXECUTIVO DE ENGENHARIA PARA ADEQUAÇÃO DE CAPACIDADE E SEGURANÇA, RECUPERAÇÃO E/ REFORÇO E ALARGAMENTO DA SEGUNDA PONTE DE VITÓRIA/ES - KM 0,0 AO KM 1,3 DA BR-262.</t>
  </si>
  <si>
    <t>CONST. NA BR-153/TO DA TRAV. URB. DE FIGUEIRÓPOLIS¥¥TRECHO DIV. PA/TO ? DIV. TO/GO SUBTRECHO ENTR.BR-242 (B) ? ENTR. TO-296 (A) SEG. KM 720,4 ? KM 723,6 EXT.:3,2 KM CÓDIGO PNV 153BTO0290 AO 153BTO0300 UL GURUPI VALORR$ 15.956.134,34 CONTRUTORA CAIAPÓ LTDA.</t>
  </si>
  <si>
    <t xml:space="preserve">  BR-153 ( UF:  TO Trecho: DIVISA PA/TO - DIVISA TO/GO)</t>
  </si>
  <si>
    <t>CONSTRUTORA CAIAPO LTDA</t>
  </si>
  <si>
    <t>GURUPI</t>
  </si>
  <si>
    <t>EXECUÇÃO DE OBRAS DE REVITALIZAÇÃO (RECUPERAÇÃO, RESTAURAÇÃO E MANUTENÇÃO) - CREMA 2ª ETAPA NA RODOVIA BR-050/GO, SEGMENTO: KM 95,70 - KM 314,20.</t>
  </si>
  <si>
    <t xml:space="preserve">  BR-050 ( UF:  GO Trecho: DIV DF/GO - DIV. GO/MG)</t>
  </si>
  <si>
    <t>VIDE PROCESSO NÚMERO 50612.003.862/2012-14</t>
  </si>
  <si>
    <t>ARAGUAIA ENGENHARIA LTDA</t>
  </si>
  <si>
    <t>CATALÃO</t>
  </si>
  <si>
    <t>EXECUÇÃO DOS SERVIÇOS NECESSÁRIOS DAS OBRAS DE REVITALIZAÇÃO (RECUPERAÇÃO, RESTAURAÇÃO E MANUTENÇÃO) CREMA 1ª ETAPA, EM RODOVIA FEDERAL.</t>
  </si>
  <si>
    <t xml:space="preserve">  BR-414 ( UF:  GO Trecho: ENTR. BR-153(A)/GO-244/151(PORANGATU)-ENTR. BR-153/GO-222/330(ANÁPOLIS))</t>
  </si>
  <si>
    <t>ORDEM DE PARALISAÇÃO OCORRIDA EM 13/11/2014 EXPEDIDA PELO SUPERINTENDENTE REGIONAL</t>
  </si>
  <si>
    <t>CONSÓRCIO KM / TRADE</t>
  </si>
  <si>
    <t>EXECUÇÃO DOS SERVIÇOS DE GESTÃO AMBIENTAL DAS OBRAS DE IMPLANTAÇÃO E PAVIMENTAÇÃO NA RODOVIA BR-080/GO.</t>
  </si>
  <si>
    <t>MPB SANEAMENTO LTDA</t>
  </si>
  <si>
    <t>EXECUÇÃO DOS SERVIÇOS DE CONSERVAÇÃO/MANUTENÇÃO RODOVIÁRIA NA BR-364/GO, SEGMENTO: KM 113,20 AO KM 201,00. EXTENSÃO: 79,32 KM DE PISTA SIMPLES E 8,48 KM DE PISTA DUPLA.</t>
  </si>
  <si>
    <t xml:space="preserve">  BR-364 ( UF:  GO Trecho: ENTR. GO-174(APARECIDA DO RIO DOCE) - ENTR. BR-060(B)/158(B)/GO -184(B)(P/ ESTREITO))</t>
  </si>
  <si>
    <t>RIO NEGRO S/A - PAVIMENTAÇÃO E SANEAMENTO</t>
  </si>
  <si>
    <t>EXECUÇÃO DOS SERVIÇOS DE CONSERVAÇÃO/MANUTENÇÃO NA RODOVIA BR-060/GO. EXTENSÃO: 83,20 KM PISTA SIMPLES E 5,70 KM PISTA DUPLA.</t>
  </si>
  <si>
    <t xml:space="preserve">  BR-060 ( UF:  GO Trecho: DIV. DF/GO - ENTR. GO-050(DIV. GO/MS))</t>
  </si>
  <si>
    <t>TECCON S/A CONSTRUÇÃO E PAVIMENTAÇÃO</t>
  </si>
  <si>
    <t>RIO VERDE</t>
  </si>
  <si>
    <t>EXECUÇÃO DAS OBRAS DE REVITALIZAÇÃO (RECUPERAÇÃO, RESTAURAÇÃO E MANUTENÇÃO) RODOVIÁRIA - CREMA 2ª ETAPA, NA RODOVIA BR-226/TO.</t>
  </si>
  <si>
    <t xml:space="preserve">  BR-226 ( UF:  TO Trecho: DIVISA MA/TO - ENTR. BR-153/TO(A) / TO-010)</t>
  </si>
  <si>
    <t>CONSÓRCIO PAVISERVICE/SVC/TOP</t>
  </si>
  <si>
    <t>ARAGUAÍNA</t>
  </si>
  <si>
    <t>ELABORAÇÃO DE PROJETOS BÁSICO E EXECUTIVO DE ENGENHARIA PARA IMPLANTAÇÃO DO SUBTRECHO: ENTR. RS-522 (JÓIA) - ENTR. RS-344 (SANTA ROSA), SEGMENTO: 536,1 KM AO 617,0 KM DA RODOVIA BR-392/RS, LOTE 05.</t>
  </si>
  <si>
    <t xml:space="preserve">  BR-392 ( UF:  RS Trecho: Santa Maria até o Entr. com a RS-344 em Santo Ângelo.)</t>
  </si>
  <si>
    <t>CONSOANTE ORDEM DE PARALISAÇÃO OCORRIDA EM 19/06/2012, EXPEDIDA PELO COORDENADOR GERAL DE DESENVOLVIMENTO DE PROJETOS.</t>
  </si>
  <si>
    <t>EXECUÇÃO DOS SERVIÇOS DE SUPERVISÃO DAS OBRAS DO CONTORNO FERROVIÁRIO DE DIVINÓPOLIS/MG.</t>
  </si>
  <si>
    <t>POR INTERESSE DA ADMINISTRAÇÃO,CONFORME OFÍCIO Nº 225/2013 - SCONST/SREMG - ORDEM DE PARALISAÇÃO, RESTANDO UM SALDO DE 369(TREZENTOS E SESSENTA E NOVE) DIAS CONSECUTIVOS A RESTITUIR, AUTORIZADO PELO DIRETOR DE INFRAESTRUTURA FERROVIÁRIA DO DNIT.</t>
  </si>
  <si>
    <t>EGIS ENGENHARIA CONSULTORIA LTDA</t>
  </si>
  <si>
    <t>ELABORAÇÃO DE PROJETOS B¿SICO E EXECUTIVO DE ENGENHARIA PARA IMPLANTAÇÃO DE TRECHO RODOVIÁRIO ENTRE AS CIDADES DE SANTA MARIA E SANTO ÂNGELO NA RODOVIA BR-392.</t>
  </si>
  <si>
    <t>CONSOANTE ORDEM DE PARALISAÇÃO OCORRIDA EM 19/06/2012, EXPEDIDA PELO COORDENADOR GERAL DE DESENVOLVIMENTO E PROJETOS.</t>
  </si>
  <si>
    <t>ENECON S/A ENGENHEIROS E ECONO CONSU</t>
  </si>
  <si>
    <t>FISCALIZAÇÃO E ACOMPANHAMENTO DAS OBRAS DE IMPLANTAÇÃO DO CONTORNO NOROESTE DE GOIÂNIA.</t>
  </si>
  <si>
    <t xml:space="preserve">  BR-060 ( UF:  GO Trecho: CONTORNO DE GOIÂNIA -  )</t>
  </si>
  <si>
    <t>EULER - ENGENHARIA E CONSULTORIA LTDA</t>
  </si>
  <si>
    <t>EXECUÇÃO DAS OBRAS DE CONSTRUÇÃO DO CONTORNO FERROVIÁRIO NO MUNICÍPIO DE DIVINÓPOLIS/MG.</t>
  </si>
  <si>
    <t>OBRAS FERROVIÁRIAS</t>
  </si>
  <si>
    <t>POR INTERESSE DA ADMINISTRAÇÃO, CONFORME OFÍCIO Nº 02/2011/DIF - ORDEM DE PARALISAÇÃO, RESTANDO UM SALDO DE 893 (OITOCENTOS E NOVENTA E TRES) DIAS CONSECUTIVOS A RESTITUIR, AUTORIZADA PELO DIRETOR DE INFRAESTRUTURA FERROVIÁRIA DO DNIT.</t>
  </si>
  <si>
    <t>CONSTRUTORA BARBOSA MELLO S/A</t>
  </si>
  <si>
    <t>MANUTENÇÃO(CONSERVAÇÃO/RECUPERAÇÃO), NA BR-230/MA.</t>
  </si>
  <si>
    <t xml:space="preserve">  BR-230 ( UF:  MA Trecho: Entr. BR 343 (Div. PI/MA)(Barão de Grajaú) - Div. MA/TO.)</t>
  </si>
  <si>
    <t>SCR - SINALIZ. CONSERV. RODOVIAS LTDA</t>
  </si>
  <si>
    <t>BARÃO DO GRAJAÚ</t>
  </si>
  <si>
    <t xml:space="preserve">SERVIÇOS DE MANUTENÇÃO RODOVIÁRIA (CONSERVAÇÃO/RECUPERAÇÃO) NA RODOVIA BR-116/BA, TRECHO: DIV. PE/BA - DIV. BA/MG, SUBTRECHO: ENTR. BR-235 - ENTR. BR-410/BA-395(TUCANO), SEGMENTO: KM 155,2 - KM 277,1, EXTENSÃO: 121,9 KM. </t>
  </si>
  <si>
    <t xml:space="preserve">  BR-116 ( UF:  BA Trecho: Div. PE/BA - Div. BA/MG)</t>
  </si>
  <si>
    <t>PRODUMAN ENGENHARIA S.A</t>
  </si>
  <si>
    <t>SERVIÇOS: EXECUÇÃO DE CAMINHO DE SERVIÇO AS ALDEIAS INDÍGENAS, NA RODOVIA BR-163/PA</t>
  </si>
  <si>
    <t xml:space="preserve">  BR-163 ( UF:  PA Trecho: DIVISA MT/PA - FRONTEIRA BRASIL/SURINAME)</t>
  </si>
  <si>
    <t>JUSTIFICATIVA CONSTANTE NO PROCESSO ADMINISTRATIVO Nº 50600.014780/2012-26</t>
  </si>
  <si>
    <t>J.M. TERRAPLENAGEM CONSTRUCOES LTDA</t>
  </si>
  <si>
    <t>SUPERINTENDÊNCIA REGIONAL DO DNIT NOS ESTADOS DO PARÁ</t>
  </si>
  <si>
    <t>IMPLANTAÇÃO DE PISTA SIMPLES</t>
  </si>
  <si>
    <t>MANUTENÇÃO(CONSERVAÇÃO/RECUPERAÇÃO)</t>
  </si>
  <si>
    <t xml:space="preserve">  BR-174 ( UF:  MT Trecho: Cáceres - Divisa MT/RO)</t>
  </si>
  <si>
    <t>CÁCERES</t>
  </si>
  <si>
    <t>SERVIÇOS DE MANUTENÇÃO (CONS./RECUP.) NA BR-153/TO, TRECHO: DIV. PA/TO (SÃO GERALDO DO ARAGUAIA) ? DIV. TO/GO, SUBTRECHO: ENTR. TO-164 ? ENTR. TO-416 (P/ ANANÁS), SEGMENTO: KM 2,7 ? KM 28,7, EXTENSÃO: 26,0 KM, CÓDIGO PNV: 153BTO0085. EMPRESA: TERRAMATA.</t>
  </si>
  <si>
    <t>TERRAMATA LTDA</t>
  </si>
  <si>
    <t xml:space="preserve">  BR-070 ( UF:  MT Trecho: DIVISA GO/MT- FRONTEIRA BRASIL/BOLÍVIA)</t>
  </si>
  <si>
    <t>ELABORAÇÃO DE PROJETOS BÁSICO E EXECUTIVO DE ENGENHARIA PARA IMPLANTAÇÃO DO SUBTRECHO: RS-527(TUPANCIRETÃ) - ENTR.RS-522(JÓIA) E SEGMENTO DO KM 459,8 AO KM 536,1, LOTE 04.</t>
  </si>
  <si>
    <t xml:space="preserve">  BR-392 ( UF:  RS Trecho: SANTA MARIA ATÉ O ENTRONCAMENTO COM A RS-344 EM SANTO ÂNGELO.)</t>
  </si>
  <si>
    <t>CONSÓRCIO ETEL - BOURSCHEID</t>
  </si>
  <si>
    <t>MANUTENÇÃO RODOVIÁRIA (CONSERVAÇÃO/RECUPERAÇÃO)</t>
  </si>
  <si>
    <t xml:space="preserve">  BR-070 ( UF:  MT Trecho: Divisa GO/MT-Fronteira Brasil Bolívia)</t>
  </si>
  <si>
    <t>SERVIÇOS DE MANUTENÇÃO(CONSERVAÇÃO/RECUPERAÇÃO) NA RODOVIA BR 116/BA</t>
  </si>
  <si>
    <t xml:space="preserve">  BR-116 ( UF:  BA Trecho: Divisa PE/BA(Ibó) - Entr. BR -235)</t>
  </si>
  <si>
    <t>EUCLIDES DA CUNHA</t>
  </si>
  <si>
    <t>ELABORAÇÃO DE PROJETOS BÁSICO E EXECUTIVO DE ENGENHARIA PARA IMPLANTAÇÃO DO SUBTRECHO: ENTR. RS-149(P/FORMIGUEIRO)-ENTR.RS-348(VAL DA SERRA)E SEGUIMENTO:KM 307,5 AO KM 386,3 KM, LOTE 02 BR-392/RS.</t>
  </si>
  <si>
    <t>ELABORAÇÃO DE PLANO BASICO AMBIENTAL - PBA PARA O LICENCIAMENTO AMBIENTAL DAS OBRAS DE DUPLICAÇÃO E MELHORAMENTO DA BR-020/CE - CONTORNO RODOVIÁRIO DE FORTALEZA</t>
  </si>
  <si>
    <t xml:space="preserve">  BR-020 ( UF:  CE Trecho: DIV. CE/PI - FORTALEZA)</t>
  </si>
  <si>
    <t>PROGAIA ENGENHARIA E MEIO AMBIENTE LTDA</t>
  </si>
  <si>
    <t>FORTALEZA</t>
  </si>
  <si>
    <t xml:space="preserve">  BR-158 ( UF:  MT Trecho: DIVISA PA/MT - DIVISA MT/GO)</t>
  </si>
  <si>
    <t>CONTRATO DE SUPERVISÃO COM A GEOSERV DAS TRAVESSIAS URBANAS DE FÁTIMA E NOVA ROSALÂNDIA, REFERENTE AOS CONTRATOS 697/2011 (DELTA) E 698/2011 (ÉTICA), RESPECTIVAMENTE.</t>
  </si>
  <si>
    <t>SERVIÇO DE MANUTENÇÃO(CONSERVAÇÃO/RECUPERAÇÃO) NA RODOVIA BR-222/PI E BR-404/PI.</t>
  </si>
  <si>
    <t xml:space="preserve">  BR-404 ( UF:  PI Trecho: ENTR. BR-343(B) - DIV. PI/CE)</t>
  </si>
  <si>
    <t>CREMA 1ª ETAPA</t>
  </si>
  <si>
    <t>CONSTRUTORA GETEL LTDA</t>
  </si>
  <si>
    <t>PIRIPIRI</t>
  </si>
  <si>
    <t>ELABORAÇÃO DE PROJETO EXECUTIVO DE ENGENHARIA PARA MELHORAMENTOS EM RODOVIA PARA ADEQUAÇÃO DE CAPACIDADE E SEGURANÇA E ELIMINAÇÃO DE PONTO CRÍTICO NA RODOVIA BR-153/GO.</t>
  </si>
  <si>
    <t xml:space="preserve">  BR-153 ( UF:  GO Trecho: DIV. TO/GO - DIV.GO/MG)</t>
  </si>
  <si>
    <t>INTERESSE ADMINISTRATIVO (NECESSÁRIO PARA DELEGAÇÃO DE COMPETÊNCIA, ANÁLISE E APROVAÇÃO DE PROJETO).</t>
  </si>
  <si>
    <t>EXEC.SERV.ELAB.PROJ.EXECUTIVO ENG.P/ADEQUAÇÃO E ELIMINAÇÃO PTOS CRÍTICOS,BR-476/PR,TRECHO:DIV.SP/PR(CAB.NORTE PTE S/RIO RIBEIRA)-ENTR.BR-466(A)(PTE MANOEL RIBAS),SUBTRECHO:ENTR.BR-376(B)(P/ARAUCÁRIA)-ENTR.PR-421(AV.ARAUCÁRIA),S.KM 147-151,EX.4KM</t>
  </si>
  <si>
    <t xml:space="preserve">  BR-476 ( UF:  PR Trecho: ENTR.BR-376(B)(P/ARAUCÁRIA-ENTR.PR-421(AV.ARAUCÁRIA))</t>
  </si>
  <si>
    <t>TENDO EM VISTA OS TRABALHOS DE ANÁLISE DO RELATÓRIO PRELIMINAR
RP-01, E A NECESSIDADE DE NOVOS LEVANTAMENTOS TOPÓGRAFICO DENTRO DA ÁREA DA REPAR, E PARA NÃO HAVER COMPROMETIMENTO DO CRONOGRAMA FÍSICO E FINANCEIRO.</t>
  </si>
  <si>
    <t>CONCRESOLO ENGENHARIA LTDA</t>
  </si>
  <si>
    <t>COLOMBO</t>
  </si>
  <si>
    <t>PROJETO EXECUTIVO DE ENGENHARIA PARA RECUPERAÇÃO,REFORÇO E ALARGAMENTO E CONTENÇÃO DE EROSÕES NAS MARGENS DO RIO PARAGUAI.</t>
  </si>
  <si>
    <t xml:space="preserve">  BR-070 ( UF:  MT Trecho: Divisa GO/MT - Fronteira Brasil/Bolívia)</t>
  </si>
  <si>
    <t>PARA ELABORAÇÃO DE PROJETO EXECUTIVO DE ENGENHARIA PARA RECUPERAÇÃO, REFORÇO E ALARGAMENTO E CONTENÇÃO DE EROSÕES ÀS MARGENS DO RIO PARAGUAI NA BR-070/MT - SEGMENTO KM 733,00 - KM 733,30</t>
  </si>
  <si>
    <t>CONTRATAÇÃO DE EMPRESA PARA EXECUÇÃO, SOB REGIME DE EMPREITADA A PREÇOS UNITÁRIOS DOS SERVIÇOS NECESSÁRIOS À REALIZAÇÃO DOS SERVIÇOS DE MANUTENÇÃO RODOVIÁRIA(CONSERVAÇÃO/RECUPERAÇÃO) DA RODOVIA BR 030/BA.</t>
  </si>
  <si>
    <t xml:space="preserve">  BR-030 ( UF:  BA Trecho: Divisa MG/BA - Campinho)</t>
  </si>
  <si>
    <t>ELABORAÇÃO DE ESTUDOS DE VIABILIDADE TÉCNICA, ECONÔMICA E AMBIENTAL(EVTEA, E ESTUDOS AMBIENTAIS PARA A FEDERALIZAÇÃO, IMPLANTAÇÃO, PAVIMENTAÇÃO, ADEQUAÇÃO DE CAPACIDADE COM MELHORIA DE SEGURANÇA E ELIMINAÇÃO E PONTOS CRÍTICOS NA BR-392/RS.</t>
  </si>
  <si>
    <t xml:space="preserve">  BR-392 ( UF:  RS Trecho: SANTA MARIA ATÉ O ENT. COM A RS-344 EM SANTO ÂNGELO)</t>
  </si>
  <si>
    <t>CONTRATO PARALISADO PELA SUPERINTENDENCIA REGIONAL DO DNIT NO ESTADO DO RIO GRANDE DO SUL.</t>
  </si>
  <si>
    <t>ELAB. PROJ. EXEC. DE PONTE RODOVIÁRIA SOBRE O RIO ARAGUAIA BR-153/TO E ACESSOS. ROD: BR-153/TO; TRECHO: ENTR: BR-222/230(A) - DIV. TO/GO; SUBTR: ENTR. PA-461 - ENTR. TO-416; SEG: KM 151,56 AO 151,87 AO KM 2,90. EXT: 3.737,36 M; PNV:153BPA0070 153BTO0075</t>
  </si>
  <si>
    <t xml:space="preserve">  BR-153 ( UF:  TO Trecho: Div. PA/TO - Div. TO/GO)</t>
  </si>
  <si>
    <t>DEVIDO AS ANÁLISE DO PROJETO REFERENTE A ESTE CONTRATO POSSUIR GRANDE COMPLEXIDADE, DEMANDARÃO UM PRAZO MAIOR.</t>
  </si>
  <si>
    <t>CONSÓRCIO MAIA MELO-ENESCIL-ARGEPLAN</t>
  </si>
  <si>
    <t>PROJETO DE ENG. ROD.-CONST. OAE</t>
  </si>
  <si>
    <t>PRESTAÇÃO DE SERVIÇOS TÉCNICOS ESPECIALIZADOS PARA A EXECUÇÃO DE PROSPECÇÃO ARQUEOLÓGICA, DO MONITORAMENTO ARQUEOLÓGICO E A ELABORAÇÃO DO PROGRAMA DE EDUCAÇÃO PATRIMONIAL PARA OBTENÇÃO DA ANUÊNCIA DO IPHAN, NA RODOVIA BR-493/RJ</t>
  </si>
  <si>
    <t xml:space="preserve">  BR-493 ( UF:  RJ Trecho: Entr. BR-101 (Manilha) - Entr. BR-116(A) (Santa Guilhermina))</t>
  </si>
  <si>
    <t>FUNDAÇÃO PROFESSOR CARLOS AUGUSTO BITTENCOURT</t>
  </si>
  <si>
    <t>OBRAS DE ADEQUAÇÃO E DUPLICAÇÃO DE RODOVIA NA TRAVESSIA URBANA DE NOVA ROSALÂNDIA/TO.   RODOVIA: BR-153/TO; TRECHO: DIV PA/TO - TO/GO; SUBTRECHO: ENTR. TO-354 - ENTR. TO-255(B); SEGMENTO: KM 536,732 - 539,710; EXT.: 2,978KM; PNV: 153BTO0210 - 153BTO0210.</t>
  </si>
  <si>
    <t>DUPLICAÇÃO</t>
  </si>
  <si>
    <t>ÉTICA CONSTRUTORA LTDA</t>
  </si>
  <si>
    <t>PARAÍSO DO TOCANTINS</t>
  </si>
  <si>
    <t>CONSULTORIA NA PRESTAÇÃO DE SERVIÇOS TÉCNICOS ESPECIALIZADOS PARA A EXECUÇÃO DE PROGRAMAS  E AÇÕES AMBIENTAIS, REFERENTES À PAVIMENTAÇÃO DOS RODOVIAS BR-163/PA E BR-230/PA</t>
  </si>
  <si>
    <t xml:space="preserve">  BR-230 ( UF:  PA Trecho: Div. TO/PA (início travessia Rio Tapajós) - Div. PA/AM (Palmares))</t>
  </si>
  <si>
    <t>FUND. COORD. DE PROJ. E EST. TECNOLOG.</t>
  </si>
  <si>
    <t>REALIZAÇÃO DOS SERVIÇOS DE MANUTENÇÃO RODOVIÁRIA(CONSERVAÇÃO/RECUPERAÇÃO) DA RODOVIA BR 235/BA.</t>
  </si>
  <si>
    <t xml:space="preserve">  BR-235 ( UF:  BA Trecho: Divisa SE/BA - Canché )</t>
  </si>
  <si>
    <t>CONSERVAÇÃO DE RODOVIA IMPLANTADA</t>
  </si>
  <si>
    <t>PRESTAÇÃO DE SERV. TÉCNICOS ESPECIALIZADOS PARA O DETALHAMENTO DO PBA EM UM PLANO EXECUTIVO AMBIENTAL DA BR-230/PA E BR-422/PA E A ELABORAÇÃO DE ESTUDOS ETNOECOLÓGICOS - COMPONENTE INDÍGENA, DAS RODOVIAS FEDERAIS BR-158/MT, 163/PA, 230/PA E 422/PA.</t>
  </si>
  <si>
    <t xml:space="preserve">  BR-422 ( UF:  PA Trecho: Entr. BR-230 - Limoeiro do Ajurú)</t>
  </si>
  <si>
    <t>PROJETO EXECUTIVO DE RESTAURAÇÃO E MELHORIAS NA RODOVIA FEDERAL BR-116/CE</t>
  </si>
  <si>
    <t xml:space="preserve">  BR-116 ( UF:  CE Trecho: Fortaleza - Divisa CE/PE)</t>
  </si>
  <si>
    <t>POR INTERESSE DA ADMINISTRAÇÃO PÚBLICA.</t>
  </si>
  <si>
    <t>SUPERINTENDÊNCIA REGIONAL DO DNIT NO ESTADO DO CEARÁ</t>
  </si>
  <si>
    <t>ELABORAÇÃO DE PROJETO EXECUTIVO DE ENGENHARIA PARA IMPLANTAÇÃO E PAVIMENTAÇÃO DA RODOVIA BR-230/PI, NO SUBTRECHO ENTR.PI-236(SANTA CRUZ DO PIAUÍ)-ENTR.PI-217, SEGMENTO KM 194,00 - KM 203,62(CONTORNO RODOVIÁRIO DE OEIRAS/PI)</t>
  </si>
  <si>
    <t xml:space="preserve">  BR-230 ( UF:  PI Trecho: DIV. CE/PI - DIV. PI/MA (FLORIANO))</t>
  </si>
  <si>
    <t>AGUARDAR A ANÁLISE DO PROJETO BÁSICO.</t>
  </si>
  <si>
    <t>PROJETO DE ENG. ROD.-CONST.</t>
  </si>
  <si>
    <t>ELABORAÇÃO DE EVTEA E DE PROJETO EXECUTIVO DE ENGENHARIA PARA A COMPLEMENTAÇÃO DO ANEL DE CONTORNO DE FORTALEZA/CE NA RODOVIA FEDERAL BR 020/CE, TRECHO: ENTR. BR020 - PORTO DO MUCURIPE, SUGEMENTO: KM 26,6 AO 42,10, EXTENSÃO: 15,50KM. PNV:020BCE9020</t>
  </si>
  <si>
    <t xml:space="preserve">  BR-020 ( UF:  CE Trecho: Entr. BR-020 - Porto do Mucuripe (contorno de Fortaleza))</t>
  </si>
  <si>
    <t>ELABORAÇÃO DE PROJETO EXECUTIVO  DE RESTAURAÇÃO DA BR-158/GO</t>
  </si>
  <si>
    <t xml:space="preserve">  BR-158 ( UF:  GO Trecho: Aragarças - Piranhas)</t>
  </si>
  <si>
    <t>CONTÉCNICA - CONSULTORIA TÉCNICA LTDA</t>
  </si>
  <si>
    <t>ESTUDO E PROJETO DE ENG ROD.-REST.</t>
  </si>
  <si>
    <t>ELABORAÇÃO DE PROJETO EXECUTIVO DE ENGENHARIA PARA IMPLANTAÇÃO  E PAVIMENTAÇÃO DA BR-070/GO.</t>
  </si>
  <si>
    <t xml:space="preserve">  BR-070 ( UF:  GO Trecho: Cocalzinho - Itaguari)</t>
  </si>
  <si>
    <t>ENGESPRO  ENGENHARIA  LTDA</t>
  </si>
  <si>
    <t>SERVIÇOS REMANESCENTES DE SUPERVISÃO, COORDENAÇÃO E CONTROLE DE OBRAS DE CONSTRUÇÃO E PAVIMENTAÇÃO DA RODOVIA BR-230/PA, TRECHO DIV. TO/PA(INÍCIO TRAVESSIA RIO ARAGUAIA)-DIV. PA/AM (PALMARES), SUBTRECHO ENTR. PA-268(P/ ITUPIRANGA) - RIO PUCURUI.</t>
  </si>
  <si>
    <t>MARABÁ</t>
  </si>
  <si>
    <t>EXECUÇÃO DOS SERVIÇOS NECESSÁRIOS À REALIZAÇÃO DE MANUTENÇÃO(CONSERVAÇÃO/RECUPERAÇÃO) NAS RODOVIAS FEDERAIS BR-020/CE E BR-222/CE, SEGMENTO 1; KM 365,3 - KM 422,7(BR-020), SEGMENTO 2; KM 0,00 - KM 3,80(DUP)(BR-222) E SEGMENTO 3; KM 9,6 - KM 11,20(BR-222)</t>
  </si>
  <si>
    <t xml:space="preserve">  BR-222 ( UF:  CE Trecho: Div. PI/CE - Fortaleza(BR-020) / Fortaleza - Div. CE/PI (BR-222))</t>
  </si>
  <si>
    <t>CONSTRUTORA PEQUIA LTDA</t>
  </si>
  <si>
    <t>CONSERVAÇÃO DE ROD. PAV. PISTA DUPLA</t>
  </si>
  <si>
    <t>ELABORAÇÃO DE ESTUDOS DE VIABILIDADE TÉCNICA, ECONÔMICA E AMBIENTAL (EVTEA), PROJETO AMBIENTAL E EXECUÇÃO E PROJETOS BÁSICO E EXECUTIVO DE ENGENHARIA PARA IMPLANTAÇÃO E PAVIMENTAÇÃO DA BR-080/MT.</t>
  </si>
  <si>
    <t xml:space="preserve">  BR-080 ( UF:  MT Trecho: DIV.GO/MT - ENTR. BR-158/242 (VILA RIBEIRÃO BONITO))</t>
  </si>
  <si>
    <t>EXECUÇÃO DOS SERVIÇOS TÉCNICOS DE SUPERVISÃO DE OBRAS DE IMPLANTAÇÃO E PAVIMENTAÇÃO NA RODOVIA BR-364/MG.</t>
  </si>
  <si>
    <t>PRATA</t>
  </si>
  <si>
    <t>ELABORAÇÃO DE PROJETO EXECUTIVO DE ENGENHARIA PARA RECUPERAÇÃO, REFORÇO E REABILITAÇÃO DE PONTES NA BR-153/TO.¥¥NOS SEGMENTOS KM 282,00, KM 308,00 E KM 412,00, PONTES SOBRE OS RIOS FEIO, ÁGUA FRIA E PROVIDÊNCIA RESPECTIVAMENTE.</t>
  </si>
  <si>
    <t xml:space="preserve">  BR-153 ( UF:  TO Trecho: DIV PA/TO -DIV TO/GO)</t>
  </si>
  <si>
    <t>INTERESSE DA ADMIONISTRAÇÃO.</t>
  </si>
  <si>
    <t>SUPERINTENDÊNCIA REGIONAL DO DNIT NO ESTADO DO TOCANTINS</t>
  </si>
  <si>
    <t>ELABORAÇÃO DE ESTUDO AMBIENTAL - EA, PLANO BÁSICO AMBIENTAL - PBA, SERVIÇOS DE ARQUEOLOGIA E ESTUDOS PARA OBTENÇÃO DA AUTORIZAÇÃO DE SUPRESSÃO DE VEGETAÇÃO - ASV, VISANDO O LICENCIAMENTO AMBIENTAL NA BR-158/MT, TERRA INDÍGENA MARAIWATSEDE</t>
  </si>
  <si>
    <t xml:space="preserve">  BR-158 ( UF:  MT Trecho: Div. PA/MT - Entr. BR-070(B)/MT - 100(Div. MT/GO)(Barra do Garça))</t>
  </si>
  <si>
    <t>CONSÓRCIO ECOPLAN-SKILL</t>
  </si>
  <si>
    <t>EXECUÇÃO DOS SERVIÇOS DE MELHORAMENTOS DE PONTOS CRÍTICOS DA RODOVIA BR-280/SC, NO MUNICÍPIO DE RIO NEGRINHO/SC, NO SEGMENTO DO KM 111,5 AO KM 128,9.</t>
  </si>
  <si>
    <t xml:space="preserve">  BR-280 ( UF:  SC Trecho: Porto de São Francisco do Sul - Divisa SC/PR (Porto União/União da Vitória))</t>
  </si>
  <si>
    <t>POR INTERESSE ADMINISTRATIVO</t>
  </si>
  <si>
    <t>EXATO ENGENHARIA LTDA</t>
  </si>
  <si>
    <t>MAFRA</t>
  </si>
  <si>
    <t>EXECUÇÃO DOS SERVIÇOS TÉCNICOS DE ELABORAÇÃO DE ESTUDOS PARA COMPLEMENTAÇÃO DO EIA/RIMA - ELABORAÇÃO DO COMPONENTE INDÍGENA DAS OBRAS DE DUPLICAÇÃO DO ANEL RODOVIÁRIO DE FORTALEZA, A PARTIR DA BR-020/CE.</t>
  </si>
  <si>
    <t xml:space="preserve">  BR-020 ( UF:  CE Trecho: Div PI/CE - Fortaleza (Av. Bezerra de Menezes))</t>
  </si>
  <si>
    <t>ECOLOGY AND ENVIRONMENT DO BRASIL LTDA</t>
  </si>
  <si>
    <t>EXECUÇÃO DE SERVIÇOS DE SINALIZAÇÃO NA RODOVIA BR-365/MG.</t>
  </si>
  <si>
    <t xml:space="preserve">  BR-365 ( UF:  MG Trecho: ENTR  BR-122/135/251(A) (MONTES CLAROS) - ENTR BR-364(B) (DIV MG/GO))</t>
  </si>
  <si>
    <t>TESCON ENGENHARIA LTDA</t>
  </si>
  <si>
    <t>PATOS DE MINAS</t>
  </si>
  <si>
    <t>ELABORAÇÃO DE PROJETO BÁSICO E EXECUTIVO DE ENGENHARIA PARA AS OBRAS DE IMPLANTAÇÃO E PAVIMENTAÇÃO DA RODOVIA BR-158/MT, LOTE 02</t>
  </si>
  <si>
    <t xml:space="preserve">  BR-158 ( UF:  MT Trecho: Divisa PA/MT - Divisa MT/GO.)</t>
  </si>
  <si>
    <t>EXECUÇÃO DOS SERVIÇOS DE ELABORAÇÃO DE PROJETOS DE ENGENHARIA PARA RECUPERAÇÃO, REFORÇO E REABILITAÇÃO DE PONTES RODOVIÁRIAS NAS BRS 343/PI E 402/PI</t>
  </si>
  <si>
    <t xml:space="preserve">  BR-402 ( UF:  PI Trecho: DIV. MA/PI (PONTE DO JANDIRA)ENTR.PI-210(B)(DIV.PI/CE)(P/CHAVAL))</t>
  </si>
  <si>
    <t>AGUARDAR A ANÁLISE DA MINUTA DO PROJETO EXECUTIVO.</t>
  </si>
  <si>
    <t>EXECUÇÃO DOS SERVIÇOS DE ELABORAÇÃO DE PROJETOS DE ENGENHARIA PARA RECUPERAÇÃO, REFORÇO E REABILITAÇÃO DE PONTES RODOVIÁRIAS</t>
  </si>
  <si>
    <t xml:space="preserve">  BR-316 ( UF:  PI Trecho: ENTR.BR-226(A)(DIV.MA/PI)(TIMON/TERESINA)-DIV.PI/PE)</t>
  </si>
  <si>
    <t>AGUARDAR A ANÁLISE DO PROJETO EXECUTIVO.</t>
  </si>
  <si>
    <t>ELABORAÇÃO DE PROJETO EXECUTIVO DE ENGENHARIA PARA CONSTRUÇÃO DE UMA SEGUNDA PONTE RODOVIÁRIA SOBRE O RIO PARANAÍBA.</t>
  </si>
  <si>
    <t xml:space="preserve">  BR-153 ( UF:  MG Trecho: GOIÁS:ENTR.BR-154/452(A)/483-ENTR.BR-452(B)(DIV.GO/MG)ITUMBIARA)</t>
  </si>
  <si>
    <t>STRATA ENGENHARIA LTDA</t>
  </si>
  <si>
    <t>EXECUÇÃO DOS SERVIÇOS TÉCNICOS DE COORDENAÇÃO, SUPERVISÃO E CONTROLE DAS OBRAS DE MELHORAMENTOS E IMPLANTAÇÃO DA INTERSEÇÃO DE ACESSO EM DOIS NÍVEIS AO BAIRRO CIDADE POMAR NO KM 259.</t>
  </si>
  <si>
    <t>EXECUÇÃO DOS SERVIÇOS NECESSÁRIOS À REALIZAÇÃO DAS OBRAS DE MELHORAMENTO E IMPLANTAÇÃO DA INTERSEÇÃO EM DOIS NÍVEIS NA RODOVIA BR-101/ES. SEGMENTO: INTERSEÇÃO DE ACESSO AO BAIRRO CIDADE POMAR, KM 259.</t>
  </si>
  <si>
    <t xml:space="preserve">  BR-101 ( UF:  ES Trecho: Div. BA/ES - Div. ES/RJ)</t>
  </si>
  <si>
    <t>TRACOMAL-TERRAP. CONSTR. MACHADO LTDA</t>
  </si>
  <si>
    <t>SUPERVISÃO DAS OBRAS DE CONSTRUÇÃO DE MELHORAMENTOS P/ ADEQUAÇÃO DE CAPACIDADE E SEGURANÇA NA TRAVESSIA URBANA DE RONDONÓPOLIS/MT - KM 197,0 - KM 210,4, EXTENSÃO =13,4 KMS</t>
  </si>
  <si>
    <t>RONDONÓPOLIS</t>
  </si>
  <si>
    <t>EXECUÇÃO DOS SERVIÇOS DE FISCALIZAÇÃO E CONTROLE PARA AS OBRAS DE RESTAURAÇÃO NA RODOVIA BR-485/RJ.</t>
  </si>
  <si>
    <t>RESENDE</t>
  </si>
  <si>
    <t>SUPERVISÃO DE RESTAURAÇÃO</t>
  </si>
  <si>
    <t>EXECUÇÃO DOS SERVIÇOS TÉCNICOS DE COORDENAÇÃO, SUPERVISÃO E CONTROLE DAS OBRAS DE ADEQUAÇÃO DA INTERSEÇÃO NO ENTRONCAMENTO DA BR - 482/ES.</t>
  </si>
  <si>
    <t>POR INTERESSE ADMINISTRATIVO.</t>
  </si>
  <si>
    <t>L.A FALCÃO BAUER CENTRO TEC.  DE CONTROLE DE QUALID. LTDA</t>
  </si>
  <si>
    <t>SAFRA</t>
  </si>
  <si>
    <t>EXECUÇÃO DOS SERVIÇOS DE GESTÃO AMBIENTAL ABRANGENDO A SUPERVISÃO E O GERENCIAMENTO AMBIENTAL DAS OBRAS DE IMPLANTAÇÃO E PAVIMENTAÇÃO DA BR-448/RS, SUBTRECHO ENTR. BR-116/RS-118 - ENTR. BR-290, KM 0,0 AO KM 22,34</t>
  </si>
  <si>
    <t>EXECUÃO DOS SERVIÇOS DE ELABORAÇÃO DE PROJETOS DE ENGENHARIA PARA RECUPERAÇÃO, REFORÇO E REABILITAÇÃO DE PONTES RODOVIÁRIAS NA BR-316/PI E BR-407/PI</t>
  </si>
  <si>
    <t xml:space="preserve">  BR-407 ( UF:  PI Trecho: ENTR.BR-222/404(A)/PI-111/117(PIRIPIRI)-DIV.PI/PE - PONTE S/RIO CANINDÉ)</t>
  </si>
  <si>
    <t>FINALIDADE DE AGUARDAR A ANÁLISE DO PROJETO BÁSICO.</t>
  </si>
  <si>
    <t>EXECUÇÃO DE ESTUDOS DE VIABILIDADE TÉCNICA, ECONÔMICA E AMBIENTAL.</t>
  </si>
  <si>
    <t xml:space="preserve">  BR-421 ( UF:  RO Trecho: ENTR. BR-364/RO (ARIQUEMES) - ENTR. BR-425/RO (GUAJARÁ-MIRIM))</t>
  </si>
  <si>
    <t>CONSÓRCIO CONTÉCNICA/MRS</t>
  </si>
  <si>
    <t>EXECUÇÃO DOS SERVIÇOS DE SUPERVISÃO, ACOMPANHAMENTOS E CONTROLE DA EXECUÇÃO DOS SERVIÇOS DE ENGENHARIA RODOVIÁRIAS REFERENTES À RESTAURAÇÃO E MELHORIAS FÍSICAS E OPERACIONAIS DA RODOVIA FEDERAL.</t>
  </si>
  <si>
    <t>ICÓ</t>
  </si>
  <si>
    <t>ELABORAÇÃO DE PROJETO EXECUTIVO DE ENGENHARIA PARA CONSTRUÇÃO DE 02 (DUAS) PONTES RODOVIÁRIAS NA RODOVIA BR-425/RO.</t>
  </si>
  <si>
    <t xml:space="preserve">  BR-425 ( UF:  RO Trecho: Entr. BR-364/RO(A) (Abunã) - Front. Brasil/Bolívia (Guajará Mirim))</t>
  </si>
  <si>
    <t>CONSOL ENGENHEIROS CONSULTORES LTDA</t>
  </si>
  <si>
    <t>SERVIÇOS DE ELABORAÇÃO DE ESTUDOS DE IMPACTO AMBIENTAL, RELATÓRIO DE IMPACTO AMBIENTAL, PLANO BÁSICO AMBIENTAL E ESTUDOS PARA OBTENÇÃO DA AUTORIZAÇÃO DE SUPRESSÃO DE VEGETAÇÃO, PARA O LICENCIAMENTO AMBIENTAL DA RODOVIA BR 070/GO.</t>
  </si>
  <si>
    <t xml:space="preserve">  BR-070 ( UF:  GO Trecho: Divisa DF/GO - Divisa GO/MT)</t>
  </si>
  <si>
    <t>ELABORAÇÃO DE PROJETO EXECUTIVO DE ENGENHARIA PARA A IMPLANTAÇÃO DO TRECHO FERROVIÁRIO IMBITUBA - ARAQUARI/SC, LOTE 01. FERROVIA - EF 140. EXTENSÃO - 120,6 KM.</t>
  </si>
  <si>
    <t>SUSPENSÃO DE PRAZO - A PARTIR DE 30/03/2016, POR INTERESSE DA ADMINISTRAÇÃO, CONFORME OFÍCIO Nº 120/2016/DIF - ORDEM DE PARALISAÇÃO, RESTANDO UM SALDO DE 12(DOZE)DIAS CONSECUTIVOS A RESTITUIR, AUTORIZADA PELO DIRETOR DE INFRAESTRUTURA FERROVIÁRIA DO DNIT.</t>
  </si>
  <si>
    <t>CONSÓRCIO MAGNA/ASTEP</t>
  </si>
  <si>
    <t>COORDENAÇÃO-GERAL DE OBRAS  FERROVIÁRIAS</t>
  </si>
  <si>
    <t>ESTUDO E PROJETO FERROVIÁRIO</t>
  </si>
  <si>
    <t>EXECUÇÃO DE SERVIÇOS DE SUPERVISÃO, FISCALIZAÇÃO E ACOMPANHAMENTO DAS OBRAS DE CONSTRUÇÃO DA RODOVIA BR-448/RS</t>
  </si>
  <si>
    <t>POR INTERESSE DA ADMINISTRAÇÃ</t>
  </si>
  <si>
    <t>MAGNA ENGENHARIA LTDA</t>
  </si>
  <si>
    <t>EXECUÇÃO DOS SERVIÇOS NECESSÁRIOS À REALIZAÇÃO DAS OBRAS DE ADEQUAÇÃO DA INTERSEÇÃO NO ENTRONCAMENTO DA BR-482/ES (BAIRRO AMARELOS E PARAÍSO - CACHOEIRO DE ITAPEMIRIM).</t>
  </si>
  <si>
    <t xml:space="preserve">  BR-482 ( UF:  ES Trecho: Entr. BR-101 (Safra) - Divisa ES/MG.)</t>
  </si>
  <si>
    <t>CONSTRUTORA TERRAYAMA LTDA</t>
  </si>
  <si>
    <t>JUSTIFICATIVA CONSTANTE NO PROCESSO ADMINISTRATIVO Nº 50610.000996/2014-57</t>
  </si>
  <si>
    <t>SUPERVISÃO DAS OBRAS DE ADEQUAÇÃO E AUMENTO DE CAPACIDADE NO RODOVIA BR-222/CE</t>
  </si>
  <si>
    <t>R.N.R. - CONSULTORIA DE ENGENHARIA LTDA</t>
  </si>
  <si>
    <t>ELABORAÇÃO DE PROJETO EXECUTIVO DE ENGENHARIA PARA A IMPLANTAÇÃO DO TRECHO FERROVIÁRIO IMBITUBA - ARAQUARI/SC, LOTE 02. FERROVIA - EF 140. EXTENSÃO - 115,0 KM.</t>
  </si>
  <si>
    <t>CONSÓRCIO VEGA - PROSUL</t>
  </si>
  <si>
    <t>ELABORAÇÃO DE PROJETO EXECUTIVO DE ENGENHARIA PARA DEMOLIÇÃO DE PONTE RODOVIÁRIA SOBRE O RIO DOCE (PONTE GETÚLIO VARGAS), NA BR-101/ES.</t>
  </si>
  <si>
    <t>PARALISADO PARA ANÁLISE DO PROJETO EXECUTIVO.</t>
  </si>
  <si>
    <t>EXECUÇÃO DOS SERVIÇOS DE SUPERVISÃO, ACOMPANHAMENTOS E CONTROLE DA EXECUÇÃO DOS SERVIÇOS DE ENGENHARIA RODOVIÁRIA REFERENTES À RESTAURAÇÃO E MELHORIAS FÍSICAS E OPERACIONAS DA RODOVIA FEDERAL.</t>
  </si>
  <si>
    <t>EXECUÇÃO DAS OBRAS DE ARTES ESPECIAIS (CINCO PASSARELAS PARA PEDESTRES) COM O OBJETIVO DE ADEQUAÇÃO DA CAPACIDADE E ELIMINAÇÃO DE PONTOS CRÍTICOS</t>
  </si>
  <si>
    <t xml:space="preserve">  BR-116 ( UF:  CE Trecho: Fortaleza -Div. CE/PE)</t>
  </si>
  <si>
    <t>METALVIAS CONSTRUCOES LTDA</t>
  </si>
  <si>
    <t>EXECUÇÃO DOS SERVIÇOS NECESSÁRIOS À REALIZAÇÃO DAS OBRAS DE RESTAURAÇÃO DO PAVIMENTO INCLUINDO MELHORAMENTOS FÍSICOS E OPERACIONAIS NA RODOVIA BR 116/CE.</t>
  </si>
  <si>
    <t xml:space="preserve">  BR-116 ( UF:  CE Trecho: FORTALEZA(AV. 13 DE MAIO) - DIV. CE/PE)</t>
  </si>
  <si>
    <t>RESTAURAÇÃO DE PISTA SIMPLES</t>
  </si>
  <si>
    <t>TERRABRAS TERRAP. DO BRASIL S/A</t>
  </si>
  <si>
    <t>ELABORAÇÃO PROJETO BÁSICO/EXECUTIVO DE RESTAURAÇÃO DA PISTA EXISTENTE E P/ ADEQUAÇÃO DE CAPACIDADE, MELHORIA DA SEGURANÇA C/ ELIMINAÇÃO PTOS CRÍTICOS E DUPLICAÇÃO DAS RODOVIAS ACIMA MENCIONADAS</t>
  </si>
  <si>
    <t>EXECUÇÃO DE SERVIÇOS TÉCNICOS ESPECIALIZADOS DE SUPERVISÃO, ACOMPANHAMENTO, GERENCIAMENTO, ANÁLISE E AVALIAÇÃO DE DESEMPENHO DE PROGRAMAS E PROJETOS DE ENGENHARIA DE TRANSPORTES AQUAVIÁRIOS, CONSTANTE DO PROGRAMA DE ACELERAÇÃO DO CRESCIMENTO ? PAC.</t>
  </si>
  <si>
    <t>CONTRATO RESCINDIDO EM 13/04/2012.</t>
  </si>
  <si>
    <t>ARS CONSUL. ENGENHARIA CIVIL S/C LTDA</t>
  </si>
  <si>
    <t>ELABORAÇÃO DE ESTUDOS DE VIABILIDADE TÉCNICA, ECONÔMICA E AMBIENTAL (EVTEA) PARA ADEQUAÇÃO DE CAPACIDADE, MELHORIA DE SEGURANÇA E ELIMINAÇÃO DE SEGMENTOS CRÍTICOS (1ª ETAPA) E ELABORAÇÃO PROJ.BÁSICO E EXECUTIVO DE ENG. PARA DUPLICAÇÃO/ RESTAURAÇÃO-2ªETAPA</t>
  </si>
  <si>
    <t xml:space="preserve">  BR-116 ( UF:  RS Trecho: DIV.SC/RS(Rio Pelotas) - p/Porto Alegre)</t>
  </si>
  <si>
    <t>CONSÓRCIO ETEL/ENGEMIN</t>
  </si>
  <si>
    <t>EXECUÇÃO DOS SERVIÇOS NECESSÁRIOS À REALIZAÇÃO DAS OBRAS DE RESTAURAÇÃO DO PAVIMENTO INCLUINDO MELHORAMNETOS FÍSICOS E OPERACIONAIS NA RODOVIA BR-116/CE.</t>
  </si>
  <si>
    <t xml:space="preserve">  BR-116 ( UF:  CE Trecho: Fortaleza (Av. Treze de Maio) - Divisa CE/PE)</t>
  </si>
  <si>
    <t>DELTA CONSTRUCOES S/A</t>
  </si>
  <si>
    <t>ELABORAÇÃO DO PROJETO EXECUTIVO DE ENGENHARIA PARA A EXECUÇÃO DE OBRAS DOS CONTORNOS DAS CIDADES DE CAICÓ/RN E CURRAIS NOVOS/RN, NAS RODOVIAS BR-427/RN E BR-226/RN</t>
  </si>
  <si>
    <t xml:space="preserve">  BR-226 ( UF:  RN Trecho: Entr. BR-101/304(A)/406(Natal) - Div. RN/CE)</t>
  </si>
  <si>
    <t>ORDEM DE PARALISAÇÃO Nº 04/2010.</t>
  </si>
  <si>
    <t>CURRAIS NOVOS</t>
  </si>
  <si>
    <t>SUPERVISÃO DE OBRAS DE RESTAURAÇÃO C/MELHOR.E DE ALARGAM. E REFORÇO DE 6 OAE, LOTES 01,02,03 E 04 NA BR-476/PR,TRECHO: CURITIBA-ENTR.BR-466(U.DA VITÓRIA),SUBTRECHO: ENTR.PR-427(LAPA)-ENTR.PR-151(B)/364(S.M.DO SUL),SEGMENTO: KM 197,7 AO 277,9, EXT.=80,2KM.</t>
  </si>
  <si>
    <t>CONF. ORDEM DE PARALISAÇÃO N 007/2012</t>
  </si>
  <si>
    <t>SÃO JOSÉ DOS PINHAIS</t>
  </si>
  <si>
    <t>ELABORAÇÃO DE PROJETO DE ESTUDO DE IMPACTO AMBIENTAL, PLANO BÁSICO AMBIENTAL, COMPONENTE INDÍGENA, SERVIÇO DE ARQUEOLOGIA E ESTUDO PARA OBTENÇÃO DE AUTORIZAÇÃO DE SUPESSÃO DE VEGETAÇÃO</t>
  </si>
  <si>
    <t xml:space="preserve">  BR-135 ( UF:  MG Trecho: Div. BA/MG - Fim do Contorno de Curvelo)</t>
  </si>
  <si>
    <t>CONSÓRCIO CSL - MAGNA</t>
  </si>
  <si>
    <t>ELABORAÇÃO DE PLANO DE GESTÃO AMBIENTAL, PARA RESTAURAÇÃO E DUPLICAÇÃO DA BR-153/GO, TRECHO: DIV. TO/GO - DIV. GO/MG.</t>
  </si>
  <si>
    <t xml:space="preserve">  BR-153 ( UF:  GO Trecho: PROFESSOR JAMIL - ITUMBIARA.......)</t>
  </si>
  <si>
    <t>PARALISAÇÃO DO CONTRATO CONFORME ORDEM DE PARALISAÇÃO NA PÁGINA 1154 DO PROCESSO 51220.000511/0000-88.</t>
  </si>
  <si>
    <t>CTE - CENTRO TECNOLÓGICO DE ENG. LTDA</t>
  </si>
  <si>
    <t>MORRINHOS</t>
  </si>
  <si>
    <t>SUPERVISÃO DE OBRAS DE IMPLANTAÇÃO E PAVIMENTAÇÃO DA BR-426/PB</t>
  </si>
  <si>
    <t>JM ENGENHEIROS CONSULTORES LTDA</t>
  </si>
  <si>
    <t>PATOS</t>
  </si>
  <si>
    <t>ELABORAÇÃO DE PROJETO DE ENGENHARIA PARA ADEQUAÇÃO MELHORAMENTOS E RESTAURAÇÃO NA RODOVIA BR-251/MG LOTE 02.</t>
  </si>
  <si>
    <t xml:space="preserve">  BR-251 ( UF:  MG Trecho: DIV.BA/MG - DIV.MG/GO.)</t>
  </si>
  <si>
    <t>CONSÓRCIO ENGESOLO/PLANEX</t>
  </si>
  <si>
    <t>PROJETO DE ENG. ROD.-REST./MELH.</t>
  </si>
  <si>
    <t>EXECUÇÃO DOS SERVIÇOS OBJETO DO PROJETO EXECUTIVO DE CONSTRUÇÃO DO VIADUTO SOBRE O CONTORNO DA CIDADE DE HORIZONTE/CE, ALÇAS DE ACESSO AO VIADUTO E ACESSO À CIDADE DE HORIZONTE/CE.</t>
  </si>
  <si>
    <t xml:space="preserve">  BR-116 ( UF:  CE Trecho: Fortaleza - Div CE/PE)</t>
  </si>
  <si>
    <t>ELABORAÇÃO DE PROJETO DE ENGENHARIA PARA ADEQUAÇÃO, MELHORAMENTOS E RESTAURAÇÃO NA RODOVIA BR-251/MG, LOTE 01.</t>
  </si>
  <si>
    <t xml:space="preserve">  BR-251 ( UF:  MG Trecho: Entr.BR-116(B) - Entr.MG-307 (p/Grão Mogol))</t>
  </si>
  <si>
    <t>CONSÓRCIO PLANEX/ENGESOLO</t>
  </si>
  <si>
    <t>EXECUÇÃO DAS OBRAS COMPLEMENTARES NECESSÁRIAS PARA A CONCLUSÃO DA TRAVESSIA DO RIO COCÓ, LIGAÇÃO DA PRAIA DO FUTURO COM A PRAIA DA SABIAGUABA.</t>
  </si>
  <si>
    <t xml:space="preserve">  BR-020 ( UF:  CE Trecho: Contorno de Fortaleza)</t>
  </si>
  <si>
    <t>CONSTRUTORA A GASPAR  S/A</t>
  </si>
  <si>
    <t>ANÁLISE ECONCÔMICA DE SOLUÇÃO TÉCNICA ADOTADA - AESTA</t>
  </si>
  <si>
    <t xml:space="preserve">  BR-222 ( UF:  PI Trecho: Div.CE/PI - Div.PI/MA(REPARTIÇÃO))</t>
  </si>
  <si>
    <t>ADMINISTRATIVO.</t>
  </si>
  <si>
    <t>ELABORAÇÃO DE PROJETO EXECUTIVO PARA RESTAURAÇÃO DO PAVIMENTO COM MELHORAMENTOS PARA ADEQUAÇÃO DE CAPACIDADE E SEGURANÇA DA TRAVESSA URBANA DE ITAMARAJU.</t>
  </si>
  <si>
    <t xml:space="preserve">  BR-101 ( UF:  BA Trecho: Divisa SE/BA - Divisa BA/ES)</t>
  </si>
  <si>
    <t>EUNÁPOLIS</t>
  </si>
  <si>
    <t>EXECUÇÃO DOS SERVIÇOS DE SUPERVISÃO DAS OBRAS DE IMPLANTAÇÃO E PAVIMENTAÇÃO NA RODOVIA BR-070/GO.</t>
  </si>
  <si>
    <t>ELABORAÇÃO ESTUDO DE IMPACTO AMBIENTAL (EIA), RELATÓRIO DE IMPACTO AMBIENTAL (RIMA), PLANO BÁSICO AMBIENTAL (PBA) E ESTUDOS PARA OBTENÇÃO DE AUTORIZAÇÃO DE SUPRESSÃO DE VEGETAÇÃO (ASV) LICENCIAMENTO AMBIENTAL, OBRAS DE DUPLIC. NA BR-116/RS.</t>
  </si>
  <si>
    <t xml:space="preserve">  BR-116 ( UF:  RS Trecho: DIV. SC/RS (RIO PELOTAS) - P/ PORTO ALEGRE)</t>
  </si>
  <si>
    <t>INTERESSES ADMINISTRATIVOS.</t>
  </si>
  <si>
    <t>ELABORAÇÃO DE PROJETO EXECUTIVO DE OBRA DE ARTE ESPECIAL EM CONCRETO ARMADO, MELHORAMENTOS E SOLUÇÃO DE PONTO CRÍTICO NA BR-020/GO.</t>
  </si>
  <si>
    <t xml:space="preserve">  BR-020 ( UF:  GO Trecho: Entr. GO-108 (A) - Div. GO/BA)</t>
  </si>
  <si>
    <t>SENHA - ENGENHARIA S/C</t>
  </si>
  <si>
    <t>BRASÍLIA</t>
  </si>
  <si>
    <t>ELABORAÇÃO DE PBA E ASSESSORIA TÉCNICA PARA OBTENÇÃO DA LICENÇA DE INSTALAÇÃO - LI, REFERENTE AS OBRAS DE RESTAURAÇÃO DA BR-262/MS</t>
  </si>
  <si>
    <t xml:space="preserve">  BR-262 ( UF:  MS Trecho: Div. SP/MS - Fronteira Brasil/Bolívia)</t>
  </si>
  <si>
    <t>COORDENAÇÃO-GERAL PLANEJAMENTO E PROGRAMAÇÃO DE  INVESTIMENTO</t>
  </si>
  <si>
    <t>PRESTAÇÃO DE SERVIÇO DE ELABORAÇÃO DE ESTUDOS TÉCNICOS, ECONÔMICOS E AMBIENTAIS REF. AO TRECHO NORTE DA BR381/MG, ENTRE BELO HORIZONTE E GOVERNADOR VALADARES.</t>
  </si>
  <si>
    <t xml:space="preserve">  BR-381 ( UF:  DF Trecho: NORTE DA BR381/MG -  )</t>
  </si>
  <si>
    <t>ASSESSORIA TÉCNICA ESPECIALIZADA</t>
  </si>
  <si>
    <t>PRESTAÇÃO DE SERVIÇOS TÉCNICOS ESPECIALIZADOS PARA O DESENVOLVIMENTO DE ESTUDOS SOBRE A MULTIMODALIDADE NO SETOR DE TRANSPORTES E AVALIAÇÃO E AJUSTE INSTITUCIONAL DESTA AUTARQUIA.</t>
  </si>
  <si>
    <t xml:space="preserve">  VARIAS ( UF:  DF Trecho: . - .)</t>
  </si>
  <si>
    <t>FUNDACAO GETULIO VARGAS</t>
  </si>
  <si>
    <t>DIRETORIA EXECUTIVA</t>
  </si>
  <si>
    <t>PRESTAÇÃO DE SERVIÇOS NECESSÁRIOS PARA CONTROLE MÓVEL DE EXCESSO DE VELOCIDADE EM RODOVIAS FEDERAIS.</t>
  </si>
  <si>
    <t xml:space="preserve">  Nenhuma ( UF:  DF Trecho:   -  )</t>
  </si>
  <si>
    <t>FISCALIZAÇÃO ELETR. VELOCIDADE</t>
  </si>
  <si>
    <t>CLD CONSTRUTORA E LACOS DETETORES E ELETRONICA LTDA</t>
  </si>
  <si>
    <t>COORDENAÇÃO-GERAL DE OPERAÇÕES  RODOVIÁRIAS</t>
  </si>
  <si>
    <t>EXECUÇÃO DOS SERVIÇOS DE SUPERVISÃO DAS OBRAS DE ADEQUAÇÃO DE CAPACIDADE E ELIMINAÇÃO DE PONTOS CRÍTICOS.</t>
  </si>
  <si>
    <t>EXECUÇÃO DOS SERVIÇOS, FORNECIMENTO E MANUTENÇÃO DE BALANÇA MÓVEL, ADMINISTRAÇÃO E OPERAÇÃO DO POSTO DE PESAGEM MÓVEL - PPM.</t>
  </si>
  <si>
    <t xml:space="preserve">  BR-381 ( UF:  SP Trecho: Divisa MG/SP - Entr.c/a BR-116/SP-Dutra)</t>
  </si>
  <si>
    <t>DIEFRA ENGENHARIA E CONSULTORIA LTDA</t>
  </si>
  <si>
    <t>PROJETO DE ENGENHARIA RODOVIARIA PARA DUPLICAÇÃO DA BR-116/SP. SERRA DO CAFEZAL LOTE 19.</t>
  </si>
  <si>
    <t xml:space="preserve">  BR-116 ( UF:  SP Trecho: SEGMENTO KM 354 - KM 367,2)</t>
  </si>
  <si>
    <t>CONSÓRCIO ENGESPRO/ECOPLAN</t>
  </si>
  <si>
    <t>SELEÇÃO DE EMPRESAS ESPECIALIZADAS PARA EXECUÇÃO DE PROJETO EXECUTIVO DE ENGENHARIA PARA RECUPERAÇÃO, REFORÇO E REABILITAÇÃO DAS PONTES RODOVIÁRIAS NO ESTADO DE ALAGOAS BR-101/AL.</t>
  </si>
  <si>
    <t xml:space="preserve">  BR-101 ( UF:  AL Trecho: RECUP DE OAEs EM AL - .)</t>
  </si>
  <si>
    <t>SUPERINTENDÊNCIA REGIONAL DO DNIT NO ESTADO DE ALAGOAS</t>
  </si>
  <si>
    <t>ELABORAÇÃO DE PROJETO EXECUTIVO DE ENGENHARIA PARA RESTAURAÇÃO DA RODOVIA BR-316/AL</t>
  </si>
  <si>
    <t xml:space="preserve">  BR-316 ( UF:  AL Trecho: Entr. BR-423 - Entr.AL-130(B)(S.Ipanema))</t>
  </si>
  <si>
    <t>SANTANA DO IPANEMA</t>
  </si>
  <si>
    <t>ELABORAÇÃO DE PROJETO EXECUTIVO DE ENGENHARIA PARA RESTAURAÇÃO NA RODOVIA BR-101/AL.</t>
  </si>
  <si>
    <t xml:space="preserve">  BR-101 ( UF:  AL Trecho: Div. PE/AL - Entr. BR-316)</t>
  </si>
  <si>
    <t>CONCRESOLO ENGENHARIA S/C LTDA</t>
  </si>
  <si>
    <t>TABULEIRO DOS MARTINS</t>
  </si>
  <si>
    <t>EXECUÇÃO DE SERVIÇOS DE SUPERVISÃO DAS OBRAS DE RESTAURAÇÃO RODOVIÁRIA NA RODOVIA BR-163/MS.</t>
  </si>
  <si>
    <t xml:space="preserve">  BR-163 ( UF:  MS Trecho: ANHANDUI - CAMPO GRANDE)</t>
  </si>
  <si>
    <t>CAMPO GRANDE</t>
  </si>
  <si>
    <t>SERVIÇOS DE COORDENAÇÃO E SUPERVISÃO DAS OBRAS DE ADEQUAÇÃO, RESTAURAÇÃO E MELHORAMENTOS NA RODOVIA BR-158/MS. TRE: DIV.GO/MS - DIV.MS/SP; SUB: PARANAÍBA - APARECIDA DO TABOADO; SEGMENTO TRAVESSIA URBANA DE PARANAÍBA.</t>
  </si>
  <si>
    <t xml:space="preserve">  BR-158 ( UF:  MS Trecho: ENT. BR-483/497/MS - KM 98)</t>
  </si>
  <si>
    <t>C.P.R. CONSUL. PROJ. RODOFERRO. LTDA</t>
  </si>
  <si>
    <t>ANASTÁCIO</t>
  </si>
  <si>
    <t>SUPERVISÃO DAS OBRAS DE ADEQUAÇÃO DE CAPACIDEDE NA RODOVIA BR-262 TRECHO: TRES LAGOAS- CORUMBÁ,</t>
  </si>
  <si>
    <t xml:space="preserve">  BR-262 ( UF:  MS Trecho: CAMPO GRANDE - RIO CACHOEIRAO)</t>
  </si>
  <si>
    <t>PRODEC CONSULTORIA P/ DECISÃO SOCIEDADE SIMPLES LTDA</t>
  </si>
  <si>
    <t>ELABORAÇÃO DOS PROJETOS BÁSICOS,PARA ELIMINAÇÃO DE SEGMENTOS CRÍTICOS NA RODOVIA BR-262/MS.</t>
  </si>
  <si>
    <t xml:space="preserve">  BR-262 ( UF:  MS Trecho: DIVISA SP/MS - CAMPO GRANDE)</t>
  </si>
  <si>
    <t>SERVIÇOS DE ELABORAÇÃO DE PROJETO EXECUTIVO DE ENGENHARIA DE RESTAURAÇÃO DA RODOVIA BR-163/MS - C.R.E.M.A., 2ª ETAPA, LOTE 01.</t>
  </si>
  <si>
    <t xml:space="preserve">  BR-163 ( UF:  MS Trecho: Entr.MS-386(A)(Div.PR/MS) - Ent.BR-463 (Dourados).)</t>
  </si>
  <si>
    <t>ENGESUR-CONSULT. E EST. TECNICOS LTDA</t>
  </si>
  <si>
    <t>PROJETO DE ENG. ROD.-CREMA</t>
  </si>
  <si>
    <t>SUPERVISÃO DE OBRAS DE RESTAURAÇÃO NA BR-262/MS</t>
  </si>
  <si>
    <t xml:space="preserve">  BR-262 ( UF:  MS Trecho: ENTR.BR-163(B)CAMPO GDE - ENTR.MS-162 PALMEIRAS)</t>
  </si>
  <si>
    <t>SERVIÇOS: RESTAURAÇÃO, DUPLICAÇÃO E OBRAS DE ARTE ESPECIAIS - LOTE: 02 - TRECHO: NATAL - PALMARES</t>
  </si>
  <si>
    <t xml:space="preserve">  BR-101 ( UF:  RN Trecho: ENTR. RN-061 - DIV. RN/PB)</t>
  </si>
  <si>
    <t>DUPLICAÇÃO/RESTAURAÇÃO</t>
  </si>
  <si>
    <t>CONSÓRCIO CONSTRAN-GALVÃO-CONSTRUCAP</t>
  </si>
  <si>
    <t>ELABABORAÇÃO DE PROJETOS EXECUTIVOS E SUPERVISÃO DE OBRAS DE ADEQUAÇÃO DE CAPACIDADE DA RODOVIA BR-101.</t>
  </si>
  <si>
    <t>A.T.P. ASSESSORIA TEC. PLANEJAMENTO LTDA</t>
  </si>
  <si>
    <t>SERVIÇOS: OBRAS DE RESTAURAÇÃO, DUPLICAÇÃO E OBRAS DE ARTE ESPECIAIS. LOTE 03 - TRECHO: NATAL - PALMARES</t>
  </si>
  <si>
    <t xml:space="preserve">  BR-101 ( UF:  PB Trecho: DIV. RN/PB - ENTR.PB-041((MAMANGUAPE))</t>
  </si>
  <si>
    <t>CONSÓRCIO C.R. ALMEIDA/VIA/EMSA</t>
  </si>
  <si>
    <t>SUPERINTENDÊNCIA REGIONAL DO DNIT NO ESTADO DA PARAÍBA</t>
  </si>
  <si>
    <t>SERVIÇOS: RESTAURAÇÃO - DUPLICAÇÃO E OBRAS DE ARTES ESPECIAIS - LOTE: 04 - TRECHO: NATAL - PALMARES</t>
  </si>
  <si>
    <t xml:space="preserve">  BR-101 ( UF:  PB Trecho: ENTR.PB-041(MAMANGUAPE) - ENTR. PB-025(P/LUCENA))</t>
  </si>
  <si>
    <t>CONSÓRCIO ARG - EGESA</t>
  </si>
  <si>
    <t>ASTEP ENGENHARIA LTDA</t>
  </si>
  <si>
    <t>SANTA RITA</t>
  </si>
  <si>
    <t>PROJETO DE ENG. ROD.-DUPL. E SUPERVISÃO</t>
  </si>
  <si>
    <t>EXECUÇÃO DOS SERVIÇOS DE COORDENAÇÃO E SUPERVISÃO DAS OBRAS DE CONSTRUÇÃO DA RODOVIA BR-158/262/MS PARA A CONSTRUÇÃO DA PONTE SOBRE O RIO PARANÁ E SEUS ACESSOS.</t>
  </si>
  <si>
    <t xml:space="preserve">  BR-158 ( UF:  MS Trecho: PONTE SOBRE O RIO PARANÁ - E ACESSOS)</t>
  </si>
  <si>
    <t>TRÊS LAGOAS</t>
  </si>
  <si>
    <t>OBRAS DE RESTAURAÇÃO NA BR-364/RO</t>
  </si>
  <si>
    <t xml:space="preserve">  BR-364 ( UF:  RO Trecho: ENTR.BR-174(A) DIV.MT/RO - ENTR.BR-429(A)/RO-377)</t>
  </si>
  <si>
    <t>RODOCON CONSTRUÇÕES RODOVIÁRIAS LTDA</t>
  </si>
  <si>
    <t>ELABORAÇÃO DE PROJETO DE ENGENHARIA, PARA RESTAURAÇÃO NA RODOVIA BR-110/BA, TRECHO: ENTR. BA 0800ENTR. BA 222, SEGMENTO: KM 221-221-KM 281,2.</t>
  </si>
  <si>
    <t xml:space="preserve">  BR-110 ( UF:  BA Trecho: KM-221,8/KM-281,2 -  )</t>
  </si>
  <si>
    <t>CRUZ DAS ALMAS</t>
  </si>
  <si>
    <t>ESTUDOS/PLANEJAMENTO SETOR ROD.</t>
  </si>
  <si>
    <t>ELABORAÇÃO DE PROJETO DE ENGENHARIA PARA RESTAURAÇÃO NA RODOVIA BR-110/BA,TRECHO: DIV.GEREMOABO - KM 133,7; SEGMENTO KM 75,1 - KM 133,7.</t>
  </si>
  <si>
    <t xml:space="preserve">  BR-110 ( UF:  BA Trecho: KM 75,1 - KM 133,7)</t>
  </si>
  <si>
    <t>ORIGINAIS - RODOVIA:BR-101/BA SUBTRECHO:ITABATE LOCALIZADO NO KM 928</t>
  </si>
  <si>
    <t xml:space="preserve">  BR-101 ( UF:  BA Trecho: ITABATE LOCALIZADO - NO KM 928)</t>
  </si>
  <si>
    <t>ENGEMIL CONSULTORIA ENGENHARIA LTDA</t>
  </si>
  <si>
    <t>ELABORAÇÃO DE PROJETO EXECUTIVO DE ENGENHARIA PARA ELIMINAÇÃO DE SEGMENTO CRITICO NA RODOVIA BR-116/BA</t>
  </si>
  <si>
    <t xml:space="preserve">  BR-116 ( UF:  BA Trecho: KM466,7-KM480,1 - (AC.STO.ESTEVAO))</t>
  </si>
  <si>
    <t>REALIZAÇÃO DE ESTUDOS PRELIMINARES E ELABORAÇÃO DE PROJETO BÁSICO ESPECÍFICO DE RESTAURAÇÃO DE RODOVIAS INCLUÍDAS NO SUB-PROGRAMA INTEGRADO DE RECUPERAÇÃO E MANUTENÇÃO DA REDE DE RODOVIAS FEDERAIS (CREMA) RODOVIAS BR-324-407/BA, LOTE 03.</t>
  </si>
  <si>
    <t xml:space="preserve">  BR-324 ( UF:  BA Trecho: .................. - .................)</t>
  </si>
  <si>
    <t>ESTUDO E PROJETO DE ENG ROD.-CREMA</t>
  </si>
  <si>
    <t>REALIZAÇÃO DE ESTUDOS PRELIMINARES E ELABORAÇÃO DE PROJETO BÁSICO ESPECÍFICO DE RESTAURAÇÃO DE RODOVIAS INCLUÍDAS NO SUBPROGRAMA INTEGRADO DE REST. E MANUTENÇÃO DE REDE DE ROD.FEDERAIS(CREMA) NA BR-020/BA, DIVISA GO/BA-ENTR.BR-135/242-EXTENSÃO 300,30 KM.</t>
  </si>
  <si>
    <t xml:space="preserve">  BR-020 ( UF:  BA Trecho: BR-020/BA)</t>
  </si>
  <si>
    <t>ELABORAÇÃO DOS ESTUDOS PRELIMINARES E PROJETO BÁSICO ESPECÍFICO DE RESTAURAÇÃO DE RODOVIAS INCLUÍDAS NO CREMA, NA BR-242/BA, TRECHO SALVADOR-BARREIRAS,SUBTRECHO:ENTR.BA-172-ENTR.BR-020 (A)/BA-135(B) BARREIRAS, SEGMENTO: KM 642,30-KM 797,30; EXT.155,00 KM.</t>
  </si>
  <si>
    <t xml:space="preserve">  BR-242 ( UF:  BA Trecho: BR-242/BA  SALVADOR-BARREIRAS)</t>
  </si>
  <si>
    <t>PROJETO EXECUTIVO DE RECUPERAÇÃO DE SEGMENTO CRÍTICO NA BR-116/BA, DIV. PE/BA-DIV.BA/MG FEIRA DE SANTANA-VITÓRIA DA CONQUISTA KM 689-KM 691 (TRAVESSIA URBANA DE JEQUIÉ). EXTENSÃO DE 1,36 KM.</t>
  </si>
  <si>
    <t xml:space="preserve">  BR-116 ( UF:  BA Trecho: F.DE SANTANA - VIT.DA CONQUISTA.....)</t>
  </si>
  <si>
    <t>JEQUIÉ</t>
  </si>
  <si>
    <t>EXECUÇÃO DAS OBRAS DE IMPLANTAÇÃO E PAVIMENTAÇÃO NA RODOVIA BR-070/GO,TRECHO:DIV.DF/GO-DIV.GO/MT.SEGMENTO:ENTR.BR-153/GO - ENTR.GO-154-</t>
  </si>
  <si>
    <t xml:space="preserve">  BR-070 ( UF:  GO Trecho: Div. DF/GO - Div. GO/MT)</t>
  </si>
  <si>
    <t>LATER ENGENHARIA LTDA</t>
  </si>
  <si>
    <t>PROJETO PARA ELIMINAÇÃO DE PONTO CRITICO(SEGMENTOS 249-392;390-483)NA RODOVIA BR-116/BA.</t>
  </si>
  <si>
    <t xml:space="preserve">  BR-116 ( UF:  BA Trecho: Trav. Euclides da cunha - AC.Serrinha AC.A.Cardoso)</t>
  </si>
  <si>
    <t>EXECUÇÃO DE OBRAS E SERVIÇOS DE CONSTRUÇÃO E MELHORAMENTOS DOS ACESSOS ÀS CIDADES DE SANTO ANTÔNIO DE JESUS, ALAGOINHAS E A POSTO DA MATA (ENTR.BR-418/BA) NA RODOVIA BR-101/BA.</t>
  </si>
  <si>
    <t xml:space="preserve">  BR-101 ( UF:  BA Trecho: ALAGOINHAS-ENTR.BR-418/BA - -Ac.St.Ant.,Alag.e P.Mata)</t>
  </si>
  <si>
    <t>CONSTRUÇÃO DOS ATERROS DE ACESSO E DA PONTE SOBRE O RIO SUBAÚMA</t>
  </si>
  <si>
    <t xml:space="preserve">  BR-110 ( UF:  BA Trecho: Entr. BR-400 - Entr. BR-101 (A))</t>
  </si>
  <si>
    <t>ETP - CONSTRUCOES E PLANEJAMENTO LTDA</t>
  </si>
  <si>
    <t>EXECUÇÃO DOS SERVIÇOS DE CONSULTORIA E APOIO NA COMPLEMENTAÇÃO E ATUALIZAÇÃO DO PROJETO DE DESAPROPRIAÇÃO DAS OBRAS DE CONSTRUÇÃO E PAVIMENTAÇÃO NA RODOVIA BR 135/BA</t>
  </si>
  <si>
    <t xml:space="preserve">  BR-135 ( UF:  BA Trecho: São Desidério - Correntina)</t>
  </si>
  <si>
    <t>ECONTEP - EMP CONS TÉC ENG PROJETOS LTDA</t>
  </si>
  <si>
    <t>EXECUÇÃO DE SERVIÇOS DE IMPLANTAÇÃO E PAVIMENTAÇÃO</t>
  </si>
  <si>
    <t xml:space="preserve">  BR-135 ( UF:  BA Trecho: São Desidério - Km 267,0)</t>
  </si>
  <si>
    <t>TOP ENGENHARIA LTDA</t>
  </si>
  <si>
    <t>ELABORAÇÃO DE ESTUDOS DE IMPACTO AMBIENTAL/RELATÓRIO DE IMPACTO AMBIENTAL - EIA/RIMA</t>
  </si>
  <si>
    <t xml:space="preserve">  BR-343 ( UF:  PI Trecho: ENTR.PI-113 - ENTR.BR-226(B)/316(A))</t>
  </si>
  <si>
    <t>ELABORAÇÃO DE PROJETO EXECUTIVO DE ENGENHARIA DE IMPLANTAÇÃO E PAVIMENTAÇÃO.</t>
  </si>
  <si>
    <t xml:space="preserve">  BR-222 ( UF:  PI Trecho: ENT. BR-343(B)(PIRIPIRI) - DIV. PI/MA (REPARTIÇAO))</t>
  </si>
  <si>
    <t>TECNOPLAN PROJETOS CONSULTORIA LTDA</t>
  </si>
  <si>
    <t>ELABORAÇÃO DE PROJETO EXECUTIVO DE ENGENHARIA DE UMA PONTE SOBRE O RIO PARNAIBA E SEU ACESSOS NA RODOVIA BR-235/PI</t>
  </si>
  <si>
    <t xml:space="preserve">  BR-235 ( UF:  PI Trecho: ENT.BR-254(B)(S.FILOMENA) - DIV.PI/MA (ALTO PARNAIBA))</t>
  </si>
  <si>
    <t>PICOS</t>
  </si>
  <si>
    <t>ELABORAÇÃO DE PROJETO EXECUTIVO DE ENGENHARIA DE IMPLANTAÇÃO E PAVIMENTAÇÃO DO SEGMENTO RODOVIÁRIO BR-404/PI.</t>
  </si>
  <si>
    <t xml:space="preserve">  BR-407 ( UF:  PI Trecho: ENTR.BR-404(B) - ENTR.PI-115(A)(C.PIAUÍ))</t>
  </si>
  <si>
    <t>ELABORAÇÃO DE PROJETO EXECUTIVO DE ENGENHARIA DE IMPLANTAÇÃO E PAVIMENTAÇÃO BR-407/PI</t>
  </si>
  <si>
    <t xml:space="preserve">  BR-407 ( UF:  PI Trecho: ENTR.PI-120(B)PIMENTEIRAS - ENTR.BR230/316/PI-238)</t>
  </si>
  <si>
    <t>NÚCLEO ENGENHARIA CONSULTIVA LTDA</t>
  </si>
  <si>
    <t>ELABORAÇÃO DE PROJETO EXECUTIVO DE ENGENHARIA DE IMPLANTAÇÃO E PAVIMENTAÇÃO DO SEGMENTO RODOVIÁRIO BR-407/PI</t>
  </si>
  <si>
    <t xml:space="preserve">  BR-407 ( UF:  PI Trecho: ENTR.PI-115(A)(C.PIAUÍ) - ENTR.PI-120(B)(PIMENT.))</t>
  </si>
  <si>
    <t>ELABORAÇÃO DO PROJETO EXECUTIVO DE ENGENHARIA RODOVIÁRIA - RESTAURAÇÃO DA RODOVIA BR-230.</t>
  </si>
  <si>
    <t xml:space="preserve">  BR-230 ( UF:  PI Trecho: ENTR.BR316(B)GATURIANO - ENTR.PI217)</t>
  </si>
  <si>
    <t>INTERESSE ADMINISTRATIVO.  PARALISAÇÃO ATRAVÉS DE FAX NÚMERO DE ORDEM 1387 DE 14/06/2002</t>
  </si>
  <si>
    <t>ESCALA ENGENHARIA PROJETOS LTDA</t>
  </si>
  <si>
    <t>ELABORAÇÃO DE PROJETO EXECUTIVO DE ENGENHARIA DE IMPLANTAÇÃO E PAVIMENTAÇÃO DA RODOVIA BR-226/PI</t>
  </si>
  <si>
    <t xml:space="preserve">  BR-226 ( UF:  PI Trecho: Divisa CE/PI - Entr.BR-343(A)/PI-221)</t>
  </si>
  <si>
    <t>ELABORAÇÃO DO PROJETO EXECUTIVO DE ENGENHARIA - RESTAURAÇÃO DA RODOVIA BR-230</t>
  </si>
  <si>
    <t xml:space="preserve">  BR-230 ( UF:  PI Trecho: ENTR.PI217 - ENTR.BR343(B)/PI140/250)</t>
  </si>
  <si>
    <t>INTERESSE ADMINISTRATIVO.  PARALISAÇÃO SOLICITADA ATRAVÉS DE FAX NÚMERO ORDEM 402.</t>
  </si>
  <si>
    <t>ORIGINAIS - RODOVIA:BR-230/PI..... SUBTRECHO:...................................</t>
  </si>
  <si>
    <t xml:space="preserve">  BR-330 ( UF:  PI Trecho: BOM JESUS - DIV. PI/MA)</t>
  </si>
  <si>
    <t>DER/PI</t>
  </si>
  <si>
    <t>ORIGINAIS - RODOVIA:BR-104/PE SUBTRECHO:ENTR.PE-130(TAQ.NORTE)-ENTR.PE-090</t>
  </si>
  <si>
    <t xml:space="preserve">  BR-104 ( UF:  PE Trecho: ENTR.PE-130(TAQ.NO - RTE)-ENTR.PE-090)</t>
  </si>
  <si>
    <t>CONTINUA O CONTRATO PARALISADO NA DATA DE 15/08/2002.</t>
  </si>
  <si>
    <t>SEPLANE-SERV.ENG.PLAN. NORDESTE LTDA</t>
  </si>
  <si>
    <t>ELABORAÇÃO DE PROJETO DE REFORÇO DE RECUPERAÇÃO DAS PONTES SOBRE O RIO TRAIRAS E RIO BRIGIDA.</t>
  </si>
  <si>
    <t xml:space="preserve">  BR-428 ( UF:  PE Trecho: Entr.Br-116/316 (A) - Entr.PE 570(StaªMaria))</t>
  </si>
  <si>
    <t>CONTÉCNICA LTDA - CONSULTORIA E PLANEJ.</t>
  </si>
  <si>
    <t>ELABORAÇÃO DE PROJETO EXECUTIVO DE ADEQUAÇÃO DE CAPACIDADE E SUPERVISÃO.</t>
  </si>
  <si>
    <t xml:space="preserve">  BR-101 ( UF:  PE Trecho: DIV. PB/PE - ENTR. PE-035 (IGARASSÚ))</t>
  </si>
  <si>
    <t>ORIGINAIS - RODOVIA:BR-364/AC SUBTRECHO:RIO BRANCO - SENA MADUREIRA</t>
  </si>
  <si>
    <t xml:space="preserve">  BR-364 ( UF:  AM Trecho: RIO BRANCO - SENA MADUREIRA)</t>
  </si>
  <si>
    <t>PONTIS CONSULTORIA E PROJETOS LTDA</t>
  </si>
  <si>
    <t>HUMAITÁ</t>
  </si>
  <si>
    <t>ORIGINAIS - RODOVIA:BR-364/RO SUBTRECHO:420.0-428.0/439.0-442.0/445.0-448.0</t>
  </si>
  <si>
    <t xml:space="preserve">  BR-364 ( UF:  AM Trecho: DIV MT/RO - DIV RO/AC)</t>
  </si>
  <si>
    <t>ECL ENGENHARIA CONSULTORIA ECONO S/A</t>
  </si>
  <si>
    <t>BOA VISTA</t>
  </si>
  <si>
    <t>EXECUÇÃO DAS OBRAS DE MELHORAMENTOS,RECUPERAÇÃO,PAVIMENTAÇÃO E MANUTENÇÃO.</t>
  </si>
  <si>
    <t xml:space="preserve">  BR-230 ( UF:  AM Trecho: ENTR.BR-319/AM-KM725,7 - KM 831,6(ENTR.BR-317/AM))</t>
  </si>
  <si>
    <t>PLANURB - PLANEJ. E CONSTRUCOES LTDA</t>
  </si>
  <si>
    <t>CONSTRUÇÃO DE OAE NA RODOVIA BR-101/RJ,TRECHO:PONTE SOBRE O RIO PARAÍBA DO SUL (CONTORNO DE CAMPOS)</t>
  </si>
  <si>
    <t xml:space="preserve">  BR-101 ( UF:  RJ Trecho: KM - 62,9 - KM - 63,0)</t>
  </si>
  <si>
    <t>SERVENG CIVILSAN S/A EMP. ASSOC. ENG</t>
  </si>
  <si>
    <t>CAMPOS</t>
  </si>
  <si>
    <t>ELABORAÇÃO DE PROJETO EXECUTIVO DE ENGENHARIA DE IMPLANTAÇÃO E PAVIMENTAÇÃO DE RODOVIAS RURAIS NOS LOTES (02 E 03) E ELABORAÇÃO DE ESTUDO GEOTÉCNICO PARA O LOTE(01) NA RODOVIA BR-342/ES.</t>
  </si>
  <si>
    <t xml:space="preserve">  BR-342 ( UF:  ES Trecho: Div.MG/ES - Nova Venécia.)</t>
  </si>
  <si>
    <t>POR INTERESSE DA ADMINISTRAÇÃO PUBLICA.</t>
  </si>
  <si>
    <t>PROJETO DE ENG. FER.-CONST.</t>
  </si>
  <si>
    <t>EXECUÇÃODOS SERVIÇOS DE CONSULTORIA PARA COORDENAÇÃO,SUPERVISÃO E CONTROLE DAS OBRAS DE IMPLANTAÇÃO DOS ACESSOS NORTE E SUL DA 2 PONTE DE COLATINA(LOTE1) E IMPLANTAÇÃO DA VARIANTE DE COLATINA(LOTE2) NA RODOVIA BR-259/ES, TRECHO:JOÃO NEIVA</t>
  </si>
  <si>
    <t xml:space="preserve">  BR-259 ( UF:  ES Trecho: ACES.NORTE/SUL 2A - PTE.COLAT.VARIANTE)</t>
  </si>
  <si>
    <t>TRAFECON ENGENHARIA LTDA</t>
  </si>
  <si>
    <t>LINHARES</t>
  </si>
  <si>
    <t>EXECUÇÃO DOS SERVIÇOS DE SUPERVISÃO, COORDENAÇÃO E CONTROLE DE OBRAS DE IMPLANTAÇÃO E PAVIMENTAÇÃO. TRECHO: DIV.MG/ES - ENTR.BR101(ALEGRE). LOTES 1, 2 E 3</t>
  </si>
  <si>
    <t xml:space="preserve">  BR-342 ( UF:  ES Trecho: Ecoporanga - Acesso à Pavão(lt3))</t>
  </si>
  <si>
    <t>ADMINSITRAÇÃO E OPERAÇÃO DOS POSTOS FIXOS DE PESAGENS DE VEÍCULOS DISCRIMINADOS NO ÍTEM 3.2 DO EDITAL, LOTE 03.</t>
  </si>
  <si>
    <t xml:space="preserve">  BR-262 ( UF:  ES Trecho: KM 14,5 - KM 14,5)</t>
  </si>
  <si>
    <t>ELABORAÇÃO DE ESTUDO DE IMPACTO AMBIENTAL(EIA)E SEU RESPECTIVO RELATÓRIO.</t>
  </si>
  <si>
    <t xml:space="preserve">  BR-230 ( UF:  PA Trecho: DIV MT/PA-RUROPOLIS - ENTR BR163 - MIRITUBA)</t>
  </si>
  <si>
    <t>SUPERVISÃO, COORDENAÇÃO E CONTROLE DAS OBRAS DE REABILITAÇÃO DO PAVIMENTO DA RODOVIA BR-316/PA</t>
  </si>
  <si>
    <t>ELIMINAÇÃO DE PONTOS CRÍTICOS E ADEQUAÇÃO DA CAPACIDADE, COM A CONSTRUÇÃO DE UMA PASSAGEM INFERIOR, CONSTITUIDADE DE VIADUTO NA BR-153/GO, TRECHO: DIV. TO/GO DIV. GO/MG - SUBTRECHO GOIANIA - APARECIDA DE GOIANIA.</t>
  </si>
  <si>
    <t xml:space="preserve">  BR-153 ( UF:  GO Trecho: GOIÂNIA - APARECIDA DE GOIANIA)</t>
  </si>
  <si>
    <t>GECON ENGENHARIA E CONSTRUCAO LTDA</t>
  </si>
  <si>
    <t>REABILITAÇÃO PAVIMENTO.</t>
  </si>
  <si>
    <t xml:space="preserve">  BR-316 ( UF:  PA Trecho: ACESSO ALÇA VIARIA - ENTR. PA-136 CASTANHAL)</t>
  </si>
  <si>
    <t>EIT EMPRESA INDUSTRIAL TÉCNICA</t>
  </si>
  <si>
    <t>RESTAURAÇÃO</t>
  </si>
  <si>
    <t>ELABORAÇÃO DE ESTUDOS E ELABORAÇÃO DE PROJETO BÁSICO ESPECÍFICO DE RESTAURAÇÃO DE RODOVIAS INCLUÍDAS NO SUBPROGRAMA INTEGRADO DE RESTAURAÇÃO E MANUTENÇÃO DA REDE DE RODOVIAS FEDERAIS CREMA (LOTE 18), BR-304/CE; BR-020/CE E BR-116/CE.</t>
  </si>
  <si>
    <t xml:space="preserve">  BR-304 ( UF:  CE Trecho: KM 0,0-102,5/411,2 - -422,7/0,0-113,1)</t>
  </si>
  <si>
    <t>RUSSAS</t>
  </si>
  <si>
    <t>ELABORAÇÃO DO PROJETO BÁSICO DO CREMA (LOTE 19) BR-222</t>
  </si>
  <si>
    <t xml:space="preserve">  BR-222 ( UF:  CE Trecho: KM 11,50 - KM 348,80)</t>
  </si>
  <si>
    <t>ELABORAÇÃO DO PROJETO EXECUTIVO DAS OBRAS DE ARTES ESPECIAIS NA RODOVIA BR-226/CE</t>
  </si>
  <si>
    <t xml:space="preserve">  BR-226 ( UF:  CE Trecho: PEDRA BRANCA - CRUZETA)</t>
  </si>
  <si>
    <t>INTERESSE ADMINISTRATIVO.  PARALISADO ATRAVÉS DE OFÍCIO 301/2002 ASSINADO POR JOSÉ MEIRELES SALES</t>
  </si>
  <si>
    <t>PROJETO DE ENG. FER.-CONST. OAE</t>
  </si>
  <si>
    <t>PROJETO DE IMPLANTAÇÃO DE PAVIMENTAÇÃO DE 03 RUAS LATERAIS.</t>
  </si>
  <si>
    <t xml:space="preserve">  BR-060 ( UF:  GO Trecho: DIV.DF/GO-GO/MS - DIV.TO/GO-GO/MG)</t>
  </si>
  <si>
    <t>EXECUÇÃO DOS SERVIÇOS DE IMPLANTAÇÃO E PAVIMENTAÇÃO.</t>
  </si>
  <si>
    <t xml:space="preserve">  BR-226 ( UF:  CE Trecho: JAGUARIBE - SOLONOPOLIS)</t>
  </si>
  <si>
    <t>SERVIÇOS DE SUPERVISÃO E COORDENAÇÃO DAS OBRAS DE MELHORAMENTOS E RESTAURAÇÃO DA RODOVIA BR-020/CE.</t>
  </si>
  <si>
    <t xml:space="preserve">  BR-020 ( UF:  CE Trecho: Entr.CE-354(p/Itapebussu) - Fortaleza(Av.Bezerra de M)</t>
  </si>
  <si>
    <t>N.B.R. ENGENHEIROS E CONSULTORES LTDA</t>
  </si>
  <si>
    <t>ELIMINAÇÃO DE PONTO E SEGMENTO CRÍTICO</t>
  </si>
  <si>
    <t xml:space="preserve">  BR-116 ( UF:  CE Trecho: ENT.BR-404(ICO) - ENTR.CE-284(P/UMARI))</t>
  </si>
  <si>
    <t>R. FURLANI ENGENHARIA LTDA</t>
  </si>
  <si>
    <t>SERVIÇOS DE SUPERVISÃO E COORDENAÇÃO DAS OBRAS DE MELHORAMENTO E RESTAURAÇÃO NA RODOVIA BR-020/CE.</t>
  </si>
  <si>
    <t xml:space="preserve">  BR-020 ( UF:  CE Trecho: ENTR.CE-257(CANINDE) - ENTR.CE-354(P/ITAPEBUSSU))</t>
  </si>
  <si>
    <t>SERVIÇOS DE MELHORAMENTO E PAVIMENTAÇÃO NA RODOVIA BR-230</t>
  </si>
  <si>
    <t xml:space="preserve">  BR-230 ( UF:  CE Trecho: ENTR. BR 230 - RIACHO VERDE)</t>
  </si>
  <si>
    <t>EXECUÇÃO DE SERVIÇOS EMERGENCIAIS DE RECUPERAÇÃO DA PASSARELA SOBRE O RIO SALGADO, EM LAVRAS DA MANGABEIRA/CE</t>
  </si>
  <si>
    <t xml:space="preserve">  BR-230 ( UF:  CE Trecho: ENTR. BR-116(B) - Entr. CE BR-153 lavras Ma)</t>
  </si>
  <si>
    <t>OBRA DE EMERGÊNCIA</t>
  </si>
  <si>
    <t>EXECUÇÃO DE OBRAS DE IMPLANTAÇÃO.</t>
  </si>
  <si>
    <t xml:space="preserve">  BR-226 ( UF:  CE Trecho: (JAGUARIBE) - (CONTORNO SENADOR POMPEU))</t>
  </si>
  <si>
    <t>ELABORACAO DE PROJETO  BASICO E EXECUTIVO DE ENGENHARIA PARA IMPLANTACAO  E PAVIMENTACAO NA RODOVIA BR-226CE</t>
  </si>
  <si>
    <t xml:space="preserve">  BR-226 ( UF:  CE Trecho: DIV. RN/CE. - ENTR.CE-138(B)(PEREIRO)</t>
  </si>
  <si>
    <t>JB ENGENHARIA LTDA</t>
  </si>
  <si>
    <t>SERVIÇOS DE MANUTENÇÃO RODOVIÁRIA(CONSERVAÇÃO/RECUPERAÇÃO)NA RODOVIA BR116/CE, TRECHO FORTALEZA - DIVISA CE/PE.</t>
  </si>
  <si>
    <t xml:space="preserve">  BR-116 ( UF:  CE Trecho: Entr.CE - 253 (Pacajus) - Entr.CE - 273)</t>
  </si>
  <si>
    <t>SERVIÇOS DE MANUTENÇÃO RODOVIÁRIA(CONSERVAÇÃO/RECUPERAÇÃO)NA RODOVIA BR304/CE.</t>
  </si>
  <si>
    <t xml:space="preserve">  BR-304 ( UF:  CE Trecho: Entr.BR116(Boq.do Cesár.) - Div. CE/RN)</t>
  </si>
  <si>
    <t>PROJETO DE IMPLANTAÇÃO, RESTAURAÇÃO E PAVIMENTAÇÃO DA RODOVIA:BR-070/MT SUBTRECHO:ENT.MT-383-ENT.MT-130(PRIM.LESTE)</t>
  </si>
  <si>
    <t xml:space="preserve">  BR-070 ( UF:  MT Trecho: ENT.MT-383 - ENT.MT-130(PRIM.LESTE))</t>
  </si>
  <si>
    <t>CONSEPRO - CONSULT.P/EST.E PROJ.ENG.LTDA</t>
  </si>
  <si>
    <t>ORIGINAIS - RODOVIA:BR-158/MT SUBTRECHO:ENTR.MT-326-AGUA BOA</t>
  </si>
  <si>
    <t xml:space="preserve">  BR-158 ( UF:  MT Trecho: ENTR.MT-326-AGUA B - OA)</t>
  </si>
  <si>
    <t>PROJETO DE RESTAURAÇÃO NA BR-070/MT DIV. GO/MT FRONTEIRA BRASIL/BOLIVIA</t>
  </si>
  <si>
    <t xml:space="preserve">  BR-070 ( UF:  MT Trecho: ENT.MT-130(PRIM.LESTE) - -ENT.MT-453)</t>
  </si>
  <si>
    <t>PROJETO DE RESTAURAÇÃO NA BR-070/MT DIV. GO/TO - FRONTEIRA BRASIL/BOLIVIA.</t>
  </si>
  <si>
    <t xml:space="preserve">  BR-070 ( UF:  MT Trecho: ENT.MT-110(PAR.GRANDE) - ENT.MT-383)</t>
  </si>
  <si>
    <t>PROJETO DE RESTAURAÇÃO DA RODOVIA:BR-070/MT - DIV.GO/MT -FRONT.BRASIL/BOLÍVIA ENTR. MT-466 (COLONIA MERURE) SUBTRECHO:ENT.MT-466(C.MERURE)-ENT.MT-110</t>
  </si>
  <si>
    <t xml:space="preserve">  BR-070 ( UF:  MT Trecho: ENT.MT-466(C.MERURE) - ENT.MT-110)</t>
  </si>
  <si>
    <t>ORIGINAIS - RODOVIA:BR-158/MT SUBTRECHO:AGUA BOA-ENTR. MT-414(CACHOEIRA)</t>
  </si>
  <si>
    <t xml:space="preserve">  BR-158 ( UF:  MT Trecho: AGUA BOA - ENTR. MT-414(CACHOEIRA))</t>
  </si>
  <si>
    <t>ORIGINAIS - RODOVIA:BR-158/MT SUBTRECHO:INDIANAPOLIS-VALE DO SONHO</t>
  </si>
  <si>
    <t xml:space="preserve">  BR-158 ( UF:  MT Trecho: INDIANAPOLIS - VALE DO SONHO)</t>
  </si>
  <si>
    <t>ORIGINAIS - RODOVIA:BR-158/MT SUBTRECHO:VALE DO SONHO-ENT-BR-070(B.GARCAS)</t>
  </si>
  <si>
    <t xml:space="preserve">  BR-158 ( UF:  MT Trecho: VALE DO SONHO - ENT-BR-070(B.GARCAS))</t>
  </si>
  <si>
    <t>ESTUDO E PROJETO DE ENG ROD.-OUTROS</t>
  </si>
  <si>
    <t>EXECUÇÃO DE OBRAS E SERVIÇOS DE SINALIZAÇÃO VIÁRIA E ENGENHARIA DE TRÁFEGO PARA MANUTENÇÃO DA SINALIZAÇÃO HORIZONTAL, VERTICAL, SUSPENSA E DISPOSITIVOS DE SEGURANÇA NA MALHA RODOVIÁRIA FEDERAL.</t>
  </si>
  <si>
    <t xml:space="preserve">  BR-364 ( UF:  MT Trecho: ENTR MT-170(A)/358 - FIM DA PAVIMENTAÇÃO)</t>
  </si>
  <si>
    <t>VIRTUAL SINALIZAÇÃO VIÁRIA LTDA.</t>
  </si>
  <si>
    <t xml:space="preserve">  BR-174 ( UF:  MT Trecho: ENTR BR-070(B) - DIV RO/MT)</t>
  </si>
  <si>
    <t>ELABORAÇÃO DE PROJETOS DE RESTAURAÇÃO E MELHORAMENTOS, DA RODOVIA BR-267/MG; TRECHO ENTRº MG 126-ENTRº - BR-040 (A); SUBTRECHO: TRAVESSIA URBANA DE JUIZ DE FORA; SEGMENTO: KM 85,9 AO KM 111,8.EXTENSÃO DE 25,9 KM.</t>
  </si>
  <si>
    <t xml:space="preserve">  BR-267 ( UF:  MG Trecho: TRAVESSIA URBANA D - E JUIZ DE FORA)</t>
  </si>
  <si>
    <t>COPAVEL CONSULTORIA E ENGENHARIA LTDA</t>
  </si>
  <si>
    <t>ESTUDO E PROJETO DE ENG ROD.-REST./MELH.</t>
  </si>
  <si>
    <t>CONSTRUÇÃO DO CONTORNO DE MANHUAÇU NA RODOVIA BR-262/MG.</t>
  </si>
  <si>
    <t xml:space="preserve">  BR-262 ( UF:  MG Trecho: entr.mg-111(b)(MANHUACU) - entr.br-116(REALEZA))</t>
  </si>
  <si>
    <t>EMPA S.A.- SERVICOS DE ENGENHARIA</t>
  </si>
  <si>
    <t>MONTES CLAROS</t>
  </si>
  <si>
    <t>CONSTR.CONT./T.URB./AC. EM P.SIMPLES</t>
  </si>
  <si>
    <t>ELABORAÇÃO DE PROJETO EXECUTIVO DE IMPLANTAÇÃO E PAVIMENTAÇÃO NA BR-146/MG - LOTE 3</t>
  </si>
  <si>
    <t xml:space="preserve">  BR-146 ( UF:  MG Trecho: BOM JESUS PENHA - ENTR.BR491(GUAXUPE)</t>
  </si>
  <si>
    <t>ELABORAÇÃO DE PROJETO,IMPLANTAÇÃO ,PAVIMENTAÇÃO. EDITAL 0060/00-06</t>
  </si>
  <si>
    <t xml:space="preserve">  BR-146 ( UF:  MG Trecho: SAO ROQUE DE MINAS - -SAO JOAO BATISTA)</t>
  </si>
  <si>
    <t>OBRAS DE REVITALIZAÇÃO DO ANEL RODOVIÁRIO DE BELO HORIZONTE</t>
  </si>
  <si>
    <t xml:space="preserve">  BR-040 ( UF:  MG Trecho: ENTR. 262(B)/381 - ENTR.BR-356(A)(P/ BH))</t>
  </si>
  <si>
    <t>CAMTER - CONSTRUÇÕES E EMPREEND. S/A</t>
  </si>
  <si>
    <t>SERVIÇOS E OBRAS DE REVITALIZAÇÃO DO ANEL RODOVIÁRIO DE BELO HORIZONTE</t>
  </si>
  <si>
    <t xml:space="preserve">  BR-262 ( UF:  MG Trecho: ENTR. MG-437 SABARÁ - ENTR. BR-040 (A) / 135)</t>
  </si>
  <si>
    <t>EGESA ENGENHARIA S/A</t>
  </si>
  <si>
    <t>EXECUÇÃO DOS SERVIÇOS DE SUPERVISÃO DAS OBRAS DE IMPLANTAÇÃO E PAVIMENTAÇÃO, EXECUTADAS ATRAVÉS DO CONTRATO UT-06-017/02, NA RODOVIA BR-265/MG - TRECHO: ENTR.BR-116/356(MURIAÉ)-DIV.MG/SP</t>
  </si>
  <si>
    <t xml:space="preserve">  BR-265 ( UF:  MG Trecho: ALPINÓPOLIS - JACUÍ)</t>
  </si>
  <si>
    <t>EXECUÇÃO DE PROJETO EXECUTIVO DE ENGENHARIA PARA RECUPERAÇÃO, REFORÇO, E REABILITAÇÃO DE PONTES NA RODOVIA BR-040 LOTE 01 NO ESTADO DE MINAS GERAIS.</t>
  </si>
  <si>
    <t xml:space="preserve">  BR-040 ( UF:  MG Trecho: Div.GO/MG - Div.MG/RJ.)</t>
  </si>
  <si>
    <t>EXECUÇÃO DE SERVIÇOS DE COORDENAÇÃO, SUPERVISÃO E CONTROLE DAS OBRAS DE CONSTRUÇÃO DO SEGMENTO ENTRE OS KM 50,4 E 51,0 DA BR-470/SC E CONSTRUÇÃO DO SEGMENTO ENTRE OS KM 136,8 E 137,6 DA BR-101/SC.</t>
  </si>
  <si>
    <t>CONSÓRCIO IGUATEMI - SOTEPA VIADUTOS</t>
  </si>
  <si>
    <t>RIO DO SUL</t>
  </si>
  <si>
    <t>ELABORAÇÃO DE PROJETO BÁSICO CREMA.</t>
  </si>
  <si>
    <t xml:space="preserve">  BR-158 ( UF:  SC Trecho: KM98,9-147,3/65,1- - 123,6/322,7-644,8)</t>
  </si>
  <si>
    <t>CHAPECÓ</t>
  </si>
  <si>
    <t>EXECUÇÃO DAS OBRAS DE ADEQUAÇÃO DE CAPACIDADE E SEGURANÇA DA INTERSEÇÃO ENTRE AS RODOVIAS 470SC E SC-474(INTERSEÇÃO NO KM 50,7) - ACESSO GASPAR - ENTR.BR-477(A)/SC-418(P/POMERODE)</t>
  </si>
  <si>
    <t xml:space="preserve">  BR-470 ( UF:  SC Trecho: ACESSO GASPAR - ENTR. - BR-477(A)/SC-418(P/POMER))</t>
  </si>
  <si>
    <t xml:space="preserve">  BR-477 ( UF:  SC Trecho: ENTR BR-470(B)/SC-418 (P/ - BLUMENAU *TRECHO URBANO*)</t>
  </si>
  <si>
    <t>EXECUÇÃO DE SERVIÇOS DE COORDENAÇÃO, SUPERVISÃO E CONTROLE DE  OBRAS DE RESTAURAÇÃO NA BR-470/SC</t>
  </si>
  <si>
    <t xml:space="preserve">  BR-470 ( UF:  SC Trecho: ACESSO GASPAR - ENTR.BR-477(A)/SC-418)</t>
  </si>
  <si>
    <t>IGUATEMI CONSULT. E SERVICOS ENG.LTDA</t>
  </si>
  <si>
    <t>ELABORAÇÃO DE PLANO FUNCIONAL,ANTEPROJETO E PROJETO BÁSICO/EXEC. DE ENGENHARIA.</t>
  </si>
  <si>
    <t xml:space="preserve">  BR-285 ( UF:  RS Trecho: DIV.SC/RS - ENTR.BR-287(B))</t>
  </si>
  <si>
    <t>CRUZ ALTA</t>
  </si>
  <si>
    <t>SUPERVISÃO, COORDENAÇÃO, CONTROLE, REVISÃO DE PROJETOS E DESAPROPRIAÇÃO DAS OBRAS DE DUPLICAÇÃO LOTE 2 E 3 DE OBRAS.(DESAPROPRIAÇÃO)</t>
  </si>
  <si>
    <t xml:space="preserve">  BR-392 ( UF:  RS Trecho: PORTO NOVO (RIO GRANDE) - ENTROCAMENTO BR-472/RS)</t>
  </si>
  <si>
    <t>JUSTIFICATIVA CONSTANTE NO PROCESSO ADMINISTRATIVO Nº 50610.SEI/000683/2017-41</t>
  </si>
  <si>
    <t>PELOTAS</t>
  </si>
  <si>
    <t>SUPERVISÃO, COORDENAÇÃO, CONTROLE, REVISÃO DE PROJETOS E DESAPROPRIAÇÃO DAS OBRAS DE DUPLICAÇÃO LOTE 2 E 3 DE OBRAS. (PROJETOS)</t>
  </si>
  <si>
    <t>SUPERVISÃO, COORDENAÇÃO, CONTROLE, REVISÃO DE PROJETOS E DESAPROPRIAÇÃO DAS OBRAS DE DUPLICAÇÃO LOTE 2 E 3 DE OBRAS. (SUPERVISÃO)</t>
  </si>
  <si>
    <t>EXECUÇÃO DE SERVIÇOS DE CONSTRUÇÃO DA TRAVESSIA URBANA DE SAO GABRIEL NA RODOVIA BR-290/RS. TRECHO: ENTR. BR-101 - ENTR.BR-293(B). FRONTEIRA BRASIL/ARGENTINA.</t>
  </si>
  <si>
    <t xml:space="preserve">  BR-290 ( UF:  RS Trecho: ENT.BR-473 (A) - ENT.BR-158 (A))</t>
  </si>
  <si>
    <t>ANDRAUS PARTICIPAÇÕES EMPREENDIMENTO LTD</t>
  </si>
  <si>
    <t>SANTANA D LIVRAMENTO</t>
  </si>
  <si>
    <t>SUPERVISÃO. TRECHO: DIV. SC/RS - SÃO JOSÉ DO NORTE</t>
  </si>
  <si>
    <t xml:space="preserve">  BR-101 ( UF:  RS Trecho: ESTREITO - SAO JOSE NORTE)</t>
  </si>
  <si>
    <t>ENECON S.A ENG E ECONOMISTAS CONSULTORES</t>
  </si>
  <si>
    <t>SUPERVISÃO, COORDENAÇÃO E CONTROLE DAS OBRAS DE CONSTRUÇÃO DE TRECHOS NO CORREDOR MERCOSUL RODOVIA BR-285/RS. TRECHO: DIV. SC/RS - SÃO BORJA.</t>
  </si>
  <si>
    <t>EMISSÃO DA ORDEM DE INÍCIO DE CONTRATO ESPECÍFICO DE GESTÃO AMBIENTAL EM MESMO SEGMENTO DE RODOVIA (PP-503/2015-00) E DESMOBILIZAÇÃO DA EQUIPE DE SUPERVISÃO DA OBRAS.</t>
  </si>
  <si>
    <t>EXECUÇÃO DOS SERVIÇOS DE SUPERVISÃO/FISCALIZAÇÃO DAS OBRAS DE CONSTRUÇÃO DO COMPLEXO VIÁRIO DA INTERSEÇÃO DA BR-386/RS COM A BR-116/RS, EM CANOAS E DE CONSTRUÇÃO DAS PASSARELAS NO KM 250,6 (VILA SÃO JOÃO) E NO KM 256 (ESTEIO) DA BR-116/RS</t>
  </si>
  <si>
    <t>ETEL - ESTUDOS TÉCNICOS LTDA</t>
  </si>
  <si>
    <t>OBRAS DE MELHORAMENTOS OPERACIONAIS NO ACESSO Á PONTE DO RIO URUGUAI, NA BR-290/RS</t>
  </si>
  <si>
    <t xml:space="preserve">  BR-290 ( UF:  RS Trecho: Entr.BR-472(B)Uruguaiana - Entr. BR-293(B)Frnt.Br-Ar)</t>
  </si>
  <si>
    <t>ICCILA - IND.COM. E CONST.IBAGE LTDA</t>
  </si>
  <si>
    <t>EXECUÇÃO DE PROJETO FINAL DE ENGENHARIA PARA RESTAURAÇÃO (FASE I)SUPERVISÃO DAS OBRAS DE RESTAURAÇÃO (FASE II) NA BR-472/RS.</t>
  </si>
  <si>
    <t xml:space="preserve">  BR-472 ( UF:  RS Trecho: URUGUAI(B. QUARAI) - KM581,8-KM655,0..)</t>
  </si>
  <si>
    <t>PROJETO DE ENG. ROD.-REST. E SUPERVISÃO</t>
  </si>
  <si>
    <t>EXECUÇÃO DE ESTUDO DE IMPACTO AMBIENTAL/RELATÓRIO IMPACTO AMBIENTAL (EIA/RIMA) E PLANO CONTROLE AMBIENTAL NA BR-116/PR, TRECHO DIV,SP/PR-DIV.PR/SC, SUBTRECHO CONTORNO LESTE/CONTORNO NORTE DE CURITIBA, SEGMENTO VIA METROPOLITANA DE CURITIBA.</t>
  </si>
  <si>
    <t xml:space="preserve">  BR-116 ( UF:  PR Trecho: CONTORNO LESTE/CON - TORNO NORTE CTBA)</t>
  </si>
  <si>
    <t>ADEQUAÇÃO E ATUALIZAÇÃO DE PROJETO DE ENGENHARIA PARA CONSTRUÇÃO E PAVIMENTAÇÃO DE RODOVIA FEDERAL. TRECHO: CASCAVEL-TOLEDO. SUBTRECHO: CONTORNO OESTE DE CASCAVEL. SEGMENTO PNV - KM 189,4 AO  KM 200,4.</t>
  </si>
  <si>
    <t xml:space="preserve">  BR-163 ( UF:  PR Trecho: CONTORNO OESTE CASCAVEL -  )</t>
  </si>
  <si>
    <t>CONSPEL CONSULT.PROJ. ENGENHARIA LTDA</t>
  </si>
  <si>
    <t>RECUPERAÇÃO DAS SOBRE LAJES. TRECHO: DIV SP/PR - DIV. PR/SC . SEG: PONTE SOBRE OS RIOS IGUAÇÚ, BANHADO DO IGUAÇU - JANGADA I E XAVIER.</t>
  </si>
  <si>
    <t xml:space="preserve">  BR-153 ( UF:  PR Trecho: UNIAO DA VITORIA - DIVISA PR/SC)</t>
  </si>
  <si>
    <t>ADEQUAÇÃO E ATUALIZAÇÃO DE PROJETO DE ENGENHARIA PARA CONSTRUÇÃO DE RODOVIA FEDERAL. RODOVIA: BR-272/PR - TRECHO: DIV.SP/PR-DIV.PR/MS. SUBTRECHO: RIO GOIOERÊ - ENTR.PR-182/323/490(IPORÃ).</t>
  </si>
  <si>
    <t xml:space="preserve">  BR-272 ( UF:  PR Trecho: RIO GOIOERE - ENTR.PR-182/323/490)</t>
  </si>
  <si>
    <t>DALCON ENGENHARIA DE CONSULTORIA LTD</t>
  </si>
  <si>
    <t>CAMPOS MOURÃO</t>
  </si>
  <si>
    <t>ELABORAÇÃO DE PROJETO DE ENGENHARIA PARA CONSTRUÇÃO DE RODOVIA FEDERAL: RODOVIA:BR-116/PR. TRECHO: DIV.SP/DIV.PR/SC SUBTRECHO:LIGACAO CONT.LESTE/CONT.NORTE CTBA. (ENTR.BR 277/PR - ENTR.BR 116/PR).VIA METROPOLITANA DE CURITIBA</t>
  </si>
  <si>
    <t xml:space="preserve">  BR-116 ( UF:  PR Trecho: LIGACAO CONT.LESTE - /CONT.NORTE CTBA.)</t>
  </si>
  <si>
    <t>ESTEIO ENGENHARIA E AEROLEVANTAMENTOS S/A</t>
  </si>
  <si>
    <t>ADEQUAÇÃO E ATUALIZAÇÃO DE PROJETO DE ENGENHARIA PARA CONSTRUÇÃO DE RODOVIA FEDERAL. TRECHO: DIV.SP/PR - DIV.PR/MS - SUBTRECHO - ENTR. PR-180(GOIOERÊ) - RIO GOIOERÊ.</t>
  </si>
  <si>
    <t xml:space="preserve">  BR-272 ( UF:  PR Trecho: DIVISA SP/PR - DIVISA PR/MS)</t>
  </si>
  <si>
    <t>C.A.L. - CONSULTORES ASSOCIADOS LTDA</t>
  </si>
  <si>
    <t>ELABORAÇÃO DE PROJETO EXECUTIVO DE ENGENHARIA PARA ADEQUAÇÃO E ATUALIZAÇÃO DE PROJETO DE ENGª PARA PAVIMENTAÇÃO NA RODOVIA BR-487/PR,TRECHO:DIV.MS/PR (PORTO CAMARGO)-UMUARAMA; SUBTRECHO:DIV.MS/PR-(PORTO CAMARGO)SERRA DOS DOURADOS. EXTENSÃO DE 41,90 KM.</t>
  </si>
  <si>
    <t xml:space="preserve">  BR-487 ( UF:  PR Trecho: DIV. MS/PR - SERRA DOS DOURADOS)</t>
  </si>
  <si>
    <t>NATEEC PLANEJAMENTO E SERVIÇOS LTDA</t>
  </si>
  <si>
    <t>SUPERVISÃO TÉCNICA E ACOMPANHAMENTO DAS OBRAS DE RESTAURAÇÃO NA BR-153/PR</t>
  </si>
  <si>
    <t xml:space="preserve">  BR-153 ( UF:  PR Trecho: ENTR.BR-476(B)U. VITÓRIA - DIV.PR/SC)</t>
  </si>
  <si>
    <t>SERVIÇOS DE APOIO E ASSESSORIA AO DNER NO GERENCIAMENTO DAS OBRAS DO CORREDOR SÃO PAULO-CURITIBA-FLORIANÓPOLIS COM ATUAÇÃO JUNTO Á 9ª UNIT/PR.</t>
  </si>
  <si>
    <t xml:space="preserve">  BR-487 ( UF:  PR Trecho: ACESSO OESTE CAMPO MOURÃO - RIO MUGUILÃO)</t>
  </si>
  <si>
    <t>EXECUÇÃO DAS OBRAS DE RESTAURAÇÃO NA BR-158, TRECHO: ENTR.BR-277 (LARANJ.DO SUL) - SALTO SANTIAGO - ENTR. PR-281 - LOTE 01.</t>
  </si>
  <si>
    <t xml:space="preserve">  BR-158 ( UF:  PR Trecho: ENTR.BR-277(LARANJ.DO SUL)-SALTO SANTIAGO-ENTR.PR-281)</t>
  </si>
  <si>
    <t>INTERESSE DA ADMNISTRAÇÃO.</t>
  </si>
  <si>
    <t>VIAPLAN ENGENHARIA LTDA</t>
  </si>
  <si>
    <t>LARANJEIRAS DO SUL</t>
  </si>
  <si>
    <t>ACAO</t>
  </si>
  <si>
    <t>SISTEMA DE ESGOTAMENTO SANITÁRIO</t>
  </si>
  <si>
    <t>MUNICIPIO DE ITAPARICA</t>
  </si>
  <si>
    <t>Ba-Itaparica</t>
  </si>
  <si>
    <t>20/11/2006</t>
  </si>
  <si>
    <t>SISTEMA DE ABASTECIMENTO DE ÁGUA</t>
  </si>
  <si>
    <t>SECRETARIA DE DESENVOLVIMENTO URBANO DO ESTADO DA BAHIA</t>
  </si>
  <si>
    <t>Ba-Salvador</t>
  </si>
  <si>
    <t>31/12/2008</t>
  </si>
  <si>
    <t>MELHORIA HABITACIONAL PARA CONTROLE DA DOENÇA DE CHAGAS</t>
  </si>
  <si>
    <t>PALMAS DE MONTE ALTO PREFEITURA</t>
  </si>
  <si>
    <t>Ba-Palmas De Monte Alto</t>
  </si>
  <si>
    <t>MUNICÍPIO DE POCÕES</t>
  </si>
  <si>
    <t>Ba-Poções</t>
  </si>
  <si>
    <t>19/04/2011</t>
  </si>
  <si>
    <t>MELHORIAS SANITÁRIAS DOMICILIARES</t>
  </si>
  <si>
    <t>MUNICÍPIO DE PINDORETAMA/CE</t>
  </si>
  <si>
    <t>Ce-Pindoretama</t>
  </si>
  <si>
    <t>PREF MUN CARIDADE</t>
  </si>
  <si>
    <t>Ce-Caridade</t>
  </si>
  <si>
    <t>18/10/2005</t>
  </si>
  <si>
    <t>Ce-Redenção</t>
  </si>
  <si>
    <t>26/06/2007</t>
  </si>
  <si>
    <t>Ce-Itapagé</t>
  </si>
  <si>
    <t>10/02/2007</t>
  </si>
  <si>
    <t>SENADOR POMPEU PREFEITURA</t>
  </si>
  <si>
    <t>Ce-Senador Pompeu</t>
  </si>
  <si>
    <t>PREF MUN URUBURETAMA</t>
  </si>
  <si>
    <t>Ce-Uruburetama</t>
  </si>
  <si>
    <t>22/07/2009</t>
  </si>
  <si>
    <t>Ce-Coreaú</t>
  </si>
  <si>
    <t>10/01/2010</t>
  </si>
  <si>
    <t>PREF MUN LAVRAS DA MANGABEIRA</t>
  </si>
  <si>
    <t>Ce-Lavras Da Mangabeira</t>
  </si>
  <si>
    <t>16/06/2008</t>
  </si>
  <si>
    <t>MUNICIPIO DE JAGUARUANA</t>
  </si>
  <si>
    <t>Ce-Jaguaruana</t>
  </si>
  <si>
    <t>06/07/2007</t>
  </si>
  <si>
    <t>Ce-Santa Quitéria</t>
  </si>
  <si>
    <t>15/03/2010</t>
  </si>
  <si>
    <t>PREFEITURA  MUNICIPAL DE  MAURITI</t>
  </si>
  <si>
    <t>Ce-Mauriti</t>
  </si>
  <si>
    <t>22/12/2008</t>
  </si>
  <si>
    <t>MUNICÍPIO DE CARIRIACU</t>
  </si>
  <si>
    <t>Ce-Caririaçu</t>
  </si>
  <si>
    <t>21/12/2009</t>
  </si>
  <si>
    <t>BARROQUINHA PREFEITURA MUNICIPAL</t>
  </si>
  <si>
    <t>Ce-Barroquinha</t>
  </si>
  <si>
    <t>18/11/2010</t>
  </si>
  <si>
    <t>PREF MUN EUSEBIO</t>
  </si>
  <si>
    <t>Ce-Eusébio</t>
  </si>
  <si>
    <t>16/12/2008</t>
  </si>
  <si>
    <t>Ce-Barro</t>
  </si>
  <si>
    <t>31/12/2006</t>
  </si>
  <si>
    <t>31/03/2007</t>
  </si>
  <si>
    <t>MUNICIPIO DE CHOROZINHO</t>
  </si>
  <si>
    <t>Ce-Chorozinho</t>
  </si>
  <si>
    <t>05/05/2006</t>
  </si>
  <si>
    <t>MUNICIPIO DE  QUIXERE</t>
  </si>
  <si>
    <t>Ce-Quixeré</t>
  </si>
  <si>
    <t>SISTEMA DE ESGOTAMENTO SANITÁRIO - MSD</t>
  </si>
  <si>
    <t>PREF MUN PORANGA</t>
  </si>
  <si>
    <t>Ce-Poranga</t>
  </si>
  <si>
    <t>Ce-Acarape</t>
  </si>
  <si>
    <t>16/06/2006</t>
  </si>
  <si>
    <t>MUNICIPIO DE GUARAMIRANGA</t>
  </si>
  <si>
    <t>Ce-Guaramiranga</t>
  </si>
  <si>
    <t>05/06/2006</t>
  </si>
  <si>
    <t>PREF MUN MORADA NOVA</t>
  </si>
  <si>
    <t>Ce-Morada Nova</t>
  </si>
  <si>
    <t>30/03/2005</t>
  </si>
  <si>
    <t>Ce-Granja</t>
  </si>
  <si>
    <t>16/10/2009</t>
  </si>
  <si>
    <t>Ce-Irauçuba</t>
  </si>
  <si>
    <t>12/02/2003</t>
  </si>
  <si>
    <t>20/06/2006</t>
  </si>
  <si>
    <t>04/04/2007</t>
  </si>
  <si>
    <t>Ce-Icó</t>
  </si>
  <si>
    <t>20/06/2007</t>
  </si>
  <si>
    <t>MUNICÍPIO DE MILHA</t>
  </si>
  <si>
    <t>Ce-Milhã</t>
  </si>
  <si>
    <t>09/11/2006</t>
  </si>
  <si>
    <t>Ce-Quixelô</t>
  </si>
  <si>
    <t>12/11/2003</t>
  </si>
  <si>
    <t>Ce-Acopiara</t>
  </si>
  <si>
    <t>01/03/2011</t>
  </si>
  <si>
    <t>PREF MUN MILAGRES</t>
  </si>
  <si>
    <t>Ce-Milagres</t>
  </si>
  <si>
    <t>03/03/2004</t>
  </si>
  <si>
    <t>PREF MUN ANTONINA DO NORTE</t>
  </si>
  <si>
    <t>Ce-Antonina Do Norte</t>
  </si>
  <si>
    <t>20/04/2009</t>
  </si>
  <si>
    <t>03/03/2020</t>
  </si>
  <si>
    <t>25/08/2004</t>
  </si>
  <si>
    <t>21/01/2010</t>
  </si>
  <si>
    <t>PREF MUN RUSSAS</t>
  </si>
  <si>
    <t>Ce-Russas</t>
  </si>
  <si>
    <t xml:space="preserve">MUNICIPIO DE PORANGA </t>
  </si>
  <si>
    <t>12/01/2009</t>
  </si>
  <si>
    <t>23/12/2008</t>
  </si>
  <si>
    <t>Ce-Cruz</t>
  </si>
  <si>
    <t>06/07/2009</t>
  </si>
  <si>
    <t>CEARÁ GOVERNO DO ESTADO</t>
  </si>
  <si>
    <t>Ce-Fortaleza</t>
  </si>
  <si>
    <t>Ce-Guaraciaba Do Norte</t>
  </si>
  <si>
    <t>PREF MUN MISSAO VELHA</t>
  </si>
  <si>
    <t>Ce-Missão Velha</t>
  </si>
  <si>
    <t>10/09/2009</t>
  </si>
  <si>
    <t>SECRETARIA DE INRA ESTRUTURA E OBRAS</t>
  </si>
  <si>
    <t>Df-Brasília</t>
  </si>
  <si>
    <t>08/08/2008</t>
  </si>
  <si>
    <t>PREFEITURA MUNICIPAL DE  VILA PAVAO ES</t>
  </si>
  <si>
    <t>Es-Vila Pavão</t>
  </si>
  <si>
    <t>PREF MUN APIACA</t>
  </si>
  <si>
    <t>Es-Apiacá</t>
  </si>
  <si>
    <t>20/09/2004</t>
  </si>
  <si>
    <t>MUNICIPIO DE ATILIO VIVACQUA</t>
  </si>
  <si>
    <t>Es-Atilio Vivacqua</t>
  </si>
  <si>
    <t>02/07/2004</t>
  </si>
  <si>
    <t>PREF MUN CASTELO</t>
  </si>
  <si>
    <t>Es-Castelo</t>
  </si>
  <si>
    <t>19/08/2005</t>
  </si>
  <si>
    <t>Es-Serra</t>
  </si>
  <si>
    <t>01/07/2004</t>
  </si>
  <si>
    <t>10/01/2006</t>
  </si>
  <si>
    <t>PREF MUN ECOPORANGA</t>
  </si>
  <si>
    <t>Es-Ecoporanga; Es-Ecoporanga</t>
  </si>
  <si>
    <t>PREF MUN DORES DO RIO PRETO</t>
  </si>
  <si>
    <t>Es-Dores Do Rio Preto</t>
  </si>
  <si>
    <t>PLANOS MUNICIPAIS DE SANEAMENTO BÁSICO</t>
  </si>
  <si>
    <t>MUNICÍPIO DE PIRAI DO NORTE</t>
  </si>
  <si>
    <t>Ba-Piraí Do Norte</t>
  </si>
  <si>
    <t>30/12/2010</t>
  </si>
  <si>
    <t>PREF MUN AGUA DOCE DO NORTE</t>
  </si>
  <si>
    <t>Es-Água Doce Do Norte</t>
  </si>
  <si>
    <t>PREF MUN VARGEM ALTA</t>
  </si>
  <si>
    <t>Es-Vargem Alta</t>
  </si>
  <si>
    <t>22/10/2007</t>
  </si>
  <si>
    <t>17/04/2012</t>
  </si>
  <si>
    <t>PREF MUN MARILANDIA</t>
  </si>
  <si>
    <t>Es-Marilândia</t>
  </si>
  <si>
    <t>18/08/2005</t>
  </si>
  <si>
    <t>PREF MUN GOVERNADOR LINDEMBERG</t>
  </si>
  <si>
    <t>Es-Governador Lindenberg</t>
  </si>
  <si>
    <t>MUNICÍPIO DE JERONIMO MONTEIRO</t>
  </si>
  <si>
    <t>Es-Jerônimo Monteiro</t>
  </si>
  <si>
    <t>07/03/2006</t>
  </si>
  <si>
    <t>Es-Ecoporanga</t>
  </si>
  <si>
    <t>PREFEITURA MUNICIPAL DE ALEGRE</t>
  </si>
  <si>
    <t>Es-Alegre</t>
  </si>
  <si>
    <t>01/12/2010</t>
  </si>
  <si>
    <t>Go-São Domingos</t>
  </si>
  <si>
    <t>Go-Alto Paraíso De Goiás</t>
  </si>
  <si>
    <t>PREF MUN NOVA IGUACU DE GOIAS</t>
  </si>
  <si>
    <t>Go-Nova Iguaçu De Goiás</t>
  </si>
  <si>
    <t>01/11/2006</t>
  </si>
  <si>
    <t>PREFEITURA MUNICIPAL DE SERRANOPOLIS</t>
  </si>
  <si>
    <t>Go-Serranópolis</t>
  </si>
  <si>
    <t>10/08/5015</t>
  </si>
  <si>
    <t>MUNICIPIO DE SANCLERLANDIA</t>
  </si>
  <si>
    <t>Go-Sanclerlândia</t>
  </si>
  <si>
    <t>MUNICIPIO DE ITARUMA</t>
  </si>
  <si>
    <t>Go-Itarumã</t>
  </si>
  <si>
    <t>MUNICÍPIO DE CAMPO ALEGRE DE GOIAS</t>
  </si>
  <si>
    <t>Go-Campo Alegre De Goiás</t>
  </si>
  <si>
    <t>Go-Guapó</t>
  </si>
  <si>
    <t>MUNICÍPIO DE DIORAMA</t>
  </si>
  <si>
    <t>Go-Diorama</t>
  </si>
  <si>
    <t>Go-Amaralina</t>
  </si>
  <si>
    <t>Go-Buriti Alegre</t>
  </si>
  <si>
    <t>MUNICIPIO DE ARAGARCAS</t>
  </si>
  <si>
    <t>Go-Aragarças</t>
  </si>
  <si>
    <t>Go-Goiandira</t>
  </si>
  <si>
    <t>INDIARA PREFEITURA MUNICIPAL</t>
  </si>
  <si>
    <t>Go-Indiara</t>
  </si>
  <si>
    <t>PREFEITURA MUNICIPAL DE APORE</t>
  </si>
  <si>
    <t>Go-Aporé</t>
  </si>
  <si>
    <t>Go-Rio Quente</t>
  </si>
  <si>
    <t>01/05/2012</t>
  </si>
  <si>
    <t>RESÍDUOS SÓLIDOS</t>
  </si>
  <si>
    <t>PREF MUN SAO SIMAO</t>
  </si>
  <si>
    <t>Go-São Simão</t>
  </si>
  <si>
    <t>PREF MUN JUCURUCU</t>
  </si>
  <si>
    <t>Ba-Jucuruçu</t>
  </si>
  <si>
    <t>Ma-Primeira Cruz</t>
  </si>
  <si>
    <t>15/12/2003</t>
  </si>
  <si>
    <t>PREFEITURA MUNICIPAL DE LUIZ DOMINGUES</t>
  </si>
  <si>
    <t>Ma-Luís Domingues</t>
  </si>
  <si>
    <t>MUNICIPIO DE PERI MIRIM</t>
  </si>
  <si>
    <t>Ma-Peri Mirim</t>
  </si>
  <si>
    <t>01/08/2003</t>
  </si>
  <si>
    <t>MUNICÍPIO DE LAGOA GRANDE DO MARANHAO</t>
  </si>
  <si>
    <t>Ma-Lagoa Grande Do Maranhão</t>
  </si>
  <si>
    <t>16/12/2005</t>
  </si>
  <si>
    <t>MUNICÍPIO DE SATUBINHA</t>
  </si>
  <si>
    <t>Ma-Satubinha</t>
  </si>
  <si>
    <t>PREFEITURA MUNICIPAL DE MONCAO</t>
  </si>
  <si>
    <t>Ma-Monção</t>
  </si>
  <si>
    <t>25/05/2012</t>
  </si>
  <si>
    <t>Ma-Lago Do Junco</t>
  </si>
  <si>
    <t>PREF MUN SANTA FILOMENA DO MARANHAO</t>
  </si>
  <si>
    <t>Ma-Santa Filomena Do Maranhão</t>
  </si>
  <si>
    <t>01/05/2008</t>
  </si>
  <si>
    <t>PREF MUN ANAPURUS</t>
  </si>
  <si>
    <t>Ma-Anapurus</t>
  </si>
  <si>
    <t>28/01/2003</t>
  </si>
  <si>
    <t>Ba-Encruzilhada</t>
  </si>
  <si>
    <t>PREF MUN FORMOSA DA SERRA NEGRA</t>
  </si>
  <si>
    <t>Ma-Formosa Da Serra Negra</t>
  </si>
  <si>
    <t>18/06/2008</t>
  </si>
  <si>
    <t>Ma-Presidente Juscelino</t>
  </si>
  <si>
    <t>19/04/2007</t>
  </si>
  <si>
    <t>20/04/2007</t>
  </si>
  <si>
    <t>Ma-Duque Bacelar</t>
  </si>
  <si>
    <t>19/09/2007</t>
  </si>
  <si>
    <t>MELHORIAS SANITÁRIAS DOMICILIARES - MSD</t>
  </si>
  <si>
    <t>PREF MUN GUARATINGA</t>
  </si>
  <si>
    <t>Ba-Guaratinga</t>
  </si>
  <si>
    <t>Ma-Altamira Do Maranhão</t>
  </si>
  <si>
    <t>Ma-Afonso Cunha</t>
  </si>
  <si>
    <t>25/11/2007</t>
  </si>
  <si>
    <t>MUNICÍPIO DE TURIACU</t>
  </si>
  <si>
    <t>Ma-Turiaçu</t>
  </si>
  <si>
    <t>PREF MUN PALMEIRANDIA</t>
  </si>
  <si>
    <t>Ma-Palmeirândia</t>
  </si>
  <si>
    <t>PREF MUN BEQUIMAO</t>
  </si>
  <si>
    <t>Ma-Bequimão</t>
  </si>
  <si>
    <t>PREF MUN BREJO DE AREIA</t>
  </si>
  <si>
    <t>Ma-Brejo De Areia</t>
  </si>
  <si>
    <t>Ba-Irajuba</t>
  </si>
  <si>
    <t>PREF MUN BACABEIRA</t>
  </si>
  <si>
    <t>Ma-Bacabeira</t>
  </si>
  <si>
    <t>PREF MUN ITAPECURU MIRIM</t>
  </si>
  <si>
    <t>Ma-Itapecuru Mirim</t>
  </si>
  <si>
    <t>MUNICÍPIO DE FORTUNA</t>
  </si>
  <si>
    <t>Ma-Fortuna</t>
  </si>
  <si>
    <t>Ba-Governador Mangabeira</t>
  </si>
  <si>
    <t>15/04/2006</t>
  </si>
  <si>
    <t>MUNICÍPIO DE JOSELANDIA</t>
  </si>
  <si>
    <t>Ma-Joselândia</t>
  </si>
  <si>
    <t>20/01/2007</t>
  </si>
  <si>
    <t>PREF MUN ROSARIO</t>
  </si>
  <si>
    <t>Ma-Rosário</t>
  </si>
  <si>
    <t>03/07/2011</t>
  </si>
  <si>
    <t>MUNICÍPIO DE PARAISOPOLIS</t>
  </si>
  <si>
    <t>Mg-Paraisópolis</t>
  </si>
  <si>
    <t>MUNICIPIO DE CAMBUI</t>
  </si>
  <si>
    <t>Mg-Cambuí</t>
  </si>
  <si>
    <t>Ba-Macaúbas</t>
  </si>
  <si>
    <t>05/08/2013</t>
  </si>
  <si>
    <t>Ba-Jussiape</t>
  </si>
  <si>
    <t>Mg-Tupaciguara</t>
  </si>
  <si>
    <t>MUNICIPIO DE PADRE PARAISO</t>
  </si>
  <si>
    <t>Mg-Padre Paraíso</t>
  </si>
  <si>
    <t>PREF MUN LAGEDO DO TABOCAL</t>
  </si>
  <si>
    <t>Ba-Lajedo Do Tabocal</t>
  </si>
  <si>
    <t>07/10/2003</t>
  </si>
  <si>
    <t>Mg-Jequeri</t>
  </si>
  <si>
    <t>Mg-Matipó</t>
  </si>
  <si>
    <t>MUNICÍPIO DE TARUMIRIM</t>
  </si>
  <si>
    <t>Mg-Tarumirim</t>
  </si>
  <si>
    <t>Mg-Carmo Do Cajuru</t>
  </si>
  <si>
    <t>Mg-Guaxupé</t>
  </si>
  <si>
    <t>Mg-Capinópolis</t>
  </si>
  <si>
    <t>SECRETARIA DE ESTADO DE DESENVOLVIMENTO REGIONAL, POLÍTICA URBANA E GESTÃO METRO</t>
  </si>
  <si>
    <t>Mg-Juruaia</t>
  </si>
  <si>
    <t>Mg-Ilicínea</t>
  </si>
  <si>
    <t>PREF MUN SAO LOURENCO</t>
  </si>
  <si>
    <t>Mg-São Lourenço</t>
  </si>
  <si>
    <t>Mg-Guanhães</t>
  </si>
  <si>
    <t>Mg-Cristais</t>
  </si>
  <si>
    <t>Mg-Muzambinho</t>
  </si>
  <si>
    <t>PREF MUN SANTA VITORIA</t>
  </si>
  <si>
    <t>Mg-Santa Vitória</t>
  </si>
  <si>
    <t>PREF MUN AGUANIL</t>
  </si>
  <si>
    <t>Mg-Aguanil</t>
  </si>
  <si>
    <t>MUNICÍPIO DE COROMANDEL</t>
  </si>
  <si>
    <t>Mg-Coromandel</t>
  </si>
  <si>
    <t>Ms-Campo Grande</t>
  </si>
  <si>
    <t>13/10/2009</t>
  </si>
  <si>
    <t>MUNICIPIO DE AQUIDAUANA</t>
  </si>
  <si>
    <t>Ms-Aquidauana</t>
  </si>
  <si>
    <t>SECRETARIA DE OBRAS PUBLICAS E DE TRANSPORTES SEOP</t>
  </si>
  <si>
    <t>SANEAMENTO RURAL - ÁGUA</t>
  </si>
  <si>
    <t>Ms-Rio Verde De Mato Grosso</t>
  </si>
  <si>
    <t>Ms-Juti</t>
  </si>
  <si>
    <t>PREF MUN PARANHOS</t>
  </si>
  <si>
    <t>Ms-Paranhos</t>
  </si>
  <si>
    <t>PREF MUN DE GLORIA DE DOURADOS</t>
  </si>
  <si>
    <t>Ms-Glória De Dourados</t>
  </si>
  <si>
    <t>MUNICIPIO DE LAMBARI D'OESTE</t>
  </si>
  <si>
    <t>Mt-Lambari D'Oeste</t>
  </si>
  <si>
    <t>30/10/2009</t>
  </si>
  <si>
    <t>MUNICIPIO DE CONFRESA</t>
  </si>
  <si>
    <t>Mt-Confresa</t>
  </si>
  <si>
    <t>Mt-Lucas Do Rio Verde</t>
  </si>
  <si>
    <t>Ap-Porto Grande</t>
  </si>
  <si>
    <t>30/04/2011</t>
  </si>
  <si>
    <t>PREF MUN BARAO DE MELGACO</t>
  </si>
  <si>
    <t>Mt-Barão De Melgaço</t>
  </si>
  <si>
    <t>SECRETARIA DE ESTADO DE INTEGRAÇÃO REGIONAL, DESENVOLVIMENTO URBANO E METROPOLITANO - SEIDURB/PA</t>
  </si>
  <si>
    <t>Pa-Belém</t>
  </si>
  <si>
    <t>31/05/2010</t>
  </si>
  <si>
    <t>Pa-Porto De Moz</t>
  </si>
  <si>
    <t>MUNICIPIO DE SERRA DO NAVIO</t>
  </si>
  <si>
    <t>Ap-Serra Do Navio</t>
  </si>
  <si>
    <t>09/08/2011</t>
  </si>
  <si>
    <t>Pa-Pau D'Arco</t>
  </si>
  <si>
    <t>18/04/2011</t>
  </si>
  <si>
    <t>MUNICIPIO DE PRACUUBA</t>
  </si>
  <si>
    <t>Ap-Pracuúba</t>
  </si>
  <si>
    <t>05/05/2009</t>
  </si>
  <si>
    <t>Ap-Macapá</t>
  </si>
  <si>
    <t>21/01/2008</t>
  </si>
  <si>
    <t>Pa-Uruará</t>
  </si>
  <si>
    <t>26/06/2006</t>
  </si>
  <si>
    <t>MUNICIPIO DE LARANJAL DO JARI</t>
  </si>
  <si>
    <t>Ap-Laranjal Do Jari</t>
  </si>
  <si>
    <t>10/03/2011</t>
  </si>
  <si>
    <t>DRENAGEM EM ÁREAS ENDÊMICAS</t>
  </si>
  <si>
    <t>MUNICIPIO DE CALCOENE</t>
  </si>
  <si>
    <t>Ap-Calçoene</t>
  </si>
  <si>
    <t>05/09/2007</t>
  </si>
  <si>
    <t>MUNICIPIO DE CURRALINHO</t>
  </si>
  <si>
    <t>Pa-Curralinho</t>
  </si>
  <si>
    <t>Pa-Marapanim</t>
  </si>
  <si>
    <t>MUNICIPIO DE OURILANDIA DO NORTE</t>
  </si>
  <si>
    <t>Pa-Ourilândia Do Norte</t>
  </si>
  <si>
    <t>MUNICIPIO DE TRAIRAO</t>
  </si>
  <si>
    <t>Pa-Trairão</t>
  </si>
  <si>
    <t>PREF MUN SANTANA</t>
  </si>
  <si>
    <t>Ap-Santana</t>
  </si>
  <si>
    <t>03/09/2007</t>
  </si>
  <si>
    <t>25/06/2011</t>
  </si>
  <si>
    <t>MUNICIPIO DE ITAUBAL</t>
  </si>
  <si>
    <t>Ap-Itaubal</t>
  </si>
  <si>
    <t>13/06/2007</t>
  </si>
  <si>
    <t>25/09/2007</t>
  </si>
  <si>
    <t>Pa-Santo Antônio Do Tauá</t>
  </si>
  <si>
    <t>Pa-São Francisco Do Pará</t>
  </si>
  <si>
    <t>GOVERNO DO ESTADO DO AMAPA</t>
  </si>
  <si>
    <t>Pa-Anajás</t>
  </si>
  <si>
    <t>MUNICIPIO DE ALMEIRIM</t>
  </si>
  <si>
    <t>Pa-Almeirim</t>
  </si>
  <si>
    <t>Pa-Conceição Do Araguaia</t>
  </si>
  <si>
    <t>Pa-Canaã Dos Carajás; Pa-Canaã Dos Carajás</t>
  </si>
  <si>
    <t>Ap-Ferreira Gomes</t>
  </si>
  <si>
    <t>Pa-Ananindeua</t>
  </si>
  <si>
    <t>20/12/2006</t>
  </si>
  <si>
    <t>MUNICIPIO DE OIAPOQUE</t>
  </si>
  <si>
    <t>Ap-Oiapoque</t>
  </si>
  <si>
    <t>MUNICIPIO DE AURORA DO PARA</t>
  </si>
  <si>
    <t>Pa-Aurora Do Pará</t>
  </si>
  <si>
    <t>MUNICIPIO DE  ALENQUER</t>
  </si>
  <si>
    <t>Pa-Alenquer</t>
  </si>
  <si>
    <t>Pa-Piçarra</t>
  </si>
  <si>
    <t>15/02/2006</t>
  </si>
  <si>
    <t>22/03/2006</t>
  </si>
  <si>
    <t>14/09/2010</t>
  </si>
  <si>
    <t>08/11/2009</t>
  </si>
  <si>
    <t>26/07/2018</t>
  </si>
  <si>
    <t>22/02/2008</t>
  </si>
  <si>
    <t>Pb-Nazarezinho</t>
  </si>
  <si>
    <t>12/09/2006</t>
  </si>
  <si>
    <t>MUNICIPIO DE PEDRA LAVRADA</t>
  </si>
  <si>
    <t>Pb-Pedra Lavrada</t>
  </si>
  <si>
    <t>Pb-Mãe D'Água</t>
  </si>
  <si>
    <t>Am-Maraã</t>
  </si>
  <si>
    <t>04/05/2012</t>
  </si>
  <si>
    <t>Am-Careiro</t>
  </si>
  <si>
    <t>21/06/2006</t>
  </si>
  <si>
    <t>Ba-Taperoá</t>
  </si>
  <si>
    <t>Pb-Coxixola</t>
  </si>
  <si>
    <t>Pb-Cabaceiras</t>
  </si>
  <si>
    <t>Pb-Caraúbas</t>
  </si>
  <si>
    <t>PREF MUN ATALAIA DO NORTE</t>
  </si>
  <si>
    <t>Am-Atalaia Do Norte</t>
  </si>
  <si>
    <t>24/02/2011</t>
  </si>
  <si>
    <t>Am-Lábrea</t>
  </si>
  <si>
    <t>Pb-Alcantil</t>
  </si>
  <si>
    <t>Pb-Santa Helena</t>
  </si>
  <si>
    <t>08/05/2012</t>
  </si>
  <si>
    <t>Pb-Sumé</t>
  </si>
  <si>
    <t>Pb-Campina Grande</t>
  </si>
  <si>
    <t>26/05/2003</t>
  </si>
  <si>
    <t>Pb-Patos</t>
  </si>
  <si>
    <t>PREF MUN ITAPORANGA</t>
  </si>
  <si>
    <t>Pb-Itaporanga</t>
  </si>
  <si>
    <t>Pb-Casserengue</t>
  </si>
  <si>
    <t>PREF MUN MOGEIRO</t>
  </si>
  <si>
    <t>Pb-Mogeiro</t>
  </si>
  <si>
    <t>GURJAO PREFEITURA</t>
  </si>
  <si>
    <t>Pb-Gurjão</t>
  </si>
  <si>
    <t>Am-Apuí</t>
  </si>
  <si>
    <t>31/03/2008</t>
  </si>
  <si>
    <t>PREFEITURA MUNICIPAL DE BOCA DO ACRE</t>
  </si>
  <si>
    <t>Am-Boca Do Acre</t>
  </si>
  <si>
    <t>PREF MUN SERRA BRANCA</t>
  </si>
  <si>
    <t>Pb-Serra Branca</t>
  </si>
  <si>
    <t>PREF MUN ENVIRA</t>
  </si>
  <si>
    <t>Am-Envira</t>
  </si>
  <si>
    <t>PREF MUN CORRENTES</t>
  </si>
  <si>
    <t>Pe-Correntes</t>
  </si>
  <si>
    <t>Pe-Pesqueira</t>
  </si>
  <si>
    <t>12/12/2004</t>
  </si>
  <si>
    <t>PREF MUN CACHOEIRINHA</t>
  </si>
  <si>
    <t>Pe-Cachoeirinha</t>
  </si>
  <si>
    <t>21/08/2006</t>
  </si>
  <si>
    <t>PREF MUN BEZERROS</t>
  </si>
  <si>
    <t>Pe-Bezerros</t>
  </si>
  <si>
    <t>26/12/2003</t>
  </si>
  <si>
    <t>PREF MUN SAIRE</t>
  </si>
  <si>
    <t>Pe-Sairé</t>
  </si>
  <si>
    <t>PREF MUN GARANHUNS</t>
  </si>
  <si>
    <t>Pe-Garanhuns</t>
  </si>
  <si>
    <t>29/12/2004</t>
  </si>
  <si>
    <t>16/02/2006</t>
  </si>
  <si>
    <t>PREF MUN CALUMBI</t>
  </si>
  <si>
    <t>Pe-Calumbi</t>
  </si>
  <si>
    <t>19/12/2003</t>
  </si>
  <si>
    <t>PREF MUN OURICURI</t>
  </si>
  <si>
    <t>Pe-Ouricuri</t>
  </si>
  <si>
    <t>20/06/2008</t>
  </si>
  <si>
    <t>19/11/2008</t>
  </si>
  <si>
    <t>SES DE PERNAMBUCO</t>
  </si>
  <si>
    <t>Pe-Recife</t>
  </si>
  <si>
    <t>16/03/2001</t>
  </si>
  <si>
    <t>MUNICIPIO DE VENTUROSA</t>
  </si>
  <si>
    <t>Pe-Venturosa</t>
  </si>
  <si>
    <t>MUNICÍPIO DE BOM CONSELHO</t>
  </si>
  <si>
    <t>Pe-Bom Conselho</t>
  </si>
  <si>
    <t>19/06/2015</t>
  </si>
  <si>
    <t>PREF MUN CATENDE</t>
  </si>
  <si>
    <t>Pe-Catende</t>
  </si>
  <si>
    <t>29/06/2006</t>
  </si>
  <si>
    <t>04/11/2007</t>
  </si>
  <si>
    <t>12/02/2007</t>
  </si>
  <si>
    <t>Pe-Jupi</t>
  </si>
  <si>
    <t>19/12/2002</t>
  </si>
  <si>
    <t>MUNICIPIO DE RIACHO DAS ALMAS</t>
  </si>
  <si>
    <t>Pe-Riacho Das Almas</t>
  </si>
  <si>
    <t>05/12/2007</t>
  </si>
  <si>
    <t>22/07/2008</t>
  </si>
  <si>
    <t>MUNICIPIO DE QUIPAPA</t>
  </si>
  <si>
    <t>Pe-Quipapá</t>
  </si>
  <si>
    <t>PREF MUN MACAPARANA</t>
  </si>
  <si>
    <t>Pe-Macaparana</t>
  </si>
  <si>
    <t>PREFEITURA MUNICIPAL DE IATI PE</t>
  </si>
  <si>
    <t>Pe-Iati</t>
  </si>
  <si>
    <t>Pe-Belo Jardim</t>
  </si>
  <si>
    <t>17/04/2007</t>
  </si>
  <si>
    <t>PREF MUN ALIANCA</t>
  </si>
  <si>
    <t>Pe-Aliança</t>
  </si>
  <si>
    <t>PREF MUN PARANATAMA</t>
  </si>
  <si>
    <t>Pe-Paranatama</t>
  </si>
  <si>
    <t>31/03/2004</t>
  </si>
  <si>
    <t>PREF MUN LAJEDO</t>
  </si>
  <si>
    <t>Pe-Lajedo</t>
  </si>
  <si>
    <t>Pe-Moreilândia</t>
  </si>
  <si>
    <t>21/02/2012</t>
  </si>
  <si>
    <t>17/07/2006</t>
  </si>
  <si>
    <t>Am-Rio Preto Da Eva</t>
  </si>
  <si>
    <t>06/05/2007</t>
  </si>
  <si>
    <t>10/05/2006</t>
  </si>
  <si>
    <t>MUNICIPIO DE EXU</t>
  </si>
  <si>
    <t>Pe-Exu</t>
  </si>
  <si>
    <t>21/07/2006</t>
  </si>
  <si>
    <t>29/11/2007</t>
  </si>
  <si>
    <t>PREF MUN BREJAO</t>
  </si>
  <si>
    <t>Pe-Brejão</t>
  </si>
  <si>
    <t>16/08/2005</t>
  </si>
  <si>
    <t>16/01/2006</t>
  </si>
  <si>
    <t>PREF MUN BELEM DE MARIA</t>
  </si>
  <si>
    <t>Pe-Belém De Maria</t>
  </si>
  <si>
    <t>MUNICIPIO DE PEDRA</t>
  </si>
  <si>
    <t>Pe-Pedra</t>
  </si>
  <si>
    <t>09/09/2009</t>
  </si>
  <si>
    <t>PREF MUN CHA GRANDE</t>
  </si>
  <si>
    <t>Pe-Chã Grande</t>
  </si>
  <si>
    <t>06/05/2008</t>
  </si>
  <si>
    <t>15/06/2009</t>
  </si>
  <si>
    <t>15/03/2013</t>
  </si>
  <si>
    <t>PREF MUN RIBEIRAO</t>
  </si>
  <si>
    <t>Pe-Ribeirão</t>
  </si>
  <si>
    <t>18/01/2008</t>
  </si>
  <si>
    <t>Pe-São Joaquim Do Monte</t>
  </si>
  <si>
    <t>01/10/2007</t>
  </si>
  <si>
    <t>PREF MUN CARNAIBA</t>
  </si>
  <si>
    <t>Pe-Carnaíba</t>
  </si>
  <si>
    <t>07/08/2011</t>
  </si>
  <si>
    <t>PREFEITURA  MUNICIPAL DE  SAO JOAO</t>
  </si>
  <si>
    <t>Pe-São João</t>
  </si>
  <si>
    <t>23/07/2004</t>
  </si>
  <si>
    <t>09/12/2002</t>
  </si>
  <si>
    <t>03/12/2003</t>
  </si>
  <si>
    <t>MUNICIPIO DE BUIQUE</t>
  </si>
  <si>
    <t>Pe-Buíque</t>
  </si>
  <si>
    <t>MUNICIPIO DE CORTES</t>
  </si>
  <si>
    <t>Pe-Cortês</t>
  </si>
  <si>
    <t>26/12/2002</t>
  </si>
  <si>
    <t>MUNICIPIO DE SOLIDAO</t>
  </si>
  <si>
    <t>Pe-Solidão</t>
  </si>
  <si>
    <t>20/08/2007</t>
  </si>
  <si>
    <t>PREF MUN SAO CAETANO</t>
  </si>
  <si>
    <t>Pe-São Caitano</t>
  </si>
  <si>
    <t>02/03/2007</t>
  </si>
  <si>
    <t>MUNICIPIO DE POCAO</t>
  </si>
  <si>
    <t>Pe-Poção</t>
  </si>
  <si>
    <t>GOVERNO DO ESTADO DE ALAGOAS</t>
  </si>
  <si>
    <t>Al-Maceió</t>
  </si>
  <si>
    <t>SES DO PIAUI</t>
  </si>
  <si>
    <t>Pi-Teresina</t>
  </si>
  <si>
    <t>Pi-São Lourenço Do Piauí</t>
  </si>
  <si>
    <t>Pi-Lagoinha Do Piauí</t>
  </si>
  <si>
    <t>Pi-Bonfim Do Piauí</t>
  </si>
  <si>
    <t>MUNICIPIO DE CAPITAO GERVASIO OLIVEIRA</t>
  </si>
  <si>
    <t>Pi-Capitão Gervásio Oliveira</t>
  </si>
  <si>
    <t>MUNICIPIO DE SAO RAIMUNDO NONATO</t>
  </si>
  <si>
    <t>Pi-São Raimundo Nonato</t>
  </si>
  <si>
    <t>PREF MUN DELMIRO GOUVEIA</t>
  </si>
  <si>
    <t>Al-Delmiro Gouveia</t>
  </si>
  <si>
    <t>Pi-Bom Jesus</t>
  </si>
  <si>
    <t>07/06/2010</t>
  </si>
  <si>
    <t>Pi-Monsenhor Hipólito</t>
  </si>
  <si>
    <t>Pi-Caridade Do Piauí</t>
  </si>
  <si>
    <t>SISTEMA DE ABASTECIMENTO DE ÁGUA EM ÁREAS RURAIS</t>
  </si>
  <si>
    <t>Pi-Nova Santa Rita</t>
  </si>
  <si>
    <t>MUNICIPIO DE SAO FRANCISCO DE ASSIS DO PIAUI</t>
  </si>
  <si>
    <t>Pi-São Francisco De Assis Do Piauí</t>
  </si>
  <si>
    <t>Pi-Bocaina</t>
  </si>
  <si>
    <t>MUNICIPIO DE CURRAIS</t>
  </si>
  <si>
    <t>Pi-Currais</t>
  </si>
  <si>
    <t>Pi-São João Da Fronteira</t>
  </si>
  <si>
    <t>MUNICIPIO DE PAVUSSU</t>
  </si>
  <si>
    <t>Pi-Pavussu</t>
  </si>
  <si>
    <t>GILBUES PI PREFEITURA</t>
  </si>
  <si>
    <t>Pi-Gilbués</t>
  </si>
  <si>
    <t>MUNICIPIO DE CRISTALANDIA DO PIAUI</t>
  </si>
  <si>
    <t>Pi-Cristalândia Do Piauí</t>
  </si>
  <si>
    <t>Pi-Ribeira Do Piauí</t>
  </si>
  <si>
    <t>Pi-Dom Inocêncio</t>
  </si>
  <si>
    <t>MUNICIPIO DE BETANIA DO PIAUI</t>
  </si>
  <si>
    <t>Pi-Betânia Do Piauí</t>
  </si>
  <si>
    <t>IMPLANTAÇÃO MEL, SANIT, DOMIC, PARA PREVENÇÃO E CONTROLE DE DOENÇAS E AGRAVOS</t>
  </si>
  <si>
    <t>Pi-Alegrete Do Piauí</t>
  </si>
  <si>
    <t>PREF MUN RIO BRANCO DO IVAI</t>
  </si>
  <si>
    <t>Pr-Rio Branco Do Ivaí</t>
  </si>
  <si>
    <t>MUNICÍPIO DE BANDEIRANTES</t>
  </si>
  <si>
    <t>Pr-Bandeirantes</t>
  </si>
  <si>
    <t>MUNICÍPIO DE SANTA CECILIA DO PAVAO</t>
  </si>
  <si>
    <t>Pr-Santa Cecília Do Pavão</t>
  </si>
  <si>
    <t>MUNICÍPIO DE MALLET</t>
  </si>
  <si>
    <t>Pr-Mallet</t>
  </si>
  <si>
    <t>MUNICÍPIO DE QUATRO PONTES</t>
  </si>
  <si>
    <t>Pr-Quatro Pontes</t>
  </si>
  <si>
    <t>MUNICÍPIO DE IGUARACU</t>
  </si>
  <si>
    <t>Pr-Iguaraçu</t>
  </si>
  <si>
    <t>Pr-Mariópolis</t>
  </si>
  <si>
    <t>29/12/2011</t>
  </si>
  <si>
    <t>PREF MUN PALMAS</t>
  </si>
  <si>
    <t>Pr-Palmas</t>
  </si>
  <si>
    <t>MUNICÍPIO DE GUARANIACU</t>
  </si>
  <si>
    <t>PREF MUN SAO MATEUS DO SUL</t>
  </si>
  <si>
    <t>Pr-São Mateus Do Sul</t>
  </si>
  <si>
    <t>Pr-Assaí</t>
  </si>
  <si>
    <t>PREF MUN MATO RICO</t>
  </si>
  <si>
    <t>Pr-Mato Rico</t>
  </si>
  <si>
    <t>PREF MUN RIO BRANCO DO SUL</t>
  </si>
  <si>
    <t>Pr-Rio Branco Do Sul</t>
  </si>
  <si>
    <t>Pr-Guaraniaçu</t>
  </si>
  <si>
    <t>Pr-Honório Serpa</t>
  </si>
  <si>
    <t>Pr-Jaboti</t>
  </si>
  <si>
    <t>PREF MUN RIO AZUL</t>
  </si>
  <si>
    <t>Pr-Rio Azul</t>
  </si>
  <si>
    <t>Pr-Ibaiti</t>
  </si>
  <si>
    <t>Pr-Curitiba</t>
  </si>
  <si>
    <t>MUNICÍPIO DE JACAREZINHO</t>
  </si>
  <si>
    <t>Pr-Jacarezinho</t>
  </si>
  <si>
    <t>PREF MUN NOVA AMERICA DA COLINA</t>
  </si>
  <si>
    <t>Pr-Nova América Da Colina</t>
  </si>
  <si>
    <t>Rn-Jardim De Piranhas</t>
  </si>
  <si>
    <t>Rn-Portalegre</t>
  </si>
  <si>
    <t>Rn-Parelhas</t>
  </si>
  <si>
    <t>Rn-São José Do Seridó</t>
  </si>
  <si>
    <t>EXTREMOZ PREFEITURA</t>
  </si>
  <si>
    <t>Rn-Extremoz</t>
  </si>
  <si>
    <t>16/11/2014</t>
  </si>
  <si>
    <t>BAIA FORMOSA PREFEITURA</t>
  </si>
  <si>
    <t>Rn-Baía Formosa</t>
  </si>
  <si>
    <t>Rn-Porto Do Mangue</t>
  </si>
  <si>
    <t>Rn-Luís Gomes</t>
  </si>
  <si>
    <t xml:space="preserve">PLANO MUNICIPAL DE SANEAMENTO BÁSICO </t>
  </si>
  <si>
    <t>PREF MUN SANTA CRUZ</t>
  </si>
  <si>
    <t>Rn-Santa Cruz</t>
  </si>
  <si>
    <t>TANQUE D'ARCA PREFEITURA</t>
  </si>
  <si>
    <t>Al-Tanque D'Arca</t>
  </si>
  <si>
    <t>Rn-Serrinha Dos Pintos</t>
  </si>
  <si>
    <t>MUNICÍPIO DE OURO BRANCO</t>
  </si>
  <si>
    <t>Al-Ouro Branco</t>
  </si>
  <si>
    <t>01/01/2015</t>
  </si>
  <si>
    <t>MUNICIPIO DE MACHADINHO D'OESTE</t>
  </si>
  <si>
    <t>Ro-Machadinho D'Oeste</t>
  </si>
  <si>
    <t>PREF MUN MINISTRO ANDREAZZA</t>
  </si>
  <si>
    <t>Ro-Ministro Andreazza</t>
  </si>
  <si>
    <t>PREFEITURA MUNICIPAL DE IRACEMA</t>
  </si>
  <si>
    <t>Rr-Iracema</t>
  </si>
  <si>
    <t>Rr-Mucajaí</t>
  </si>
  <si>
    <t>MUNICÍPIO DE SÃO LOURENÇO DO SUL</t>
  </si>
  <si>
    <t>Rs-São Lourenço Do Sul</t>
  </si>
  <si>
    <t>03/03/2012</t>
  </si>
  <si>
    <t>PREF MUN PINHAL GRANDE</t>
  </si>
  <si>
    <t>Rs-Pinhal Grande</t>
  </si>
  <si>
    <t>PREF MUN FORMIGUEIRO</t>
  </si>
  <si>
    <t>Rs-Formigueiro</t>
  </si>
  <si>
    <t>PREF MUN TUNAS</t>
  </si>
  <si>
    <t>Rs-Tunas</t>
  </si>
  <si>
    <t>PREF MUN SAO MIGUEL DAS MISSOES</t>
  </si>
  <si>
    <t>Rs-São Miguel Das Missões</t>
  </si>
  <si>
    <t>PREF MUN PEDRAS ALTAS</t>
  </si>
  <si>
    <t>Rs-Pedras Altas; Rs-Pedras Altas; Rs-Pedras Altas; Rs-Pedras Altas</t>
  </si>
  <si>
    <t>PREF MUN HERVAL</t>
  </si>
  <si>
    <t>Rs-Herval; Rs-Herval; Rs-Herval</t>
  </si>
  <si>
    <t>PREFEITURA MUNICIPAL DE PIRATINI</t>
  </si>
  <si>
    <t>Rs-Piratini</t>
  </si>
  <si>
    <t>PREF MUN ROSARIO DO SUL</t>
  </si>
  <si>
    <t>Rs-Rosário Do Sul</t>
  </si>
  <si>
    <t>PREF MUN MORMACO</t>
  </si>
  <si>
    <t>Rs-Mormaço</t>
  </si>
  <si>
    <t>DEPARTAMENTO ESTADUAL DE PAVIMENTACAO E SANEAMENTO</t>
  </si>
  <si>
    <t>Ac-Rio Branco</t>
  </si>
  <si>
    <t>MUNICÍPIO DE FONTOURA XAVIER</t>
  </si>
  <si>
    <t>Rs-Fontoura Xavier</t>
  </si>
  <si>
    <t>Rs-Pedras Altas</t>
  </si>
  <si>
    <t>Rs-Herval</t>
  </si>
  <si>
    <t>PREF MUN BOM JARDIM DA SERRA</t>
  </si>
  <si>
    <t>Sc-Bom Jardim Da Serra</t>
  </si>
  <si>
    <t>MUNICÍPIO DE COCAL DO SUL</t>
  </si>
  <si>
    <t>Sc-Cocal Do Sul</t>
  </si>
  <si>
    <t>MUNICÍPIO DE OURO VERDE</t>
  </si>
  <si>
    <t>Sc-Ouro Verde</t>
  </si>
  <si>
    <t>MUNICÍPIO DE BOMBINHAS</t>
  </si>
  <si>
    <t>Sc-Bombinhas</t>
  </si>
  <si>
    <t>PREF MUN POUSO REDONDO</t>
  </si>
  <si>
    <t>Sc-Pouso Redondo</t>
  </si>
  <si>
    <t>PREF MUN ZORTEA</t>
  </si>
  <si>
    <t>Sc-Zortéa</t>
  </si>
  <si>
    <t>25/06/2007</t>
  </si>
  <si>
    <t>PREF MUN ABELARDO LUZ</t>
  </si>
  <si>
    <t>Sc-Abelardo Luz</t>
  </si>
  <si>
    <t>PREF MUN PICARRAS</t>
  </si>
  <si>
    <t>Sc-Balneário Piçarras</t>
  </si>
  <si>
    <t>DRENAGEM PARA CONTROLE DA MALÁRIA</t>
  </si>
  <si>
    <t>PREFEITURA MUNICIPAL DE  PRESIDENTE GETULIO</t>
  </si>
  <si>
    <t>Sc-Presidente Getúlio</t>
  </si>
  <si>
    <t>14/09/2009</t>
  </si>
  <si>
    <t>PROJETO DE EDUCAÇÃO EM SAÚDE AMBIENTAL</t>
  </si>
  <si>
    <t>Sc-Forquilhinha</t>
  </si>
  <si>
    <t>Ac-Tarauacá</t>
  </si>
  <si>
    <t>Se-Tobias Barreto</t>
  </si>
  <si>
    <t>PREF MUN MANOEL URBANO</t>
  </si>
  <si>
    <t>Ac-Manoel Urbano</t>
  </si>
  <si>
    <t>PREF MUN BOM JESUS DOS PERDOES</t>
  </si>
  <si>
    <t>Sp-Bom Jesus Dos Perdões</t>
  </si>
  <si>
    <t>Ac-Plácido De Castro</t>
  </si>
  <si>
    <t>PREF MUN MONTE ALTO</t>
  </si>
  <si>
    <t>Sp-Monte Alto</t>
  </si>
  <si>
    <t>Sp-José Bonifácio; Sp-José Bonifácio</t>
  </si>
  <si>
    <t>18/12/2012</t>
  </si>
  <si>
    <t>PREF MUN PRACINHA</t>
  </si>
  <si>
    <t>Sp-Pracinha</t>
  </si>
  <si>
    <t>PREF MUN LARANJAL PAULISTA</t>
  </si>
  <si>
    <t>Sp-Laranjal Paulista</t>
  </si>
  <si>
    <t>MUNICÍPIO DE DRACENA</t>
  </si>
  <si>
    <t>Sp-Dracena</t>
  </si>
  <si>
    <t>PREF MUN SANDOLANDIA</t>
  </si>
  <si>
    <t>To-Sandolândia</t>
  </si>
  <si>
    <t>MUNICÍPIO DE ARAGUATINS</t>
  </si>
  <si>
    <t>To-Araguatins</t>
  </si>
  <si>
    <t>DIAGNÓSTICO</t>
  </si>
  <si>
    <t>OBRAS POR BANCO DE DADOS</t>
  </si>
  <si>
    <t>OBS: A tabela acima representa a soma dos quadros abaixo</t>
  </si>
  <si>
    <t>VALOR EMPENHO</t>
  </si>
  <si>
    <t>VALOR LIQUIDADO</t>
  </si>
  <si>
    <t>VALOR CONTRATO</t>
  </si>
  <si>
    <t>% Executado</t>
  </si>
  <si>
    <t>Total PAC (Milhões R$) - valor do contrato</t>
  </si>
  <si>
    <t>LOCALIDADE</t>
  </si>
  <si>
    <t>INVESTIMENTO</t>
  </si>
  <si>
    <t>JUSTIFICATIVA</t>
  </si>
  <si>
    <t>DATA DE INÍCIO</t>
  </si>
  <si>
    <t>DATA DE FIM</t>
  </si>
  <si>
    <t>CONTRATADA</t>
  </si>
  <si>
    <t>UNIDADE FISCALIZADORA</t>
  </si>
  <si>
    <t>PREVISAO INICIAL DA DATA DO TÉRMINO</t>
  </si>
  <si>
    <t>VALOR CREDITADO</t>
  </si>
  <si>
    <t>PROGRAMA DE GOVERNO2</t>
  </si>
  <si>
    <t>DATA DE TÉRMINO DA OBRA</t>
  </si>
  <si>
    <t>AREA</t>
  </si>
  <si>
    <t>MUNICÍPIO BENEFICIADO</t>
  </si>
  <si>
    <t>VALOR DO EMPREEDIMENTO</t>
  </si>
  <si>
    <t>VALOR DA CONTRAPARTIDA</t>
  </si>
  <si>
    <t>VALOR LIBERADO</t>
  </si>
  <si>
    <t>VALOR TOTAL EMPENHADO</t>
  </si>
  <si>
    <t>VALOR TOTAL PAGO</t>
  </si>
  <si>
    <t>DATA INICIO OBRA</t>
  </si>
  <si>
    <t>DATA TERMINO OBRA</t>
  </si>
  <si>
    <t>SITUAÇÃO DA OBRA</t>
  </si>
  <si>
    <t>PERCENTUAL DA OBRA</t>
  </si>
  <si>
    <t>PERCENTUAL REALIZADO2</t>
  </si>
  <si>
    <t>Motivo da paralisação</t>
  </si>
  <si>
    <t>Titularidade/Desapropriação</t>
  </si>
  <si>
    <t>Técnico</t>
  </si>
  <si>
    <t>Abandono pela empresa</t>
  </si>
  <si>
    <t>Orçamentário/Financeiro</t>
  </si>
  <si>
    <t>Judicial</t>
  </si>
  <si>
    <t>Órgãos de Controle</t>
  </si>
  <si>
    <t>Ambiental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</si>
</sst>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_-&quot;R$&quot;* #,##0.00_-;\-&quot;R$&quot;* #,##0.00_-;_-&quot;R$&quot;* &quot;-&quot;??_-;_-@_-"/>
    <numFmt numFmtId="165" formatCode="_-* #,##0_-;\-* #,##0_-;_-* &quot;-&quot;??_-;_-@_-"/>
  </numFmts>
  <fonts count="14" x14ac:knownFonts="1">
    <font>
      <sz val="11"/>
      <color theme="1"/>
      <name val="Calibri"/>
      <family val="2"/>
      <scheme val="minor"/>
    </font>
    <font>
      <sz val="11"/>
      <color theme="1"/>
      <name val="Calibri"/>
      <family val="2"/>
      <scheme val="minor"/>
    </font>
    <font>
      <sz val="10"/>
      <name val="MS Sans Serif"/>
    </font>
    <font>
      <sz val="10"/>
      <color rgb="FF000000"/>
      <name val="Calibri"/>
      <family val="2"/>
    </font>
    <font>
      <sz val="11"/>
      <color indexed="8"/>
      <name val="Calibri"/>
      <family val="2"/>
    </font>
    <font>
      <sz val="10"/>
      <color rgb="FF000000"/>
      <name val="Arial"/>
      <family val="2"/>
    </font>
    <font>
      <sz val="12"/>
      <color theme="1"/>
      <name val="Times New Roman"/>
      <family val="1"/>
    </font>
    <font>
      <b/>
      <sz val="12"/>
      <name val="Times New Roman"/>
      <family val="1"/>
    </font>
    <font>
      <sz val="12"/>
      <name val="Times New Roman"/>
      <family val="1"/>
    </font>
    <font>
      <sz val="10"/>
      <name val="Arial"/>
      <family val="2"/>
    </font>
    <font>
      <b/>
      <sz val="22"/>
      <color theme="1"/>
      <name val="Times New Roman"/>
      <family val="1"/>
    </font>
    <font>
      <b/>
      <sz val="18"/>
      <color theme="1"/>
      <name val="Times New Roman"/>
      <family val="1"/>
    </font>
    <font>
      <b/>
      <sz val="12"/>
      <color rgb="FFFF0000"/>
      <name val="Times New Roman"/>
      <family val="1"/>
    </font>
    <font>
      <sz val="14"/>
      <name val="Times New Roman"/>
      <family val="1"/>
    </font>
  </fonts>
  <fills count="4">
    <fill>
      <patternFill patternType="none"/>
    </fill>
    <fill>
      <patternFill patternType="gray125"/>
    </fill>
    <fill>
      <patternFill patternType="solid">
        <fgColor theme="0"/>
        <bgColor indexed="64"/>
      </patternFill>
    </fill>
    <fill>
      <patternFill patternType="solid">
        <fgColor theme="7" tint="0.39997558519241921"/>
        <bgColor indexed="64"/>
      </patternFill>
    </fill>
  </fills>
  <borders count="26">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rgb="FFABABAB"/>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15">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0" borderId="0"/>
    <xf numFmtId="9" fontId="2"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4" fillId="0" borderId="0"/>
    <xf numFmtId="9" fontId="4" fillId="0" borderId="0" applyFont="0" applyFill="0" applyBorder="0" applyAlignment="0" applyProtection="0"/>
    <xf numFmtId="0" fontId="4" fillId="0" borderId="0" applyFill="0" applyProtection="0"/>
    <xf numFmtId="0" fontId="5" fillId="0" borderId="0"/>
    <xf numFmtId="9" fontId="5" fillId="0" borderId="0" applyFont="0" applyFill="0" applyBorder="0" applyAlignment="0" applyProtection="0"/>
    <xf numFmtId="43" fontId="1" fillId="0" borderId="0" applyFont="0" applyFill="0" applyBorder="0" applyAlignment="0" applyProtection="0"/>
    <xf numFmtId="0" fontId="9" fillId="0" borderId="0"/>
  </cellStyleXfs>
  <cellXfs count="169">
    <xf numFmtId="0" fontId="0" fillId="0" borderId="0" xfId="0"/>
    <xf numFmtId="0" fontId="6" fillId="0" borderId="0" xfId="0" applyFont="1"/>
    <xf numFmtId="0" fontId="7" fillId="0" borderId="1" xfId="3" applyFont="1" applyBorder="1"/>
    <xf numFmtId="0" fontId="7" fillId="0" borderId="2" xfId="3" applyFont="1" applyBorder="1"/>
    <xf numFmtId="9" fontId="7" fillId="0" borderId="1" xfId="4" applyFont="1" applyBorder="1" applyAlignment="1">
      <alignment horizontal="center"/>
    </xf>
    <xf numFmtId="9" fontId="7" fillId="0" borderId="2" xfId="4" applyFont="1" applyBorder="1" applyAlignment="1">
      <alignment horizontal="center"/>
    </xf>
    <xf numFmtId="0" fontId="8" fillId="0" borderId="0" xfId="0" applyFont="1"/>
    <xf numFmtId="0" fontId="7" fillId="0" borderId="8" xfId="0" applyFont="1" applyBorder="1"/>
    <xf numFmtId="0" fontId="8" fillId="0" borderId="11" xfId="0" applyFont="1" applyBorder="1"/>
    <xf numFmtId="0" fontId="8" fillId="0" borderId="3" xfId="0" applyFont="1" applyBorder="1" applyAlignment="1">
      <alignment horizontal="center"/>
    </xf>
    <xf numFmtId="10" fontId="8" fillId="0" borderId="12" xfId="2" applyNumberFormat="1" applyFont="1" applyBorder="1"/>
    <xf numFmtId="10" fontId="8" fillId="0" borderId="13" xfId="2" applyNumberFormat="1" applyFont="1" applyBorder="1"/>
    <xf numFmtId="0" fontId="8" fillId="0" borderId="14" xfId="0" applyFont="1" applyBorder="1"/>
    <xf numFmtId="10" fontId="8" fillId="0" borderId="3" xfId="2" applyNumberFormat="1" applyFont="1" applyBorder="1"/>
    <xf numFmtId="10" fontId="8" fillId="0" borderId="15" xfId="2" applyNumberFormat="1" applyFont="1" applyBorder="1"/>
    <xf numFmtId="0" fontId="8" fillId="0" borderId="16" xfId="0" applyFont="1" applyBorder="1"/>
    <xf numFmtId="10" fontId="8" fillId="0" borderId="17" xfId="2" applyNumberFormat="1" applyFont="1" applyBorder="1"/>
    <xf numFmtId="10" fontId="8" fillId="0" borderId="18" xfId="2" applyNumberFormat="1" applyFont="1" applyBorder="1"/>
    <xf numFmtId="0" fontId="7" fillId="0" borderId="9" xfId="0" applyFont="1" applyBorder="1" applyAlignment="1">
      <alignment horizontal="center"/>
    </xf>
    <xf numFmtId="164" fontId="7" fillId="0" borderId="9" xfId="1" applyFont="1" applyBorder="1"/>
    <xf numFmtId="10" fontId="7" fillId="0" borderId="9" xfId="2" applyNumberFormat="1" applyFont="1" applyBorder="1"/>
    <xf numFmtId="10" fontId="7" fillId="0" borderId="10" xfId="2" applyNumberFormat="1" applyFont="1" applyBorder="1"/>
    <xf numFmtId="165" fontId="8" fillId="0" borderId="0" xfId="0" applyNumberFormat="1" applyFont="1"/>
    <xf numFmtId="0" fontId="7" fillId="0" borderId="3" xfId="5" applyFont="1" applyBorder="1" applyAlignment="1">
      <alignment horizontal="center" wrapText="1"/>
    </xf>
    <xf numFmtId="0" fontId="7" fillId="0" borderId="3" xfId="3" applyFont="1" applyBorder="1" applyAlignment="1">
      <alignment horizontal="center"/>
    </xf>
    <xf numFmtId="9" fontId="7" fillId="0" borderId="3" xfId="4" applyFont="1" applyBorder="1" applyAlignment="1">
      <alignment horizontal="center"/>
    </xf>
    <xf numFmtId="0" fontId="8" fillId="0" borderId="3" xfId="3" applyFont="1" applyBorder="1" applyAlignment="1">
      <alignment horizontal="left"/>
    </xf>
    <xf numFmtId="0" fontId="8" fillId="0" borderId="3" xfId="3" applyNumberFormat="1" applyFont="1" applyBorder="1" applyAlignment="1">
      <alignment horizontal="center"/>
    </xf>
    <xf numFmtId="164" fontId="8" fillId="0" borderId="3" xfId="3" applyNumberFormat="1" applyFont="1" applyBorder="1"/>
    <xf numFmtId="9" fontId="8" fillId="0" borderId="3" xfId="4" applyFont="1" applyBorder="1"/>
    <xf numFmtId="0" fontId="7" fillId="0" borderId="3" xfId="3" applyFont="1" applyBorder="1" applyAlignment="1">
      <alignment horizontal="left"/>
    </xf>
    <xf numFmtId="0" fontId="7" fillId="0" borderId="3" xfId="3" applyNumberFormat="1" applyFont="1" applyBorder="1" applyAlignment="1">
      <alignment horizontal="center"/>
    </xf>
    <xf numFmtId="164" fontId="7" fillId="0" borderId="3" xfId="3" applyNumberFormat="1" applyFont="1" applyBorder="1"/>
    <xf numFmtId="9" fontId="7" fillId="0" borderId="3" xfId="4" applyFont="1" applyBorder="1"/>
    <xf numFmtId="165" fontId="7" fillId="0" borderId="3" xfId="5" applyNumberFormat="1" applyFont="1" applyBorder="1" applyAlignment="1">
      <alignment horizontal="center" wrapText="1"/>
    </xf>
    <xf numFmtId="9" fontId="7" fillId="0" borderId="3" xfId="7" applyFont="1" applyBorder="1" applyAlignment="1">
      <alignment horizontal="center" wrapText="1"/>
    </xf>
    <xf numFmtId="0" fontId="8" fillId="0" borderId="3" xfId="5" applyFont="1" applyBorder="1" applyAlignment="1">
      <alignment horizontal="left" wrapText="1"/>
    </xf>
    <xf numFmtId="165" fontId="8" fillId="0" borderId="3" xfId="5" applyNumberFormat="1" applyFont="1" applyBorder="1" applyAlignment="1">
      <alignment wrapText="1"/>
    </xf>
    <xf numFmtId="164" fontId="8" fillId="0" borderId="3" xfId="5" applyNumberFormat="1" applyFont="1" applyBorder="1" applyAlignment="1">
      <alignment wrapText="1"/>
    </xf>
    <xf numFmtId="9" fontId="8" fillId="0" borderId="3" xfId="7" applyFont="1" applyBorder="1" applyAlignment="1">
      <alignment horizontal="center" wrapText="1"/>
    </xf>
    <xf numFmtId="0" fontId="7" fillId="0" borderId="3" xfId="5" applyFont="1" applyBorder="1" applyAlignment="1">
      <alignment horizontal="left" wrapText="1"/>
    </xf>
    <xf numFmtId="165" fontId="7" fillId="0" borderId="3" xfId="5" applyNumberFormat="1" applyFont="1" applyBorder="1" applyAlignment="1">
      <alignment wrapText="1"/>
    </xf>
    <xf numFmtId="164" fontId="7" fillId="0" borderId="3" xfId="5" applyNumberFormat="1" applyFont="1" applyBorder="1" applyAlignment="1">
      <alignment wrapText="1"/>
    </xf>
    <xf numFmtId="0" fontId="8" fillId="0" borderId="0" xfId="5" applyFont="1" applyBorder="1" applyAlignment="1">
      <alignment horizontal="left" wrapText="1"/>
    </xf>
    <xf numFmtId="165" fontId="8" fillId="0" borderId="0" xfId="5" applyNumberFormat="1" applyFont="1" applyBorder="1" applyAlignment="1">
      <alignment wrapText="1"/>
    </xf>
    <xf numFmtId="9" fontId="8" fillId="0" borderId="0" xfId="7" applyFont="1" applyBorder="1" applyAlignment="1">
      <alignment horizontal="center" wrapText="1"/>
    </xf>
    <xf numFmtId="164" fontId="8" fillId="0" borderId="0" xfId="5" applyNumberFormat="1" applyFont="1" applyBorder="1" applyAlignment="1">
      <alignment wrapText="1"/>
    </xf>
    <xf numFmtId="0" fontId="7" fillId="0" borderId="3" xfId="8" applyFont="1" applyBorder="1" applyAlignment="1">
      <alignment horizontal="center"/>
    </xf>
    <xf numFmtId="3" fontId="7" fillId="0" borderId="3" xfId="13" applyNumberFormat="1" applyFont="1" applyBorder="1" applyAlignment="1">
      <alignment horizontal="center" vertical="center" wrapText="1"/>
    </xf>
    <xf numFmtId="0" fontId="8" fillId="0" borderId="3" xfId="8" applyFont="1" applyBorder="1" applyAlignment="1">
      <alignment horizontal="left"/>
    </xf>
    <xf numFmtId="0" fontId="8" fillId="0" borderId="3" xfId="8" applyNumberFormat="1" applyFont="1" applyBorder="1"/>
    <xf numFmtId="164" fontId="8" fillId="0" borderId="3" xfId="8" applyNumberFormat="1" applyFont="1" applyBorder="1"/>
    <xf numFmtId="9" fontId="8" fillId="0" borderId="3" xfId="9" applyFont="1" applyBorder="1"/>
    <xf numFmtId="0" fontId="7" fillId="0" borderId="3" xfId="8" applyFont="1" applyBorder="1" applyAlignment="1">
      <alignment horizontal="left"/>
    </xf>
    <xf numFmtId="0" fontId="7" fillId="0" borderId="3" xfId="8" applyNumberFormat="1" applyFont="1" applyBorder="1"/>
    <xf numFmtId="164" fontId="7" fillId="0" borderId="3" xfId="8" applyNumberFormat="1" applyFont="1" applyBorder="1"/>
    <xf numFmtId="9" fontId="7" fillId="0" borderId="3" xfId="9" applyFont="1" applyBorder="1"/>
    <xf numFmtId="0" fontId="8" fillId="0" borderId="3" xfId="10" applyFont="1" applyFill="1" applyBorder="1" applyAlignment="1" applyProtection="1">
      <alignment horizontal="center"/>
    </xf>
    <xf numFmtId="0" fontId="8" fillId="0" borderId="3" xfId="10" applyFont="1" applyFill="1" applyBorder="1" applyAlignment="1" applyProtection="1">
      <alignment horizontal="left"/>
    </xf>
    <xf numFmtId="0" fontId="8" fillId="0" borderId="3" xfId="10" applyNumberFormat="1" applyFont="1" applyFill="1" applyBorder="1" applyProtection="1"/>
    <xf numFmtId="164" fontId="8" fillId="0" borderId="3" xfId="10" applyNumberFormat="1" applyFont="1" applyFill="1" applyBorder="1" applyProtection="1"/>
    <xf numFmtId="9" fontId="8" fillId="0" borderId="3" xfId="9" applyFont="1" applyFill="1" applyBorder="1" applyProtection="1"/>
    <xf numFmtId="0" fontId="7" fillId="0" borderId="3" xfId="10" applyFont="1" applyFill="1" applyBorder="1" applyAlignment="1" applyProtection="1">
      <alignment horizontal="left"/>
    </xf>
    <xf numFmtId="0" fontId="7" fillId="0" borderId="3" xfId="10" applyNumberFormat="1" applyFont="1" applyFill="1" applyBorder="1" applyProtection="1"/>
    <xf numFmtId="164" fontId="7" fillId="0" borderId="3" xfId="10" applyNumberFormat="1" applyFont="1" applyFill="1" applyBorder="1" applyProtection="1"/>
    <xf numFmtId="9" fontId="7" fillId="0" borderId="3" xfId="9" applyFont="1" applyFill="1" applyBorder="1" applyProtection="1"/>
    <xf numFmtId="0" fontId="7" fillId="0" borderId="3" xfId="0" applyFont="1" applyBorder="1" applyAlignment="1">
      <alignment horizontal="center"/>
    </xf>
    <xf numFmtId="0" fontId="8" fillId="0" borderId="3" xfId="0" applyFont="1" applyBorder="1" applyAlignment="1">
      <alignment horizontal="left"/>
    </xf>
    <xf numFmtId="0" fontId="8" fillId="0" borderId="3" xfId="0" applyNumberFormat="1" applyFont="1" applyBorder="1"/>
    <xf numFmtId="164" fontId="8" fillId="0" borderId="3" xfId="0" applyNumberFormat="1" applyFont="1" applyBorder="1"/>
    <xf numFmtId="9" fontId="8" fillId="0" borderId="3" xfId="2" applyFont="1" applyBorder="1"/>
    <xf numFmtId="0" fontId="7" fillId="0" borderId="3" xfId="0" applyFont="1" applyBorder="1" applyAlignment="1">
      <alignment horizontal="left"/>
    </xf>
    <xf numFmtId="0" fontId="7" fillId="0" borderId="3" xfId="0" applyNumberFormat="1" applyFont="1" applyBorder="1"/>
    <xf numFmtId="164" fontId="7" fillId="0" borderId="3" xfId="0" applyNumberFormat="1" applyFont="1" applyBorder="1"/>
    <xf numFmtId="9" fontId="7" fillId="0" borderId="3" xfId="2" applyFont="1" applyBorder="1"/>
    <xf numFmtId="0" fontId="7" fillId="0" borderId="3" xfId="11" applyFont="1" applyBorder="1" applyAlignment="1">
      <alignment horizontal="center"/>
    </xf>
    <xf numFmtId="0" fontId="8" fillId="0" borderId="3" xfId="11" applyFont="1" applyBorder="1" applyAlignment="1">
      <alignment horizontal="left"/>
    </xf>
    <xf numFmtId="0" fontId="8" fillId="0" borderId="3" xfId="11" applyNumberFormat="1" applyFont="1" applyBorder="1"/>
    <xf numFmtId="164" fontId="8" fillId="0" borderId="4" xfId="11" applyNumberFormat="1" applyFont="1" applyBorder="1"/>
    <xf numFmtId="9" fontId="8" fillId="0" borderId="3" xfId="12" applyFont="1" applyBorder="1"/>
    <xf numFmtId="0" fontId="7" fillId="0" borderId="3" xfId="11" applyFont="1" applyBorder="1" applyAlignment="1">
      <alignment horizontal="left"/>
    </xf>
    <xf numFmtId="0" fontId="7" fillId="0" borderId="3" xfId="11" applyNumberFormat="1" applyFont="1" applyBorder="1"/>
    <xf numFmtId="164" fontId="7" fillId="0" borderId="4" xfId="11" applyNumberFormat="1" applyFont="1" applyBorder="1"/>
    <xf numFmtId="9" fontId="7" fillId="0" borderId="3" xfId="12" applyFont="1" applyBorder="1"/>
    <xf numFmtId="9" fontId="7" fillId="0" borderId="3" xfId="2" applyFont="1" applyBorder="1" applyAlignment="1">
      <alignment horizontal="center" vertical="center" wrapText="1"/>
    </xf>
    <xf numFmtId="0" fontId="8" fillId="0" borderId="3" xfId="0" applyFont="1" applyBorder="1" applyAlignment="1">
      <alignment wrapText="1"/>
    </xf>
    <xf numFmtId="3" fontId="8" fillId="0" borderId="3" xfId="13" applyNumberFormat="1" applyFont="1" applyBorder="1" applyAlignment="1">
      <alignment wrapText="1"/>
    </xf>
    <xf numFmtId="164" fontId="8" fillId="0" borderId="3" xfId="0" applyNumberFormat="1" applyFont="1" applyBorder="1" applyAlignment="1">
      <alignment wrapText="1"/>
    </xf>
    <xf numFmtId="9" fontId="8" fillId="0" borderId="3" xfId="2" applyFont="1" applyBorder="1" applyAlignment="1">
      <alignment wrapText="1"/>
    </xf>
    <xf numFmtId="0" fontId="7" fillId="0" borderId="3" xfId="0" applyFont="1" applyBorder="1" applyAlignment="1">
      <alignment wrapText="1"/>
    </xf>
    <xf numFmtId="3" fontId="7" fillId="0" borderId="3" xfId="13" applyNumberFormat="1" applyFont="1" applyBorder="1" applyAlignment="1">
      <alignment wrapText="1"/>
    </xf>
    <xf numFmtId="164" fontId="7" fillId="0" borderId="3" xfId="0" applyNumberFormat="1" applyFont="1" applyBorder="1" applyAlignment="1">
      <alignment wrapText="1"/>
    </xf>
    <xf numFmtId="9" fontId="7" fillId="0" borderId="3" xfId="2" applyFont="1" applyBorder="1" applyAlignment="1">
      <alignment wrapText="1"/>
    </xf>
    <xf numFmtId="0" fontId="7" fillId="0" borderId="8" xfId="0" applyFont="1" applyBorder="1" applyAlignment="1">
      <alignment horizontal="center"/>
    </xf>
    <xf numFmtId="0" fontId="7" fillId="0" borderId="10" xfId="0" applyFont="1" applyBorder="1" applyAlignment="1">
      <alignment horizontal="center"/>
    </xf>
    <xf numFmtId="165" fontId="8" fillId="0" borderId="0" xfId="5" applyNumberFormat="1" applyFont="1" applyBorder="1" applyAlignment="1">
      <alignment horizontal="left" wrapText="1"/>
    </xf>
    <xf numFmtId="0" fontId="6" fillId="2" borderId="7" xfId="0" applyFont="1" applyFill="1" applyBorder="1" applyAlignment="1">
      <alignment vertical="center" wrapText="1"/>
    </xf>
    <xf numFmtId="0" fontId="8" fillId="2" borderId="6" xfId="11" applyNumberFormat="1" applyFont="1" applyFill="1" applyBorder="1" applyAlignment="1">
      <alignment horizontal="center"/>
    </xf>
    <xf numFmtId="164" fontId="8" fillId="2" borderId="6" xfId="1" applyFont="1" applyFill="1" applyBorder="1" applyAlignment="1">
      <alignment horizontal="center"/>
    </xf>
    <xf numFmtId="10" fontId="8" fillId="2" borderId="5" xfId="2" applyNumberFormat="1" applyFont="1" applyFill="1" applyBorder="1" applyAlignment="1">
      <alignment horizontal="center" wrapText="1"/>
    </xf>
    <xf numFmtId="10" fontId="8" fillId="2" borderId="6" xfId="2" applyNumberFormat="1" applyFont="1" applyFill="1" applyBorder="1" applyAlignment="1">
      <alignment horizontal="center" wrapText="1"/>
    </xf>
    <xf numFmtId="0" fontId="6" fillId="2" borderId="7" xfId="0" applyFont="1" applyFill="1" applyBorder="1" applyAlignment="1">
      <alignment vertical="center"/>
    </xf>
    <xf numFmtId="0" fontId="7" fillId="2" borderId="1" xfId="3" applyFont="1" applyFill="1" applyBorder="1" applyAlignment="1">
      <alignment horizontal="left"/>
    </xf>
    <xf numFmtId="3" fontId="7" fillId="2" borderId="2" xfId="3" applyNumberFormat="1" applyFont="1" applyFill="1" applyBorder="1" applyAlignment="1">
      <alignment horizontal="center"/>
    </xf>
    <xf numFmtId="164" fontId="8" fillId="2" borderId="1" xfId="0" applyNumberFormat="1" applyFont="1" applyFill="1" applyBorder="1" applyAlignment="1">
      <alignment horizontal="left" wrapText="1"/>
    </xf>
    <xf numFmtId="10" fontId="8" fillId="2" borderId="1" xfId="2" applyNumberFormat="1" applyFont="1" applyFill="1" applyBorder="1" applyAlignment="1">
      <alignment horizontal="center" wrapText="1"/>
    </xf>
    <xf numFmtId="10" fontId="8" fillId="2" borderId="2" xfId="2" applyNumberFormat="1" applyFont="1" applyFill="1" applyBorder="1" applyAlignment="1">
      <alignment horizontal="center" wrapText="1"/>
    </xf>
    <xf numFmtId="3" fontId="8" fillId="0" borderId="17" xfId="0" applyNumberFormat="1" applyFont="1" applyBorder="1" applyAlignment="1">
      <alignment horizontal="center"/>
    </xf>
    <xf numFmtId="164" fontId="8" fillId="0" borderId="17" xfId="1" applyFont="1" applyBorder="1" applyAlignment="1">
      <alignment horizontal="center"/>
    </xf>
    <xf numFmtId="164" fontId="8" fillId="0" borderId="3" xfId="1" applyFont="1" applyBorder="1" applyAlignment="1">
      <alignment horizontal="center"/>
    </xf>
    <xf numFmtId="9" fontId="8" fillId="0" borderId="3" xfId="9" applyNumberFormat="1" applyFont="1" applyBorder="1"/>
    <xf numFmtId="14" fontId="0" fillId="0" borderId="0" xfId="0" applyNumberFormat="1"/>
    <xf numFmtId="0" fontId="12" fillId="3" borderId="7" xfId="0" applyFont="1" applyFill="1" applyBorder="1" applyAlignment="1">
      <alignment vertical="center"/>
    </xf>
    <xf numFmtId="0" fontId="12" fillId="3" borderId="6" xfId="11" applyNumberFormat="1" applyFont="1" applyFill="1" applyBorder="1" applyAlignment="1">
      <alignment horizontal="center"/>
    </xf>
    <xf numFmtId="164" fontId="12" fillId="3" borderId="6" xfId="1" applyFont="1" applyFill="1" applyBorder="1" applyAlignment="1">
      <alignment horizontal="center"/>
    </xf>
    <xf numFmtId="10" fontId="12" fillId="3" borderId="5" xfId="2" applyNumberFormat="1" applyFont="1" applyFill="1" applyBorder="1" applyAlignment="1">
      <alignment horizontal="center" wrapText="1"/>
    </xf>
    <xf numFmtId="10" fontId="12" fillId="3" borderId="6" xfId="2" applyNumberFormat="1" applyFont="1" applyFill="1" applyBorder="1" applyAlignment="1">
      <alignment horizontal="center" wrapText="1"/>
    </xf>
    <xf numFmtId="0" fontId="12" fillId="3" borderId="3" xfId="3" applyFont="1" applyFill="1" applyBorder="1" applyAlignment="1">
      <alignment horizontal="left"/>
    </xf>
    <xf numFmtId="0" fontId="12" fillId="3" borderId="3" xfId="3" applyNumberFormat="1" applyFont="1" applyFill="1" applyBorder="1" applyAlignment="1">
      <alignment horizontal="center"/>
    </xf>
    <xf numFmtId="164" fontId="12" fillId="3" borderId="3" xfId="3" applyNumberFormat="1" applyFont="1" applyFill="1" applyBorder="1"/>
    <xf numFmtId="9" fontId="12" fillId="3" borderId="3" xfId="4" applyFont="1" applyFill="1" applyBorder="1"/>
    <xf numFmtId="0" fontId="12" fillId="3" borderId="3" xfId="5" applyFont="1" applyFill="1" applyBorder="1" applyAlignment="1">
      <alignment horizontal="left" wrapText="1"/>
    </xf>
    <xf numFmtId="165" fontId="12" fillId="3" borderId="3" xfId="5" applyNumberFormat="1" applyFont="1" applyFill="1" applyBorder="1" applyAlignment="1">
      <alignment wrapText="1"/>
    </xf>
    <xf numFmtId="164" fontId="12" fillId="3" borderId="3" xfId="5" applyNumberFormat="1" applyFont="1" applyFill="1" applyBorder="1" applyAlignment="1">
      <alignment wrapText="1"/>
    </xf>
    <xf numFmtId="9" fontId="12" fillId="3" borderId="3" xfId="7" applyFont="1" applyFill="1" applyBorder="1" applyAlignment="1">
      <alignment horizontal="center" wrapText="1"/>
    </xf>
    <xf numFmtId="0" fontId="12" fillId="3" borderId="3" xfId="8" applyFont="1" applyFill="1" applyBorder="1" applyAlignment="1">
      <alignment horizontal="left"/>
    </xf>
    <xf numFmtId="0" fontId="12" fillId="3" borderId="3" xfId="8" applyNumberFormat="1" applyFont="1" applyFill="1" applyBorder="1"/>
    <xf numFmtId="164" fontId="12" fillId="3" borderId="3" xfId="8" applyNumberFormat="1" applyFont="1" applyFill="1" applyBorder="1"/>
    <xf numFmtId="9" fontId="12" fillId="3" borderId="3" xfId="9" applyNumberFormat="1" applyFont="1" applyFill="1" applyBorder="1"/>
    <xf numFmtId="9" fontId="12" fillId="3" borderId="3" xfId="9" applyFont="1" applyFill="1" applyBorder="1"/>
    <xf numFmtId="0" fontId="12" fillId="3" borderId="3" xfId="10" applyFont="1" applyFill="1" applyBorder="1" applyAlignment="1" applyProtection="1">
      <alignment horizontal="left"/>
    </xf>
    <xf numFmtId="0" fontId="12" fillId="3" borderId="3" xfId="10" applyNumberFormat="1" applyFont="1" applyFill="1" applyBorder="1" applyProtection="1"/>
    <xf numFmtId="164" fontId="12" fillId="3" borderId="3" xfId="10" applyNumberFormat="1" applyFont="1" applyFill="1" applyBorder="1" applyProtection="1"/>
    <xf numFmtId="9" fontId="12" fillId="3" borderId="3" xfId="9" applyFont="1" applyFill="1" applyBorder="1" applyProtection="1"/>
    <xf numFmtId="0" fontId="12" fillId="3" borderId="3" xfId="0" applyFont="1" applyFill="1" applyBorder="1" applyAlignment="1">
      <alignment wrapText="1"/>
    </xf>
    <xf numFmtId="3" fontId="12" fillId="3" borderId="3" xfId="13" applyNumberFormat="1" applyFont="1" applyFill="1" applyBorder="1" applyAlignment="1">
      <alignment wrapText="1"/>
    </xf>
    <xf numFmtId="164" fontId="12" fillId="3" borderId="3" xfId="0" applyNumberFormat="1" applyFont="1" applyFill="1" applyBorder="1" applyAlignment="1">
      <alignment wrapText="1"/>
    </xf>
    <xf numFmtId="9" fontId="12" fillId="3" borderId="3" xfId="2" applyFont="1" applyFill="1" applyBorder="1" applyAlignment="1">
      <alignment wrapText="1"/>
    </xf>
    <xf numFmtId="0" fontId="12" fillId="3" borderId="3" xfId="11" applyFont="1" applyFill="1" applyBorder="1" applyAlignment="1">
      <alignment horizontal="left"/>
    </xf>
    <xf numFmtId="0" fontId="12" fillId="3" borderId="3" xfId="11" applyNumberFormat="1" applyFont="1" applyFill="1" applyBorder="1"/>
    <xf numFmtId="164" fontId="12" fillId="3" borderId="4" xfId="11" applyNumberFormat="1" applyFont="1" applyFill="1" applyBorder="1"/>
    <xf numFmtId="9" fontId="12" fillId="3" borderId="3" xfId="12" applyFont="1" applyFill="1" applyBorder="1"/>
    <xf numFmtId="0" fontId="12" fillId="3" borderId="3" xfId="0" applyFont="1" applyFill="1" applyBorder="1" applyAlignment="1">
      <alignment horizontal="left"/>
    </xf>
    <xf numFmtId="0" fontId="12" fillId="3" borderId="3" xfId="0" applyNumberFormat="1" applyFont="1" applyFill="1" applyBorder="1"/>
    <xf numFmtId="164" fontId="12" fillId="3" borderId="3" xfId="0" applyNumberFormat="1" applyFont="1" applyFill="1" applyBorder="1"/>
    <xf numFmtId="9" fontId="12" fillId="3" borderId="3" xfId="2" applyFont="1" applyFill="1" applyBorder="1"/>
    <xf numFmtId="0" fontId="13" fillId="0" borderId="0" xfId="0" applyFont="1"/>
    <xf numFmtId="0" fontId="0" fillId="0" borderId="0" xfId="0" applyAlignment="1"/>
    <xf numFmtId="14" fontId="0" fillId="0" borderId="0" xfId="0" applyNumberFormat="1" applyAlignment="1"/>
    <xf numFmtId="164" fontId="0" fillId="0" borderId="0" xfId="1" applyFont="1"/>
    <xf numFmtId="9" fontId="0" fillId="0" borderId="0" xfId="2" applyFont="1"/>
    <xf numFmtId="9" fontId="0" fillId="0" borderId="0" xfId="2" applyFont="1" applyAlignment="1">
      <alignment horizontal="center"/>
    </xf>
    <xf numFmtId="164" fontId="0" fillId="0" borderId="0" xfId="1" applyFont="1" applyAlignment="1"/>
    <xf numFmtId="0" fontId="10" fillId="0" borderId="21" xfId="0" applyFont="1" applyBorder="1" applyAlignment="1">
      <alignment horizontal="center" vertical="center"/>
    </xf>
    <xf numFmtId="0" fontId="10" fillId="0" borderId="22" xfId="0" applyFont="1" applyBorder="1" applyAlignment="1">
      <alignment horizontal="center" vertical="center"/>
    </xf>
    <xf numFmtId="0" fontId="10" fillId="0" borderId="23" xfId="0" applyFont="1" applyBorder="1" applyAlignment="1">
      <alignment horizontal="center" vertical="center"/>
    </xf>
    <xf numFmtId="0" fontId="10" fillId="0" borderId="24" xfId="0" applyFont="1" applyBorder="1" applyAlignment="1">
      <alignment horizontal="center" vertical="center"/>
    </xf>
    <xf numFmtId="0" fontId="10" fillId="0" borderId="20" xfId="0" applyFont="1" applyBorder="1" applyAlignment="1">
      <alignment horizontal="center" vertical="center"/>
    </xf>
    <xf numFmtId="0" fontId="10" fillId="0" borderId="25" xfId="0" applyFont="1" applyBorder="1" applyAlignment="1">
      <alignment horizontal="center" vertical="center"/>
    </xf>
    <xf numFmtId="0" fontId="11" fillId="0" borderId="21" xfId="0" applyFont="1" applyBorder="1" applyAlignment="1">
      <alignment horizontal="center" vertical="center"/>
    </xf>
    <xf numFmtId="0" fontId="11" fillId="0" borderId="22" xfId="0" applyFont="1" applyBorder="1" applyAlignment="1">
      <alignment horizontal="center" vertical="center"/>
    </xf>
    <xf numFmtId="0" fontId="11" fillId="0" borderId="23" xfId="0" applyFont="1" applyBorder="1" applyAlignment="1">
      <alignment horizontal="center" vertical="center"/>
    </xf>
    <xf numFmtId="0" fontId="11" fillId="0" borderId="24" xfId="0" applyFont="1" applyBorder="1" applyAlignment="1">
      <alignment horizontal="center" vertical="center"/>
    </xf>
    <xf numFmtId="0" fontId="11" fillId="0" borderId="20" xfId="0" applyFont="1" applyBorder="1" applyAlignment="1">
      <alignment horizontal="center" vertical="center"/>
    </xf>
    <xf numFmtId="0" fontId="11" fillId="0" borderId="25" xfId="0" applyFont="1" applyBorder="1" applyAlignment="1">
      <alignment horizontal="center" vertical="center"/>
    </xf>
    <xf numFmtId="0" fontId="7" fillId="0" borderId="19" xfId="0" applyFont="1" applyBorder="1" applyAlignment="1">
      <alignment horizontal="center"/>
    </xf>
    <xf numFmtId="0" fontId="7" fillId="0" borderId="0" xfId="0" applyFont="1" applyBorder="1" applyAlignment="1">
      <alignment horizontal="center"/>
    </xf>
    <xf numFmtId="0" fontId="0" fillId="0" borderId="0" xfId="0" applyAlignment="1">
      <alignment wrapText="1"/>
    </xf>
    <xf numFmtId="0" fontId="0" fillId="0" borderId="0" xfId="0" quotePrefix="1" applyAlignment="1">
      <alignment wrapText="1"/>
    </xf>
  </cellXfs>
  <cellStyles count="15">
    <cellStyle name="Moeda" xfId="1" builtinId="4"/>
    <cellStyle name="Normal" xfId="0" builtinId="0"/>
    <cellStyle name="Normal 2" xfId="3"/>
    <cellStyle name="Normal 3" xfId="5"/>
    <cellStyle name="Normal 4" xfId="8"/>
    <cellStyle name="Normal 5" xfId="10"/>
    <cellStyle name="Normal 6" xfId="11"/>
    <cellStyle name="Normal 7" xfId="14"/>
    <cellStyle name="Porcentagem" xfId="2" builtinId="5"/>
    <cellStyle name="Porcentagem 2" xfId="4"/>
    <cellStyle name="Porcentagem 3" xfId="7"/>
    <cellStyle name="Porcentagem 4" xfId="9"/>
    <cellStyle name="Porcentagem 5" xfId="12"/>
    <cellStyle name="Vírgula 2" xfId="6"/>
    <cellStyle name="Vírgula 3" xfId="13"/>
  </cellStyles>
  <dxfs count="53">
    <dxf>
      <alignment horizontal="general" vertical="bottom" textRotation="0" wrapText="1" indent="0" justifyLastLine="0" shrinkToFit="0" readingOrder="0"/>
    </dxf>
    <dxf>
      <alignment horizontal="general" vertical="bottom" textRotation="0" wrapText="1" indent="0" justifyLastLine="0" shrinkToFit="0" readingOrder="0"/>
    </dxf>
    <dxf>
      <alignment horizontal="center" vertical="bottom" textRotation="0" wrapText="0" indent="0" justifyLastLine="0" shrinkToFit="0" readingOrder="0"/>
    </dxf>
    <dxf>
      <numFmt numFmtId="19" formatCode="dd/mm/yyyy"/>
    </dxf>
    <dxf>
      <numFmt numFmtId="19" formatCode="dd/mm/yyyy"/>
    </dxf>
    <dxf>
      <numFmt numFmtId="19" formatCode="dd/mm/yyyy"/>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19" formatCode="dd/mm/yyyy"/>
      <alignment horizontal="general" vertical="bottom" textRotation="0" wrapText="0" indent="0" justifyLastLine="0" shrinkToFit="0" readingOrder="0"/>
    </dxf>
    <dxf>
      <numFmt numFmtId="19" formatCode="dd/mm/yyyy"/>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19" formatCode="dd/mm/yyyy"/>
    </dxf>
    <dxf>
      <numFmt numFmtId="19" formatCode="dd/mm/yyyy"/>
    </dxf>
    <dxf>
      <numFmt numFmtId="19" formatCode="dd/mm/yyyy"/>
    </dxf>
    <dxf>
      <numFmt numFmtId="19" formatCode="dd/mm/yyyy"/>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scheme val="minor"/>
      </font>
      <numFmt numFmtId="13" formatCode="0%"/>
    </dxf>
    <dxf>
      <numFmt numFmtId="19" formatCode="dd/mm/yyyy"/>
    </dxf>
    <dxf>
      <numFmt numFmtId="19" formatCode="dd/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ables/table1.xml><?xml version="1.0" encoding="utf-8"?>
<table xmlns="http://schemas.openxmlformats.org/spreadsheetml/2006/main" id="2" name="Tabela2" displayName="Tabela2" ref="A1:N8772" totalsRowShown="0">
  <autoFilter ref="A1:N8772"/>
  <tableColumns count="14">
    <tableColumn id="25" name="OBJETO"/>
    <tableColumn id="10" name="UF"/>
    <tableColumn id="9" name="TOMADOR"/>
    <tableColumn id="7" name="GESTOR"/>
    <tableColumn id="15" name="VALOR REPASSE R$" dataCellStyle="Moeda"/>
    <tableColumn id="16" name="VALOR CONTRAPARTIDA R$" dataCellStyle="Moeda"/>
    <tableColumn id="17" name="VALOR INVESTIMENTO R$" dataCellStyle="Moeda"/>
    <tableColumn id="1" name="PERCENTUAL REALIZADO" dataCellStyle="Porcentagem">
      <calculatedColumnFormula>Tabela2[[#This Row],[PERCENTUAL REALIZADO2]]*1/100</calculatedColumnFormula>
    </tableColumn>
    <tableColumn id="28" name="PERCENTUAL REALIZADO2"/>
    <tableColumn id="36" name="DATA DE INÍCIO" dataDxfId="52"/>
    <tableColumn id="37" name="DATA DE TÉRMINO DA OBRA" dataDxfId="51"/>
    <tableColumn id="39" name="SITUAÇÃO"/>
    <tableColumn id="41" name="AREA"/>
    <tableColumn id="43" name="MODALIDADE_NO"/>
  </tableColumns>
  <tableStyleInfo name="TableStyleMedium2" showFirstColumn="0" showLastColumn="0" showRowStripes="1" showColumnStripes="0"/>
</table>
</file>

<file path=xl/tables/table2.xml><?xml version="1.0" encoding="utf-8"?>
<table xmlns="http://schemas.openxmlformats.org/spreadsheetml/2006/main" id="3" name="Tabela3" displayName="Tabela3" ref="A1:P2293" totalsRowShown="0">
  <autoFilter ref="A1:P2293"/>
  <tableColumns count="16">
    <tableColumn id="15" name="UF"/>
    <tableColumn id="16" name="Municípios" dataDxfId="0"/>
    <tableColumn id="4" name="Empreendimento" dataDxfId="1"/>
    <tableColumn id="7" name="Tipo"/>
    <tableColumn id="9" name="Orgão"/>
    <tableColumn id="19" name="Motivo da paralisação"/>
    <tableColumn id="1" name="% da Execução Física" dataDxfId="50" dataCellStyle="Porcentagem"/>
    <tableColumn id="2" name="% da Execução Financeira" dataDxfId="49" dataCellStyle="Porcentagem"/>
    <tableColumn id="33" name="Total PAC (Milhões R$) - valor do contrato" dataCellStyle="Moeda"/>
    <tableColumn id="35" name="Data de Início Prevista" dataDxfId="48"/>
    <tableColumn id="36" name="Data de Início Revisada" dataDxfId="47"/>
    <tableColumn id="37" name="Data de Conclusão Prevista" dataDxfId="46"/>
    <tableColumn id="38" name="Data de Conclusão Revisada" dataDxfId="45"/>
    <tableColumn id="47" name="Executores"/>
    <tableColumn id="50" name="Latitude"/>
    <tableColumn id="51" name="Longitude"/>
  </tableColumns>
  <tableStyleInfo name="TableStyleMedium2" showFirstColumn="0" showLastColumn="0" showRowStripes="1" showColumnStripes="0"/>
</table>
</file>

<file path=xl/tables/table3.xml><?xml version="1.0" encoding="utf-8"?>
<table xmlns="http://schemas.openxmlformats.org/spreadsheetml/2006/main" id="4" name="Tabela4" displayName="Tabela4" ref="A1:N2304" totalsRowShown="0">
  <autoFilter ref="A1:N2304"/>
  <tableColumns count="14">
    <tableColumn id="15" name="UF"/>
    <tableColumn id="14" name="Município"/>
    <tableColumn id="13" name="Unidade Implantadora"/>
    <tableColumn id="16" name="Data de Início da Execução"/>
    <tableColumn id="17" name="Data de Término da Execução"/>
    <tableColumn id="18" name="Situação da Obra"/>
    <tableColumn id="19" name="Tipo de Paralisação"/>
    <tableColumn id="26" name="% Executado"/>
    <tableColumn id="27" name="Programa"/>
    <tableColumn id="28" name="Fonte"/>
    <tableColumn id="29" name="Esfera"/>
    <tableColumn id="30" name="Tipologia"/>
    <tableColumn id="31" name="Valor Contrato" dataCellStyle="Moeda"/>
    <tableColumn id="32" name="Valor Previsto" dataCellStyle="Moeda"/>
  </tableColumns>
  <tableStyleInfo name="TableStyleMedium2" showFirstColumn="0" showLastColumn="0" showRowStripes="1" showColumnStripes="0"/>
</table>
</file>

<file path=xl/tables/table4.xml><?xml version="1.0" encoding="utf-8"?>
<table xmlns="http://schemas.openxmlformats.org/spreadsheetml/2006/main" id="5" name="Tabela5" displayName="Tabela5" ref="A1:T254" totalsRowShown="0" headerRowDxfId="44" dataDxfId="43">
  <autoFilter ref="A1:T254"/>
  <tableColumns count="20">
    <tableColumn id="13" name="UF" dataDxfId="42"/>
    <tableColumn id="14" name="MUNICÍPIO" dataDxfId="41"/>
    <tableColumn id="2" name="DESCRIÇÃO" dataDxfId="40"/>
    <tableColumn id="3" name="SIGLA" dataDxfId="39"/>
    <tableColumn id="4" name="NOME" dataDxfId="38"/>
    <tableColumn id="5" name="DESCRIÇÃO DA OBRA" dataDxfId="37"/>
    <tableColumn id="6" name="SITUAÇÃO" dataDxfId="36"/>
    <tableColumn id="7" name="% DE EXECUÇÃO" dataDxfId="35"/>
    <tableColumn id="9" name="TIPO" dataDxfId="34"/>
    <tableColumn id="10" name="TIPOLOGIA" dataDxfId="33"/>
    <tableColumn id="12" name="CAMPUS" dataDxfId="32"/>
    <tableColumn id="15" name="VALOR PREVISTO (R$)" dataDxfId="31"/>
    <tableColumn id="24" name="NOME2" dataDxfId="30"/>
    <tableColumn id="25" name="CNPJ" dataDxfId="29"/>
    <tableColumn id="36" name="INÍCIO DE EXECUÇÃO DA OBRA" dataDxfId="28"/>
    <tableColumn id="37" name="TÉRMINO DA EXECUÇÃO DA OBRA" dataDxfId="27"/>
    <tableColumn id="38" name="TÉRMINO DA EXECUÇÃO DA OBRA PÓS ADITIVO" dataDxfId="26"/>
    <tableColumn id="43" name="VALOR CONTRATO" dataDxfId="25" dataCellStyle="Moeda"/>
    <tableColumn id="48" name="VALOR EMPENHO" dataDxfId="24" dataCellStyle="Moeda"/>
    <tableColumn id="50" name="VALOR LIQUIDADO" dataDxfId="23" dataCellStyle="Moeda"/>
  </tableColumns>
  <tableStyleInfo name="TableStyleMedium2" showFirstColumn="0" showLastColumn="0" showRowStripes="1" showColumnStripes="0"/>
</table>
</file>

<file path=xl/tables/table5.xml><?xml version="1.0" encoding="utf-8"?>
<table xmlns="http://schemas.openxmlformats.org/spreadsheetml/2006/main" id="6" name="Tabela6" displayName="Tabela6" ref="A1:O73" totalsRowShown="0" headerRowDxfId="22" dataDxfId="21">
  <autoFilter ref="A1:O73"/>
  <tableColumns count="15">
    <tableColumn id="1" name="UF" dataDxfId="20"/>
    <tableColumn id="2" name="Instituição" dataDxfId="19"/>
    <tableColumn id="6" name="Nome da Obra" dataDxfId="18"/>
    <tableColumn id="7" name="Descrição da Obra" dataDxfId="17"/>
    <tableColumn id="9" name="% de Execução" dataDxfId="16"/>
    <tableColumn id="11" name="Situação da Obra" dataDxfId="15"/>
    <tableColumn id="15" name="Nome Empresa Contratada" dataDxfId="14"/>
    <tableColumn id="17" name="Início de Execução da Obra" dataDxfId="13"/>
    <tableColumn id="18" name="Data de Término do Contrato" dataDxfId="12"/>
    <tableColumn id="19" name="Data de Término do Contrato Após Aditivo" dataDxfId="11"/>
    <tableColumn id="21" name="Valor Contratado da Obra (R$)" dataDxfId="10" dataCellStyle="Moeda"/>
    <tableColumn id="22" name="Valor Após Aditivo (R$)" dataDxfId="9" dataCellStyle="Moeda"/>
    <tableColumn id="23" name="Valor Contratado atualizado" dataDxfId="8" dataCellStyle="Moeda"/>
    <tableColumn id="24" name="Valor Total Empenhado" dataDxfId="7" dataCellStyle="Moeda"/>
    <tableColumn id="25" name="Valor Total Liquidado" dataDxfId="6" dataCellStyle="Moeda"/>
  </tableColumns>
  <tableStyleInfo name="TableStyleMedium2" showFirstColumn="0" showLastColumn="0" showRowStripes="1" showColumnStripes="0"/>
</table>
</file>

<file path=xl/tables/table6.xml><?xml version="1.0" encoding="utf-8"?>
<table xmlns="http://schemas.openxmlformats.org/spreadsheetml/2006/main" id="7" name="Tabela7" displayName="Tabela7" ref="A1:O295" totalsRowShown="0">
  <autoFilter ref="A1:O295"/>
  <tableColumns count="15">
    <tableColumn id="3" name="UF"/>
    <tableColumn id="2" name="OBJETO"/>
    <tableColumn id="4" name="LOCALIDADE"/>
    <tableColumn id="7" name="SITUAÇÃO"/>
    <tableColumn id="8" name="JUSTIFICATIVA"/>
    <tableColumn id="10" name="DATA DE INÍCIO" dataDxfId="5"/>
    <tableColumn id="16" name="DATA DE FIM" dataDxfId="4"/>
    <tableColumn id="18" name="CONTRATADA"/>
    <tableColumn id="19" name="UNIDADE FISCALIZADORA"/>
    <tableColumn id="20" name="PREVISAO INICIAL DA DATA DO TÉRMINO" dataDxfId="3"/>
    <tableColumn id="25" name="PROGRAMA DE GOVERNO2"/>
    <tableColumn id="32" name="INVESTIMENTO" dataCellStyle="Moeda"/>
    <tableColumn id="33" name="VALOR CREDITADO" dataCellStyle="Moeda"/>
    <tableColumn id="34" name="VALOR CONTRATO" dataCellStyle="Moeda"/>
    <tableColumn id="35" name="PERCENTUAL REALIZADO" dataCellStyle="Porcentagem"/>
  </tableColumns>
  <tableStyleInfo name="TableStyleMedium2" showFirstColumn="0" showLastColumn="0" showRowStripes="1" showColumnStripes="0"/>
</table>
</file>

<file path=xl/tables/table7.xml><?xml version="1.0" encoding="utf-8"?>
<table xmlns="http://schemas.openxmlformats.org/spreadsheetml/2006/main" id="8" name="Tabela8" displayName="Tabela8" ref="A1:M419" totalsRowShown="0">
  <autoFilter ref="A1:M419"/>
  <tableColumns count="13">
    <tableColumn id="1" name="UF"/>
    <tableColumn id="10" name="TOMADOR"/>
    <tableColumn id="12" name="MUNICÍPIO BENEFICIADO"/>
    <tableColumn id="8" name="ACAO"/>
    <tableColumn id="16" name="VALOR DO EMPREEDIMENTO" dataCellStyle="Moeda"/>
    <tableColumn id="17" name="VALOR DA CONTRAPARTIDA" dataCellStyle="Moeda"/>
    <tableColumn id="18" name="VALOR LIBERADO" dataCellStyle="Moeda"/>
    <tableColumn id="19" name="VALOR TOTAL EMPENHADO" dataCellStyle="Moeda"/>
    <tableColumn id="20" name="VALOR TOTAL PAGO" dataCellStyle="Moeda"/>
    <tableColumn id="21" name="DATA INICIO OBRA"/>
    <tableColumn id="22" name="DATA TERMINO OBRA"/>
    <tableColumn id="3" name="PERCENTUAL DA OBRA" dataDxfId="2" dataCellStyle="Porcentagem"/>
    <tableColumn id="24" name="SITUAÇÃO DA OBRA"/>
  </tableColumns>
  <tableStyleInfo name="TableStyleMedium2" showFirstColumn="0" showLastColumn="0" showRowStripes="1"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dimension ref="A1:L70"/>
  <sheetViews>
    <sheetView zoomScale="70" zoomScaleNormal="70" workbookViewId="0">
      <selection activeCell="A38" sqref="A38"/>
    </sheetView>
  </sheetViews>
  <sheetFormatPr defaultRowHeight="15.75" x14ac:dyDescent="0.25"/>
  <cols>
    <col min="1" max="1" width="47.28515625" style="1" bestFit="1" customWidth="1"/>
    <col min="2" max="2" width="25.85546875" style="1" customWidth="1"/>
    <col min="3" max="3" width="34.140625" style="1" bestFit="1" customWidth="1"/>
    <col min="4" max="4" width="10.28515625" style="1" bestFit="1" customWidth="1"/>
    <col min="5" max="5" width="18.140625" style="1" customWidth="1"/>
    <col min="6" max="6" width="12.140625" style="1" customWidth="1"/>
    <col min="7" max="7" width="15.140625" style="1" bestFit="1" customWidth="1"/>
    <col min="8" max="8" width="17" style="1" bestFit="1" customWidth="1"/>
    <col min="9" max="9" width="36.7109375" style="1" customWidth="1"/>
    <col min="10" max="10" width="25.28515625" style="1" bestFit="1" customWidth="1"/>
    <col min="11" max="11" width="10.28515625" style="1" bestFit="1" customWidth="1"/>
    <col min="12" max="12" width="17.28515625" style="1" bestFit="1" customWidth="1"/>
    <col min="13" max="16384" width="9.140625" style="1"/>
  </cols>
  <sheetData>
    <row r="1" spans="1:12" x14ac:dyDescent="0.25">
      <c r="A1" s="153" t="s">
        <v>28190</v>
      </c>
      <c r="B1" s="154"/>
      <c r="C1" s="154"/>
      <c r="D1" s="154"/>
      <c r="E1" s="155"/>
      <c r="H1" s="159" t="s">
        <v>28191</v>
      </c>
      <c r="I1" s="160"/>
      <c r="J1" s="160"/>
      <c r="K1" s="160"/>
      <c r="L1" s="161"/>
    </row>
    <row r="2" spans="1:12" ht="16.5" thickBot="1" x14ac:dyDescent="0.3">
      <c r="A2" s="156"/>
      <c r="B2" s="157"/>
      <c r="C2" s="157"/>
      <c r="D2" s="157"/>
      <c r="E2" s="158"/>
      <c r="H2" s="162"/>
      <c r="I2" s="163"/>
      <c r="J2" s="163"/>
      <c r="K2" s="163"/>
      <c r="L2" s="164"/>
    </row>
    <row r="3" spans="1:12" ht="16.5" thickBot="1" x14ac:dyDescent="0.3">
      <c r="A3" s="2" t="s">
        <v>7</v>
      </c>
      <c r="B3" s="3" t="s">
        <v>18</v>
      </c>
      <c r="C3" s="2" t="s">
        <v>20</v>
      </c>
      <c r="D3" s="4" t="s">
        <v>0</v>
      </c>
      <c r="E3" s="5" t="s">
        <v>1</v>
      </c>
      <c r="H3" s="93" t="s">
        <v>27</v>
      </c>
      <c r="I3" s="18" t="s">
        <v>28</v>
      </c>
      <c r="J3" s="18" t="s">
        <v>20</v>
      </c>
      <c r="K3" s="18" t="s">
        <v>0</v>
      </c>
      <c r="L3" s="94" t="s">
        <v>1</v>
      </c>
    </row>
    <row r="4" spans="1:12" x14ac:dyDescent="0.25">
      <c r="A4" s="96" t="s">
        <v>44</v>
      </c>
      <c r="B4" s="97">
        <f>+B32</f>
        <v>590</v>
      </c>
      <c r="C4" s="98">
        <f>+C32</f>
        <v>204988942.85000005</v>
      </c>
      <c r="D4" s="99">
        <f t="shared" ref="D4:D10" si="0">B4/$B$10</f>
        <v>1.5359783401020514E-2</v>
      </c>
      <c r="E4" s="100">
        <f t="shared" ref="E4:E10" si="1">C4/$C$10</f>
        <v>2.8256546949212316E-4</v>
      </c>
      <c r="H4" s="8" t="s">
        <v>29</v>
      </c>
      <c r="I4" s="9">
        <f>B20</f>
        <v>14224</v>
      </c>
      <c r="J4" s="109">
        <f>C20</f>
        <v>15087800486.649979</v>
      </c>
      <c r="K4" s="10">
        <f t="shared" ref="K4:K11" si="2">I4/$I$11</f>
        <v>0.37030094762053523</v>
      </c>
      <c r="L4" s="11">
        <f t="shared" ref="L4:L11" si="3">J4/$J$11</f>
        <v>2.0797665322043166E-2</v>
      </c>
    </row>
    <row r="5" spans="1:12" x14ac:dyDescent="0.25">
      <c r="A5" s="101" t="s">
        <v>22</v>
      </c>
      <c r="B5" s="97">
        <f>B15</f>
        <v>950</v>
      </c>
      <c r="C5" s="98">
        <f>C15</f>
        <v>957961227.72000003</v>
      </c>
      <c r="D5" s="99">
        <f t="shared" si="0"/>
        <v>2.4731854628761846E-2</v>
      </c>
      <c r="E5" s="100">
        <f t="shared" si="1"/>
        <v>1.3204944632746686E-3</v>
      </c>
      <c r="H5" s="12" t="s">
        <v>16</v>
      </c>
      <c r="I5" s="9">
        <f>B26</f>
        <v>10666</v>
      </c>
      <c r="J5" s="109">
        <f>C26</f>
        <v>663349865888.61194</v>
      </c>
      <c r="K5" s="13">
        <f t="shared" si="2"/>
        <v>0.2776736436530251</v>
      </c>
      <c r="L5" s="14">
        <f t="shared" si="3"/>
        <v>0.91438964310143755</v>
      </c>
    </row>
    <row r="6" spans="1:12" x14ac:dyDescent="0.25">
      <c r="A6" s="101" t="s">
        <v>23</v>
      </c>
      <c r="B6" s="97">
        <f>B16</f>
        <v>2700</v>
      </c>
      <c r="C6" s="98">
        <f>C16</f>
        <v>4105680314.1300001</v>
      </c>
      <c r="D6" s="99">
        <f t="shared" si="0"/>
        <v>7.0290534208059988E-2</v>
      </c>
      <c r="E6" s="100">
        <f t="shared" si="1"/>
        <v>5.6594442091231602E-3</v>
      </c>
      <c r="H6" s="12" t="s">
        <v>30</v>
      </c>
      <c r="I6" s="9">
        <f>B36</f>
        <v>9055</v>
      </c>
      <c r="J6" s="109">
        <f>C36</f>
        <v>9577441496.959959</v>
      </c>
      <c r="K6" s="13">
        <f t="shared" si="2"/>
        <v>0.23573362490888264</v>
      </c>
      <c r="L6" s="14">
        <f t="shared" si="3"/>
        <v>1.3201952337020076E-2</v>
      </c>
    </row>
    <row r="7" spans="1:12" x14ac:dyDescent="0.25">
      <c r="A7" s="101" t="s">
        <v>24</v>
      </c>
      <c r="B7" s="97">
        <f>B17+B24+B33+B42+B50+B58+B67+B68+B59</f>
        <v>19728</v>
      </c>
      <c r="C7" s="98">
        <f>C17+C24+C33+C42+C50+C58+C67+C68+C59</f>
        <v>575829146944.30591</v>
      </c>
      <c r="D7" s="99">
        <f t="shared" si="0"/>
        <v>0.5135895032802249</v>
      </c>
      <c r="E7" s="100">
        <f t="shared" si="1"/>
        <v>0.79374736505972743</v>
      </c>
      <c r="H7" s="12" t="s">
        <v>31</v>
      </c>
      <c r="I7" s="9">
        <f>B44</f>
        <v>645</v>
      </c>
      <c r="J7" s="109">
        <f>C44</f>
        <v>4729617284.1399994</v>
      </c>
      <c r="K7" s="13">
        <f t="shared" si="2"/>
        <v>1.6791627616369886E-2</v>
      </c>
      <c r="L7" s="14">
        <f t="shared" si="3"/>
        <v>6.5195054417593852E-3</v>
      </c>
    </row>
    <row r="8" spans="1:12" x14ac:dyDescent="0.25">
      <c r="A8" s="101" t="s">
        <v>25</v>
      </c>
      <c r="B8" s="97">
        <f>B18</f>
        <v>41</v>
      </c>
      <c r="C8" s="98">
        <f>C18</f>
        <v>44541721.119999997</v>
      </c>
      <c r="D8" s="99">
        <f t="shared" si="0"/>
        <v>1.0673747787149849E-3</v>
      </c>
      <c r="E8" s="100">
        <f t="shared" si="1"/>
        <v>6.1398201118924477E-5</v>
      </c>
      <c r="H8" s="12" t="s">
        <v>32</v>
      </c>
      <c r="I8" s="9">
        <f>B52</f>
        <v>367</v>
      </c>
      <c r="J8" s="109">
        <f>C52</f>
        <v>1153566318.8899999</v>
      </c>
      <c r="K8" s="13">
        <f t="shared" si="2"/>
        <v>9.554305946058524E-3</v>
      </c>
      <c r="L8" s="14">
        <f t="shared" si="3"/>
        <v>1.5901248328597491E-3</v>
      </c>
    </row>
    <row r="9" spans="1:12" ht="16.5" thickBot="1" x14ac:dyDescent="0.3">
      <c r="A9" s="112" t="s">
        <v>26</v>
      </c>
      <c r="B9" s="113">
        <f>B19+B25+B34+B35+B43+B51+B60+B69</f>
        <v>14403</v>
      </c>
      <c r="C9" s="114">
        <f>C19+C25+C34+C35+C43+C51+C60+C69</f>
        <v>144314132476.616</v>
      </c>
      <c r="D9" s="115">
        <f t="shared" si="0"/>
        <v>0.37496094970321775</v>
      </c>
      <c r="E9" s="116">
        <f t="shared" si="1"/>
        <v>0.19892873259726385</v>
      </c>
      <c r="H9" s="12" t="s">
        <v>17</v>
      </c>
      <c r="I9" s="9">
        <f>B61</f>
        <v>1168</v>
      </c>
      <c r="J9" s="109">
        <f>C61</f>
        <v>26710888550.820011</v>
      </c>
      <c r="K9" s="13">
        <f t="shared" si="2"/>
        <v>3.0407164427782983E-2</v>
      </c>
      <c r="L9" s="14">
        <f t="shared" si="3"/>
        <v>3.681942381368903E-2</v>
      </c>
    </row>
    <row r="10" spans="1:12" ht="16.5" thickBot="1" x14ac:dyDescent="0.3">
      <c r="A10" s="102" t="s">
        <v>3</v>
      </c>
      <c r="B10" s="103">
        <f>SUM(B4:B9)</f>
        <v>38412</v>
      </c>
      <c r="C10" s="104">
        <f>SUM(C4:C9)</f>
        <v>725456451626.74182</v>
      </c>
      <c r="D10" s="105">
        <f t="shared" si="0"/>
        <v>1</v>
      </c>
      <c r="E10" s="106">
        <f t="shared" si="1"/>
        <v>1</v>
      </c>
      <c r="H10" s="15" t="s">
        <v>33</v>
      </c>
      <c r="I10" s="107">
        <f>B70</f>
        <v>2287</v>
      </c>
      <c r="J10" s="108">
        <f>C70</f>
        <v>4847271600.6700029</v>
      </c>
      <c r="K10" s="16">
        <f t="shared" si="2"/>
        <v>5.9538685827345623E-2</v>
      </c>
      <c r="L10" s="17">
        <f t="shared" si="3"/>
        <v>6.681685151190846E-3</v>
      </c>
    </row>
    <row r="11" spans="1:12" ht="19.5" thickBot="1" x14ac:dyDescent="0.35">
      <c r="A11" s="146" t="s">
        <v>28192</v>
      </c>
      <c r="B11" s="6"/>
      <c r="C11" s="6"/>
      <c r="D11" s="6"/>
      <c r="E11" s="6"/>
      <c r="H11" s="7" t="s">
        <v>3</v>
      </c>
      <c r="I11" s="18">
        <f>SUM(I4:I10)</f>
        <v>38412</v>
      </c>
      <c r="J11" s="19">
        <f>SUM(J4:J10)</f>
        <v>725456451626.74207</v>
      </c>
      <c r="K11" s="20">
        <f t="shared" si="2"/>
        <v>1</v>
      </c>
      <c r="L11" s="21">
        <f t="shared" si="3"/>
        <v>1</v>
      </c>
    </row>
    <row r="12" spans="1:12" x14ac:dyDescent="0.25">
      <c r="A12" s="6"/>
      <c r="B12" s="22"/>
      <c r="C12" s="6"/>
      <c r="D12" s="6"/>
      <c r="E12" s="6"/>
    </row>
    <row r="13" spans="1:12" x14ac:dyDescent="0.25">
      <c r="A13" s="165" t="s">
        <v>34</v>
      </c>
      <c r="B13" s="165"/>
      <c r="C13" s="165"/>
      <c r="D13" s="165"/>
      <c r="E13" s="165"/>
    </row>
    <row r="14" spans="1:12" x14ac:dyDescent="0.25">
      <c r="A14" s="23" t="s">
        <v>7</v>
      </c>
      <c r="B14" s="24" t="s">
        <v>28</v>
      </c>
      <c r="C14" s="24" t="s">
        <v>20</v>
      </c>
      <c r="D14" s="25" t="s">
        <v>0</v>
      </c>
      <c r="E14" s="25" t="s">
        <v>1</v>
      </c>
    </row>
    <row r="15" spans="1:12" x14ac:dyDescent="0.25">
      <c r="A15" s="26" t="s">
        <v>22</v>
      </c>
      <c r="B15" s="27">
        <v>950</v>
      </c>
      <c r="C15" s="28">
        <v>957961227.72000003</v>
      </c>
      <c r="D15" s="29">
        <v>6.6788526434195722E-2</v>
      </c>
      <c r="E15" s="29">
        <v>6.349243738791624E-2</v>
      </c>
    </row>
    <row r="16" spans="1:12" x14ac:dyDescent="0.25">
      <c r="A16" s="26" t="s">
        <v>23</v>
      </c>
      <c r="B16" s="27">
        <v>2700</v>
      </c>
      <c r="C16" s="28">
        <v>4105680314.1300001</v>
      </c>
      <c r="D16" s="29">
        <v>0.18982002249718785</v>
      </c>
      <c r="E16" s="29">
        <v>0.27211920768456471</v>
      </c>
    </row>
    <row r="17" spans="1:5" x14ac:dyDescent="0.25">
      <c r="A17" s="26" t="s">
        <v>35</v>
      </c>
      <c r="B17" s="27">
        <v>1762</v>
      </c>
      <c r="C17" s="28">
        <v>2308820177.4000015</v>
      </c>
      <c r="D17" s="29">
        <v>0.12387514060742408</v>
      </c>
      <c r="E17" s="29">
        <v>0.15302563017338988</v>
      </c>
    </row>
    <row r="18" spans="1:5" x14ac:dyDescent="0.25">
      <c r="A18" s="26" t="s">
        <v>36</v>
      </c>
      <c r="B18" s="27">
        <v>41</v>
      </c>
      <c r="C18" s="28">
        <v>44541721.119999997</v>
      </c>
      <c r="D18" s="29">
        <v>2.8824521934758154E-3</v>
      </c>
      <c r="E18" s="29">
        <v>2.9521679557872808E-3</v>
      </c>
    </row>
    <row r="19" spans="1:5" x14ac:dyDescent="0.25">
      <c r="A19" s="117" t="s">
        <v>10</v>
      </c>
      <c r="B19" s="118">
        <v>8771</v>
      </c>
      <c r="C19" s="119">
        <v>7670797046.2799778</v>
      </c>
      <c r="D19" s="120">
        <v>0.61663385826771655</v>
      </c>
      <c r="E19" s="120">
        <v>0.50841055679833758</v>
      </c>
    </row>
    <row r="20" spans="1:5" x14ac:dyDescent="0.25">
      <c r="A20" s="30" t="s">
        <v>3</v>
      </c>
      <c r="B20" s="31">
        <v>14224</v>
      </c>
      <c r="C20" s="32">
        <f>SUM(C15:C19)</f>
        <v>15087800486.649979</v>
      </c>
      <c r="D20" s="33">
        <v>1</v>
      </c>
      <c r="E20" s="33">
        <v>1</v>
      </c>
    </row>
    <row r="21" spans="1:5" x14ac:dyDescent="0.25">
      <c r="A21" s="6"/>
      <c r="B21" s="6"/>
      <c r="C21" s="6"/>
      <c r="D21" s="6"/>
      <c r="E21" s="6"/>
    </row>
    <row r="22" spans="1:5" x14ac:dyDescent="0.25">
      <c r="A22" s="165" t="s">
        <v>6</v>
      </c>
      <c r="B22" s="165"/>
      <c r="C22" s="165"/>
      <c r="D22" s="165"/>
      <c r="E22" s="165"/>
    </row>
    <row r="23" spans="1:5" x14ac:dyDescent="0.25">
      <c r="A23" s="23" t="s">
        <v>7</v>
      </c>
      <c r="B23" s="34" t="s">
        <v>4</v>
      </c>
      <c r="C23" s="23" t="s">
        <v>20</v>
      </c>
      <c r="D23" s="35" t="s">
        <v>5</v>
      </c>
      <c r="E23" s="25" t="s">
        <v>1</v>
      </c>
    </row>
    <row r="24" spans="1:5" x14ac:dyDescent="0.25">
      <c r="A24" s="36" t="s">
        <v>37</v>
      </c>
      <c r="B24" s="37">
        <v>8374</v>
      </c>
      <c r="C24" s="38">
        <f>535928.085091256*1000000</f>
        <v>535928085091.25598</v>
      </c>
      <c r="D24" s="39">
        <v>0.78511156947309202</v>
      </c>
      <c r="E24" s="39">
        <v>0.80791165062395842</v>
      </c>
    </row>
    <row r="25" spans="1:5" x14ac:dyDescent="0.25">
      <c r="A25" s="121" t="s">
        <v>10</v>
      </c>
      <c r="B25" s="122">
        <v>2292</v>
      </c>
      <c r="C25" s="123">
        <f>127421.780797356*1000000</f>
        <v>127421780797.356</v>
      </c>
      <c r="D25" s="124">
        <v>0.21488843052690793</v>
      </c>
      <c r="E25" s="124">
        <v>0.19208834937603084</v>
      </c>
    </row>
    <row r="26" spans="1:5" x14ac:dyDescent="0.25">
      <c r="A26" s="40" t="s">
        <v>3</v>
      </c>
      <c r="B26" s="41">
        <v>10666</v>
      </c>
      <c r="C26" s="42">
        <f>SUM(C24:C25)</f>
        <v>663349865888.61194</v>
      </c>
      <c r="D26" s="35">
        <v>1</v>
      </c>
      <c r="E26" s="35">
        <v>1</v>
      </c>
    </row>
    <row r="27" spans="1:5" x14ac:dyDescent="0.25">
      <c r="A27" s="43"/>
      <c r="B27" s="95"/>
      <c r="C27" s="43"/>
      <c r="D27" s="45"/>
      <c r="E27" s="45"/>
    </row>
    <row r="28" spans="1:5" x14ac:dyDescent="0.25">
      <c r="A28" s="43"/>
      <c r="B28" s="44"/>
      <c r="C28" s="46"/>
      <c r="D28" s="45"/>
      <c r="E28" s="45"/>
    </row>
    <row r="29" spans="1:5" x14ac:dyDescent="0.25">
      <c r="A29" s="6"/>
      <c r="B29" s="6"/>
      <c r="C29" s="6"/>
      <c r="D29" s="6"/>
      <c r="E29" s="6"/>
    </row>
    <row r="30" spans="1:5" x14ac:dyDescent="0.25">
      <c r="A30" s="166" t="s">
        <v>38</v>
      </c>
      <c r="B30" s="166"/>
      <c r="C30" s="166"/>
      <c r="D30" s="166"/>
      <c r="E30" s="166"/>
    </row>
    <row r="31" spans="1:5" x14ac:dyDescent="0.25">
      <c r="A31" s="47" t="s">
        <v>7</v>
      </c>
      <c r="B31" s="48" t="s">
        <v>28</v>
      </c>
      <c r="C31" s="23" t="s">
        <v>20</v>
      </c>
      <c r="D31" s="47" t="s">
        <v>0</v>
      </c>
      <c r="E31" s="25" t="s">
        <v>1</v>
      </c>
    </row>
    <row r="32" spans="1:5" x14ac:dyDescent="0.25">
      <c r="A32" s="49" t="s">
        <v>19</v>
      </c>
      <c r="B32" s="50">
        <v>590</v>
      </c>
      <c r="C32" s="51">
        <v>204988942.85000005</v>
      </c>
      <c r="D32" s="110">
        <f>B32/$B$36</f>
        <v>6.5157371617890675E-2</v>
      </c>
      <c r="E32" s="52">
        <f>C32/$C$36</f>
        <v>2.1403309319620169E-2</v>
      </c>
    </row>
    <row r="33" spans="1:5" x14ac:dyDescent="0.25">
      <c r="A33" s="49" t="s">
        <v>8</v>
      </c>
      <c r="B33" s="50">
        <v>6162</v>
      </c>
      <c r="C33" s="51">
        <v>7107382359.2199602</v>
      </c>
      <c r="D33" s="110">
        <f t="shared" ref="D33:D36" si="4">B33/$B$36</f>
        <v>0.68050800662617339</v>
      </c>
      <c r="E33" s="52">
        <f t="shared" ref="E33:E35" si="5">C33/$C$36</f>
        <v>0.74209613929523488</v>
      </c>
    </row>
    <row r="34" spans="1:5" x14ac:dyDescent="0.25">
      <c r="A34" s="125" t="s">
        <v>9</v>
      </c>
      <c r="B34" s="126">
        <v>1077</v>
      </c>
      <c r="C34" s="127">
        <v>884680150.28000021</v>
      </c>
      <c r="D34" s="128">
        <f t="shared" si="4"/>
        <v>0.11893981225842076</v>
      </c>
      <c r="E34" s="129">
        <f t="shared" si="5"/>
        <v>9.2371240331858201E-2</v>
      </c>
    </row>
    <row r="35" spans="1:5" x14ac:dyDescent="0.25">
      <c r="A35" s="125" t="s">
        <v>10</v>
      </c>
      <c r="B35" s="126">
        <v>1226</v>
      </c>
      <c r="C35" s="127">
        <v>1380390044.609998</v>
      </c>
      <c r="D35" s="128">
        <f t="shared" si="4"/>
        <v>0.13539480949751517</v>
      </c>
      <c r="E35" s="129">
        <f t="shared" si="5"/>
        <v>0.14412931105328672</v>
      </c>
    </row>
    <row r="36" spans="1:5" x14ac:dyDescent="0.25">
      <c r="A36" s="53" t="s">
        <v>3</v>
      </c>
      <c r="B36" s="54">
        <f>SUM(B32:B35)</f>
        <v>9055</v>
      </c>
      <c r="C36" s="55">
        <f>SUM(C32:C35)</f>
        <v>9577441496.959959</v>
      </c>
      <c r="D36" s="110">
        <f t="shared" si="4"/>
        <v>1</v>
      </c>
      <c r="E36" s="56">
        <v>1</v>
      </c>
    </row>
    <row r="37" spans="1:5" x14ac:dyDescent="0.25">
      <c r="A37" s="6"/>
      <c r="B37" s="6"/>
      <c r="C37" s="6"/>
      <c r="D37" s="6"/>
      <c r="E37" s="6"/>
    </row>
    <row r="38" spans="1:5" x14ac:dyDescent="0.25">
      <c r="A38" s="6"/>
      <c r="B38" s="6"/>
      <c r="C38" s="6"/>
      <c r="D38" s="6"/>
      <c r="E38" s="6"/>
    </row>
    <row r="39" spans="1:5" x14ac:dyDescent="0.25">
      <c r="A39" s="6"/>
      <c r="B39" s="6"/>
      <c r="C39" s="6"/>
      <c r="D39" s="6"/>
      <c r="E39" s="6"/>
    </row>
    <row r="40" spans="1:5" x14ac:dyDescent="0.25">
      <c r="A40" s="165" t="s">
        <v>12</v>
      </c>
      <c r="B40" s="165"/>
      <c r="C40" s="165"/>
      <c r="D40" s="165"/>
      <c r="E40" s="165"/>
    </row>
    <row r="41" spans="1:5" x14ac:dyDescent="0.25">
      <c r="A41" s="23" t="s">
        <v>7</v>
      </c>
      <c r="B41" s="48" t="s">
        <v>28</v>
      </c>
      <c r="C41" s="23" t="s">
        <v>20</v>
      </c>
      <c r="D41" s="57" t="s">
        <v>5</v>
      </c>
      <c r="E41" s="25" t="s">
        <v>1</v>
      </c>
    </row>
    <row r="42" spans="1:5" x14ac:dyDescent="0.25">
      <c r="A42" s="58" t="s">
        <v>11</v>
      </c>
      <c r="B42" s="59">
        <v>392</v>
      </c>
      <c r="C42" s="60">
        <v>2650382360.8999991</v>
      </c>
      <c r="D42" s="61">
        <v>0.60775193798449612</v>
      </c>
      <c r="E42" s="61">
        <v>0.56037987889371621</v>
      </c>
    </row>
    <row r="43" spans="1:5" x14ac:dyDescent="0.25">
      <c r="A43" s="130" t="s">
        <v>10</v>
      </c>
      <c r="B43" s="131">
        <v>253</v>
      </c>
      <c r="C43" s="132">
        <v>2079234923.24</v>
      </c>
      <c r="D43" s="133">
        <v>0.39224806201550388</v>
      </c>
      <c r="E43" s="133">
        <v>0.43962012110628396</v>
      </c>
    </row>
    <row r="44" spans="1:5" x14ac:dyDescent="0.25">
      <c r="A44" s="62" t="s">
        <v>3</v>
      </c>
      <c r="B44" s="63">
        <v>645</v>
      </c>
      <c r="C44" s="64">
        <f>SUM(C42:C43)</f>
        <v>4729617284.1399994</v>
      </c>
      <c r="D44" s="65">
        <v>1</v>
      </c>
      <c r="E44" s="65">
        <v>1</v>
      </c>
    </row>
    <row r="45" spans="1:5" x14ac:dyDescent="0.25">
      <c r="A45" s="6"/>
      <c r="B45" s="6"/>
      <c r="C45" s="6"/>
      <c r="D45" s="6"/>
      <c r="E45" s="6"/>
    </row>
    <row r="46" spans="1:5" x14ac:dyDescent="0.25">
      <c r="A46" s="6"/>
      <c r="B46" s="6"/>
      <c r="C46" s="6"/>
      <c r="D46" s="6"/>
      <c r="E46" s="6"/>
    </row>
    <row r="47" spans="1:5" x14ac:dyDescent="0.25">
      <c r="A47" s="6"/>
      <c r="B47" s="6"/>
      <c r="C47" s="6"/>
      <c r="D47" s="6"/>
      <c r="E47" s="6"/>
    </row>
    <row r="48" spans="1:5" x14ac:dyDescent="0.25">
      <c r="A48" s="165" t="s">
        <v>13</v>
      </c>
      <c r="B48" s="165"/>
      <c r="C48" s="165"/>
      <c r="D48" s="165"/>
      <c r="E48" s="165"/>
    </row>
    <row r="49" spans="1:5" x14ac:dyDescent="0.25">
      <c r="A49" s="23" t="s">
        <v>7</v>
      </c>
      <c r="B49" s="48" t="s">
        <v>28</v>
      </c>
      <c r="C49" s="23" t="s">
        <v>20</v>
      </c>
      <c r="D49" s="66" t="s">
        <v>5</v>
      </c>
      <c r="E49" s="25" t="s">
        <v>1</v>
      </c>
    </row>
    <row r="50" spans="1:5" x14ac:dyDescent="0.25">
      <c r="A50" s="67" t="s">
        <v>11</v>
      </c>
      <c r="B50" s="68">
        <v>295</v>
      </c>
      <c r="C50" s="69">
        <v>864802423.84999979</v>
      </c>
      <c r="D50" s="70">
        <v>0.80381471389645776</v>
      </c>
      <c r="E50" s="70">
        <v>0.74967724844995598</v>
      </c>
    </row>
    <row r="51" spans="1:5" x14ac:dyDescent="0.25">
      <c r="A51" s="142" t="s">
        <v>10</v>
      </c>
      <c r="B51" s="143">
        <v>72</v>
      </c>
      <c r="C51" s="144">
        <v>288763895.04000002</v>
      </c>
      <c r="D51" s="145">
        <v>0.19618528610354224</v>
      </c>
      <c r="E51" s="145">
        <v>0.25032275155004374</v>
      </c>
    </row>
    <row r="52" spans="1:5" x14ac:dyDescent="0.25">
      <c r="A52" s="71" t="s">
        <v>3</v>
      </c>
      <c r="B52" s="72">
        <v>367</v>
      </c>
      <c r="C52" s="73">
        <f>SUM(C50:C51)</f>
        <v>1153566318.8899999</v>
      </c>
      <c r="D52" s="74">
        <v>1</v>
      </c>
      <c r="E52" s="74">
        <v>1</v>
      </c>
    </row>
    <row r="53" spans="1:5" x14ac:dyDescent="0.25">
      <c r="A53" s="6"/>
      <c r="B53" s="6"/>
      <c r="C53" s="6"/>
      <c r="D53" s="6"/>
      <c r="E53" s="6"/>
    </row>
    <row r="54" spans="1:5" x14ac:dyDescent="0.25">
      <c r="A54" s="6"/>
      <c r="B54" s="6"/>
      <c r="C54" s="6"/>
      <c r="D54" s="6"/>
      <c r="E54" s="6"/>
    </row>
    <row r="55" spans="1:5" x14ac:dyDescent="0.25">
      <c r="A55" s="6"/>
      <c r="B55" s="6"/>
      <c r="C55" s="6"/>
      <c r="D55" s="6"/>
      <c r="E55" s="6"/>
    </row>
    <row r="56" spans="1:5" x14ac:dyDescent="0.25">
      <c r="A56" s="165" t="s">
        <v>15</v>
      </c>
      <c r="B56" s="165"/>
      <c r="C56" s="165"/>
      <c r="D56" s="165"/>
      <c r="E56" s="165"/>
    </row>
    <row r="57" spans="1:5" x14ac:dyDescent="0.25">
      <c r="A57" s="23" t="s">
        <v>7</v>
      </c>
      <c r="B57" s="48" t="s">
        <v>28</v>
      </c>
      <c r="C57" s="23" t="s">
        <v>20</v>
      </c>
      <c r="D57" s="75" t="s">
        <v>5</v>
      </c>
      <c r="E57" s="25" t="s">
        <v>1</v>
      </c>
    </row>
    <row r="58" spans="1:5" x14ac:dyDescent="0.25">
      <c r="A58" s="76" t="s">
        <v>39</v>
      </c>
      <c r="B58" s="77">
        <v>873</v>
      </c>
      <c r="C58" s="78">
        <v>23084949264.750011</v>
      </c>
      <c r="D58" s="79">
        <v>0.67674418604651165</v>
      </c>
      <c r="E58" s="79">
        <v>0.80964494685176547</v>
      </c>
    </row>
    <row r="59" spans="1:5" x14ac:dyDescent="0.25">
      <c r="A59" s="76" t="s">
        <v>40</v>
      </c>
      <c r="B59" s="77">
        <v>1</v>
      </c>
      <c r="C59" s="78">
        <v>27462556.440000001</v>
      </c>
      <c r="D59" s="79">
        <v>7.7519379844961239E-4</v>
      </c>
      <c r="E59" s="79">
        <v>9.6317820733656239E-4</v>
      </c>
    </row>
    <row r="60" spans="1:5" x14ac:dyDescent="0.25">
      <c r="A60" s="138" t="s">
        <v>41</v>
      </c>
      <c r="B60" s="139">
        <v>294</v>
      </c>
      <c r="C60" s="140">
        <v>3598476729.6299996</v>
      </c>
      <c r="D60" s="141">
        <v>0.22790697674418606</v>
      </c>
      <c r="E60" s="141">
        <v>0.12620727327988548</v>
      </c>
    </row>
    <row r="61" spans="1:5" x14ac:dyDescent="0.25">
      <c r="A61" s="80" t="s">
        <v>3</v>
      </c>
      <c r="B61" s="81">
        <f>SUM(B58:B60)</f>
        <v>1168</v>
      </c>
      <c r="C61" s="82">
        <f>SUM(C58:C60)</f>
        <v>26710888550.820011</v>
      </c>
      <c r="D61" s="83">
        <v>1</v>
      </c>
      <c r="E61" s="83">
        <v>1</v>
      </c>
    </row>
    <row r="62" spans="1:5" x14ac:dyDescent="0.25">
      <c r="A62" s="6"/>
      <c r="B62" s="6"/>
      <c r="C62" s="6"/>
      <c r="D62" s="6"/>
      <c r="E62" s="6"/>
    </row>
    <row r="63" spans="1:5" x14ac:dyDescent="0.25">
      <c r="A63" s="6"/>
      <c r="B63" s="6"/>
      <c r="C63" s="6"/>
      <c r="D63" s="6"/>
      <c r="E63" s="6"/>
    </row>
    <row r="64" spans="1:5" x14ac:dyDescent="0.25">
      <c r="A64" s="6"/>
      <c r="B64" s="6"/>
      <c r="C64" s="6"/>
      <c r="D64" s="6"/>
      <c r="E64" s="6"/>
    </row>
    <row r="65" spans="1:5" x14ac:dyDescent="0.25">
      <c r="A65" s="165" t="s">
        <v>42</v>
      </c>
      <c r="B65" s="165"/>
      <c r="C65" s="165"/>
      <c r="D65" s="165"/>
      <c r="E65" s="165"/>
    </row>
    <row r="66" spans="1:5" x14ac:dyDescent="0.25">
      <c r="A66" s="23" t="s">
        <v>7</v>
      </c>
      <c r="B66" s="48" t="s">
        <v>28</v>
      </c>
      <c r="C66" s="23" t="s">
        <v>20</v>
      </c>
      <c r="D66" s="84" t="s">
        <v>5</v>
      </c>
      <c r="E66" s="25" t="s">
        <v>1</v>
      </c>
    </row>
    <row r="67" spans="1:5" x14ac:dyDescent="0.25">
      <c r="A67" s="85" t="s">
        <v>43</v>
      </c>
      <c r="B67" s="86">
        <v>1729</v>
      </c>
      <c r="C67" s="87">
        <v>3404117950.5100021</v>
      </c>
      <c r="D67" s="88">
        <f>B67/$B$70</f>
        <v>0.75601224311324877</v>
      </c>
      <c r="E67" s="88">
        <f>C67/$C$70</f>
        <v>0.70227505923940303</v>
      </c>
    </row>
    <row r="68" spans="1:5" x14ac:dyDescent="0.25">
      <c r="A68" s="85" t="s">
        <v>21</v>
      </c>
      <c r="B68" s="86">
        <v>140</v>
      </c>
      <c r="C68" s="87">
        <v>453144759.98000032</v>
      </c>
      <c r="D68" s="88">
        <f t="shared" ref="D68:D69" si="6">B68/$B$70</f>
        <v>6.121556624398776E-2</v>
      </c>
      <c r="E68" s="88">
        <f t="shared" ref="E68:E69" si="7">C68/$C$70</f>
        <v>9.3484499593001022E-2</v>
      </c>
    </row>
    <row r="69" spans="1:5" x14ac:dyDescent="0.25">
      <c r="A69" s="134" t="s">
        <v>10</v>
      </c>
      <c r="B69" s="135">
        <v>418</v>
      </c>
      <c r="C69" s="136">
        <v>990008890.18000031</v>
      </c>
      <c r="D69" s="137">
        <f t="shared" si="6"/>
        <v>0.18277219064276345</v>
      </c>
      <c r="E69" s="137">
        <f t="shared" si="7"/>
        <v>0.20424044116759593</v>
      </c>
    </row>
    <row r="70" spans="1:5" x14ac:dyDescent="0.25">
      <c r="A70" s="89" t="s">
        <v>3</v>
      </c>
      <c r="B70" s="90">
        <f>SUM(B67:B69)</f>
        <v>2287</v>
      </c>
      <c r="C70" s="91">
        <f>SUM(C67:C69)</f>
        <v>4847271600.6700029</v>
      </c>
      <c r="D70" s="92">
        <v>1</v>
      </c>
      <c r="E70" s="92">
        <v>1</v>
      </c>
    </row>
  </sheetData>
  <mergeCells count="9">
    <mergeCell ref="A1:E2"/>
    <mergeCell ref="H1:L2"/>
    <mergeCell ref="A65:E65"/>
    <mergeCell ref="A13:E13"/>
    <mergeCell ref="A22:E22"/>
    <mergeCell ref="A30:E30"/>
    <mergeCell ref="A40:E40"/>
    <mergeCell ref="A48:E48"/>
    <mergeCell ref="A56:E56"/>
  </mergeCells>
  <pageMargins left="0.511811024" right="0.511811024" top="0.78740157499999996" bottom="0.78740157499999996" header="0.31496062000000002" footer="0.31496062000000002"/>
  <pageSetup paperSize="9" orientation="landscape" verticalDpi="599" r:id="rId1"/>
  <ignoredErrors>
    <ignoredError sqref="C7" formula="1"/>
    <ignoredError sqref="B7" evalError="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772"/>
  <sheetViews>
    <sheetView topLeftCell="B1" zoomScale="85" zoomScaleNormal="85" workbookViewId="0">
      <selection activeCell="C19" sqref="C19"/>
    </sheetView>
  </sheetViews>
  <sheetFormatPr defaultRowHeight="15" x14ac:dyDescent="0.25"/>
  <cols>
    <col min="1" max="1" width="255.7109375" bestFit="1" customWidth="1"/>
    <col min="2" max="2" width="5.7109375" bestFit="1" customWidth="1"/>
    <col min="3" max="3" width="127.28515625" bestFit="1" customWidth="1"/>
    <col min="4" max="4" width="65.28515625" bestFit="1" customWidth="1"/>
    <col min="5" max="5" width="20.42578125" bestFit="1" customWidth="1"/>
    <col min="6" max="6" width="28" bestFit="1" customWidth="1"/>
    <col min="7" max="7" width="26.28515625" bestFit="1" customWidth="1"/>
    <col min="8" max="8" width="26.28515625" customWidth="1"/>
    <col min="9" max="9" width="25.42578125" bestFit="1" customWidth="1"/>
    <col min="10" max="10" width="25.7109375" customWidth="1"/>
    <col min="11" max="11" width="18.42578125" bestFit="1" customWidth="1"/>
    <col min="12" max="12" width="21.28515625" bestFit="1" customWidth="1"/>
    <col min="13" max="13" width="17.85546875" bestFit="1" customWidth="1"/>
    <col min="14" max="14" width="66.140625" bestFit="1" customWidth="1"/>
    <col min="15" max="15" width="68.5703125" bestFit="1" customWidth="1"/>
    <col min="16" max="16" width="50.140625" customWidth="1"/>
    <col min="17" max="17" width="59.5703125" customWidth="1"/>
  </cols>
  <sheetData>
    <row r="1" spans="1:14" x14ac:dyDescent="0.25">
      <c r="A1" t="s">
        <v>76</v>
      </c>
      <c r="B1" t="s">
        <v>70</v>
      </c>
      <c r="C1" t="s">
        <v>72</v>
      </c>
      <c r="D1" t="s">
        <v>71</v>
      </c>
      <c r="E1" t="s">
        <v>73</v>
      </c>
      <c r="F1" t="s">
        <v>74</v>
      </c>
      <c r="G1" t="s">
        <v>75</v>
      </c>
      <c r="H1" t="s">
        <v>77</v>
      </c>
      <c r="I1" t="s">
        <v>28220</v>
      </c>
      <c r="J1" t="s">
        <v>28201</v>
      </c>
      <c r="K1" t="s">
        <v>28208</v>
      </c>
      <c r="L1" t="s">
        <v>25177</v>
      </c>
      <c r="M1" t="s">
        <v>28209</v>
      </c>
      <c r="N1" t="s">
        <v>78</v>
      </c>
    </row>
    <row r="2" spans="1:14" x14ac:dyDescent="0.25">
      <c r="A2" t="s">
        <v>1954</v>
      </c>
      <c r="B2" t="s">
        <v>52</v>
      </c>
      <c r="C2" t="s">
        <v>1409</v>
      </c>
      <c r="D2" t="s">
        <v>86</v>
      </c>
      <c r="E2" s="149">
        <v>100800</v>
      </c>
      <c r="F2" s="149">
        <v>11200</v>
      </c>
      <c r="G2" s="149">
        <v>112000</v>
      </c>
      <c r="H2" s="150">
        <f>Tabela2[[#This Row],[PERCENTUAL REALIZADO2]]*1/100</f>
        <v>0.65300000000000002</v>
      </c>
      <c r="I2">
        <v>65.3</v>
      </c>
      <c r="J2" s="111">
        <v>35242</v>
      </c>
      <c r="L2" t="s">
        <v>2</v>
      </c>
      <c r="M2" t="s">
        <v>715</v>
      </c>
      <c r="N2" t="s">
        <v>1955</v>
      </c>
    </row>
    <row r="3" spans="1:14" x14ac:dyDescent="0.25">
      <c r="A3" t="s">
        <v>1983</v>
      </c>
      <c r="B3" t="s">
        <v>60</v>
      </c>
      <c r="C3" t="s">
        <v>99</v>
      </c>
      <c r="D3" t="s">
        <v>82</v>
      </c>
      <c r="E3" s="149">
        <v>1413750</v>
      </c>
      <c r="F3" s="149">
        <v>32209.35</v>
      </c>
      <c r="G3" s="149">
        <v>1445959.35</v>
      </c>
      <c r="H3" s="150">
        <f>Tabela2[[#This Row],[PERCENTUAL REALIZADO2]]*1/100</f>
        <v>0.29794100000000001</v>
      </c>
      <c r="I3">
        <v>29.7941</v>
      </c>
      <c r="J3" s="111">
        <v>43040</v>
      </c>
      <c r="L3" t="s">
        <v>2</v>
      </c>
      <c r="M3" t="s">
        <v>84</v>
      </c>
      <c r="N3" t="s">
        <v>85</v>
      </c>
    </row>
    <row r="4" spans="1:14" x14ac:dyDescent="0.25">
      <c r="A4" t="s">
        <v>1957</v>
      </c>
      <c r="B4" t="s">
        <v>59</v>
      </c>
      <c r="C4" t="s">
        <v>1956</v>
      </c>
      <c r="D4" t="s">
        <v>86</v>
      </c>
      <c r="E4" s="149">
        <v>324000</v>
      </c>
      <c r="F4" s="149">
        <v>36000</v>
      </c>
      <c r="G4" s="149">
        <v>360000</v>
      </c>
      <c r="H4" s="150">
        <f>Tabela2[[#This Row],[PERCENTUAL REALIZADO2]]*1/100</f>
        <v>0.53799999999999992</v>
      </c>
      <c r="I4">
        <v>53.8</v>
      </c>
      <c r="J4" s="111">
        <v>35241</v>
      </c>
      <c r="K4" s="111">
        <v>40543</v>
      </c>
      <c r="L4" t="s">
        <v>2</v>
      </c>
      <c r="M4" t="s">
        <v>893</v>
      </c>
      <c r="N4" t="s">
        <v>1958</v>
      </c>
    </row>
    <row r="5" spans="1:14" x14ac:dyDescent="0.25">
      <c r="A5" t="s">
        <v>1954</v>
      </c>
      <c r="B5" t="s">
        <v>52</v>
      </c>
      <c r="C5" t="s">
        <v>1910</v>
      </c>
      <c r="D5" t="s">
        <v>86</v>
      </c>
      <c r="E5" s="149">
        <v>330000</v>
      </c>
      <c r="F5" s="149">
        <v>36667</v>
      </c>
      <c r="G5" s="149">
        <v>366667</v>
      </c>
      <c r="H5" s="150">
        <f>Tabela2[[#This Row],[PERCENTUAL REALIZADO2]]*1/100</f>
        <v>0.22020000000000001</v>
      </c>
      <c r="I5">
        <v>22.02</v>
      </c>
      <c r="J5" s="111">
        <v>35242</v>
      </c>
      <c r="K5" s="111">
        <v>35242</v>
      </c>
      <c r="L5" t="s">
        <v>2</v>
      </c>
      <c r="M5" t="s">
        <v>84</v>
      </c>
      <c r="N5" t="s">
        <v>1959</v>
      </c>
    </row>
    <row r="6" spans="1:14" x14ac:dyDescent="0.25">
      <c r="A6" t="s">
        <v>1961</v>
      </c>
      <c r="B6" t="s">
        <v>53</v>
      </c>
      <c r="C6" t="s">
        <v>1960</v>
      </c>
      <c r="D6" t="s">
        <v>86</v>
      </c>
      <c r="E6" s="149">
        <v>1500000</v>
      </c>
      <c r="F6" s="149">
        <v>642857</v>
      </c>
      <c r="G6" s="149">
        <v>2142857</v>
      </c>
      <c r="H6" s="150">
        <f>Tabela2[[#This Row],[PERCENTUAL REALIZADO2]]*1/100</f>
        <v>2.98E-2</v>
      </c>
      <c r="I6">
        <v>2.98</v>
      </c>
      <c r="J6" s="111">
        <v>35391</v>
      </c>
      <c r="K6" s="111">
        <v>35783</v>
      </c>
      <c r="L6" t="s">
        <v>2</v>
      </c>
      <c r="M6" t="s">
        <v>84</v>
      </c>
      <c r="N6" t="s">
        <v>1962</v>
      </c>
    </row>
    <row r="7" spans="1:14" x14ac:dyDescent="0.25">
      <c r="A7" t="s">
        <v>1991</v>
      </c>
      <c r="B7" t="s">
        <v>69</v>
      </c>
      <c r="C7" t="s">
        <v>1321</v>
      </c>
      <c r="D7" t="s">
        <v>79</v>
      </c>
      <c r="E7" s="149">
        <v>487500</v>
      </c>
      <c r="F7" s="149">
        <v>17500</v>
      </c>
      <c r="G7" s="149">
        <v>505000</v>
      </c>
      <c r="H7" s="150">
        <f>Tabela2[[#This Row],[PERCENTUAL REALIZADO2]]*1/100</f>
        <v>0.95009900000000003</v>
      </c>
      <c r="I7">
        <v>95.009900000000002</v>
      </c>
      <c r="J7" s="111">
        <v>43070</v>
      </c>
      <c r="L7" t="s">
        <v>2</v>
      </c>
      <c r="M7" t="s">
        <v>80</v>
      </c>
      <c r="N7" t="s">
        <v>81</v>
      </c>
    </row>
    <row r="8" spans="1:14" x14ac:dyDescent="0.25">
      <c r="A8" t="s">
        <v>1994</v>
      </c>
      <c r="B8" t="s">
        <v>53</v>
      </c>
      <c r="C8" t="s">
        <v>1993</v>
      </c>
      <c r="D8" t="s">
        <v>86</v>
      </c>
      <c r="E8" s="149">
        <v>347097.89</v>
      </c>
      <c r="F8" s="149">
        <v>357.1</v>
      </c>
      <c r="G8" s="149">
        <v>347454.99</v>
      </c>
      <c r="H8" s="150">
        <f>Tabela2[[#This Row],[PERCENTUAL REALIZADO2]]*1/100</f>
        <v>0.537381</v>
      </c>
      <c r="I8">
        <v>53.738100000000003</v>
      </c>
      <c r="J8" s="111">
        <v>42997</v>
      </c>
      <c r="L8" t="s">
        <v>2</v>
      </c>
      <c r="M8" t="s">
        <v>84</v>
      </c>
      <c r="N8" t="s">
        <v>88</v>
      </c>
    </row>
    <row r="9" spans="1:14" x14ac:dyDescent="0.25">
      <c r="A9" t="s">
        <v>1995</v>
      </c>
      <c r="B9" t="s">
        <v>60</v>
      </c>
      <c r="C9" t="s">
        <v>733</v>
      </c>
      <c r="D9" t="s">
        <v>82</v>
      </c>
      <c r="E9" s="149">
        <v>292500</v>
      </c>
      <c r="F9" s="149">
        <v>7475.03</v>
      </c>
      <c r="G9" s="149">
        <v>299975.03000000003</v>
      </c>
      <c r="H9" s="150">
        <f>Tabela2[[#This Row],[PERCENTUAL REALIZADO2]]*1/100</f>
        <v>0.99649699999999997</v>
      </c>
      <c r="I9">
        <v>99.649699999999996</v>
      </c>
      <c r="J9" s="111">
        <v>43088</v>
      </c>
      <c r="L9" t="s">
        <v>2</v>
      </c>
      <c r="M9" t="s">
        <v>84</v>
      </c>
      <c r="N9" t="s">
        <v>85</v>
      </c>
    </row>
    <row r="10" spans="1:14" x14ac:dyDescent="0.25">
      <c r="A10" t="s">
        <v>2001</v>
      </c>
      <c r="B10" t="s">
        <v>53</v>
      </c>
      <c r="C10" t="s">
        <v>2000</v>
      </c>
      <c r="D10" t="s">
        <v>79</v>
      </c>
      <c r="E10" s="149">
        <v>117000</v>
      </c>
      <c r="F10" s="149">
        <v>9500</v>
      </c>
      <c r="G10" s="149">
        <v>126500</v>
      </c>
      <c r="H10" s="150">
        <f>Tabela2[[#This Row],[PERCENTUAL REALIZADO2]]*1/100</f>
        <v>0.86640299999999992</v>
      </c>
      <c r="I10">
        <v>86.640299999999996</v>
      </c>
      <c r="J10" s="111">
        <v>43089</v>
      </c>
      <c r="L10" t="s">
        <v>2</v>
      </c>
      <c r="M10" t="s">
        <v>80</v>
      </c>
      <c r="N10" t="s">
        <v>81</v>
      </c>
    </row>
    <row r="11" spans="1:14" x14ac:dyDescent="0.25">
      <c r="A11" t="s">
        <v>1954</v>
      </c>
      <c r="B11" t="s">
        <v>58</v>
      </c>
      <c r="C11" t="s">
        <v>1963</v>
      </c>
      <c r="D11" t="s">
        <v>86</v>
      </c>
      <c r="E11" s="149">
        <v>87500</v>
      </c>
      <c r="F11" s="149">
        <v>0</v>
      </c>
      <c r="G11" s="149">
        <v>87500</v>
      </c>
      <c r="H11" s="150">
        <f>Tabela2[[#This Row],[PERCENTUAL REALIZADO2]]*1/100</f>
        <v>0.71090000000000009</v>
      </c>
      <c r="I11">
        <v>71.09</v>
      </c>
      <c r="J11" s="111">
        <v>35416</v>
      </c>
      <c r="L11" t="s">
        <v>2</v>
      </c>
      <c r="M11" t="s">
        <v>893</v>
      </c>
      <c r="N11" t="s">
        <v>1958</v>
      </c>
    </row>
    <row r="12" spans="1:14" x14ac:dyDescent="0.25">
      <c r="A12" t="s">
        <v>1965</v>
      </c>
      <c r="B12" t="s">
        <v>46</v>
      </c>
      <c r="C12" t="s">
        <v>1964</v>
      </c>
      <c r="D12" t="s">
        <v>86</v>
      </c>
      <c r="E12" s="149">
        <v>120000</v>
      </c>
      <c r="F12" s="149">
        <v>12000</v>
      </c>
      <c r="G12" s="149">
        <v>132000</v>
      </c>
      <c r="H12" s="150">
        <f>Tabela2[[#This Row],[PERCENTUAL REALIZADO2]]*1/100</f>
        <v>0.39979999999999999</v>
      </c>
      <c r="I12">
        <v>39.979999999999997</v>
      </c>
      <c r="J12" s="111">
        <v>35242</v>
      </c>
      <c r="K12" s="111">
        <v>35462</v>
      </c>
      <c r="L12" t="s">
        <v>2</v>
      </c>
      <c r="M12" t="s">
        <v>715</v>
      </c>
      <c r="N12" t="s">
        <v>740</v>
      </c>
    </row>
    <row r="13" spans="1:14" x14ac:dyDescent="0.25">
      <c r="A13" t="s">
        <v>2009</v>
      </c>
      <c r="B13" t="s">
        <v>66</v>
      </c>
      <c r="C13" t="s">
        <v>364</v>
      </c>
      <c r="D13" t="s">
        <v>79</v>
      </c>
      <c r="E13" s="149">
        <v>146250</v>
      </c>
      <c r="F13" s="149">
        <v>11750</v>
      </c>
      <c r="G13" s="149">
        <v>158000</v>
      </c>
      <c r="H13" s="150">
        <f>Tabela2[[#This Row],[PERCENTUAL REALIZADO2]]*1/100</f>
        <v>0.68607499999999999</v>
      </c>
      <c r="I13">
        <v>68.607500000000002</v>
      </c>
      <c r="J13" s="111">
        <v>42957</v>
      </c>
      <c r="L13" t="s">
        <v>2</v>
      </c>
      <c r="M13" t="s">
        <v>80</v>
      </c>
      <c r="N13" t="s">
        <v>81</v>
      </c>
    </row>
    <row r="14" spans="1:14" x14ac:dyDescent="0.25">
      <c r="A14" t="s">
        <v>786</v>
      </c>
      <c r="B14" t="s">
        <v>65</v>
      </c>
      <c r="C14" t="s">
        <v>2011</v>
      </c>
      <c r="D14" t="s">
        <v>79</v>
      </c>
      <c r="E14" s="149">
        <v>160875</v>
      </c>
      <c r="F14" s="149">
        <v>162</v>
      </c>
      <c r="G14" s="149">
        <v>161037</v>
      </c>
      <c r="H14" s="150">
        <f>Tabela2[[#This Row],[PERCENTUAL REALIZADO2]]*1/100</f>
        <v>0.85226400000000002</v>
      </c>
      <c r="I14">
        <v>85.226399999999998</v>
      </c>
      <c r="J14" s="111">
        <v>43003</v>
      </c>
      <c r="L14" t="s">
        <v>2</v>
      </c>
      <c r="M14" t="s">
        <v>80</v>
      </c>
      <c r="N14" t="s">
        <v>81</v>
      </c>
    </row>
    <row r="15" spans="1:14" x14ac:dyDescent="0.25">
      <c r="A15" t="s">
        <v>2013</v>
      </c>
      <c r="B15" t="s">
        <v>45</v>
      </c>
      <c r="C15" t="s">
        <v>1042</v>
      </c>
      <c r="D15" t="s">
        <v>79</v>
      </c>
      <c r="E15" s="149">
        <v>146250</v>
      </c>
      <c r="F15" s="149">
        <v>7750</v>
      </c>
      <c r="G15" s="149">
        <v>154000</v>
      </c>
      <c r="H15" s="150">
        <f>Tabela2[[#This Row],[PERCENTUAL REALIZADO2]]*1/100</f>
        <v>0.87986999999999993</v>
      </c>
      <c r="I15">
        <v>87.986999999999995</v>
      </c>
      <c r="J15" s="111">
        <v>42983</v>
      </c>
      <c r="L15" t="s">
        <v>2</v>
      </c>
      <c r="M15" t="s">
        <v>80</v>
      </c>
      <c r="N15" t="s">
        <v>81</v>
      </c>
    </row>
    <row r="16" spans="1:14" x14ac:dyDescent="0.25">
      <c r="A16" t="s">
        <v>1967</v>
      </c>
      <c r="B16" t="s">
        <v>56</v>
      </c>
      <c r="C16" t="s">
        <v>1966</v>
      </c>
      <c r="D16" t="s">
        <v>86</v>
      </c>
      <c r="E16" s="149">
        <v>87400</v>
      </c>
      <c r="F16" s="149">
        <v>0</v>
      </c>
      <c r="G16" s="149">
        <v>87400</v>
      </c>
      <c r="H16" s="150">
        <f>Tabela2[[#This Row],[PERCENTUAL REALIZADO2]]*1/100</f>
        <v>0.2041</v>
      </c>
      <c r="I16">
        <v>20.41</v>
      </c>
      <c r="J16" s="111">
        <v>35242</v>
      </c>
      <c r="L16" t="s">
        <v>2</v>
      </c>
      <c r="M16" t="s">
        <v>715</v>
      </c>
      <c r="N16" t="s">
        <v>740</v>
      </c>
    </row>
    <row r="17" spans="1:14" x14ac:dyDescent="0.25">
      <c r="A17" t="s">
        <v>2015</v>
      </c>
      <c r="B17" t="s">
        <v>66</v>
      </c>
      <c r="C17" t="s">
        <v>364</v>
      </c>
      <c r="D17" t="s">
        <v>79</v>
      </c>
      <c r="E17" s="149">
        <v>209576.25</v>
      </c>
      <c r="F17" s="149">
        <v>20423.75</v>
      </c>
      <c r="G17" s="149">
        <v>230000</v>
      </c>
      <c r="H17" s="150">
        <f>Tabela2[[#This Row],[PERCENTUAL REALIZADO2]]*1/100</f>
        <v>0.82391300000000001</v>
      </c>
      <c r="I17">
        <v>82.391300000000001</v>
      </c>
      <c r="J17" s="111">
        <v>42887</v>
      </c>
      <c r="L17" t="s">
        <v>2</v>
      </c>
      <c r="M17" t="s">
        <v>80</v>
      </c>
      <c r="N17" t="s">
        <v>81</v>
      </c>
    </row>
    <row r="18" spans="1:14" x14ac:dyDescent="0.25">
      <c r="A18" t="s">
        <v>1968</v>
      </c>
      <c r="B18" t="s">
        <v>58</v>
      </c>
      <c r="C18" t="s">
        <v>1535</v>
      </c>
      <c r="D18" t="s">
        <v>86</v>
      </c>
      <c r="E18" s="149">
        <v>350000</v>
      </c>
      <c r="F18" s="149">
        <v>70000</v>
      </c>
      <c r="G18" s="149">
        <v>420000</v>
      </c>
      <c r="H18" s="150">
        <f>Tabela2[[#This Row],[PERCENTUAL REALIZADO2]]*1/100</f>
        <v>0.93409999999999993</v>
      </c>
      <c r="I18">
        <v>93.41</v>
      </c>
      <c r="J18" s="111">
        <v>35947</v>
      </c>
      <c r="K18" s="111">
        <v>42581</v>
      </c>
      <c r="L18" t="s">
        <v>2</v>
      </c>
      <c r="M18" t="s">
        <v>715</v>
      </c>
      <c r="N18" t="s">
        <v>1969</v>
      </c>
    </row>
    <row r="19" spans="1:14" x14ac:dyDescent="0.25">
      <c r="A19" t="s">
        <v>2020</v>
      </c>
      <c r="B19" t="s">
        <v>51</v>
      </c>
      <c r="C19" t="s">
        <v>2019</v>
      </c>
      <c r="D19" t="s">
        <v>79</v>
      </c>
      <c r="E19" s="149">
        <v>119285.4</v>
      </c>
      <c r="F19" s="149">
        <v>9669.2999999999993</v>
      </c>
      <c r="G19" s="149">
        <v>128954.7</v>
      </c>
      <c r="H19" s="150">
        <f>Tabela2[[#This Row],[PERCENTUAL REALIZADO2]]*1/100</f>
        <v>0.78322000000000003</v>
      </c>
      <c r="I19">
        <v>78.322000000000003</v>
      </c>
      <c r="J19" s="111">
        <v>42909</v>
      </c>
      <c r="L19" t="s">
        <v>2</v>
      </c>
      <c r="M19" t="s">
        <v>80</v>
      </c>
      <c r="N19" t="s">
        <v>81</v>
      </c>
    </row>
    <row r="20" spans="1:14" x14ac:dyDescent="0.25">
      <c r="A20" t="s">
        <v>2021</v>
      </c>
      <c r="B20" t="s">
        <v>60</v>
      </c>
      <c r="C20" t="s">
        <v>1672</v>
      </c>
      <c r="D20" t="s">
        <v>79</v>
      </c>
      <c r="E20" s="149">
        <v>195000</v>
      </c>
      <c r="F20" s="149">
        <v>5000</v>
      </c>
      <c r="G20" s="149">
        <v>200000</v>
      </c>
      <c r="H20" s="150">
        <f>Tabela2[[#This Row],[PERCENTUAL REALIZADO2]]*1/100</f>
        <v>0.81254999999999999</v>
      </c>
      <c r="I20">
        <v>81.254999999999995</v>
      </c>
      <c r="J20" s="111">
        <v>43059</v>
      </c>
      <c r="L20" t="s">
        <v>2</v>
      </c>
      <c r="M20" t="s">
        <v>80</v>
      </c>
      <c r="N20" t="s">
        <v>81</v>
      </c>
    </row>
    <row r="21" spans="1:14" x14ac:dyDescent="0.25">
      <c r="A21" t="s">
        <v>2026</v>
      </c>
      <c r="B21" t="s">
        <v>59</v>
      </c>
      <c r="C21" t="s">
        <v>2025</v>
      </c>
      <c r="D21" t="s">
        <v>79</v>
      </c>
      <c r="E21" s="149">
        <v>975000</v>
      </c>
      <c r="F21" s="149">
        <v>2000</v>
      </c>
      <c r="G21" s="149">
        <v>977000</v>
      </c>
      <c r="H21" s="150">
        <f>Tabela2[[#This Row],[PERCENTUAL REALIZADO2]]*1/100</f>
        <v>0.642988</v>
      </c>
      <c r="I21">
        <v>64.2988</v>
      </c>
      <c r="J21" s="111">
        <v>43109</v>
      </c>
      <c r="L21" t="s">
        <v>2</v>
      </c>
      <c r="M21" t="s">
        <v>80</v>
      </c>
      <c r="N21" t="s">
        <v>81</v>
      </c>
    </row>
    <row r="22" spans="1:14" x14ac:dyDescent="0.25">
      <c r="A22" t="s">
        <v>1970</v>
      </c>
      <c r="B22" t="s">
        <v>58</v>
      </c>
      <c r="C22" t="s">
        <v>1554</v>
      </c>
      <c r="D22" t="s">
        <v>86</v>
      </c>
      <c r="E22" s="149">
        <v>250000</v>
      </c>
      <c r="F22" s="149">
        <v>251762.88</v>
      </c>
      <c r="G22" s="149">
        <v>501762.88</v>
      </c>
      <c r="H22" s="150">
        <f>Tabela2[[#This Row],[PERCENTUAL REALIZADO2]]*1/100</f>
        <v>0.71150000000000002</v>
      </c>
      <c r="I22">
        <v>71.150000000000006</v>
      </c>
      <c r="J22" s="111">
        <v>35979</v>
      </c>
      <c r="K22" s="111">
        <v>40178</v>
      </c>
      <c r="L22" t="s">
        <v>2</v>
      </c>
      <c r="M22" t="s">
        <v>715</v>
      </c>
      <c r="N22" t="s">
        <v>811</v>
      </c>
    </row>
    <row r="23" spans="1:14" x14ac:dyDescent="0.25">
      <c r="A23" t="s">
        <v>1972</v>
      </c>
      <c r="B23" t="s">
        <v>53</v>
      </c>
      <c r="C23" t="s">
        <v>1971</v>
      </c>
      <c r="D23" t="s">
        <v>86</v>
      </c>
      <c r="E23" s="149">
        <v>100000</v>
      </c>
      <c r="F23" s="149">
        <v>42921.09</v>
      </c>
      <c r="G23" s="149">
        <v>142921.09</v>
      </c>
      <c r="H23" s="150">
        <f>Tabela2[[#This Row],[PERCENTUAL REALIZADO2]]*1/100</f>
        <v>0.5212</v>
      </c>
      <c r="I23">
        <v>52.12</v>
      </c>
      <c r="J23" s="111">
        <v>36148</v>
      </c>
      <c r="K23" s="111">
        <v>39417</v>
      </c>
      <c r="L23" t="s">
        <v>2</v>
      </c>
      <c r="M23" t="s">
        <v>715</v>
      </c>
      <c r="N23" t="s">
        <v>1969</v>
      </c>
    </row>
    <row r="24" spans="1:14" x14ac:dyDescent="0.25">
      <c r="A24" t="s">
        <v>2029</v>
      </c>
      <c r="B24" t="s">
        <v>50</v>
      </c>
      <c r="C24" t="s">
        <v>865</v>
      </c>
      <c r="D24" t="s">
        <v>79</v>
      </c>
      <c r="E24" s="149">
        <v>15723462.300000001</v>
      </c>
      <c r="F24" s="149">
        <v>4851947.0999999996</v>
      </c>
      <c r="G24" s="149">
        <v>20575409.399999999</v>
      </c>
      <c r="H24" s="150">
        <f>Tabela2[[#This Row],[PERCENTUAL REALIZADO2]]*1/100</f>
        <v>0.27046799999999999</v>
      </c>
      <c r="I24">
        <v>27.046800000000001</v>
      </c>
      <c r="J24" s="111">
        <v>42979</v>
      </c>
      <c r="L24" t="s">
        <v>2</v>
      </c>
      <c r="M24" t="s">
        <v>80</v>
      </c>
      <c r="N24" t="s">
        <v>81</v>
      </c>
    </row>
    <row r="25" spans="1:14" x14ac:dyDescent="0.25">
      <c r="A25" t="s">
        <v>1973</v>
      </c>
      <c r="B25" t="s">
        <v>67</v>
      </c>
      <c r="C25" t="s">
        <v>1546</v>
      </c>
      <c r="D25" t="s">
        <v>86</v>
      </c>
      <c r="E25" s="149">
        <v>2000000</v>
      </c>
      <c r="F25" s="149">
        <v>500359.58</v>
      </c>
      <c r="G25" s="149">
        <v>2500359.58</v>
      </c>
      <c r="H25" s="150">
        <f>Tabela2[[#This Row],[PERCENTUAL REALIZADO2]]*1/100</f>
        <v>0.96939999999999993</v>
      </c>
      <c r="I25">
        <v>96.94</v>
      </c>
      <c r="J25" s="111">
        <v>35788</v>
      </c>
      <c r="L25" t="s">
        <v>2</v>
      </c>
      <c r="M25" t="s">
        <v>715</v>
      </c>
      <c r="N25" t="s">
        <v>1969</v>
      </c>
    </row>
    <row r="26" spans="1:14" x14ac:dyDescent="0.25">
      <c r="A26" t="s">
        <v>1974</v>
      </c>
      <c r="B26" t="s">
        <v>58</v>
      </c>
      <c r="C26" t="s">
        <v>1515</v>
      </c>
      <c r="D26" t="s">
        <v>86</v>
      </c>
      <c r="E26" s="149">
        <v>300000</v>
      </c>
      <c r="F26" s="149">
        <v>63226.51</v>
      </c>
      <c r="G26" s="149">
        <v>363226.51</v>
      </c>
      <c r="H26" s="150">
        <f>Tabela2[[#This Row],[PERCENTUAL REALIZADO2]]*1/100</f>
        <v>0.87870000000000004</v>
      </c>
      <c r="I26">
        <v>87.87</v>
      </c>
      <c r="J26" s="111">
        <v>35993</v>
      </c>
      <c r="K26" s="111">
        <v>42581</v>
      </c>
      <c r="L26" t="s">
        <v>2</v>
      </c>
      <c r="M26" t="s">
        <v>715</v>
      </c>
      <c r="N26" t="s">
        <v>1975</v>
      </c>
    </row>
    <row r="27" spans="1:14" x14ac:dyDescent="0.25">
      <c r="A27" t="s">
        <v>1976</v>
      </c>
      <c r="B27" t="s">
        <v>59</v>
      </c>
      <c r="C27" t="s">
        <v>1852</v>
      </c>
      <c r="D27" t="s">
        <v>86</v>
      </c>
      <c r="E27" s="149">
        <v>150000</v>
      </c>
      <c r="F27" s="149">
        <v>19340.59</v>
      </c>
      <c r="G27" s="149">
        <v>169340.59</v>
      </c>
      <c r="H27" s="150">
        <f>Tabela2[[#This Row],[PERCENTUAL REALIZADO2]]*1/100</f>
        <v>0.62780000000000002</v>
      </c>
      <c r="I27">
        <v>62.78</v>
      </c>
      <c r="J27" s="111">
        <v>35887</v>
      </c>
      <c r="L27" t="s">
        <v>2</v>
      </c>
      <c r="M27" t="s">
        <v>893</v>
      </c>
      <c r="N27" t="s">
        <v>1958</v>
      </c>
    </row>
    <row r="28" spans="1:14" x14ac:dyDescent="0.25">
      <c r="A28" t="s">
        <v>2001</v>
      </c>
      <c r="B28" t="s">
        <v>53</v>
      </c>
      <c r="C28" t="s">
        <v>2000</v>
      </c>
      <c r="D28" t="s">
        <v>90</v>
      </c>
      <c r="E28" s="149">
        <v>100000</v>
      </c>
      <c r="F28" s="149">
        <v>26500</v>
      </c>
      <c r="G28" s="149">
        <v>126500</v>
      </c>
      <c r="H28" s="150">
        <f>Tabela2[[#This Row],[PERCENTUAL REALIZADO2]]*1/100</f>
        <v>0.86640299999999992</v>
      </c>
      <c r="I28">
        <v>86.640299999999996</v>
      </c>
      <c r="J28" s="111">
        <v>43089</v>
      </c>
      <c r="L28" t="s">
        <v>2</v>
      </c>
      <c r="M28" t="s">
        <v>80</v>
      </c>
      <c r="N28" t="s">
        <v>112</v>
      </c>
    </row>
    <row r="29" spans="1:14" x14ac:dyDescent="0.25">
      <c r="A29" t="s">
        <v>2031</v>
      </c>
      <c r="B29" t="s">
        <v>60</v>
      </c>
      <c r="C29" t="s">
        <v>422</v>
      </c>
      <c r="D29" t="s">
        <v>117</v>
      </c>
      <c r="E29" s="149">
        <v>214915.35</v>
      </c>
      <c r="F29" s="149">
        <v>216</v>
      </c>
      <c r="G29" s="149">
        <v>215131.35</v>
      </c>
      <c r="H29" s="150">
        <f>Tabela2[[#This Row],[PERCENTUAL REALIZADO2]]*1/100</f>
        <v>0.71119299999999996</v>
      </c>
      <c r="I29">
        <v>71.119299999999996</v>
      </c>
      <c r="J29" s="111">
        <v>43011</v>
      </c>
      <c r="L29" t="s">
        <v>2</v>
      </c>
      <c r="M29" t="s">
        <v>120</v>
      </c>
      <c r="N29" t="s">
        <v>121</v>
      </c>
    </row>
    <row r="30" spans="1:14" x14ac:dyDescent="0.25">
      <c r="A30" t="s">
        <v>2036</v>
      </c>
      <c r="B30" t="s">
        <v>65</v>
      </c>
      <c r="C30" t="s">
        <v>2035</v>
      </c>
      <c r="D30" t="s">
        <v>79</v>
      </c>
      <c r="E30" s="149">
        <v>97500</v>
      </c>
      <c r="F30" s="149">
        <v>2500</v>
      </c>
      <c r="G30" s="149">
        <v>100000</v>
      </c>
      <c r="H30" s="150">
        <f>Tabela2[[#This Row],[PERCENTUAL REALIZADO2]]*1/100</f>
        <v>0.91200000000000003</v>
      </c>
      <c r="I30">
        <v>91.2</v>
      </c>
      <c r="J30" s="111">
        <v>43028</v>
      </c>
      <c r="L30" t="s">
        <v>2</v>
      </c>
      <c r="M30" t="s">
        <v>80</v>
      </c>
      <c r="N30" t="s">
        <v>81</v>
      </c>
    </row>
    <row r="31" spans="1:14" x14ac:dyDescent="0.25">
      <c r="A31" t="s">
        <v>1978</v>
      </c>
      <c r="B31" t="s">
        <v>52</v>
      </c>
      <c r="C31" t="s">
        <v>1977</v>
      </c>
      <c r="D31" t="s">
        <v>86</v>
      </c>
      <c r="E31" s="149">
        <v>50000</v>
      </c>
      <c r="F31" s="149">
        <v>10000</v>
      </c>
      <c r="G31" s="149">
        <v>60000</v>
      </c>
      <c r="H31" s="150">
        <f>Tabela2[[#This Row],[PERCENTUAL REALIZADO2]]*1/100</f>
        <v>0.24260000000000001</v>
      </c>
      <c r="I31">
        <v>24.26</v>
      </c>
      <c r="J31" s="111">
        <v>35882</v>
      </c>
      <c r="K31" s="111">
        <v>37194</v>
      </c>
      <c r="L31" t="s">
        <v>2</v>
      </c>
      <c r="M31" t="s">
        <v>893</v>
      </c>
      <c r="N31" t="s">
        <v>1958</v>
      </c>
    </row>
    <row r="32" spans="1:14" x14ac:dyDescent="0.25">
      <c r="A32" t="s">
        <v>1980</v>
      </c>
      <c r="B32" t="s">
        <v>52</v>
      </c>
      <c r="C32" t="s">
        <v>1979</v>
      </c>
      <c r="D32" t="s">
        <v>86</v>
      </c>
      <c r="E32" s="149">
        <v>200000</v>
      </c>
      <c r="F32" s="149">
        <v>45000</v>
      </c>
      <c r="G32" s="149">
        <v>245000</v>
      </c>
      <c r="H32" s="150">
        <f>Tabela2[[#This Row],[PERCENTUAL REALIZADO2]]*1/100</f>
        <v>0.70930000000000004</v>
      </c>
      <c r="I32">
        <v>70.930000000000007</v>
      </c>
      <c r="J32" s="111">
        <v>35793</v>
      </c>
      <c r="K32" s="111">
        <v>37194</v>
      </c>
      <c r="L32" t="s">
        <v>2</v>
      </c>
      <c r="M32" t="s">
        <v>893</v>
      </c>
      <c r="N32" t="s">
        <v>1981</v>
      </c>
    </row>
    <row r="33" spans="1:14" x14ac:dyDescent="0.25">
      <c r="A33" t="s">
        <v>1982</v>
      </c>
      <c r="B33" t="s">
        <v>63</v>
      </c>
      <c r="C33" t="s">
        <v>1022</v>
      </c>
      <c r="D33" t="s">
        <v>86</v>
      </c>
      <c r="E33" s="149">
        <v>75000</v>
      </c>
      <c r="F33" s="149">
        <v>7500</v>
      </c>
      <c r="G33" s="149">
        <v>82500</v>
      </c>
      <c r="H33" s="150">
        <f>Tabela2[[#This Row],[PERCENTUAL REALIZADO2]]*1/100</f>
        <v>0.82180000000000009</v>
      </c>
      <c r="I33">
        <v>82.18</v>
      </c>
      <c r="J33" s="111">
        <v>35782</v>
      </c>
      <c r="L33" t="s">
        <v>2</v>
      </c>
      <c r="M33" t="s">
        <v>715</v>
      </c>
      <c r="N33" t="s">
        <v>811</v>
      </c>
    </row>
    <row r="34" spans="1:14" x14ac:dyDescent="0.25">
      <c r="A34" t="s">
        <v>790</v>
      </c>
      <c r="B34" t="s">
        <v>68</v>
      </c>
      <c r="C34" t="s">
        <v>1680</v>
      </c>
      <c r="D34" t="s">
        <v>117</v>
      </c>
      <c r="E34" s="149">
        <v>330428.95</v>
      </c>
      <c r="F34" s="149">
        <v>3337.67</v>
      </c>
      <c r="G34" s="149">
        <v>333766.62</v>
      </c>
      <c r="H34" s="150">
        <f>Tabela2[[#This Row],[PERCENTUAL REALIZADO2]]*1/100</f>
        <v>0.28500999999999999</v>
      </c>
      <c r="I34">
        <v>28.501000000000001</v>
      </c>
      <c r="J34" s="111">
        <v>43045</v>
      </c>
      <c r="L34" t="s">
        <v>2</v>
      </c>
      <c r="M34" t="s">
        <v>120</v>
      </c>
      <c r="N34" t="s">
        <v>121</v>
      </c>
    </row>
    <row r="35" spans="1:14" x14ac:dyDescent="0.25">
      <c r="A35" t="s">
        <v>2046</v>
      </c>
      <c r="B35" t="s">
        <v>65</v>
      </c>
      <c r="C35" t="s">
        <v>2045</v>
      </c>
      <c r="D35" t="s">
        <v>79</v>
      </c>
      <c r="E35" s="149">
        <v>97500</v>
      </c>
      <c r="F35" s="149">
        <v>5000</v>
      </c>
      <c r="G35" s="149">
        <v>102500</v>
      </c>
      <c r="H35" s="150">
        <f>Tabela2[[#This Row],[PERCENTUAL REALIZADO2]]*1/100</f>
        <v>0.80400000000000005</v>
      </c>
      <c r="I35">
        <v>80.400000000000006</v>
      </c>
      <c r="J35" s="111">
        <v>43073</v>
      </c>
      <c r="L35" t="s">
        <v>2</v>
      </c>
      <c r="M35" t="s">
        <v>80</v>
      </c>
      <c r="N35" t="s">
        <v>81</v>
      </c>
    </row>
    <row r="36" spans="1:14" x14ac:dyDescent="0.25">
      <c r="A36" t="s">
        <v>2058</v>
      </c>
      <c r="B36" t="s">
        <v>51</v>
      </c>
      <c r="C36" t="s">
        <v>2057</v>
      </c>
      <c r="D36" t="s">
        <v>79</v>
      </c>
      <c r="E36" s="149">
        <v>166936.57</v>
      </c>
      <c r="F36" s="149">
        <v>5063.43</v>
      </c>
      <c r="G36" s="149">
        <v>172000</v>
      </c>
      <c r="H36" s="150">
        <f>Tabela2[[#This Row],[PERCENTUAL REALIZADO2]]*1/100</f>
        <v>0.94767399999999991</v>
      </c>
      <c r="I36">
        <v>94.767399999999995</v>
      </c>
      <c r="J36" s="111">
        <v>42908</v>
      </c>
      <c r="L36" t="s">
        <v>2</v>
      </c>
      <c r="M36" t="s">
        <v>80</v>
      </c>
      <c r="N36" t="s">
        <v>81</v>
      </c>
    </row>
    <row r="37" spans="1:14" x14ac:dyDescent="0.25">
      <c r="A37" t="s">
        <v>751</v>
      </c>
      <c r="B37" t="s">
        <v>66</v>
      </c>
      <c r="C37" t="s">
        <v>468</v>
      </c>
      <c r="D37" t="s">
        <v>79</v>
      </c>
      <c r="E37" s="149">
        <v>97500</v>
      </c>
      <c r="F37" s="149">
        <v>17833.330000000002</v>
      </c>
      <c r="G37" s="149">
        <v>115333.33</v>
      </c>
      <c r="H37" s="150">
        <f>Tabela2[[#This Row],[PERCENTUAL REALIZADO2]]*1/100</f>
        <v>0.948156</v>
      </c>
      <c r="I37">
        <v>94.815600000000003</v>
      </c>
      <c r="J37" s="111">
        <v>43012</v>
      </c>
      <c r="L37" t="s">
        <v>2</v>
      </c>
      <c r="M37" t="s">
        <v>80</v>
      </c>
      <c r="N37" t="s">
        <v>81</v>
      </c>
    </row>
    <row r="38" spans="1:14" x14ac:dyDescent="0.25">
      <c r="A38" t="s">
        <v>1985</v>
      </c>
      <c r="B38" t="s">
        <v>53</v>
      </c>
      <c r="C38" t="s">
        <v>1984</v>
      </c>
      <c r="D38" t="s">
        <v>86</v>
      </c>
      <c r="E38" s="149">
        <v>560000</v>
      </c>
      <c r="F38" s="149">
        <v>410566.58</v>
      </c>
      <c r="G38" s="149">
        <v>970566.58</v>
      </c>
      <c r="H38" s="150">
        <f>Tabela2[[#This Row],[PERCENTUAL REALIZADO2]]*1/100</f>
        <v>0.61509999999999998</v>
      </c>
      <c r="I38">
        <v>61.51</v>
      </c>
      <c r="J38" s="111">
        <v>35901</v>
      </c>
      <c r="K38" s="111">
        <v>38321</v>
      </c>
      <c r="L38" t="s">
        <v>2</v>
      </c>
      <c r="M38" t="s">
        <v>715</v>
      </c>
      <c r="N38" t="s">
        <v>811</v>
      </c>
    </row>
    <row r="39" spans="1:14" x14ac:dyDescent="0.25">
      <c r="A39" t="s">
        <v>2067</v>
      </c>
      <c r="B39" t="s">
        <v>65</v>
      </c>
      <c r="C39" t="s">
        <v>140</v>
      </c>
      <c r="D39" t="s">
        <v>79</v>
      </c>
      <c r="E39" s="149">
        <v>97500</v>
      </c>
      <c r="F39" s="149">
        <v>18500</v>
      </c>
      <c r="G39" s="149">
        <v>116000</v>
      </c>
      <c r="H39" s="150">
        <f>Tabela2[[#This Row],[PERCENTUAL REALIZADO2]]*1/100</f>
        <v>0.71551699999999996</v>
      </c>
      <c r="I39">
        <v>71.551699999999997</v>
      </c>
      <c r="J39" s="111">
        <v>42979</v>
      </c>
      <c r="L39" t="s">
        <v>2</v>
      </c>
      <c r="M39" t="s">
        <v>80</v>
      </c>
      <c r="N39" t="s">
        <v>81</v>
      </c>
    </row>
    <row r="40" spans="1:14" x14ac:dyDescent="0.25">
      <c r="A40" t="s">
        <v>311</v>
      </c>
      <c r="B40" t="s">
        <v>53</v>
      </c>
      <c r="C40" t="s">
        <v>434</v>
      </c>
      <c r="D40" t="s">
        <v>79</v>
      </c>
      <c r="E40" s="149">
        <v>243750</v>
      </c>
      <c r="F40" s="149">
        <v>20780</v>
      </c>
      <c r="G40" s="149">
        <v>264530</v>
      </c>
      <c r="H40" s="150">
        <f>Tabela2[[#This Row],[PERCENTUAL REALIZADO2]]*1/100</f>
        <v>0.90209000000000006</v>
      </c>
      <c r="I40">
        <v>90.209000000000003</v>
      </c>
      <c r="J40" s="111">
        <v>42954</v>
      </c>
      <c r="L40" t="s">
        <v>2</v>
      </c>
      <c r="M40" t="s">
        <v>80</v>
      </c>
      <c r="N40" t="s">
        <v>81</v>
      </c>
    </row>
    <row r="41" spans="1:14" x14ac:dyDescent="0.25">
      <c r="A41" t="s">
        <v>1986</v>
      </c>
      <c r="B41" t="s">
        <v>52</v>
      </c>
      <c r="C41" t="s">
        <v>1977</v>
      </c>
      <c r="D41" t="s">
        <v>86</v>
      </c>
      <c r="E41" s="149">
        <v>200000</v>
      </c>
      <c r="F41" s="149">
        <v>40000</v>
      </c>
      <c r="G41" s="149">
        <v>240000</v>
      </c>
      <c r="H41" s="150">
        <f>Tabela2[[#This Row],[PERCENTUAL REALIZADO2]]*1/100</f>
        <v>0.33490000000000003</v>
      </c>
      <c r="I41">
        <v>33.49</v>
      </c>
      <c r="J41" s="111">
        <v>35793</v>
      </c>
      <c r="K41" s="111">
        <v>37194</v>
      </c>
      <c r="L41" t="s">
        <v>2</v>
      </c>
      <c r="M41" t="s">
        <v>893</v>
      </c>
      <c r="N41" t="s">
        <v>1958</v>
      </c>
    </row>
    <row r="42" spans="1:14" x14ac:dyDescent="0.25">
      <c r="A42" t="s">
        <v>1987</v>
      </c>
      <c r="B42" t="s">
        <v>52</v>
      </c>
      <c r="C42" t="s">
        <v>1756</v>
      </c>
      <c r="D42" t="s">
        <v>86</v>
      </c>
      <c r="E42" s="149">
        <v>120000</v>
      </c>
      <c r="F42" s="149">
        <v>38136.35</v>
      </c>
      <c r="G42" s="149">
        <v>158136.35</v>
      </c>
      <c r="H42" s="150">
        <f>Tabela2[[#This Row],[PERCENTUAL REALIZADO2]]*1/100</f>
        <v>0.65359999999999996</v>
      </c>
      <c r="I42">
        <v>65.36</v>
      </c>
      <c r="J42" s="111">
        <v>35855</v>
      </c>
      <c r="K42" s="111">
        <v>37986</v>
      </c>
      <c r="L42" t="s">
        <v>2</v>
      </c>
      <c r="M42" t="s">
        <v>893</v>
      </c>
      <c r="N42" t="s">
        <v>1958</v>
      </c>
    </row>
    <row r="43" spans="1:14" x14ac:dyDescent="0.25">
      <c r="A43" t="s">
        <v>1989</v>
      </c>
      <c r="B43" t="s">
        <v>46</v>
      </c>
      <c r="C43" t="s">
        <v>1988</v>
      </c>
      <c r="D43" t="s">
        <v>86</v>
      </c>
      <c r="E43" s="149">
        <v>300000</v>
      </c>
      <c r="F43" s="149">
        <v>0</v>
      </c>
      <c r="G43" s="149">
        <v>300000</v>
      </c>
      <c r="H43" s="150">
        <f>Tabela2[[#This Row],[PERCENTUAL REALIZADO2]]*1/100</f>
        <v>0.85</v>
      </c>
      <c r="I43">
        <v>85</v>
      </c>
      <c r="J43" s="111">
        <v>35828</v>
      </c>
      <c r="L43" t="s">
        <v>2</v>
      </c>
      <c r="M43" t="s">
        <v>893</v>
      </c>
      <c r="N43" t="s">
        <v>1981</v>
      </c>
    </row>
    <row r="44" spans="1:14" x14ac:dyDescent="0.25">
      <c r="A44" t="s">
        <v>1990</v>
      </c>
      <c r="B44" t="s">
        <v>52</v>
      </c>
      <c r="C44" t="s">
        <v>1474</v>
      </c>
      <c r="D44" t="s">
        <v>86</v>
      </c>
      <c r="E44" s="149">
        <v>200000</v>
      </c>
      <c r="F44" s="149">
        <v>40000</v>
      </c>
      <c r="G44" s="149">
        <v>240000</v>
      </c>
      <c r="H44" s="150">
        <f>Tabela2[[#This Row],[PERCENTUAL REALIZADO2]]*1/100</f>
        <v>0.95879999999999999</v>
      </c>
      <c r="I44">
        <v>95.88</v>
      </c>
      <c r="J44" s="111">
        <v>35790</v>
      </c>
      <c r="L44" t="s">
        <v>2</v>
      </c>
      <c r="M44" t="s">
        <v>893</v>
      </c>
      <c r="N44" t="s">
        <v>1958</v>
      </c>
    </row>
    <row r="45" spans="1:14" x14ac:dyDescent="0.25">
      <c r="A45" t="s">
        <v>2071</v>
      </c>
      <c r="B45" t="s">
        <v>65</v>
      </c>
      <c r="C45" t="s">
        <v>2070</v>
      </c>
      <c r="D45" t="s">
        <v>79</v>
      </c>
      <c r="E45" s="149">
        <v>238875</v>
      </c>
      <c r="F45" s="149">
        <v>2250</v>
      </c>
      <c r="G45" s="149">
        <v>241125</v>
      </c>
      <c r="H45" s="150">
        <f>Tabela2[[#This Row],[PERCENTUAL REALIZADO2]]*1/100</f>
        <v>0.84188599999999991</v>
      </c>
      <c r="I45">
        <v>84.188599999999994</v>
      </c>
      <c r="J45" s="111">
        <v>43005</v>
      </c>
      <c r="L45" t="s">
        <v>2</v>
      </c>
      <c r="M45" t="s">
        <v>80</v>
      </c>
      <c r="N45" t="s">
        <v>81</v>
      </c>
    </row>
    <row r="46" spans="1:14" x14ac:dyDescent="0.25">
      <c r="A46" t="s">
        <v>2077</v>
      </c>
      <c r="B46" t="s">
        <v>65</v>
      </c>
      <c r="C46" t="s">
        <v>242</v>
      </c>
      <c r="D46" t="s">
        <v>79</v>
      </c>
      <c r="E46" s="149">
        <v>97500</v>
      </c>
      <c r="F46" s="149">
        <v>12500</v>
      </c>
      <c r="G46" s="149">
        <v>110000</v>
      </c>
      <c r="H46" s="150">
        <f>Tabela2[[#This Row],[PERCENTUAL REALIZADO2]]*1/100</f>
        <v>0.90909000000000006</v>
      </c>
      <c r="I46">
        <v>90.909000000000006</v>
      </c>
      <c r="J46" s="111">
        <v>43068</v>
      </c>
      <c r="L46" t="s">
        <v>2</v>
      </c>
      <c r="M46" t="s">
        <v>80</v>
      </c>
      <c r="N46" t="s">
        <v>81</v>
      </c>
    </row>
    <row r="47" spans="1:14" x14ac:dyDescent="0.25">
      <c r="A47" t="s">
        <v>311</v>
      </c>
      <c r="B47" t="s">
        <v>57</v>
      </c>
      <c r="C47" t="s">
        <v>2079</v>
      </c>
      <c r="D47" t="s">
        <v>79</v>
      </c>
      <c r="E47" s="149">
        <v>292500</v>
      </c>
      <c r="F47" s="149">
        <v>500</v>
      </c>
      <c r="G47" s="149">
        <v>293000</v>
      </c>
      <c r="H47" s="150">
        <f>Tabela2[[#This Row],[PERCENTUAL REALIZADO2]]*1/100</f>
        <v>0.75170599999999999</v>
      </c>
      <c r="I47">
        <v>75.170599999999993</v>
      </c>
      <c r="J47" s="111">
        <v>43028</v>
      </c>
      <c r="L47" t="s">
        <v>2</v>
      </c>
      <c r="M47" t="s">
        <v>80</v>
      </c>
      <c r="N47" t="s">
        <v>81</v>
      </c>
    </row>
    <row r="48" spans="1:14" x14ac:dyDescent="0.25">
      <c r="A48" t="s">
        <v>1992</v>
      </c>
      <c r="B48" t="s">
        <v>637</v>
      </c>
      <c r="C48" t="s">
        <v>1630</v>
      </c>
      <c r="D48" t="s">
        <v>86</v>
      </c>
      <c r="E48" s="149">
        <v>1350000</v>
      </c>
      <c r="F48" s="149">
        <v>0</v>
      </c>
      <c r="G48" s="149">
        <v>1350000</v>
      </c>
      <c r="H48" s="150">
        <f>Tabela2[[#This Row],[PERCENTUAL REALIZADO2]]*1/100</f>
        <v>0.73769999999999991</v>
      </c>
      <c r="I48">
        <v>73.77</v>
      </c>
      <c r="J48" s="111">
        <v>35793</v>
      </c>
      <c r="K48" s="111">
        <v>42673</v>
      </c>
      <c r="L48" t="s">
        <v>2</v>
      </c>
      <c r="M48" t="s">
        <v>715</v>
      </c>
      <c r="N48" t="s">
        <v>1969</v>
      </c>
    </row>
    <row r="49" spans="1:14" x14ac:dyDescent="0.25">
      <c r="A49" t="s">
        <v>786</v>
      </c>
      <c r="B49" t="s">
        <v>65</v>
      </c>
      <c r="C49" t="s">
        <v>1201</v>
      </c>
      <c r="D49" t="s">
        <v>79</v>
      </c>
      <c r="E49" s="149">
        <v>97500</v>
      </c>
      <c r="F49" s="149">
        <v>2500</v>
      </c>
      <c r="G49" s="149">
        <v>100000</v>
      </c>
      <c r="H49" s="150">
        <f>Tabela2[[#This Row],[PERCENTUAL REALIZADO2]]*1/100</f>
        <v>0.96</v>
      </c>
      <c r="I49">
        <v>96</v>
      </c>
      <c r="J49" s="111">
        <v>42991</v>
      </c>
      <c r="L49" t="s">
        <v>2</v>
      </c>
      <c r="M49" t="s">
        <v>80</v>
      </c>
      <c r="N49" t="s">
        <v>81</v>
      </c>
    </row>
    <row r="50" spans="1:14" x14ac:dyDescent="0.25">
      <c r="A50" t="s">
        <v>2067</v>
      </c>
      <c r="B50" t="s">
        <v>65</v>
      </c>
      <c r="C50" t="s">
        <v>2093</v>
      </c>
      <c r="D50" t="s">
        <v>79</v>
      </c>
      <c r="E50" s="149">
        <v>292500</v>
      </c>
      <c r="F50" s="149">
        <v>15000</v>
      </c>
      <c r="G50" s="149">
        <v>307500</v>
      </c>
      <c r="H50" s="150">
        <f>Tabela2[[#This Row],[PERCENTUAL REALIZADO2]]*1/100</f>
        <v>0.94276399999999994</v>
      </c>
      <c r="I50">
        <v>94.276399999999995</v>
      </c>
      <c r="J50" s="111">
        <v>43033</v>
      </c>
      <c r="L50" t="s">
        <v>2</v>
      </c>
      <c r="M50" t="s">
        <v>80</v>
      </c>
      <c r="N50" t="s">
        <v>81</v>
      </c>
    </row>
    <row r="51" spans="1:14" x14ac:dyDescent="0.25">
      <c r="A51" t="s">
        <v>2097</v>
      </c>
      <c r="B51" t="s">
        <v>53</v>
      </c>
      <c r="C51" t="s">
        <v>1677</v>
      </c>
      <c r="D51" t="s">
        <v>90</v>
      </c>
      <c r="E51" s="149">
        <v>536789.62</v>
      </c>
      <c r="F51" s="149">
        <v>19360.38</v>
      </c>
      <c r="G51" s="149">
        <v>556150</v>
      </c>
      <c r="H51" s="150">
        <f>Tabela2[[#This Row],[PERCENTUAL REALIZADO2]]*1/100</f>
        <v>0.81960800000000011</v>
      </c>
      <c r="I51">
        <v>81.960800000000006</v>
      </c>
      <c r="J51" s="111">
        <v>43033</v>
      </c>
      <c r="L51" t="s">
        <v>2</v>
      </c>
      <c r="M51" t="s">
        <v>80</v>
      </c>
      <c r="N51" t="s">
        <v>112</v>
      </c>
    </row>
    <row r="52" spans="1:14" x14ac:dyDescent="0.25">
      <c r="A52" t="s">
        <v>2100</v>
      </c>
      <c r="B52" t="s">
        <v>52</v>
      </c>
      <c r="C52" t="s">
        <v>107</v>
      </c>
      <c r="D52" t="s">
        <v>90</v>
      </c>
      <c r="E52" s="149">
        <v>299490</v>
      </c>
      <c r="F52" s="149">
        <v>16710</v>
      </c>
      <c r="G52" s="149">
        <v>316200</v>
      </c>
      <c r="H52" s="150">
        <f>Tabela2[[#This Row],[PERCENTUAL REALIZADO2]]*1/100</f>
        <v>0.99335800000000007</v>
      </c>
      <c r="I52">
        <v>99.335800000000006</v>
      </c>
      <c r="J52" s="111">
        <v>43070</v>
      </c>
      <c r="L52" t="s">
        <v>2</v>
      </c>
      <c r="M52" t="s">
        <v>80</v>
      </c>
      <c r="N52" t="s">
        <v>511</v>
      </c>
    </row>
    <row r="53" spans="1:14" x14ac:dyDescent="0.25">
      <c r="A53" t="s">
        <v>2101</v>
      </c>
      <c r="B53" t="s">
        <v>68</v>
      </c>
      <c r="C53" t="s">
        <v>1074</v>
      </c>
      <c r="D53" t="s">
        <v>79</v>
      </c>
      <c r="E53" s="149">
        <v>292500</v>
      </c>
      <c r="F53" s="149">
        <v>2954.55</v>
      </c>
      <c r="G53" s="149">
        <v>295454.55</v>
      </c>
      <c r="H53" s="150">
        <f>Tabela2[[#This Row],[PERCENTUAL REALIZADO2]]*1/100</f>
        <v>0.95547599999999999</v>
      </c>
      <c r="I53">
        <v>95.547600000000003</v>
      </c>
      <c r="J53" s="111">
        <v>42943</v>
      </c>
      <c r="L53" t="s">
        <v>2</v>
      </c>
      <c r="M53" t="s">
        <v>80</v>
      </c>
      <c r="N53" t="s">
        <v>81</v>
      </c>
    </row>
    <row r="54" spans="1:14" x14ac:dyDescent="0.25">
      <c r="A54" t="s">
        <v>1997</v>
      </c>
      <c r="B54" t="s">
        <v>637</v>
      </c>
      <c r="C54" t="s">
        <v>1996</v>
      </c>
      <c r="D54" t="s">
        <v>86</v>
      </c>
      <c r="E54" s="149">
        <v>255000</v>
      </c>
      <c r="F54" s="149">
        <v>0</v>
      </c>
      <c r="G54" s="149">
        <v>255000</v>
      </c>
      <c r="H54" s="150">
        <f>Tabela2[[#This Row],[PERCENTUAL REALIZADO2]]*1/100</f>
        <v>0.96790000000000009</v>
      </c>
      <c r="I54">
        <v>96.79</v>
      </c>
      <c r="J54" s="111">
        <v>36164</v>
      </c>
      <c r="L54" t="s">
        <v>2</v>
      </c>
      <c r="M54" t="s">
        <v>715</v>
      </c>
      <c r="N54" t="s">
        <v>740</v>
      </c>
    </row>
    <row r="55" spans="1:14" x14ac:dyDescent="0.25">
      <c r="A55" t="s">
        <v>1999</v>
      </c>
      <c r="B55" t="s">
        <v>56</v>
      </c>
      <c r="C55" t="s">
        <v>1998</v>
      </c>
      <c r="D55" t="s">
        <v>86</v>
      </c>
      <c r="E55" s="149">
        <v>100000</v>
      </c>
      <c r="F55" s="149">
        <v>26066.65</v>
      </c>
      <c r="G55" s="149">
        <v>126066.65</v>
      </c>
      <c r="H55" s="150">
        <f>Tabela2[[#This Row],[PERCENTUAL REALIZADO2]]*1/100</f>
        <v>0.8972</v>
      </c>
      <c r="I55">
        <v>89.72</v>
      </c>
      <c r="J55" s="111">
        <v>35977</v>
      </c>
      <c r="K55" s="111">
        <v>41912</v>
      </c>
      <c r="L55" t="s">
        <v>2</v>
      </c>
      <c r="M55" t="s">
        <v>715</v>
      </c>
      <c r="N55" t="s">
        <v>740</v>
      </c>
    </row>
    <row r="56" spans="1:14" x14ac:dyDescent="0.25">
      <c r="A56" t="s">
        <v>2105</v>
      </c>
      <c r="B56" t="s">
        <v>57</v>
      </c>
      <c r="C56" t="s">
        <v>705</v>
      </c>
      <c r="D56" t="s">
        <v>86</v>
      </c>
      <c r="E56" s="149">
        <v>1794143.35</v>
      </c>
      <c r="F56" s="149">
        <v>233544.17</v>
      </c>
      <c r="G56" s="149">
        <v>2027687.52</v>
      </c>
      <c r="H56" s="150">
        <f>Tabela2[[#This Row],[PERCENTUAL REALIZADO2]]*1/100</f>
        <v>0.34381500000000004</v>
      </c>
      <c r="I56">
        <v>34.381500000000003</v>
      </c>
      <c r="J56" s="111">
        <v>42939</v>
      </c>
      <c r="L56" t="s">
        <v>2</v>
      </c>
      <c r="M56" t="s">
        <v>84</v>
      </c>
      <c r="N56" t="s">
        <v>88</v>
      </c>
    </row>
    <row r="57" spans="1:14" x14ac:dyDescent="0.25">
      <c r="A57" t="s">
        <v>2115</v>
      </c>
      <c r="B57" t="s">
        <v>68</v>
      </c>
      <c r="C57" t="s">
        <v>319</v>
      </c>
      <c r="D57" t="s">
        <v>86</v>
      </c>
      <c r="E57" s="149">
        <v>481520.34</v>
      </c>
      <c r="F57" s="149">
        <v>16513.79</v>
      </c>
      <c r="G57" s="149">
        <v>498034.13</v>
      </c>
      <c r="H57" s="150">
        <f>Tabela2[[#This Row],[PERCENTUAL REALIZADO2]]*1/100</f>
        <v>0.92593599999999998</v>
      </c>
      <c r="I57">
        <v>92.593599999999995</v>
      </c>
      <c r="J57" s="111">
        <v>42912</v>
      </c>
      <c r="L57" t="s">
        <v>2</v>
      </c>
      <c r="M57" t="s">
        <v>84</v>
      </c>
      <c r="N57" t="s">
        <v>88</v>
      </c>
    </row>
    <row r="58" spans="1:14" x14ac:dyDescent="0.25">
      <c r="A58" t="s">
        <v>2118</v>
      </c>
      <c r="B58" t="s">
        <v>65</v>
      </c>
      <c r="C58" t="s">
        <v>788</v>
      </c>
      <c r="D58" t="s">
        <v>86</v>
      </c>
      <c r="E58" s="149">
        <v>245850</v>
      </c>
      <c r="F58" s="149">
        <v>8605.67</v>
      </c>
      <c r="G58" s="149">
        <v>254455.67</v>
      </c>
      <c r="H58" s="150">
        <f>Tabela2[[#This Row],[PERCENTUAL REALIZADO2]]*1/100</f>
        <v>0.75287400000000004</v>
      </c>
      <c r="I58">
        <v>75.287400000000005</v>
      </c>
      <c r="J58" s="111">
        <v>42940</v>
      </c>
      <c r="L58" t="s">
        <v>2</v>
      </c>
      <c r="M58" t="s">
        <v>84</v>
      </c>
      <c r="N58" t="s">
        <v>88</v>
      </c>
    </row>
    <row r="59" spans="1:14" x14ac:dyDescent="0.25">
      <c r="A59" t="s">
        <v>933</v>
      </c>
      <c r="B59" t="s">
        <v>53</v>
      </c>
      <c r="C59" t="s">
        <v>1677</v>
      </c>
      <c r="D59" t="s">
        <v>90</v>
      </c>
      <c r="E59" s="149">
        <v>442851.44</v>
      </c>
      <c r="F59" s="149">
        <v>2068.56</v>
      </c>
      <c r="G59" s="149">
        <v>444920</v>
      </c>
      <c r="H59" s="150">
        <f>Tabela2[[#This Row],[PERCENTUAL REALIZADO2]]*1/100</f>
        <v>0.90715900000000005</v>
      </c>
      <c r="I59">
        <v>90.715900000000005</v>
      </c>
      <c r="J59" s="111">
        <v>43032</v>
      </c>
      <c r="L59" t="s">
        <v>2</v>
      </c>
      <c r="M59" t="s">
        <v>80</v>
      </c>
      <c r="N59" t="s">
        <v>112</v>
      </c>
    </row>
    <row r="60" spans="1:14" x14ac:dyDescent="0.25">
      <c r="A60" t="s">
        <v>2121</v>
      </c>
      <c r="B60" t="s">
        <v>50</v>
      </c>
      <c r="C60" t="s">
        <v>2120</v>
      </c>
      <c r="D60" t="s">
        <v>90</v>
      </c>
      <c r="E60" s="149">
        <v>200000</v>
      </c>
      <c r="F60" s="149">
        <v>15187</v>
      </c>
      <c r="G60" s="149">
        <v>215187</v>
      </c>
      <c r="H60" s="150">
        <f>Tabela2[[#This Row],[PERCENTUAL REALIZADO2]]*1/100</f>
        <v>0.80163200000000001</v>
      </c>
      <c r="I60">
        <v>80.163200000000003</v>
      </c>
      <c r="J60" s="111">
        <v>42934</v>
      </c>
      <c r="L60" t="s">
        <v>2</v>
      </c>
      <c r="M60" t="s">
        <v>80</v>
      </c>
      <c r="N60" t="s">
        <v>511</v>
      </c>
    </row>
    <row r="61" spans="1:14" x14ac:dyDescent="0.25">
      <c r="A61" t="s">
        <v>2122</v>
      </c>
      <c r="B61" t="s">
        <v>53</v>
      </c>
      <c r="C61" t="s">
        <v>100</v>
      </c>
      <c r="D61" t="s">
        <v>79</v>
      </c>
      <c r="E61" s="149">
        <v>146250</v>
      </c>
      <c r="F61" s="149">
        <v>146.4</v>
      </c>
      <c r="G61" s="149">
        <v>146396.4</v>
      </c>
      <c r="H61" s="150">
        <f>Tabela2[[#This Row],[PERCENTUAL REALIZADO2]]*1/100</f>
        <v>0.84653699999999998</v>
      </c>
      <c r="I61">
        <v>84.653700000000001</v>
      </c>
      <c r="J61" s="111">
        <v>42795</v>
      </c>
      <c r="L61" t="s">
        <v>2</v>
      </c>
      <c r="M61" t="s">
        <v>80</v>
      </c>
      <c r="N61" t="s">
        <v>81</v>
      </c>
    </row>
    <row r="62" spans="1:14" x14ac:dyDescent="0.25">
      <c r="A62" t="s">
        <v>2003</v>
      </c>
      <c r="B62" t="s">
        <v>56</v>
      </c>
      <c r="C62" t="s">
        <v>2002</v>
      </c>
      <c r="D62" t="s">
        <v>90</v>
      </c>
      <c r="E62" s="149">
        <v>167912</v>
      </c>
      <c r="F62" s="149">
        <v>18666</v>
      </c>
      <c r="G62" s="149">
        <v>186578</v>
      </c>
      <c r="H62" s="150">
        <f>Tabela2[[#This Row],[PERCENTUAL REALIZADO2]]*1/100</f>
        <v>0.97450000000000003</v>
      </c>
      <c r="I62">
        <v>97.45</v>
      </c>
      <c r="J62" s="111">
        <v>35855</v>
      </c>
      <c r="L62" t="s">
        <v>2</v>
      </c>
      <c r="M62" t="s">
        <v>80</v>
      </c>
      <c r="N62" t="s">
        <v>112</v>
      </c>
    </row>
    <row r="63" spans="1:14" x14ac:dyDescent="0.25">
      <c r="A63" t="s">
        <v>2005</v>
      </c>
      <c r="B63" t="s">
        <v>53</v>
      </c>
      <c r="C63" t="s">
        <v>2004</v>
      </c>
      <c r="D63" t="s">
        <v>90</v>
      </c>
      <c r="E63" s="149">
        <v>150000</v>
      </c>
      <c r="F63" s="149">
        <v>52527</v>
      </c>
      <c r="G63" s="149">
        <v>202527</v>
      </c>
      <c r="H63" s="150">
        <f>Tabela2[[#This Row],[PERCENTUAL REALIZADO2]]*1/100</f>
        <v>0.77569999999999995</v>
      </c>
      <c r="I63">
        <v>77.569999999999993</v>
      </c>
      <c r="J63" s="111">
        <v>35787</v>
      </c>
      <c r="K63" s="111">
        <v>37195</v>
      </c>
      <c r="L63" t="s">
        <v>2</v>
      </c>
      <c r="M63" t="s">
        <v>80</v>
      </c>
      <c r="N63" t="s">
        <v>112</v>
      </c>
    </row>
    <row r="64" spans="1:14" x14ac:dyDescent="0.25">
      <c r="A64" t="s">
        <v>2123</v>
      </c>
      <c r="B64" t="s">
        <v>58</v>
      </c>
      <c r="C64" t="s">
        <v>732</v>
      </c>
      <c r="D64" t="s">
        <v>86</v>
      </c>
      <c r="E64" s="149">
        <v>98200</v>
      </c>
      <c r="F64" s="149">
        <v>4620.6400000000003</v>
      </c>
      <c r="G64" s="149">
        <v>102820.64</v>
      </c>
      <c r="H64" s="150">
        <f>Tabela2[[#This Row],[PERCENTUAL REALIZADO2]]*1/100</f>
        <v>0.31329699999999999</v>
      </c>
      <c r="I64">
        <v>31.329699999999999</v>
      </c>
      <c r="J64" s="111">
        <v>43104</v>
      </c>
      <c r="L64" t="s">
        <v>2</v>
      </c>
      <c r="M64" t="s">
        <v>84</v>
      </c>
      <c r="N64" t="s">
        <v>88</v>
      </c>
    </row>
    <row r="65" spans="1:14" x14ac:dyDescent="0.25">
      <c r="A65" t="s">
        <v>2006</v>
      </c>
      <c r="B65" t="s">
        <v>47</v>
      </c>
      <c r="C65" t="s">
        <v>1380</v>
      </c>
      <c r="D65" t="s">
        <v>86</v>
      </c>
      <c r="E65" s="149">
        <v>140000</v>
      </c>
      <c r="F65" s="149">
        <v>68695.009999999995</v>
      </c>
      <c r="G65" s="149">
        <v>208695.01</v>
      </c>
      <c r="H65" s="150">
        <f>Tabela2[[#This Row],[PERCENTUAL REALIZADO2]]*1/100</f>
        <v>0</v>
      </c>
      <c r="I65">
        <v>0</v>
      </c>
      <c r="J65" s="111">
        <v>36162</v>
      </c>
      <c r="L65" t="s">
        <v>2</v>
      </c>
      <c r="M65" t="s">
        <v>715</v>
      </c>
      <c r="N65" t="s">
        <v>811</v>
      </c>
    </row>
    <row r="66" spans="1:14" x14ac:dyDescent="0.25">
      <c r="A66" t="s">
        <v>2124</v>
      </c>
      <c r="B66" t="s">
        <v>58</v>
      </c>
      <c r="C66" t="s">
        <v>732</v>
      </c>
      <c r="D66" t="s">
        <v>86</v>
      </c>
      <c r="E66" s="149">
        <v>295300</v>
      </c>
      <c r="F66" s="149">
        <v>45700</v>
      </c>
      <c r="G66" s="149">
        <v>341000</v>
      </c>
      <c r="H66" s="150">
        <f>Tabela2[[#This Row],[PERCENTUAL REALIZADO2]]*1/100</f>
        <v>0.16369900000000001</v>
      </c>
      <c r="I66">
        <v>16.369900000000001</v>
      </c>
      <c r="J66" s="111">
        <v>43104</v>
      </c>
      <c r="L66" t="s">
        <v>2</v>
      </c>
      <c r="M66" t="s">
        <v>84</v>
      </c>
      <c r="N66" t="s">
        <v>88</v>
      </c>
    </row>
    <row r="67" spans="1:14" x14ac:dyDescent="0.25">
      <c r="A67" t="s">
        <v>2126</v>
      </c>
      <c r="B67" t="s">
        <v>66</v>
      </c>
      <c r="C67" t="s">
        <v>2125</v>
      </c>
      <c r="D67" t="s">
        <v>86</v>
      </c>
      <c r="E67" s="149">
        <v>245850</v>
      </c>
      <c r="F67" s="149">
        <v>250</v>
      </c>
      <c r="G67" s="149">
        <v>246100</v>
      </c>
      <c r="H67" s="150">
        <f>Tabela2[[#This Row],[PERCENTUAL REALIZADO2]]*1/100</f>
        <v>0.53797499999999998</v>
      </c>
      <c r="I67">
        <v>53.797499999999999</v>
      </c>
      <c r="J67" s="111">
        <v>42917</v>
      </c>
      <c r="L67" t="s">
        <v>2</v>
      </c>
      <c r="M67" t="s">
        <v>84</v>
      </c>
      <c r="N67" t="s">
        <v>88</v>
      </c>
    </row>
    <row r="68" spans="1:14" x14ac:dyDescent="0.25">
      <c r="A68" t="s">
        <v>2130</v>
      </c>
      <c r="B68" t="s">
        <v>69</v>
      </c>
      <c r="C68" t="s">
        <v>336</v>
      </c>
      <c r="D68" t="s">
        <v>86</v>
      </c>
      <c r="E68" s="149">
        <v>308514.03000000003</v>
      </c>
      <c r="F68" s="149">
        <v>27000</v>
      </c>
      <c r="G68" s="149">
        <v>335514.03000000003</v>
      </c>
      <c r="H68" s="150">
        <f>Tabela2[[#This Row],[PERCENTUAL REALIZADO2]]*1/100</f>
        <v>2.9906000000000002E-2</v>
      </c>
      <c r="I68">
        <v>2.9906000000000001</v>
      </c>
      <c r="J68" s="111">
        <v>43040</v>
      </c>
      <c r="L68" t="s">
        <v>2</v>
      </c>
      <c r="M68" t="s">
        <v>84</v>
      </c>
      <c r="N68" t="s">
        <v>115</v>
      </c>
    </row>
    <row r="69" spans="1:14" x14ac:dyDescent="0.25">
      <c r="A69" t="s">
        <v>2008</v>
      </c>
      <c r="B69" t="s">
        <v>58</v>
      </c>
      <c r="C69" t="s">
        <v>2007</v>
      </c>
      <c r="D69" t="s">
        <v>86</v>
      </c>
      <c r="E69" s="149">
        <v>200000</v>
      </c>
      <c r="F69" s="149">
        <v>24372.3</v>
      </c>
      <c r="G69" s="149">
        <v>224372.3</v>
      </c>
      <c r="H69" s="150">
        <f>Tabela2[[#This Row],[PERCENTUAL REALIZADO2]]*1/100</f>
        <v>0.99909999999999999</v>
      </c>
      <c r="I69">
        <v>99.91</v>
      </c>
      <c r="J69" s="111">
        <v>35977</v>
      </c>
      <c r="K69" s="111">
        <v>42581</v>
      </c>
      <c r="L69" t="s">
        <v>2</v>
      </c>
      <c r="M69" t="s">
        <v>893</v>
      </c>
      <c r="N69" t="s">
        <v>1981</v>
      </c>
    </row>
    <row r="70" spans="1:14" x14ac:dyDescent="0.25">
      <c r="A70" t="s">
        <v>2137</v>
      </c>
      <c r="B70" t="s">
        <v>68</v>
      </c>
      <c r="C70" t="s">
        <v>2136</v>
      </c>
      <c r="D70" t="s">
        <v>86</v>
      </c>
      <c r="E70" s="149">
        <v>225254.28</v>
      </c>
      <c r="F70" s="149">
        <v>225.48</v>
      </c>
      <c r="G70" s="149">
        <v>225479.76</v>
      </c>
      <c r="H70" s="150">
        <f>Tabela2[[#This Row],[PERCENTUAL REALIZADO2]]*1/100</f>
        <v>0.99346800000000002</v>
      </c>
      <c r="I70">
        <v>99.346800000000002</v>
      </c>
      <c r="J70" s="111">
        <v>43040</v>
      </c>
      <c r="L70" t="s">
        <v>2</v>
      </c>
      <c r="M70" t="s">
        <v>84</v>
      </c>
      <c r="N70" t="s">
        <v>88</v>
      </c>
    </row>
    <row r="71" spans="1:14" x14ac:dyDescent="0.25">
      <c r="A71" t="s">
        <v>2138</v>
      </c>
      <c r="B71" t="s">
        <v>68</v>
      </c>
      <c r="C71" t="s">
        <v>949</v>
      </c>
      <c r="D71" t="s">
        <v>86</v>
      </c>
      <c r="E71" s="149">
        <v>245850</v>
      </c>
      <c r="F71" s="149">
        <v>2483.33</v>
      </c>
      <c r="G71" s="149">
        <v>248333.33</v>
      </c>
      <c r="H71" s="150">
        <f>Tabela2[[#This Row],[PERCENTUAL REALIZADO2]]*1/100</f>
        <v>0.68728499999999992</v>
      </c>
      <c r="I71">
        <v>68.728499999999997</v>
      </c>
      <c r="J71" s="111">
        <v>43012</v>
      </c>
      <c r="L71" t="s">
        <v>2</v>
      </c>
      <c r="M71" t="s">
        <v>84</v>
      </c>
      <c r="N71" t="s">
        <v>88</v>
      </c>
    </row>
    <row r="72" spans="1:14" x14ac:dyDescent="0.25">
      <c r="A72" t="s">
        <v>2010</v>
      </c>
      <c r="B72" t="s">
        <v>56</v>
      </c>
      <c r="C72" t="s">
        <v>1998</v>
      </c>
      <c r="D72" t="s">
        <v>86</v>
      </c>
      <c r="E72" s="149">
        <v>40000</v>
      </c>
      <c r="F72" s="149">
        <v>4000</v>
      </c>
      <c r="G72" s="149">
        <v>44000</v>
      </c>
      <c r="H72" s="150">
        <f>Tabela2[[#This Row],[PERCENTUAL REALIZADO2]]*1/100</f>
        <v>0.75629999999999997</v>
      </c>
      <c r="I72">
        <v>75.63</v>
      </c>
      <c r="J72" s="111">
        <v>36495</v>
      </c>
      <c r="L72" t="s">
        <v>2</v>
      </c>
      <c r="M72" t="s">
        <v>84</v>
      </c>
      <c r="N72" t="s">
        <v>1959</v>
      </c>
    </row>
    <row r="73" spans="1:14" x14ac:dyDescent="0.25">
      <c r="A73" t="s">
        <v>2145</v>
      </c>
      <c r="B73" t="s">
        <v>68</v>
      </c>
      <c r="C73" t="s">
        <v>2144</v>
      </c>
      <c r="D73" t="s">
        <v>86</v>
      </c>
      <c r="E73" s="149">
        <v>245850</v>
      </c>
      <c r="F73" s="149">
        <v>4150</v>
      </c>
      <c r="G73" s="149">
        <v>250000</v>
      </c>
      <c r="H73" s="150">
        <f>Tabela2[[#This Row],[PERCENTUAL REALIZADO2]]*1/100</f>
        <v>0.56116900000000003</v>
      </c>
      <c r="I73">
        <v>56.116900000000001</v>
      </c>
      <c r="J73" s="111">
        <v>42961</v>
      </c>
      <c r="L73" t="s">
        <v>2</v>
      </c>
      <c r="M73" t="s">
        <v>84</v>
      </c>
      <c r="N73" t="s">
        <v>88</v>
      </c>
    </row>
    <row r="74" spans="1:14" x14ac:dyDescent="0.25">
      <c r="A74" t="s">
        <v>2012</v>
      </c>
      <c r="B74" t="s">
        <v>314</v>
      </c>
      <c r="C74" t="s">
        <v>1828</v>
      </c>
      <c r="D74" t="s">
        <v>86</v>
      </c>
      <c r="E74" s="149">
        <v>175000</v>
      </c>
      <c r="F74" s="149">
        <v>76562.5</v>
      </c>
      <c r="G74" s="149">
        <v>251562.5</v>
      </c>
      <c r="H74" s="150">
        <f>Tabela2[[#This Row],[PERCENTUAL REALIZADO2]]*1/100</f>
        <v>0.9265000000000001</v>
      </c>
      <c r="I74">
        <v>92.65</v>
      </c>
      <c r="J74" s="111">
        <v>35977</v>
      </c>
      <c r="K74" s="111">
        <v>38716</v>
      </c>
      <c r="L74" t="s">
        <v>2</v>
      </c>
      <c r="M74" t="s">
        <v>84</v>
      </c>
      <c r="N74" t="s">
        <v>1959</v>
      </c>
    </row>
    <row r="75" spans="1:14" x14ac:dyDescent="0.25">
      <c r="A75" t="s">
        <v>2147</v>
      </c>
      <c r="B75" t="s">
        <v>60</v>
      </c>
      <c r="C75" t="s">
        <v>2146</v>
      </c>
      <c r="D75" t="s">
        <v>86</v>
      </c>
      <c r="E75" s="149">
        <v>493100</v>
      </c>
      <c r="F75" s="149">
        <v>500</v>
      </c>
      <c r="G75" s="149">
        <v>493600</v>
      </c>
      <c r="H75" s="150">
        <f>Tabela2[[#This Row],[PERCENTUAL REALIZADO2]]*1/100</f>
        <v>0.48161000000000004</v>
      </c>
      <c r="I75">
        <v>48.161000000000001</v>
      </c>
      <c r="J75" s="111">
        <v>43012</v>
      </c>
      <c r="L75" t="s">
        <v>2</v>
      </c>
      <c r="M75" t="s">
        <v>84</v>
      </c>
      <c r="N75" t="s">
        <v>88</v>
      </c>
    </row>
    <row r="76" spans="1:14" x14ac:dyDescent="0.25">
      <c r="A76" t="s">
        <v>2014</v>
      </c>
      <c r="B76" t="s">
        <v>61</v>
      </c>
      <c r="C76" t="s">
        <v>992</v>
      </c>
      <c r="D76" t="s">
        <v>86</v>
      </c>
      <c r="E76" s="149">
        <v>315000</v>
      </c>
      <c r="F76" s="149">
        <v>316378.40000000002</v>
      </c>
      <c r="G76" s="149">
        <v>631378.4</v>
      </c>
      <c r="H76" s="150">
        <f>Tabela2[[#This Row],[PERCENTUAL REALIZADO2]]*1/100</f>
        <v>0.73790000000000011</v>
      </c>
      <c r="I76">
        <v>73.790000000000006</v>
      </c>
      <c r="J76" s="111">
        <v>35977</v>
      </c>
      <c r="K76" s="111">
        <v>40754</v>
      </c>
      <c r="L76" t="s">
        <v>2</v>
      </c>
      <c r="M76" t="s">
        <v>84</v>
      </c>
      <c r="N76" t="s">
        <v>1962</v>
      </c>
    </row>
    <row r="77" spans="1:14" x14ac:dyDescent="0.25">
      <c r="A77" t="s">
        <v>404</v>
      </c>
      <c r="B77" t="s">
        <v>67</v>
      </c>
      <c r="C77" t="s">
        <v>579</v>
      </c>
      <c r="D77" t="s">
        <v>86</v>
      </c>
      <c r="E77" s="149">
        <v>295300</v>
      </c>
      <c r="F77" s="149">
        <v>4700</v>
      </c>
      <c r="G77" s="149">
        <v>300000</v>
      </c>
      <c r="H77" s="150">
        <f>Tabela2[[#This Row],[PERCENTUAL REALIZADO2]]*1/100</f>
        <v>0.81089600000000006</v>
      </c>
      <c r="I77">
        <v>81.089600000000004</v>
      </c>
      <c r="J77" s="111">
        <v>42852</v>
      </c>
      <c r="L77" t="s">
        <v>2</v>
      </c>
      <c r="M77" t="s">
        <v>84</v>
      </c>
      <c r="N77" t="s">
        <v>88</v>
      </c>
    </row>
    <row r="78" spans="1:14" x14ac:dyDescent="0.25">
      <c r="A78" t="s">
        <v>2016</v>
      </c>
      <c r="B78" t="s">
        <v>58</v>
      </c>
      <c r="C78" t="s">
        <v>1535</v>
      </c>
      <c r="D78" t="s">
        <v>86</v>
      </c>
      <c r="E78" s="149">
        <v>220000</v>
      </c>
      <c r="F78" s="149">
        <v>44000</v>
      </c>
      <c r="G78" s="149">
        <v>264000</v>
      </c>
      <c r="H78" s="150">
        <f>Tabela2[[#This Row],[PERCENTUAL REALIZADO2]]*1/100</f>
        <v>0.84</v>
      </c>
      <c r="I78">
        <v>84</v>
      </c>
      <c r="J78" s="111">
        <v>36162</v>
      </c>
      <c r="L78" t="s">
        <v>2</v>
      </c>
      <c r="M78" t="s">
        <v>84</v>
      </c>
      <c r="N78" t="s">
        <v>1962</v>
      </c>
    </row>
    <row r="79" spans="1:14" x14ac:dyDescent="0.25">
      <c r="A79" t="s">
        <v>2158</v>
      </c>
      <c r="B79" t="s">
        <v>68</v>
      </c>
      <c r="C79" t="s">
        <v>695</v>
      </c>
      <c r="D79" t="s">
        <v>86</v>
      </c>
      <c r="E79" s="149">
        <v>245850</v>
      </c>
      <c r="F79" s="149">
        <v>246.1</v>
      </c>
      <c r="G79" s="149">
        <v>246096.1</v>
      </c>
      <c r="H79" s="150">
        <f>Tabela2[[#This Row],[PERCENTUAL REALIZADO2]]*1/100</f>
        <v>0.52733199999999991</v>
      </c>
      <c r="I79">
        <v>52.733199999999997</v>
      </c>
      <c r="J79" s="111">
        <v>42944</v>
      </c>
      <c r="L79" t="s">
        <v>2</v>
      </c>
      <c r="M79" t="s">
        <v>84</v>
      </c>
      <c r="N79" t="s">
        <v>88</v>
      </c>
    </row>
    <row r="80" spans="1:14" x14ac:dyDescent="0.25">
      <c r="A80" t="s">
        <v>2018</v>
      </c>
      <c r="B80" t="s">
        <v>56</v>
      </c>
      <c r="C80" t="s">
        <v>2017</v>
      </c>
      <c r="D80" t="s">
        <v>86</v>
      </c>
      <c r="E80" s="149">
        <v>150000</v>
      </c>
      <c r="F80" s="149">
        <v>48000</v>
      </c>
      <c r="G80" s="149">
        <v>198000</v>
      </c>
      <c r="H80" s="150">
        <f>Tabela2[[#This Row],[PERCENTUAL REALIZADO2]]*1/100</f>
        <v>0.30219999999999997</v>
      </c>
      <c r="I80">
        <v>30.22</v>
      </c>
      <c r="J80" s="111">
        <v>36466</v>
      </c>
      <c r="L80" t="s">
        <v>2</v>
      </c>
      <c r="M80" t="s">
        <v>715</v>
      </c>
      <c r="N80" t="s">
        <v>811</v>
      </c>
    </row>
    <row r="81" spans="1:14" x14ac:dyDescent="0.25">
      <c r="A81" t="s">
        <v>2164</v>
      </c>
      <c r="B81" t="s">
        <v>68</v>
      </c>
      <c r="C81" t="s">
        <v>2163</v>
      </c>
      <c r="D81" t="s">
        <v>86</v>
      </c>
      <c r="E81" s="149">
        <v>245850</v>
      </c>
      <c r="F81" s="149">
        <v>5041.8500000000004</v>
      </c>
      <c r="G81" s="149">
        <v>250891.85</v>
      </c>
      <c r="H81" s="150">
        <f>Tabela2[[#This Row],[PERCENTUAL REALIZADO2]]*1/100</f>
        <v>0.46210200000000001</v>
      </c>
      <c r="I81">
        <v>46.2102</v>
      </c>
      <c r="J81" s="111">
        <v>42937</v>
      </c>
      <c r="L81" t="s">
        <v>2</v>
      </c>
      <c r="M81" t="s">
        <v>84</v>
      </c>
      <c r="N81" t="s">
        <v>88</v>
      </c>
    </row>
    <row r="82" spans="1:14" x14ac:dyDescent="0.25">
      <c r="A82" t="s">
        <v>2166</v>
      </c>
      <c r="B82" t="s">
        <v>68</v>
      </c>
      <c r="C82" t="s">
        <v>2165</v>
      </c>
      <c r="D82" t="s">
        <v>86</v>
      </c>
      <c r="E82" s="149">
        <v>245850</v>
      </c>
      <c r="F82" s="149">
        <v>246.1</v>
      </c>
      <c r="G82" s="149">
        <v>246096.1</v>
      </c>
      <c r="H82" s="150">
        <f>Tabela2[[#This Row],[PERCENTUAL REALIZADO2]]*1/100</f>
        <v>0.983599</v>
      </c>
      <c r="I82">
        <v>98.359899999999996</v>
      </c>
      <c r="J82" s="111">
        <v>42871</v>
      </c>
      <c r="L82" t="s">
        <v>2</v>
      </c>
      <c r="M82" t="s">
        <v>84</v>
      </c>
      <c r="N82" t="s">
        <v>88</v>
      </c>
    </row>
    <row r="83" spans="1:14" x14ac:dyDescent="0.25">
      <c r="A83" t="s">
        <v>2023</v>
      </c>
      <c r="B83" t="s">
        <v>47</v>
      </c>
      <c r="C83" t="s">
        <v>2022</v>
      </c>
      <c r="D83" t="s">
        <v>86</v>
      </c>
      <c r="E83" s="149">
        <v>96000</v>
      </c>
      <c r="F83" s="149">
        <v>9600</v>
      </c>
      <c r="G83" s="149">
        <v>105600</v>
      </c>
      <c r="H83" s="150">
        <f>Tabela2[[#This Row],[PERCENTUAL REALIZADO2]]*1/100</f>
        <v>0.85939999999999994</v>
      </c>
      <c r="I83">
        <v>85.94</v>
      </c>
      <c r="J83" s="111">
        <v>35977</v>
      </c>
      <c r="K83" s="111">
        <v>37104</v>
      </c>
      <c r="L83" t="s">
        <v>2</v>
      </c>
      <c r="M83" t="s">
        <v>715</v>
      </c>
      <c r="N83" t="s">
        <v>740</v>
      </c>
    </row>
    <row r="84" spans="1:14" x14ac:dyDescent="0.25">
      <c r="A84" t="s">
        <v>2024</v>
      </c>
      <c r="B84" t="s">
        <v>47</v>
      </c>
      <c r="C84" t="s">
        <v>2022</v>
      </c>
      <c r="D84" t="s">
        <v>86</v>
      </c>
      <c r="E84" s="149">
        <v>80000</v>
      </c>
      <c r="F84" s="149">
        <v>8000</v>
      </c>
      <c r="G84" s="149">
        <v>88000</v>
      </c>
      <c r="H84" s="150">
        <f>Tabela2[[#This Row],[PERCENTUAL REALIZADO2]]*1/100</f>
        <v>0.79189999999999994</v>
      </c>
      <c r="I84">
        <v>79.19</v>
      </c>
      <c r="J84" s="111">
        <v>35977</v>
      </c>
      <c r="K84" s="111">
        <v>37135</v>
      </c>
      <c r="L84" t="s">
        <v>2</v>
      </c>
      <c r="M84" t="s">
        <v>893</v>
      </c>
      <c r="N84" t="s">
        <v>1958</v>
      </c>
    </row>
    <row r="85" spans="1:14" x14ac:dyDescent="0.25">
      <c r="A85" t="s">
        <v>2168</v>
      </c>
      <c r="B85" t="s">
        <v>60</v>
      </c>
      <c r="C85" t="s">
        <v>2167</v>
      </c>
      <c r="D85" t="s">
        <v>86</v>
      </c>
      <c r="E85" s="149">
        <v>245850</v>
      </c>
      <c r="F85" s="149">
        <v>250</v>
      </c>
      <c r="G85" s="149">
        <v>246100</v>
      </c>
      <c r="H85" s="150">
        <f>Tabela2[[#This Row],[PERCENTUAL REALIZADO2]]*1/100</f>
        <v>0.42677199999999998</v>
      </c>
      <c r="I85">
        <v>42.677199999999999</v>
      </c>
      <c r="J85" s="111">
        <v>43090</v>
      </c>
      <c r="L85" t="s">
        <v>2</v>
      </c>
      <c r="M85" t="s">
        <v>84</v>
      </c>
      <c r="N85" t="s">
        <v>88</v>
      </c>
    </row>
    <row r="86" spans="1:14" x14ac:dyDescent="0.25">
      <c r="A86" t="s">
        <v>2172</v>
      </c>
      <c r="B86" t="s">
        <v>66</v>
      </c>
      <c r="C86" t="s">
        <v>766</v>
      </c>
      <c r="D86" t="s">
        <v>86</v>
      </c>
      <c r="E86" s="149">
        <v>245850</v>
      </c>
      <c r="F86" s="149">
        <v>12050</v>
      </c>
      <c r="G86" s="149">
        <v>257900</v>
      </c>
      <c r="H86" s="150">
        <f>Tabela2[[#This Row],[PERCENTUAL REALIZADO2]]*1/100</f>
        <v>0.592275</v>
      </c>
      <c r="I86">
        <v>59.227499999999999</v>
      </c>
      <c r="J86" s="111">
        <v>42950</v>
      </c>
      <c r="L86" t="s">
        <v>2</v>
      </c>
      <c r="M86" t="s">
        <v>84</v>
      </c>
      <c r="N86" t="s">
        <v>88</v>
      </c>
    </row>
    <row r="87" spans="1:14" x14ac:dyDescent="0.25">
      <c r="A87" t="s">
        <v>2176</v>
      </c>
      <c r="B87" t="s">
        <v>45</v>
      </c>
      <c r="C87" t="s">
        <v>676</v>
      </c>
      <c r="D87" t="s">
        <v>117</v>
      </c>
      <c r="E87" s="149">
        <v>487500</v>
      </c>
      <c r="F87" s="149">
        <v>2000</v>
      </c>
      <c r="G87" s="149">
        <v>489500</v>
      </c>
      <c r="H87" s="150">
        <f>Tabela2[[#This Row],[PERCENTUAL REALIZADO2]]*1/100</f>
        <v>3.5067000000000001E-2</v>
      </c>
      <c r="I87">
        <v>3.5066999999999999</v>
      </c>
      <c r="J87" s="111">
        <v>43083</v>
      </c>
      <c r="L87" t="s">
        <v>2</v>
      </c>
      <c r="M87" t="s">
        <v>120</v>
      </c>
      <c r="N87" t="s">
        <v>121</v>
      </c>
    </row>
    <row r="88" spans="1:14" x14ac:dyDescent="0.25">
      <c r="A88" t="s">
        <v>2027</v>
      </c>
      <c r="B88" t="s">
        <v>58</v>
      </c>
      <c r="C88" t="s">
        <v>1515</v>
      </c>
      <c r="D88" t="s">
        <v>86</v>
      </c>
      <c r="E88" s="149">
        <v>56000</v>
      </c>
      <c r="F88" s="149">
        <v>11328</v>
      </c>
      <c r="G88" s="149">
        <v>67328</v>
      </c>
      <c r="H88" s="150">
        <f>Tabela2[[#This Row],[PERCENTUAL REALIZADO2]]*1/100</f>
        <v>0.88650000000000007</v>
      </c>
      <c r="I88">
        <v>88.65</v>
      </c>
      <c r="J88" s="111">
        <v>36332</v>
      </c>
      <c r="L88" t="s">
        <v>2</v>
      </c>
      <c r="M88" t="s">
        <v>715</v>
      </c>
      <c r="N88" t="s">
        <v>811</v>
      </c>
    </row>
    <row r="89" spans="1:14" x14ac:dyDescent="0.25">
      <c r="A89" t="s">
        <v>2028</v>
      </c>
      <c r="B89" t="s">
        <v>58</v>
      </c>
      <c r="C89" t="s">
        <v>1088</v>
      </c>
      <c r="D89" t="s">
        <v>86</v>
      </c>
      <c r="E89" s="149">
        <v>100000</v>
      </c>
      <c r="F89" s="149">
        <v>19966.580000000002</v>
      </c>
      <c r="G89" s="149">
        <v>119966.58</v>
      </c>
      <c r="H89" s="150">
        <f>Tabela2[[#This Row],[PERCENTUAL REALIZADO2]]*1/100</f>
        <v>0.3342</v>
      </c>
      <c r="I89">
        <v>33.42</v>
      </c>
      <c r="J89" s="111">
        <v>36460</v>
      </c>
      <c r="L89" t="s">
        <v>2</v>
      </c>
      <c r="M89" t="s">
        <v>715</v>
      </c>
      <c r="N89" t="s">
        <v>811</v>
      </c>
    </row>
    <row r="90" spans="1:14" x14ac:dyDescent="0.25">
      <c r="A90" t="s">
        <v>2177</v>
      </c>
      <c r="B90" t="s">
        <v>68</v>
      </c>
      <c r="C90" t="s">
        <v>695</v>
      </c>
      <c r="D90" t="s">
        <v>79</v>
      </c>
      <c r="E90" s="149">
        <v>195000</v>
      </c>
      <c r="F90" s="149">
        <v>8080</v>
      </c>
      <c r="G90" s="149">
        <v>203080</v>
      </c>
      <c r="H90" s="150">
        <f>Tabela2[[#This Row],[PERCENTUAL REALIZADO2]]*1/100</f>
        <v>0.30751400000000001</v>
      </c>
      <c r="I90">
        <v>30.7514</v>
      </c>
      <c r="J90" s="111">
        <v>42767</v>
      </c>
      <c r="L90" t="s">
        <v>2</v>
      </c>
      <c r="M90" t="s">
        <v>80</v>
      </c>
      <c r="N90" t="s">
        <v>81</v>
      </c>
    </row>
    <row r="91" spans="1:14" x14ac:dyDescent="0.25">
      <c r="A91" t="s">
        <v>2179</v>
      </c>
      <c r="B91" t="s">
        <v>66</v>
      </c>
      <c r="C91" t="s">
        <v>2178</v>
      </c>
      <c r="D91" t="s">
        <v>79</v>
      </c>
      <c r="E91" s="149">
        <v>682500</v>
      </c>
      <c r="F91" s="149">
        <v>101500</v>
      </c>
      <c r="G91" s="149">
        <v>784000</v>
      </c>
      <c r="H91" s="150">
        <f>Tabela2[[#This Row],[PERCENTUAL REALIZADO2]]*1/100</f>
        <v>0.91480800000000007</v>
      </c>
      <c r="I91">
        <v>91.480800000000002</v>
      </c>
      <c r="J91" s="111">
        <v>42839</v>
      </c>
      <c r="L91" t="s">
        <v>2</v>
      </c>
      <c r="M91" t="s">
        <v>80</v>
      </c>
      <c r="N91" t="s">
        <v>81</v>
      </c>
    </row>
    <row r="92" spans="1:14" x14ac:dyDescent="0.25">
      <c r="A92" t="s">
        <v>2186</v>
      </c>
      <c r="B92" t="s">
        <v>68</v>
      </c>
      <c r="C92" t="s">
        <v>2185</v>
      </c>
      <c r="D92" t="s">
        <v>79</v>
      </c>
      <c r="E92" s="149">
        <v>292500</v>
      </c>
      <c r="F92" s="149">
        <v>292.8</v>
      </c>
      <c r="G92" s="149">
        <v>292792.8</v>
      </c>
      <c r="H92" s="150">
        <f>Tabela2[[#This Row],[PERCENTUAL REALIZADO2]]*1/100</f>
        <v>0.85043000000000002</v>
      </c>
      <c r="I92">
        <v>85.043000000000006</v>
      </c>
      <c r="J92" s="111">
        <v>42737</v>
      </c>
      <c r="L92" t="s">
        <v>2</v>
      </c>
      <c r="M92" t="s">
        <v>80</v>
      </c>
      <c r="N92" t="s">
        <v>81</v>
      </c>
    </row>
    <row r="93" spans="1:14" x14ac:dyDescent="0.25">
      <c r="A93" t="s">
        <v>2189</v>
      </c>
      <c r="B93" t="s">
        <v>50</v>
      </c>
      <c r="C93" t="s">
        <v>2120</v>
      </c>
      <c r="D93" t="s">
        <v>79</v>
      </c>
      <c r="E93" s="149">
        <v>390000</v>
      </c>
      <c r="F93" s="149">
        <v>55000</v>
      </c>
      <c r="G93" s="149">
        <v>445000</v>
      </c>
      <c r="H93" s="150">
        <f>Tabela2[[#This Row],[PERCENTUAL REALIZADO2]]*1/100</f>
        <v>0.86179699999999992</v>
      </c>
      <c r="I93">
        <v>86.179699999999997</v>
      </c>
      <c r="J93" s="111">
        <v>43033</v>
      </c>
      <c r="L93" t="s">
        <v>2</v>
      </c>
      <c r="M93" t="s">
        <v>80</v>
      </c>
      <c r="N93" t="s">
        <v>81</v>
      </c>
    </row>
    <row r="94" spans="1:14" x14ac:dyDescent="0.25">
      <c r="A94" t="s">
        <v>775</v>
      </c>
      <c r="B94" t="s">
        <v>66</v>
      </c>
      <c r="C94" t="s">
        <v>189</v>
      </c>
      <c r="D94" t="s">
        <v>79</v>
      </c>
      <c r="E94" s="149">
        <v>97500</v>
      </c>
      <c r="F94" s="149">
        <v>4500</v>
      </c>
      <c r="G94" s="149">
        <v>102000</v>
      </c>
      <c r="H94" s="150">
        <f>Tabela2[[#This Row],[PERCENTUAL REALIZADO2]]*1/100</f>
        <v>0.85588200000000003</v>
      </c>
      <c r="I94">
        <v>85.588200000000001</v>
      </c>
      <c r="J94" s="111">
        <v>42880</v>
      </c>
      <c r="L94" t="s">
        <v>2</v>
      </c>
      <c r="M94" t="s">
        <v>80</v>
      </c>
      <c r="N94" t="s">
        <v>81</v>
      </c>
    </row>
    <row r="95" spans="1:14" x14ac:dyDescent="0.25">
      <c r="A95" t="s">
        <v>2191</v>
      </c>
      <c r="B95" t="s">
        <v>65</v>
      </c>
      <c r="C95" t="s">
        <v>367</v>
      </c>
      <c r="D95" t="s">
        <v>79</v>
      </c>
      <c r="E95" s="149">
        <v>110175</v>
      </c>
      <c r="F95" s="149">
        <v>1825</v>
      </c>
      <c r="G95" s="149">
        <v>112000</v>
      </c>
      <c r="H95" s="150">
        <f>Tabela2[[#This Row],[PERCENTUAL REALIZADO2]]*1/100</f>
        <v>0.80970500000000001</v>
      </c>
      <c r="I95">
        <v>80.970500000000001</v>
      </c>
      <c r="J95" s="111">
        <v>42951</v>
      </c>
      <c r="L95" t="s">
        <v>2</v>
      </c>
      <c r="M95" t="s">
        <v>80</v>
      </c>
      <c r="N95" t="s">
        <v>81</v>
      </c>
    </row>
    <row r="96" spans="1:14" x14ac:dyDescent="0.25">
      <c r="A96" t="s">
        <v>2193</v>
      </c>
      <c r="B96" t="s">
        <v>65</v>
      </c>
      <c r="C96" t="s">
        <v>2192</v>
      </c>
      <c r="D96" t="s">
        <v>79</v>
      </c>
      <c r="E96" s="149">
        <v>97500</v>
      </c>
      <c r="F96" s="149">
        <v>4381.87</v>
      </c>
      <c r="G96" s="149">
        <v>101881.87</v>
      </c>
      <c r="H96" s="150">
        <f>Tabela2[[#This Row],[PERCENTUAL REALIZADO2]]*1/100</f>
        <v>0.88445499999999999</v>
      </c>
      <c r="I96">
        <v>88.445499999999996</v>
      </c>
      <c r="J96" s="111">
        <v>42993</v>
      </c>
      <c r="L96" t="s">
        <v>2</v>
      </c>
      <c r="M96" t="s">
        <v>80</v>
      </c>
      <c r="N96" t="s">
        <v>81</v>
      </c>
    </row>
    <row r="97" spans="1:14" x14ac:dyDescent="0.25">
      <c r="A97" t="s">
        <v>2030</v>
      </c>
      <c r="B97" t="s">
        <v>62</v>
      </c>
      <c r="C97" t="s">
        <v>1460</v>
      </c>
      <c r="D97" t="s">
        <v>86</v>
      </c>
      <c r="E97" s="149">
        <v>50000</v>
      </c>
      <c r="F97" s="149">
        <v>5000</v>
      </c>
      <c r="G97" s="149">
        <v>55000</v>
      </c>
      <c r="H97" s="150">
        <f>Tabela2[[#This Row],[PERCENTUAL REALIZADO2]]*1/100</f>
        <v>0.73790000000000011</v>
      </c>
      <c r="I97">
        <v>73.790000000000006</v>
      </c>
      <c r="J97" s="111">
        <v>36181</v>
      </c>
      <c r="L97" t="s">
        <v>2</v>
      </c>
      <c r="M97" t="s">
        <v>715</v>
      </c>
      <c r="N97" t="s">
        <v>740</v>
      </c>
    </row>
    <row r="98" spans="1:14" x14ac:dyDescent="0.25">
      <c r="A98" t="s">
        <v>2194</v>
      </c>
      <c r="B98" t="s">
        <v>60</v>
      </c>
      <c r="C98" t="s">
        <v>282</v>
      </c>
      <c r="D98" t="s">
        <v>79</v>
      </c>
      <c r="E98" s="149">
        <v>97500</v>
      </c>
      <c r="F98" s="149">
        <v>2500</v>
      </c>
      <c r="G98" s="149">
        <v>100000</v>
      </c>
      <c r="H98" s="150">
        <f>Tabela2[[#This Row],[PERCENTUAL REALIZADO2]]*1/100</f>
        <v>0.56100000000000005</v>
      </c>
      <c r="I98">
        <v>56.1</v>
      </c>
      <c r="J98" s="111">
        <v>42935</v>
      </c>
      <c r="L98" t="s">
        <v>2</v>
      </c>
      <c r="M98" t="s">
        <v>80</v>
      </c>
      <c r="N98" t="s">
        <v>81</v>
      </c>
    </row>
    <row r="99" spans="1:14" x14ac:dyDescent="0.25">
      <c r="A99" t="s">
        <v>2197</v>
      </c>
      <c r="B99" t="s">
        <v>51</v>
      </c>
      <c r="C99" t="s">
        <v>2196</v>
      </c>
      <c r="D99" t="s">
        <v>79</v>
      </c>
      <c r="E99" s="149">
        <v>146250</v>
      </c>
      <c r="F99" s="149">
        <v>150</v>
      </c>
      <c r="G99" s="149">
        <v>146400</v>
      </c>
      <c r="H99" s="150">
        <f>Tabela2[[#This Row],[PERCENTUAL REALIZADO2]]*1/100</f>
        <v>0.99911199999999989</v>
      </c>
      <c r="I99">
        <v>99.911199999999994</v>
      </c>
      <c r="J99" s="111">
        <v>42997</v>
      </c>
      <c r="L99" t="s">
        <v>2</v>
      </c>
      <c r="M99" t="s">
        <v>80</v>
      </c>
      <c r="N99" t="s">
        <v>81</v>
      </c>
    </row>
    <row r="100" spans="1:14" x14ac:dyDescent="0.25">
      <c r="A100" t="s">
        <v>2199</v>
      </c>
      <c r="B100" t="s">
        <v>45</v>
      </c>
      <c r="C100" t="s">
        <v>2198</v>
      </c>
      <c r="D100" t="s">
        <v>79</v>
      </c>
      <c r="E100" s="149">
        <v>138801.98000000001</v>
      </c>
      <c r="F100" s="149">
        <v>26398.02</v>
      </c>
      <c r="G100" s="149">
        <v>165200</v>
      </c>
      <c r="H100" s="150">
        <f>Tabela2[[#This Row],[PERCENTUAL REALIZADO2]]*1/100</f>
        <v>0.94091999999999998</v>
      </c>
      <c r="I100">
        <v>94.091999999999999</v>
      </c>
      <c r="J100" s="111">
        <v>42921</v>
      </c>
      <c r="L100" t="s">
        <v>2</v>
      </c>
      <c r="M100" t="s">
        <v>80</v>
      </c>
      <c r="N100" t="s">
        <v>81</v>
      </c>
    </row>
    <row r="101" spans="1:14" x14ac:dyDescent="0.25">
      <c r="A101" t="s">
        <v>2032</v>
      </c>
      <c r="B101" t="s">
        <v>53</v>
      </c>
      <c r="C101" t="s">
        <v>985</v>
      </c>
      <c r="D101" t="s">
        <v>86</v>
      </c>
      <c r="E101" s="149">
        <v>100000</v>
      </c>
      <c r="F101" s="149">
        <v>20000</v>
      </c>
      <c r="G101" s="149">
        <v>120000</v>
      </c>
      <c r="H101" s="150">
        <f>Tabela2[[#This Row],[PERCENTUAL REALIZADO2]]*1/100</f>
        <v>0.9708</v>
      </c>
      <c r="I101">
        <v>97.08</v>
      </c>
      <c r="J101" s="111">
        <v>36081</v>
      </c>
      <c r="K101" s="111">
        <v>39690</v>
      </c>
      <c r="L101" t="s">
        <v>2</v>
      </c>
      <c r="M101" t="s">
        <v>715</v>
      </c>
      <c r="N101" t="s">
        <v>1969</v>
      </c>
    </row>
    <row r="102" spans="1:14" x14ac:dyDescent="0.25">
      <c r="A102" t="s">
        <v>2200</v>
      </c>
      <c r="B102" t="s">
        <v>66</v>
      </c>
      <c r="C102" t="s">
        <v>2178</v>
      </c>
      <c r="D102" t="s">
        <v>79</v>
      </c>
      <c r="E102" s="149">
        <v>1950000</v>
      </c>
      <c r="F102" s="149">
        <v>77000</v>
      </c>
      <c r="G102" s="149">
        <v>2027000</v>
      </c>
      <c r="H102" s="150">
        <f>Tabela2[[#This Row],[PERCENTUAL REALIZADO2]]*1/100</f>
        <v>0.93423699999999998</v>
      </c>
      <c r="I102">
        <v>93.423699999999997</v>
      </c>
      <c r="J102" s="111">
        <v>42976</v>
      </c>
      <c r="L102" t="s">
        <v>2</v>
      </c>
      <c r="M102" t="s">
        <v>80</v>
      </c>
      <c r="N102" t="s">
        <v>81</v>
      </c>
    </row>
    <row r="103" spans="1:14" x14ac:dyDescent="0.25">
      <c r="A103" t="s">
        <v>2193</v>
      </c>
      <c r="B103" t="s">
        <v>52</v>
      </c>
      <c r="C103" t="s">
        <v>107</v>
      </c>
      <c r="D103" t="s">
        <v>90</v>
      </c>
      <c r="E103" s="149">
        <v>155000</v>
      </c>
      <c r="F103" s="149">
        <v>1550</v>
      </c>
      <c r="G103" s="149">
        <v>156550</v>
      </c>
      <c r="H103" s="150">
        <f>Tabela2[[#This Row],[PERCENTUAL REALIZADO2]]*1/100</f>
        <v>0.841584</v>
      </c>
      <c r="I103">
        <v>84.1584</v>
      </c>
      <c r="J103" s="111">
        <v>42856</v>
      </c>
      <c r="L103" t="s">
        <v>2</v>
      </c>
      <c r="M103" t="s">
        <v>80</v>
      </c>
      <c r="N103" t="s">
        <v>511</v>
      </c>
    </row>
    <row r="104" spans="1:14" x14ac:dyDescent="0.25">
      <c r="A104" t="s">
        <v>2034</v>
      </c>
      <c r="B104" t="s">
        <v>637</v>
      </c>
      <c r="C104" t="s">
        <v>2033</v>
      </c>
      <c r="D104" t="s">
        <v>86</v>
      </c>
      <c r="E104" s="149">
        <v>625000</v>
      </c>
      <c r="F104" s="149">
        <v>45653.01</v>
      </c>
      <c r="G104" s="149">
        <v>670653.01</v>
      </c>
      <c r="H104" s="150">
        <f>Tabela2[[#This Row],[PERCENTUAL REALIZADO2]]*1/100</f>
        <v>0.60950000000000004</v>
      </c>
      <c r="I104">
        <v>60.95</v>
      </c>
      <c r="J104" s="111">
        <v>36404</v>
      </c>
      <c r="K104" s="111">
        <v>42765</v>
      </c>
      <c r="L104" t="s">
        <v>2</v>
      </c>
      <c r="M104" t="s">
        <v>84</v>
      </c>
      <c r="N104" t="s">
        <v>1962</v>
      </c>
    </row>
    <row r="105" spans="1:14" x14ac:dyDescent="0.25">
      <c r="A105" t="s">
        <v>2202</v>
      </c>
      <c r="B105" t="s">
        <v>66</v>
      </c>
      <c r="C105" t="s">
        <v>2201</v>
      </c>
      <c r="D105" t="s">
        <v>90</v>
      </c>
      <c r="E105" s="149">
        <v>100000</v>
      </c>
      <c r="F105" s="149">
        <v>2500</v>
      </c>
      <c r="G105" s="149">
        <v>102500</v>
      </c>
      <c r="H105" s="150">
        <f>Tabela2[[#This Row],[PERCENTUAL REALIZADO2]]*1/100</f>
        <v>0.48585299999999998</v>
      </c>
      <c r="I105">
        <v>48.585299999999997</v>
      </c>
      <c r="J105" s="111">
        <v>42843</v>
      </c>
      <c r="L105" t="s">
        <v>2</v>
      </c>
      <c r="M105" t="s">
        <v>80</v>
      </c>
      <c r="N105" t="s">
        <v>511</v>
      </c>
    </row>
    <row r="106" spans="1:14" x14ac:dyDescent="0.25">
      <c r="A106" t="s">
        <v>2037</v>
      </c>
      <c r="B106" t="s">
        <v>52</v>
      </c>
      <c r="C106" t="s">
        <v>1435</v>
      </c>
      <c r="D106" t="s">
        <v>86</v>
      </c>
      <c r="E106" s="149">
        <v>160000</v>
      </c>
      <c r="F106" s="149">
        <v>30652.880000000001</v>
      </c>
      <c r="G106" s="149">
        <v>190652.88</v>
      </c>
      <c r="H106" s="150">
        <f>Tabela2[[#This Row],[PERCENTUAL REALIZADO2]]*1/100</f>
        <v>0.61619999999999997</v>
      </c>
      <c r="I106">
        <v>61.62</v>
      </c>
      <c r="J106" s="111">
        <v>36523</v>
      </c>
      <c r="L106" t="s">
        <v>2</v>
      </c>
      <c r="M106" t="s">
        <v>893</v>
      </c>
      <c r="N106" t="s">
        <v>1958</v>
      </c>
    </row>
    <row r="107" spans="1:14" x14ac:dyDescent="0.25">
      <c r="A107" t="s">
        <v>2205</v>
      </c>
      <c r="B107" t="s">
        <v>65</v>
      </c>
      <c r="C107" t="s">
        <v>315</v>
      </c>
      <c r="D107" t="s">
        <v>82</v>
      </c>
      <c r="E107" s="149">
        <v>975000</v>
      </c>
      <c r="F107" s="149">
        <v>5478.23</v>
      </c>
      <c r="G107" s="149">
        <v>980478.23</v>
      </c>
      <c r="H107" s="150">
        <f>Tabela2[[#This Row],[PERCENTUAL REALIZADO2]]*1/100</f>
        <v>0.892791</v>
      </c>
      <c r="I107">
        <v>89.2791</v>
      </c>
      <c r="J107" s="111">
        <v>42979</v>
      </c>
      <c r="L107" t="s">
        <v>2</v>
      </c>
      <c r="M107" t="s">
        <v>84</v>
      </c>
      <c r="N107" t="s">
        <v>85</v>
      </c>
    </row>
    <row r="108" spans="1:14" x14ac:dyDescent="0.25">
      <c r="A108" t="s">
        <v>2209</v>
      </c>
      <c r="B108" t="s">
        <v>65</v>
      </c>
      <c r="C108" t="s">
        <v>1716</v>
      </c>
      <c r="D108" t="s">
        <v>90</v>
      </c>
      <c r="E108" s="149">
        <v>97500</v>
      </c>
      <c r="F108" s="149">
        <v>5000</v>
      </c>
      <c r="G108" s="149">
        <v>102500</v>
      </c>
      <c r="H108" s="150">
        <f>Tabela2[[#This Row],[PERCENTUAL REALIZADO2]]*1/100</f>
        <v>0.56585299999999994</v>
      </c>
      <c r="I108">
        <v>56.585299999999997</v>
      </c>
      <c r="J108" s="111">
        <v>42845</v>
      </c>
      <c r="L108" t="s">
        <v>2</v>
      </c>
      <c r="M108" t="s">
        <v>80</v>
      </c>
      <c r="N108" t="s">
        <v>511</v>
      </c>
    </row>
    <row r="109" spans="1:14" x14ac:dyDescent="0.25">
      <c r="A109" t="s">
        <v>2211</v>
      </c>
      <c r="B109" t="s">
        <v>65</v>
      </c>
      <c r="C109" t="s">
        <v>2210</v>
      </c>
      <c r="D109" t="s">
        <v>79</v>
      </c>
      <c r="E109" s="149">
        <v>209625</v>
      </c>
      <c r="F109" s="149">
        <v>209.83</v>
      </c>
      <c r="G109" s="149">
        <v>209834.83</v>
      </c>
      <c r="H109" s="150">
        <f>Tabela2[[#This Row],[PERCENTUAL REALIZADO2]]*1/100</f>
        <v>0.88931799999999994</v>
      </c>
      <c r="I109">
        <v>88.931799999999996</v>
      </c>
      <c r="J109" s="111">
        <v>42984</v>
      </c>
      <c r="L109" t="s">
        <v>2</v>
      </c>
      <c r="M109" t="s">
        <v>80</v>
      </c>
      <c r="N109" t="s">
        <v>81</v>
      </c>
    </row>
    <row r="110" spans="1:14" x14ac:dyDescent="0.25">
      <c r="A110" t="s">
        <v>2039</v>
      </c>
      <c r="B110" t="s">
        <v>60</v>
      </c>
      <c r="C110" t="s">
        <v>2038</v>
      </c>
      <c r="D110" t="s">
        <v>86</v>
      </c>
      <c r="E110" s="149">
        <v>70000</v>
      </c>
      <c r="F110" s="149">
        <v>28000</v>
      </c>
      <c r="G110" s="149">
        <v>98000</v>
      </c>
      <c r="H110" s="150">
        <f>Tabela2[[#This Row],[PERCENTUAL REALIZADO2]]*1/100</f>
        <v>0.82299999999999995</v>
      </c>
      <c r="I110">
        <v>82.3</v>
      </c>
      <c r="J110" s="111">
        <v>36434</v>
      </c>
      <c r="L110" t="s">
        <v>2</v>
      </c>
      <c r="M110" t="s">
        <v>84</v>
      </c>
      <c r="N110" t="s">
        <v>1962</v>
      </c>
    </row>
    <row r="111" spans="1:14" x14ac:dyDescent="0.25">
      <c r="A111" t="s">
        <v>311</v>
      </c>
      <c r="B111" t="s">
        <v>55</v>
      </c>
      <c r="C111" t="s">
        <v>2216</v>
      </c>
      <c r="D111" t="s">
        <v>79</v>
      </c>
      <c r="E111" s="149">
        <v>231562</v>
      </c>
      <c r="F111" s="149">
        <v>5789.06</v>
      </c>
      <c r="G111" s="149">
        <v>237351.06</v>
      </c>
      <c r="H111" s="150">
        <f>Tabela2[[#This Row],[PERCENTUAL REALIZADO2]]*1/100</f>
        <v>4.2099999999999999E-4</v>
      </c>
      <c r="I111">
        <v>4.2099999999999999E-2</v>
      </c>
      <c r="J111" s="111">
        <v>43083</v>
      </c>
      <c r="L111" t="s">
        <v>2</v>
      </c>
      <c r="M111" t="s">
        <v>80</v>
      </c>
      <c r="N111" t="s">
        <v>81</v>
      </c>
    </row>
    <row r="112" spans="1:14" x14ac:dyDescent="0.25">
      <c r="A112" t="s">
        <v>2218</v>
      </c>
      <c r="B112" t="s">
        <v>68</v>
      </c>
      <c r="C112" t="s">
        <v>1286</v>
      </c>
      <c r="D112" t="s">
        <v>86</v>
      </c>
      <c r="E112" s="149">
        <v>245850</v>
      </c>
      <c r="F112" s="149">
        <v>125951.93</v>
      </c>
      <c r="G112" s="149">
        <v>371801.93</v>
      </c>
      <c r="H112" s="150">
        <f>Tabela2[[#This Row],[PERCENTUAL REALIZADO2]]*1/100</f>
        <v>0.94509699999999996</v>
      </c>
      <c r="I112">
        <v>94.509699999999995</v>
      </c>
      <c r="J112" s="111">
        <v>43070</v>
      </c>
      <c r="L112" t="s">
        <v>2</v>
      </c>
      <c r="M112" t="s">
        <v>84</v>
      </c>
      <c r="N112" t="s">
        <v>88</v>
      </c>
    </row>
    <row r="113" spans="1:14" x14ac:dyDescent="0.25">
      <c r="A113" t="s">
        <v>2222</v>
      </c>
      <c r="B113" t="s">
        <v>63</v>
      </c>
      <c r="C113" t="s">
        <v>2221</v>
      </c>
      <c r="D113" t="s">
        <v>79</v>
      </c>
      <c r="E113" s="149">
        <v>241800</v>
      </c>
      <c r="F113" s="149">
        <v>29563.64</v>
      </c>
      <c r="G113" s="149">
        <v>271363.64</v>
      </c>
      <c r="H113" s="150">
        <f>Tabela2[[#This Row],[PERCENTUAL REALIZADO2]]*1/100</f>
        <v>0.96683400000000008</v>
      </c>
      <c r="I113">
        <v>96.683400000000006</v>
      </c>
      <c r="J113" s="111">
        <v>43007</v>
      </c>
      <c r="L113" t="s">
        <v>2</v>
      </c>
      <c r="M113" t="s">
        <v>80</v>
      </c>
      <c r="N113" t="s">
        <v>81</v>
      </c>
    </row>
    <row r="114" spans="1:14" x14ac:dyDescent="0.25">
      <c r="A114" t="s">
        <v>2223</v>
      </c>
      <c r="B114" t="s">
        <v>47</v>
      </c>
      <c r="C114" t="s">
        <v>1013</v>
      </c>
      <c r="D114" t="s">
        <v>86</v>
      </c>
      <c r="E114" s="149">
        <v>245850</v>
      </c>
      <c r="F114" s="149">
        <v>4150</v>
      </c>
      <c r="G114" s="149">
        <v>250000</v>
      </c>
      <c r="H114" s="150">
        <f>Tabela2[[#This Row],[PERCENTUAL REALIZADO2]]*1/100</f>
        <v>0.94472800000000001</v>
      </c>
      <c r="I114">
        <v>94.472800000000007</v>
      </c>
      <c r="J114" s="111">
        <v>42737</v>
      </c>
      <c r="L114" t="s">
        <v>2</v>
      </c>
      <c r="M114" t="s">
        <v>84</v>
      </c>
      <c r="N114" t="s">
        <v>88</v>
      </c>
    </row>
    <row r="115" spans="1:14" x14ac:dyDescent="0.25">
      <c r="A115" t="s">
        <v>2224</v>
      </c>
      <c r="B115" t="s">
        <v>47</v>
      </c>
      <c r="C115" t="s">
        <v>1013</v>
      </c>
      <c r="D115" t="s">
        <v>86</v>
      </c>
      <c r="E115" s="149">
        <v>888700</v>
      </c>
      <c r="F115" s="149">
        <v>35548</v>
      </c>
      <c r="G115" s="149">
        <v>924248</v>
      </c>
      <c r="H115" s="150">
        <f>Tabela2[[#This Row],[PERCENTUAL REALIZADO2]]*1/100</f>
        <v>0.86073499999999992</v>
      </c>
      <c r="I115">
        <v>86.073499999999996</v>
      </c>
      <c r="J115" s="111">
        <v>42651</v>
      </c>
      <c r="L115" t="s">
        <v>2</v>
      </c>
      <c r="M115" t="s">
        <v>84</v>
      </c>
      <c r="N115" t="s">
        <v>88</v>
      </c>
    </row>
    <row r="116" spans="1:14" x14ac:dyDescent="0.25">
      <c r="A116" t="s">
        <v>2077</v>
      </c>
      <c r="B116" t="s">
        <v>65</v>
      </c>
      <c r="C116" t="s">
        <v>2226</v>
      </c>
      <c r="D116" t="s">
        <v>79</v>
      </c>
      <c r="E116" s="149">
        <v>243750</v>
      </c>
      <c r="F116" s="149">
        <v>487.5</v>
      </c>
      <c r="G116" s="149">
        <v>244237.5</v>
      </c>
      <c r="H116" s="150">
        <f>Tabela2[[#This Row],[PERCENTUAL REALIZADO2]]*1/100</f>
        <v>0.81068600000000002</v>
      </c>
      <c r="I116">
        <v>81.068600000000004</v>
      </c>
      <c r="J116" s="111">
        <v>42888</v>
      </c>
      <c r="L116" t="s">
        <v>2</v>
      </c>
      <c r="M116" t="s">
        <v>80</v>
      </c>
      <c r="N116" t="s">
        <v>81</v>
      </c>
    </row>
    <row r="117" spans="1:14" x14ac:dyDescent="0.25">
      <c r="A117" t="s">
        <v>2040</v>
      </c>
      <c r="B117" t="s">
        <v>52</v>
      </c>
      <c r="C117" t="s">
        <v>1873</v>
      </c>
      <c r="D117" t="s">
        <v>86</v>
      </c>
      <c r="E117" s="149">
        <v>70000</v>
      </c>
      <c r="F117" s="149">
        <v>7000</v>
      </c>
      <c r="G117" s="149">
        <v>77000</v>
      </c>
      <c r="H117" s="150">
        <f>Tabela2[[#This Row],[PERCENTUAL REALIZADO2]]*1/100</f>
        <v>0.12330000000000001</v>
      </c>
      <c r="I117">
        <v>12.33</v>
      </c>
      <c r="J117" s="111">
        <v>36524</v>
      </c>
      <c r="K117" s="111">
        <v>37255</v>
      </c>
      <c r="L117" t="s">
        <v>2</v>
      </c>
      <c r="M117" t="s">
        <v>893</v>
      </c>
      <c r="N117" t="s">
        <v>1958</v>
      </c>
    </row>
    <row r="118" spans="1:14" x14ac:dyDescent="0.25">
      <c r="A118" t="s">
        <v>2042</v>
      </c>
      <c r="B118" t="s">
        <v>52</v>
      </c>
      <c r="C118" t="s">
        <v>2041</v>
      </c>
      <c r="D118" t="s">
        <v>86</v>
      </c>
      <c r="E118" s="149">
        <v>56000</v>
      </c>
      <c r="F118" s="149">
        <v>5600</v>
      </c>
      <c r="G118" s="149">
        <v>61600</v>
      </c>
      <c r="H118" s="150">
        <f>Tabela2[[#This Row],[PERCENTUAL REALIZADO2]]*1/100</f>
        <v>0.88</v>
      </c>
      <c r="I118">
        <v>88</v>
      </c>
      <c r="J118" s="111">
        <v>36342</v>
      </c>
      <c r="K118" s="111">
        <v>37255</v>
      </c>
      <c r="L118" t="s">
        <v>2</v>
      </c>
      <c r="M118" t="s">
        <v>893</v>
      </c>
      <c r="N118" t="s">
        <v>1958</v>
      </c>
    </row>
    <row r="119" spans="1:14" x14ac:dyDescent="0.25">
      <c r="A119" t="s">
        <v>2043</v>
      </c>
      <c r="B119" t="s">
        <v>48</v>
      </c>
      <c r="C119" t="s">
        <v>1471</v>
      </c>
      <c r="D119" t="s">
        <v>86</v>
      </c>
      <c r="E119" s="149">
        <v>32000</v>
      </c>
      <c r="F119" s="149">
        <v>30572.05</v>
      </c>
      <c r="G119" s="149">
        <v>62572.05</v>
      </c>
      <c r="H119" s="150">
        <f>Tabela2[[#This Row],[PERCENTUAL REALIZADO2]]*1/100</f>
        <v>0.40850000000000003</v>
      </c>
      <c r="I119">
        <v>40.85</v>
      </c>
      <c r="J119" s="111">
        <v>36276</v>
      </c>
      <c r="L119" t="s">
        <v>2</v>
      </c>
      <c r="M119" t="s">
        <v>715</v>
      </c>
      <c r="N119" t="s">
        <v>740</v>
      </c>
    </row>
    <row r="120" spans="1:14" x14ac:dyDescent="0.25">
      <c r="A120" t="s">
        <v>2044</v>
      </c>
      <c r="B120" t="s">
        <v>48</v>
      </c>
      <c r="C120" t="s">
        <v>1471</v>
      </c>
      <c r="D120" t="s">
        <v>86</v>
      </c>
      <c r="E120" s="149">
        <v>28000</v>
      </c>
      <c r="F120" s="149">
        <v>19250</v>
      </c>
      <c r="G120" s="149">
        <v>47250</v>
      </c>
      <c r="H120" s="150">
        <f>Tabela2[[#This Row],[PERCENTUAL REALIZADO2]]*1/100</f>
        <v>0.74890000000000001</v>
      </c>
      <c r="I120">
        <v>74.89</v>
      </c>
      <c r="J120" s="111">
        <v>36276</v>
      </c>
      <c r="L120" t="s">
        <v>2</v>
      </c>
      <c r="M120" t="s">
        <v>715</v>
      </c>
      <c r="N120" t="s">
        <v>740</v>
      </c>
    </row>
    <row r="121" spans="1:14" x14ac:dyDescent="0.25">
      <c r="A121" t="s">
        <v>749</v>
      </c>
      <c r="B121" t="s">
        <v>66</v>
      </c>
      <c r="C121" t="s">
        <v>2229</v>
      </c>
      <c r="D121" t="s">
        <v>79</v>
      </c>
      <c r="E121" s="149">
        <v>97500</v>
      </c>
      <c r="F121" s="149">
        <v>6500</v>
      </c>
      <c r="G121" s="149">
        <v>104000</v>
      </c>
      <c r="H121" s="150">
        <f>Tabela2[[#This Row],[PERCENTUAL REALIZADO2]]*1/100</f>
        <v>0.9855759999999999</v>
      </c>
      <c r="I121">
        <v>98.557599999999994</v>
      </c>
      <c r="J121" s="111">
        <v>42709</v>
      </c>
      <c r="L121" t="s">
        <v>2</v>
      </c>
      <c r="M121" t="s">
        <v>80</v>
      </c>
      <c r="N121" t="s">
        <v>81</v>
      </c>
    </row>
    <row r="122" spans="1:14" x14ac:dyDescent="0.25">
      <c r="A122" t="s">
        <v>749</v>
      </c>
      <c r="B122" t="s">
        <v>66</v>
      </c>
      <c r="C122" t="s">
        <v>2229</v>
      </c>
      <c r="D122" t="s">
        <v>79</v>
      </c>
      <c r="E122" s="149">
        <v>97500</v>
      </c>
      <c r="F122" s="149">
        <v>6500</v>
      </c>
      <c r="G122" s="149">
        <v>104000</v>
      </c>
      <c r="H122" s="150">
        <f>Tabela2[[#This Row],[PERCENTUAL REALIZADO2]]*1/100</f>
        <v>0.9855759999999999</v>
      </c>
      <c r="I122">
        <v>98.557599999999994</v>
      </c>
      <c r="J122" s="111">
        <v>42709</v>
      </c>
      <c r="L122" t="s">
        <v>2</v>
      </c>
      <c r="M122" t="s">
        <v>80</v>
      </c>
      <c r="N122" t="s">
        <v>81</v>
      </c>
    </row>
    <row r="123" spans="1:14" x14ac:dyDescent="0.25">
      <c r="A123" t="s">
        <v>755</v>
      </c>
      <c r="B123" t="s">
        <v>65</v>
      </c>
      <c r="C123" t="s">
        <v>418</v>
      </c>
      <c r="D123" t="s">
        <v>79</v>
      </c>
      <c r="E123" s="149">
        <v>97500</v>
      </c>
      <c r="F123" s="149">
        <v>15500</v>
      </c>
      <c r="G123" s="149">
        <v>113000</v>
      </c>
      <c r="H123" s="150">
        <f>Tabela2[[#This Row],[PERCENTUAL REALIZADO2]]*1/100</f>
        <v>0.97345100000000007</v>
      </c>
      <c r="I123">
        <v>97.345100000000002</v>
      </c>
      <c r="J123" s="111">
        <v>43070</v>
      </c>
      <c r="L123" t="s">
        <v>2</v>
      </c>
      <c r="M123" t="s">
        <v>80</v>
      </c>
      <c r="N123" t="s">
        <v>81</v>
      </c>
    </row>
    <row r="124" spans="1:14" x14ac:dyDescent="0.25">
      <c r="A124" t="s">
        <v>311</v>
      </c>
      <c r="B124" t="s">
        <v>50</v>
      </c>
      <c r="C124" t="s">
        <v>744</v>
      </c>
      <c r="D124" t="s">
        <v>79</v>
      </c>
      <c r="E124" s="149">
        <v>195000</v>
      </c>
      <c r="F124" s="149">
        <v>200</v>
      </c>
      <c r="G124" s="149">
        <v>195200</v>
      </c>
      <c r="H124" s="150">
        <f>Tabela2[[#This Row],[PERCENTUAL REALIZADO2]]*1/100</f>
        <v>0.95594199999999996</v>
      </c>
      <c r="I124">
        <v>95.594200000000001</v>
      </c>
      <c r="J124" s="111">
        <v>43096</v>
      </c>
      <c r="L124" t="s">
        <v>2</v>
      </c>
      <c r="M124" t="s">
        <v>80</v>
      </c>
      <c r="N124" t="s">
        <v>81</v>
      </c>
    </row>
    <row r="125" spans="1:14" x14ac:dyDescent="0.25">
      <c r="A125" t="s">
        <v>2236</v>
      </c>
      <c r="B125" t="s">
        <v>53</v>
      </c>
      <c r="C125" t="s">
        <v>2235</v>
      </c>
      <c r="D125" t="s">
        <v>79</v>
      </c>
      <c r="E125" s="149">
        <v>97500</v>
      </c>
      <c r="F125" s="149">
        <v>2500</v>
      </c>
      <c r="G125" s="149">
        <v>100000</v>
      </c>
      <c r="H125" s="150">
        <f>Tabela2[[#This Row],[PERCENTUAL REALIZADO2]]*1/100</f>
        <v>0.64371499999999993</v>
      </c>
      <c r="I125">
        <v>64.371499999999997</v>
      </c>
      <c r="J125" s="111">
        <v>42860</v>
      </c>
      <c r="L125" t="s">
        <v>2</v>
      </c>
      <c r="M125" t="s">
        <v>80</v>
      </c>
      <c r="N125" t="s">
        <v>81</v>
      </c>
    </row>
    <row r="126" spans="1:14" x14ac:dyDescent="0.25">
      <c r="A126" t="s">
        <v>2237</v>
      </c>
      <c r="B126" t="s">
        <v>65</v>
      </c>
      <c r="C126" t="s">
        <v>689</v>
      </c>
      <c r="D126" t="s">
        <v>79</v>
      </c>
      <c r="E126" s="149">
        <v>243750</v>
      </c>
      <c r="F126" s="149">
        <v>1750</v>
      </c>
      <c r="G126" s="149">
        <v>245500</v>
      </c>
      <c r="H126" s="150">
        <f>Tabela2[[#This Row],[PERCENTUAL REALIZADO2]]*1/100</f>
        <v>0.77265100000000009</v>
      </c>
      <c r="I126">
        <v>77.265100000000004</v>
      </c>
      <c r="J126" s="111">
        <v>42917</v>
      </c>
      <c r="L126" t="s">
        <v>2</v>
      </c>
      <c r="M126" t="s">
        <v>80</v>
      </c>
      <c r="N126" t="s">
        <v>81</v>
      </c>
    </row>
    <row r="127" spans="1:14" x14ac:dyDescent="0.25">
      <c r="A127" t="s">
        <v>2239</v>
      </c>
      <c r="B127" t="s">
        <v>59</v>
      </c>
      <c r="C127" t="s">
        <v>2238</v>
      </c>
      <c r="D127" t="s">
        <v>79</v>
      </c>
      <c r="E127" s="149">
        <v>430483.95</v>
      </c>
      <c r="F127" s="149">
        <v>430.91</v>
      </c>
      <c r="G127" s="149">
        <v>430914.86</v>
      </c>
      <c r="H127" s="150">
        <f>Tabela2[[#This Row],[PERCENTUAL REALIZADO2]]*1/100</f>
        <v>0.85988100000000001</v>
      </c>
      <c r="I127">
        <v>85.988100000000003</v>
      </c>
      <c r="J127" s="111">
        <v>42772</v>
      </c>
      <c r="L127" t="s">
        <v>2</v>
      </c>
      <c r="M127" t="s">
        <v>80</v>
      </c>
      <c r="N127" t="s">
        <v>81</v>
      </c>
    </row>
    <row r="128" spans="1:14" x14ac:dyDescent="0.25">
      <c r="A128" t="s">
        <v>2211</v>
      </c>
      <c r="B128" t="s">
        <v>65</v>
      </c>
      <c r="C128" t="s">
        <v>218</v>
      </c>
      <c r="D128" t="s">
        <v>79</v>
      </c>
      <c r="E128" s="149">
        <v>263250</v>
      </c>
      <c r="F128" s="149">
        <v>263.51</v>
      </c>
      <c r="G128" s="149">
        <v>263513.51</v>
      </c>
      <c r="H128" s="150">
        <f>Tabela2[[#This Row],[PERCENTUAL REALIZADO2]]*1/100</f>
        <v>0.93499600000000005</v>
      </c>
      <c r="I128">
        <v>93.499600000000001</v>
      </c>
      <c r="J128" s="111">
        <v>42823</v>
      </c>
      <c r="L128" t="s">
        <v>2</v>
      </c>
      <c r="M128" t="s">
        <v>80</v>
      </c>
      <c r="N128" t="s">
        <v>81</v>
      </c>
    </row>
    <row r="129" spans="1:14" x14ac:dyDescent="0.25">
      <c r="A129" t="s">
        <v>311</v>
      </c>
      <c r="B129" t="s">
        <v>56</v>
      </c>
      <c r="C129" t="s">
        <v>2249</v>
      </c>
      <c r="D129" t="s">
        <v>79</v>
      </c>
      <c r="E129" s="149">
        <v>487500</v>
      </c>
      <c r="F129" s="149">
        <v>488</v>
      </c>
      <c r="G129" s="149">
        <v>487988</v>
      </c>
      <c r="H129" s="150">
        <f>Tabela2[[#This Row],[PERCENTUAL REALIZADO2]]*1/100</f>
        <v>0.99797499999999995</v>
      </c>
      <c r="I129">
        <v>99.797499999999999</v>
      </c>
      <c r="J129" s="111">
        <v>42915</v>
      </c>
      <c r="L129" t="s">
        <v>2</v>
      </c>
      <c r="M129" t="s">
        <v>80</v>
      </c>
      <c r="N129" t="s">
        <v>81</v>
      </c>
    </row>
    <row r="130" spans="1:14" x14ac:dyDescent="0.25">
      <c r="A130" t="s">
        <v>2048</v>
      </c>
      <c r="B130" t="s">
        <v>56</v>
      </c>
      <c r="C130" t="s">
        <v>2047</v>
      </c>
      <c r="D130" t="s">
        <v>90</v>
      </c>
      <c r="E130" s="149">
        <v>119000</v>
      </c>
      <c r="F130" s="149">
        <v>0</v>
      </c>
      <c r="G130" s="149">
        <v>119000</v>
      </c>
      <c r="H130" s="150">
        <f>Tabela2[[#This Row],[PERCENTUAL REALIZADO2]]*1/100</f>
        <v>0</v>
      </c>
      <c r="I130">
        <v>0</v>
      </c>
      <c r="J130" s="111">
        <v>36297</v>
      </c>
      <c r="L130" t="s">
        <v>2</v>
      </c>
      <c r="M130" t="s">
        <v>80</v>
      </c>
      <c r="N130" t="s">
        <v>112</v>
      </c>
    </row>
    <row r="131" spans="1:14" x14ac:dyDescent="0.25">
      <c r="A131" t="s">
        <v>786</v>
      </c>
      <c r="B131" t="s">
        <v>65</v>
      </c>
      <c r="C131" t="s">
        <v>2250</v>
      </c>
      <c r="D131" t="s">
        <v>79</v>
      </c>
      <c r="E131" s="149">
        <v>146250</v>
      </c>
      <c r="F131" s="149">
        <v>3750</v>
      </c>
      <c r="G131" s="149">
        <v>150000</v>
      </c>
      <c r="H131" s="150">
        <f>Tabela2[[#This Row],[PERCENTUAL REALIZADO2]]*1/100</f>
        <v>0.55912300000000004</v>
      </c>
      <c r="I131">
        <v>55.912300000000002</v>
      </c>
      <c r="J131" s="111">
        <v>42899</v>
      </c>
      <c r="L131" t="s">
        <v>2</v>
      </c>
      <c r="M131" t="s">
        <v>80</v>
      </c>
      <c r="N131" t="s">
        <v>81</v>
      </c>
    </row>
    <row r="132" spans="1:14" x14ac:dyDescent="0.25">
      <c r="A132" t="s">
        <v>2050</v>
      </c>
      <c r="B132" t="s">
        <v>56</v>
      </c>
      <c r="C132" t="s">
        <v>2049</v>
      </c>
      <c r="D132" t="s">
        <v>79</v>
      </c>
      <c r="E132" s="149">
        <v>70000</v>
      </c>
      <c r="F132" s="149">
        <v>36921.4</v>
      </c>
      <c r="G132" s="149">
        <v>106921.4</v>
      </c>
      <c r="H132" s="150">
        <f>Tabela2[[#This Row],[PERCENTUAL REALIZADO2]]*1/100</f>
        <v>0.89510000000000001</v>
      </c>
      <c r="I132">
        <v>89.51</v>
      </c>
      <c r="J132" s="111">
        <v>37440</v>
      </c>
      <c r="K132" s="111">
        <v>42916</v>
      </c>
      <c r="L132" t="s">
        <v>2</v>
      </c>
      <c r="M132" t="s">
        <v>80</v>
      </c>
      <c r="N132" t="s">
        <v>2051</v>
      </c>
    </row>
    <row r="133" spans="1:14" x14ac:dyDescent="0.25">
      <c r="A133" t="s">
        <v>2251</v>
      </c>
      <c r="B133" t="s">
        <v>68</v>
      </c>
      <c r="C133" t="s">
        <v>215</v>
      </c>
      <c r="D133" t="s">
        <v>79</v>
      </c>
      <c r="E133" s="149">
        <v>243750</v>
      </c>
      <c r="F133" s="149">
        <v>22310</v>
      </c>
      <c r="G133" s="149">
        <v>266060</v>
      </c>
      <c r="H133" s="150">
        <f>Tabela2[[#This Row],[PERCENTUAL REALIZADO2]]*1/100</f>
        <v>0.191911</v>
      </c>
      <c r="I133">
        <v>19.191099999999999</v>
      </c>
      <c r="J133" s="111">
        <v>43025</v>
      </c>
      <c r="L133" t="s">
        <v>2</v>
      </c>
      <c r="M133" t="s">
        <v>80</v>
      </c>
      <c r="N133" t="s">
        <v>81</v>
      </c>
    </row>
    <row r="134" spans="1:14" x14ac:dyDescent="0.25">
      <c r="A134" t="s">
        <v>2255</v>
      </c>
      <c r="B134" t="s">
        <v>65</v>
      </c>
      <c r="C134" t="s">
        <v>259</v>
      </c>
      <c r="D134" t="s">
        <v>79</v>
      </c>
      <c r="E134" s="149">
        <v>146250</v>
      </c>
      <c r="F134" s="149">
        <v>88750</v>
      </c>
      <c r="G134" s="149">
        <v>235000</v>
      </c>
      <c r="H134" s="150">
        <f>Tabela2[[#This Row],[PERCENTUAL REALIZADO2]]*1/100</f>
        <v>0.95276499999999997</v>
      </c>
      <c r="I134">
        <v>95.276499999999999</v>
      </c>
      <c r="J134" s="111">
        <v>43034</v>
      </c>
      <c r="L134" t="s">
        <v>2</v>
      </c>
      <c r="M134" t="s">
        <v>80</v>
      </c>
      <c r="N134" t="s">
        <v>81</v>
      </c>
    </row>
    <row r="135" spans="1:14" x14ac:dyDescent="0.25">
      <c r="A135" t="s">
        <v>2052</v>
      </c>
      <c r="B135" t="s">
        <v>637</v>
      </c>
      <c r="C135" t="s">
        <v>1996</v>
      </c>
      <c r="D135" t="s">
        <v>90</v>
      </c>
      <c r="E135" s="149">
        <v>150000</v>
      </c>
      <c r="F135" s="149">
        <v>775.63</v>
      </c>
      <c r="G135" s="149">
        <v>150775.63</v>
      </c>
      <c r="H135" s="150">
        <f>Tabela2[[#This Row],[PERCENTUAL REALIZADO2]]*1/100</f>
        <v>0.27739999999999998</v>
      </c>
      <c r="I135">
        <v>27.74</v>
      </c>
      <c r="J135" s="111">
        <v>36495</v>
      </c>
      <c r="L135" t="s">
        <v>2</v>
      </c>
      <c r="M135" t="s">
        <v>80</v>
      </c>
      <c r="N135" t="s">
        <v>2053</v>
      </c>
    </row>
    <row r="136" spans="1:14" x14ac:dyDescent="0.25">
      <c r="A136" t="s">
        <v>2256</v>
      </c>
      <c r="B136" t="s">
        <v>51</v>
      </c>
      <c r="C136" t="s">
        <v>1090</v>
      </c>
      <c r="D136" t="s">
        <v>79</v>
      </c>
      <c r="E136" s="149">
        <v>195000</v>
      </c>
      <c r="F136" s="149">
        <v>5000</v>
      </c>
      <c r="G136" s="149">
        <v>200000</v>
      </c>
      <c r="H136" s="150">
        <f>Tabela2[[#This Row],[PERCENTUAL REALIZADO2]]*1/100</f>
        <v>0.92500000000000004</v>
      </c>
      <c r="I136">
        <v>92.5</v>
      </c>
      <c r="J136" s="111">
        <v>42737</v>
      </c>
      <c r="L136" t="s">
        <v>2</v>
      </c>
      <c r="M136" t="s">
        <v>80</v>
      </c>
      <c r="N136" t="s">
        <v>81</v>
      </c>
    </row>
    <row r="137" spans="1:14" x14ac:dyDescent="0.25">
      <c r="A137" t="s">
        <v>2257</v>
      </c>
      <c r="B137" t="s">
        <v>51</v>
      </c>
      <c r="C137" t="s">
        <v>105</v>
      </c>
      <c r="D137" t="s">
        <v>79</v>
      </c>
      <c r="E137" s="149">
        <v>117000</v>
      </c>
      <c r="F137" s="149">
        <v>3000</v>
      </c>
      <c r="G137" s="149">
        <v>120000</v>
      </c>
      <c r="H137" s="150">
        <f>Tabela2[[#This Row],[PERCENTUAL REALIZADO2]]*1/100</f>
        <v>0.80833299999999997</v>
      </c>
      <c r="I137">
        <v>80.833299999999994</v>
      </c>
      <c r="J137" s="111">
        <v>42921</v>
      </c>
      <c r="L137" t="s">
        <v>2</v>
      </c>
      <c r="M137" t="s">
        <v>80</v>
      </c>
      <c r="N137" t="s">
        <v>81</v>
      </c>
    </row>
    <row r="138" spans="1:14" x14ac:dyDescent="0.25">
      <c r="A138" t="s">
        <v>2054</v>
      </c>
      <c r="B138" t="s">
        <v>58</v>
      </c>
      <c r="C138" t="s">
        <v>1525</v>
      </c>
      <c r="D138" t="s">
        <v>90</v>
      </c>
      <c r="E138" s="149">
        <v>118184.74</v>
      </c>
      <c r="F138" s="149">
        <v>0</v>
      </c>
      <c r="G138" s="149">
        <v>118184.74</v>
      </c>
      <c r="H138" s="150">
        <f>Tabela2[[#This Row],[PERCENTUAL REALIZADO2]]*1/100</f>
        <v>0</v>
      </c>
      <c r="I138">
        <v>0</v>
      </c>
      <c r="J138" s="111">
        <v>36440</v>
      </c>
      <c r="L138" t="s">
        <v>2</v>
      </c>
      <c r="M138" t="s">
        <v>80</v>
      </c>
      <c r="N138" t="s">
        <v>2055</v>
      </c>
    </row>
    <row r="139" spans="1:14" x14ac:dyDescent="0.25">
      <c r="A139" t="s">
        <v>311</v>
      </c>
      <c r="B139" t="s">
        <v>66</v>
      </c>
      <c r="C139" t="s">
        <v>2258</v>
      </c>
      <c r="D139" t="s">
        <v>79</v>
      </c>
      <c r="E139" s="149">
        <v>243750</v>
      </c>
      <c r="F139" s="149">
        <v>250</v>
      </c>
      <c r="G139" s="149">
        <v>244000</v>
      </c>
      <c r="H139" s="150">
        <f>Tabela2[[#This Row],[PERCENTUAL REALIZADO2]]*1/100</f>
        <v>0.77049099999999993</v>
      </c>
      <c r="I139">
        <v>77.049099999999996</v>
      </c>
      <c r="J139" s="111">
        <v>42979</v>
      </c>
      <c r="L139" t="s">
        <v>2</v>
      </c>
      <c r="M139" t="s">
        <v>80</v>
      </c>
      <c r="N139" t="s">
        <v>81</v>
      </c>
    </row>
    <row r="140" spans="1:14" x14ac:dyDescent="0.25">
      <c r="A140" t="s">
        <v>751</v>
      </c>
      <c r="B140" t="s">
        <v>65</v>
      </c>
      <c r="C140" t="s">
        <v>553</v>
      </c>
      <c r="D140" t="s">
        <v>79</v>
      </c>
      <c r="E140" s="149">
        <v>243750</v>
      </c>
      <c r="F140" s="149">
        <v>6250</v>
      </c>
      <c r="G140" s="149">
        <v>250000</v>
      </c>
      <c r="H140" s="150">
        <f>Tabela2[[#This Row],[PERCENTUAL REALIZADO2]]*1/100</f>
        <v>0.85199999999999998</v>
      </c>
      <c r="I140">
        <v>85.2</v>
      </c>
      <c r="J140" s="111">
        <v>42916</v>
      </c>
      <c r="L140" t="s">
        <v>2</v>
      </c>
      <c r="M140" t="s">
        <v>80</v>
      </c>
      <c r="N140" t="s">
        <v>81</v>
      </c>
    </row>
    <row r="141" spans="1:14" x14ac:dyDescent="0.25">
      <c r="A141" t="s">
        <v>2056</v>
      </c>
      <c r="B141" t="s">
        <v>56</v>
      </c>
      <c r="C141" t="s">
        <v>1541</v>
      </c>
      <c r="D141" t="s">
        <v>90</v>
      </c>
      <c r="E141" s="149">
        <v>190662.76</v>
      </c>
      <c r="F141" s="149">
        <v>23614.240000000002</v>
      </c>
      <c r="G141" s="149">
        <v>214277</v>
      </c>
      <c r="H141" s="150">
        <f>Tabela2[[#This Row],[PERCENTUAL REALIZADO2]]*1/100</f>
        <v>0.79319999999999991</v>
      </c>
      <c r="I141">
        <v>79.319999999999993</v>
      </c>
      <c r="J141" s="111">
        <v>36252</v>
      </c>
      <c r="K141" s="111">
        <v>41912</v>
      </c>
      <c r="L141" t="s">
        <v>2</v>
      </c>
      <c r="M141" t="s">
        <v>80</v>
      </c>
      <c r="N141" t="s">
        <v>2053</v>
      </c>
    </row>
    <row r="142" spans="1:14" x14ac:dyDescent="0.25">
      <c r="A142" t="s">
        <v>2260</v>
      </c>
      <c r="B142" t="s">
        <v>65</v>
      </c>
      <c r="C142" t="s">
        <v>2259</v>
      </c>
      <c r="D142" t="s">
        <v>79</v>
      </c>
      <c r="E142" s="149">
        <v>243750</v>
      </c>
      <c r="F142" s="149">
        <v>56250</v>
      </c>
      <c r="G142" s="149">
        <v>300000</v>
      </c>
      <c r="H142" s="150">
        <f>Tabela2[[#This Row],[PERCENTUAL REALIZADO2]]*1/100</f>
        <v>0.89666600000000007</v>
      </c>
      <c r="I142">
        <v>89.666600000000003</v>
      </c>
      <c r="J142" s="111">
        <v>43075</v>
      </c>
      <c r="L142" t="s">
        <v>2</v>
      </c>
      <c r="M142" t="s">
        <v>80</v>
      </c>
      <c r="N142" t="s">
        <v>81</v>
      </c>
    </row>
    <row r="143" spans="1:14" x14ac:dyDescent="0.25">
      <c r="A143" t="s">
        <v>2262</v>
      </c>
      <c r="B143" t="s">
        <v>60</v>
      </c>
      <c r="C143" t="s">
        <v>2261</v>
      </c>
      <c r="D143" t="s">
        <v>79</v>
      </c>
      <c r="E143" s="149">
        <v>97500</v>
      </c>
      <c r="F143" s="149">
        <v>17400</v>
      </c>
      <c r="G143" s="149">
        <v>114900</v>
      </c>
      <c r="H143" s="150">
        <f>Tabela2[[#This Row],[PERCENTUAL REALIZADO2]]*1/100</f>
        <v>0.77127899999999994</v>
      </c>
      <c r="I143">
        <v>77.127899999999997</v>
      </c>
      <c r="J143" s="111">
        <v>43109</v>
      </c>
      <c r="L143" t="s">
        <v>2</v>
      </c>
      <c r="M143" t="s">
        <v>80</v>
      </c>
      <c r="N143" t="s">
        <v>81</v>
      </c>
    </row>
    <row r="144" spans="1:14" x14ac:dyDescent="0.25">
      <c r="A144" t="s">
        <v>109</v>
      </c>
      <c r="B144" t="s">
        <v>60</v>
      </c>
      <c r="C144" t="s">
        <v>2269</v>
      </c>
      <c r="D144" t="s">
        <v>79</v>
      </c>
      <c r="E144" s="149">
        <v>195000</v>
      </c>
      <c r="F144" s="149">
        <v>4000</v>
      </c>
      <c r="G144" s="149">
        <v>199000</v>
      </c>
      <c r="H144" s="150">
        <f>Tabela2[[#This Row],[PERCENTUAL REALIZADO2]]*1/100</f>
        <v>0.84572800000000004</v>
      </c>
      <c r="I144">
        <v>84.572800000000001</v>
      </c>
      <c r="J144" s="111">
        <v>42736</v>
      </c>
      <c r="L144" t="s">
        <v>2</v>
      </c>
      <c r="M144" t="s">
        <v>80</v>
      </c>
      <c r="N144" t="s">
        <v>81</v>
      </c>
    </row>
    <row r="145" spans="1:14" x14ac:dyDescent="0.25">
      <c r="A145" t="s">
        <v>1096</v>
      </c>
      <c r="B145" t="s">
        <v>65</v>
      </c>
      <c r="C145" t="s">
        <v>2270</v>
      </c>
      <c r="D145" t="s">
        <v>79</v>
      </c>
      <c r="E145" s="149">
        <v>117000</v>
      </c>
      <c r="F145" s="149">
        <v>150</v>
      </c>
      <c r="G145" s="149">
        <v>117150</v>
      </c>
      <c r="H145" s="150">
        <f>Tabela2[[#This Row],[PERCENTUAL REALIZADO2]]*1/100</f>
        <v>0.729406</v>
      </c>
      <c r="I145">
        <v>72.940600000000003</v>
      </c>
      <c r="J145" s="111">
        <v>42944</v>
      </c>
      <c r="L145" t="s">
        <v>2</v>
      </c>
      <c r="M145" t="s">
        <v>80</v>
      </c>
      <c r="N145" t="s">
        <v>81</v>
      </c>
    </row>
    <row r="146" spans="1:14" x14ac:dyDescent="0.25">
      <c r="A146" t="s">
        <v>328</v>
      </c>
      <c r="B146" t="s">
        <v>66</v>
      </c>
      <c r="C146" t="s">
        <v>189</v>
      </c>
      <c r="D146" t="s">
        <v>79</v>
      </c>
      <c r="E146" s="149">
        <v>97500</v>
      </c>
      <c r="F146" s="149">
        <v>4500</v>
      </c>
      <c r="G146" s="149">
        <v>102000</v>
      </c>
      <c r="H146" s="150">
        <f>Tabela2[[#This Row],[PERCENTUAL REALIZADO2]]*1/100</f>
        <v>0.85588200000000003</v>
      </c>
      <c r="I146">
        <v>85.588200000000001</v>
      </c>
      <c r="J146" s="111">
        <v>42880</v>
      </c>
      <c r="L146" t="s">
        <v>2</v>
      </c>
      <c r="M146" t="s">
        <v>80</v>
      </c>
      <c r="N146" t="s">
        <v>81</v>
      </c>
    </row>
    <row r="147" spans="1:14" x14ac:dyDescent="0.25">
      <c r="A147" t="s">
        <v>1096</v>
      </c>
      <c r="B147" t="s">
        <v>66</v>
      </c>
      <c r="C147" t="s">
        <v>2272</v>
      </c>
      <c r="D147" t="s">
        <v>79</v>
      </c>
      <c r="E147" s="149">
        <v>243750</v>
      </c>
      <c r="F147" s="149">
        <v>642.41999999999996</v>
      </c>
      <c r="G147" s="149">
        <v>244392.42</v>
      </c>
      <c r="H147" s="150">
        <f>Tabela2[[#This Row],[PERCENTUAL REALIZADO2]]*1/100</f>
        <v>0.91185300000000002</v>
      </c>
      <c r="I147">
        <v>91.185299999999998</v>
      </c>
      <c r="J147" s="111">
        <v>42859</v>
      </c>
      <c r="L147" t="s">
        <v>2</v>
      </c>
      <c r="M147" t="s">
        <v>80</v>
      </c>
      <c r="N147" t="s">
        <v>81</v>
      </c>
    </row>
    <row r="148" spans="1:14" x14ac:dyDescent="0.25">
      <c r="A148" t="s">
        <v>2273</v>
      </c>
      <c r="B148" t="s">
        <v>60</v>
      </c>
      <c r="C148" t="s">
        <v>1211</v>
      </c>
      <c r="D148" t="s">
        <v>79</v>
      </c>
      <c r="E148" s="149">
        <v>146250</v>
      </c>
      <c r="F148" s="149">
        <v>4750</v>
      </c>
      <c r="G148" s="149">
        <v>151000</v>
      </c>
      <c r="H148" s="150">
        <f>Tabela2[[#This Row],[PERCENTUAL REALIZADO2]]*1/100</f>
        <v>0.70509200000000005</v>
      </c>
      <c r="I148">
        <v>70.509200000000007</v>
      </c>
      <c r="J148" s="111">
        <v>42934</v>
      </c>
      <c r="L148" t="s">
        <v>2</v>
      </c>
      <c r="M148" t="s">
        <v>80</v>
      </c>
      <c r="N148" t="s">
        <v>81</v>
      </c>
    </row>
    <row r="149" spans="1:14" x14ac:dyDescent="0.25">
      <c r="A149" t="s">
        <v>2060</v>
      </c>
      <c r="B149" t="s">
        <v>637</v>
      </c>
      <c r="C149" t="s">
        <v>2059</v>
      </c>
      <c r="D149" t="s">
        <v>90</v>
      </c>
      <c r="E149" s="149">
        <v>260000</v>
      </c>
      <c r="F149" s="149">
        <v>0</v>
      </c>
      <c r="G149" s="149">
        <v>260000</v>
      </c>
      <c r="H149" s="150">
        <f>Tabela2[[#This Row],[PERCENTUAL REALIZADO2]]*1/100</f>
        <v>0.76249999999999996</v>
      </c>
      <c r="I149">
        <v>76.25</v>
      </c>
      <c r="J149" s="111">
        <v>36458</v>
      </c>
      <c r="L149" t="s">
        <v>2</v>
      </c>
      <c r="M149" t="s">
        <v>80</v>
      </c>
      <c r="N149" t="s">
        <v>2061</v>
      </c>
    </row>
    <row r="150" spans="1:14" x14ac:dyDescent="0.25">
      <c r="A150" t="s">
        <v>2062</v>
      </c>
      <c r="B150" t="s">
        <v>58</v>
      </c>
      <c r="C150" t="s">
        <v>1535</v>
      </c>
      <c r="D150" t="s">
        <v>90</v>
      </c>
      <c r="E150" s="149">
        <v>17500</v>
      </c>
      <c r="F150" s="149">
        <v>1750</v>
      </c>
      <c r="G150" s="149">
        <v>19250</v>
      </c>
      <c r="H150" s="150">
        <f>Tabela2[[#This Row],[PERCENTUAL REALIZADO2]]*1/100</f>
        <v>0.39649999999999996</v>
      </c>
      <c r="I150">
        <v>39.65</v>
      </c>
      <c r="J150" s="111">
        <v>36675</v>
      </c>
      <c r="L150" t="s">
        <v>2</v>
      </c>
      <c r="M150" t="s">
        <v>80</v>
      </c>
      <c r="N150" t="s">
        <v>2063</v>
      </c>
    </row>
    <row r="151" spans="1:14" x14ac:dyDescent="0.25">
      <c r="A151" t="s">
        <v>2064</v>
      </c>
      <c r="B151" t="s">
        <v>52</v>
      </c>
      <c r="C151" t="s">
        <v>1873</v>
      </c>
      <c r="D151" t="s">
        <v>90</v>
      </c>
      <c r="E151" s="149">
        <v>52772.73</v>
      </c>
      <c r="F151" s="149">
        <v>5277.27</v>
      </c>
      <c r="G151" s="149">
        <v>58050</v>
      </c>
      <c r="H151" s="150">
        <f>Tabela2[[#This Row],[PERCENTUAL REALIZADO2]]*1/100</f>
        <v>0.32</v>
      </c>
      <c r="I151">
        <v>32</v>
      </c>
      <c r="J151" s="111">
        <v>36473</v>
      </c>
      <c r="K151" s="111">
        <v>37437</v>
      </c>
      <c r="L151" t="s">
        <v>2</v>
      </c>
      <c r="M151" t="s">
        <v>80</v>
      </c>
      <c r="N151" t="s">
        <v>2065</v>
      </c>
    </row>
    <row r="152" spans="1:14" x14ac:dyDescent="0.25">
      <c r="A152" t="s">
        <v>2066</v>
      </c>
      <c r="B152" t="s">
        <v>58</v>
      </c>
      <c r="C152" t="s">
        <v>1535</v>
      </c>
      <c r="D152" t="s">
        <v>90</v>
      </c>
      <c r="E152" s="149">
        <v>20000</v>
      </c>
      <c r="F152" s="149">
        <v>2000</v>
      </c>
      <c r="G152" s="149">
        <v>22000</v>
      </c>
      <c r="H152" s="150">
        <f>Tabela2[[#This Row],[PERCENTUAL REALIZADO2]]*1/100</f>
        <v>0.35729999999999995</v>
      </c>
      <c r="I152">
        <v>35.729999999999997</v>
      </c>
      <c r="J152" s="111">
        <v>36676</v>
      </c>
      <c r="L152" t="s">
        <v>2</v>
      </c>
      <c r="M152" t="s">
        <v>80</v>
      </c>
      <c r="N152" t="s">
        <v>740</v>
      </c>
    </row>
    <row r="153" spans="1:14" x14ac:dyDescent="0.25">
      <c r="A153" t="s">
        <v>2274</v>
      </c>
      <c r="B153" t="s">
        <v>51</v>
      </c>
      <c r="C153" t="s">
        <v>283</v>
      </c>
      <c r="D153" t="s">
        <v>79</v>
      </c>
      <c r="E153" s="149">
        <v>195000</v>
      </c>
      <c r="F153" s="149">
        <v>196</v>
      </c>
      <c r="G153" s="149">
        <v>195196</v>
      </c>
      <c r="H153" s="150">
        <f>Tabela2[[#This Row],[PERCENTUAL REALIZADO2]]*1/100</f>
        <v>0.95749899999999999</v>
      </c>
      <c r="I153">
        <v>95.749899999999997</v>
      </c>
      <c r="J153" s="111">
        <v>42935</v>
      </c>
      <c r="L153" t="s">
        <v>2</v>
      </c>
      <c r="M153" t="s">
        <v>80</v>
      </c>
      <c r="N153" t="s">
        <v>81</v>
      </c>
    </row>
    <row r="154" spans="1:14" x14ac:dyDescent="0.25">
      <c r="A154" t="s">
        <v>2069</v>
      </c>
      <c r="B154" t="s">
        <v>58</v>
      </c>
      <c r="C154" t="s">
        <v>2068</v>
      </c>
      <c r="D154" t="s">
        <v>90</v>
      </c>
      <c r="E154" s="149">
        <v>25000</v>
      </c>
      <c r="F154" s="149">
        <v>4482.4799999999996</v>
      </c>
      <c r="G154" s="149">
        <v>29482.48</v>
      </c>
      <c r="H154" s="150">
        <f>Tabela2[[#This Row],[PERCENTUAL REALIZADO2]]*1/100</f>
        <v>0.81810000000000005</v>
      </c>
      <c r="I154">
        <v>81.81</v>
      </c>
      <c r="J154" s="111">
        <v>36543</v>
      </c>
      <c r="L154" t="s">
        <v>2</v>
      </c>
      <c r="M154" t="s">
        <v>80</v>
      </c>
      <c r="N154" t="s">
        <v>740</v>
      </c>
    </row>
    <row r="155" spans="1:14" x14ac:dyDescent="0.25">
      <c r="A155" t="s">
        <v>2277</v>
      </c>
      <c r="B155" t="s">
        <v>60</v>
      </c>
      <c r="C155" t="s">
        <v>1040</v>
      </c>
      <c r="D155" t="s">
        <v>79</v>
      </c>
      <c r="E155" s="149">
        <v>97500</v>
      </c>
      <c r="F155" s="149">
        <v>2500</v>
      </c>
      <c r="G155" s="149">
        <v>100000</v>
      </c>
      <c r="H155" s="150">
        <f>Tabela2[[#This Row],[PERCENTUAL REALIZADO2]]*1/100</f>
        <v>0.88795000000000002</v>
      </c>
      <c r="I155">
        <v>88.795000000000002</v>
      </c>
      <c r="J155" s="111">
        <v>42887</v>
      </c>
      <c r="L155" t="s">
        <v>2</v>
      </c>
      <c r="M155" t="s">
        <v>80</v>
      </c>
      <c r="N155" t="s">
        <v>81</v>
      </c>
    </row>
    <row r="156" spans="1:14" x14ac:dyDescent="0.25">
      <c r="A156" t="s">
        <v>311</v>
      </c>
      <c r="B156" t="s">
        <v>56</v>
      </c>
      <c r="C156" t="s">
        <v>2278</v>
      </c>
      <c r="D156" t="s">
        <v>79</v>
      </c>
      <c r="E156" s="149">
        <v>975000</v>
      </c>
      <c r="F156" s="149">
        <v>25000</v>
      </c>
      <c r="G156" s="149">
        <v>1000000</v>
      </c>
      <c r="H156" s="150">
        <f>Tabela2[[#This Row],[PERCENTUAL REALIZADO2]]*1/100</f>
        <v>0.3795</v>
      </c>
      <c r="I156">
        <v>37.950000000000003</v>
      </c>
      <c r="J156" s="111">
        <v>42972</v>
      </c>
      <c r="L156" t="s">
        <v>2</v>
      </c>
      <c r="M156" t="s">
        <v>80</v>
      </c>
      <c r="N156" t="s">
        <v>81</v>
      </c>
    </row>
    <row r="157" spans="1:14" x14ac:dyDescent="0.25">
      <c r="A157" t="s">
        <v>2073</v>
      </c>
      <c r="B157" t="s">
        <v>52</v>
      </c>
      <c r="C157" t="s">
        <v>2072</v>
      </c>
      <c r="D157" t="s">
        <v>90</v>
      </c>
      <c r="E157" s="149">
        <v>32000</v>
      </c>
      <c r="F157" s="149">
        <v>3200</v>
      </c>
      <c r="G157" s="149">
        <v>35200</v>
      </c>
      <c r="H157" s="150">
        <f>Tabela2[[#This Row],[PERCENTUAL REALIZADO2]]*1/100</f>
        <v>0.93879999999999997</v>
      </c>
      <c r="I157">
        <v>93.88</v>
      </c>
      <c r="J157" s="111">
        <v>36483</v>
      </c>
      <c r="K157" s="111">
        <v>37406</v>
      </c>
      <c r="L157" t="s">
        <v>2</v>
      </c>
      <c r="M157" t="s">
        <v>80</v>
      </c>
      <c r="N157" t="s">
        <v>740</v>
      </c>
    </row>
    <row r="158" spans="1:14" x14ac:dyDescent="0.25">
      <c r="A158" t="s">
        <v>2075</v>
      </c>
      <c r="B158" t="s">
        <v>52</v>
      </c>
      <c r="C158" t="s">
        <v>2074</v>
      </c>
      <c r="D158" t="s">
        <v>90</v>
      </c>
      <c r="E158" s="149">
        <v>279000</v>
      </c>
      <c r="F158" s="149">
        <v>0</v>
      </c>
      <c r="G158" s="149">
        <v>279000</v>
      </c>
      <c r="H158" s="150">
        <f>Tabela2[[#This Row],[PERCENTUAL REALIZADO2]]*1/100</f>
        <v>0.84239999999999993</v>
      </c>
      <c r="I158">
        <v>84.24</v>
      </c>
      <c r="J158" s="111">
        <v>36452</v>
      </c>
      <c r="L158" t="s">
        <v>2</v>
      </c>
      <c r="M158" t="s">
        <v>80</v>
      </c>
      <c r="N158" t="s">
        <v>2065</v>
      </c>
    </row>
    <row r="159" spans="1:14" x14ac:dyDescent="0.25">
      <c r="A159" t="s">
        <v>2280</v>
      </c>
      <c r="B159" t="s">
        <v>51</v>
      </c>
      <c r="C159" t="s">
        <v>2279</v>
      </c>
      <c r="D159" t="s">
        <v>79</v>
      </c>
      <c r="E159" s="149">
        <v>195000</v>
      </c>
      <c r="F159" s="149">
        <v>5000</v>
      </c>
      <c r="G159" s="149">
        <v>200000</v>
      </c>
      <c r="H159" s="150">
        <f>Tabela2[[#This Row],[PERCENTUAL REALIZADO2]]*1/100</f>
        <v>0.92949999999999999</v>
      </c>
      <c r="I159">
        <v>92.95</v>
      </c>
      <c r="J159" s="111">
        <v>43059</v>
      </c>
      <c r="K159" s="111">
        <v>43059</v>
      </c>
      <c r="L159" t="s">
        <v>2</v>
      </c>
      <c r="M159" t="s">
        <v>80</v>
      </c>
      <c r="N159" t="s">
        <v>81</v>
      </c>
    </row>
    <row r="160" spans="1:14" x14ac:dyDescent="0.25">
      <c r="A160" t="s">
        <v>2282</v>
      </c>
      <c r="B160" t="s">
        <v>60</v>
      </c>
      <c r="C160" t="s">
        <v>787</v>
      </c>
      <c r="D160" t="s">
        <v>79</v>
      </c>
      <c r="E160" s="149">
        <v>243750</v>
      </c>
      <c r="F160" s="149">
        <v>9600</v>
      </c>
      <c r="G160" s="149">
        <v>253350</v>
      </c>
      <c r="H160" s="150">
        <f>Tabela2[[#This Row],[PERCENTUAL REALIZADO2]]*1/100</f>
        <v>0.66409700000000005</v>
      </c>
      <c r="I160">
        <v>66.409700000000001</v>
      </c>
      <c r="J160" s="111">
        <v>42826</v>
      </c>
      <c r="L160" t="s">
        <v>2</v>
      </c>
      <c r="M160" t="s">
        <v>80</v>
      </c>
      <c r="N160" t="s">
        <v>81</v>
      </c>
    </row>
    <row r="161" spans="1:14" x14ac:dyDescent="0.25">
      <c r="A161" t="s">
        <v>2076</v>
      </c>
      <c r="B161" t="s">
        <v>52</v>
      </c>
      <c r="C161" t="s">
        <v>1895</v>
      </c>
      <c r="D161" t="s">
        <v>90</v>
      </c>
      <c r="E161" s="149">
        <v>144500</v>
      </c>
      <c r="F161" s="149">
        <v>37092.74</v>
      </c>
      <c r="G161" s="149">
        <v>181592.74</v>
      </c>
      <c r="H161" s="150">
        <f>Tabela2[[#This Row],[PERCENTUAL REALIZADO2]]*1/100</f>
        <v>0.3478</v>
      </c>
      <c r="I161">
        <v>34.78</v>
      </c>
      <c r="J161" s="111">
        <v>37118</v>
      </c>
      <c r="K161" s="111">
        <v>42959</v>
      </c>
      <c r="L161" t="s">
        <v>2</v>
      </c>
      <c r="M161" t="s">
        <v>80</v>
      </c>
      <c r="N161" t="s">
        <v>2065</v>
      </c>
    </row>
    <row r="162" spans="1:14" x14ac:dyDescent="0.25">
      <c r="A162" t="s">
        <v>2283</v>
      </c>
      <c r="B162" t="s">
        <v>50</v>
      </c>
      <c r="C162" t="s">
        <v>847</v>
      </c>
      <c r="D162" t="s">
        <v>79</v>
      </c>
      <c r="E162" s="149">
        <v>243750</v>
      </c>
      <c r="F162" s="149">
        <v>2462.13</v>
      </c>
      <c r="G162" s="149">
        <v>246212.13</v>
      </c>
      <c r="H162" s="150">
        <f>Tabela2[[#This Row],[PERCENTUAL REALIZADO2]]*1/100</f>
        <v>0.94568700000000006</v>
      </c>
      <c r="I162">
        <v>94.568700000000007</v>
      </c>
      <c r="J162" s="111">
        <v>43053</v>
      </c>
      <c r="L162" t="s">
        <v>2</v>
      </c>
      <c r="M162" t="s">
        <v>80</v>
      </c>
      <c r="N162" t="s">
        <v>81</v>
      </c>
    </row>
    <row r="163" spans="1:14" x14ac:dyDescent="0.25">
      <c r="A163" t="s">
        <v>2284</v>
      </c>
      <c r="B163" t="s">
        <v>51</v>
      </c>
      <c r="C163" t="s">
        <v>308</v>
      </c>
      <c r="D163" t="s">
        <v>79</v>
      </c>
      <c r="E163" s="149">
        <v>292500</v>
      </c>
      <c r="F163" s="149">
        <v>7500</v>
      </c>
      <c r="G163" s="149">
        <v>300000</v>
      </c>
      <c r="H163" s="150">
        <f>Tabela2[[#This Row],[PERCENTUAL REALIZADO2]]*1/100</f>
        <v>0.81616600000000006</v>
      </c>
      <c r="I163">
        <v>81.616600000000005</v>
      </c>
      <c r="J163" s="111">
        <v>42982</v>
      </c>
      <c r="L163" t="s">
        <v>2</v>
      </c>
      <c r="M163" t="s">
        <v>80</v>
      </c>
      <c r="N163" t="s">
        <v>81</v>
      </c>
    </row>
    <row r="164" spans="1:14" x14ac:dyDescent="0.25">
      <c r="A164" t="s">
        <v>2287</v>
      </c>
      <c r="B164" t="s">
        <v>51</v>
      </c>
      <c r="C164" t="s">
        <v>2286</v>
      </c>
      <c r="D164" t="s">
        <v>79</v>
      </c>
      <c r="E164" s="149">
        <v>195000</v>
      </c>
      <c r="F164" s="149">
        <v>195.2</v>
      </c>
      <c r="G164" s="149">
        <v>195195.2</v>
      </c>
      <c r="H164" s="150">
        <f>Tabela2[[#This Row],[PERCENTUAL REALIZADO2]]*1/100</f>
        <v>0.39122000000000001</v>
      </c>
      <c r="I164">
        <v>39.122</v>
      </c>
      <c r="J164" s="111">
        <v>42731</v>
      </c>
      <c r="L164" t="s">
        <v>2</v>
      </c>
      <c r="M164" t="s">
        <v>80</v>
      </c>
      <c r="N164" t="s">
        <v>81</v>
      </c>
    </row>
    <row r="165" spans="1:14" x14ac:dyDescent="0.25">
      <c r="A165" t="s">
        <v>2078</v>
      </c>
      <c r="B165" t="s">
        <v>52</v>
      </c>
      <c r="C165" t="s">
        <v>1870</v>
      </c>
      <c r="D165" t="s">
        <v>90</v>
      </c>
      <c r="E165" s="149">
        <v>39400</v>
      </c>
      <c r="F165" s="149">
        <v>3940</v>
      </c>
      <c r="G165" s="149">
        <v>43340</v>
      </c>
      <c r="H165" s="150">
        <f>Tabela2[[#This Row],[PERCENTUAL REALIZADO2]]*1/100</f>
        <v>0.75290000000000001</v>
      </c>
      <c r="I165">
        <v>75.290000000000006</v>
      </c>
      <c r="J165" s="111">
        <v>37036</v>
      </c>
      <c r="L165" t="s">
        <v>2</v>
      </c>
      <c r="M165" t="s">
        <v>80</v>
      </c>
      <c r="N165" t="s">
        <v>2065</v>
      </c>
    </row>
    <row r="166" spans="1:14" x14ac:dyDescent="0.25">
      <c r="A166" t="s">
        <v>2288</v>
      </c>
      <c r="B166" t="s">
        <v>60</v>
      </c>
      <c r="C166" t="s">
        <v>1332</v>
      </c>
      <c r="D166" t="s">
        <v>79</v>
      </c>
      <c r="E166" s="149">
        <v>165750</v>
      </c>
      <c r="F166" s="149">
        <v>1657.5</v>
      </c>
      <c r="G166" s="149">
        <v>167407.5</v>
      </c>
      <c r="H166" s="150">
        <f>Tabela2[[#This Row],[PERCENTUAL REALIZADO2]]*1/100</f>
        <v>0.68694599999999995</v>
      </c>
      <c r="I166">
        <v>68.694599999999994</v>
      </c>
      <c r="J166" s="111">
        <v>42919</v>
      </c>
      <c r="L166" t="s">
        <v>2</v>
      </c>
      <c r="M166" t="s">
        <v>80</v>
      </c>
      <c r="N166" t="s">
        <v>81</v>
      </c>
    </row>
    <row r="167" spans="1:14" x14ac:dyDescent="0.25">
      <c r="A167" t="s">
        <v>2290</v>
      </c>
      <c r="B167" t="s">
        <v>60</v>
      </c>
      <c r="C167" t="s">
        <v>2289</v>
      </c>
      <c r="D167" t="s">
        <v>79</v>
      </c>
      <c r="E167" s="149">
        <v>97500</v>
      </c>
      <c r="F167" s="149">
        <v>15883.33</v>
      </c>
      <c r="G167" s="149">
        <v>113383.33</v>
      </c>
      <c r="H167" s="150">
        <f>Tabela2[[#This Row],[PERCENTUAL REALIZADO2]]*1/100</f>
        <v>0.88196299999999994</v>
      </c>
      <c r="I167">
        <v>88.196299999999994</v>
      </c>
      <c r="J167" s="111">
        <v>42990</v>
      </c>
      <c r="L167" t="s">
        <v>2</v>
      </c>
      <c r="M167" t="s">
        <v>80</v>
      </c>
      <c r="N167" t="s">
        <v>81</v>
      </c>
    </row>
    <row r="168" spans="1:14" x14ac:dyDescent="0.25">
      <c r="A168" t="s">
        <v>2291</v>
      </c>
      <c r="B168" t="s">
        <v>56</v>
      </c>
      <c r="C168" t="s">
        <v>1676</v>
      </c>
      <c r="D168" t="s">
        <v>79</v>
      </c>
      <c r="E168" s="149">
        <v>351000</v>
      </c>
      <c r="F168" s="149">
        <v>11100</v>
      </c>
      <c r="G168" s="149">
        <v>362100</v>
      </c>
      <c r="H168" s="150">
        <f>Tabela2[[#This Row],[PERCENTUAL REALIZADO2]]*1/100</f>
        <v>0.99419999999999997</v>
      </c>
      <c r="I168">
        <v>99.42</v>
      </c>
      <c r="J168" s="111">
        <v>42948</v>
      </c>
      <c r="L168" t="s">
        <v>2</v>
      </c>
      <c r="M168" t="s">
        <v>80</v>
      </c>
      <c r="N168" t="s">
        <v>81</v>
      </c>
    </row>
    <row r="169" spans="1:14" x14ac:dyDescent="0.25">
      <c r="A169" t="s">
        <v>2294</v>
      </c>
      <c r="B169" t="s">
        <v>60</v>
      </c>
      <c r="C169" t="s">
        <v>1177</v>
      </c>
      <c r="D169" t="s">
        <v>79</v>
      </c>
      <c r="E169" s="149">
        <v>146250</v>
      </c>
      <c r="F169" s="149">
        <v>3495</v>
      </c>
      <c r="G169" s="149">
        <v>149745</v>
      </c>
      <c r="H169" s="150">
        <f>Tabela2[[#This Row],[PERCENTUAL REALIZADO2]]*1/100</f>
        <v>0.45491300000000001</v>
      </c>
      <c r="I169">
        <v>45.491300000000003</v>
      </c>
      <c r="J169" s="111">
        <v>43028</v>
      </c>
      <c r="L169" t="s">
        <v>2</v>
      </c>
      <c r="M169" t="s">
        <v>80</v>
      </c>
      <c r="N169" t="s">
        <v>81</v>
      </c>
    </row>
    <row r="170" spans="1:14" x14ac:dyDescent="0.25">
      <c r="A170" t="s">
        <v>2298</v>
      </c>
      <c r="B170" t="s">
        <v>46</v>
      </c>
      <c r="C170" t="s">
        <v>2297</v>
      </c>
      <c r="D170" t="s">
        <v>161</v>
      </c>
      <c r="E170" s="149">
        <v>1336936.58</v>
      </c>
      <c r="F170" s="149">
        <v>54848.68</v>
      </c>
      <c r="G170" s="149">
        <v>1391785.26</v>
      </c>
      <c r="H170" s="150">
        <f>Tabela2[[#This Row],[PERCENTUAL REALIZADO2]]*1/100</f>
        <v>0.128748</v>
      </c>
      <c r="I170">
        <v>12.8748</v>
      </c>
      <c r="J170" s="111">
        <v>43027</v>
      </c>
      <c r="L170" t="s">
        <v>2</v>
      </c>
      <c r="M170" t="s">
        <v>84</v>
      </c>
      <c r="N170" t="s">
        <v>162</v>
      </c>
    </row>
    <row r="171" spans="1:14" x14ac:dyDescent="0.25">
      <c r="A171" t="s">
        <v>749</v>
      </c>
      <c r="B171" t="s">
        <v>51</v>
      </c>
      <c r="C171" t="s">
        <v>2299</v>
      </c>
      <c r="D171" t="s">
        <v>79</v>
      </c>
      <c r="E171" s="149">
        <v>195000</v>
      </c>
      <c r="F171" s="149">
        <v>15000</v>
      </c>
      <c r="G171" s="149">
        <v>210000</v>
      </c>
      <c r="H171" s="150">
        <f>Tabela2[[#This Row],[PERCENTUAL REALIZADO2]]*1/100</f>
        <v>0.86619000000000002</v>
      </c>
      <c r="I171">
        <v>86.619</v>
      </c>
      <c r="J171" s="111">
        <v>42877</v>
      </c>
      <c r="L171" t="s">
        <v>2</v>
      </c>
      <c r="M171" t="s">
        <v>80</v>
      </c>
      <c r="N171" t="s">
        <v>81</v>
      </c>
    </row>
    <row r="172" spans="1:14" x14ac:dyDescent="0.25">
      <c r="A172" t="s">
        <v>2080</v>
      </c>
      <c r="B172" t="s">
        <v>52</v>
      </c>
      <c r="C172" t="s">
        <v>1497</v>
      </c>
      <c r="D172" t="s">
        <v>90</v>
      </c>
      <c r="E172" s="149">
        <v>160000</v>
      </c>
      <c r="F172" s="149">
        <v>0</v>
      </c>
      <c r="G172" s="149">
        <v>160000</v>
      </c>
      <c r="H172" s="150">
        <f>Tabela2[[#This Row],[PERCENTUAL REALIZADO2]]*1/100</f>
        <v>0.65949999999999998</v>
      </c>
      <c r="I172">
        <v>65.95</v>
      </c>
      <c r="J172" s="111">
        <v>36674</v>
      </c>
      <c r="K172" s="111">
        <v>37437</v>
      </c>
      <c r="L172" t="s">
        <v>2</v>
      </c>
      <c r="M172" t="s">
        <v>80</v>
      </c>
      <c r="N172" t="s">
        <v>112</v>
      </c>
    </row>
    <row r="173" spans="1:14" x14ac:dyDescent="0.25">
      <c r="A173" t="s">
        <v>2081</v>
      </c>
      <c r="B173" t="s">
        <v>52</v>
      </c>
      <c r="C173" t="s">
        <v>1549</v>
      </c>
      <c r="D173" t="s">
        <v>90</v>
      </c>
      <c r="E173" s="149">
        <v>160000</v>
      </c>
      <c r="F173" s="149">
        <v>19817.23</v>
      </c>
      <c r="G173" s="149">
        <v>179817.23</v>
      </c>
      <c r="H173" s="150">
        <f>Tabela2[[#This Row],[PERCENTUAL REALIZADO2]]*1/100</f>
        <v>0.89269999999999994</v>
      </c>
      <c r="I173">
        <v>89.27</v>
      </c>
      <c r="J173" s="111">
        <v>36511</v>
      </c>
      <c r="K173" s="111">
        <v>37437</v>
      </c>
      <c r="L173" t="s">
        <v>2</v>
      </c>
      <c r="M173" t="s">
        <v>80</v>
      </c>
      <c r="N173" t="s">
        <v>112</v>
      </c>
    </row>
    <row r="174" spans="1:14" x14ac:dyDescent="0.25">
      <c r="A174" t="s">
        <v>2302</v>
      </c>
      <c r="B174" t="s">
        <v>50</v>
      </c>
      <c r="C174" t="s">
        <v>2301</v>
      </c>
      <c r="D174" t="s">
        <v>79</v>
      </c>
      <c r="E174" s="149">
        <v>390000</v>
      </c>
      <c r="F174" s="149">
        <v>2000</v>
      </c>
      <c r="G174" s="149">
        <v>392000</v>
      </c>
      <c r="H174" s="150">
        <f>Tabela2[[#This Row],[PERCENTUAL REALIZADO2]]*1/100</f>
        <v>0.76017799999999991</v>
      </c>
      <c r="I174">
        <v>76.017799999999994</v>
      </c>
      <c r="J174" s="111">
        <v>43046</v>
      </c>
      <c r="L174" t="s">
        <v>2</v>
      </c>
      <c r="M174" t="s">
        <v>80</v>
      </c>
      <c r="N174" t="s">
        <v>81</v>
      </c>
    </row>
    <row r="175" spans="1:14" x14ac:dyDescent="0.25">
      <c r="A175" t="s">
        <v>2083</v>
      </c>
      <c r="B175" t="s">
        <v>58</v>
      </c>
      <c r="C175" t="s">
        <v>2082</v>
      </c>
      <c r="D175" t="s">
        <v>90</v>
      </c>
      <c r="E175" s="149">
        <v>159000</v>
      </c>
      <c r="F175" s="149">
        <v>0</v>
      </c>
      <c r="G175" s="149">
        <v>159000</v>
      </c>
      <c r="H175" s="150">
        <f>Tabela2[[#This Row],[PERCENTUAL REALIZADO2]]*1/100</f>
        <v>0.97260000000000002</v>
      </c>
      <c r="I175">
        <v>97.26</v>
      </c>
      <c r="J175" s="111">
        <v>36531</v>
      </c>
      <c r="K175" s="111">
        <v>41943</v>
      </c>
      <c r="L175" t="s">
        <v>2</v>
      </c>
      <c r="M175" t="s">
        <v>80</v>
      </c>
      <c r="N175" t="s">
        <v>112</v>
      </c>
    </row>
    <row r="176" spans="1:14" x14ac:dyDescent="0.25">
      <c r="A176" t="s">
        <v>2085</v>
      </c>
      <c r="B176" t="s">
        <v>58</v>
      </c>
      <c r="C176" t="s">
        <v>2084</v>
      </c>
      <c r="D176" t="s">
        <v>90</v>
      </c>
      <c r="E176" s="149">
        <v>159000</v>
      </c>
      <c r="F176" s="149">
        <v>8200</v>
      </c>
      <c r="G176" s="149">
        <v>167200</v>
      </c>
      <c r="H176" s="150">
        <f>Tabela2[[#This Row],[PERCENTUAL REALIZADO2]]*1/100</f>
        <v>0.77900000000000003</v>
      </c>
      <c r="I176">
        <v>77.900000000000006</v>
      </c>
      <c r="J176" s="111">
        <v>36524</v>
      </c>
      <c r="L176" t="s">
        <v>2</v>
      </c>
      <c r="M176" t="s">
        <v>80</v>
      </c>
      <c r="N176" t="s">
        <v>112</v>
      </c>
    </row>
    <row r="177" spans="1:14" x14ac:dyDescent="0.25">
      <c r="A177" t="s">
        <v>2100</v>
      </c>
      <c r="B177" t="s">
        <v>52</v>
      </c>
      <c r="C177" t="s">
        <v>107</v>
      </c>
      <c r="D177" t="s">
        <v>79</v>
      </c>
      <c r="E177" s="149">
        <v>682500</v>
      </c>
      <c r="F177" s="149">
        <v>39660</v>
      </c>
      <c r="G177" s="149">
        <v>722160</v>
      </c>
      <c r="H177" s="150">
        <f>Tabela2[[#This Row],[PERCENTUAL REALIZADO2]]*1/100</f>
        <v>0.8723820000000001</v>
      </c>
      <c r="I177">
        <v>87.238200000000006</v>
      </c>
      <c r="J177" s="111">
        <v>42737</v>
      </c>
      <c r="L177" t="s">
        <v>2</v>
      </c>
      <c r="M177" t="s">
        <v>80</v>
      </c>
      <c r="N177" t="s">
        <v>81</v>
      </c>
    </row>
    <row r="178" spans="1:14" x14ac:dyDescent="0.25">
      <c r="A178" t="s">
        <v>2067</v>
      </c>
      <c r="B178" t="s">
        <v>69</v>
      </c>
      <c r="C178" t="s">
        <v>1236</v>
      </c>
      <c r="D178" t="s">
        <v>79</v>
      </c>
      <c r="E178" s="149">
        <v>146250</v>
      </c>
      <c r="F178" s="149">
        <v>3750</v>
      </c>
      <c r="G178" s="149">
        <v>150000</v>
      </c>
      <c r="H178" s="150">
        <f>Tabela2[[#This Row],[PERCENTUAL REALIZADO2]]*1/100</f>
        <v>0.94</v>
      </c>
      <c r="I178">
        <v>94</v>
      </c>
      <c r="J178" s="111">
        <v>42948</v>
      </c>
      <c r="K178" s="111">
        <v>42984</v>
      </c>
      <c r="L178" t="s">
        <v>2</v>
      </c>
      <c r="M178" t="s">
        <v>80</v>
      </c>
      <c r="N178" t="s">
        <v>81</v>
      </c>
    </row>
    <row r="179" spans="1:14" x14ac:dyDescent="0.25">
      <c r="A179" t="s">
        <v>749</v>
      </c>
      <c r="B179" t="s">
        <v>51</v>
      </c>
      <c r="C179" t="s">
        <v>2299</v>
      </c>
      <c r="D179" t="s">
        <v>79</v>
      </c>
      <c r="E179" s="149">
        <v>107250</v>
      </c>
      <c r="F179" s="149">
        <v>2750</v>
      </c>
      <c r="G179" s="149">
        <v>110000</v>
      </c>
      <c r="H179" s="150">
        <f>Tabela2[[#This Row],[PERCENTUAL REALIZADO2]]*1/100</f>
        <v>0.93181799999999992</v>
      </c>
      <c r="I179">
        <v>93.181799999999996</v>
      </c>
      <c r="J179" s="111">
        <v>42796</v>
      </c>
      <c r="L179" t="s">
        <v>2</v>
      </c>
      <c r="M179" t="s">
        <v>80</v>
      </c>
      <c r="N179" t="s">
        <v>81</v>
      </c>
    </row>
    <row r="180" spans="1:14" x14ac:dyDescent="0.25">
      <c r="A180" t="s">
        <v>109</v>
      </c>
      <c r="B180" t="s">
        <v>53</v>
      </c>
      <c r="C180" t="s">
        <v>207</v>
      </c>
      <c r="D180" t="s">
        <v>79</v>
      </c>
      <c r="E180" s="149">
        <v>475200</v>
      </c>
      <c r="F180" s="149">
        <v>4800</v>
      </c>
      <c r="G180" s="149">
        <v>480000</v>
      </c>
      <c r="H180" s="150">
        <f>Tabela2[[#This Row],[PERCENTUAL REALIZADO2]]*1/100</f>
        <v>0.88854100000000003</v>
      </c>
      <c r="I180">
        <v>88.854100000000003</v>
      </c>
      <c r="J180" s="111">
        <v>43112</v>
      </c>
      <c r="L180" t="s">
        <v>2</v>
      </c>
      <c r="M180" t="s">
        <v>80</v>
      </c>
      <c r="N180" t="s">
        <v>81</v>
      </c>
    </row>
    <row r="181" spans="1:14" x14ac:dyDescent="0.25">
      <c r="A181" t="s">
        <v>753</v>
      </c>
      <c r="B181" t="s">
        <v>51</v>
      </c>
      <c r="C181" t="s">
        <v>2309</v>
      </c>
      <c r="D181" t="s">
        <v>79</v>
      </c>
      <c r="E181" s="149">
        <v>234000</v>
      </c>
      <c r="F181" s="149">
        <v>250</v>
      </c>
      <c r="G181" s="149">
        <v>234250</v>
      </c>
      <c r="H181" s="150">
        <f>Tabela2[[#This Row],[PERCENTUAL REALIZADO2]]*1/100</f>
        <v>0.81109900000000001</v>
      </c>
      <c r="I181">
        <v>81.109899999999996</v>
      </c>
      <c r="J181" s="111">
        <v>42983</v>
      </c>
      <c r="L181" t="s">
        <v>2</v>
      </c>
      <c r="M181" t="s">
        <v>80</v>
      </c>
      <c r="N181" t="s">
        <v>81</v>
      </c>
    </row>
    <row r="182" spans="1:14" x14ac:dyDescent="0.25">
      <c r="A182" t="s">
        <v>2312</v>
      </c>
      <c r="B182" t="s">
        <v>49</v>
      </c>
      <c r="C182" t="s">
        <v>618</v>
      </c>
      <c r="D182" t="s">
        <v>79</v>
      </c>
      <c r="E182" s="149">
        <v>144342.51</v>
      </c>
      <c r="F182" s="149">
        <v>144.49</v>
      </c>
      <c r="G182" s="149">
        <v>144487</v>
      </c>
      <c r="H182" s="150">
        <f>Tabela2[[#This Row],[PERCENTUAL REALIZADO2]]*1/100</f>
        <v>0.56060399999999999</v>
      </c>
      <c r="I182">
        <v>56.060400000000001</v>
      </c>
      <c r="J182" s="111">
        <v>43006</v>
      </c>
      <c r="L182" t="s">
        <v>2</v>
      </c>
      <c r="M182" t="s">
        <v>80</v>
      </c>
      <c r="N182" t="s">
        <v>81</v>
      </c>
    </row>
    <row r="183" spans="1:14" x14ac:dyDescent="0.25">
      <c r="A183" t="s">
        <v>2087</v>
      </c>
      <c r="B183" t="s">
        <v>58</v>
      </c>
      <c r="C183" t="s">
        <v>2086</v>
      </c>
      <c r="D183" t="s">
        <v>90</v>
      </c>
      <c r="E183" s="149">
        <v>159000</v>
      </c>
      <c r="F183" s="149">
        <v>18285.03</v>
      </c>
      <c r="G183" s="149">
        <v>177285.03</v>
      </c>
      <c r="H183" s="150">
        <f>Tabela2[[#This Row],[PERCENTUAL REALIZADO2]]*1/100</f>
        <v>0.92659999999999998</v>
      </c>
      <c r="I183">
        <v>92.66</v>
      </c>
      <c r="J183" s="111">
        <v>36546</v>
      </c>
      <c r="L183" t="s">
        <v>2</v>
      </c>
      <c r="M183" t="s">
        <v>80</v>
      </c>
      <c r="N183" t="s">
        <v>112</v>
      </c>
    </row>
    <row r="184" spans="1:14" x14ac:dyDescent="0.25">
      <c r="A184" t="s">
        <v>2088</v>
      </c>
      <c r="B184" t="s">
        <v>58</v>
      </c>
      <c r="C184" t="s">
        <v>1618</v>
      </c>
      <c r="D184" t="s">
        <v>90</v>
      </c>
      <c r="E184" s="149">
        <v>159000</v>
      </c>
      <c r="F184" s="149">
        <v>415.37</v>
      </c>
      <c r="G184" s="149">
        <v>159415.37</v>
      </c>
      <c r="H184" s="150">
        <f>Tabela2[[#This Row],[PERCENTUAL REALIZADO2]]*1/100</f>
        <v>0.96099999999999997</v>
      </c>
      <c r="I184">
        <v>96.1</v>
      </c>
      <c r="J184" s="111">
        <v>36602</v>
      </c>
      <c r="L184" t="s">
        <v>2</v>
      </c>
      <c r="M184" t="s">
        <v>80</v>
      </c>
      <c r="N184" t="s">
        <v>112</v>
      </c>
    </row>
    <row r="185" spans="1:14" x14ac:dyDescent="0.25">
      <c r="A185" t="s">
        <v>2090</v>
      </c>
      <c r="B185" t="s">
        <v>58</v>
      </c>
      <c r="C185" t="s">
        <v>2089</v>
      </c>
      <c r="D185" t="s">
        <v>90</v>
      </c>
      <c r="E185" s="149">
        <v>159004</v>
      </c>
      <c r="F185" s="149">
        <v>0</v>
      </c>
      <c r="G185" s="149">
        <v>159004</v>
      </c>
      <c r="H185" s="150">
        <f>Tabela2[[#This Row],[PERCENTUAL REALIZADO2]]*1/100</f>
        <v>0.83150000000000002</v>
      </c>
      <c r="I185">
        <v>83.15</v>
      </c>
      <c r="J185" s="111">
        <v>36683</v>
      </c>
      <c r="L185" t="s">
        <v>2</v>
      </c>
      <c r="M185" t="s">
        <v>80</v>
      </c>
      <c r="N185" t="s">
        <v>112</v>
      </c>
    </row>
    <row r="186" spans="1:14" x14ac:dyDescent="0.25">
      <c r="A186" t="s">
        <v>2092</v>
      </c>
      <c r="B186" t="s">
        <v>53</v>
      </c>
      <c r="C186" t="s">
        <v>2091</v>
      </c>
      <c r="D186" t="s">
        <v>90</v>
      </c>
      <c r="E186" s="149">
        <v>139800</v>
      </c>
      <c r="F186" s="149">
        <v>14588</v>
      </c>
      <c r="G186" s="149">
        <v>154388</v>
      </c>
      <c r="H186" s="150">
        <f>Tabela2[[#This Row],[PERCENTUAL REALIZADO2]]*1/100</f>
        <v>0.60270000000000001</v>
      </c>
      <c r="I186">
        <v>60.27</v>
      </c>
      <c r="J186" s="111">
        <v>36670</v>
      </c>
      <c r="K186" s="111">
        <v>37164</v>
      </c>
      <c r="L186" t="s">
        <v>2</v>
      </c>
      <c r="M186" t="s">
        <v>80</v>
      </c>
      <c r="N186" t="s">
        <v>112</v>
      </c>
    </row>
    <row r="187" spans="1:14" x14ac:dyDescent="0.25">
      <c r="A187" t="s">
        <v>2314</v>
      </c>
      <c r="B187" t="s">
        <v>65</v>
      </c>
      <c r="C187" t="s">
        <v>2313</v>
      </c>
      <c r="D187" t="s">
        <v>79</v>
      </c>
      <c r="E187" s="149">
        <v>97500</v>
      </c>
      <c r="F187" s="149">
        <v>17700</v>
      </c>
      <c r="G187" s="149">
        <v>115200</v>
      </c>
      <c r="H187" s="150">
        <f>Tabela2[[#This Row],[PERCENTUAL REALIZADO2]]*1/100</f>
        <v>0.79088499999999995</v>
      </c>
      <c r="I187">
        <v>79.088499999999996</v>
      </c>
      <c r="J187" s="111">
        <v>42881</v>
      </c>
      <c r="L187" t="s">
        <v>2</v>
      </c>
      <c r="M187" t="s">
        <v>80</v>
      </c>
      <c r="N187" t="s">
        <v>81</v>
      </c>
    </row>
    <row r="188" spans="1:14" x14ac:dyDescent="0.25">
      <c r="A188" t="s">
        <v>749</v>
      </c>
      <c r="B188" t="s">
        <v>51</v>
      </c>
      <c r="C188" t="s">
        <v>2299</v>
      </c>
      <c r="D188" t="s">
        <v>79</v>
      </c>
      <c r="E188" s="149">
        <v>224250</v>
      </c>
      <c r="F188" s="149">
        <v>5750</v>
      </c>
      <c r="G188" s="149">
        <v>230000</v>
      </c>
      <c r="H188" s="150">
        <f>Tabela2[[#This Row],[PERCENTUAL REALIZADO2]]*1/100</f>
        <v>0.92173900000000009</v>
      </c>
      <c r="I188">
        <v>92.173900000000003</v>
      </c>
      <c r="J188" s="111">
        <v>42781</v>
      </c>
      <c r="L188" t="s">
        <v>2</v>
      </c>
      <c r="M188" t="s">
        <v>80</v>
      </c>
      <c r="N188" t="s">
        <v>81</v>
      </c>
    </row>
    <row r="189" spans="1:14" x14ac:dyDescent="0.25">
      <c r="A189" t="s">
        <v>2318</v>
      </c>
      <c r="B189" t="s">
        <v>56</v>
      </c>
      <c r="C189" t="s">
        <v>2317</v>
      </c>
      <c r="D189" t="s">
        <v>79</v>
      </c>
      <c r="E189" s="149">
        <v>243750</v>
      </c>
      <c r="F189" s="149">
        <v>10150</v>
      </c>
      <c r="G189" s="149">
        <v>253900</v>
      </c>
      <c r="H189" s="150">
        <f>Tabela2[[#This Row],[PERCENTUAL REALIZADO2]]*1/100</f>
        <v>0.767231</v>
      </c>
      <c r="I189">
        <v>76.723100000000002</v>
      </c>
      <c r="J189" s="111">
        <v>42898</v>
      </c>
      <c r="L189" t="s">
        <v>2</v>
      </c>
      <c r="M189" t="s">
        <v>80</v>
      </c>
      <c r="N189" t="s">
        <v>81</v>
      </c>
    </row>
    <row r="190" spans="1:14" x14ac:dyDescent="0.25">
      <c r="A190" t="s">
        <v>311</v>
      </c>
      <c r="B190" t="s">
        <v>54</v>
      </c>
      <c r="C190" t="s">
        <v>2321</v>
      </c>
      <c r="D190" t="s">
        <v>79</v>
      </c>
      <c r="E190" s="149">
        <v>390000</v>
      </c>
      <c r="F190" s="149">
        <v>500</v>
      </c>
      <c r="G190" s="149">
        <v>390500</v>
      </c>
      <c r="H190" s="150">
        <f>Tabela2[[#This Row],[PERCENTUAL REALIZADO2]]*1/100</f>
        <v>0.85070400000000002</v>
      </c>
      <c r="I190">
        <v>85.070400000000006</v>
      </c>
      <c r="J190" s="111">
        <v>43060</v>
      </c>
      <c r="L190" t="s">
        <v>2</v>
      </c>
      <c r="M190" t="s">
        <v>80</v>
      </c>
      <c r="N190" t="s">
        <v>81</v>
      </c>
    </row>
    <row r="191" spans="1:14" x14ac:dyDescent="0.25">
      <c r="A191" t="s">
        <v>2094</v>
      </c>
      <c r="B191" t="s">
        <v>46</v>
      </c>
      <c r="C191" t="s">
        <v>1593</v>
      </c>
      <c r="D191" t="s">
        <v>90</v>
      </c>
      <c r="E191" s="149">
        <v>160000</v>
      </c>
      <c r="F191" s="149">
        <v>19680</v>
      </c>
      <c r="G191" s="149">
        <v>179680</v>
      </c>
      <c r="H191" s="150">
        <f>Tabela2[[#This Row],[PERCENTUAL REALIZADO2]]*1/100</f>
        <v>0.4264</v>
      </c>
      <c r="I191">
        <v>42.64</v>
      </c>
      <c r="J191" s="111">
        <v>36698</v>
      </c>
      <c r="L191" t="s">
        <v>2</v>
      </c>
      <c r="M191" t="s">
        <v>80</v>
      </c>
      <c r="N191" t="s">
        <v>2095</v>
      </c>
    </row>
    <row r="192" spans="1:14" x14ac:dyDescent="0.25">
      <c r="A192" t="s">
        <v>2324</v>
      </c>
      <c r="B192" t="s">
        <v>65</v>
      </c>
      <c r="C192" t="s">
        <v>2323</v>
      </c>
      <c r="D192" t="s">
        <v>79</v>
      </c>
      <c r="E192" s="149">
        <v>97500</v>
      </c>
      <c r="F192" s="149">
        <v>71359.92</v>
      </c>
      <c r="G192" s="149">
        <v>168859.92</v>
      </c>
      <c r="H192" s="150">
        <f>Tabela2[[#This Row],[PERCENTUAL REALIZADO2]]*1/100</f>
        <v>0.85413899999999998</v>
      </c>
      <c r="I192">
        <v>85.413899999999998</v>
      </c>
      <c r="J192" s="111">
        <v>43077</v>
      </c>
      <c r="L192" t="s">
        <v>2</v>
      </c>
      <c r="M192" t="s">
        <v>80</v>
      </c>
      <c r="N192" t="s">
        <v>81</v>
      </c>
    </row>
    <row r="193" spans="1:14" x14ac:dyDescent="0.25">
      <c r="A193" t="s">
        <v>2328</v>
      </c>
      <c r="B193" t="s">
        <v>56</v>
      </c>
      <c r="C193" t="s">
        <v>2327</v>
      </c>
      <c r="D193" t="s">
        <v>79</v>
      </c>
      <c r="E193" s="149">
        <v>390000</v>
      </c>
      <c r="F193" s="149">
        <v>15600</v>
      </c>
      <c r="G193" s="149">
        <v>405600</v>
      </c>
      <c r="H193" s="150">
        <f>Tabela2[[#This Row],[PERCENTUAL REALIZADO2]]*1/100</f>
        <v>0.98712999999999995</v>
      </c>
      <c r="I193">
        <v>98.712999999999994</v>
      </c>
      <c r="J193" s="111">
        <v>42957</v>
      </c>
      <c r="L193" t="s">
        <v>2</v>
      </c>
      <c r="M193" t="s">
        <v>80</v>
      </c>
      <c r="N193" t="s">
        <v>81</v>
      </c>
    </row>
    <row r="194" spans="1:14" x14ac:dyDescent="0.25">
      <c r="A194" t="s">
        <v>2096</v>
      </c>
      <c r="B194" t="s">
        <v>56</v>
      </c>
      <c r="C194" t="s">
        <v>1541</v>
      </c>
      <c r="D194" t="s">
        <v>90</v>
      </c>
      <c r="E194" s="149">
        <v>155556</v>
      </c>
      <c r="F194" s="149">
        <v>26444</v>
      </c>
      <c r="G194" s="149">
        <v>182000</v>
      </c>
      <c r="H194" s="150">
        <f>Tabela2[[#This Row],[PERCENTUAL REALIZADO2]]*1/100</f>
        <v>0.95219999999999994</v>
      </c>
      <c r="I194">
        <v>95.22</v>
      </c>
      <c r="J194" s="111">
        <v>36559</v>
      </c>
      <c r="K194" s="111">
        <v>41912</v>
      </c>
      <c r="L194" t="s">
        <v>2</v>
      </c>
      <c r="M194" t="s">
        <v>80</v>
      </c>
      <c r="N194" t="s">
        <v>112</v>
      </c>
    </row>
    <row r="195" spans="1:14" x14ac:dyDescent="0.25">
      <c r="A195" t="s">
        <v>2077</v>
      </c>
      <c r="B195" t="s">
        <v>65</v>
      </c>
      <c r="C195" t="s">
        <v>2329</v>
      </c>
      <c r="D195" t="s">
        <v>79</v>
      </c>
      <c r="E195" s="149">
        <v>195000</v>
      </c>
      <c r="F195" s="149">
        <v>13000</v>
      </c>
      <c r="G195" s="149">
        <v>208000</v>
      </c>
      <c r="H195" s="150">
        <f>Tabela2[[#This Row],[PERCENTUAL REALIZADO2]]*1/100</f>
        <v>0.76485500000000006</v>
      </c>
      <c r="I195">
        <v>76.485500000000002</v>
      </c>
      <c r="J195" s="111">
        <v>43062</v>
      </c>
      <c r="L195" t="s">
        <v>2</v>
      </c>
      <c r="M195" t="s">
        <v>80</v>
      </c>
      <c r="N195" t="s">
        <v>81</v>
      </c>
    </row>
    <row r="196" spans="1:14" x14ac:dyDescent="0.25">
      <c r="A196" t="s">
        <v>147</v>
      </c>
      <c r="B196" t="s">
        <v>55</v>
      </c>
      <c r="C196" t="s">
        <v>657</v>
      </c>
      <c r="D196" t="s">
        <v>79</v>
      </c>
      <c r="E196" s="149">
        <v>770250</v>
      </c>
      <c r="F196" s="149">
        <v>77025</v>
      </c>
      <c r="G196" s="149">
        <v>847275</v>
      </c>
      <c r="H196" s="150">
        <f>Tabela2[[#This Row],[PERCENTUAL REALIZADO2]]*1/100</f>
        <v>0.701461</v>
      </c>
      <c r="I196">
        <v>70.146100000000004</v>
      </c>
      <c r="J196" s="111">
        <v>43009</v>
      </c>
      <c r="L196" t="s">
        <v>2</v>
      </c>
      <c r="M196" t="s">
        <v>80</v>
      </c>
      <c r="N196" t="s">
        <v>81</v>
      </c>
    </row>
    <row r="197" spans="1:14" x14ac:dyDescent="0.25">
      <c r="A197" t="s">
        <v>2341</v>
      </c>
      <c r="B197" t="s">
        <v>60</v>
      </c>
      <c r="C197" t="s">
        <v>1058</v>
      </c>
      <c r="D197" t="s">
        <v>79</v>
      </c>
      <c r="E197" s="149">
        <v>340488.52</v>
      </c>
      <c r="F197" s="149">
        <v>4511.4799999999996</v>
      </c>
      <c r="G197" s="149">
        <v>345000</v>
      </c>
      <c r="H197" s="150">
        <f>Tabela2[[#This Row],[PERCENTUAL REALIZADO2]]*1/100</f>
        <v>0.82028899999999993</v>
      </c>
      <c r="I197">
        <v>82.028899999999993</v>
      </c>
      <c r="J197" s="111">
        <v>43108</v>
      </c>
      <c r="L197" t="s">
        <v>2</v>
      </c>
      <c r="M197" t="s">
        <v>80</v>
      </c>
      <c r="N197" t="s">
        <v>81</v>
      </c>
    </row>
    <row r="198" spans="1:14" x14ac:dyDescent="0.25">
      <c r="A198" t="s">
        <v>871</v>
      </c>
      <c r="B198" t="s">
        <v>55</v>
      </c>
      <c r="C198" t="s">
        <v>1808</v>
      </c>
      <c r="D198" t="s">
        <v>79</v>
      </c>
      <c r="E198" s="149">
        <v>231562.5</v>
      </c>
      <c r="F198" s="149">
        <v>2300</v>
      </c>
      <c r="G198" s="149">
        <v>233862.5</v>
      </c>
      <c r="H198" s="150">
        <f>Tabela2[[#This Row],[PERCENTUAL REALIZADO2]]*1/100</f>
        <v>0.89146400000000003</v>
      </c>
      <c r="I198">
        <v>89.1464</v>
      </c>
      <c r="J198" s="111">
        <v>42936</v>
      </c>
      <c r="L198" t="s">
        <v>2</v>
      </c>
      <c r="M198" t="s">
        <v>80</v>
      </c>
      <c r="N198" t="s">
        <v>81</v>
      </c>
    </row>
    <row r="199" spans="1:14" x14ac:dyDescent="0.25">
      <c r="A199" t="s">
        <v>2099</v>
      </c>
      <c r="B199" t="s">
        <v>52</v>
      </c>
      <c r="C199" t="s">
        <v>2098</v>
      </c>
      <c r="D199" t="s">
        <v>90</v>
      </c>
      <c r="E199" s="149">
        <v>160000</v>
      </c>
      <c r="F199" s="149">
        <v>1621.98</v>
      </c>
      <c r="G199" s="149">
        <v>161621.98000000001</v>
      </c>
      <c r="H199" s="150">
        <f>Tabela2[[#This Row],[PERCENTUAL REALIZADO2]]*1/100</f>
        <v>0.73370000000000002</v>
      </c>
      <c r="I199">
        <v>73.37</v>
      </c>
      <c r="J199" s="111">
        <v>36628</v>
      </c>
      <c r="L199" t="s">
        <v>2</v>
      </c>
      <c r="M199" t="s">
        <v>80</v>
      </c>
      <c r="N199" t="s">
        <v>112</v>
      </c>
    </row>
    <row r="200" spans="1:14" x14ac:dyDescent="0.25">
      <c r="A200" t="s">
        <v>2347</v>
      </c>
      <c r="B200" t="s">
        <v>66</v>
      </c>
      <c r="C200" t="s">
        <v>2346</v>
      </c>
      <c r="D200" t="s">
        <v>79</v>
      </c>
      <c r="E200" s="149">
        <v>97500</v>
      </c>
      <c r="F200" s="149">
        <v>2500</v>
      </c>
      <c r="G200" s="149">
        <v>100000</v>
      </c>
      <c r="H200" s="150">
        <f>Tabela2[[#This Row],[PERCENTUAL REALIZADO2]]*1/100</f>
        <v>0.96878299999999995</v>
      </c>
      <c r="I200">
        <v>96.878299999999996</v>
      </c>
      <c r="J200" s="111">
        <v>42927</v>
      </c>
      <c r="L200" t="s">
        <v>2</v>
      </c>
      <c r="M200" t="s">
        <v>80</v>
      </c>
      <c r="N200" t="s">
        <v>81</v>
      </c>
    </row>
    <row r="201" spans="1:14" x14ac:dyDescent="0.25">
      <c r="A201" t="s">
        <v>2349</v>
      </c>
      <c r="B201" t="s">
        <v>65</v>
      </c>
      <c r="C201" t="s">
        <v>2348</v>
      </c>
      <c r="D201" t="s">
        <v>79</v>
      </c>
      <c r="E201" s="149">
        <v>117000</v>
      </c>
      <c r="F201" s="149">
        <v>150</v>
      </c>
      <c r="G201" s="149">
        <v>117150</v>
      </c>
      <c r="H201" s="150">
        <f>Tabela2[[#This Row],[PERCENTUAL REALIZADO2]]*1/100</f>
        <v>0.72513800000000006</v>
      </c>
      <c r="I201">
        <v>72.513800000000003</v>
      </c>
      <c r="J201" s="111">
        <v>43033</v>
      </c>
      <c r="L201" t="s">
        <v>2</v>
      </c>
      <c r="M201" t="s">
        <v>80</v>
      </c>
      <c r="N201" t="s">
        <v>81</v>
      </c>
    </row>
    <row r="202" spans="1:14" x14ac:dyDescent="0.25">
      <c r="A202" t="s">
        <v>749</v>
      </c>
      <c r="B202" t="s">
        <v>66</v>
      </c>
      <c r="C202" t="s">
        <v>2229</v>
      </c>
      <c r="D202" t="s">
        <v>79</v>
      </c>
      <c r="E202" s="149">
        <v>97500</v>
      </c>
      <c r="F202" s="149">
        <v>6500</v>
      </c>
      <c r="G202" s="149">
        <v>104000</v>
      </c>
      <c r="H202" s="150">
        <f>Tabela2[[#This Row],[PERCENTUAL REALIZADO2]]*1/100</f>
        <v>0.9855759999999999</v>
      </c>
      <c r="I202">
        <v>98.557599999999994</v>
      </c>
      <c r="J202" s="111">
        <v>42709</v>
      </c>
      <c r="L202" t="s">
        <v>2</v>
      </c>
      <c r="M202" t="s">
        <v>80</v>
      </c>
      <c r="N202" t="s">
        <v>81</v>
      </c>
    </row>
    <row r="203" spans="1:14" x14ac:dyDescent="0.25">
      <c r="A203" t="s">
        <v>311</v>
      </c>
      <c r="B203" t="s">
        <v>66</v>
      </c>
      <c r="C203" t="s">
        <v>2178</v>
      </c>
      <c r="D203" t="s">
        <v>79</v>
      </c>
      <c r="E203" s="149">
        <v>1559238.52</v>
      </c>
      <c r="F203" s="149">
        <v>589761.47</v>
      </c>
      <c r="G203" s="149">
        <v>2148999.9900000002</v>
      </c>
      <c r="H203" s="150">
        <f>Tabela2[[#This Row],[PERCENTUAL REALIZADO2]]*1/100</f>
        <v>0.75210300000000008</v>
      </c>
      <c r="I203">
        <v>75.210300000000004</v>
      </c>
      <c r="J203" s="111">
        <v>42979</v>
      </c>
      <c r="L203" t="s">
        <v>2</v>
      </c>
      <c r="M203" t="s">
        <v>80</v>
      </c>
      <c r="N203" t="s">
        <v>81</v>
      </c>
    </row>
    <row r="204" spans="1:14" x14ac:dyDescent="0.25">
      <c r="A204" t="s">
        <v>2102</v>
      </c>
      <c r="B204" t="s">
        <v>69</v>
      </c>
      <c r="C204" t="s">
        <v>1510</v>
      </c>
      <c r="D204" t="s">
        <v>90</v>
      </c>
      <c r="E204" s="149">
        <v>157052</v>
      </c>
      <c r="F204" s="149">
        <v>32000</v>
      </c>
      <c r="G204" s="149">
        <v>189052</v>
      </c>
      <c r="H204" s="150">
        <f>Tabela2[[#This Row],[PERCENTUAL REALIZADO2]]*1/100</f>
        <v>0.87959999999999994</v>
      </c>
      <c r="I204">
        <v>87.96</v>
      </c>
      <c r="J204" s="111">
        <v>36706</v>
      </c>
      <c r="L204" t="s">
        <v>2</v>
      </c>
      <c r="M204" t="s">
        <v>80</v>
      </c>
      <c r="N204" t="s">
        <v>112</v>
      </c>
    </row>
    <row r="205" spans="1:14" x14ac:dyDescent="0.25">
      <c r="A205" t="s">
        <v>2104</v>
      </c>
      <c r="B205" t="s">
        <v>46</v>
      </c>
      <c r="C205" t="s">
        <v>2103</v>
      </c>
      <c r="D205" t="s">
        <v>90</v>
      </c>
      <c r="E205" s="149">
        <v>160000</v>
      </c>
      <c r="F205" s="149">
        <v>26325.75</v>
      </c>
      <c r="G205" s="149">
        <v>186325.75</v>
      </c>
      <c r="H205" s="150">
        <f>Tabela2[[#This Row],[PERCENTUAL REALIZADO2]]*1/100</f>
        <v>0.35509999999999997</v>
      </c>
      <c r="I205">
        <v>35.51</v>
      </c>
      <c r="J205" s="111">
        <v>37102</v>
      </c>
      <c r="L205" t="s">
        <v>2</v>
      </c>
      <c r="M205" t="s">
        <v>80</v>
      </c>
      <c r="N205" t="s">
        <v>112</v>
      </c>
    </row>
    <row r="206" spans="1:14" x14ac:dyDescent="0.25">
      <c r="A206" t="s">
        <v>2284</v>
      </c>
      <c r="B206" t="s">
        <v>51</v>
      </c>
      <c r="C206" t="s">
        <v>308</v>
      </c>
      <c r="D206" t="s">
        <v>79</v>
      </c>
      <c r="E206" s="149">
        <v>243750</v>
      </c>
      <c r="F206" s="149">
        <v>6250</v>
      </c>
      <c r="G206" s="149">
        <v>250000</v>
      </c>
      <c r="H206" s="150">
        <f>Tabela2[[#This Row],[PERCENTUAL REALIZADO2]]*1/100</f>
        <v>0.95920000000000005</v>
      </c>
      <c r="I206">
        <v>95.92</v>
      </c>
      <c r="J206" s="111">
        <v>42971</v>
      </c>
      <c r="L206" t="s">
        <v>2</v>
      </c>
      <c r="M206" t="s">
        <v>80</v>
      </c>
      <c r="N206" t="s">
        <v>81</v>
      </c>
    </row>
    <row r="207" spans="1:14" x14ac:dyDescent="0.25">
      <c r="A207" t="s">
        <v>871</v>
      </c>
      <c r="B207" t="s">
        <v>53</v>
      </c>
      <c r="C207" t="s">
        <v>2352</v>
      </c>
      <c r="D207" t="s">
        <v>79</v>
      </c>
      <c r="E207" s="149">
        <v>97500</v>
      </c>
      <c r="F207" s="149">
        <v>12500</v>
      </c>
      <c r="G207" s="149">
        <v>110000</v>
      </c>
      <c r="H207" s="150">
        <f>Tabela2[[#This Row],[PERCENTUAL REALIZADO2]]*1/100</f>
        <v>0.99909000000000003</v>
      </c>
      <c r="I207">
        <v>99.909000000000006</v>
      </c>
      <c r="J207" s="111">
        <v>43010</v>
      </c>
      <c r="L207" t="s">
        <v>2</v>
      </c>
      <c r="M207" t="s">
        <v>80</v>
      </c>
      <c r="N207" t="s">
        <v>81</v>
      </c>
    </row>
    <row r="208" spans="1:14" x14ac:dyDescent="0.25">
      <c r="A208" t="s">
        <v>2107</v>
      </c>
      <c r="B208" t="s">
        <v>53</v>
      </c>
      <c r="C208" t="s">
        <v>2106</v>
      </c>
      <c r="D208" t="s">
        <v>90</v>
      </c>
      <c r="E208" s="149">
        <v>139800</v>
      </c>
      <c r="F208" s="149">
        <v>7020</v>
      </c>
      <c r="G208" s="149">
        <v>146820</v>
      </c>
      <c r="H208" s="150">
        <f>Tabela2[[#This Row],[PERCENTUAL REALIZADO2]]*1/100</f>
        <v>0.29880000000000001</v>
      </c>
      <c r="I208">
        <v>29.88</v>
      </c>
      <c r="J208" s="111">
        <v>36707</v>
      </c>
      <c r="L208" t="s">
        <v>2</v>
      </c>
      <c r="M208" t="s">
        <v>80</v>
      </c>
      <c r="N208" t="s">
        <v>112</v>
      </c>
    </row>
    <row r="209" spans="1:14" x14ac:dyDescent="0.25">
      <c r="A209" t="s">
        <v>2353</v>
      </c>
      <c r="B209" t="s">
        <v>66</v>
      </c>
      <c r="C209" t="s">
        <v>1238</v>
      </c>
      <c r="D209" t="s">
        <v>79</v>
      </c>
      <c r="E209" s="149">
        <v>97500</v>
      </c>
      <c r="F209" s="149">
        <v>2912</v>
      </c>
      <c r="G209" s="149">
        <v>100412</v>
      </c>
      <c r="H209" s="150">
        <f>Tabela2[[#This Row],[PERCENTUAL REALIZADO2]]*1/100</f>
        <v>0.94293499999999997</v>
      </c>
      <c r="I209">
        <v>94.293499999999995</v>
      </c>
      <c r="J209" s="111">
        <v>42838</v>
      </c>
      <c r="L209" t="s">
        <v>2</v>
      </c>
      <c r="M209" t="s">
        <v>80</v>
      </c>
      <c r="N209" t="s">
        <v>81</v>
      </c>
    </row>
    <row r="210" spans="1:14" x14ac:dyDescent="0.25">
      <c r="A210" t="s">
        <v>311</v>
      </c>
      <c r="B210" t="s">
        <v>53</v>
      </c>
      <c r="C210" t="s">
        <v>151</v>
      </c>
      <c r="D210" t="s">
        <v>79</v>
      </c>
      <c r="E210" s="149">
        <v>243750</v>
      </c>
      <c r="F210" s="149">
        <v>35271.86</v>
      </c>
      <c r="G210" s="149">
        <v>279021.86</v>
      </c>
      <c r="H210" s="150">
        <f>Tabela2[[#This Row],[PERCENTUAL REALIZADO2]]*1/100</f>
        <v>0.81244399999999994</v>
      </c>
      <c r="I210">
        <v>81.244399999999999</v>
      </c>
      <c r="J210" s="111">
        <v>42885</v>
      </c>
      <c r="L210" t="s">
        <v>2</v>
      </c>
      <c r="M210" t="s">
        <v>80</v>
      </c>
      <c r="N210" t="s">
        <v>81</v>
      </c>
    </row>
    <row r="211" spans="1:14" x14ac:dyDescent="0.25">
      <c r="A211" t="s">
        <v>2355</v>
      </c>
      <c r="B211" t="s">
        <v>52</v>
      </c>
      <c r="C211" t="s">
        <v>2354</v>
      </c>
      <c r="D211" t="s">
        <v>79</v>
      </c>
      <c r="E211" s="149">
        <v>487500</v>
      </c>
      <c r="F211" s="149">
        <v>12500</v>
      </c>
      <c r="G211" s="149">
        <v>500000</v>
      </c>
      <c r="H211" s="150">
        <f>Tabela2[[#This Row],[PERCENTUAL REALIZADO2]]*1/100</f>
        <v>0.50425900000000001</v>
      </c>
      <c r="I211">
        <v>50.425899999999999</v>
      </c>
      <c r="J211" s="111">
        <v>42948</v>
      </c>
      <c r="L211" t="s">
        <v>2</v>
      </c>
      <c r="M211" t="s">
        <v>80</v>
      </c>
      <c r="N211" t="s">
        <v>81</v>
      </c>
    </row>
    <row r="212" spans="1:14" x14ac:dyDescent="0.25">
      <c r="A212" t="s">
        <v>2358</v>
      </c>
      <c r="B212" t="s">
        <v>56</v>
      </c>
      <c r="C212" t="s">
        <v>2357</v>
      </c>
      <c r="D212" t="s">
        <v>79</v>
      </c>
      <c r="E212" s="149">
        <v>487500</v>
      </c>
      <c r="F212" s="149">
        <v>5000</v>
      </c>
      <c r="G212" s="149">
        <v>492500</v>
      </c>
      <c r="H212" s="150">
        <f>Tabela2[[#This Row],[PERCENTUAL REALIZADO2]]*1/100</f>
        <v>0.85380700000000009</v>
      </c>
      <c r="I212">
        <v>85.380700000000004</v>
      </c>
      <c r="J212" s="111">
        <v>42958</v>
      </c>
      <c r="L212" t="s">
        <v>2</v>
      </c>
      <c r="M212" t="s">
        <v>80</v>
      </c>
      <c r="N212" t="s">
        <v>81</v>
      </c>
    </row>
    <row r="213" spans="1:14" x14ac:dyDescent="0.25">
      <c r="A213" t="s">
        <v>871</v>
      </c>
      <c r="B213" t="s">
        <v>50</v>
      </c>
      <c r="C213" t="s">
        <v>2362</v>
      </c>
      <c r="D213" t="s">
        <v>79</v>
      </c>
      <c r="E213" s="149">
        <v>390000</v>
      </c>
      <c r="F213" s="149">
        <v>390.4</v>
      </c>
      <c r="G213" s="149">
        <v>390390.4</v>
      </c>
      <c r="H213" s="150">
        <f>Tabela2[[#This Row],[PERCENTUAL REALIZADO2]]*1/100</f>
        <v>0.93342400000000003</v>
      </c>
      <c r="I213">
        <v>93.342399999999998</v>
      </c>
      <c r="J213" s="111">
        <v>42990</v>
      </c>
      <c r="L213" t="s">
        <v>2</v>
      </c>
      <c r="M213" t="s">
        <v>80</v>
      </c>
      <c r="N213" t="s">
        <v>81</v>
      </c>
    </row>
    <row r="214" spans="1:14" x14ac:dyDescent="0.25">
      <c r="A214" t="s">
        <v>2109</v>
      </c>
      <c r="B214" t="s">
        <v>46</v>
      </c>
      <c r="C214" t="s">
        <v>2108</v>
      </c>
      <c r="D214" t="s">
        <v>86</v>
      </c>
      <c r="E214" s="149">
        <v>100000</v>
      </c>
      <c r="F214" s="149">
        <v>12500</v>
      </c>
      <c r="G214" s="149">
        <v>112500</v>
      </c>
      <c r="H214" s="150">
        <f>Tabela2[[#This Row],[PERCENTUAL REALIZADO2]]*1/100</f>
        <v>0.33779999999999999</v>
      </c>
      <c r="I214">
        <v>33.78</v>
      </c>
      <c r="J214" s="111">
        <v>36678</v>
      </c>
      <c r="L214" t="s">
        <v>2</v>
      </c>
      <c r="M214" t="s">
        <v>893</v>
      </c>
      <c r="N214" t="s">
        <v>1981</v>
      </c>
    </row>
    <row r="215" spans="1:14" x14ac:dyDescent="0.25">
      <c r="A215" t="s">
        <v>2110</v>
      </c>
      <c r="B215" t="s">
        <v>46</v>
      </c>
      <c r="C215" t="s">
        <v>1988</v>
      </c>
      <c r="D215" t="s">
        <v>86</v>
      </c>
      <c r="E215" s="149">
        <v>200000</v>
      </c>
      <c r="F215" s="149">
        <v>0</v>
      </c>
      <c r="G215" s="149">
        <v>200000</v>
      </c>
      <c r="H215" s="150">
        <f>Tabela2[[#This Row],[PERCENTUAL REALIZADO2]]*1/100</f>
        <v>0.9264</v>
      </c>
      <c r="I215">
        <v>92.64</v>
      </c>
      <c r="J215" s="111">
        <v>36694</v>
      </c>
      <c r="K215" s="111">
        <v>38400</v>
      </c>
      <c r="L215" t="s">
        <v>2</v>
      </c>
      <c r="M215" t="s">
        <v>893</v>
      </c>
      <c r="N215" t="s">
        <v>1981</v>
      </c>
    </row>
    <row r="216" spans="1:14" x14ac:dyDescent="0.25">
      <c r="A216" t="s">
        <v>2367</v>
      </c>
      <c r="B216" t="s">
        <v>51</v>
      </c>
      <c r="C216" t="s">
        <v>2366</v>
      </c>
      <c r="D216" t="s">
        <v>79</v>
      </c>
      <c r="E216" s="149">
        <v>292500</v>
      </c>
      <c r="F216" s="149">
        <v>7500</v>
      </c>
      <c r="G216" s="149">
        <v>300000</v>
      </c>
      <c r="H216" s="150">
        <f>Tabela2[[#This Row],[PERCENTUAL REALIZADO2]]*1/100</f>
        <v>0.85</v>
      </c>
      <c r="I216">
        <v>85</v>
      </c>
      <c r="J216" s="111">
        <v>42754</v>
      </c>
      <c r="L216" t="s">
        <v>2</v>
      </c>
      <c r="M216" t="s">
        <v>80</v>
      </c>
      <c r="N216" t="s">
        <v>81</v>
      </c>
    </row>
    <row r="217" spans="1:14" x14ac:dyDescent="0.25">
      <c r="A217" t="s">
        <v>775</v>
      </c>
      <c r="B217" t="s">
        <v>65</v>
      </c>
      <c r="C217" t="s">
        <v>1655</v>
      </c>
      <c r="D217" t="s">
        <v>79</v>
      </c>
      <c r="E217" s="149">
        <v>195000</v>
      </c>
      <c r="F217" s="149">
        <v>390.78</v>
      </c>
      <c r="G217" s="149">
        <v>195390.78</v>
      </c>
      <c r="H217" s="150">
        <f>Tabela2[[#This Row],[PERCENTUAL REALIZADO2]]*1/100</f>
        <v>0.85751199999999994</v>
      </c>
      <c r="I217">
        <v>85.751199999999997</v>
      </c>
      <c r="J217" s="111">
        <v>43062</v>
      </c>
      <c r="L217" t="s">
        <v>2</v>
      </c>
      <c r="M217" t="s">
        <v>80</v>
      </c>
      <c r="N217" t="s">
        <v>81</v>
      </c>
    </row>
    <row r="218" spans="1:14" x14ac:dyDescent="0.25">
      <c r="A218" t="s">
        <v>734</v>
      </c>
      <c r="B218" t="s">
        <v>55</v>
      </c>
      <c r="C218" t="s">
        <v>2368</v>
      </c>
      <c r="D218" t="s">
        <v>79</v>
      </c>
      <c r="E218" s="149">
        <v>146250</v>
      </c>
      <c r="F218" s="149">
        <v>4387.5</v>
      </c>
      <c r="G218" s="149">
        <v>150637.5</v>
      </c>
      <c r="H218" s="150">
        <f>Tabela2[[#This Row],[PERCENTUAL REALIZADO2]]*1/100</f>
        <v>0.81546700000000005</v>
      </c>
      <c r="I218">
        <v>81.546700000000001</v>
      </c>
      <c r="J218" s="111">
        <v>42810</v>
      </c>
      <c r="L218" t="s">
        <v>2</v>
      </c>
      <c r="M218" t="s">
        <v>80</v>
      </c>
      <c r="N218" t="s">
        <v>81</v>
      </c>
    </row>
    <row r="219" spans="1:14" x14ac:dyDescent="0.25">
      <c r="A219" t="s">
        <v>2112</v>
      </c>
      <c r="B219" t="s">
        <v>47</v>
      </c>
      <c r="C219" t="s">
        <v>2111</v>
      </c>
      <c r="D219" t="s">
        <v>86</v>
      </c>
      <c r="E219" s="149">
        <v>50000</v>
      </c>
      <c r="F219" s="149">
        <v>5000</v>
      </c>
      <c r="G219" s="149">
        <v>55000</v>
      </c>
      <c r="H219" s="150">
        <f>Tabela2[[#This Row],[PERCENTUAL REALIZADO2]]*1/100</f>
        <v>0.87109999999999999</v>
      </c>
      <c r="I219">
        <v>87.11</v>
      </c>
      <c r="J219" s="111">
        <v>36706</v>
      </c>
      <c r="K219" s="111">
        <v>40877</v>
      </c>
      <c r="L219" t="s">
        <v>2</v>
      </c>
      <c r="M219" t="s">
        <v>715</v>
      </c>
      <c r="N219" t="s">
        <v>1975</v>
      </c>
    </row>
    <row r="220" spans="1:14" x14ac:dyDescent="0.25">
      <c r="A220" t="s">
        <v>2114</v>
      </c>
      <c r="B220" t="s">
        <v>47</v>
      </c>
      <c r="C220" t="s">
        <v>2113</v>
      </c>
      <c r="D220" t="s">
        <v>86</v>
      </c>
      <c r="E220" s="149">
        <v>100000</v>
      </c>
      <c r="F220" s="149">
        <v>10000</v>
      </c>
      <c r="G220" s="149">
        <v>110000</v>
      </c>
      <c r="H220" s="150">
        <f>Tabela2[[#This Row],[PERCENTUAL REALIZADO2]]*1/100</f>
        <v>0.69040000000000001</v>
      </c>
      <c r="I220">
        <v>69.040000000000006</v>
      </c>
      <c r="J220" s="111">
        <v>37132</v>
      </c>
      <c r="K220" s="111">
        <v>40754</v>
      </c>
      <c r="L220" t="s">
        <v>2</v>
      </c>
      <c r="M220" t="s">
        <v>715</v>
      </c>
      <c r="N220" t="s">
        <v>1975</v>
      </c>
    </row>
    <row r="221" spans="1:14" x14ac:dyDescent="0.25">
      <c r="A221" t="s">
        <v>786</v>
      </c>
      <c r="B221" t="s">
        <v>65</v>
      </c>
      <c r="C221" t="s">
        <v>2369</v>
      </c>
      <c r="D221" t="s">
        <v>79</v>
      </c>
      <c r="E221" s="149">
        <v>195000</v>
      </c>
      <c r="F221" s="149">
        <v>5000</v>
      </c>
      <c r="G221" s="149">
        <v>200000</v>
      </c>
      <c r="H221" s="150">
        <f>Tabela2[[#This Row],[PERCENTUAL REALIZADO2]]*1/100</f>
        <v>0.68445999999999996</v>
      </c>
      <c r="I221">
        <v>68.445999999999998</v>
      </c>
      <c r="J221" s="111">
        <v>42585</v>
      </c>
      <c r="L221" t="s">
        <v>2</v>
      </c>
      <c r="M221" t="s">
        <v>80</v>
      </c>
      <c r="N221" t="s">
        <v>81</v>
      </c>
    </row>
    <row r="222" spans="1:14" x14ac:dyDescent="0.25">
      <c r="A222" t="s">
        <v>2116</v>
      </c>
      <c r="B222" t="s">
        <v>52</v>
      </c>
      <c r="C222" t="s">
        <v>1977</v>
      </c>
      <c r="D222" t="s">
        <v>86</v>
      </c>
      <c r="E222" s="149">
        <v>150000</v>
      </c>
      <c r="F222" s="149">
        <v>37500</v>
      </c>
      <c r="G222" s="149">
        <v>187500</v>
      </c>
      <c r="H222" s="150">
        <f>Tabela2[[#This Row],[PERCENTUAL REALIZADO2]]*1/100</f>
        <v>0.24640000000000001</v>
      </c>
      <c r="I222">
        <v>24.64</v>
      </c>
      <c r="J222" s="111">
        <v>36698</v>
      </c>
      <c r="K222" s="111">
        <v>37437</v>
      </c>
      <c r="L222" t="s">
        <v>2</v>
      </c>
      <c r="M222" t="s">
        <v>893</v>
      </c>
      <c r="N222" t="s">
        <v>1981</v>
      </c>
    </row>
    <row r="223" spans="1:14" x14ac:dyDescent="0.25">
      <c r="A223" t="s">
        <v>2373</v>
      </c>
      <c r="B223" t="s">
        <v>65</v>
      </c>
      <c r="C223" t="s">
        <v>2372</v>
      </c>
      <c r="D223" t="s">
        <v>79</v>
      </c>
      <c r="E223" s="149">
        <v>97500</v>
      </c>
      <c r="F223" s="149">
        <v>2500</v>
      </c>
      <c r="G223" s="149">
        <v>100000</v>
      </c>
      <c r="H223" s="150">
        <f>Tabela2[[#This Row],[PERCENTUAL REALIZADO2]]*1/100</f>
        <v>0.997</v>
      </c>
      <c r="I223">
        <v>99.7</v>
      </c>
      <c r="J223" s="111">
        <v>43046</v>
      </c>
      <c r="L223" t="s">
        <v>2</v>
      </c>
      <c r="M223" t="s">
        <v>80</v>
      </c>
      <c r="N223" t="s">
        <v>81</v>
      </c>
    </row>
    <row r="224" spans="1:14" x14ac:dyDescent="0.25">
      <c r="A224" t="s">
        <v>2117</v>
      </c>
      <c r="B224" t="s">
        <v>52</v>
      </c>
      <c r="C224" t="s">
        <v>1766</v>
      </c>
      <c r="D224" t="s">
        <v>86</v>
      </c>
      <c r="E224" s="149">
        <v>80000</v>
      </c>
      <c r="F224" s="149">
        <v>69363</v>
      </c>
      <c r="G224" s="149">
        <v>149363</v>
      </c>
      <c r="H224" s="150">
        <f>Tabela2[[#This Row],[PERCENTUAL REALIZADO2]]*1/100</f>
        <v>0.2014</v>
      </c>
      <c r="I224">
        <v>20.14</v>
      </c>
      <c r="J224" s="111">
        <v>37238</v>
      </c>
      <c r="K224" s="111">
        <v>37863</v>
      </c>
      <c r="L224" t="s">
        <v>2</v>
      </c>
      <c r="M224" t="s">
        <v>893</v>
      </c>
      <c r="N224" t="s">
        <v>1958</v>
      </c>
    </row>
    <row r="225" spans="1:14" x14ac:dyDescent="0.25">
      <c r="A225" t="s">
        <v>311</v>
      </c>
      <c r="B225" t="s">
        <v>50</v>
      </c>
      <c r="C225" t="s">
        <v>744</v>
      </c>
      <c r="D225" t="s">
        <v>79</v>
      </c>
      <c r="E225" s="149">
        <v>471250</v>
      </c>
      <c r="F225" s="149">
        <v>471.72</v>
      </c>
      <c r="G225" s="149">
        <v>471721.72</v>
      </c>
      <c r="H225" s="150">
        <f>Tabela2[[#This Row],[PERCENTUAL REALIZADO2]]*1/100</f>
        <v>0.969109</v>
      </c>
      <c r="I225">
        <v>96.910899999999998</v>
      </c>
      <c r="J225" s="111">
        <v>43040</v>
      </c>
      <c r="L225" t="s">
        <v>2</v>
      </c>
      <c r="M225" t="s">
        <v>80</v>
      </c>
      <c r="N225" t="s">
        <v>81</v>
      </c>
    </row>
    <row r="226" spans="1:14" x14ac:dyDescent="0.25">
      <c r="A226" t="s">
        <v>871</v>
      </c>
      <c r="B226" t="s">
        <v>53</v>
      </c>
      <c r="C226" t="s">
        <v>386</v>
      </c>
      <c r="D226" t="s">
        <v>79</v>
      </c>
      <c r="E226" s="149">
        <v>147342</v>
      </c>
      <c r="F226" s="149">
        <v>158</v>
      </c>
      <c r="G226" s="149">
        <v>147500</v>
      </c>
      <c r="H226" s="150">
        <f>Tabela2[[#This Row],[PERCENTUAL REALIZADO2]]*1/100</f>
        <v>0.95559299999999991</v>
      </c>
      <c r="I226">
        <v>95.559299999999993</v>
      </c>
      <c r="J226" s="111">
        <v>43006</v>
      </c>
      <c r="K226" s="111">
        <v>43060</v>
      </c>
      <c r="L226" t="s">
        <v>2</v>
      </c>
      <c r="M226" t="s">
        <v>80</v>
      </c>
      <c r="N226" t="s">
        <v>81</v>
      </c>
    </row>
    <row r="227" spans="1:14" x14ac:dyDescent="0.25">
      <c r="A227" t="s">
        <v>2380</v>
      </c>
      <c r="B227" t="s">
        <v>51</v>
      </c>
      <c r="C227" t="s">
        <v>2309</v>
      </c>
      <c r="D227" t="s">
        <v>79</v>
      </c>
      <c r="E227" s="149">
        <v>292500</v>
      </c>
      <c r="F227" s="149">
        <v>292.8</v>
      </c>
      <c r="G227" s="149">
        <v>292792.8</v>
      </c>
      <c r="H227" s="150">
        <f>Tabela2[[#This Row],[PERCENTUAL REALIZADO2]]*1/100</f>
        <v>0.63047900000000001</v>
      </c>
      <c r="I227">
        <v>63.047899999999998</v>
      </c>
      <c r="J227" s="111">
        <v>42916</v>
      </c>
      <c r="L227" t="s">
        <v>2</v>
      </c>
      <c r="M227" t="s">
        <v>80</v>
      </c>
      <c r="N227" t="s">
        <v>81</v>
      </c>
    </row>
    <row r="228" spans="1:14" x14ac:dyDescent="0.25">
      <c r="A228" t="s">
        <v>2119</v>
      </c>
      <c r="B228" t="s">
        <v>53</v>
      </c>
      <c r="C228" t="s">
        <v>2091</v>
      </c>
      <c r="D228" t="s">
        <v>86</v>
      </c>
      <c r="E228" s="149">
        <v>52500</v>
      </c>
      <c r="F228" s="149">
        <v>9075.3799999999992</v>
      </c>
      <c r="G228" s="149">
        <v>61575.38</v>
      </c>
      <c r="H228" s="150">
        <f>Tabela2[[#This Row],[PERCENTUAL REALIZADO2]]*1/100</f>
        <v>0.92949999999999999</v>
      </c>
      <c r="I228">
        <v>92.95</v>
      </c>
      <c r="J228" s="111">
        <v>37117</v>
      </c>
      <c r="L228" t="s">
        <v>2</v>
      </c>
      <c r="M228" t="s">
        <v>715</v>
      </c>
      <c r="N228" t="s">
        <v>1975</v>
      </c>
    </row>
    <row r="229" spans="1:14" x14ac:dyDescent="0.25">
      <c r="A229" t="s">
        <v>2383</v>
      </c>
      <c r="B229" t="s">
        <v>60</v>
      </c>
      <c r="C229" t="s">
        <v>1072</v>
      </c>
      <c r="D229" t="s">
        <v>79</v>
      </c>
      <c r="E229" s="149">
        <v>97500</v>
      </c>
      <c r="F229" s="149">
        <v>2500</v>
      </c>
      <c r="G229" s="149">
        <v>100000</v>
      </c>
      <c r="H229" s="150">
        <f>Tabela2[[#This Row],[PERCENTUAL REALIZADO2]]*1/100</f>
        <v>0.63767699999999994</v>
      </c>
      <c r="I229">
        <v>63.767699999999998</v>
      </c>
      <c r="J229" s="111">
        <v>42837</v>
      </c>
      <c r="L229" t="s">
        <v>2</v>
      </c>
      <c r="M229" t="s">
        <v>80</v>
      </c>
      <c r="N229" t="s">
        <v>81</v>
      </c>
    </row>
    <row r="230" spans="1:14" x14ac:dyDescent="0.25">
      <c r="A230" t="s">
        <v>2200</v>
      </c>
      <c r="B230" t="s">
        <v>66</v>
      </c>
      <c r="C230" t="s">
        <v>2178</v>
      </c>
      <c r="D230" t="s">
        <v>79</v>
      </c>
      <c r="E230" s="149">
        <v>487500</v>
      </c>
      <c r="F230" s="149">
        <v>26500</v>
      </c>
      <c r="G230" s="149">
        <v>514000</v>
      </c>
      <c r="H230" s="150">
        <f>Tabela2[[#This Row],[PERCENTUAL REALIZADO2]]*1/100</f>
        <v>0.84877399999999992</v>
      </c>
      <c r="I230">
        <v>84.877399999999994</v>
      </c>
      <c r="J230" s="111">
        <v>43088</v>
      </c>
      <c r="L230" t="s">
        <v>2</v>
      </c>
      <c r="M230" t="s">
        <v>80</v>
      </c>
      <c r="N230" t="s">
        <v>81</v>
      </c>
    </row>
    <row r="231" spans="1:14" x14ac:dyDescent="0.25">
      <c r="A231" t="s">
        <v>2349</v>
      </c>
      <c r="B231" t="s">
        <v>66</v>
      </c>
      <c r="C231" t="s">
        <v>98</v>
      </c>
      <c r="D231" t="s">
        <v>79</v>
      </c>
      <c r="E231" s="149">
        <v>390000</v>
      </c>
      <c r="F231" s="149">
        <v>3500</v>
      </c>
      <c r="G231" s="149">
        <v>393500</v>
      </c>
      <c r="H231" s="150">
        <f>Tabela2[[#This Row],[PERCENTUAL REALIZADO2]]*1/100</f>
        <v>6.2770000000000006E-2</v>
      </c>
      <c r="I231">
        <v>6.2770000000000001</v>
      </c>
      <c r="J231" s="111">
        <v>42705</v>
      </c>
      <c r="L231" t="s">
        <v>2</v>
      </c>
      <c r="M231" t="s">
        <v>80</v>
      </c>
      <c r="N231" t="s">
        <v>81</v>
      </c>
    </row>
    <row r="232" spans="1:14" x14ac:dyDescent="0.25">
      <c r="A232" t="s">
        <v>2388</v>
      </c>
      <c r="B232" t="s">
        <v>60</v>
      </c>
      <c r="C232" t="s">
        <v>2387</v>
      </c>
      <c r="D232" t="s">
        <v>90</v>
      </c>
      <c r="E232" s="149">
        <v>120000</v>
      </c>
      <c r="F232" s="149">
        <v>452</v>
      </c>
      <c r="G232" s="149">
        <v>120452</v>
      </c>
      <c r="H232" s="150">
        <f>Tabela2[[#This Row],[PERCENTUAL REALIZADO2]]*1/100</f>
        <v>0.92545299999999997</v>
      </c>
      <c r="I232">
        <v>92.545299999999997</v>
      </c>
      <c r="J232" s="111">
        <v>42857</v>
      </c>
      <c r="L232" t="s">
        <v>2</v>
      </c>
      <c r="M232" t="s">
        <v>80</v>
      </c>
      <c r="N232" t="s">
        <v>112</v>
      </c>
    </row>
    <row r="233" spans="1:14" x14ac:dyDescent="0.25">
      <c r="A233" t="s">
        <v>2391</v>
      </c>
      <c r="B233" t="s">
        <v>62</v>
      </c>
      <c r="C233" t="s">
        <v>1279</v>
      </c>
      <c r="D233" t="s">
        <v>90</v>
      </c>
      <c r="E233" s="149">
        <v>270000</v>
      </c>
      <c r="F233" s="149">
        <v>716</v>
      </c>
      <c r="G233" s="149">
        <v>270716</v>
      </c>
      <c r="H233" s="150">
        <f>Tabela2[[#This Row],[PERCENTUAL REALIZADO2]]*1/100</f>
        <v>0.42452299999999998</v>
      </c>
      <c r="I233">
        <v>42.452300000000001</v>
      </c>
      <c r="J233" s="111">
        <v>43052</v>
      </c>
      <c r="L233" t="s">
        <v>2</v>
      </c>
      <c r="M233" t="s">
        <v>80</v>
      </c>
      <c r="N233" t="s">
        <v>112</v>
      </c>
    </row>
    <row r="234" spans="1:14" x14ac:dyDescent="0.25">
      <c r="A234" t="s">
        <v>2393</v>
      </c>
      <c r="B234" t="s">
        <v>65</v>
      </c>
      <c r="C234" t="s">
        <v>2392</v>
      </c>
      <c r="D234" t="s">
        <v>117</v>
      </c>
      <c r="E234" s="149">
        <v>97500</v>
      </c>
      <c r="F234" s="149">
        <v>2500</v>
      </c>
      <c r="G234" s="149">
        <v>100000</v>
      </c>
      <c r="H234" s="150">
        <f>Tabela2[[#This Row],[PERCENTUAL REALIZADO2]]*1/100</f>
        <v>0.31</v>
      </c>
      <c r="I234">
        <v>31</v>
      </c>
      <c r="J234" s="111">
        <v>43095</v>
      </c>
      <c r="L234" t="s">
        <v>2</v>
      </c>
      <c r="M234" t="s">
        <v>120</v>
      </c>
      <c r="N234" t="s">
        <v>121</v>
      </c>
    </row>
    <row r="235" spans="1:14" x14ac:dyDescent="0.25">
      <c r="A235" t="s">
        <v>2394</v>
      </c>
      <c r="B235" t="s">
        <v>65</v>
      </c>
      <c r="C235" t="s">
        <v>867</v>
      </c>
      <c r="D235" t="s">
        <v>117</v>
      </c>
      <c r="E235" s="149">
        <v>243750</v>
      </c>
      <c r="F235" s="149">
        <v>5975.06</v>
      </c>
      <c r="G235" s="149">
        <v>249725.06</v>
      </c>
      <c r="H235" s="150">
        <f>Tabela2[[#This Row],[PERCENTUAL REALIZADO2]]*1/100</f>
        <v>0.53476199999999996</v>
      </c>
      <c r="I235">
        <v>53.476199999999999</v>
      </c>
      <c r="J235" s="111">
        <v>42719</v>
      </c>
      <c r="L235" t="s">
        <v>2</v>
      </c>
      <c r="M235" t="s">
        <v>120</v>
      </c>
      <c r="N235" t="s">
        <v>121</v>
      </c>
    </row>
    <row r="236" spans="1:14" x14ac:dyDescent="0.25">
      <c r="A236" t="s">
        <v>2399</v>
      </c>
      <c r="B236" t="s">
        <v>53</v>
      </c>
      <c r="C236" t="s">
        <v>466</v>
      </c>
      <c r="D236" t="s">
        <v>117</v>
      </c>
      <c r="E236" s="149">
        <v>1179750</v>
      </c>
      <c r="F236" s="149">
        <v>144617.49</v>
      </c>
      <c r="G236" s="149">
        <v>1324367.49</v>
      </c>
      <c r="H236" s="150">
        <f>Tabela2[[#This Row],[PERCENTUAL REALIZADO2]]*1/100</f>
        <v>4.1551999999999999E-2</v>
      </c>
      <c r="I236">
        <v>4.1551999999999998</v>
      </c>
      <c r="J236" s="111">
        <v>43003</v>
      </c>
      <c r="L236" t="s">
        <v>2</v>
      </c>
      <c r="M236" t="s">
        <v>120</v>
      </c>
      <c r="N236" t="s">
        <v>121</v>
      </c>
    </row>
    <row r="237" spans="1:14" x14ac:dyDescent="0.25">
      <c r="A237" t="s">
        <v>2127</v>
      </c>
      <c r="B237" t="s">
        <v>58</v>
      </c>
      <c r="C237" t="s">
        <v>1515</v>
      </c>
      <c r="D237" t="s">
        <v>86</v>
      </c>
      <c r="E237" s="149">
        <v>120000</v>
      </c>
      <c r="F237" s="149">
        <v>26233.919999999998</v>
      </c>
      <c r="G237" s="149">
        <v>146233.92000000001</v>
      </c>
      <c r="H237" s="150">
        <f>Tabela2[[#This Row],[PERCENTUAL REALIZADO2]]*1/100</f>
        <v>0.95669999999999999</v>
      </c>
      <c r="I237">
        <v>95.67</v>
      </c>
      <c r="J237" s="111">
        <v>36586</v>
      </c>
      <c r="K237" s="111">
        <v>42581</v>
      </c>
      <c r="L237" t="s">
        <v>2</v>
      </c>
      <c r="M237" t="s">
        <v>84</v>
      </c>
      <c r="N237" t="s">
        <v>1962</v>
      </c>
    </row>
    <row r="238" spans="1:14" x14ac:dyDescent="0.25">
      <c r="A238" t="s">
        <v>2129</v>
      </c>
      <c r="B238" t="s">
        <v>58</v>
      </c>
      <c r="C238" t="s">
        <v>2128</v>
      </c>
      <c r="D238" t="s">
        <v>86</v>
      </c>
      <c r="E238" s="149">
        <v>150000</v>
      </c>
      <c r="F238" s="149">
        <v>15000</v>
      </c>
      <c r="G238" s="149">
        <v>165000</v>
      </c>
      <c r="H238" s="150">
        <f>Tabela2[[#This Row],[PERCENTUAL REALIZADO2]]*1/100</f>
        <v>0.4365</v>
      </c>
      <c r="I238">
        <v>43.65</v>
      </c>
      <c r="J238" s="111">
        <v>36633</v>
      </c>
      <c r="K238" s="111">
        <v>39446</v>
      </c>
      <c r="L238" t="s">
        <v>2</v>
      </c>
      <c r="M238" t="s">
        <v>893</v>
      </c>
      <c r="N238" t="s">
        <v>1981</v>
      </c>
    </row>
    <row r="239" spans="1:14" x14ac:dyDescent="0.25">
      <c r="A239" t="s">
        <v>2402</v>
      </c>
      <c r="B239" t="s">
        <v>60</v>
      </c>
      <c r="C239" t="s">
        <v>2401</v>
      </c>
      <c r="D239" t="s">
        <v>117</v>
      </c>
      <c r="E239" s="149">
        <v>243750</v>
      </c>
      <c r="F239" s="149">
        <v>10000</v>
      </c>
      <c r="G239" s="149">
        <v>253750</v>
      </c>
      <c r="H239" s="150">
        <f>Tabela2[[#This Row],[PERCENTUAL REALIZADO2]]*1/100</f>
        <v>0.8389660000000001</v>
      </c>
      <c r="I239">
        <v>83.896600000000007</v>
      </c>
      <c r="J239" s="111">
        <v>43003</v>
      </c>
      <c r="L239" t="s">
        <v>2</v>
      </c>
      <c r="M239" t="s">
        <v>120</v>
      </c>
      <c r="N239" t="s">
        <v>121</v>
      </c>
    </row>
    <row r="240" spans="1:14" x14ac:dyDescent="0.25">
      <c r="A240" t="s">
        <v>2406</v>
      </c>
      <c r="B240" t="s">
        <v>67</v>
      </c>
      <c r="C240" t="s">
        <v>1358</v>
      </c>
      <c r="D240" t="s">
        <v>117</v>
      </c>
      <c r="E240" s="149">
        <v>292500</v>
      </c>
      <c r="F240" s="149">
        <v>300</v>
      </c>
      <c r="G240" s="149">
        <v>292800</v>
      </c>
      <c r="H240" s="150">
        <f>Tabela2[[#This Row],[PERCENTUAL REALIZADO2]]*1/100</f>
        <v>0.72193799999999997</v>
      </c>
      <c r="I240">
        <v>72.193799999999996</v>
      </c>
      <c r="J240" s="111">
        <v>42678</v>
      </c>
      <c r="L240" t="s">
        <v>2</v>
      </c>
      <c r="M240" t="s">
        <v>120</v>
      </c>
      <c r="N240" t="s">
        <v>121</v>
      </c>
    </row>
    <row r="241" spans="1:14" x14ac:dyDescent="0.25">
      <c r="A241" t="s">
        <v>2408</v>
      </c>
      <c r="B241" t="s">
        <v>66</v>
      </c>
      <c r="C241" t="s">
        <v>2407</v>
      </c>
      <c r="D241" t="s">
        <v>117</v>
      </c>
      <c r="E241" s="149">
        <v>258507.6</v>
      </c>
      <c r="F241" s="149">
        <v>7700.95</v>
      </c>
      <c r="G241" s="149">
        <v>266208.55</v>
      </c>
      <c r="H241" s="150">
        <f>Tabela2[[#This Row],[PERCENTUAL REALIZADO2]]*1/100</f>
        <v>0.564836</v>
      </c>
      <c r="I241">
        <v>56.483600000000003</v>
      </c>
      <c r="J241" s="111">
        <v>42949</v>
      </c>
      <c r="L241" t="s">
        <v>2</v>
      </c>
      <c r="M241" t="s">
        <v>120</v>
      </c>
      <c r="N241" t="s">
        <v>121</v>
      </c>
    </row>
    <row r="242" spans="1:14" x14ac:dyDescent="0.25">
      <c r="A242" t="s">
        <v>2132</v>
      </c>
      <c r="B242" t="s">
        <v>58</v>
      </c>
      <c r="C242" t="s">
        <v>2131</v>
      </c>
      <c r="D242" t="s">
        <v>86</v>
      </c>
      <c r="E242" s="149">
        <v>50000</v>
      </c>
      <c r="F242" s="149">
        <v>12968.07</v>
      </c>
      <c r="G242" s="149">
        <v>62968.07</v>
      </c>
      <c r="H242" s="150">
        <f>Tabela2[[#This Row],[PERCENTUAL REALIZADO2]]*1/100</f>
        <v>0.53600000000000003</v>
      </c>
      <c r="I242">
        <v>53.6</v>
      </c>
      <c r="J242" s="111">
        <v>36701</v>
      </c>
      <c r="L242" t="s">
        <v>2</v>
      </c>
      <c r="M242" t="s">
        <v>84</v>
      </c>
      <c r="N242" t="s">
        <v>1962</v>
      </c>
    </row>
    <row r="243" spans="1:14" x14ac:dyDescent="0.25">
      <c r="A243" t="s">
        <v>2134</v>
      </c>
      <c r="B243" t="s">
        <v>58</v>
      </c>
      <c r="C243" t="s">
        <v>2133</v>
      </c>
      <c r="D243" t="s">
        <v>86</v>
      </c>
      <c r="E243" s="149">
        <v>100000</v>
      </c>
      <c r="F243" s="149">
        <v>16939.73</v>
      </c>
      <c r="G243" s="149">
        <v>116939.73</v>
      </c>
      <c r="H243" s="150">
        <f>Tabela2[[#This Row],[PERCENTUAL REALIZADO2]]*1/100</f>
        <v>0.89040000000000008</v>
      </c>
      <c r="I243">
        <v>89.04</v>
      </c>
      <c r="J243" s="111">
        <v>36689</v>
      </c>
      <c r="L243" t="s">
        <v>2</v>
      </c>
      <c r="M243" t="s">
        <v>715</v>
      </c>
      <c r="N243" t="s">
        <v>1975</v>
      </c>
    </row>
    <row r="244" spans="1:14" x14ac:dyDescent="0.25">
      <c r="A244" t="s">
        <v>2409</v>
      </c>
      <c r="B244" t="s">
        <v>60</v>
      </c>
      <c r="C244" t="s">
        <v>556</v>
      </c>
      <c r="D244" t="s">
        <v>117</v>
      </c>
      <c r="E244" s="149">
        <v>146250</v>
      </c>
      <c r="F244" s="149">
        <v>3750</v>
      </c>
      <c r="G244" s="149">
        <v>150000</v>
      </c>
      <c r="H244" s="150">
        <f>Tabela2[[#This Row],[PERCENTUAL REALIZADO2]]*1/100</f>
        <v>0.86</v>
      </c>
      <c r="I244">
        <v>86</v>
      </c>
      <c r="J244" s="111">
        <v>42856</v>
      </c>
      <c r="L244" t="s">
        <v>2</v>
      </c>
      <c r="M244" t="s">
        <v>120</v>
      </c>
      <c r="N244" t="s">
        <v>121</v>
      </c>
    </row>
    <row r="245" spans="1:14" x14ac:dyDescent="0.25">
      <c r="A245" t="s">
        <v>2135</v>
      </c>
      <c r="B245" t="s">
        <v>58</v>
      </c>
      <c r="C245" t="s">
        <v>1558</v>
      </c>
      <c r="D245" t="s">
        <v>86</v>
      </c>
      <c r="E245" s="149">
        <v>80000</v>
      </c>
      <c r="F245" s="149">
        <v>16070.24</v>
      </c>
      <c r="G245" s="149">
        <v>96070.24</v>
      </c>
      <c r="H245" s="150">
        <f>Tabela2[[#This Row],[PERCENTUAL REALIZADO2]]*1/100</f>
        <v>0.88</v>
      </c>
      <c r="I245">
        <v>88</v>
      </c>
      <c r="J245" s="111">
        <v>36546</v>
      </c>
      <c r="L245" t="s">
        <v>2</v>
      </c>
      <c r="M245" t="s">
        <v>84</v>
      </c>
      <c r="N245" t="s">
        <v>1962</v>
      </c>
    </row>
    <row r="246" spans="1:14" x14ac:dyDescent="0.25">
      <c r="A246" t="s">
        <v>2414</v>
      </c>
      <c r="B246" t="s">
        <v>65</v>
      </c>
      <c r="C246" t="s">
        <v>2413</v>
      </c>
      <c r="D246" t="s">
        <v>117</v>
      </c>
      <c r="E246" s="149">
        <v>97500</v>
      </c>
      <c r="F246" s="149">
        <v>2500</v>
      </c>
      <c r="G246" s="149">
        <v>100000</v>
      </c>
      <c r="H246" s="150">
        <f>Tabela2[[#This Row],[PERCENTUAL REALIZADO2]]*1/100</f>
        <v>0.5</v>
      </c>
      <c r="I246">
        <v>50</v>
      </c>
      <c r="J246" s="111">
        <v>42990</v>
      </c>
      <c r="L246" t="s">
        <v>2</v>
      </c>
      <c r="M246" t="s">
        <v>120</v>
      </c>
      <c r="N246" t="s">
        <v>121</v>
      </c>
    </row>
    <row r="247" spans="1:14" x14ac:dyDescent="0.25">
      <c r="A247" t="s">
        <v>2417</v>
      </c>
      <c r="B247" t="s">
        <v>60</v>
      </c>
      <c r="C247" t="s">
        <v>1012</v>
      </c>
      <c r="D247" t="s">
        <v>117</v>
      </c>
      <c r="E247" s="149">
        <v>243750</v>
      </c>
      <c r="F247" s="149">
        <v>10165.83</v>
      </c>
      <c r="G247" s="149">
        <v>253915.83</v>
      </c>
      <c r="H247" s="150">
        <f>Tabela2[[#This Row],[PERCENTUAL REALIZADO2]]*1/100</f>
        <v>0.61286299999999994</v>
      </c>
      <c r="I247">
        <v>61.286299999999997</v>
      </c>
      <c r="J247" s="111">
        <v>43017</v>
      </c>
      <c r="L247" t="s">
        <v>2</v>
      </c>
      <c r="M247" t="s">
        <v>120</v>
      </c>
      <c r="N247" t="s">
        <v>121</v>
      </c>
    </row>
    <row r="248" spans="1:14" x14ac:dyDescent="0.25">
      <c r="A248" t="s">
        <v>2423</v>
      </c>
      <c r="B248" t="s">
        <v>66</v>
      </c>
      <c r="C248" t="s">
        <v>2422</v>
      </c>
      <c r="D248" t="s">
        <v>117</v>
      </c>
      <c r="E248" s="149">
        <v>243750</v>
      </c>
      <c r="F248" s="149">
        <v>5936.62</v>
      </c>
      <c r="G248" s="149">
        <v>249686.62</v>
      </c>
      <c r="H248" s="150">
        <f>Tabela2[[#This Row],[PERCENTUAL REALIZADO2]]*1/100</f>
        <v>0.90480500000000008</v>
      </c>
      <c r="I248">
        <v>90.480500000000006</v>
      </c>
      <c r="J248" s="111">
        <v>42737</v>
      </c>
      <c r="L248" t="s">
        <v>2</v>
      </c>
      <c r="M248" t="s">
        <v>120</v>
      </c>
      <c r="N248" t="s">
        <v>121</v>
      </c>
    </row>
    <row r="249" spans="1:14" x14ac:dyDescent="0.25">
      <c r="A249" t="s">
        <v>311</v>
      </c>
      <c r="B249" t="s">
        <v>50</v>
      </c>
      <c r="C249" t="s">
        <v>782</v>
      </c>
      <c r="D249" t="s">
        <v>79</v>
      </c>
      <c r="E249" s="149">
        <v>195000</v>
      </c>
      <c r="F249" s="149">
        <v>195.2</v>
      </c>
      <c r="G249" s="149">
        <v>195195.2</v>
      </c>
      <c r="H249" s="150">
        <f>Tabela2[[#This Row],[PERCENTUAL REALIZADO2]]*1/100</f>
        <v>0.95596599999999998</v>
      </c>
      <c r="I249">
        <v>95.596599999999995</v>
      </c>
      <c r="J249" s="111">
        <v>43096</v>
      </c>
      <c r="L249" t="s">
        <v>2</v>
      </c>
      <c r="M249" t="s">
        <v>80</v>
      </c>
      <c r="N249" t="s">
        <v>81</v>
      </c>
    </row>
    <row r="250" spans="1:14" x14ac:dyDescent="0.25">
      <c r="A250" t="s">
        <v>2428</v>
      </c>
      <c r="B250" t="s">
        <v>58</v>
      </c>
      <c r="C250" t="s">
        <v>2427</v>
      </c>
      <c r="D250" t="s">
        <v>86</v>
      </c>
      <c r="E250" s="149">
        <v>987600</v>
      </c>
      <c r="F250" s="149">
        <v>16483.97</v>
      </c>
      <c r="G250" s="149">
        <v>1004083.97</v>
      </c>
      <c r="H250" s="150">
        <f>Tabela2[[#This Row],[PERCENTUAL REALIZADO2]]*1/100</f>
        <v>0.62452599999999991</v>
      </c>
      <c r="I250">
        <v>62.452599999999997</v>
      </c>
      <c r="J250" s="111">
        <v>42549</v>
      </c>
      <c r="L250" t="s">
        <v>2</v>
      </c>
      <c r="M250" t="s">
        <v>84</v>
      </c>
      <c r="N250" t="s">
        <v>88</v>
      </c>
    </row>
    <row r="251" spans="1:14" x14ac:dyDescent="0.25">
      <c r="A251" t="s">
        <v>2431</v>
      </c>
      <c r="B251" t="s">
        <v>68</v>
      </c>
      <c r="C251" t="s">
        <v>435</v>
      </c>
      <c r="D251" t="s">
        <v>86</v>
      </c>
      <c r="E251" s="149">
        <v>993290</v>
      </c>
      <c r="F251" s="149">
        <v>133388.76999999999</v>
      </c>
      <c r="G251" s="149">
        <v>1126678.77</v>
      </c>
      <c r="H251" s="150">
        <f>Tabela2[[#This Row],[PERCENTUAL REALIZADO2]]*1/100</f>
        <v>0.26914700000000003</v>
      </c>
      <c r="I251">
        <v>26.9147</v>
      </c>
      <c r="J251" s="111">
        <v>42970</v>
      </c>
      <c r="L251" t="s">
        <v>2</v>
      </c>
      <c r="M251" t="s">
        <v>84</v>
      </c>
      <c r="N251" t="s">
        <v>88</v>
      </c>
    </row>
    <row r="252" spans="1:14" x14ac:dyDescent="0.25">
      <c r="A252" t="s">
        <v>176</v>
      </c>
      <c r="B252" t="s">
        <v>68</v>
      </c>
      <c r="C252" t="s">
        <v>171</v>
      </c>
      <c r="D252" t="s">
        <v>86</v>
      </c>
      <c r="E252" s="149">
        <v>491700</v>
      </c>
      <c r="F252" s="149">
        <v>4966.67</v>
      </c>
      <c r="G252" s="149">
        <v>496666.67</v>
      </c>
      <c r="H252" s="150">
        <f>Tabela2[[#This Row],[PERCENTUAL REALIZADO2]]*1/100</f>
        <v>0.53903299999999998</v>
      </c>
      <c r="I252">
        <v>53.903300000000002</v>
      </c>
      <c r="J252" s="111">
        <v>42870</v>
      </c>
      <c r="L252" t="s">
        <v>2</v>
      </c>
      <c r="M252" t="s">
        <v>84</v>
      </c>
      <c r="N252" t="s">
        <v>88</v>
      </c>
    </row>
    <row r="253" spans="1:14" x14ac:dyDescent="0.25">
      <c r="A253" t="s">
        <v>2140</v>
      </c>
      <c r="B253" t="s">
        <v>68</v>
      </c>
      <c r="C253" t="s">
        <v>2139</v>
      </c>
      <c r="D253" t="s">
        <v>86</v>
      </c>
      <c r="E253" s="149">
        <v>50000</v>
      </c>
      <c r="F253" s="149">
        <v>20000</v>
      </c>
      <c r="G253" s="149">
        <v>70000</v>
      </c>
      <c r="H253" s="150">
        <f>Tabela2[[#This Row],[PERCENTUAL REALIZADO2]]*1/100</f>
        <v>0</v>
      </c>
      <c r="I253">
        <v>0</v>
      </c>
      <c r="J253" s="111">
        <v>36636</v>
      </c>
      <c r="L253" t="s">
        <v>2</v>
      </c>
      <c r="M253" t="s">
        <v>893</v>
      </c>
      <c r="N253" t="s">
        <v>1958</v>
      </c>
    </row>
    <row r="254" spans="1:14" x14ac:dyDescent="0.25">
      <c r="A254" t="s">
        <v>2439</v>
      </c>
      <c r="B254" t="s">
        <v>68</v>
      </c>
      <c r="C254" t="s">
        <v>1277</v>
      </c>
      <c r="D254" t="s">
        <v>86</v>
      </c>
      <c r="E254" s="149">
        <v>295300</v>
      </c>
      <c r="F254" s="149">
        <v>15734.55</v>
      </c>
      <c r="G254" s="149">
        <v>311034.55</v>
      </c>
      <c r="H254" s="150">
        <f>Tabela2[[#This Row],[PERCENTUAL REALIZADO2]]*1/100</f>
        <v>0.98194999999999988</v>
      </c>
      <c r="I254">
        <v>98.194999999999993</v>
      </c>
      <c r="J254" s="111">
        <v>42988</v>
      </c>
      <c r="L254" t="s">
        <v>2</v>
      </c>
      <c r="M254" t="s">
        <v>84</v>
      </c>
      <c r="N254" t="s">
        <v>88</v>
      </c>
    </row>
    <row r="255" spans="1:14" x14ac:dyDescent="0.25">
      <c r="A255" t="s">
        <v>2142</v>
      </c>
      <c r="B255" t="s">
        <v>56</v>
      </c>
      <c r="C255" t="s">
        <v>2141</v>
      </c>
      <c r="D255" t="s">
        <v>90</v>
      </c>
      <c r="E255" s="149">
        <v>155648</v>
      </c>
      <c r="F255" s="149">
        <v>8380.81</v>
      </c>
      <c r="G255" s="149">
        <v>164028.81</v>
      </c>
      <c r="H255" s="150">
        <f>Tabela2[[#This Row],[PERCENTUAL REALIZADO2]]*1/100</f>
        <v>0.87</v>
      </c>
      <c r="I255">
        <v>87</v>
      </c>
      <c r="J255" s="111">
        <v>36608</v>
      </c>
      <c r="L255" t="s">
        <v>2</v>
      </c>
      <c r="M255" t="s">
        <v>80</v>
      </c>
      <c r="N255" t="s">
        <v>112</v>
      </c>
    </row>
    <row r="256" spans="1:14" x14ac:dyDescent="0.25">
      <c r="A256" t="s">
        <v>2143</v>
      </c>
      <c r="B256" t="s">
        <v>56</v>
      </c>
      <c r="C256" t="s">
        <v>2047</v>
      </c>
      <c r="D256" t="s">
        <v>90</v>
      </c>
      <c r="E256" s="149">
        <v>146235.96</v>
      </c>
      <c r="F256" s="149">
        <v>0</v>
      </c>
      <c r="G256" s="149">
        <v>146235.96</v>
      </c>
      <c r="H256" s="150">
        <f>Tabela2[[#This Row],[PERCENTUAL REALIZADO2]]*1/100</f>
        <v>0</v>
      </c>
      <c r="I256">
        <v>0</v>
      </c>
      <c r="J256" s="111">
        <v>36886</v>
      </c>
      <c r="L256" t="s">
        <v>2</v>
      </c>
      <c r="M256" t="s">
        <v>80</v>
      </c>
      <c r="N256" t="s">
        <v>112</v>
      </c>
    </row>
    <row r="257" spans="1:14" x14ac:dyDescent="0.25">
      <c r="A257" t="s">
        <v>2440</v>
      </c>
      <c r="B257" t="s">
        <v>68</v>
      </c>
      <c r="C257" t="s">
        <v>1277</v>
      </c>
      <c r="D257" t="s">
        <v>86</v>
      </c>
      <c r="E257" s="149">
        <v>245850</v>
      </c>
      <c r="F257" s="149">
        <v>9820.4</v>
      </c>
      <c r="G257" s="149">
        <v>255670.39999999999</v>
      </c>
      <c r="H257" s="150">
        <f>Tabela2[[#This Row],[PERCENTUAL REALIZADO2]]*1/100</f>
        <v>0.98368899999999992</v>
      </c>
      <c r="I257">
        <v>98.368899999999996</v>
      </c>
      <c r="J257" s="111">
        <v>42988</v>
      </c>
      <c r="L257" t="s">
        <v>2</v>
      </c>
      <c r="M257" t="s">
        <v>84</v>
      </c>
      <c r="N257" t="s">
        <v>88</v>
      </c>
    </row>
    <row r="258" spans="1:14" x14ac:dyDescent="0.25">
      <c r="A258" t="s">
        <v>2442</v>
      </c>
      <c r="B258" t="s">
        <v>68</v>
      </c>
      <c r="C258" t="s">
        <v>2441</v>
      </c>
      <c r="D258" t="s">
        <v>86</v>
      </c>
      <c r="E258" s="149">
        <v>491700</v>
      </c>
      <c r="F258" s="149">
        <v>14229.94</v>
      </c>
      <c r="G258" s="149">
        <v>505929.94</v>
      </c>
      <c r="H258" s="150">
        <f>Tabela2[[#This Row],[PERCENTUAL REALIZADO2]]*1/100</f>
        <v>0.93542700000000001</v>
      </c>
      <c r="I258">
        <v>93.542699999999996</v>
      </c>
      <c r="J258" s="111">
        <v>42915</v>
      </c>
      <c r="L258" t="s">
        <v>2</v>
      </c>
      <c r="M258" t="s">
        <v>84</v>
      </c>
      <c r="N258" t="s">
        <v>88</v>
      </c>
    </row>
    <row r="259" spans="1:14" x14ac:dyDescent="0.25">
      <c r="A259" t="s">
        <v>2443</v>
      </c>
      <c r="B259" t="s">
        <v>66</v>
      </c>
      <c r="C259" t="s">
        <v>784</v>
      </c>
      <c r="D259" t="s">
        <v>86</v>
      </c>
      <c r="E259" s="149">
        <v>245850</v>
      </c>
      <c r="F259" s="149">
        <v>2468.5</v>
      </c>
      <c r="G259" s="149">
        <v>248318.5</v>
      </c>
      <c r="H259" s="150">
        <f>Tabela2[[#This Row],[PERCENTUAL REALIZADO2]]*1/100</f>
        <v>0.98441000000000001</v>
      </c>
      <c r="I259">
        <v>98.441000000000003</v>
      </c>
      <c r="J259" s="111">
        <v>42996</v>
      </c>
      <c r="L259" t="s">
        <v>2</v>
      </c>
      <c r="M259" t="s">
        <v>84</v>
      </c>
      <c r="N259" t="s">
        <v>88</v>
      </c>
    </row>
    <row r="260" spans="1:14" x14ac:dyDescent="0.25">
      <c r="A260" t="s">
        <v>2444</v>
      </c>
      <c r="B260" t="s">
        <v>68</v>
      </c>
      <c r="C260" t="s">
        <v>392</v>
      </c>
      <c r="D260" t="s">
        <v>86</v>
      </c>
      <c r="E260" s="149">
        <v>491700</v>
      </c>
      <c r="F260" s="149">
        <v>17833.84</v>
      </c>
      <c r="G260" s="149">
        <v>509533.84</v>
      </c>
      <c r="H260" s="150">
        <f>Tabela2[[#This Row],[PERCENTUAL REALIZADO2]]*1/100</f>
        <v>0.13008900000000001</v>
      </c>
      <c r="I260">
        <v>13.008900000000001</v>
      </c>
      <c r="J260" s="111">
        <v>42849</v>
      </c>
      <c r="L260" t="s">
        <v>2</v>
      </c>
      <c r="M260" t="s">
        <v>84</v>
      </c>
      <c r="N260" t="s">
        <v>88</v>
      </c>
    </row>
    <row r="261" spans="1:14" x14ac:dyDescent="0.25">
      <c r="A261" t="s">
        <v>2149</v>
      </c>
      <c r="B261" t="s">
        <v>47</v>
      </c>
      <c r="C261" t="s">
        <v>2148</v>
      </c>
      <c r="D261" t="s">
        <v>90</v>
      </c>
      <c r="E261" s="149">
        <v>158600</v>
      </c>
      <c r="F261" s="149">
        <v>15860</v>
      </c>
      <c r="G261" s="149">
        <v>174460</v>
      </c>
      <c r="H261" s="150">
        <f>Tabela2[[#This Row],[PERCENTUAL REALIZADO2]]*1/100</f>
        <v>0.53439999999999999</v>
      </c>
      <c r="I261">
        <v>53.44</v>
      </c>
      <c r="J261" s="111">
        <v>36758</v>
      </c>
      <c r="K261" s="111">
        <v>40877</v>
      </c>
      <c r="L261" t="s">
        <v>2</v>
      </c>
      <c r="M261" t="s">
        <v>80</v>
      </c>
      <c r="N261" t="s">
        <v>2055</v>
      </c>
    </row>
    <row r="262" spans="1:14" x14ac:dyDescent="0.25">
      <c r="A262" t="s">
        <v>2151</v>
      </c>
      <c r="B262" t="s">
        <v>61</v>
      </c>
      <c r="C262" t="s">
        <v>2150</v>
      </c>
      <c r="D262" t="s">
        <v>90</v>
      </c>
      <c r="E262" s="149">
        <v>140000</v>
      </c>
      <c r="F262" s="149">
        <v>28751.24</v>
      </c>
      <c r="G262" s="149">
        <v>168751.24</v>
      </c>
      <c r="H262" s="150">
        <f>Tabela2[[#This Row],[PERCENTUAL REALIZADO2]]*1/100</f>
        <v>0.36259999999999998</v>
      </c>
      <c r="I262">
        <v>36.26</v>
      </c>
      <c r="J262" s="111">
        <v>36676</v>
      </c>
      <c r="L262" t="s">
        <v>2</v>
      </c>
      <c r="M262" t="s">
        <v>80</v>
      </c>
      <c r="N262" t="s">
        <v>112</v>
      </c>
    </row>
    <row r="263" spans="1:14" x14ac:dyDescent="0.25">
      <c r="A263" t="s">
        <v>2448</v>
      </c>
      <c r="B263" t="s">
        <v>68</v>
      </c>
      <c r="C263" t="s">
        <v>2447</v>
      </c>
      <c r="D263" t="s">
        <v>86</v>
      </c>
      <c r="E263" s="149">
        <v>315080</v>
      </c>
      <c r="F263" s="149">
        <v>628.99</v>
      </c>
      <c r="G263" s="149">
        <v>315708.99</v>
      </c>
      <c r="H263" s="150">
        <f>Tabela2[[#This Row],[PERCENTUAL REALIZADO2]]*1/100</f>
        <v>0.887351</v>
      </c>
      <c r="I263">
        <v>88.735100000000003</v>
      </c>
      <c r="J263" s="111">
        <v>42950</v>
      </c>
      <c r="L263" t="s">
        <v>2</v>
      </c>
      <c r="M263" t="s">
        <v>84</v>
      </c>
      <c r="N263" t="s">
        <v>88</v>
      </c>
    </row>
    <row r="264" spans="1:14" x14ac:dyDescent="0.25">
      <c r="A264" t="s">
        <v>2455</v>
      </c>
      <c r="B264" t="s">
        <v>53</v>
      </c>
      <c r="C264" t="s">
        <v>2454</v>
      </c>
      <c r="D264" t="s">
        <v>86</v>
      </c>
      <c r="E264" s="149">
        <v>344750</v>
      </c>
      <c r="F264" s="149">
        <v>34880.129999999997</v>
      </c>
      <c r="G264" s="149">
        <v>379630.13</v>
      </c>
      <c r="H264" s="150">
        <f>Tabela2[[#This Row],[PERCENTUAL REALIZADO2]]*1/100</f>
        <v>0.50955600000000001</v>
      </c>
      <c r="I264">
        <v>50.955599999999997</v>
      </c>
      <c r="J264" s="111">
        <v>42825</v>
      </c>
      <c r="L264" t="s">
        <v>2</v>
      </c>
      <c r="M264" t="s">
        <v>84</v>
      </c>
      <c r="N264" t="s">
        <v>88</v>
      </c>
    </row>
    <row r="265" spans="1:14" x14ac:dyDescent="0.25">
      <c r="A265" t="s">
        <v>2457</v>
      </c>
      <c r="B265" t="s">
        <v>68</v>
      </c>
      <c r="C265" t="s">
        <v>2456</v>
      </c>
      <c r="D265" t="s">
        <v>86</v>
      </c>
      <c r="E265" s="149">
        <v>483661.97</v>
      </c>
      <c r="F265" s="149">
        <v>38141.129999999997</v>
      </c>
      <c r="G265" s="149">
        <v>521803.1</v>
      </c>
      <c r="H265" s="150">
        <f>Tabela2[[#This Row],[PERCENTUAL REALIZADO2]]*1/100</f>
        <v>0.55043599999999993</v>
      </c>
      <c r="I265">
        <v>55.043599999999998</v>
      </c>
      <c r="J265" s="111">
        <v>42950</v>
      </c>
      <c r="L265" t="s">
        <v>2</v>
      </c>
      <c r="M265" t="s">
        <v>84</v>
      </c>
      <c r="N265" t="s">
        <v>88</v>
      </c>
    </row>
    <row r="266" spans="1:14" x14ac:dyDescent="0.25">
      <c r="A266" t="s">
        <v>2461</v>
      </c>
      <c r="B266" t="s">
        <v>68</v>
      </c>
      <c r="C266" t="s">
        <v>664</v>
      </c>
      <c r="D266" t="s">
        <v>86</v>
      </c>
      <c r="E266" s="149">
        <v>245850</v>
      </c>
      <c r="F266" s="149">
        <v>4150</v>
      </c>
      <c r="G266" s="149">
        <v>250000</v>
      </c>
      <c r="H266" s="150">
        <f>Tabela2[[#This Row],[PERCENTUAL REALIZADO2]]*1/100</f>
        <v>0.9671550000000001</v>
      </c>
      <c r="I266">
        <v>96.715500000000006</v>
      </c>
      <c r="J266" s="111">
        <v>42746</v>
      </c>
      <c r="L266" t="s">
        <v>2</v>
      </c>
      <c r="M266" t="s">
        <v>84</v>
      </c>
      <c r="N266" t="s">
        <v>88</v>
      </c>
    </row>
    <row r="267" spans="1:14" x14ac:dyDescent="0.25">
      <c r="A267" t="s">
        <v>2153</v>
      </c>
      <c r="B267" t="s">
        <v>637</v>
      </c>
      <c r="C267" t="s">
        <v>2152</v>
      </c>
      <c r="D267" t="s">
        <v>117</v>
      </c>
      <c r="E267" s="149">
        <v>250000</v>
      </c>
      <c r="F267" s="149">
        <v>0</v>
      </c>
      <c r="G267" s="149">
        <v>250000</v>
      </c>
      <c r="H267" s="150">
        <f>Tabela2[[#This Row],[PERCENTUAL REALIZADO2]]*1/100</f>
        <v>0.79310000000000003</v>
      </c>
      <c r="I267">
        <v>79.31</v>
      </c>
      <c r="J267" s="111">
        <v>37089</v>
      </c>
      <c r="L267" t="s">
        <v>2</v>
      </c>
      <c r="M267" t="s">
        <v>120</v>
      </c>
      <c r="N267" t="s">
        <v>2154</v>
      </c>
    </row>
    <row r="268" spans="1:14" x14ac:dyDescent="0.25">
      <c r="A268" t="s">
        <v>2156</v>
      </c>
      <c r="B268" t="s">
        <v>56</v>
      </c>
      <c r="C268" t="s">
        <v>2155</v>
      </c>
      <c r="D268" t="s">
        <v>117</v>
      </c>
      <c r="E268" s="149">
        <v>250000</v>
      </c>
      <c r="F268" s="149">
        <v>63860.81</v>
      </c>
      <c r="G268" s="149">
        <v>313860.81</v>
      </c>
      <c r="H268" s="150">
        <f>Tabela2[[#This Row],[PERCENTUAL REALIZADO2]]*1/100</f>
        <v>6.2300000000000001E-2</v>
      </c>
      <c r="I268">
        <v>6.23</v>
      </c>
      <c r="J268" s="111">
        <v>37328</v>
      </c>
      <c r="K268" s="111">
        <v>41912</v>
      </c>
      <c r="L268" t="s">
        <v>2</v>
      </c>
      <c r="M268" t="s">
        <v>120</v>
      </c>
      <c r="N268" t="s">
        <v>2154</v>
      </c>
    </row>
    <row r="269" spans="1:14" x14ac:dyDescent="0.25">
      <c r="A269" t="s">
        <v>2462</v>
      </c>
      <c r="B269" t="s">
        <v>68</v>
      </c>
      <c r="C269" t="s">
        <v>1277</v>
      </c>
      <c r="D269" t="s">
        <v>86</v>
      </c>
      <c r="E269" s="149">
        <v>295300</v>
      </c>
      <c r="F269" s="149">
        <v>10978.49</v>
      </c>
      <c r="G269" s="149">
        <v>306278.49</v>
      </c>
      <c r="H269" s="150">
        <f>Tabela2[[#This Row],[PERCENTUAL REALIZADO2]]*1/100</f>
        <v>0.93358999999999992</v>
      </c>
      <c r="I269">
        <v>93.358999999999995</v>
      </c>
      <c r="J269" s="111">
        <v>42988</v>
      </c>
      <c r="L269" t="s">
        <v>2</v>
      </c>
      <c r="M269" t="s">
        <v>84</v>
      </c>
      <c r="N269" t="s">
        <v>88</v>
      </c>
    </row>
    <row r="270" spans="1:14" x14ac:dyDescent="0.25">
      <c r="A270" t="s">
        <v>2157</v>
      </c>
      <c r="B270" t="s">
        <v>56</v>
      </c>
      <c r="C270" t="s">
        <v>2002</v>
      </c>
      <c r="D270" t="s">
        <v>90</v>
      </c>
      <c r="E270" s="149">
        <v>155650</v>
      </c>
      <c r="F270" s="149">
        <v>380.83</v>
      </c>
      <c r="G270" s="149">
        <v>156030.82999999999</v>
      </c>
      <c r="H270" s="150">
        <f>Tabela2[[#This Row],[PERCENTUAL REALIZADO2]]*1/100</f>
        <v>0.94879999999999998</v>
      </c>
      <c r="I270">
        <v>94.88</v>
      </c>
      <c r="J270" s="111">
        <v>36526</v>
      </c>
      <c r="K270" s="111">
        <v>41984</v>
      </c>
      <c r="L270" t="s">
        <v>2</v>
      </c>
      <c r="M270" t="s">
        <v>80</v>
      </c>
      <c r="N270" t="s">
        <v>112</v>
      </c>
    </row>
    <row r="271" spans="1:14" x14ac:dyDescent="0.25">
      <c r="A271" t="s">
        <v>2464</v>
      </c>
      <c r="B271" t="s">
        <v>66</v>
      </c>
      <c r="C271" t="s">
        <v>2463</v>
      </c>
      <c r="D271" t="s">
        <v>86</v>
      </c>
      <c r="E271" s="149">
        <v>1976600</v>
      </c>
      <c r="F271" s="149">
        <v>3465.66</v>
      </c>
      <c r="G271" s="149">
        <v>1980065.66</v>
      </c>
      <c r="H271" s="150">
        <f>Tabela2[[#This Row],[PERCENTUAL REALIZADO2]]*1/100</f>
        <v>0.38442199999999999</v>
      </c>
      <c r="I271">
        <v>38.4422</v>
      </c>
      <c r="J271" s="111">
        <v>42564</v>
      </c>
      <c r="L271" t="s">
        <v>2</v>
      </c>
      <c r="M271" t="s">
        <v>84</v>
      </c>
      <c r="N271" t="s">
        <v>88</v>
      </c>
    </row>
    <row r="272" spans="1:14" x14ac:dyDescent="0.25">
      <c r="A272" t="s">
        <v>2465</v>
      </c>
      <c r="B272" t="s">
        <v>52</v>
      </c>
      <c r="C272" t="s">
        <v>107</v>
      </c>
      <c r="D272" t="s">
        <v>90</v>
      </c>
      <c r="E272" s="149">
        <v>848588.4</v>
      </c>
      <c r="F272" s="149">
        <v>8571.6</v>
      </c>
      <c r="G272" s="149">
        <v>857160</v>
      </c>
      <c r="H272" s="150">
        <f>Tabela2[[#This Row],[PERCENTUAL REALIZADO2]]*1/100</f>
        <v>0.73498500000000011</v>
      </c>
      <c r="I272">
        <v>73.498500000000007</v>
      </c>
      <c r="J272" s="111">
        <v>42767</v>
      </c>
      <c r="L272" t="s">
        <v>2</v>
      </c>
      <c r="M272" t="s">
        <v>80</v>
      </c>
      <c r="N272" t="s">
        <v>112</v>
      </c>
    </row>
    <row r="273" spans="1:14" x14ac:dyDescent="0.25">
      <c r="A273" t="s">
        <v>2237</v>
      </c>
      <c r="B273" t="s">
        <v>55</v>
      </c>
      <c r="C273" t="s">
        <v>2469</v>
      </c>
      <c r="D273" t="s">
        <v>90</v>
      </c>
      <c r="E273" s="149">
        <v>145500</v>
      </c>
      <c r="F273" s="149">
        <v>23166</v>
      </c>
      <c r="G273" s="149">
        <v>168666</v>
      </c>
      <c r="H273" s="150">
        <f>Tabela2[[#This Row],[PERCENTUAL REALIZADO2]]*1/100</f>
        <v>0.92427099999999995</v>
      </c>
      <c r="I273">
        <v>92.427099999999996</v>
      </c>
      <c r="J273" s="111">
        <v>43060</v>
      </c>
      <c r="L273" t="s">
        <v>2</v>
      </c>
      <c r="M273" t="s">
        <v>80</v>
      </c>
      <c r="N273" t="s">
        <v>112</v>
      </c>
    </row>
    <row r="274" spans="1:14" x14ac:dyDescent="0.25">
      <c r="A274" t="s">
        <v>2471</v>
      </c>
      <c r="B274" t="s">
        <v>55</v>
      </c>
      <c r="C274" t="s">
        <v>2470</v>
      </c>
      <c r="D274" t="s">
        <v>90</v>
      </c>
      <c r="E274" s="149">
        <v>160000</v>
      </c>
      <c r="F274" s="149">
        <v>30596.66</v>
      </c>
      <c r="G274" s="149">
        <v>190596.66</v>
      </c>
      <c r="H274" s="150">
        <f>Tabela2[[#This Row],[PERCENTUAL REALIZADO2]]*1/100</f>
        <v>0.76286699999999996</v>
      </c>
      <c r="I274">
        <v>76.286699999999996</v>
      </c>
      <c r="J274" s="111">
        <v>42936</v>
      </c>
      <c r="L274" t="s">
        <v>2</v>
      </c>
      <c r="M274" t="s">
        <v>80</v>
      </c>
      <c r="N274" t="s">
        <v>112</v>
      </c>
    </row>
    <row r="275" spans="1:14" x14ac:dyDescent="0.25">
      <c r="A275" t="s">
        <v>2160</v>
      </c>
      <c r="B275" t="s">
        <v>59</v>
      </c>
      <c r="C275" t="s">
        <v>2159</v>
      </c>
      <c r="D275" t="s">
        <v>90</v>
      </c>
      <c r="E275" s="149">
        <v>10000</v>
      </c>
      <c r="F275" s="149">
        <v>500</v>
      </c>
      <c r="G275" s="149">
        <v>10500</v>
      </c>
      <c r="H275" s="150">
        <f>Tabela2[[#This Row],[PERCENTUAL REALIZADO2]]*1/100</f>
        <v>0.72140000000000004</v>
      </c>
      <c r="I275">
        <v>72.14</v>
      </c>
      <c r="J275" s="111">
        <v>36514</v>
      </c>
      <c r="K275" s="111">
        <v>37009</v>
      </c>
      <c r="L275" t="s">
        <v>2</v>
      </c>
      <c r="M275" t="s">
        <v>80</v>
      </c>
      <c r="N275" t="s">
        <v>740</v>
      </c>
    </row>
    <row r="276" spans="1:14" x14ac:dyDescent="0.25">
      <c r="A276" t="s">
        <v>2472</v>
      </c>
      <c r="B276" t="s">
        <v>66</v>
      </c>
      <c r="C276" t="s">
        <v>1200</v>
      </c>
      <c r="D276" t="s">
        <v>90</v>
      </c>
      <c r="E276" s="149">
        <v>100000</v>
      </c>
      <c r="F276" s="149">
        <v>100.1</v>
      </c>
      <c r="G276" s="149">
        <v>100100.1</v>
      </c>
      <c r="H276" s="150">
        <f>Tabela2[[#This Row],[PERCENTUAL REALIZADO2]]*1/100</f>
        <v>0.82367599999999996</v>
      </c>
      <c r="I276">
        <v>82.367599999999996</v>
      </c>
      <c r="J276" s="111">
        <v>42747</v>
      </c>
      <c r="L276" t="s">
        <v>2</v>
      </c>
      <c r="M276" t="s">
        <v>80</v>
      </c>
      <c r="N276" t="s">
        <v>112</v>
      </c>
    </row>
    <row r="277" spans="1:14" x14ac:dyDescent="0.25">
      <c r="A277" t="s">
        <v>2162</v>
      </c>
      <c r="B277" t="s">
        <v>69</v>
      </c>
      <c r="C277" t="s">
        <v>2161</v>
      </c>
      <c r="D277" t="s">
        <v>90</v>
      </c>
      <c r="E277" s="149">
        <v>220815.84</v>
      </c>
      <c r="F277" s="149">
        <v>35469.550000000003</v>
      </c>
      <c r="G277" s="149">
        <v>256285.39</v>
      </c>
      <c r="H277" s="150">
        <f>Tabela2[[#This Row],[PERCENTUAL REALIZADO2]]*1/100</f>
        <v>0.58700000000000008</v>
      </c>
      <c r="I277">
        <v>58.7</v>
      </c>
      <c r="J277" s="111">
        <v>36707</v>
      </c>
      <c r="L277" t="s">
        <v>2</v>
      </c>
      <c r="M277" t="s">
        <v>80</v>
      </c>
      <c r="N277" t="s">
        <v>895</v>
      </c>
    </row>
    <row r="278" spans="1:14" x14ac:dyDescent="0.25">
      <c r="A278" t="s">
        <v>871</v>
      </c>
      <c r="B278" t="s">
        <v>55</v>
      </c>
      <c r="C278" t="s">
        <v>2473</v>
      </c>
      <c r="D278" t="s">
        <v>90</v>
      </c>
      <c r="E278" s="149">
        <v>160000</v>
      </c>
      <c r="F278" s="149">
        <v>1600</v>
      </c>
      <c r="G278" s="149">
        <v>161600</v>
      </c>
      <c r="H278" s="150">
        <f>Tabela2[[#This Row],[PERCENTUAL REALIZADO2]]*1/100</f>
        <v>7.1580000000000005E-2</v>
      </c>
      <c r="I278">
        <v>7.1580000000000004</v>
      </c>
      <c r="J278" s="111">
        <v>42583</v>
      </c>
      <c r="L278" t="s">
        <v>2</v>
      </c>
      <c r="M278" t="s">
        <v>80</v>
      </c>
      <c r="N278" t="s">
        <v>511</v>
      </c>
    </row>
    <row r="279" spans="1:14" x14ac:dyDescent="0.25">
      <c r="A279" t="s">
        <v>2046</v>
      </c>
      <c r="B279" t="s">
        <v>65</v>
      </c>
      <c r="C279" t="s">
        <v>2476</v>
      </c>
      <c r="D279" t="s">
        <v>90</v>
      </c>
      <c r="E279" s="149">
        <v>200000</v>
      </c>
      <c r="F279" s="149">
        <v>1000</v>
      </c>
      <c r="G279" s="149">
        <v>201000</v>
      </c>
      <c r="H279" s="150">
        <f>Tabela2[[#This Row],[PERCENTUAL REALIZADO2]]*1/100</f>
        <v>0.92522300000000002</v>
      </c>
      <c r="I279">
        <v>92.522300000000001</v>
      </c>
      <c r="J279" s="111">
        <v>42964</v>
      </c>
      <c r="L279" t="s">
        <v>2</v>
      </c>
      <c r="M279" t="s">
        <v>80</v>
      </c>
      <c r="N279" t="s">
        <v>511</v>
      </c>
    </row>
    <row r="280" spans="1:14" x14ac:dyDescent="0.25">
      <c r="A280" t="s">
        <v>2477</v>
      </c>
      <c r="B280" t="s">
        <v>65</v>
      </c>
      <c r="C280" t="s">
        <v>2226</v>
      </c>
      <c r="D280" t="s">
        <v>90</v>
      </c>
      <c r="E280" s="149">
        <v>264500</v>
      </c>
      <c r="F280" s="149">
        <v>500</v>
      </c>
      <c r="G280" s="149">
        <v>265000</v>
      </c>
      <c r="H280" s="150">
        <f>Tabela2[[#This Row],[PERCENTUAL REALIZADO2]]*1/100</f>
        <v>0.74716899999999997</v>
      </c>
      <c r="I280">
        <v>74.716899999999995</v>
      </c>
      <c r="J280" s="111">
        <v>42822</v>
      </c>
      <c r="L280" t="s">
        <v>2</v>
      </c>
      <c r="M280" t="s">
        <v>80</v>
      </c>
      <c r="N280" t="s">
        <v>511</v>
      </c>
    </row>
    <row r="281" spans="1:14" x14ac:dyDescent="0.25">
      <c r="A281" t="s">
        <v>2478</v>
      </c>
      <c r="B281" t="s">
        <v>53</v>
      </c>
      <c r="C281" t="s">
        <v>911</v>
      </c>
      <c r="D281" t="s">
        <v>90</v>
      </c>
      <c r="E281" s="149">
        <v>100000</v>
      </c>
      <c r="F281" s="149">
        <v>4000</v>
      </c>
      <c r="G281" s="149">
        <v>104000</v>
      </c>
      <c r="H281" s="150">
        <f>Tabela2[[#This Row],[PERCENTUAL REALIZADO2]]*1/100</f>
        <v>0.90288399999999991</v>
      </c>
      <c r="I281">
        <v>90.288399999999996</v>
      </c>
      <c r="J281" s="111">
        <v>43075</v>
      </c>
      <c r="L281" t="s">
        <v>2</v>
      </c>
      <c r="M281" t="s">
        <v>80</v>
      </c>
      <c r="N281" t="s">
        <v>112</v>
      </c>
    </row>
    <row r="282" spans="1:14" x14ac:dyDescent="0.25">
      <c r="A282" t="s">
        <v>2481</v>
      </c>
      <c r="B282" t="s">
        <v>314</v>
      </c>
      <c r="C282" t="s">
        <v>704</v>
      </c>
      <c r="D282" t="s">
        <v>90</v>
      </c>
      <c r="E282" s="149">
        <v>550000</v>
      </c>
      <c r="F282" s="149">
        <v>14630</v>
      </c>
      <c r="G282" s="149">
        <v>564630</v>
      </c>
      <c r="H282" s="150">
        <f>Tabela2[[#This Row],[PERCENTUAL REALIZADO2]]*1/100</f>
        <v>0.90419799999999995</v>
      </c>
      <c r="I282">
        <v>90.419799999999995</v>
      </c>
      <c r="J282" s="111">
        <v>42565</v>
      </c>
      <c r="L282" t="s">
        <v>2</v>
      </c>
      <c r="M282" t="s">
        <v>80</v>
      </c>
      <c r="N282" t="s">
        <v>112</v>
      </c>
    </row>
    <row r="283" spans="1:14" x14ac:dyDescent="0.25">
      <c r="A283" t="s">
        <v>2077</v>
      </c>
      <c r="B283" t="s">
        <v>55</v>
      </c>
      <c r="C283" t="s">
        <v>1796</v>
      </c>
      <c r="D283" t="s">
        <v>90</v>
      </c>
      <c r="E283" s="149">
        <v>160000</v>
      </c>
      <c r="F283" s="149">
        <v>400</v>
      </c>
      <c r="G283" s="149">
        <v>160400</v>
      </c>
      <c r="H283" s="150">
        <f>Tabela2[[#This Row],[PERCENTUAL REALIZADO2]]*1/100</f>
        <v>0.880548</v>
      </c>
      <c r="I283">
        <v>88.0548</v>
      </c>
      <c r="J283" s="111">
        <v>43026</v>
      </c>
      <c r="L283" t="s">
        <v>2</v>
      </c>
      <c r="M283" t="s">
        <v>80</v>
      </c>
      <c r="N283" t="s">
        <v>112</v>
      </c>
    </row>
    <row r="284" spans="1:14" x14ac:dyDescent="0.25">
      <c r="A284" t="s">
        <v>2169</v>
      </c>
      <c r="B284" t="s">
        <v>637</v>
      </c>
      <c r="C284" t="s">
        <v>1458</v>
      </c>
      <c r="D284" t="s">
        <v>86</v>
      </c>
      <c r="E284" s="149">
        <v>1785483.87</v>
      </c>
      <c r="F284" s="149">
        <v>273010.84999999998</v>
      </c>
      <c r="G284" s="149">
        <v>2058494.72</v>
      </c>
      <c r="H284" s="150">
        <f>Tabela2[[#This Row],[PERCENTUAL REALIZADO2]]*1/100</f>
        <v>0.26429999999999998</v>
      </c>
      <c r="I284">
        <v>26.43</v>
      </c>
      <c r="J284" s="111">
        <v>36815</v>
      </c>
      <c r="L284" t="s">
        <v>2</v>
      </c>
      <c r="M284" t="s">
        <v>715</v>
      </c>
      <c r="N284" t="s">
        <v>811</v>
      </c>
    </row>
    <row r="285" spans="1:14" x14ac:dyDescent="0.25">
      <c r="A285" t="s">
        <v>2051</v>
      </c>
      <c r="B285" t="s">
        <v>56</v>
      </c>
      <c r="C285" t="s">
        <v>1632</v>
      </c>
      <c r="D285" t="s">
        <v>79</v>
      </c>
      <c r="E285" s="149">
        <v>37500</v>
      </c>
      <c r="F285" s="149">
        <v>4030</v>
      </c>
      <c r="G285" s="149">
        <v>41530</v>
      </c>
      <c r="H285" s="150">
        <f>Tabela2[[#This Row],[PERCENTUAL REALIZADO2]]*1/100</f>
        <v>0.48149999999999998</v>
      </c>
      <c r="I285">
        <v>48.15</v>
      </c>
      <c r="J285" s="111">
        <v>36668</v>
      </c>
      <c r="K285" s="111">
        <v>42916</v>
      </c>
      <c r="L285" t="s">
        <v>2</v>
      </c>
      <c r="M285" t="s">
        <v>80</v>
      </c>
      <c r="N285" t="s">
        <v>2051</v>
      </c>
    </row>
    <row r="286" spans="1:14" x14ac:dyDescent="0.25">
      <c r="A286" t="s">
        <v>2171</v>
      </c>
      <c r="B286" t="s">
        <v>637</v>
      </c>
      <c r="C286" t="s">
        <v>2170</v>
      </c>
      <c r="D286" t="s">
        <v>79</v>
      </c>
      <c r="E286" s="149">
        <v>60000</v>
      </c>
      <c r="F286" s="149">
        <v>0</v>
      </c>
      <c r="G286" s="149">
        <v>60000</v>
      </c>
      <c r="H286" s="150">
        <f>Tabela2[[#This Row],[PERCENTUAL REALIZADO2]]*1/100</f>
        <v>0.49340000000000006</v>
      </c>
      <c r="I286">
        <v>49.34</v>
      </c>
      <c r="J286" s="111">
        <v>36579</v>
      </c>
      <c r="L286" t="s">
        <v>2</v>
      </c>
      <c r="M286" t="s">
        <v>80</v>
      </c>
      <c r="N286" t="s">
        <v>2051</v>
      </c>
    </row>
    <row r="287" spans="1:14" x14ac:dyDescent="0.25">
      <c r="A287" t="s">
        <v>2484</v>
      </c>
      <c r="B287" t="s">
        <v>65</v>
      </c>
      <c r="C287" t="s">
        <v>2483</v>
      </c>
      <c r="D287" t="s">
        <v>90</v>
      </c>
      <c r="E287" s="149">
        <v>100000</v>
      </c>
      <c r="F287" s="149">
        <v>140000</v>
      </c>
      <c r="G287" s="149">
        <v>240000</v>
      </c>
      <c r="H287" s="150">
        <f>Tabela2[[#This Row],[PERCENTUAL REALIZADO2]]*1/100</f>
        <v>0.9375</v>
      </c>
      <c r="I287">
        <v>93.75</v>
      </c>
      <c r="J287" s="111">
        <v>43063</v>
      </c>
      <c r="L287" t="s">
        <v>2</v>
      </c>
      <c r="M287" t="s">
        <v>80</v>
      </c>
      <c r="N287" t="s">
        <v>112</v>
      </c>
    </row>
    <row r="288" spans="1:14" x14ac:dyDescent="0.25">
      <c r="A288" t="s">
        <v>2486</v>
      </c>
      <c r="B288" t="s">
        <v>65</v>
      </c>
      <c r="C288" t="s">
        <v>2485</v>
      </c>
      <c r="D288" t="s">
        <v>161</v>
      </c>
      <c r="E288" s="149">
        <v>380250</v>
      </c>
      <c r="F288" s="149">
        <v>5000</v>
      </c>
      <c r="G288" s="149">
        <v>385250</v>
      </c>
      <c r="H288" s="150">
        <f>Tabela2[[#This Row],[PERCENTUAL REALIZADO2]]*1/100</f>
        <v>0.60608700000000004</v>
      </c>
      <c r="I288">
        <v>60.608699999999999</v>
      </c>
      <c r="J288" s="111">
        <v>42859</v>
      </c>
      <c r="L288" t="s">
        <v>2</v>
      </c>
      <c r="M288" t="s">
        <v>84</v>
      </c>
      <c r="N288" t="s">
        <v>265</v>
      </c>
    </row>
    <row r="289" spans="1:14" x14ac:dyDescent="0.25">
      <c r="A289" t="s">
        <v>2174</v>
      </c>
      <c r="B289" t="s">
        <v>59</v>
      </c>
      <c r="C289" t="s">
        <v>2173</v>
      </c>
      <c r="D289" t="s">
        <v>86</v>
      </c>
      <c r="E289" s="149">
        <v>300000</v>
      </c>
      <c r="F289" s="149">
        <v>90398.98</v>
      </c>
      <c r="G289" s="149">
        <v>390398.98</v>
      </c>
      <c r="H289" s="150">
        <f>Tabela2[[#This Row],[PERCENTUAL REALIZADO2]]*1/100</f>
        <v>0</v>
      </c>
      <c r="I289">
        <v>0</v>
      </c>
      <c r="J289" s="111">
        <v>36526</v>
      </c>
      <c r="K289" s="111">
        <v>40602</v>
      </c>
      <c r="L289" t="s">
        <v>2</v>
      </c>
      <c r="M289" t="s">
        <v>715</v>
      </c>
      <c r="N289" t="s">
        <v>1969</v>
      </c>
    </row>
    <row r="290" spans="1:14" x14ac:dyDescent="0.25">
      <c r="A290" t="s">
        <v>2488</v>
      </c>
      <c r="B290" t="s">
        <v>68</v>
      </c>
      <c r="C290" t="s">
        <v>1656</v>
      </c>
      <c r="D290" t="s">
        <v>117</v>
      </c>
      <c r="E290" s="149">
        <v>375450.07</v>
      </c>
      <c r="F290" s="149">
        <v>400</v>
      </c>
      <c r="G290" s="149">
        <v>375850.07</v>
      </c>
      <c r="H290" s="150">
        <f>Tabela2[[#This Row],[PERCENTUAL REALIZADO2]]*1/100</f>
        <v>0.84188799999999997</v>
      </c>
      <c r="I290">
        <v>84.188800000000001</v>
      </c>
      <c r="J290" s="111">
        <v>42872</v>
      </c>
      <c r="L290" t="s">
        <v>2</v>
      </c>
      <c r="M290" t="s">
        <v>120</v>
      </c>
      <c r="N290" t="s">
        <v>121</v>
      </c>
    </row>
    <row r="291" spans="1:14" x14ac:dyDescent="0.25">
      <c r="A291" t="s">
        <v>2175</v>
      </c>
      <c r="B291" t="s">
        <v>637</v>
      </c>
      <c r="C291" t="s">
        <v>2152</v>
      </c>
      <c r="D291" t="s">
        <v>90</v>
      </c>
      <c r="E291" s="149">
        <v>115000</v>
      </c>
      <c r="F291" s="149">
        <v>0</v>
      </c>
      <c r="G291" s="149">
        <v>115000</v>
      </c>
      <c r="H291" s="150">
        <f>Tabela2[[#This Row],[PERCENTUAL REALIZADO2]]*1/100</f>
        <v>0.80279999999999996</v>
      </c>
      <c r="I291">
        <v>80.28</v>
      </c>
      <c r="J291" s="111">
        <v>36521</v>
      </c>
      <c r="L291" t="s">
        <v>2</v>
      </c>
      <c r="M291" t="s">
        <v>80</v>
      </c>
      <c r="N291" t="s">
        <v>2061</v>
      </c>
    </row>
    <row r="292" spans="1:14" x14ac:dyDescent="0.25">
      <c r="A292" t="s">
        <v>2490</v>
      </c>
      <c r="B292" t="s">
        <v>59</v>
      </c>
      <c r="C292" t="s">
        <v>2489</v>
      </c>
      <c r="D292" t="s">
        <v>79</v>
      </c>
      <c r="E292" s="149">
        <v>975000</v>
      </c>
      <c r="F292" s="149">
        <v>1000</v>
      </c>
      <c r="G292" s="149">
        <v>976000</v>
      </c>
      <c r="H292" s="150">
        <f>Tabela2[[#This Row],[PERCENTUAL REALIZADO2]]*1/100</f>
        <v>0.63447900000000002</v>
      </c>
      <c r="I292">
        <v>63.447899999999997</v>
      </c>
      <c r="J292" s="111">
        <v>42832</v>
      </c>
      <c r="L292" t="s">
        <v>2</v>
      </c>
      <c r="M292" t="s">
        <v>80</v>
      </c>
      <c r="N292" t="s">
        <v>81</v>
      </c>
    </row>
    <row r="293" spans="1:14" x14ac:dyDescent="0.25">
      <c r="A293" t="s">
        <v>2493</v>
      </c>
      <c r="B293" t="s">
        <v>59</v>
      </c>
      <c r="C293" t="s">
        <v>2238</v>
      </c>
      <c r="D293" t="s">
        <v>79</v>
      </c>
      <c r="E293" s="149">
        <v>975000</v>
      </c>
      <c r="F293" s="149">
        <v>1000</v>
      </c>
      <c r="G293" s="149">
        <v>976000</v>
      </c>
      <c r="H293" s="150">
        <f>Tabela2[[#This Row],[PERCENTUAL REALIZADO2]]*1/100</f>
        <v>0.64502300000000001</v>
      </c>
      <c r="I293">
        <v>64.502300000000005</v>
      </c>
      <c r="J293" s="111">
        <v>42784</v>
      </c>
      <c r="L293" t="s">
        <v>2</v>
      </c>
      <c r="M293" t="s">
        <v>80</v>
      </c>
      <c r="N293" t="s">
        <v>81</v>
      </c>
    </row>
    <row r="294" spans="1:14" x14ac:dyDescent="0.25">
      <c r="A294" t="s">
        <v>871</v>
      </c>
      <c r="B294" t="s">
        <v>60</v>
      </c>
      <c r="C294" t="s">
        <v>1040</v>
      </c>
      <c r="D294" t="s">
        <v>79</v>
      </c>
      <c r="E294" s="149">
        <v>341250</v>
      </c>
      <c r="F294" s="149">
        <v>5000</v>
      </c>
      <c r="G294" s="149">
        <v>346250</v>
      </c>
      <c r="H294" s="150">
        <f>Tabela2[[#This Row],[PERCENTUAL REALIZADO2]]*1/100</f>
        <v>0.84877899999999995</v>
      </c>
      <c r="I294">
        <v>84.877899999999997</v>
      </c>
      <c r="J294" s="111">
        <v>42887</v>
      </c>
      <c r="L294" t="s">
        <v>2</v>
      </c>
      <c r="M294" t="s">
        <v>80</v>
      </c>
      <c r="N294" t="s">
        <v>81</v>
      </c>
    </row>
    <row r="295" spans="1:14" x14ac:dyDescent="0.25">
      <c r="A295" t="s">
        <v>2496</v>
      </c>
      <c r="B295" t="s">
        <v>52</v>
      </c>
      <c r="C295" t="s">
        <v>2495</v>
      </c>
      <c r="D295" t="s">
        <v>79</v>
      </c>
      <c r="E295" s="149">
        <v>1185000</v>
      </c>
      <c r="F295" s="149">
        <v>1200</v>
      </c>
      <c r="G295" s="149">
        <v>1186200</v>
      </c>
      <c r="H295" s="150">
        <f>Tabela2[[#This Row],[PERCENTUAL REALIZADO2]]*1/100</f>
        <v>0.984321</v>
      </c>
      <c r="I295">
        <v>98.432100000000005</v>
      </c>
      <c r="J295" s="111">
        <v>42906</v>
      </c>
      <c r="L295" t="s">
        <v>2</v>
      </c>
      <c r="M295" t="s">
        <v>80</v>
      </c>
      <c r="N295" t="s">
        <v>81</v>
      </c>
    </row>
    <row r="296" spans="1:14" x14ac:dyDescent="0.25">
      <c r="A296" t="s">
        <v>2501</v>
      </c>
      <c r="B296" t="s">
        <v>59</v>
      </c>
      <c r="C296" t="s">
        <v>2500</v>
      </c>
      <c r="D296" t="s">
        <v>86</v>
      </c>
      <c r="E296" s="149">
        <v>493100</v>
      </c>
      <c r="F296" s="149">
        <v>12000</v>
      </c>
      <c r="G296" s="149">
        <v>505100</v>
      </c>
      <c r="H296" s="150">
        <f>Tabela2[[#This Row],[PERCENTUAL REALIZADO2]]*1/100</f>
        <v>0.78757999999999995</v>
      </c>
      <c r="I296">
        <v>78.757999999999996</v>
      </c>
      <c r="J296" s="111">
        <v>42919</v>
      </c>
      <c r="L296" t="s">
        <v>2</v>
      </c>
      <c r="M296" t="s">
        <v>84</v>
      </c>
      <c r="N296" t="s">
        <v>88</v>
      </c>
    </row>
    <row r="297" spans="1:14" x14ac:dyDescent="0.25">
      <c r="A297" t="s">
        <v>2503</v>
      </c>
      <c r="B297" t="s">
        <v>68</v>
      </c>
      <c r="C297" t="s">
        <v>2502</v>
      </c>
      <c r="D297" t="s">
        <v>86</v>
      </c>
      <c r="E297" s="149">
        <v>245850</v>
      </c>
      <c r="F297" s="149">
        <v>246.1</v>
      </c>
      <c r="G297" s="149">
        <v>246096.1</v>
      </c>
      <c r="H297" s="150">
        <f>Tabela2[[#This Row],[PERCENTUAL REALIZADO2]]*1/100</f>
        <v>0.93120500000000006</v>
      </c>
      <c r="I297">
        <v>93.120500000000007</v>
      </c>
      <c r="J297" s="111">
        <v>42552</v>
      </c>
      <c r="L297" t="s">
        <v>2</v>
      </c>
      <c r="M297" t="s">
        <v>84</v>
      </c>
      <c r="N297" t="s">
        <v>88</v>
      </c>
    </row>
    <row r="298" spans="1:14" x14ac:dyDescent="0.25">
      <c r="A298" t="s">
        <v>2511</v>
      </c>
      <c r="B298" t="s">
        <v>68</v>
      </c>
      <c r="C298" t="s">
        <v>1679</v>
      </c>
      <c r="D298" t="s">
        <v>86</v>
      </c>
      <c r="E298" s="149">
        <v>245850</v>
      </c>
      <c r="F298" s="149">
        <v>246.1</v>
      </c>
      <c r="G298" s="149">
        <v>246096.1</v>
      </c>
      <c r="H298" s="150">
        <f>Tabela2[[#This Row],[PERCENTUAL REALIZADO2]]*1/100</f>
        <v>0.56060200000000004</v>
      </c>
      <c r="I298">
        <v>56.060200000000002</v>
      </c>
      <c r="J298" s="111">
        <v>43045</v>
      </c>
      <c r="L298" t="s">
        <v>2</v>
      </c>
      <c r="M298" t="s">
        <v>84</v>
      </c>
      <c r="N298" t="s">
        <v>88</v>
      </c>
    </row>
    <row r="299" spans="1:14" x14ac:dyDescent="0.25">
      <c r="A299" t="s">
        <v>803</v>
      </c>
      <c r="B299" t="s">
        <v>68</v>
      </c>
      <c r="C299" t="s">
        <v>802</v>
      </c>
      <c r="D299" t="s">
        <v>86</v>
      </c>
      <c r="E299" s="149">
        <v>295300</v>
      </c>
      <c r="F299" s="149">
        <v>61444.53</v>
      </c>
      <c r="G299" s="149">
        <v>356744.53</v>
      </c>
      <c r="H299" s="150">
        <f>Tabela2[[#This Row],[PERCENTUAL REALIZADO2]]*1/100</f>
        <v>0.64462599999999992</v>
      </c>
      <c r="I299">
        <v>64.462599999999995</v>
      </c>
      <c r="J299" s="111">
        <v>42900</v>
      </c>
      <c r="L299" t="s">
        <v>2</v>
      </c>
      <c r="M299" t="s">
        <v>84</v>
      </c>
      <c r="N299" t="s">
        <v>88</v>
      </c>
    </row>
    <row r="300" spans="1:14" x14ac:dyDescent="0.25">
      <c r="A300" t="s">
        <v>2517</v>
      </c>
      <c r="B300" t="s">
        <v>48</v>
      </c>
      <c r="C300" t="s">
        <v>2516</v>
      </c>
      <c r="D300" t="s">
        <v>82</v>
      </c>
      <c r="E300" s="149">
        <v>3900000</v>
      </c>
      <c r="F300" s="149">
        <v>46203.94</v>
      </c>
      <c r="G300" s="149">
        <v>3946203.94</v>
      </c>
      <c r="H300" s="150">
        <f>Tabela2[[#This Row],[PERCENTUAL REALIZADO2]]*1/100</f>
        <v>0.84634900000000002</v>
      </c>
      <c r="I300">
        <v>84.634900000000002</v>
      </c>
      <c r="J300" s="111">
        <v>42675</v>
      </c>
      <c r="L300" t="s">
        <v>2</v>
      </c>
      <c r="M300" t="s">
        <v>84</v>
      </c>
      <c r="N300" t="s">
        <v>85</v>
      </c>
    </row>
    <row r="301" spans="1:14" x14ac:dyDescent="0.25">
      <c r="A301" t="s">
        <v>2520</v>
      </c>
      <c r="B301" t="s">
        <v>45</v>
      </c>
      <c r="C301" t="s">
        <v>676</v>
      </c>
      <c r="D301" t="s">
        <v>82</v>
      </c>
      <c r="E301" s="149">
        <v>1087500</v>
      </c>
      <c r="F301" s="149">
        <v>2179.36</v>
      </c>
      <c r="G301" s="149">
        <v>1089679.3600000001</v>
      </c>
      <c r="H301" s="150">
        <f>Tabela2[[#This Row],[PERCENTUAL REALIZADO2]]*1/100</f>
        <v>4.9945000000000003E-2</v>
      </c>
      <c r="I301">
        <v>4.9945000000000004</v>
      </c>
      <c r="J301" s="111">
        <v>42795</v>
      </c>
      <c r="L301" t="s">
        <v>2</v>
      </c>
      <c r="M301" t="s">
        <v>84</v>
      </c>
      <c r="N301" t="s">
        <v>85</v>
      </c>
    </row>
    <row r="302" spans="1:14" x14ac:dyDescent="0.25">
      <c r="A302" t="s">
        <v>2527</v>
      </c>
      <c r="B302" t="s">
        <v>66</v>
      </c>
      <c r="C302" t="s">
        <v>2526</v>
      </c>
      <c r="D302" t="s">
        <v>82</v>
      </c>
      <c r="E302" s="149">
        <v>243750</v>
      </c>
      <c r="F302" s="149">
        <v>243.99</v>
      </c>
      <c r="G302" s="149">
        <v>243993.99</v>
      </c>
      <c r="H302" s="150">
        <f>Tabela2[[#This Row],[PERCENTUAL REALIZADO2]]*1/100</f>
        <v>0.49507299999999999</v>
      </c>
      <c r="I302">
        <v>49.507300000000001</v>
      </c>
      <c r="J302" s="111">
        <v>42979</v>
      </c>
      <c r="L302" t="s">
        <v>2</v>
      </c>
      <c r="M302" t="s">
        <v>84</v>
      </c>
      <c r="N302" t="s">
        <v>85</v>
      </c>
    </row>
    <row r="303" spans="1:14" x14ac:dyDescent="0.25">
      <c r="A303" t="s">
        <v>2530</v>
      </c>
      <c r="B303" t="s">
        <v>56</v>
      </c>
      <c r="C303" t="s">
        <v>274</v>
      </c>
      <c r="D303" t="s">
        <v>82</v>
      </c>
      <c r="E303" s="149">
        <v>780000</v>
      </c>
      <c r="F303" s="149">
        <v>67764.62</v>
      </c>
      <c r="G303" s="149">
        <v>847764.62</v>
      </c>
      <c r="H303" s="150">
        <f>Tabela2[[#This Row],[PERCENTUAL REALIZADO2]]*1/100</f>
        <v>0.33324199999999998</v>
      </c>
      <c r="I303">
        <v>33.324199999999998</v>
      </c>
      <c r="J303" s="111">
        <v>42982</v>
      </c>
      <c r="L303" t="s">
        <v>2</v>
      </c>
      <c r="M303" t="s">
        <v>84</v>
      </c>
      <c r="N303" t="s">
        <v>275</v>
      </c>
    </row>
    <row r="304" spans="1:14" x14ac:dyDescent="0.25">
      <c r="A304" t="s">
        <v>2534</v>
      </c>
      <c r="B304" t="s">
        <v>45</v>
      </c>
      <c r="C304" t="s">
        <v>676</v>
      </c>
      <c r="D304" t="s">
        <v>82</v>
      </c>
      <c r="E304" s="149">
        <v>375000</v>
      </c>
      <c r="F304" s="149">
        <v>751.5</v>
      </c>
      <c r="G304" s="149">
        <v>375751.5</v>
      </c>
      <c r="H304" s="150">
        <f>Tabela2[[#This Row],[PERCENTUAL REALIZADO2]]*1/100</f>
        <v>4.9992000000000002E-2</v>
      </c>
      <c r="I304">
        <v>4.9992000000000001</v>
      </c>
      <c r="J304" s="111">
        <v>43070</v>
      </c>
      <c r="L304" t="s">
        <v>2</v>
      </c>
      <c r="M304" t="s">
        <v>84</v>
      </c>
      <c r="N304" t="s">
        <v>85</v>
      </c>
    </row>
    <row r="305" spans="1:14" x14ac:dyDescent="0.25">
      <c r="A305" t="s">
        <v>2539</v>
      </c>
      <c r="B305" t="s">
        <v>48</v>
      </c>
      <c r="C305" t="s">
        <v>202</v>
      </c>
      <c r="D305" t="s">
        <v>82</v>
      </c>
      <c r="E305" s="149">
        <v>438750</v>
      </c>
      <c r="F305" s="149">
        <v>14036.62</v>
      </c>
      <c r="G305" s="149">
        <v>452786.62</v>
      </c>
      <c r="H305" s="150">
        <f>Tabela2[[#This Row],[PERCENTUAL REALIZADO2]]*1/100</f>
        <v>0.82988899999999999</v>
      </c>
      <c r="I305">
        <v>82.988900000000001</v>
      </c>
      <c r="J305" s="111">
        <v>42883</v>
      </c>
      <c r="L305" t="s">
        <v>2</v>
      </c>
      <c r="M305" t="s">
        <v>84</v>
      </c>
      <c r="N305" t="s">
        <v>85</v>
      </c>
    </row>
    <row r="306" spans="1:14" x14ac:dyDescent="0.25">
      <c r="A306" t="s">
        <v>2541</v>
      </c>
      <c r="B306" t="s">
        <v>65</v>
      </c>
      <c r="C306" t="s">
        <v>2540</v>
      </c>
      <c r="D306" t="s">
        <v>82</v>
      </c>
      <c r="E306" s="149">
        <v>243750</v>
      </c>
      <c r="F306" s="149">
        <v>7125.85</v>
      </c>
      <c r="G306" s="149">
        <v>250875.85</v>
      </c>
      <c r="H306" s="150">
        <f>Tabela2[[#This Row],[PERCENTUAL REALIZADO2]]*1/100</f>
        <v>0.69282200000000005</v>
      </c>
      <c r="I306">
        <v>69.282200000000003</v>
      </c>
      <c r="J306" s="111">
        <v>43007</v>
      </c>
      <c r="L306" t="s">
        <v>2</v>
      </c>
      <c r="M306" t="s">
        <v>84</v>
      </c>
      <c r="N306" t="s">
        <v>85</v>
      </c>
    </row>
    <row r="307" spans="1:14" x14ac:dyDescent="0.25">
      <c r="A307" t="s">
        <v>2180</v>
      </c>
      <c r="B307" t="s">
        <v>52</v>
      </c>
      <c r="C307" t="s">
        <v>1788</v>
      </c>
      <c r="D307" t="s">
        <v>86</v>
      </c>
      <c r="E307" s="149">
        <v>62332.86</v>
      </c>
      <c r="F307" s="149">
        <v>6233.28</v>
      </c>
      <c r="G307" s="149">
        <v>68566.14</v>
      </c>
      <c r="H307" s="150">
        <f>Tabela2[[#This Row],[PERCENTUAL REALIZADO2]]*1/100</f>
        <v>0.24539999999999998</v>
      </c>
      <c r="I307">
        <v>24.54</v>
      </c>
      <c r="J307" s="111">
        <v>36644</v>
      </c>
      <c r="L307" t="s">
        <v>2</v>
      </c>
      <c r="M307" t="s">
        <v>893</v>
      </c>
      <c r="N307" t="s">
        <v>1958</v>
      </c>
    </row>
    <row r="308" spans="1:14" x14ac:dyDescent="0.25">
      <c r="A308" t="s">
        <v>2182</v>
      </c>
      <c r="B308" t="s">
        <v>637</v>
      </c>
      <c r="C308" t="s">
        <v>2181</v>
      </c>
      <c r="D308" t="s">
        <v>90</v>
      </c>
      <c r="E308" s="149">
        <v>150000</v>
      </c>
      <c r="F308" s="149">
        <v>10566.42</v>
      </c>
      <c r="G308" s="149">
        <v>160566.42000000001</v>
      </c>
      <c r="H308" s="150">
        <f>Tabela2[[#This Row],[PERCENTUAL REALIZADO2]]*1/100</f>
        <v>0.81790000000000007</v>
      </c>
      <c r="I308">
        <v>81.790000000000006</v>
      </c>
      <c r="J308" s="111">
        <v>36892</v>
      </c>
      <c r="L308" t="s">
        <v>2</v>
      </c>
      <c r="M308" t="s">
        <v>80</v>
      </c>
      <c r="N308" t="s">
        <v>112</v>
      </c>
    </row>
    <row r="309" spans="1:14" x14ac:dyDescent="0.25">
      <c r="A309" t="s">
        <v>2184</v>
      </c>
      <c r="B309" t="s">
        <v>59</v>
      </c>
      <c r="C309" t="s">
        <v>2183</v>
      </c>
      <c r="D309" t="s">
        <v>79</v>
      </c>
      <c r="E309" s="149">
        <v>26754</v>
      </c>
      <c r="F309" s="149">
        <v>2676.76</v>
      </c>
      <c r="G309" s="149">
        <v>29430.76</v>
      </c>
      <c r="H309" s="150">
        <f>Tabela2[[#This Row],[PERCENTUAL REALIZADO2]]*1/100</f>
        <v>0.44590000000000002</v>
      </c>
      <c r="I309">
        <v>44.59</v>
      </c>
      <c r="J309" s="111">
        <v>36514</v>
      </c>
      <c r="K309" s="111">
        <v>40543</v>
      </c>
      <c r="L309" t="s">
        <v>2</v>
      </c>
      <c r="M309" t="s">
        <v>80</v>
      </c>
      <c r="N309" t="s">
        <v>2051</v>
      </c>
    </row>
    <row r="310" spans="1:14" x14ac:dyDescent="0.25">
      <c r="A310" t="s">
        <v>2546</v>
      </c>
      <c r="B310" t="s">
        <v>60</v>
      </c>
      <c r="C310" t="s">
        <v>89</v>
      </c>
      <c r="D310" t="s">
        <v>86</v>
      </c>
      <c r="E310" s="149">
        <v>344750</v>
      </c>
      <c r="F310" s="149">
        <v>7563.88</v>
      </c>
      <c r="G310" s="149">
        <v>352313.88</v>
      </c>
      <c r="H310" s="150">
        <f>Tabela2[[#This Row],[PERCENTUAL REALIZADO2]]*1/100</f>
        <v>0.89516999999999991</v>
      </c>
      <c r="I310">
        <v>89.516999999999996</v>
      </c>
      <c r="J310" s="111">
        <v>43075</v>
      </c>
      <c r="L310" t="s">
        <v>2</v>
      </c>
      <c r="M310" t="s">
        <v>84</v>
      </c>
      <c r="N310" t="s">
        <v>88</v>
      </c>
    </row>
    <row r="311" spans="1:14" x14ac:dyDescent="0.25">
      <c r="A311" t="s">
        <v>2188</v>
      </c>
      <c r="B311" t="s">
        <v>58</v>
      </c>
      <c r="C311" t="s">
        <v>2187</v>
      </c>
      <c r="D311" t="s">
        <v>86</v>
      </c>
      <c r="E311" s="149">
        <v>100000</v>
      </c>
      <c r="F311" s="149">
        <v>20315.400000000001</v>
      </c>
      <c r="G311" s="149">
        <v>120315.4</v>
      </c>
      <c r="H311" s="150">
        <f>Tabela2[[#This Row],[PERCENTUAL REALIZADO2]]*1/100</f>
        <v>0.58460000000000001</v>
      </c>
      <c r="I311">
        <v>58.46</v>
      </c>
      <c r="J311" s="111">
        <v>36682</v>
      </c>
      <c r="K311" s="111">
        <v>42551</v>
      </c>
      <c r="L311" t="s">
        <v>2</v>
      </c>
      <c r="M311" t="s">
        <v>715</v>
      </c>
      <c r="N311" t="s">
        <v>1969</v>
      </c>
    </row>
    <row r="312" spans="1:14" x14ac:dyDescent="0.25">
      <c r="A312" t="s">
        <v>2548</v>
      </c>
      <c r="B312" t="s">
        <v>53</v>
      </c>
      <c r="C312" t="s">
        <v>2547</v>
      </c>
      <c r="D312" t="s">
        <v>86</v>
      </c>
      <c r="E312" s="149">
        <v>344750</v>
      </c>
      <c r="F312" s="149">
        <v>345.1</v>
      </c>
      <c r="G312" s="149">
        <v>345095.1</v>
      </c>
      <c r="H312" s="150">
        <f>Tabela2[[#This Row],[PERCENTUAL REALIZADO2]]*1/100</f>
        <v>0.79047100000000003</v>
      </c>
      <c r="I312">
        <v>79.0471</v>
      </c>
      <c r="J312" s="111">
        <v>42828</v>
      </c>
      <c r="L312" t="s">
        <v>2</v>
      </c>
      <c r="M312" t="s">
        <v>84</v>
      </c>
      <c r="N312" t="s">
        <v>88</v>
      </c>
    </row>
    <row r="313" spans="1:14" x14ac:dyDescent="0.25">
      <c r="A313" t="s">
        <v>2549</v>
      </c>
      <c r="B313" t="s">
        <v>56</v>
      </c>
      <c r="C313" t="s">
        <v>806</v>
      </c>
      <c r="D313" t="s">
        <v>86</v>
      </c>
      <c r="E313" s="149">
        <v>493100</v>
      </c>
      <c r="F313" s="149">
        <v>6900</v>
      </c>
      <c r="G313" s="149">
        <v>500000</v>
      </c>
      <c r="H313" s="150">
        <f>Tabela2[[#This Row],[PERCENTUAL REALIZADO2]]*1/100</f>
        <v>0.99991200000000002</v>
      </c>
      <c r="I313">
        <v>99.991200000000006</v>
      </c>
      <c r="J313" s="111">
        <v>42990</v>
      </c>
      <c r="L313" t="s">
        <v>2</v>
      </c>
      <c r="M313" t="s">
        <v>84</v>
      </c>
      <c r="N313" t="s">
        <v>88</v>
      </c>
    </row>
    <row r="314" spans="1:14" x14ac:dyDescent="0.25">
      <c r="A314" t="s">
        <v>2554</v>
      </c>
      <c r="B314" t="s">
        <v>56</v>
      </c>
      <c r="C314" t="s">
        <v>937</v>
      </c>
      <c r="D314" t="s">
        <v>86</v>
      </c>
      <c r="E314" s="149">
        <v>493100</v>
      </c>
      <c r="F314" s="149">
        <v>11900</v>
      </c>
      <c r="G314" s="149">
        <v>505000</v>
      </c>
      <c r="H314" s="150">
        <f>Tabela2[[#This Row],[PERCENTUAL REALIZADO2]]*1/100</f>
        <v>0.941195</v>
      </c>
      <c r="I314">
        <v>94.119500000000002</v>
      </c>
      <c r="J314" s="111">
        <v>42545</v>
      </c>
      <c r="L314" t="s">
        <v>2</v>
      </c>
      <c r="M314" t="s">
        <v>84</v>
      </c>
      <c r="N314" t="s">
        <v>88</v>
      </c>
    </row>
    <row r="315" spans="1:14" x14ac:dyDescent="0.25">
      <c r="A315" t="s">
        <v>2190</v>
      </c>
      <c r="B315" t="s">
        <v>637</v>
      </c>
      <c r="C315" t="s">
        <v>2033</v>
      </c>
      <c r="D315" t="s">
        <v>79</v>
      </c>
      <c r="E315" s="149">
        <v>300000</v>
      </c>
      <c r="F315" s="149">
        <v>30000</v>
      </c>
      <c r="G315" s="149">
        <v>330000</v>
      </c>
      <c r="H315" s="150">
        <f>Tabela2[[#This Row],[PERCENTUAL REALIZADO2]]*1/100</f>
        <v>0.84299999999999997</v>
      </c>
      <c r="I315">
        <v>84.3</v>
      </c>
      <c r="J315" s="111">
        <v>36703</v>
      </c>
      <c r="L315" t="s">
        <v>2</v>
      </c>
      <c r="M315" t="s">
        <v>80</v>
      </c>
      <c r="N315" t="s">
        <v>112</v>
      </c>
    </row>
    <row r="316" spans="1:14" x14ac:dyDescent="0.25">
      <c r="A316" t="s">
        <v>2557</v>
      </c>
      <c r="B316" t="s">
        <v>69</v>
      </c>
      <c r="C316" t="s">
        <v>837</v>
      </c>
      <c r="D316" t="s">
        <v>86</v>
      </c>
      <c r="E316" s="149">
        <v>493100</v>
      </c>
      <c r="F316" s="149">
        <v>7501.55</v>
      </c>
      <c r="G316" s="149">
        <v>500601.55</v>
      </c>
      <c r="H316" s="150">
        <f>Tabela2[[#This Row],[PERCENTUAL REALIZADO2]]*1/100</f>
        <v>0.58399299999999998</v>
      </c>
      <c r="I316">
        <v>58.399299999999997</v>
      </c>
      <c r="J316" s="111">
        <v>42826</v>
      </c>
      <c r="L316" t="s">
        <v>2</v>
      </c>
      <c r="M316" t="s">
        <v>84</v>
      </c>
      <c r="N316" t="s">
        <v>88</v>
      </c>
    </row>
    <row r="317" spans="1:14" x14ac:dyDescent="0.25">
      <c r="A317" t="s">
        <v>2557</v>
      </c>
      <c r="B317" t="s">
        <v>69</v>
      </c>
      <c r="C317" t="s">
        <v>837</v>
      </c>
      <c r="D317" t="s">
        <v>86</v>
      </c>
      <c r="E317" s="149">
        <v>245850</v>
      </c>
      <c r="F317" s="149">
        <v>4150</v>
      </c>
      <c r="G317" s="149">
        <v>250000</v>
      </c>
      <c r="H317" s="150">
        <f>Tabela2[[#This Row],[PERCENTUAL REALIZADO2]]*1/100</f>
        <v>0.50840099999999999</v>
      </c>
      <c r="I317">
        <v>50.8401</v>
      </c>
      <c r="J317" s="111">
        <v>42826</v>
      </c>
      <c r="L317" t="s">
        <v>2</v>
      </c>
      <c r="M317" t="s">
        <v>84</v>
      </c>
      <c r="N317" t="s">
        <v>88</v>
      </c>
    </row>
    <row r="318" spans="1:14" x14ac:dyDescent="0.25">
      <c r="A318" t="s">
        <v>2561</v>
      </c>
      <c r="B318" t="s">
        <v>68</v>
      </c>
      <c r="C318" t="s">
        <v>2441</v>
      </c>
      <c r="D318" t="s">
        <v>86</v>
      </c>
      <c r="E318" s="149">
        <v>493100</v>
      </c>
      <c r="F318" s="149">
        <v>11545.49</v>
      </c>
      <c r="G318" s="149">
        <v>504645.49</v>
      </c>
      <c r="H318" s="150">
        <f>Tabela2[[#This Row],[PERCENTUAL REALIZADO2]]*1/100</f>
        <v>0.79438900000000001</v>
      </c>
      <c r="I318">
        <v>79.438900000000004</v>
      </c>
      <c r="J318" s="111">
        <v>42915</v>
      </c>
      <c r="L318" t="s">
        <v>2</v>
      </c>
      <c r="M318" t="s">
        <v>84</v>
      </c>
      <c r="N318" t="s">
        <v>88</v>
      </c>
    </row>
    <row r="319" spans="1:14" x14ac:dyDescent="0.25">
      <c r="A319" t="s">
        <v>2563</v>
      </c>
      <c r="B319" t="s">
        <v>69</v>
      </c>
      <c r="C319" t="s">
        <v>2562</v>
      </c>
      <c r="D319" t="s">
        <v>86</v>
      </c>
      <c r="E319" s="149">
        <v>493100</v>
      </c>
      <c r="F319" s="149">
        <v>5000</v>
      </c>
      <c r="G319" s="149">
        <v>498100</v>
      </c>
      <c r="H319" s="150">
        <f>Tabela2[[#This Row],[PERCENTUAL REALIZADO2]]*1/100</f>
        <v>0.45122200000000001</v>
      </c>
      <c r="I319">
        <v>45.122199999999999</v>
      </c>
      <c r="J319" s="111">
        <v>42856</v>
      </c>
      <c r="L319" t="s">
        <v>2</v>
      </c>
      <c r="M319" t="s">
        <v>84</v>
      </c>
      <c r="N319" t="s">
        <v>88</v>
      </c>
    </row>
    <row r="320" spans="1:14" x14ac:dyDescent="0.25">
      <c r="A320" t="s">
        <v>2571</v>
      </c>
      <c r="B320" t="s">
        <v>47</v>
      </c>
      <c r="C320" t="s">
        <v>2570</v>
      </c>
      <c r="D320" t="s">
        <v>86</v>
      </c>
      <c r="E320" s="149">
        <v>332882</v>
      </c>
      <c r="F320" s="149">
        <v>22374.35</v>
      </c>
      <c r="G320" s="149">
        <v>355256.35</v>
      </c>
      <c r="H320" s="150">
        <f>Tabela2[[#This Row],[PERCENTUAL REALIZADO2]]*1/100</f>
        <v>0.53045399999999998</v>
      </c>
      <c r="I320">
        <v>53.045400000000001</v>
      </c>
      <c r="J320" s="111">
        <v>43040</v>
      </c>
      <c r="L320" t="s">
        <v>2</v>
      </c>
      <c r="M320" t="s">
        <v>84</v>
      </c>
      <c r="N320" t="s">
        <v>88</v>
      </c>
    </row>
    <row r="321" spans="1:14" x14ac:dyDescent="0.25">
      <c r="A321" t="s">
        <v>446</v>
      </c>
      <c r="B321" t="s">
        <v>65</v>
      </c>
      <c r="C321" t="s">
        <v>2572</v>
      </c>
      <c r="D321" t="s">
        <v>86</v>
      </c>
      <c r="E321" s="149">
        <v>245850</v>
      </c>
      <c r="F321" s="149">
        <v>10085.94</v>
      </c>
      <c r="G321" s="149">
        <v>255935.94</v>
      </c>
      <c r="H321" s="150">
        <f>Tabela2[[#This Row],[PERCENTUAL REALIZADO2]]*1/100</f>
        <v>0.81097399999999997</v>
      </c>
      <c r="I321">
        <v>81.097399999999993</v>
      </c>
      <c r="J321" s="111">
        <v>42873</v>
      </c>
      <c r="L321" t="s">
        <v>2</v>
      </c>
      <c r="M321" t="s">
        <v>84</v>
      </c>
      <c r="N321" t="s">
        <v>88</v>
      </c>
    </row>
    <row r="322" spans="1:14" x14ac:dyDescent="0.25">
      <c r="A322" t="s">
        <v>2051</v>
      </c>
      <c r="B322" t="s">
        <v>56</v>
      </c>
      <c r="C322" t="s">
        <v>2195</v>
      </c>
      <c r="D322" t="s">
        <v>79</v>
      </c>
      <c r="E322" s="149">
        <v>52000</v>
      </c>
      <c r="F322" s="149">
        <v>10400</v>
      </c>
      <c r="G322" s="149">
        <v>62400</v>
      </c>
      <c r="H322" s="150">
        <f>Tabela2[[#This Row],[PERCENTUAL REALIZADO2]]*1/100</f>
        <v>0.8</v>
      </c>
      <c r="I322">
        <v>80</v>
      </c>
      <c r="J322" s="111">
        <v>37073</v>
      </c>
      <c r="K322" s="111">
        <v>41912</v>
      </c>
      <c r="L322" t="s">
        <v>2</v>
      </c>
      <c r="M322" t="s">
        <v>80</v>
      </c>
      <c r="N322" t="s">
        <v>2051</v>
      </c>
    </row>
    <row r="323" spans="1:14" x14ac:dyDescent="0.25">
      <c r="A323" t="s">
        <v>2051</v>
      </c>
      <c r="B323" t="s">
        <v>56</v>
      </c>
      <c r="C323" t="s">
        <v>1530</v>
      </c>
      <c r="D323" t="s">
        <v>79</v>
      </c>
      <c r="E323" s="149">
        <v>80000</v>
      </c>
      <c r="F323" s="149">
        <v>8610</v>
      </c>
      <c r="G323" s="149">
        <v>88610</v>
      </c>
      <c r="H323" s="150">
        <f>Tabela2[[#This Row],[PERCENTUAL REALIZADO2]]*1/100</f>
        <v>0.80959999999999999</v>
      </c>
      <c r="I323">
        <v>80.959999999999994</v>
      </c>
      <c r="J323" s="111">
        <v>36693</v>
      </c>
      <c r="K323" s="111">
        <v>42961</v>
      </c>
      <c r="L323" t="s">
        <v>2</v>
      </c>
      <c r="M323" t="s">
        <v>80</v>
      </c>
      <c r="N323" t="s">
        <v>2051</v>
      </c>
    </row>
    <row r="324" spans="1:14" x14ac:dyDescent="0.25">
      <c r="A324" t="s">
        <v>2574</v>
      </c>
      <c r="B324" t="s">
        <v>69</v>
      </c>
      <c r="C324" t="s">
        <v>2573</v>
      </c>
      <c r="D324" t="s">
        <v>86</v>
      </c>
      <c r="E324" s="149">
        <v>245850</v>
      </c>
      <c r="F324" s="149">
        <v>4005.7</v>
      </c>
      <c r="G324" s="149">
        <v>249855.7</v>
      </c>
      <c r="H324" s="150">
        <f>Tabela2[[#This Row],[PERCENTUAL REALIZADO2]]*1/100</f>
        <v>0.939438</v>
      </c>
      <c r="I324">
        <v>93.943799999999996</v>
      </c>
      <c r="J324" s="111">
        <v>42934</v>
      </c>
      <c r="L324" t="s">
        <v>2</v>
      </c>
      <c r="M324" t="s">
        <v>84</v>
      </c>
      <c r="N324" t="s">
        <v>88</v>
      </c>
    </row>
    <row r="325" spans="1:14" x14ac:dyDescent="0.25">
      <c r="A325" t="s">
        <v>2579</v>
      </c>
      <c r="B325" t="s">
        <v>61</v>
      </c>
      <c r="C325" t="s">
        <v>836</v>
      </c>
      <c r="D325" t="s">
        <v>86</v>
      </c>
      <c r="E325" s="149">
        <v>394200</v>
      </c>
      <c r="F325" s="149">
        <v>5800</v>
      </c>
      <c r="G325" s="149">
        <v>400000</v>
      </c>
      <c r="H325" s="150">
        <f>Tabela2[[#This Row],[PERCENTUAL REALIZADO2]]*1/100</f>
        <v>0.71632999999999991</v>
      </c>
      <c r="I325">
        <v>71.632999999999996</v>
      </c>
      <c r="J325" s="111">
        <v>42887</v>
      </c>
      <c r="L325" t="s">
        <v>2</v>
      </c>
      <c r="M325" t="s">
        <v>84</v>
      </c>
      <c r="N325" t="s">
        <v>88</v>
      </c>
    </row>
    <row r="326" spans="1:14" x14ac:dyDescent="0.25">
      <c r="A326" t="s">
        <v>188</v>
      </c>
      <c r="B326" t="s">
        <v>62</v>
      </c>
      <c r="C326" t="s">
        <v>187</v>
      </c>
      <c r="D326" t="s">
        <v>86</v>
      </c>
      <c r="E326" s="149">
        <v>394200</v>
      </c>
      <c r="F326" s="149">
        <v>1000</v>
      </c>
      <c r="G326" s="149">
        <v>395200</v>
      </c>
      <c r="H326" s="150">
        <f>Tabela2[[#This Row],[PERCENTUAL REALIZADO2]]*1/100</f>
        <v>0.49661</v>
      </c>
      <c r="I326">
        <v>49.661000000000001</v>
      </c>
      <c r="J326" s="111">
        <v>42919</v>
      </c>
      <c r="L326" t="s">
        <v>2</v>
      </c>
      <c r="M326" t="s">
        <v>84</v>
      </c>
      <c r="N326" t="s">
        <v>88</v>
      </c>
    </row>
    <row r="327" spans="1:14" x14ac:dyDescent="0.25">
      <c r="A327" t="s">
        <v>2582</v>
      </c>
      <c r="B327" t="s">
        <v>65</v>
      </c>
      <c r="C327" t="s">
        <v>760</v>
      </c>
      <c r="D327" t="s">
        <v>86</v>
      </c>
      <c r="E327" s="149">
        <v>1482100</v>
      </c>
      <c r="F327" s="149">
        <v>16750.060000000001</v>
      </c>
      <c r="G327" s="149">
        <v>1498850.06</v>
      </c>
      <c r="H327" s="150">
        <f>Tabela2[[#This Row],[PERCENTUAL REALIZADO2]]*1/100</f>
        <v>0.99779200000000001</v>
      </c>
      <c r="I327">
        <v>99.779200000000003</v>
      </c>
      <c r="J327" s="111">
        <v>42552</v>
      </c>
      <c r="L327" t="s">
        <v>2</v>
      </c>
      <c r="M327" t="s">
        <v>84</v>
      </c>
      <c r="N327" t="s">
        <v>88</v>
      </c>
    </row>
    <row r="328" spans="1:14" x14ac:dyDescent="0.25">
      <c r="A328" t="s">
        <v>158</v>
      </c>
      <c r="B328" t="s">
        <v>65</v>
      </c>
      <c r="C328" t="s">
        <v>157</v>
      </c>
      <c r="D328" t="s">
        <v>86</v>
      </c>
      <c r="E328" s="149">
        <v>245850</v>
      </c>
      <c r="F328" s="149">
        <v>40328.620000000003</v>
      </c>
      <c r="G328" s="149">
        <v>286178.62</v>
      </c>
      <c r="H328" s="150">
        <f>Tabela2[[#This Row],[PERCENTUAL REALIZADO2]]*1/100</f>
        <v>0.53080899999999998</v>
      </c>
      <c r="I328">
        <v>53.0809</v>
      </c>
      <c r="J328" s="111">
        <v>43024</v>
      </c>
      <c r="L328" t="s">
        <v>2</v>
      </c>
      <c r="M328" t="s">
        <v>84</v>
      </c>
      <c r="N328" t="s">
        <v>88</v>
      </c>
    </row>
    <row r="329" spans="1:14" x14ac:dyDescent="0.25">
      <c r="A329" t="s">
        <v>2203</v>
      </c>
      <c r="B329" t="s">
        <v>52</v>
      </c>
      <c r="C329" t="s">
        <v>1873</v>
      </c>
      <c r="D329" t="s">
        <v>79</v>
      </c>
      <c r="E329" s="149">
        <v>83000</v>
      </c>
      <c r="F329" s="149">
        <v>9559</v>
      </c>
      <c r="G329" s="149">
        <v>92559</v>
      </c>
      <c r="H329" s="150">
        <f>Tabela2[[#This Row],[PERCENTUAL REALIZADO2]]*1/100</f>
        <v>0.5</v>
      </c>
      <c r="I329">
        <v>50</v>
      </c>
      <c r="J329" s="111">
        <v>36539</v>
      </c>
      <c r="L329" t="s">
        <v>2</v>
      </c>
      <c r="M329" t="s">
        <v>80</v>
      </c>
      <c r="N329" t="s">
        <v>2051</v>
      </c>
    </row>
    <row r="330" spans="1:14" x14ac:dyDescent="0.25">
      <c r="A330" t="s">
        <v>2586</v>
      </c>
      <c r="B330" t="s">
        <v>68</v>
      </c>
      <c r="C330" t="s">
        <v>2585</v>
      </c>
      <c r="D330" t="s">
        <v>86</v>
      </c>
      <c r="E330" s="149">
        <v>245850</v>
      </c>
      <c r="F330" s="149">
        <v>9824.36</v>
      </c>
      <c r="G330" s="149">
        <v>255674.36</v>
      </c>
      <c r="H330" s="150">
        <f>Tabela2[[#This Row],[PERCENTUAL REALIZADO2]]*1/100</f>
        <v>0.496809</v>
      </c>
      <c r="I330">
        <v>49.680900000000001</v>
      </c>
      <c r="J330" s="111">
        <v>42831</v>
      </c>
      <c r="L330" t="s">
        <v>2</v>
      </c>
      <c r="M330" t="s">
        <v>84</v>
      </c>
      <c r="N330" t="s">
        <v>88</v>
      </c>
    </row>
    <row r="331" spans="1:14" x14ac:dyDescent="0.25">
      <c r="A331" t="s">
        <v>2051</v>
      </c>
      <c r="B331" t="s">
        <v>64</v>
      </c>
      <c r="C331" t="s">
        <v>1539</v>
      </c>
      <c r="D331" t="s">
        <v>79</v>
      </c>
      <c r="E331" s="149">
        <v>300000</v>
      </c>
      <c r="F331" s="149">
        <v>0</v>
      </c>
      <c r="G331" s="149">
        <v>300000</v>
      </c>
      <c r="H331" s="150">
        <f>Tabela2[[#This Row],[PERCENTUAL REALIZADO2]]*1/100</f>
        <v>0.45229999999999998</v>
      </c>
      <c r="I331">
        <v>45.23</v>
      </c>
      <c r="J331" s="111">
        <v>36651</v>
      </c>
      <c r="L331" t="s">
        <v>2</v>
      </c>
      <c r="M331" t="s">
        <v>80</v>
      </c>
      <c r="N331" t="s">
        <v>2051</v>
      </c>
    </row>
    <row r="332" spans="1:14" x14ac:dyDescent="0.25">
      <c r="A332" t="s">
        <v>446</v>
      </c>
      <c r="B332" t="s">
        <v>65</v>
      </c>
      <c r="C332" t="s">
        <v>2572</v>
      </c>
      <c r="D332" t="s">
        <v>86</v>
      </c>
      <c r="E332" s="149">
        <v>295300</v>
      </c>
      <c r="F332" s="149">
        <v>12550.11</v>
      </c>
      <c r="G332" s="149">
        <v>307850.11</v>
      </c>
      <c r="H332" s="150">
        <f>Tabela2[[#This Row],[PERCENTUAL REALIZADO2]]*1/100</f>
        <v>0.85305300000000006</v>
      </c>
      <c r="I332">
        <v>85.305300000000003</v>
      </c>
      <c r="J332" s="111">
        <v>42917</v>
      </c>
      <c r="L332" t="s">
        <v>2</v>
      </c>
      <c r="M332" t="s">
        <v>84</v>
      </c>
      <c r="N332" t="s">
        <v>88</v>
      </c>
    </row>
    <row r="333" spans="1:14" x14ac:dyDescent="0.25">
      <c r="A333" t="s">
        <v>2051</v>
      </c>
      <c r="B333" t="s">
        <v>64</v>
      </c>
      <c r="C333" t="s">
        <v>2204</v>
      </c>
      <c r="D333" t="s">
        <v>79</v>
      </c>
      <c r="E333" s="149">
        <v>550000</v>
      </c>
      <c r="F333" s="149">
        <v>0</v>
      </c>
      <c r="G333" s="149">
        <v>550000</v>
      </c>
      <c r="H333" s="150">
        <f>Tabela2[[#This Row],[PERCENTUAL REALIZADO2]]*1/100</f>
        <v>0.95609999999999995</v>
      </c>
      <c r="I333">
        <v>95.61</v>
      </c>
      <c r="J333" s="111">
        <v>36541</v>
      </c>
      <c r="K333" s="111">
        <v>41925</v>
      </c>
      <c r="L333" t="s">
        <v>2</v>
      </c>
      <c r="M333" t="s">
        <v>80</v>
      </c>
      <c r="N333" t="s">
        <v>2051</v>
      </c>
    </row>
    <row r="334" spans="1:14" x14ac:dyDescent="0.25">
      <c r="A334" t="s">
        <v>2591</v>
      </c>
      <c r="B334" t="s">
        <v>60</v>
      </c>
      <c r="C334" t="s">
        <v>2590</v>
      </c>
      <c r="D334" t="s">
        <v>86</v>
      </c>
      <c r="E334" s="149">
        <v>255740</v>
      </c>
      <c r="F334" s="149">
        <v>91257.71</v>
      </c>
      <c r="G334" s="149">
        <v>346997.71</v>
      </c>
      <c r="H334" s="150">
        <f>Tabela2[[#This Row],[PERCENTUAL REALIZADO2]]*1/100</f>
        <v>0.92082300000000006</v>
      </c>
      <c r="I334">
        <v>92.082300000000004</v>
      </c>
      <c r="J334" s="111">
        <v>42996</v>
      </c>
      <c r="L334" t="s">
        <v>2</v>
      </c>
      <c r="M334" t="s">
        <v>84</v>
      </c>
      <c r="N334" t="s">
        <v>88</v>
      </c>
    </row>
    <row r="335" spans="1:14" x14ac:dyDescent="0.25">
      <c r="A335" t="s">
        <v>2593</v>
      </c>
      <c r="B335" t="s">
        <v>68</v>
      </c>
      <c r="C335" t="s">
        <v>2592</v>
      </c>
      <c r="D335" t="s">
        <v>86</v>
      </c>
      <c r="E335" s="149">
        <v>245850</v>
      </c>
      <c r="F335" s="149">
        <v>17829.11</v>
      </c>
      <c r="G335" s="149">
        <v>263679.11</v>
      </c>
      <c r="H335" s="150">
        <f>Tabela2[[#This Row],[PERCENTUAL REALIZADO2]]*1/100</f>
        <v>0.95577400000000001</v>
      </c>
      <c r="I335">
        <v>95.577399999999997</v>
      </c>
      <c r="J335" s="111">
        <v>42975</v>
      </c>
      <c r="L335" t="s">
        <v>2</v>
      </c>
      <c r="M335" t="s">
        <v>84</v>
      </c>
      <c r="N335" t="s">
        <v>88</v>
      </c>
    </row>
    <row r="336" spans="1:14" x14ac:dyDescent="0.25">
      <c r="A336" t="s">
        <v>2051</v>
      </c>
      <c r="B336" t="s">
        <v>64</v>
      </c>
      <c r="C336" t="s">
        <v>2206</v>
      </c>
      <c r="D336" t="s">
        <v>79</v>
      </c>
      <c r="E336" s="149">
        <v>300000</v>
      </c>
      <c r="F336" s="149">
        <v>0</v>
      </c>
      <c r="G336" s="149">
        <v>300000</v>
      </c>
      <c r="H336" s="150">
        <f>Tabela2[[#This Row],[PERCENTUAL REALIZADO2]]*1/100</f>
        <v>0.5</v>
      </c>
      <c r="I336">
        <v>50</v>
      </c>
      <c r="J336" s="111">
        <v>36700</v>
      </c>
      <c r="L336" t="s">
        <v>2</v>
      </c>
      <c r="M336" t="s">
        <v>80</v>
      </c>
      <c r="N336" t="s">
        <v>2051</v>
      </c>
    </row>
    <row r="337" spans="1:14" x14ac:dyDescent="0.25">
      <c r="A337" t="s">
        <v>2208</v>
      </c>
      <c r="B337" t="s">
        <v>58</v>
      </c>
      <c r="C337" t="s">
        <v>2207</v>
      </c>
      <c r="D337" t="s">
        <v>79</v>
      </c>
      <c r="E337" s="149">
        <v>40000</v>
      </c>
      <c r="F337" s="149">
        <v>0</v>
      </c>
      <c r="G337" s="149">
        <v>40000</v>
      </c>
      <c r="H337" s="150">
        <f>Tabela2[[#This Row],[PERCENTUAL REALIZADO2]]*1/100</f>
        <v>0.57650000000000001</v>
      </c>
      <c r="I337">
        <v>57.65</v>
      </c>
      <c r="J337" s="111">
        <v>36558</v>
      </c>
      <c r="L337" t="s">
        <v>2</v>
      </c>
      <c r="M337" t="s">
        <v>80</v>
      </c>
      <c r="N337" t="s">
        <v>112</v>
      </c>
    </row>
    <row r="338" spans="1:14" x14ac:dyDescent="0.25">
      <c r="A338" t="s">
        <v>2597</v>
      </c>
      <c r="B338" t="s">
        <v>68</v>
      </c>
      <c r="C338" t="s">
        <v>949</v>
      </c>
      <c r="D338" t="s">
        <v>86</v>
      </c>
      <c r="E338" s="149">
        <v>245850</v>
      </c>
      <c r="F338" s="149">
        <v>2483.33</v>
      </c>
      <c r="G338" s="149">
        <v>248333.33</v>
      </c>
      <c r="H338" s="150">
        <f>Tabela2[[#This Row],[PERCENTUAL REALIZADO2]]*1/100</f>
        <v>0.53857199999999994</v>
      </c>
      <c r="I338">
        <v>53.857199999999999</v>
      </c>
      <c r="J338" s="111">
        <v>42998</v>
      </c>
      <c r="L338" t="s">
        <v>2</v>
      </c>
      <c r="M338" t="s">
        <v>84</v>
      </c>
      <c r="N338" t="s">
        <v>88</v>
      </c>
    </row>
    <row r="339" spans="1:14" x14ac:dyDescent="0.25">
      <c r="A339" t="s">
        <v>2599</v>
      </c>
      <c r="B339" t="s">
        <v>68</v>
      </c>
      <c r="C339" t="s">
        <v>971</v>
      </c>
      <c r="D339" t="s">
        <v>86</v>
      </c>
      <c r="E339" s="149">
        <v>394200</v>
      </c>
      <c r="F339" s="149">
        <v>14307.65</v>
      </c>
      <c r="G339" s="149">
        <v>408507.65</v>
      </c>
      <c r="H339" s="150">
        <f>Tabela2[[#This Row],[PERCENTUAL REALIZADO2]]*1/100</f>
        <v>0.87870199999999998</v>
      </c>
      <c r="I339">
        <v>87.870199999999997</v>
      </c>
      <c r="J339" s="111">
        <v>42961</v>
      </c>
      <c r="L339" t="s">
        <v>2</v>
      </c>
      <c r="M339" t="s">
        <v>84</v>
      </c>
      <c r="N339" t="s">
        <v>88</v>
      </c>
    </row>
    <row r="340" spans="1:14" x14ac:dyDescent="0.25">
      <c r="A340" t="s">
        <v>2601</v>
      </c>
      <c r="B340" t="s">
        <v>68</v>
      </c>
      <c r="C340" t="s">
        <v>2600</v>
      </c>
      <c r="D340" t="s">
        <v>86</v>
      </c>
      <c r="E340" s="149">
        <v>344750</v>
      </c>
      <c r="F340" s="149">
        <v>350</v>
      </c>
      <c r="G340" s="149">
        <v>345100</v>
      </c>
      <c r="H340" s="150">
        <f>Tabela2[[#This Row],[PERCENTUAL REALIZADO2]]*1/100</f>
        <v>0.491975</v>
      </c>
      <c r="I340">
        <v>49.197499999999998</v>
      </c>
      <c r="J340" s="111">
        <v>43048</v>
      </c>
      <c r="L340" t="s">
        <v>2</v>
      </c>
      <c r="M340" t="s">
        <v>84</v>
      </c>
      <c r="N340" t="s">
        <v>88</v>
      </c>
    </row>
    <row r="341" spans="1:14" x14ac:dyDescent="0.25">
      <c r="A341" t="s">
        <v>2604</v>
      </c>
      <c r="B341" t="s">
        <v>68</v>
      </c>
      <c r="C341" t="s">
        <v>742</v>
      </c>
      <c r="D341" t="s">
        <v>86</v>
      </c>
      <c r="E341" s="149">
        <v>245850</v>
      </c>
      <c r="F341" s="149">
        <v>250</v>
      </c>
      <c r="G341" s="149">
        <v>246100</v>
      </c>
      <c r="H341" s="150">
        <f>Tabela2[[#This Row],[PERCENTUAL REALIZADO2]]*1/100</f>
        <v>9.9050000000000006E-3</v>
      </c>
      <c r="I341">
        <v>0.99050000000000005</v>
      </c>
      <c r="J341" s="111">
        <v>43052</v>
      </c>
      <c r="L341" t="s">
        <v>2</v>
      </c>
      <c r="M341" t="s">
        <v>84</v>
      </c>
      <c r="N341" t="s">
        <v>88</v>
      </c>
    </row>
    <row r="342" spans="1:14" x14ac:dyDescent="0.25">
      <c r="A342" t="s">
        <v>2606</v>
      </c>
      <c r="B342" t="s">
        <v>68</v>
      </c>
      <c r="C342" t="s">
        <v>742</v>
      </c>
      <c r="D342" t="s">
        <v>86</v>
      </c>
      <c r="E342" s="149">
        <v>245850</v>
      </c>
      <c r="F342" s="149">
        <v>250</v>
      </c>
      <c r="G342" s="149">
        <v>246100</v>
      </c>
      <c r="H342" s="150">
        <f>Tabela2[[#This Row],[PERCENTUAL REALIZADO2]]*1/100</f>
        <v>9.4809999999999998E-3</v>
      </c>
      <c r="I342">
        <v>0.94810000000000005</v>
      </c>
      <c r="J342" s="111">
        <v>43052</v>
      </c>
      <c r="L342" t="s">
        <v>2</v>
      </c>
      <c r="M342" t="s">
        <v>84</v>
      </c>
      <c r="N342" t="s">
        <v>88</v>
      </c>
    </row>
    <row r="343" spans="1:14" x14ac:dyDescent="0.25">
      <c r="A343" t="s">
        <v>2612</v>
      </c>
      <c r="B343" t="s">
        <v>53</v>
      </c>
      <c r="C343" t="s">
        <v>1073</v>
      </c>
      <c r="D343" t="s">
        <v>86</v>
      </c>
      <c r="E343" s="149">
        <v>323562.96000000002</v>
      </c>
      <c r="F343" s="149">
        <v>323.89</v>
      </c>
      <c r="G343" s="149">
        <v>323886.84999999998</v>
      </c>
      <c r="H343" s="150">
        <f>Tabela2[[#This Row],[PERCENTUAL REALIZADO2]]*1/100</f>
        <v>0.86565000000000003</v>
      </c>
      <c r="I343">
        <v>86.564999999999998</v>
      </c>
      <c r="J343" s="111">
        <v>42888</v>
      </c>
      <c r="L343" t="s">
        <v>2</v>
      </c>
      <c r="M343" t="s">
        <v>84</v>
      </c>
      <c r="N343" t="s">
        <v>88</v>
      </c>
    </row>
    <row r="344" spans="1:14" x14ac:dyDescent="0.25">
      <c r="A344" t="s">
        <v>2617</v>
      </c>
      <c r="B344" t="s">
        <v>56</v>
      </c>
      <c r="C344" t="s">
        <v>274</v>
      </c>
      <c r="D344" t="s">
        <v>86</v>
      </c>
      <c r="E344" s="149">
        <v>1629677.59</v>
      </c>
      <c r="F344" s="149">
        <v>617071.64</v>
      </c>
      <c r="G344" s="149">
        <v>2246749.23</v>
      </c>
      <c r="H344" s="150">
        <f>Tabela2[[#This Row],[PERCENTUAL REALIZADO2]]*1/100</f>
        <v>0.39988899999999999</v>
      </c>
      <c r="I344">
        <v>39.988900000000001</v>
      </c>
      <c r="J344" s="111">
        <v>42954</v>
      </c>
      <c r="L344" t="s">
        <v>2</v>
      </c>
      <c r="M344" t="s">
        <v>84</v>
      </c>
      <c r="N344" t="s">
        <v>88</v>
      </c>
    </row>
    <row r="345" spans="1:14" x14ac:dyDescent="0.25">
      <c r="A345" t="s">
        <v>2213</v>
      </c>
      <c r="B345" t="s">
        <v>60</v>
      </c>
      <c r="C345" t="s">
        <v>2212</v>
      </c>
      <c r="D345" t="s">
        <v>79</v>
      </c>
      <c r="E345" s="149">
        <v>106060</v>
      </c>
      <c r="F345" s="149">
        <v>5303</v>
      </c>
      <c r="G345" s="149">
        <v>111363</v>
      </c>
      <c r="H345" s="150">
        <f>Tabela2[[#This Row],[PERCENTUAL REALIZADO2]]*1/100</f>
        <v>0.49390000000000001</v>
      </c>
      <c r="I345">
        <v>49.39</v>
      </c>
      <c r="J345" s="111">
        <v>37033</v>
      </c>
      <c r="L345" t="s">
        <v>2</v>
      </c>
      <c r="M345" t="s">
        <v>80</v>
      </c>
      <c r="N345" t="s">
        <v>112</v>
      </c>
    </row>
    <row r="346" spans="1:14" x14ac:dyDescent="0.25">
      <c r="A346" t="s">
        <v>2215</v>
      </c>
      <c r="B346" t="s">
        <v>52</v>
      </c>
      <c r="C346" t="s">
        <v>2214</v>
      </c>
      <c r="D346" t="s">
        <v>86</v>
      </c>
      <c r="E346" s="149">
        <v>50000</v>
      </c>
      <c r="F346" s="149">
        <v>6340</v>
      </c>
      <c r="G346" s="149">
        <v>56340</v>
      </c>
      <c r="H346" s="150">
        <f>Tabela2[[#This Row],[PERCENTUAL REALIZADO2]]*1/100</f>
        <v>0.14899999999999999</v>
      </c>
      <c r="I346">
        <v>14.9</v>
      </c>
      <c r="J346" s="111">
        <v>37006</v>
      </c>
      <c r="L346" t="s">
        <v>2</v>
      </c>
      <c r="M346" t="s">
        <v>893</v>
      </c>
      <c r="N346" t="s">
        <v>1958</v>
      </c>
    </row>
    <row r="347" spans="1:14" x14ac:dyDescent="0.25">
      <c r="A347" t="s">
        <v>2618</v>
      </c>
      <c r="B347" t="s">
        <v>56</v>
      </c>
      <c r="C347" t="s">
        <v>274</v>
      </c>
      <c r="D347" t="s">
        <v>86</v>
      </c>
      <c r="E347" s="149">
        <v>278844.03000000003</v>
      </c>
      <c r="F347" s="149">
        <v>11668.42</v>
      </c>
      <c r="G347" s="149">
        <v>290512.45</v>
      </c>
      <c r="H347" s="150">
        <f>Tabela2[[#This Row],[PERCENTUAL REALIZADO2]]*1/100</f>
        <v>0.57296100000000005</v>
      </c>
      <c r="I347">
        <v>57.296100000000003</v>
      </c>
      <c r="J347" s="111">
        <v>42982</v>
      </c>
      <c r="L347" t="s">
        <v>2</v>
      </c>
      <c r="M347" t="s">
        <v>84</v>
      </c>
      <c r="N347" t="s">
        <v>88</v>
      </c>
    </row>
    <row r="348" spans="1:14" x14ac:dyDescent="0.25">
      <c r="A348" t="s">
        <v>2619</v>
      </c>
      <c r="B348" t="s">
        <v>52</v>
      </c>
      <c r="C348" t="s">
        <v>778</v>
      </c>
      <c r="D348" t="s">
        <v>86</v>
      </c>
      <c r="E348" s="149">
        <v>592000</v>
      </c>
      <c r="F348" s="149">
        <v>5979.2</v>
      </c>
      <c r="G348" s="149">
        <v>597979.19999999995</v>
      </c>
      <c r="H348" s="150">
        <f>Tabela2[[#This Row],[PERCENTUAL REALIZADO2]]*1/100</f>
        <v>0.98490300000000008</v>
      </c>
      <c r="I348">
        <v>98.490300000000005</v>
      </c>
      <c r="J348" s="111">
        <v>42734</v>
      </c>
      <c r="L348" t="s">
        <v>2</v>
      </c>
      <c r="M348" t="s">
        <v>84</v>
      </c>
      <c r="N348" t="s">
        <v>88</v>
      </c>
    </row>
    <row r="349" spans="1:14" x14ac:dyDescent="0.25">
      <c r="A349" t="s">
        <v>2217</v>
      </c>
      <c r="B349" t="s">
        <v>52</v>
      </c>
      <c r="C349" t="s">
        <v>1977</v>
      </c>
      <c r="D349" t="s">
        <v>79</v>
      </c>
      <c r="E349" s="149">
        <v>600000</v>
      </c>
      <c r="F349" s="149">
        <v>131347.26</v>
      </c>
      <c r="G349" s="149">
        <v>731347.26</v>
      </c>
      <c r="H349" s="150">
        <f>Tabela2[[#This Row],[PERCENTUAL REALIZADO2]]*1/100</f>
        <v>0.17010000000000003</v>
      </c>
      <c r="I349">
        <v>17.010000000000002</v>
      </c>
      <c r="J349" s="111">
        <v>36619</v>
      </c>
      <c r="L349" t="s">
        <v>2</v>
      </c>
      <c r="M349" t="s">
        <v>80</v>
      </c>
      <c r="N349" t="s">
        <v>2051</v>
      </c>
    </row>
    <row r="350" spans="1:14" x14ac:dyDescent="0.25">
      <c r="A350" t="s">
        <v>2623</v>
      </c>
      <c r="B350" t="s">
        <v>56</v>
      </c>
      <c r="C350" t="s">
        <v>937</v>
      </c>
      <c r="D350" t="s">
        <v>86</v>
      </c>
      <c r="E350" s="149">
        <v>591227.59</v>
      </c>
      <c r="F350" s="149">
        <v>23772.41</v>
      </c>
      <c r="G350" s="149">
        <v>615000</v>
      </c>
      <c r="H350" s="150">
        <f>Tabela2[[#This Row],[PERCENTUAL REALIZADO2]]*1/100</f>
        <v>0.99506499999999998</v>
      </c>
      <c r="I350">
        <v>99.506500000000003</v>
      </c>
      <c r="J350" s="111">
        <v>42545</v>
      </c>
      <c r="L350" t="s">
        <v>2</v>
      </c>
      <c r="M350" t="s">
        <v>84</v>
      </c>
      <c r="N350" t="s">
        <v>88</v>
      </c>
    </row>
    <row r="351" spans="1:14" x14ac:dyDescent="0.25">
      <c r="A351" t="s">
        <v>2625</v>
      </c>
      <c r="B351" t="s">
        <v>47</v>
      </c>
      <c r="C351" t="s">
        <v>2624</v>
      </c>
      <c r="D351" t="s">
        <v>86</v>
      </c>
      <c r="E351" s="149">
        <v>315080</v>
      </c>
      <c r="F351" s="149">
        <v>7000</v>
      </c>
      <c r="G351" s="149">
        <v>322080</v>
      </c>
      <c r="H351" s="150">
        <f>Tabela2[[#This Row],[PERCENTUAL REALIZADO2]]*1/100</f>
        <v>0.701936</v>
      </c>
      <c r="I351">
        <v>70.193600000000004</v>
      </c>
      <c r="J351" s="111">
        <v>42731</v>
      </c>
      <c r="L351" t="s">
        <v>2</v>
      </c>
      <c r="M351" t="s">
        <v>84</v>
      </c>
      <c r="N351" t="s">
        <v>88</v>
      </c>
    </row>
    <row r="352" spans="1:14" x14ac:dyDescent="0.25">
      <c r="A352" t="s">
        <v>2628</v>
      </c>
      <c r="B352" t="s">
        <v>53</v>
      </c>
      <c r="C352" t="s">
        <v>1762</v>
      </c>
      <c r="D352" t="s">
        <v>86</v>
      </c>
      <c r="E352" s="149">
        <v>493100</v>
      </c>
      <c r="F352" s="149">
        <v>50483.78</v>
      </c>
      <c r="G352" s="149">
        <v>543583.78</v>
      </c>
      <c r="H352" s="150">
        <f>Tabela2[[#This Row],[PERCENTUAL REALIZADO2]]*1/100</f>
        <v>0.81142199999999998</v>
      </c>
      <c r="I352">
        <v>81.142200000000003</v>
      </c>
      <c r="J352" s="111">
        <v>42891</v>
      </c>
      <c r="L352" t="s">
        <v>2</v>
      </c>
      <c r="M352" t="s">
        <v>84</v>
      </c>
      <c r="N352" t="s">
        <v>88</v>
      </c>
    </row>
    <row r="353" spans="1:14" x14ac:dyDescent="0.25">
      <c r="A353" t="s">
        <v>2220</v>
      </c>
      <c r="B353" t="s">
        <v>59</v>
      </c>
      <c r="C353" t="s">
        <v>2219</v>
      </c>
      <c r="D353" t="s">
        <v>79</v>
      </c>
      <c r="E353" s="149">
        <v>70000</v>
      </c>
      <c r="F353" s="149">
        <v>7153.38</v>
      </c>
      <c r="G353" s="149">
        <v>77153.38</v>
      </c>
      <c r="H353" s="150">
        <f>Tabela2[[#This Row],[PERCENTUAL REALIZADO2]]*1/100</f>
        <v>0.25790000000000002</v>
      </c>
      <c r="I353">
        <v>25.79</v>
      </c>
      <c r="J353" s="111">
        <v>36532</v>
      </c>
      <c r="L353" t="s">
        <v>2</v>
      </c>
      <c r="M353" t="s">
        <v>80</v>
      </c>
      <c r="N353" t="s">
        <v>112</v>
      </c>
    </row>
    <row r="354" spans="1:14" x14ac:dyDescent="0.25">
      <c r="A354" t="s">
        <v>2630</v>
      </c>
      <c r="B354" t="s">
        <v>56</v>
      </c>
      <c r="C354" t="s">
        <v>2629</v>
      </c>
      <c r="D354" t="s">
        <v>86</v>
      </c>
      <c r="E354" s="149">
        <v>493100</v>
      </c>
      <c r="F354" s="149">
        <v>9978.8700000000008</v>
      </c>
      <c r="G354" s="149">
        <v>503078.87</v>
      </c>
      <c r="H354" s="150">
        <f>Tabela2[[#This Row],[PERCENTUAL REALIZADO2]]*1/100</f>
        <v>0.96258500000000002</v>
      </c>
      <c r="I354">
        <v>96.258499999999998</v>
      </c>
      <c r="J354" s="111">
        <v>42893</v>
      </c>
      <c r="L354" t="s">
        <v>2</v>
      </c>
      <c r="M354" t="s">
        <v>84</v>
      </c>
      <c r="N354" t="s">
        <v>88</v>
      </c>
    </row>
    <row r="355" spans="1:14" x14ac:dyDescent="0.25">
      <c r="A355" t="s">
        <v>2636</v>
      </c>
      <c r="B355" t="s">
        <v>60</v>
      </c>
      <c r="C355" t="s">
        <v>520</v>
      </c>
      <c r="D355" t="s">
        <v>86</v>
      </c>
      <c r="E355" s="149">
        <v>245850</v>
      </c>
      <c r="F355" s="149">
        <v>2559.84</v>
      </c>
      <c r="G355" s="149">
        <v>248409.84</v>
      </c>
      <c r="H355" s="150">
        <f>Tabela2[[#This Row],[PERCENTUAL REALIZADO2]]*1/100</f>
        <v>0.58719700000000008</v>
      </c>
      <c r="I355">
        <v>58.719700000000003</v>
      </c>
      <c r="J355" s="111">
        <v>42948</v>
      </c>
      <c r="L355" t="s">
        <v>2</v>
      </c>
      <c r="M355" t="s">
        <v>84</v>
      </c>
      <c r="N355" t="s">
        <v>88</v>
      </c>
    </row>
    <row r="356" spans="1:14" x14ac:dyDescent="0.25">
      <c r="A356" t="s">
        <v>2638</v>
      </c>
      <c r="B356" t="s">
        <v>66</v>
      </c>
      <c r="C356" t="s">
        <v>2637</v>
      </c>
      <c r="D356" t="s">
        <v>86</v>
      </c>
      <c r="E356" s="149">
        <v>245850</v>
      </c>
      <c r="F356" s="149">
        <v>468.12</v>
      </c>
      <c r="G356" s="149">
        <v>246318.12</v>
      </c>
      <c r="H356" s="150">
        <f>Tabela2[[#This Row],[PERCENTUAL REALIZADO2]]*1/100</f>
        <v>0.59226800000000002</v>
      </c>
      <c r="I356">
        <v>59.226799999999997</v>
      </c>
      <c r="J356" s="111">
        <v>43010</v>
      </c>
      <c r="L356" t="s">
        <v>2</v>
      </c>
      <c r="M356" t="s">
        <v>84</v>
      </c>
      <c r="N356" t="s">
        <v>88</v>
      </c>
    </row>
    <row r="357" spans="1:14" x14ac:dyDescent="0.25">
      <c r="A357" t="s">
        <v>2642</v>
      </c>
      <c r="B357" t="s">
        <v>60</v>
      </c>
      <c r="C357" t="s">
        <v>1342</v>
      </c>
      <c r="D357" t="s">
        <v>86</v>
      </c>
      <c r="E357" s="149">
        <v>789800</v>
      </c>
      <c r="F357" s="149">
        <v>10800</v>
      </c>
      <c r="G357" s="149">
        <v>800600</v>
      </c>
      <c r="H357" s="150">
        <f>Tabela2[[#This Row],[PERCENTUAL REALIZADO2]]*1/100</f>
        <v>6.2453000000000002E-2</v>
      </c>
      <c r="I357">
        <v>6.2453000000000003</v>
      </c>
      <c r="J357" s="111">
        <v>43079</v>
      </c>
      <c r="L357" t="s">
        <v>2</v>
      </c>
      <c r="M357" t="s">
        <v>84</v>
      </c>
      <c r="N357" t="s">
        <v>115</v>
      </c>
    </row>
    <row r="358" spans="1:14" x14ac:dyDescent="0.25">
      <c r="A358" t="s">
        <v>2646</v>
      </c>
      <c r="B358" t="s">
        <v>68</v>
      </c>
      <c r="C358" t="s">
        <v>2645</v>
      </c>
      <c r="D358" t="s">
        <v>86</v>
      </c>
      <c r="E358" s="149">
        <v>245850</v>
      </c>
      <c r="F358" s="149">
        <v>300</v>
      </c>
      <c r="G358" s="149">
        <v>246150</v>
      </c>
      <c r="H358" s="150">
        <f>Tabela2[[#This Row],[PERCENTUAL REALIZADO2]]*1/100</f>
        <v>0.85550499999999996</v>
      </c>
      <c r="I358">
        <v>85.5505</v>
      </c>
      <c r="J358" s="111">
        <v>42887</v>
      </c>
      <c r="L358" t="s">
        <v>2</v>
      </c>
      <c r="M358" t="s">
        <v>84</v>
      </c>
      <c r="N358" t="s">
        <v>88</v>
      </c>
    </row>
    <row r="359" spans="1:14" x14ac:dyDescent="0.25">
      <c r="A359" t="s">
        <v>2225</v>
      </c>
      <c r="B359" t="s">
        <v>637</v>
      </c>
      <c r="C359" t="s">
        <v>2033</v>
      </c>
      <c r="D359" t="s">
        <v>79</v>
      </c>
      <c r="E359" s="149">
        <v>400000</v>
      </c>
      <c r="F359" s="149">
        <v>83791.73</v>
      </c>
      <c r="G359" s="149">
        <v>483791.73</v>
      </c>
      <c r="H359" s="150">
        <f>Tabela2[[#This Row],[PERCENTUAL REALIZADO2]]*1/100</f>
        <v>0.61939999999999995</v>
      </c>
      <c r="I359">
        <v>61.94</v>
      </c>
      <c r="J359" s="111">
        <v>36703</v>
      </c>
      <c r="L359" t="s">
        <v>2</v>
      </c>
      <c r="M359" t="s">
        <v>80</v>
      </c>
      <c r="N359" t="s">
        <v>112</v>
      </c>
    </row>
    <row r="360" spans="1:14" x14ac:dyDescent="0.25">
      <c r="A360" t="s">
        <v>2652</v>
      </c>
      <c r="B360" t="s">
        <v>68</v>
      </c>
      <c r="C360" t="s">
        <v>2651</v>
      </c>
      <c r="D360" t="s">
        <v>86</v>
      </c>
      <c r="E360" s="149">
        <v>245850</v>
      </c>
      <c r="F360" s="149">
        <v>35722.6</v>
      </c>
      <c r="G360" s="149">
        <v>281572.59999999998</v>
      </c>
      <c r="H360" s="150">
        <f>Tabela2[[#This Row],[PERCENTUAL REALIZADO2]]*1/100</f>
        <v>0.636351</v>
      </c>
      <c r="I360">
        <v>63.635100000000001</v>
      </c>
      <c r="J360" s="111">
        <v>43055</v>
      </c>
      <c r="L360" t="s">
        <v>2</v>
      </c>
      <c r="M360" t="s">
        <v>84</v>
      </c>
      <c r="N360" t="s">
        <v>88</v>
      </c>
    </row>
    <row r="361" spans="1:14" x14ac:dyDescent="0.25">
      <c r="A361" t="s">
        <v>2654</v>
      </c>
      <c r="B361" t="s">
        <v>53</v>
      </c>
      <c r="C361" t="s">
        <v>2653</v>
      </c>
      <c r="D361" t="s">
        <v>86</v>
      </c>
      <c r="E361" s="149">
        <v>394200</v>
      </c>
      <c r="F361" s="149">
        <v>21448.89</v>
      </c>
      <c r="G361" s="149">
        <v>415648.89</v>
      </c>
      <c r="H361" s="150">
        <f>Tabela2[[#This Row],[PERCENTUAL REALIZADO2]]*1/100</f>
        <v>0.51599800000000007</v>
      </c>
      <c r="I361">
        <v>51.599800000000002</v>
      </c>
      <c r="J361" s="111">
        <v>42935</v>
      </c>
      <c r="L361" t="s">
        <v>2</v>
      </c>
      <c r="M361" t="s">
        <v>84</v>
      </c>
      <c r="N361" t="s">
        <v>88</v>
      </c>
    </row>
    <row r="362" spans="1:14" x14ac:dyDescent="0.25">
      <c r="A362" t="s">
        <v>2228</v>
      </c>
      <c r="B362" t="s">
        <v>59</v>
      </c>
      <c r="C362" t="s">
        <v>2227</v>
      </c>
      <c r="D362" t="s">
        <v>79</v>
      </c>
      <c r="E362" s="149">
        <v>60000</v>
      </c>
      <c r="F362" s="149">
        <v>9942.35</v>
      </c>
      <c r="G362" s="149">
        <v>69942.350000000006</v>
      </c>
      <c r="H362" s="150">
        <f>Tabela2[[#This Row],[PERCENTUAL REALIZADO2]]*1/100</f>
        <v>0</v>
      </c>
      <c r="I362">
        <v>0</v>
      </c>
      <c r="J362" s="111">
        <v>36678</v>
      </c>
      <c r="L362" t="s">
        <v>2</v>
      </c>
      <c r="M362" t="s">
        <v>80</v>
      </c>
      <c r="N362" t="s">
        <v>112</v>
      </c>
    </row>
    <row r="363" spans="1:14" x14ac:dyDescent="0.25">
      <c r="A363" t="s">
        <v>2126</v>
      </c>
      <c r="B363" t="s">
        <v>66</v>
      </c>
      <c r="C363" t="s">
        <v>2125</v>
      </c>
      <c r="D363" t="s">
        <v>86</v>
      </c>
      <c r="E363" s="149">
        <v>245850</v>
      </c>
      <c r="F363" s="149">
        <v>250</v>
      </c>
      <c r="G363" s="149">
        <v>246100</v>
      </c>
      <c r="H363" s="150">
        <f>Tabela2[[#This Row],[PERCENTUAL REALIZADO2]]*1/100</f>
        <v>0.6689449999999999</v>
      </c>
      <c r="I363">
        <v>66.894499999999994</v>
      </c>
      <c r="J363" s="111">
        <v>42917</v>
      </c>
      <c r="L363" t="s">
        <v>2</v>
      </c>
      <c r="M363" t="s">
        <v>84</v>
      </c>
      <c r="N363" t="s">
        <v>88</v>
      </c>
    </row>
    <row r="364" spans="1:14" x14ac:dyDescent="0.25">
      <c r="A364" t="s">
        <v>2172</v>
      </c>
      <c r="B364" t="s">
        <v>66</v>
      </c>
      <c r="C364" t="s">
        <v>766</v>
      </c>
      <c r="D364" t="s">
        <v>86</v>
      </c>
      <c r="E364" s="149">
        <v>245850</v>
      </c>
      <c r="F364" s="149">
        <v>246.1</v>
      </c>
      <c r="G364" s="149">
        <v>246096.1</v>
      </c>
      <c r="H364" s="150">
        <f>Tabela2[[#This Row],[PERCENTUAL REALIZADO2]]*1/100</f>
        <v>0.56521399999999999</v>
      </c>
      <c r="I364">
        <v>56.5214</v>
      </c>
      <c r="J364" s="111">
        <v>42758</v>
      </c>
      <c r="L364" t="s">
        <v>2</v>
      </c>
      <c r="M364" t="s">
        <v>84</v>
      </c>
      <c r="N364" t="s">
        <v>88</v>
      </c>
    </row>
    <row r="365" spans="1:14" x14ac:dyDescent="0.25">
      <c r="A365" t="s">
        <v>2172</v>
      </c>
      <c r="B365" t="s">
        <v>66</v>
      </c>
      <c r="C365" t="s">
        <v>766</v>
      </c>
      <c r="D365" t="s">
        <v>86</v>
      </c>
      <c r="E365" s="149">
        <v>245850</v>
      </c>
      <c r="F365" s="149">
        <v>246.1</v>
      </c>
      <c r="G365" s="149">
        <v>246096.1</v>
      </c>
      <c r="H365" s="150">
        <f>Tabela2[[#This Row],[PERCENTUAL REALIZADO2]]*1/100</f>
        <v>0.57901499999999995</v>
      </c>
      <c r="I365">
        <v>57.901499999999999</v>
      </c>
      <c r="J365" s="111">
        <v>42758</v>
      </c>
      <c r="L365" t="s">
        <v>2</v>
      </c>
      <c r="M365" t="s">
        <v>84</v>
      </c>
      <c r="N365" t="s">
        <v>88</v>
      </c>
    </row>
    <row r="366" spans="1:14" x14ac:dyDescent="0.25">
      <c r="A366" t="s">
        <v>2172</v>
      </c>
      <c r="B366" t="s">
        <v>66</v>
      </c>
      <c r="C366" t="s">
        <v>766</v>
      </c>
      <c r="D366" t="s">
        <v>86</v>
      </c>
      <c r="E366" s="149">
        <v>295300</v>
      </c>
      <c r="F366" s="149">
        <v>295.60000000000002</v>
      </c>
      <c r="G366" s="149">
        <v>295595.59999999998</v>
      </c>
      <c r="H366" s="150">
        <f>Tabela2[[#This Row],[PERCENTUAL REALIZADO2]]*1/100</f>
        <v>0.55419099999999999</v>
      </c>
      <c r="I366">
        <v>55.4191</v>
      </c>
      <c r="J366" s="111">
        <v>42758</v>
      </c>
      <c r="L366" t="s">
        <v>2</v>
      </c>
      <c r="M366" t="s">
        <v>84</v>
      </c>
      <c r="N366" t="s">
        <v>88</v>
      </c>
    </row>
    <row r="367" spans="1:14" x14ac:dyDescent="0.25">
      <c r="A367" t="s">
        <v>2231</v>
      </c>
      <c r="B367" t="s">
        <v>56</v>
      </c>
      <c r="C367" t="s">
        <v>2230</v>
      </c>
      <c r="D367" t="s">
        <v>79</v>
      </c>
      <c r="E367" s="149">
        <v>50000</v>
      </c>
      <c r="F367" s="149">
        <v>17450</v>
      </c>
      <c r="G367" s="149">
        <v>67450</v>
      </c>
      <c r="H367" s="150">
        <f>Tabela2[[#This Row],[PERCENTUAL REALIZADO2]]*1/100</f>
        <v>0.90410000000000001</v>
      </c>
      <c r="I367">
        <v>90.41</v>
      </c>
      <c r="J367" s="111">
        <v>37271</v>
      </c>
      <c r="K367" s="111">
        <v>41912</v>
      </c>
      <c r="L367" t="s">
        <v>2</v>
      </c>
      <c r="M367" t="s">
        <v>80</v>
      </c>
      <c r="N367" t="s">
        <v>112</v>
      </c>
    </row>
    <row r="368" spans="1:14" x14ac:dyDescent="0.25">
      <c r="A368" t="s">
        <v>2656</v>
      </c>
      <c r="B368" t="s">
        <v>68</v>
      </c>
      <c r="C368" t="s">
        <v>2655</v>
      </c>
      <c r="D368" t="s">
        <v>86</v>
      </c>
      <c r="E368" s="149">
        <v>245850</v>
      </c>
      <c r="F368" s="149">
        <v>1857.46</v>
      </c>
      <c r="G368" s="149">
        <v>247707.46</v>
      </c>
      <c r="H368" s="150">
        <f>Tabela2[[#This Row],[PERCENTUAL REALIZADO2]]*1/100</f>
        <v>0.993533</v>
      </c>
      <c r="I368">
        <v>99.353300000000004</v>
      </c>
      <c r="J368" s="111">
        <v>42900</v>
      </c>
      <c r="L368" t="s">
        <v>2</v>
      </c>
      <c r="M368" t="s">
        <v>84</v>
      </c>
      <c r="N368" t="s">
        <v>88</v>
      </c>
    </row>
    <row r="369" spans="1:14" x14ac:dyDescent="0.25">
      <c r="A369" t="s">
        <v>2233</v>
      </c>
      <c r="B369" t="s">
        <v>51</v>
      </c>
      <c r="C369" t="s">
        <v>2232</v>
      </c>
      <c r="D369" t="s">
        <v>79</v>
      </c>
      <c r="E369" s="149">
        <v>70000</v>
      </c>
      <c r="F369" s="149">
        <v>76398.600000000006</v>
      </c>
      <c r="G369" s="149">
        <v>146398.6</v>
      </c>
      <c r="H369" s="150">
        <f>Tabela2[[#This Row],[PERCENTUAL REALIZADO2]]*1/100</f>
        <v>0.2361</v>
      </c>
      <c r="I369">
        <v>23.61</v>
      </c>
      <c r="J369" s="111">
        <v>37440</v>
      </c>
      <c r="K369" s="111">
        <v>42735</v>
      </c>
      <c r="L369" t="s">
        <v>2</v>
      </c>
      <c r="M369" t="s">
        <v>80</v>
      </c>
      <c r="N369" t="s">
        <v>2234</v>
      </c>
    </row>
    <row r="370" spans="1:14" x14ac:dyDescent="0.25">
      <c r="A370" t="s">
        <v>2657</v>
      </c>
      <c r="B370" t="s">
        <v>66</v>
      </c>
      <c r="C370" t="s">
        <v>98</v>
      </c>
      <c r="D370" t="s">
        <v>86</v>
      </c>
      <c r="E370" s="149">
        <v>344750</v>
      </c>
      <c r="F370" s="149">
        <v>2682.46</v>
      </c>
      <c r="G370" s="149">
        <v>347432.46</v>
      </c>
      <c r="H370" s="150">
        <f>Tabela2[[#This Row],[PERCENTUAL REALIZADO2]]*1/100</f>
        <v>0.91341300000000003</v>
      </c>
      <c r="I370">
        <v>91.341300000000004</v>
      </c>
      <c r="J370" s="111">
        <v>42662</v>
      </c>
      <c r="L370" t="s">
        <v>2</v>
      </c>
      <c r="M370" t="s">
        <v>84</v>
      </c>
      <c r="N370" t="s">
        <v>88</v>
      </c>
    </row>
    <row r="371" spans="1:14" x14ac:dyDescent="0.25">
      <c r="A371" t="s">
        <v>2659</v>
      </c>
      <c r="B371" t="s">
        <v>53</v>
      </c>
      <c r="C371" t="s">
        <v>2658</v>
      </c>
      <c r="D371" t="s">
        <v>86</v>
      </c>
      <c r="E371" s="149">
        <v>245850</v>
      </c>
      <c r="F371" s="149">
        <v>17702.099999999999</v>
      </c>
      <c r="G371" s="149">
        <v>263552.09999999998</v>
      </c>
      <c r="H371" s="150">
        <f>Tabela2[[#This Row],[PERCENTUAL REALIZADO2]]*1/100</f>
        <v>0.56892799999999999</v>
      </c>
      <c r="I371">
        <v>56.892800000000001</v>
      </c>
      <c r="J371" s="111">
        <v>42948</v>
      </c>
      <c r="L371" t="s">
        <v>2</v>
      </c>
      <c r="M371" t="s">
        <v>84</v>
      </c>
      <c r="N371" t="s">
        <v>88</v>
      </c>
    </row>
    <row r="372" spans="1:14" x14ac:dyDescent="0.25">
      <c r="A372" t="s">
        <v>2659</v>
      </c>
      <c r="B372" t="s">
        <v>53</v>
      </c>
      <c r="C372" t="s">
        <v>2658</v>
      </c>
      <c r="D372" t="s">
        <v>86</v>
      </c>
      <c r="E372" s="149">
        <v>245850</v>
      </c>
      <c r="F372" s="149">
        <v>19015.29</v>
      </c>
      <c r="G372" s="149">
        <v>264865.28999999998</v>
      </c>
      <c r="H372" s="150">
        <f>Tabela2[[#This Row],[PERCENTUAL REALIZADO2]]*1/100</f>
        <v>0.51196399999999997</v>
      </c>
      <c r="I372">
        <v>51.196399999999997</v>
      </c>
      <c r="J372" s="111">
        <v>42948</v>
      </c>
      <c r="L372" t="s">
        <v>2</v>
      </c>
      <c r="M372" t="s">
        <v>84</v>
      </c>
      <c r="N372" t="s">
        <v>88</v>
      </c>
    </row>
    <row r="373" spans="1:14" x14ac:dyDescent="0.25">
      <c r="A373" t="s">
        <v>2661</v>
      </c>
      <c r="B373" t="s">
        <v>66</v>
      </c>
      <c r="C373" t="s">
        <v>2660</v>
      </c>
      <c r="D373" t="s">
        <v>86</v>
      </c>
      <c r="E373" s="149">
        <v>245850</v>
      </c>
      <c r="F373" s="149">
        <v>7350</v>
      </c>
      <c r="G373" s="149">
        <v>253200</v>
      </c>
      <c r="H373" s="150">
        <f>Tabela2[[#This Row],[PERCENTUAL REALIZADO2]]*1/100</f>
        <v>0.94757900000000006</v>
      </c>
      <c r="I373">
        <v>94.757900000000006</v>
      </c>
      <c r="J373" s="111">
        <v>42966</v>
      </c>
      <c r="L373" t="s">
        <v>2</v>
      </c>
      <c r="M373" t="s">
        <v>84</v>
      </c>
      <c r="N373" t="s">
        <v>88</v>
      </c>
    </row>
    <row r="374" spans="1:14" x14ac:dyDescent="0.25">
      <c r="A374" t="s">
        <v>2663</v>
      </c>
      <c r="B374" t="s">
        <v>55</v>
      </c>
      <c r="C374" t="s">
        <v>313</v>
      </c>
      <c r="D374" t="s">
        <v>86</v>
      </c>
      <c r="E374" s="149">
        <v>295300</v>
      </c>
      <c r="F374" s="149">
        <v>9966.7800000000007</v>
      </c>
      <c r="G374" s="149">
        <v>305266.78000000003</v>
      </c>
      <c r="H374" s="150">
        <f>Tabela2[[#This Row],[PERCENTUAL REALIZADO2]]*1/100</f>
        <v>0.682612</v>
      </c>
      <c r="I374">
        <v>68.261200000000002</v>
      </c>
      <c r="J374" s="111">
        <v>42976</v>
      </c>
      <c r="L374" t="s">
        <v>2</v>
      </c>
      <c r="M374" t="s">
        <v>84</v>
      </c>
      <c r="N374" t="s">
        <v>88</v>
      </c>
    </row>
    <row r="375" spans="1:14" x14ac:dyDescent="0.25">
      <c r="A375" t="s">
        <v>2240</v>
      </c>
      <c r="B375" t="s">
        <v>637</v>
      </c>
      <c r="C375" t="s">
        <v>1630</v>
      </c>
      <c r="D375" t="s">
        <v>86</v>
      </c>
      <c r="E375" s="149">
        <v>1000000</v>
      </c>
      <c r="F375" s="149">
        <v>308702.42</v>
      </c>
      <c r="G375" s="149">
        <v>1308702.42</v>
      </c>
      <c r="H375" s="150">
        <f>Tabela2[[#This Row],[PERCENTUAL REALIZADO2]]*1/100</f>
        <v>0.76580000000000004</v>
      </c>
      <c r="I375">
        <v>76.58</v>
      </c>
      <c r="J375" s="111">
        <v>37432</v>
      </c>
      <c r="K375" s="111">
        <v>43038</v>
      </c>
      <c r="L375" t="s">
        <v>2</v>
      </c>
      <c r="M375" t="s">
        <v>715</v>
      </c>
      <c r="N375" t="s">
        <v>811</v>
      </c>
    </row>
    <row r="376" spans="1:14" x14ac:dyDescent="0.25">
      <c r="A376" t="s">
        <v>2665</v>
      </c>
      <c r="B376" t="s">
        <v>66</v>
      </c>
      <c r="C376" t="s">
        <v>2664</v>
      </c>
      <c r="D376" t="s">
        <v>86</v>
      </c>
      <c r="E376" s="149">
        <v>245850</v>
      </c>
      <c r="F376" s="149">
        <v>56885.98</v>
      </c>
      <c r="G376" s="149">
        <v>302735.98</v>
      </c>
      <c r="H376" s="150">
        <f>Tabela2[[#This Row],[PERCENTUAL REALIZADO2]]*1/100</f>
        <v>0.83126199999999995</v>
      </c>
      <c r="I376">
        <v>83.126199999999997</v>
      </c>
      <c r="J376" s="111">
        <v>42997</v>
      </c>
      <c r="L376" t="s">
        <v>2</v>
      </c>
      <c r="M376" t="s">
        <v>84</v>
      </c>
      <c r="N376" t="s">
        <v>88</v>
      </c>
    </row>
    <row r="377" spans="1:14" x14ac:dyDescent="0.25">
      <c r="A377" t="s">
        <v>2666</v>
      </c>
      <c r="B377" t="s">
        <v>53</v>
      </c>
      <c r="C377" t="s">
        <v>436</v>
      </c>
      <c r="D377" t="s">
        <v>86</v>
      </c>
      <c r="E377" s="149">
        <v>443650</v>
      </c>
      <c r="F377" s="149">
        <v>8742.3700000000008</v>
      </c>
      <c r="G377" s="149">
        <v>452392.37</v>
      </c>
      <c r="H377" s="150">
        <f>Tabela2[[#This Row],[PERCENTUAL REALIZADO2]]*1/100</f>
        <v>0.84686899999999998</v>
      </c>
      <c r="I377">
        <v>84.686899999999994</v>
      </c>
      <c r="J377" s="111">
        <v>42866</v>
      </c>
      <c r="L377" t="s">
        <v>2</v>
      </c>
      <c r="M377" t="s">
        <v>84</v>
      </c>
      <c r="N377" t="s">
        <v>88</v>
      </c>
    </row>
    <row r="378" spans="1:14" x14ac:dyDescent="0.25">
      <c r="A378" t="s">
        <v>2669</v>
      </c>
      <c r="B378" t="s">
        <v>65</v>
      </c>
      <c r="C378" t="s">
        <v>887</v>
      </c>
      <c r="D378" t="s">
        <v>86</v>
      </c>
      <c r="E378" s="149">
        <v>256729</v>
      </c>
      <c r="F378" s="149">
        <v>4593.1499999999996</v>
      </c>
      <c r="G378" s="149">
        <v>261322.15</v>
      </c>
      <c r="H378" s="150">
        <f>Tabela2[[#This Row],[PERCENTUAL REALIZADO2]]*1/100</f>
        <v>0.157222</v>
      </c>
      <c r="I378">
        <v>15.722200000000001</v>
      </c>
      <c r="J378" s="111">
        <v>42979</v>
      </c>
      <c r="L378" t="s">
        <v>2</v>
      </c>
      <c r="M378" t="s">
        <v>84</v>
      </c>
      <c r="N378" t="s">
        <v>88</v>
      </c>
    </row>
    <row r="379" spans="1:14" x14ac:dyDescent="0.25">
      <c r="A379" t="s">
        <v>2670</v>
      </c>
      <c r="B379" t="s">
        <v>66</v>
      </c>
      <c r="C379" t="s">
        <v>174</v>
      </c>
      <c r="D379" t="s">
        <v>86</v>
      </c>
      <c r="E379" s="149">
        <v>245850</v>
      </c>
      <c r="F379" s="149">
        <v>25209.18</v>
      </c>
      <c r="G379" s="149">
        <v>271059.18</v>
      </c>
      <c r="H379" s="150">
        <f>Tabela2[[#This Row],[PERCENTUAL REALIZADO2]]*1/100</f>
        <v>0.8827330000000001</v>
      </c>
      <c r="I379">
        <v>88.273300000000006</v>
      </c>
      <c r="J379" s="111">
        <v>42955</v>
      </c>
      <c r="L379" t="s">
        <v>2</v>
      </c>
      <c r="M379" t="s">
        <v>84</v>
      </c>
      <c r="N379" t="s">
        <v>88</v>
      </c>
    </row>
    <row r="380" spans="1:14" x14ac:dyDescent="0.25">
      <c r="A380" t="s">
        <v>2241</v>
      </c>
      <c r="B380" t="s">
        <v>57</v>
      </c>
      <c r="C380" t="s">
        <v>1904</v>
      </c>
      <c r="D380" t="s">
        <v>86</v>
      </c>
      <c r="E380" s="149">
        <v>80000</v>
      </c>
      <c r="F380" s="149">
        <v>0</v>
      </c>
      <c r="G380" s="149">
        <v>80000</v>
      </c>
      <c r="H380" s="150">
        <f>Tabela2[[#This Row],[PERCENTUAL REALIZADO2]]*1/100</f>
        <v>0.66670000000000007</v>
      </c>
      <c r="I380">
        <v>66.67</v>
      </c>
      <c r="J380" s="111">
        <v>37442</v>
      </c>
      <c r="K380" s="111">
        <v>42734</v>
      </c>
      <c r="L380" t="s">
        <v>2</v>
      </c>
      <c r="M380" t="s">
        <v>715</v>
      </c>
      <c r="N380" t="s">
        <v>1958</v>
      </c>
    </row>
    <row r="381" spans="1:14" x14ac:dyDescent="0.25">
      <c r="A381" t="s">
        <v>2243</v>
      </c>
      <c r="B381" t="s">
        <v>58</v>
      </c>
      <c r="C381" t="s">
        <v>2242</v>
      </c>
      <c r="D381" t="s">
        <v>86</v>
      </c>
      <c r="E381" s="149">
        <v>150000</v>
      </c>
      <c r="F381" s="149">
        <v>15000</v>
      </c>
      <c r="G381" s="149">
        <v>165000</v>
      </c>
      <c r="H381" s="150">
        <f>Tabela2[[#This Row],[PERCENTUAL REALIZADO2]]*1/100</f>
        <v>0.71030000000000004</v>
      </c>
      <c r="I381">
        <v>71.03</v>
      </c>
      <c r="J381" s="111">
        <v>37391</v>
      </c>
      <c r="L381" t="s">
        <v>2</v>
      </c>
      <c r="M381" t="s">
        <v>715</v>
      </c>
      <c r="N381" t="s">
        <v>1981</v>
      </c>
    </row>
    <row r="382" spans="1:14" x14ac:dyDescent="0.25">
      <c r="A382" t="s">
        <v>2244</v>
      </c>
      <c r="B382" t="s">
        <v>58</v>
      </c>
      <c r="C382" t="s">
        <v>1963</v>
      </c>
      <c r="D382" t="s">
        <v>86</v>
      </c>
      <c r="E382" s="149">
        <v>70000</v>
      </c>
      <c r="F382" s="149">
        <v>700</v>
      </c>
      <c r="G382" s="149">
        <v>70700</v>
      </c>
      <c r="H382" s="150">
        <f>Tabela2[[#This Row],[PERCENTUAL REALIZADO2]]*1/100</f>
        <v>0.92469999999999997</v>
      </c>
      <c r="I382">
        <v>92.47</v>
      </c>
      <c r="J382" s="111">
        <v>37434</v>
      </c>
      <c r="K382" s="111">
        <v>42551</v>
      </c>
      <c r="L382" t="s">
        <v>2</v>
      </c>
      <c r="M382" t="s">
        <v>715</v>
      </c>
      <c r="N382" t="s">
        <v>2245</v>
      </c>
    </row>
    <row r="383" spans="1:14" x14ac:dyDescent="0.25">
      <c r="A383" t="s">
        <v>2247</v>
      </c>
      <c r="B383" t="s">
        <v>58</v>
      </c>
      <c r="C383" t="s">
        <v>2246</v>
      </c>
      <c r="D383" t="s">
        <v>86</v>
      </c>
      <c r="E383" s="149">
        <v>250000</v>
      </c>
      <c r="F383" s="149">
        <v>37684.080000000002</v>
      </c>
      <c r="G383" s="149">
        <v>287684.08</v>
      </c>
      <c r="H383" s="150">
        <f>Tabela2[[#This Row],[PERCENTUAL REALIZADO2]]*1/100</f>
        <v>0.96689999999999998</v>
      </c>
      <c r="I383">
        <v>96.69</v>
      </c>
      <c r="J383" s="111">
        <v>37195</v>
      </c>
      <c r="K383" s="111">
        <v>39446</v>
      </c>
      <c r="L383" t="s">
        <v>2</v>
      </c>
      <c r="M383" t="s">
        <v>715</v>
      </c>
      <c r="N383" t="s">
        <v>811</v>
      </c>
    </row>
    <row r="384" spans="1:14" x14ac:dyDescent="0.25">
      <c r="A384" t="s">
        <v>2672</v>
      </c>
      <c r="B384" t="s">
        <v>53</v>
      </c>
      <c r="C384" t="s">
        <v>2671</v>
      </c>
      <c r="D384" t="s">
        <v>86</v>
      </c>
      <c r="E384" s="149">
        <v>295300</v>
      </c>
      <c r="F384" s="149">
        <v>19196.91</v>
      </c>
      <c r="G384" s="149">
        <v>314496.90999999997</v>
      </c>
      <c r="H384" s="150">
        <f>Tabela2[[#This Row],[PERCENTUAL REALIZADO2]]*1/100</f>
        <v>0.60838300000000001</v>
      </c>
      <c r="I384">
        <v>60.838299999999997</v>
      </c>
      <c r="J384" s="111">
        <v>42695</v>
      </c>
      <c r="L384" t="s">
        <v>2</v>
      </c>
      <c r="M384" t="s">
        <v>84</v>
      </c>
      <c r="N384" t="s">
        <v>88</v>
      </c>
    </row>
    <row r="385" spans="1:14" x14ac:dyDescent="0.25">
      <c r="A385" t="s">
        <v>2248</v>
      </c>
      <c r="B385" t="s">
        <v>61</v>
      </c>
      <c r="C385" t="s">
        <v>1538</v>
      </c>
      <c r="D385" t="s">
        <v>86</v>
      </c>
      <c r="E385" s="149">
        <v>250000</v>
      </c>
      <c r="F385" s="149">
        <v>121205.15</v>
      </c>
      <c r="G385" s="149">
        <v>371205.15</v>
      </c>
      <c r="H385" s="150">
        <f>Tabela2[[#This Row],[PERCENTUAL REALIZADO2]]*1/100</f>
        <v>0.80330000000000001</v>
      </c>
      <c r="I385">
        <v>80.33</v>
      </c>
      <c r="J385" s="111">
        <v>37428</v>
      </c>
      <c r="K385" s="111">
        <v>43376</v>
      </c>
      <c r="L385" t="s">
        <v>2</v>
      </c>
      <c r="M385" t="s">
        <v>715</v>
      </c>
      <c r="N385" t="s">
        <v>811</v>
      </c>
    </row>
    <row r="386" spans="1:14" x14ac:dyDescent="0.25">
      <c r="A386" t="s">
        <v>2674</v>
      </c>
      <c r="B386" t="s">
        <v>53</v>
      </c>
      <c r="C386" t="s">
        <v>2673</v>
      </c>
      <c r="D386" t="s">
        <v>86</v>
      </c>
      <c r="E386" s="149">
        <v>245850</v>
      </c>
      <c r="F386" s="149">
        <v>437.99</v>
      </c>
      <c r="G386" s="149">
        <v>246287.99</v>
      </c>
      <c r="H386" s="150">
        <f>Tabela2[[#This Row],[PERCENTUAL REALIZADO2]]*1/100</f>
        <v>0.58757999999999999</v>
      </c>
      <c r="I386">
        <v>58.758000000000003</v>
      </c>
      <c r="J386" s="111">
        <v>42874</v>
      </c>
      <c r="L386" t="s">
        <v>2</v>
      </c>
      <c r="M386" t="s">
        <v>84</v>
      </c>
      <c r="N386" t="s">
        <v>88</v>
      </c>
    </row>
    <row r="387" spans="1:14" x14ac:dyDescent="0.25">
      <c r="A387" t="s">
        <v>2675</v>
      </c>
      <c r="B387" t="s">
        <v>53</v>
      </c>
      <c r="C387" t="s">
        <v>2673</v>
      </c>
      <c r="D387" t="s">
        <v>86</v>
      </c>
      <c r="E387" s="149">
        <v>245850</v>
      </c>
      <c r="F387" s="149">
        <v>246.1</v>
      </c>
      <c r="G387" s="149">
        <v>246096.1</v>
      </c>
      <c r="H387" s="150">
        <f>Tabela2[[#This Row],[PERCENTUAL REALIZADO2]]*1/100</f>
        <v>0.58385399999999998</v>
      </c>
      <c r="I387">
        <v>58.385399999999997</v>
      </c>
      <c r="J387" s="111">
        <v>42874</v>
      </c>
      <c r="L387" t="s">
        <v>2</v>
      </c>
      <c r="M387" t="s">
        <v>84</v>
      </c>
      <c r="N387" t="s">
        <v>88</v>
      </c>
    </row>
    <row r="388" spans="1:14" x14ac:dyDescent="0.25">
      <c r="A388" t="s">
        <v>2677</v>
      </c>
      <c r="B388" t="s">
        <v>68</v>
      </c>
      <c r="C388" t="s">
        <v>2676</v>
      </c>
      <c r="D388" t="s">
        <v>86</v>
      </c>
      <c r="E388" s="149">
        <v>245850</v>
      </c>
      <c r="F388" s="149">
        <v>26339.54</v>
      </c>
      <c r="G388" s="149">
        <v>272189.53999999998</v>
      </c>
      <c r="H388" s="150">
        <f>Tabela2[[#This Row],[PERCENTUAL REALIZADO2]]*1/100</f>
        <v>0.79999900000000002</v>
      </c>
      <c r="I388">
        <v>79.999899999999997</v>
      </c>
      <c r="J388" s="111">
        <v>42864</v>
      </c>
      <c r="L388" t="s">
        <v>2</v>
      </c>
      <c r="M388" t="s">
        <v>84</v>
      </c>
      <c r="N388" t="s">
        <v>88</v>
      </c>
    </row>
    <row r="389" spans="1:14" x14ac:dyDescent="0.25">
      <c r="A389" t="s">
        <v>2678</v>
      </c>
      <c r="B389" t="s">
        <v>67</v>
      </c>
      <c r="C389" t="s">
        <v>579</v>
      </c>
      <c r="D389" t="s">
        <v>86</v>
      </c>
      <c r="E389" s="149">
        <v>443650</v>
      </c>
      <c r="F389" s="149">
        <v>26326.41</v>
      </c>
      <c r="G389" s="149">
        <v>469976.41</v>
      </c>
      <c r="H389" s="150">
        <f>Tabela2[[#This Row],[PERCENTUAL REALIZADO2]]*1/100</f>
        <v>0.560477</v>
      </c>
      <c r="I389">
        <v>56.047699999999999</v>
      </c>
      <c r="J389" s="111">
        <v>42835</v>
      </c>
      <c r="L389" t="s">
        <v>2</v>
      </c>
      <c r="M389" t="s">
        <v>84</v>
      </c>
      <c r="N389" t="s">
        <v>88</v>
      </c>
    </row>
    <row r="390" spans="1:14" x14ac:dyDescent="0.25">
      <c r="A390" t="s">
        <v>2680</v>
      </c>
      <c r="B390" t="s">
        <v>66</v>
      </c>
      <c r="C390" t="s">
        <v>2679</v>
      </c>
      <c r="D390" t="s">
        <v>86</v>
      </c>
      <c r="E390" s="149">
        <v>245850</v>
      </c>
      <c r="F390" s="149">
        <v>500</v>
      </c>
      <c r="G390" s="149">
        <v>246350</v>
      </c>
      <c r="H390" s="150">
        <f>Tabela2[[#This Row],[PERCENTUAL REALIZADO2]]*1/100</f>
        <v>0.69805899999999999</v>
      </c>
      <c r="I390">
        <v>69.805899999999994</v>
      </c>
      <c r="J390" s="111">
        <v>43040</v>
      </c>
      <c r="L390" t="s">
        <v>2</v>
      </c>
      <c r="M390" t="s">
        <v>84</v>
      </c>
      <c r="N390" t="s">
        <v>88</v>
      </c>
    </row>
    <row r="391" spans="1:14" x14ac:dyDescent="0.25">
      <c r="A391" t="s">
        <v>2253</v>
      </c>
      <c r="B391" t="s">
        <v>46</v>
      </c>
      <c r="C391" t="s">
        <v>2252</v>
      </c>
      <c r="D391" t="s">
        <v>90</v>
      </c>
      <c r="E391" s="149">
        <v>150000</v>
      </c>
      <c r="F391" s="149">
        <v>15000</v>
      </c>
      <c r="G391" s="149">
        <v>165000</v>
      </c>
      <c r="H391" s="150">
        <f>Tabela2[[#This Row],[PERCENTUAL REALIZADO2]]*1/100</f>
        <v>0.47619999999999996</v>
      </c>
      <c r="I391">
        <v>47.62</v>
      </c>
      <c r="J391" s="111">
        <v>36880</v>
      </c>
      <c r="L391" t="s">
        <v>2</v>
      </c>
      <c r="M391" t="s">
        <v>80</v>
      </c>
      <c r="N391" t="s">
        <v>112</v>
      </c>
    </row>
    <row r="392" spans="1:14" x14ac:dyDescent="0.25">
      <c r="A392" t="s">
        <v>1494</v>
      </c>
      <c r="B392" t="s">
        <v>53</v>
      </c>
      <c r="C392" t="s">
        <v>2254</v>
      </c>
      <c r="D392" t="s">
        <v>117</v>
      </c>
      <c r="E392" s="149">
        <v>100000</v>
      </c>
      <c r="F392" s="149">
        <v>138410.25</v>
      </c>
      <c r="G392" s="149">
        <v>238410.25</v>
      </c>
      <c r="H392" s="150">
        <f>Tabela2[[#This Row],[PERCENTUAL REALIZADO2]]*1/100</f>
        <v>0.3599</v>
      </c>
      <c r="I392">
        <v>35.99</v>
      </c>
      <c r="J392" s="111">
        <v>37316</v>
      </c>
      <c r="L392" t="s">
        <v>2</v>
      </c>
      <c r="M392" t="s">
        <v>120</v>
      </c>
      <c r="N392" t="s">
        <v>2154</v>
      </c>
    </row>
    <row r="393" spans="1:14" x14ac:dyDescent="0.25">
      <c r="A393" t="s">
        <v>2684</v>
      </c>
      <c r="B393" t="s">
        <v>66</v>
      </c>
      <c r="C393" t="s">
        <v>2683</v>
      </c>
      <c r="D393" t="s">
        <v>86</v>
      </c>
      <c r="E393" s="149">
        <v>245850</v>
      </c>
      <c r="F393" s="149">
        <v>246.1</v>
      </c>
      <c r="G393" s="149">
        <v>246096.1</v>
      </c>
      <c r="H393" s="150">
        <f>Tabela2[[#This Row],[PERCENTUAL REALIZADO2]]*1/100</f>
        <v>0.76467499999999999</v>
      </c>
      <c r="I393">
        <v>76.467500000000001</v>
      </c>
      <c r="J393" s="111">
        <v>42872</v>
      </c>
      <c r="L393" t="s">
        <v>2</v>
      </c>
      <c r="M393" t="s">
        <v>84</v>
      </c>
      <c r="N393" t="s">
        <v>88</v>
      </c>
    </row>
    <row r="394" spans="1:14" x14ac:dyDescent="0.25">
      <c r="A394" t="s">
        <v>1108</v>
      </c>
      <c r="B394" t="s">
        <v>67</v>
      </c>
      <c r="C394" t="s">
        <v>1546</v>
      </c>
      <c r="D394" t="s">
        <v>117</v>
      </c>
      <c r="E394" s="149">
        <v>100000</v>
      </c>
      <c r="F394" s="149">
        <v>15000</v>
      </c>
      <c r="G394" s="149">
        <v>115000</v>
      </c>
      <c r="H394" s="150">
        <f>Tabela2[[#This Row],[PERCENTUAL REALIZADO2]]*1/100</f>
        <v>0.74269999999999992</v>
      </c>
      <c r="I394">
        <v>74.27</v>
      </c>
      <c r="J394" s="111">
        <v>36878</v>
      </c>
      <c r="K394" s="111">
        <v>37924</v>
      </c>
      <c r="L394" t="s">
        <v>2</v>
      </c>
      <c r="M394" t="s">
        <v>120</v>
      </c>
      <c r="N394" t="s">
        <v>2154</v>
      </c>
    </row>
    <row r="395" spans="1:14" x14ac:dyDescent="0.25">
      <c r="A395" t="s">
        <v>2688</v>
      </c>
      <c r="B395" t="s">
        <v>53</v>
      </c>
      <c r="C395" t="s">
        <v>2687</v>
      </c>
      <c r="D395" t="s">
        <v>86</v>
      </c>
      <c r="E395" s="149">
        <v>245850</v>
      </c>
      <c r="F395" s="149">
        <v>246.1</v>
      </c>
      <c r="G395" s="149">
        <v>246096.1</v>
      </c>
      <c r="H395" s="150">
        <f>Tabela2[[#This Row],[PERCENTUAL REALIZADO2]]*1/100</f>
        <v>0.58185600000000004</v>
      </c>
      <c r="I395">
        <v>58.185600000000001</v>
      </c>
      <c r="J395" s="111">
        <v>42888</v>
      </c>
      <c r="L395" t="s">
        <v>2</v>
      </c>
      <c r="M395" t="s">
        <v>84</v>
      </c>
      <c r="N395" t="s">
        <v>88</v>
      </c>
    </row>
    <row r="396" spans="1:14" x14ac:dyDescent="0.25">
      <c r="A396" t="s">
        <v>2690</v>
      </c>
      <c r="B396" t="s">
        <v>66</v>
      </c>
      <c r="C396" t="s">
        <v>2689</v>
      </c>
      <c r="D396" t="s">
        <v>86</v>
      </c>
      <c r="E396" s="149">
        <v>245850</v>
      </c>
      <c r="F396" s="149">
        <v>39389.65</v>
      </c>
      <c r="G396" s="149">
        <v>285239.65000000002</v>
      </c>
      <c r="H396" s="150">
        <f>Tabela2[[#This Row],[PERCENTUAL REALIZADO2]]*1/100</f>
        <v>0.77402500000000007</v>
      </c>
      <c r="I396">
        <v>77.402500000000003</v>
      </c>
      <c r="J396" s="111">
        <v>42909</v>
      </c>
      <c r="L396" t="s">
        <v>2</v>
      </c>
      <c r="M396" t="s">
        <v>84</v>
      </c>
      <c r="N396" t="s">
        <v>88</v>
      </c>
    </row>
    <row r="397" spans="1:14" x14ac:dyDescent="0.25">
      <c r="A397" t="s">
        <v>2695</v>
      </c>
      <c r="B397" t="s">
        <v>56</v>
      </c>
      <c r="C397" t="s">
        <v>169</v>
      </c>
      <c r="D397" t="s">
        <v>86</v>
      </c>
      <c r="E397" s="149">
        <v>987600</v>
      </c>
      <c r="F397" s="149">
        <v>210753.63</v>
      </c>
      <c r="G397" s="149">
        <v>1198353.6299999999</v>
      </c>
      <c r="H397" s="150">
        <f>Tabela2[[#This Row],[PERCENTUAL REALIZADO2]]*1/100</f>
        <v>0.43764699999999995</v>
      </c>
      <c r="I397">
        <v>43.764699999999998</v>
      </c>
      <c r="J397" s="111">
        <v>42548</v>
      </c>
      <c r="L397" t="s">
        <v>2</v>
      </c>
      <c r="M397" t="s">
        <v>84</v>
      </c>
      <c r="N397" t="s">
        <v>88</v>
      </c>
    </row>
    <row r="398" spans="1:14" x14ac:dyDescent="0.25">
      <c r="A398" t="s">
        <v>2697</v>
      </c>
      <c r="B398" t="s">
        <v>66</v>
      </c>
      <c r="C398" t="s">
        <v>2463</v>
      </c>
      <c r="D398" t="s">
        <v>86</v>
      </c>
      <c r="E398" s="149">
        <v>245850</v>
      </c>
      <c r="F398" s="149">
        <v>24242.83</v>
      </c>
      <c r="G398" s="149">
        <v>270092.83</v>
      </c>
      <c r="H398" s="150">
        <f>Tabela2[[#This Row],[PERCENTUAL REALIZADO2]]*1/100</f>
        <v>0.88353099999999996</v>
      </c>
      <c r="I398">
        <v>88.353099999999998</v>
      </c>
      <c r="J398" s="111">
        <v>42916</v>
      </c>
      <c r="L398" t="s">
        <v>2</v>
      </c>
      <c r="M398" t="s">
        <v>84</v>
      </c>
      <c r="N398" t="s">
        <v>88</v>
      </c>
    </row>
    <row r="399" spans="1:14" x14ac:dyDescent="0.25">
      <c r="A399" t="s">
        <v>2698</v>
      </c>
      <c r="B399" t="s">
        <v>66</v>
      </c>
      <c r="C399" t="s">
        <v>2463</v>
      </c>
      <c r="D399" t="s">
        <v>86</v>
      </c>
      <c r="E399" s="149">
        <v>245850</v>
      </c>
      <c r="F399" s="149">
        <v>717.31</v>
      </c>
      <c r="G399" s="149">
        <v>246567.31</v>
      </c>
      <c r="H399" s="150">
        <f>Tabela2[[#This Row],[PERCENTUAL REALIZADO2]]*1/100</f>
        <v>0.93518900000000005</v>
      </c>
      <c r="I399">
        <v>93.518900000000002</v>
      </c>
      <c r="J399" s="111">
        <v>42750</v>
      </c>
      <c r="L399" t="s">
        <v>2</v>
      </c>
      <c r="M399" t="s">
        <v>84</v>
      </c>
      <c r="N399" t="s">
        <v>88</v>
      </c>
    </row>
    <row r="400" spans="1:14" x14ac:dyDescent="0.25">
      <c r="A400" t="s">
        <v>823</v>
      </c>
      <c r="B400" t="s">
        <v>68</v>
      </c>
      <c r="C400" t="s">
        <v>219</v>
      </c>
      <c r="D400" t="s">
        <v>86</v>
      </c>
      <c r="E400" s="149">
        <v>493100</v>
      </c>
      <c r="F400" s="149">
        <v>937.67</v>
      </c>
      <c r="G400" s="149">
        <v>494037.67</v>
      </c>
      <c r="H400" s="150">
        <f>Tabela2[[#This Row],[PERCENTUAL REALIZADO2]]*1/100</f>
        <v>0.94177000000000011</v>
      </c>
      <c r="I400">
        <v>94.177000000000007</v>
      </c>
      <c r="J400" s="111">
        <v>42997</v>
      </c>
      <c r="L400" t="s">
        <v>2</v>
      </c>
      <c r="M400" t="s">
        <v>84</v>
      </c>
      <c r="N400" t="s">
        <v>88</v>
      </c>
    </row>
    <row r="401" spans="1:14" x14ac:dyDescent="0.25">
      <c r="A401" t="s">
        <v>823</v>
      </c>
      <c r="B401" t="s">
        <v>68</v>
      </c>
      <c r="C401" t="s">
        <v>2699</v>
      </c>
      <c r="D401" t="s">
        <v>86</v>
      </c>
      <c r="E401" s="149">
        <v>245850</v>
      </c>
      <c r="F401" s="149">
        <v>3773.88</v>
      </c>
      <c r="G401" s="149">
        <v>249623.88</v>
      </c>
      <c r="H401" s="150">
        <f>Tabela2[[#This Row],[PERCENTUAL REALIZADO2]]*1/100</f>
        <v>0.45778099999999999</v>
      </c>
      <c r="I401">
        <v>45.778100000000002</v>
      </c>
      <c r="J401" s="111">
        <v>42842</v>
      </c>
      <c r="L401" t="s">
        <v>2</v>
      </c>
      <c r="M401" t="s">
        <v>84</v>
      </c>
      <c r="N401" t="s">
        <v>88</v>
      </c>
    </row>
    <row r="402" spans="1:14" x14ac:dyDescent="0.25">
      <c r="A402" t="s">
        <v>823</v>
      </c>
      <c r="B402" t="s">
        <v>68</v>
      </c>
      <c r="C402" t="s">
        <v>2699</v>
      </c>
      <c r="D402" t="s">
        <v>86</v>
      </c>
      <c r="E402" s="149">
        <v>245850</v>
      </c>
      <c r="F402" s="149">
        <v>1354.39</v>
      </c>
      <c r="G402" s="149">
        <v>247204.39</v>
      </c>
      <c r="H402" s="150">
        <f>Tabela2[[#This Row],[PERCENTUAL REALIZADO2]]*1/100</f>
        <v>0.63485500000000006</v>
      </c>
      <c r="I402">
        <v>63.485500000000002</v>
      </c>
      <c r="J402" s="111">
        <v>42842</v>
      </c>
      <c r="L402" t="s">
        <v>2</v>
      </c>
      <c r="M402" t="s">
        <v>84</v>
      </c>
      <c r="N402" t="s">
        <v>88</v>
      </c>
    </row>
    <row r="403" spans="1:14" x14ac:dyDescent="0.25">
      <c r="A403" t="s">
        <v>2264</v>
      </c>
      <c r="B403" t="s">
        <v>56</v>
      </c>
      <c r="C403" t="s">
        <v>2263</v>
      </c>
      <c r="D403" t="s">
        <v>90</v>
      </c>
      <c r="E403" s="149">
        <v>203200</v>
      </c>
      <c r="F403" s="149">
        <v>20320</v>
      </c>
      <c r="G403" s="149">
        <v>223520</v>
      </c>
      <c r="H403" s="150">
        <f>Tabela2[[#This Row],[PERCENTUAL REALIZADO2]]*1/100</f>
        <v>0.63490000000000002</v>
      </c>
      <c r="I403">
        <v>63.49</v>
      </c>
      <c r="J403" s="111">
        <v>37221</v>
      </c>
      <c r="K403" s="111">
        <v>41912</v>
      </c>
      <c r="L403" t="s">
        <v>2</v>
      </c>
      <c r="M403" t="s">
        <v>80</v>
      </c>
      <c r="N403" t="s">
        <v>2061</v>
      </c>
    </row>
    <row r="404" spans="1:14" x14ac:dyDescent="0.25">
      <c r="A404" t="s">
        <v>2265</v>
      </c>
      <c r="B404" t="s">
        <v>56</v>
      </c>
      <c r="C404" t="s">
        <v>2263</v>
      </c>
      <c r="D404" t="s">
        <v>90</v>
      </c>
      <c r="E404" s="149">
        <v>175950</v>
      </c>
      <c r="F404" s="149">
        <v>17595</v>
      </c>
      <c r="G404" s="149">
        <v>193545</v>
      </c>
      <c r="H404" s="150">
        <f>Tabela2[[#This Row],[PERCENTUAL REALIZADO2]]*1/100</f>
        <v>1.78E-2</v>
      </c>
      <c r="I404">
        <v>1.78</v>
      </c>
      <c r="J404" s="111">
        <v>37424</v>
      </c>
      <c r="K404" s="111">
        <v>41790</v>
      </c>
      <c r="L404" t="s">
        <v>2</v>
      </c>
      <c r="M404" t="s">
        <v>80</v>
      </c>
      <c r="N404" t="s">
        <v>2061</v>
      </c>
    </row>
    <row r="405" spans="1:14" x14ac:dyDescent="0.25">
      <c r="A405" t="s">
        <v>2266</v>
      </c>
      <c r="B405" t="s">
        <v>56</v>
      </c>
      <c r="C405" t="s">
        <v>2263</v>
      </c>
      <c r="D405" t="s">
        <v>90</v>
      </c>
      <c r="E405" s="149">
        <v>175950</v>
      </c>
      <c r="F405" s="149">
        <v>17595</v>
      </c>
      <c r="G405" s="149">
        <v>193545</v>
      </c>
      <c r="H405" s="150">
        <f>Tabela2[[#This Row],[PERCENTUAL REALIZADO2]]*1/100</f>
        <v>1.7299999999999999E-2</v>
      </c>
      <c r="I405">
        <v>1.73</v>
      </c>
      <c r="J405" s="111">
        <v>37424</v>
      </c>
      <c r="K405" s="111">
        <v>41912</v>
      </c>
      <c r="L405" t="s">
        <v>2</v>
      </c>
      <c r="M405" t="s">
        <v>80</v>
      </c>
      <c r="N405" t="s">
        <v>2061</v>
      </c>
    </row>
    <row r="406" spans="1:14" x14ac:dyDescent="0.25">
      <c r="A406" t="s">
        <v>2701</v>
      </c>
      <c r="B406" t="s">
        <v>68</v>
      </c>
      <c r="C406" t="s">
        <v>2700</v>
      </c>
      <c r="D406" t="s">
        <v>86</v>
      </c>
      <c r="E406" s="149">
        <v>245850</v>
      </c>
      <c r="F406" s="149">
        <v>247</v>
      </c>
      <c r="G406" s="149">
        <v>246097</v>
      </c>
      <c r="H406" s="150">
        <f>Tabela2[[#This Row],[PERCENTUAL REALIZADO2]]*1/100</f>
        <v>0.53776400000000002</v>
      </c>
      <c r="I406">
        <v>53.776400000000002</v>
      </c>
      <c r="J406" s="111">
        <v>42887</v>
      </c>
      <c r="L406" t="s">
        <v>2</v>
      </c>
      <c r="M406" t="s">
        <v>84</v>
      </c>
      <c r="N406" t="s">
        <v>88</v>
      </c>
    </row>
    <row r="407" spans="1:14" x14ac:dyDescent="0.25">
      <c r="A407" t="s">
        <v>2268</v>
      </c>
      <c r="B407" t="s">
        <v>50</v>
      </c>
      <c r="C407" t="s">
        <v>2267</v>
      </c>
      <c r="D407" t="s">
        <v>90</v>
      </c>
      <c r="E407" s="149">
        <v>65174.7</v>
      </c>
      <c r="F407" s="149">
        <v>6517.47</v>
      </c>
      <c r="G407" s="149">
        <v>71692.17</v>
      </c>
      <c r="H407" s="150">
        <f>Tabela2[[#This Row],[PERCENTUAL REALIZADO2]]*1/100</f>
        <v>0.34820000000000001</v>
      </c>
      <c r="I407">
        <v>34.82</v>
      </c>
      <c r="J407" s="111">
        <v>37185</v>
      </c>
      <c r="K407" s="111">
        <v>38959</v>
      </c>
      <c r="L407" t="s">
        <v>2</v>
      </c>
      <c r="M407" t="s">
        <v>80</v>
      </c>
      <c r="N407" t="s">
        <v>2063</v>
      </c>
    </row>
    <row r="408" spans="1:14" x14ac:dyDescent="0.25">
      <c r="A408" t="s">
        <v>2704</v>
      </c>
      <c r="B408" t="s">
        <v>53</v>
      </c>
      <c r="C408" t="s">
        <v>2703</v>
      </c>
      <c r="D408" t="s">
        <v>86</v>
      </c>
      <c r="E408" s="149">
        <v>245850</v>
      </c>
      <c r="F408" s="149">
        <v>49088.71</v>
      </c>
      <c r="G408" s="149">
        <v>294938.71000000002</v>
      </c>
      <c r="H408" s="150">
        <f>Tabela2[[#This Row],[PERCENTUAL REALIZADO2]]*1/100</f>
        <v>0.88159799999999999</v>
      </c>
      <c r="I408">
        <v>88.159800000000004</v>
      </c>
      <c r="J408" s="111">
        <v>42815</v>
      </c>
      <c r="L408" t="s">
        <v>2</v>
      </c>
      <c r="M408" t="s">
        <v>84</v>
      </c>
      <c r="N408" t="s">
        <v>88</v>
      </c>
    </row>
    <row r="409" spans="1:14" x14ac:dyDescent="0.25">
      <c r="A409" t="s">
        <v>2704</v>
      </c>
      <c r="B409" t="s">
        <v>53</v>
      </c>
      <c r="C409" t="s">
        <v>2703</v>
      </c>
      <c r="D409" t="s">
        <v>86</v>
      </c>
      <c r="E409" s="149">
        <v>394200</v>
      </c>
      <c r="F409" s="149">
        <v>10017.42</v>
      </c>
      <c r="G409" s="149">
        <v>404217.42</v>
      </c>
      <c r="H409" s="150">
        <f>Tabela2[[#This Row],[PERCENTUAL REALIZADO2]]*1/100</f>
        <v>0.77132400000000001</v>
      </c>
      <c r="I409">
        <v>77.132400000000004</v>
      </c>
      <c r="J409" s="111">
        <v>42815</v>
      </c>
      <c r="L409" t="s">
        <v>2</v>
      </c>
      <c r="M409" t="s">
        <v>84</v>
      </c>
      <c r="N409" t="s">
        <v>88</v>
      </c>
    </row>
    <row r="410" spans="1:14" x14ac:dyDescent="0.25">
      <c r="A410" t="s">
        <v>2706</v>
      </c>
      <c r="B410" t="s">
        <v>62</v>
      </c>
      <c r="C410" t="s">
        <v>2705</v>
      </c>
      <c r="D410" t="s">
        <v>86</v>
      </c>
      <c r="E410" s="149">
        <v>245850</v>
      </c>
      <c r="F410" s="149">
        <v>4150</v>
      </c>
      <c r="G410" s="149">
        <v>250000</v>
      </c>
      <c r="H410" s="150">
        <f>Tabela2[[#This Row],[PERCENTUAL REALIZADO2]]*1/100</f>
        <v>0.46215699999999998</v>
      </c>
      <c r="I410">
        <v>46.215699999999998</v>
      </c>
      <c r="J410" s="111">
        <v>42731</v>
      </c>
      <c r="L410" t="s">
        <v>2</v>
      </c>
      <c r="M410" t="s">
        <v>84</v>
      </c>
      <c r="N410" t="s">
        <v>88</v>
      </c>
    </row>
    <row r="411" spans="1:14" x14ac:dyDescent="0.25">
      <c r="A411" t="s">
        <v>2271</v>
      </c>
      <c r="B411" t="s">
        <v>56</v>
      </c>
      <c r="C411" t="s">
        <v>1998</v>
      </c>
      <c r="D411" t="s">
        <v>90</v>
      </c>
      <c r="E411" s="149">
        <v>175950</v>
      </c>
      <c r="F411" s="149">
        <v>17595</v>
      </c>
      <c r="G411" s="149">
        <v>193545</v>
      </c>
      <c r="H411" s="150">
        <f>Tabela2[[#This Row],[PERCENTUAL REALIZADO2]]*1/100</f>
        <v>0.57489999999999997</v>
      </c>
      <c r="I411">
        <v>57.49</v>
      </c>
      <c r="J411" s="111">
        <v>37228</v>
      </c>
      <c r="L411" t="s">
        <v>2</v>
      </c>
      <c r="M411" t="s">
        <v>80</v>
      </c>
      <c r="N411" t="s">
        <v>2061</v>
      </c>
    </row>
    <row r="412" spans="1:14" x14ac:dyDescent="0.25">
      <c r="A412" t="s">
        <v>2707</v>
      </c>
      <c r="B412" t="s">
        <v>57</v>
      </c>
      <c r="C412" t="s">
        <v>391</v>
      </c>
      <c r="D412" t="s">
        <v>86</v>
      </c>
      <c r="E412" s="149">
        <v>245850</v>
      </c>
      <c r="F412" s="149">
        <v>5071.22</v>
      </c>
      <c r="G412" s="149">
        <v>250921.22</v>
      </c>
      <c r="H412" s="150">
        <f>Tabela2[[#This Row],[PERCENTUAL REALIZADO2]]*1/100</f>
        <v>0.41725999999999996</v>
      </c>
      <c r="I412">
        <v>41.725999999999999</v>
      </c>
      <c r="J412" s="111">
        <v>42718</v>
      </c>
      <c r="L412" t="s">
        <v>2</v>
      </c>
      <c r="M412" t="s">
        <v>84</v>
      </c>
      <c r="N412" t="s">
        <v>88</v>
      </c>
    </row>
    <row r="413" spans="1:14" x14ac:dyDescent="0.25">
      <c r="A413" t="s">
        <v>2712</v>
      </c>
      <c r="B413" t="s">
        <v>62</v>
      </c>
      <c r="C413" t="s">
        <v>1279</v>
      </c>
      <c r="D413" t="s">
        <v>86</v>
      </c>
      <c r="E413" s="149">
        <v>245850</v>
      </c>
      <c r="F413" s="149">
        <v>4150</v>
      </c>
      <c r="G413" s="149">
        <v>250000</v>
      </c>
      <c r="H413" s="150">
        <f>Tabela2[[#This Row],[PERCENTUAL REALIZADO2]]*1/100</f>
        <v>0.67501699999999998</v>
      </c>
      <c r="I413">
        <v>67.5017</v>
      </c>
      <c r="J413" s="111">
        <v>42857</v>
      </c>
      <c r="L413" t="s">
        <v>2</v>
      </c>
      <c r="M413" t="s">
        <v>84</v>
      </c>
      <c r="N413" t="s">
        <v>88</v>
      </c>
    </row>
    <row r="414" spans="1:14" x14ac:dyDescent="0.25">
      <c r="A414" t="s">
        <v>228</v>
      </c>
      <c r="B414" t="s">
        <v>57</v>
      </c>
      <c r="C414" t="s">
        <v>227</v>
      </c>
      <c r="D414" t="s">
        <v>86</v>
      </c>
      <c r="E414" s="149">
        <v>245850</v>
      </c>
      <c r="F414" s="149">
        <v>5020</v>
      </c>
      <c r="G414" s="149">
        <v>250870</v>
      </c>
      <c r="H414" s="150">
        <f>Tabela2[[#This Row],[PERCENTUAL REALIZADO2]]*1/100</f>
        <v>0.49609299999999995</v>
      </c>
      <c r="I414">
        <v>49.609299999999998</v>
      </c>
      <c r="J414" s="111">
        <v>42571</v>
      </c>
      <c r="L414" t="s">
        <v>2</v>
      </c>
      <c r="M414" t="s">
        <v>84</v>
      </c>
      <c r="N414" t="s">
        <v>88</v>
      </c>
    </row>
    <row r="415" spans="1:14" x14ac:dyDescent="0.25">
      <c r="A415" t="s">
        <v>2276</v>
      </c>
      <c r="B415" t="s">
        <v>53</v>
      </c>
      <c r="C415" t="s">
        <v>2275</v>
      </c>
      <c r="D415" t="s">
        <v>90</v>
      </c>
      <c r="E415" s="149">
        <v>149940</v>
      </c>
      <c r="F415" s="149">
        <v>1682.49</v>
      </c>
      <c r="G415" s="149">
        <v>151622.49</v>
      </c>
      <c r="H415" s="150">
        <f>Tabela2[[#This Row],[PERCENTUAL REALIZADO2]]*1/100</f>
        <v>0.86569999999999991</v>
      </c>
      <c r="I415">
        <v>86.57</v>
      </c>
      <c r="J415" s="111">
        <v>37434</v>
      </c>
      <c r="L415" t="s">
        <v>2</v>
      </c>
      <c r="M415" t="s">
        <v>80</v>
      </c>
      <c r="N415" t="s">
        <v>112</v>
      </c>
    </row>
    <row r="416" spans="1:14" x14ac:dyDescent="0.25">
      <c r="A416" t="s">
        <v>2717</v>
      </c>
      <c r="B416" t="s">
        <v>65</v>
      </c>
      <c r="C416" t="s">
        <v>2716</v>
      </c>
      <c r="D416" t="s">
        <v>86</v>
      </c>
      <c r="E416" s="149">
        <v>245850</v>
      </c>
      <c r="F416" s="149">
        <v>93942.84</v>
      </c>
      <c r="G416" s="149">
        <v>339792.84</v>
      </c>
      <c r="H416" s="150">
        <f>Tabela2[[#This Row],[PERCENTUAL REALIZADO2]]*1/100</f>
        <v>0.95346599999999992</v>
      </c>
      <c r="I416">
        <v>95.346599999999995</v>
      </c>
      <c r="J416" s="111">
        <v>42828</v>
      </c>
      <c r="L416" t="s">
        <v>2</v>
      </c>
      <c r="M416" t="s">
        <v>84</v>
      </c>
      <c r="N416" t="s">
        <v>88</v>
      </c>
    </row>
    <row r="417" spans="1:14" x14ac:dyDescent="0.25">
      <c r="A417" t="s">
        <v>2718</v>
      </c>
      <c r="B417" t="s">
        <v>51</v>
      </c>
      <c r="C417" t="s">
        <v>370</v>
      </c>
      <c r="D417" t="s">
        <v>86</v>
      </c>
      <c r="E417" s="149">
        <v>416383.27</v>
      </c>
      <c r="F417" s="149">
        <v>39660.79</v>
      </c>
      <c r="G417" s="149">
        <v>456044.06</v>
      </c>
      <c r="H417" s="150">
        <f>Tabela2[[#This Row],[PERCENTUAL REALIZADO2]]*1/100</f>
        <v>0.79014200000000001</v>
      </c>
      <c r="I417">
        <v>79.014200000000002</v>
      </c>
      <c r="J417" s="111">
        <v>42930</v>
      </c>
      <c r="L417" t="s">
        <v>2</v>
      </c>
      <c r="M417" t="s">
        <v>84</v>
      </c>
      <c r="N417" t="s">
        <v>88</v>
      </c>
    </row>
    <row r="418" spans="1:14" x14ac:dyDescent="0.25">
      <c r="A418" t="s">
        <v>2724</v>
      </c>
      <c r="B418" t="s">
        <v>51</v>
      </c>
      <c r="C418" t="s">
        <v>829</v>
      </c>
      <c r="D418" t="s">
        <v>86</v>
      </c>
      <c r="E418" s="149">
        <v>245850</v>
      </c>
      <c r="F418" s="149">
        <v>4195.2299999999996</v>
      </c>
      <c r="G418" s="149">
        <v>250045.23</v>
      </c>
      <c r="H418" s="150">
        <f>Tabela2[[#This Row],[PERCENTUAL REALIZADO2]]*1/100</f>
        <v>0.97566599999999992</v>
      </c>
      <c r="I418">
        <v>97.566599999999994</v>
      </c>
      <c r="J418" s="111">
        <v>42767</v>
      </c>
      <c r="L418" t="s">
        <v>2</v>
      </c>
      <c r="M418" t="s">
        <v>84</v>
      </c>
      <c r="N418" t="s">
        <v>88</v>
      </c>
    </row>
    <row r="419" spans="1:14" x14ac:dyDescent="0.25">
      <c r="A419" t="s">
        <v>2725</v>
      </c>
      <c r="B419" t="s">
        <v>59</v>
      </c>
      <c r="C419" t="s">
        <v>800</v>
      </c>
      <c r="D419" t="s">
        <v>86</v>
      </c>
      <c r="E419" s="149">
        <v>987600</v>
      </c>
      <c r="F419" s="149">
        <v>12400</v>
      </c>
      <c r="G419" s="149">
        <v>1000000</v>
      </c>
      <c r="H419" s="150">
        <f>Tabela2[[#This Row],[PERCENTUAL REALIZADO2]]*1/100</f>
        <v>0.70811299999999999</v>
      </c>
      <c r="I419">
        <v>70.811300000000003</v>
      </c>
      <c r="J419" s="111">
        <v>42552</v>
      </c>
      <c r="L419" t="s">
        <v>2</v>
      </c>
      <c r="M419" t="s">
        <v>84</v>
      </c>
      <c r="N419" t="s">
        <v>88</v>
      </c>
    </row>
    <row r="420" spans="1:14" x14ac:dyDescent="0.25">
      <c r="A420" t="s">
        <v>2281</v>
      </c>
      <c r="B420" t="s">
        <v>58</v>
      </c>
      <c r="C420" t="s">
        <v>2207</v>
      </c>
      <c r="D420" t="s">
        <v>90</v>
      </c>
      <c r="E420" s="149">
        <v>150000</v>
      </c>
      <c r="F420" s="149">
        <v>0</v>
      </c>
      <c r="G420" s="149">
        <v>150000</v>
      </c>
      <c r="H420" s="150">
        <f>Tabela2[[#This Row],[PERCENTUAL REALIZADO2]]*1/100</f>
        <v>0.83660000000000001</v>
      </c>
      <c r="I420">
        <v>83.66</v>
      </c>
      <c r="J420" s="111">
        <v>37386</v>
      </c>
      <c r="K420" s="111">
        <v>39528</v>
      </c>
      <c r="L420" t="s">
        <v>2</v>
      </c>
      <c r="M420" t="s">
        <v>80</v>
      </c>
      <c r="N420" t="s">
        <v>112</v>
      </c>
    </row>
    <row r="421" spans="1:14" x14ac:dyDescent="0.25">
      <c r="A421" t="s">
        <v>2730</v>
      </c>
      <c r="B421" t="s">
        <v>53</v>
      </c>
      <c r="C421" t="s">
        <v>2729</v>
      </c>
      <c r="D421" t="s">
        <v>86</v>
      </c>
      <c r="E421" s="149">
        <v>245850</v>
      </c>
      <c r="F421" s="149">
        <v>246.1</v>
      </c>
      <c r="G421" s="149">
        <v>246096.1</v>
      </c>
      <c r="H421" s="150">
        <f>Tabela2[[#This Row],[PERCENTUAL REALIZADO2]]*1/100</f>
        <v>0.89398300000000008</v>
      </c>
      <c r="I421">
        <v>89.398300000000006</v>
      </c>
      <c r="J421" s="111">
        <v>42836</v>
      </c>
      <c r="L421" t="s">
        <v>2</v>
      </c>
      <c r="M421" t="s">
        <v>84</v>
      </c>
      <c r="N421" t="s">
        <v>88</v>
      </c>
    </row>
    <row r="422" spans="1:14" x14ac:dyDescent="0.25">
      <c r="A422" t="s">
        <v>2735</v>
      </c>
      <c r="B422" t="s">
        <v>65</v>
      </c>
      <c r="C422" t="s">
        <v>2734</v>
      </c>
      <c r="D422" t="s">
        <v>86</v>
      </c>
      <c r="E422" s="149">
        <v>245850</v>
      </c>
      <c r="F422" s="149">
        <v>15792.62</v>
      </c>
      <c r="G422" s="149">
        <v>261642.62</v>
      </c>
      <c r="H422" s="150">
        <f>Tabela2[[#This Row],[PERCENTUAL REALIZADO2]]*1/100</f>
        <v>0.80365799999999998</v>
      </c>
      <c r="I422">
        <v>80.365799999999993</v>
      </c>
      <c r="J422" s="111">
        <v>43074</v>
      </c>
      <c r="L422" t="s">
        <v>2</v>
      </c>
      <c r="M422" t="s">
        <v>84</v>
      </c>
      <c r="N422" t="s">
        <v>88</v>
      </c>
    </row>
    <row r="423" spans="1:14" x14ac:dyDescent="0.25">
      <c r="A423" t="s">
        <v>2737</v>
      </c>
      <c r="B423" t="s">
        <v>60</v>
      </c>
      <c r="C423" t="s">
        <v>2736</v>
      </c>
      <c r="D423" t="s">
        <v>86</v>
      </c>
      <c r="E423" s="149">
        <v>255740</v>
      </c>
      <c r="F423" s="149">
        <v>2600.2600000000002</v>
      </c>
      <c r="G423" s="149">
        <v>258340.26</v>
      </c>
      <c r="H423" s="150">
        <f>Tabela2[[#This Row],[PERCENTUAL REALIZADO2]]*1/100</f>
        <v>0.64906400000000009</v>
      </c>
      <c r="I423">
        <v>64.906400000000005</v>
      </c>
      <c r="J423" s="111">
        <v>42928</v>
      </c>
      <c r="L423" t="s">
        <v>2</v>
      </c>
      <c r="M423" t="s">
        <v>84</v>
      </c>
      <c r="N423" t="s">
        <v>88</v>
      </c>
    </row>
    <row r="424" spans="1:14" x14ac:dyDescent="0.25">
      <c r="A424" t="s">
        <v>2739</v>
      </c>
      <c r="B424" t="s">
        <v>60</v>
      </c>
      <c r="C424" t="s">
        <v>2738</v>
      </c>
      <c r="D424" t="s">
        <v>86</v>
      </c>
      <c r="E424" s="149">
        <v>245850</v>
      </c>
      <c r="F424" s="149">
        <v>246.1</v>
      </c>
      <c r="G424" s="149">
        <v>246096.1</v>
      </c>
      <c r="H424" s="150">
        <f>Tabela2[[#This Row],[PERCENTUAL REALIZADO2]]*1/100</f>
        <v>0.73908499999999999</v>
      </c>
      <c r="I424">
        <v>73.908500000000004</v>
      </c>
      <c r="J424" s="111">
        <v>43084</v>
      </c>
      <c r="L424" t="s">
        <v>2</v>
      </c>
      <c r="M424" t="s">
        <v>84</v>
      </c>
      <c r="N424" t="s">
        <v>88</v>
      </c>
    </row>
    <row r="425" spans="1:14" x14ac:dyDescent="0.25">
      <c r="A425" t="s">
        <v>2285</v>
      </c>
      <c r="B425" t="s">
        <v>52</v>
      </c>
      <c r="C425" t="s">
        <v>1887</v>
      </c>
      <c r="D425" t="s">
        <v>90</v>
      </c>
      <c r="E425" s="149">
        <v>166000</v>
      </c>
      <c r="F425" s="149">
        <v>16600</v>
      </c>
      <c r="G425" s="149">
        <v>182600</v>
      </c>
      <c r="H425" s="150">
        <f>Tabela2[[#This Row],[PERCENTUAL REALIZADO2]]*1/100</f>
        <v>0.52649999999999997</v>
      </c>
      <c r="I425">
        <v>52.65</v>
      </c>
      <c r="J425" s="111">
        <v>37235</v>
      </c>
      <c r="L425" t="s">
        <v>2</v>
      </c>
      <c r="M425" t="s">
        <v>80</v>
      </c>
      <c r="N425" t="s">
        <v>2065</v>
      </c>
    </row>
    <row r="426" spans="1:14" x14ac:dyDescent="0.25">
      <c r="A426" t="s">
        <v>2741</v>
      </c>
      <c r="B426" t="s">
        <v>62</v>
      </c>
      <c r="C426" t="s">
        <v>2740</v>
      </c>
      <c r="D426" t="s">
        <v>86</v>
      </c>
      <c r="E426" s="149">
        <v>245850</v>
      </c>
      <c r="F426" s="149">
        <v>1000</v>
      </c>
      <c r="G426" s="149">
        <v>246850</v>
      </c>
      <c r="H426" s="150">
        <f>Tabela2[[#This Row],[PERCENTUAL REALIZADO2]]*1/100</f>
        <v>0.69279399999999991</v>
      </c>
      <c r="I426">
        <v>69.279399999999995</v>
      </c>
      <c r="J426" s="111">
        <v>42882</v>
      </c>
      <c r="L426" t="s">
        <v>2</v>
      </c>
      <c r="M426" t="s">
        <v>84</v>
      </c>
      <c r="N426" t="s">
        <v>88</v>
      </c>
    </row>
    <row r="427" spans="1:14" x14ac:dyDescent="0.25">
      <c r="A427" t="s">
        <v>2742</v>
      </c>
      <c r="B427" t="s">
        <v>62</v>
      </c>
      <c r="C427" t="s">
        <v>1296</v>
      </c>
      <c r="D427" t="s">
        <v>86</v>
      </c>
      <c r="E427" s="149">
        <v>245850</v>
      </c>
      <c r="F427" s="149">
        <v>1000</v>
      </c>
      <c r="G427" s="149">
        <v>246850</v>
      </c>
      <c r="H427" s="150">
        <f>Tabela2[[#This Row],[PERCENTUAL REALIZADO2]]*1/100</f>
        <v>0.45011699999999999</v>
      </c>
      <c r="I427">
        <v>45.011699999999998</v>
      </c>
      <c r="J427" s="111">
        <v>43077</v>
      </c>
      <c r="L427" t="s">
        <v>2</v>
      </c>
      <c r="M427" t="s">
        <v>84</v>
      </c>
      <c r="N427" t="s">
        <v>88</v>
      </c>
    </row>
    <row r="428" spans="1:14" x14ac:dyDescent="0.25">
      <c r="A428" t="s">
        <v>2743</v>
      </c>
      <c r="B428" t="s">
        <v>65</v>
      </c>
      <c r="C428" t="s">
        <v>141</v>
      </c>
      <c r="D428" t="s">
        <v>86</v>
      </c>
      <c r="E428" s="149">
        <v>245850</v>
      </c>
      <c r="F428" s="149">
        <v>4150</v>
      </c>
      <c r="G428" s="149">
        <v>250000</v>
      </c>
      <c r="H428" s="150">
        <f>Tabela2[[#This Row],[PERCENTUAL REALIZADO2]]*1/100</f>
        <v>0.79827499999999996</v>
      </c>
      <c r="I428">
        <v>79.827500000000001</v>
      </c>
      <c r="J428" s="111">
        <v>42971</v>
      </c>
      <c r="L428" t="s">
        <v>2</v>
      </c>
      <c r="M428" t="s">
        <v>84</v>
      </c>
      <c r="N428" t="s">
        <v>88</v>
      </c>
    </row>
    <row r="429" spans="1:14" x14ac:dyDescent="0.25">
      <c r="A429" t="s">
        <v>1695</v>
      </c>
      <c r="B429" t="s">
        <v>60</v>
      </c>
      <c r="C429" t="s">
        <v>903</v>
      </c>
      <c r="D429" t="s">
        <v>86</v>
      </c>
      <c r="E429" s="149">
        <v>245850</v>
      </c>
      <c r="F429" s="149">
        <v>23349.360000000001</v>
      </c>
      <c r="G429" s="149">
        <v>269199.35999999999</v>
      </c>
      <c r="H429" s="150">
        <f>Tabela2[[#This Row],[PERCENTUAL REALIZADO2]]*1/100</f>
        <v>0.94614000000000009</v>
      </c>
      <c r="I429">
        <v>94.614000000000004</v>
      </c>
      <c r="J429" s="111">
        <v>42949</v>
      </c>
      <c r="L429" t="s">
        <v>2</v>
      </c>
      <c r="M429" t="s">
        <v>84</v>
      </c>
      <c r="N429" t="s">
        <v>88</v>
      </c>
    </row>
    <row r="430" spans="1:14" x14ac:dyDescent="0.25">
      <c r="A430" t="s">
        <v>2744</v>
      </c>
      <c r="B430" t="s">
        <v>60</v>
      </c>
      <c r="C430" t="s">
        <v>405</v>
      </c>
      <c r="D430" t="s">
        <v>86</v>
      </c>
      <c r="E430" s="149">
        <v>245850</v>
      </c>
      <c r="F430" s="149">
        <v>16809.25</v>
      </c>
      <c r="G430" s="149">
        <v>262659.25</v>
      </c>
      <c r="H430" s="150">
        <f>Tabela2[[#This Row],[PERCENTUAL REALIZADO2]]*1/100</f>
        <v>0.82566300000000004</v>
      </c>
      <c r="I430">
        <v>82.566299999999998</v>
      </c>
      <c r="J430" s="111">
        <v>42832</v>
      </c>
      <c r="L430" t="s">
        <v>2</v>
      </c>
      <c r="M430" t="s">
        <v>84</v>
      </c>
      <c r="N430" t="s">
        <v>88</v>
      </c>
    </row>
    <row r="431" spans="1:14" x14ac:dyDescent="0.25">
      <c r="A431" t="s">
        <v>449</v>
      </c>
      <c r="B431" t="s">
        <v>58</v>
      </c>
      <c r="C431" t="s">
        <v>448</v>
      </c>
      <c r="D431" t="s">
        <v>86</v>
      </c>
      <c r="E431" s="149">
        <v>394200</v>
      </c>
      <c r="F431" s="149">
        <v>8800</v>
      </c>
      <c r="G431" s="149">
        <v>403000</v>
      </c>
      <c r="H431" s="150">
        <f>Tabela2[[#This Row],[PERCENTUAL REALIZADO2]]*1/100</f>
        <v>0.84140400000000004</v>
      </c>
      <c r="I431">
        <v>84.1404</v>
      </c>
      <c r="J431" s="111">
        <v>42941</v>
      </c>
      <c r="L431" t="s">
        <v>2</v>
      </c>
      <c r="M431" t="s">
        <v>84</v>
      </c>
      <c r="N431" t="s">
        <v>88</v>
      </c>
    </row>
    <row r="432" spans="1:14" x14ac:dyDescent="0.25">
      <c r="A432" t="s">
        <v>240</v>
      </c>
      <c r="B432" t="s">
        <v>53</v>
      </c>
      <c r="C432" t="s">
        <v>239</v>
      </c>
      <c r="D432" t="s">
        <v>86</v>
      </c>
      <c r="E432" s="149">
        <v>245850</v>
      </c>
      <c r="F432" s="149">
        <v>30052.63</v>
      </c>
      <c r="G432" s="149">
        <v>275902.63</v>
      </c>
      <c r="H432" s="150">
        <f>Tabela2[[#This Row],[PERCENTUAL REALIZADO2]]*1/100</f>
        <v>0.68389100000000003</v>
      </c>
      <c r="I432">
        <v>68.389099999999999</v>
      </c>
      <c r="J432" s="111">
        <v>42961</v>
      </c>
      <c r="L432" t="s">
        <v>2</v>
      </c>
      <c r="M432" t="s">
        <v>84</v>
      </c>
      <c r="N432" t="s">
        <v>88</v>
      </c>
    </row>
    <row r="433" spans="1:14" x14ac:dyDescent="0.25">
      <c r="A433" t="s">
        <v>2748</v>
      </c>
      <c r="B433" t="s">
        <v>65</v>
      </c>
      <c r="C433" t="s">
        <v>2392</v>
      </c>
      <c r="D433" t="s">
        <v>86</v>
      </c>
      <c r="E433" s="149">
        <v>245850</v>
      </c>
      <c r="F433" s="149">
        <v>17445.55</v>
      </c>
      <c r="G433" s="149">
        <v>263295.55</v>
      </c>
      <c r="H433" s="150">
        <f>Tabela2[[#This Row],[PERCENTUAL REALIZADO2]]*1/100</f>
        <v>0.98888699999999996</v>
      </c>
      <c r="I433">
        <v>98.8887</v>
      </c>
      <c r="J433" s="111">
        <v>43027</v>
      </c>
      <c r="L433" t="s">
        <v>2</v>
      </c>
      <c r="M433" t="s">
        <v>84</v>
      </c>
      <c r="N433" t="s">
        <v>88</v>
      </c>
    </row>
    <row r="434" spans="1:14" x14ac:dyDescent="0.25">
      <c r="A434" t="s">
        <v>2292</v>
      </c>
      <c r="B434" t="s">
        <v>56</v>
      </c>
      <c r="C434" t="s">
        <v>2002</v>
      </c>
      <c r="D434" t="s">
        <v>86</v>
      </c>
      <c r="E434" s="149">
        <v>200000</v>
      </c>
      <c r="F434" s="149">
        <v>38972.17</v>
      </c>
      <c r="G434" s="149">
        <v>238972.17</v>
      </c>
      <c r="H434" s="150">
        <f>Tabela2[[#This Row],[PERCENTUAL REALIZADO2]]*1/100</f>
        <v>0.76829999999999998</v>
      </c>
      <c r="I434">
        <v>76.83</v>
      </c>
      <c r="J434" s="111">
        <v>37469</v>
      </c>
      <c r="L434" t="s">
        <v>2</v>
      </c>
      <c r="M434" t="s">
        <v>715</v>
      </c>
      <c r="N434" t="s">
        <v>2293</v>
      </c>
    </row>
    <row r="435" spans="1:14" x14ac:dyDescent="0.25">
      <c r="A435" t="s">
        <v>2750</v>
      </c>
      <c r="B435" t="s">
        <v>47</v>
      </c>
      <c r="C435" t="s">
        <v>2749</v>
      </c>
      <c r="D435" t="s">
        <v>86</v>
      </c>
      <c r="E435" s="149">
        <v>866942.99</v>
      </c>
      <c r="F435" s="149">
        <v>13057.01</v>
      </c>
      <c r="G435" s="149">
        <v>880000</v>
      </c>
      <c r="H435" s="150">
        <f>Tabela2[[#This Row],[PERCENTUAL REALIZADO2]]*1/100</f>
        <v>0.28180499999999997</v>
      </c>
      <c r="I435">
        <v>28.180499999999999</v>
      </c>
      <c r="J435" s="111">
        <v>42979</v>
      </c>
      <c r="L435" t="s">
        <v>2</v>
      </c>
      <c r="M435" t="s">
        <v>84</v>
      </c>
      <c r="N435" t="s">
        <v>88</v>
      </c>
    </row>
    <row r="436" spans="1:14" x14ac:dyDescent="0.25">
      <c r="A436" t="s">
        <v>2753</v>
      </c>
      <c r="B436" t="s">
        <v>51</v>
      </c>
      <c r="C436" t="s">
        <v>2752</v>
      </c>
      <c r="D436" t="s">
        <v>86</v>
      </c>
      <c r="E436" s="149">
        <v>245850</v>
      </c>
      <c r="F436" s="149">
        <v>45247.02</v>
      </c>
      <c r="G436" s="149">
        <v>291097.02</v>
      </c>
      <c r="H436" s="150">
        <f>Tabela2[[#This Row],[PERCENTUAL REALIZADO2]]*1/100</f>
        <v>0.97066199999999991</v>
      </c>
      <c r="I436">
        <v>97.066199999999995</v>
      </c>
      <c r="J436" s="111">
        <v>42908</v>
      </c>
      <c r="L436" t="s">
        <v>2</v>
      </c>
      <c r="M436" t="s">
        <v>84</v>
      </c>
      <c r="N436" t="s">
        <v>88</v>
      </c>
    </row>
    <row r="437" spans="1:14" x14ac:dyDescent="0.25">
      <c r="A437" t="s">
        <v>2296</v>
      </c>
      <c r="B437" t="s">
        <v>56</v>
      </c>
      <c r="C437" t="s">
        <v>2295</v>
      </c>
      <c r="D437" t="s">
        <v>79</v>
      </c>
      <c r="E437" s="149">
        <v>30000</v>
      </c>
      <c r="F437" s="149">
        <v>14340</v>
      </c>
      <c r="G437" s="149">
        <v>44340</v>
      </c>
      <c r="H437" s="150">
        <f>Tabela2[[#This Row],[PERCENTUAL REALIZADO2]]*1/100</f>
        <v>0.32350000000000001</v>
      </c>
      <c r="I437">
        <v>32.35</v>
      </c>
      <c r="J437" s="111">
        <v>37441</v>
      </c>
      <c r="K437" s="111">
        <v>42339</v>
      </c>
      <c r="L437" t="s">
        <v>2</v>
      </c>
      <c r="M437" t="s">
        <v>80</v>
      </c>
      <c r="N437" t="s">
        <v>112</v>
      </c>
    </row>
    <row r="438" spans="1:14" x14ac:dyDescent="0.25">
      <c r="A438" t="s">
        <v>2756</v>
      </c>
      <c r="B438" t="s">
        <v>51</v>
      </c>
      <c r="C438" t="s">
        <v>423</v>
      </c>
      <c r="D438" t="s">
        <v>86</v>
      </c>
      <c r="E438" s="149">
        <v>245850</v>
      </c>
      <c r="F438" s="149">
        <v>4150</v>
      </c>
      <c r="G438" s="149">
        <v>250000</v>
      </c>
      <c r="H438" s="150">
        <f>Tabela2[[#This Row],[PERCENTUAL REALIZADO2]]*1/100</f>
        <v>0.76162000000000007</v>
      </c>
      <c r="I438">
        <v>76.162000000000006</v>
      </c>
      <c r="J438" s="111">
        <v>42828</v>
      </c>
      <c r="L438" t="s">
        <v>2</v>
      </c>
      <c r="M438" t="s">
        <v>84</v>
      </c>
      <c r="N438" t="s">
        <v>88</v>
      </c>
    </row>
    <row r="439" spans="1:14" x14ac:dyDescent="0.25">
      <c r="A439" t="s">
        <v>2759</v>
      </c>
      <c r="B439" t="s">
        <v>65</v>
      </c>
      <c r="C439" t="s">
        <v>2758</v>
      </c>
      <c r="D439" t="s">
        <v>86</v>
      </c>
      <c r="E439" s="149">
        <v>245850</v>
      </c>
      <c r="F439" s="149">
        <v>153805.24</v>
      </c>
      <c r="G439" s="149">
        <v>399655.24</v>
      </c>
      <c r="H439" s="150">
        <f>Tabela2[[#This Row],[PERCENTUAL REALIZADO2]]*1/100</f>
        <v>0.59849299999999994</v>
      </c>
      <c r="I439">
        <v>59.849299999999999</v>
      </c>
      <c r="J439" s="111">
        <v>42788</v>
      </c>
      <c r="L439" t="s">
        <v>2</v>
      </c>
      <c r="M439" t="s">
        <v>84</v>
      </c>
      <c r="N439" t="s">
        <v>88</v>
      </c>
    </row>
    <row r="440" spans="1:14" x14ac:dyDescent="0.25">
      <c r="A440" t="s">
        <v>2761</v>
      </c>
      <c r="B440" t="s">
        <v>51</v>
      </c>
      <c r="C440" t="s">
        <v>2760</v>
      </c>
      <c r="D440" t="s">
        <v>86</v>
      </c>
      <c r="E440" s="149">
        <v>245850</v>
      </c>
      <c r="F440" s="149">
        <v>246.1</v>
      </c>
      <c r="G440" s="149">
        <v>246096.1</v>
      </c>
      <c r="H440" s="150">
        <f>Tabela2[[#This Row],[PERCENTUAL REALIZADO2]]*1/100</f>
        <v>0.59863599999999995</v>
      </c>
      <c r="I440">
        <v>59.863599999999998</v>
      </c>
      <c r="J440" s="111">
        <v>42954</v>
      </c>
      <c r="L440" t="s">
        <v>2</v>
      </c>
      <c r="M440" t="s">
        <v>84</v>
      </c>
      <c r="N440" t="s">
        <v>88</v>
      </c>
    </row>
    <row r="441" spans="1:14" x14ac:dyDescent="0.25">
      <c r="A441" t="s">
        <v>2300</v>
      </c>
      <c r="B441" t="s">
        <v>56</v>
      </c>
      <c r="C441" t="s">
        <v>2141</v>
      </c>
      <c r="D441" t="s">
        <v>90</v>
      </c>
      <c r="E441" s="149">
        <v>150000</v>
      </c>
      <c r="F441" s="149">
        <v>50382.13</v>
      </c>
      <c r="G441" s="149">
        <v>200382.13</v>
      </c>
      <c r="H441" s="150">
        <f>Tabela2[[#This Row],[PERCENTUAL REALIZADO2]]*1/100</f>
        <v>0.33240000000000003</v>
      </c>
      <c r="I441">
        <v>33.24</v>
      </c>
      <c r="J441" s="111">
        <v>37441</v>
      </c>
      <c r="L441" t="s">
        <v>2</v>
      </c>
      <c r="M441" t="s">
        <v>80</v>
      </c>
      <c r="N441" t="s">
        <v>112</v>
      </c>
    </row>
    <row r="442" spans="1:14" x14ac:dyDescent="0.25">
      <c r="A442" t="s">
        <v>2763</v>
      </c>
      <c r="B442" t="s">
        <v>47</v>
      </c>
      <c r="C442" t="s">
        <v>2762</v>
      </c>
      <c r="D442" t="s">
        <v>86</v>
      </c>
      <c r="E442" s="149">
        <v>265630</v>
      </c>
      <c r="F442" s="149">
        <v>4370</v>
      </c>
      <c r="G442" s="149">
        <v>270000</v>
      </c>
      <c r="H442" s="150">
        <f>Tabela2[[#This Row],[PERCENTUAL REALIZADO2]]*1/100</f>
        <v>0.82295299999999993</v>
      </c>
      <c r="I442">
        <v>82.295299999999997</v>
      </c>
      <c r="J442" s="111">
        <v>42998</v>
      </c>
      <c r="K442" s="111">
        <v>43047</v>
      </c>
      <c r="L442" t="s">
        <v>2</v>
      </c>
      <c r="M442" t="s">
        <v>84</v>
      </c>
      <c r="N442" t="s">
        <v>88</v>
      </c>
    </row>
    <row r="443" spans="1:14" x14ac:dyDescent="0.25">
      <c r="A443" t="s">
        <v>2765</v>
      </c>
      <c r="B443" t="s">
        <v>47</v>
      </c>
      <c r="C443" t="s">
        <v>2764</v>
      </c>
      <c r="D443" t="s">
        <v>86</v>
      </c>
      <c r="E443" s="149">
        <v>295300</v>
      </c>
      <c r="F443" s="149">
        <v>4700</v>
      </c>
      <c r="G443" s="149">
        <v>300000</v>
      </c>
      <c r="H443" s="150">
        <f>Tabela2[[#This Row],[PERCENTUAL REALIZADO2]]*1/100</f>
        <v>0.53393500000000005</v>
      </c>
      <c r="I443">
        <v>53.393500000000003</v>
      </c>
      <c r="J443" s="111">
        <v>43087</v>
      </c>
      <c r="L443" t="s">
        <v>2</v>
      </c>
      <c r="M443" t="s">
        <v>84</v>
      </c>
      <c r="N443" t="s">
        <v>88</v>
      </c>
    </row>
    <row r="444" spans="1:14" x14ac:dyDescent="0.25">
      <c r="A444" t="s">
        <v>666</v>
      </c>
      <c r="B444" t="s">
        <v>48</v>
      </c>
      <c r="C444" t="s">
        <v>617</v>
      </c>
      <c r="D444" t="s">
        <v>86</v>
      </c>
      <c r="E444" s="149">
        <v>293000</v>
      </c>
      <c r="F444" s="149">
        <v>787.37</v>
      </c>
      <c r="G444" s="149">
        <v>293787.37</v>
      </c>
      <c r="H444" s="150">
        <f>Tabela2[[#This Row],[PERCENTUAL REALIZADO2]]*1/100</f>
        <v>0.118438</v>
      </c>
      <c r="I444">
        <v>11.8438</v>
      </c>
      <c r="J444" s="111">
        <v>43040</v>
      </c>
      <c r="L444" t="s">
        <v>2</v>
      </c>
      <c r="M444" t="s">
        <v>84</v>
      </c>
      <c r="N444" t="s">
        <v>88</v>
      </c>
    </row>
    <row r="445" spans="1:14" x14ac:dyDescent="0.25">
      <c r="A445" t="s">
        <v>2303</v>
      </c>
      <c r="B445" t="s">
        <v>47</v>
      </c>
      <c r="C445" t="s">
        <v>1823</v>
      </c>
      <c r="D445" t="s">
        <v>90</v>
      </c>
      <c r="E445" s="149">
        <v>150000</v>
      </c>
      <c r="F445" s="149">
        <v>7500</v>
      </c>
      <c r="G445" s="149">
        <v>157500</v>
      </c>
      <c r="H445" s="150">
        <f>Tabela2[[#This Row],[PERCENTUAL REALIZADO2]]*1/100</f>
        <v>0.51490000000000002</v>
      </c>
      <c r="I445">
        <v>51.49</v>
      </c>
      <c r="J445" s="111">
        <v>36921</v>
      </c>
      <c r="K445" s="111">
        <v>37955</v>
      </c>
      <c r="L445" t="s">
        <v>2</v>
      </c>
      <c r="M445" t="s">
        <v>80</v>
      </c>
      <c r="N445" t="s">
        <v>112</v>
      </c>
    </row>
    <row r="446" spans="1:14" x14ac:dyDescent="0.25">
      <c r="A446" t="s">
        <v>2766</v>
      </c>
      <c r="B446" t="s">
        <v>60</v>
      </c>
      <c r="C446" t="s">
        <v>664</v>
      </c>
      <c r="D446" t="s">
        <v>86</v>
      </c>
      <c r="E446" s="149">
        <v>245850</v>
      </c>
      <c r="F446" s="149">
        <v>29432.799999999999</v>
      </c>
      <c r="G446" s="149">
        <v>275282.8</v>
      </c>
      <c r="H446" s="150">
        <f>Tabela2[[#This Row],[PERCENTUAL REALIZADO2]]*1/100</f>
        <v>0.91502300000000003</v>
      </c>
      <c r="I446">
        <v>91.502300000000005</v>
      </c>
      <c r="J446" s="111">
        <v>42917</v>
      </c>
      <c r="L446" t="s">
        <v>2</v>
      </c>
      <c r="M446" t="s">
        <v>84</v>
      </c>
      <c r="N446" t="s">
        <v>88</v>
      </c>
    </row>
    <row r="447" spans="1:14" x14ac:dyDescent="0.25">
      <c r="A447" t="s">
        <v>2305</v>
      </c>
      <c r="B447" t="s">
        <v>56</v>
      </c>
      <c r="C447" t="s">
        <v>2304</v>
      </c>
      <c r="D447" t="s">
        <v>90</v>
      </c>
      <c r="E447" s="149">
        <v>148500</v>
      </c>
      <c r="F447" s="149">
        <v>16872.3</v>
      </c>
      <c r="G447" s="149">
        <v>165372.29999999999</v>
      </c>
      <c r="H447" s="150">
        <f>Tabela2[[#This Row],[PERCENTUAL REALIZADO2]]*1/100</f>
        <v>0.64319999999999988</v>
      </c>
      <c r="I447">
        <v>64.319999999999993</v>
      </c>
      <c r="J447" s="111">
        <v>37440</v>
      </c>
      <c r="K447" s="111">
        <v>41912</v>
      </c>
      <c r="L447" t="s">
        <v>2</v>
      </c>
      <c r="M447" t="s">
        <v>80</v>
      </c>
      <c r="N447" t="s">
        <v>112</v>
      </c>
    </row>
    <row r="448" spans="1:14" x14ac:dyDescent="0.25">
      <c r="A448" t="s">
        <v>2768</v>
      </c>
      <c r="B448" t="s">
        <v>62</v>
      </c>
      <c r="C448" t="s">
        <v>2767</v>
      </c>
      <c r="D448" t="s">
        <v>86</v>
      </c>
      <c r="E448" s="149">
        <v>245850</v>
      </c>
      <c r="F448" s="149">
        <v>5650</v>
      </c>
      <c r="G448" s="149">
        <v>251500</v>
      </c>
      <c r="H448" s="150">
        <f>Tabela2[[#This Row],[PERCENTUAL REALIZADO2]]*1/100</f>
        <v>0.50521700000000003</v>
      </c>
      <c r="I448">
        <v>50.521700000000003</v>
      </c>
      <c r="J448" s="111">
        <v>43009</v>
      </c>
      <c r="L448" t="s">
        <v>2</v>
      </c>
      <c r="M448" t="s">
        <v>84</v>
      </c>
      <c r="N448" t="s">
        <v>88</v>
      </c>
    </row>
    <row r="449" spans="1:14" x14ac:dyDescent="0.25">
      <c r="A449" t="s">
        <v>2306</v>
      </c>
      <c r="B449" t="s">
        <v>69</v>
      </c>
      <c r="C449" t="s">
        <v>1510</v>
      </c>
      <c r="D449" t="s">
        <v>90</v>
      </c>
      <c r="E449" s="149">
        <v>149999.01</v>
      </c>
      <c r="F449" s="149">
        <v>27892.66</v>
      </c>
      <c r="G449" s="149">
        <v>177891.67</v>
      </c>
      <c r="H449" s="150">
        <f>Tabela2[[#This Row],[PERCENTUAL REALIZADO2]]*1/100</f>
        <v>0.84310000000000007</v>
      </c>
      <c r="I449">
        <v>84.31</v>
      </c>
      <c r="J449" s="111">
        <v>36889</v>
      </c>
      <c r="L449" t="s">
        <v>2</v>
      </c>
      <c r="M449" t="s">
        <v>80</v>
      </c>
      <c r="N449" t="s">
        <v>2234</v>
      </c>
    </row>
    <row r="450" spans="1:14" x14ac:dyDescent="0.25">
      <c r="A450" t="s">
        <v>2769</v>
      </c>
      <c r="B450" t="s">
        <v>47</v>
      </c>
      <c r="C450" t="s">
        <v>138</v>
      </c>
      <c r="D450" t="s">
        <v>117</v>
      </c>
      <c r="E450" s="149">
        <v>253500</v>
      </c>
      <c r="F450" s="149">
        <v>6500</v>
      </c>
      <c r="G450" s="149">
        <v>260000</v>
      </c>
      <c r="H450" s="150">
        <f>Tabela2[[#This Row],[PERCENTUAL REALIZADO2]]*1/100</f>
        <v>0.142072</v>
      </c>
      <c r="I450">
        <v>14.2072</v>
      </c>
      <c r="J450" s="111">
        <v>43028</v>
      </c>
      <c r="L450" t="s">
        <v>2</v>
      </c>
      <c r="M450" t="s">
        <v>120</v>
      </c>
      <c r="N450" t="s">
        <v>121</v>
      </c>
    </row>
    <row r="451" spans="1:14" x14ac:dyDescent="0.25">
      <c r="A451" t="s">
        <v>2770</v>
      </c>
      <c r="B451" t="s">
        <v>68</v>
      </c>
      <c r="C451" t="s">
        <v>1684</v>
      </c>
      <c r="D451" t="s">
        <v>117</v>
      </c>
      <c r="E451" s="149">
        <v>97500</v>
      </c>
      <c r="F451" s="149">
        <v>16708.72</v>
      </c>
      <c r="G451" s="149">
        <v>114208.72</v>
      </c>
      <c r="H451" s="150">
        <f>Tabela2[[#This Row],[PERCENTUAL REALIZADO2]]*1/100</f>
        <v>0.39664199999999999</v>
      </c>
      <c r="I451">
        <v>39.664200000000001</v>
      </c>
      <c r="J451" s="111">
        <v>42880</v>
      </c>
      <c r="L451" t="s">
        <v>2</v>
      </c>
      <c r="M451" t="s">
        <v>120</v>
      </c>
      <c r="N451" t="s">
        <v>121</v>
      </c>
    </row>
    <row r="452" spans="1:14" x14ac:dyDescent="0.25">
      <c r="A452" t="s">
        <v>2773</v>
      </c>
      <c r="B452" t="s">
        <v>53</v>
      </c>
      <c r="C452" t="s">
        <v>1748</v>
      </c>
      <c r="D452" t="s">
        <v>117</v>
      </c>
      <c r="E452" s="149">
        <v>243750</v>
      </c>
      <c r="F452" s="149">
        <v>244</v>
      </c>
      <c r="G452" s="149">
        <v>243994</v>
      </c>
      <c r="H452" s="150">
        <f>Tabela2[[#This Row],[PERCENTUAL REALIZADO2]]*1/100</f>
        <v>0.59735799999999994</v>
      </c>
      <c r="I452">
        <v>59.735799999999998</v>
      </c>
      <c r="J452" s="111">
        <v>42928</v>
      </c>
      <c r="L452" t="s">
        <v>2</v>
      </c>
      <c r="M452" t="s">
        <v>120</v>
      </c>
      <c r="N452" t="s">
        <v>121</v>
      </c>
    </row>
    <row r="453" spans="1:14" x14ac:dyDescent="0.25">
      <c r="A453" t="s">
        <v>2308</v>
      </c>
      <c r="B453" t="s">
        <v>56</v>
      </c>
      <c r="C453" t="s">
        <v>2307</v>
      </c>
      <c r="D453" t="s">
        <v>90</v>
      </c>
      <c r="E453" s="149">
        <v>150000</v>
      </c>
      <c r="F453" s="149">
        <v>24000</v>
      </c>
      <c r="G453" s="149">
        <v>174000</v>
      </c>
      <c r="H453" s="150">
        <f>Tabela2[[#This Row],[PERCENTUAL REALIZADO2]]*1/100</f>
        <v>0.27110000000000001</v>
      </c>
      <c r="I453">
        <v>27.11</v>
      </c>
      <c r="J453" s="111">
        <v>37441</v>
      </c>
      <c r="L453" t="s">
        <v>2</v>
      </c>
      <c r="M453" t="s">
        <v>80</v>
      </c>
      <c r="N453" t="s">
        <v>112</v>
      </c>
    </row>
    <row r="454" spans="1:14" x14ac:dyDescent="0.25">
      <c r="A454" t="s">
        <v>2775</v>
      </c>
      <c r="B454" t="s">
        <v>53</v>
      </c>
      <c r="C454" t="s">
        <v>2774</v>
      </c>
      <c r="D454" t="s">
        <v>117</v>
      </c>
      <c r="E454" s="149">
        <v>97500</v>
      </c>
      <c r="F454" s="149">
        <v>2500</v>
      </c>
      <c r="G454" s="149">
        <v>100000</v>
      </c>
      <c r="H454" s="150">
        <f>Tabela2[[#This Row],[PERCENTUAL REALIZADO2]]*1/100</f>
        <v>0.45</v>
      </c>
      <c r="I454">
        <v>45</v>
      </c>
      <c r="J454" s="111">
        <v>42836</v>
      </c>
      <c r="L454" t="s">
        <v>2</v>
      </c>
      <c r="M454" t="s">
        <v>120</v>
      </c>
      <c r="N454" t="s">
        <v>121</v>
      </c>
    </row>
    <row r="455" spans="1:14" x14ac:dyDescent="0.25">
      <c r="A455" t="s">
        <v>2310</v>
      </c>
      <c r="B455" t="s">
        <v>58</v>
      </c>
      <c r="C455" t="s">
        <v>2089</v>
      </c>
      <c r="D455" t="s">
        <v>79</v>
      </c>
      <c r="E455" s="149">
        <v>90000</v>
      </c>
      <c r="F455" s="149">
        <v>50142</v>
      </c>
      <c r="G455" s="149">
        <v>140142</v>
      </c>
      <c r="H455" s="150">
        <f>Tabela2[[#This Row],[PERCENTUAL REALIZADO2]]*1/100</f>
        <v>0.92390000000000005</v>
      </c>
      <c r="I455">
        <v>92.39</v>
      </c>
      <c r="J455" s="111">
        <v>37284</v>
      </c>
      <c r="L455" t="s">
        <v>2</v>
      </c>
      <c r="M455" t="s">
        <v>80</v>
      </c>
      <c r="N455" t="s">
        <v>112</v>
      </c>
    </row>
    <row r="456" spans="1:14" x14ac:dyDescent="0.25">
      <c r="A456" t="s">
        <v>2311</v>
      </c>
      <c r="B456" t="s">
        <v>52</v>
      </c>
      <c r="C456" t="s">
        <v>1887</v>
      </c>
      <c r="D456" t="s">
        <v>86</v>
      </c>
      <c r="E456" s="149">
        <v>1300000</v>
      </c>
      <c r="F456" s="149">
        <v>148440.46</v>
      </c>
      <c r="G456" s="149">
        <v>1448440.46</v>
      </c>
      <c r="H456" s="150">
        <f>Tabela2[[#This Row],[PERCENTUAL REALIZADO2]]*1/100</f>
        <v>0.68049999999999999</v>
      </c>
      <c r="I456">
        <v>68.05</v>
      </c>
      <c r="J456" s="111">
        <v>37305</v>
      </c>
      <c r="L456" t="s">
        <v>2</v>
      </c>
      <c r="M456" t="s">
        <v>715</v>
      </c>
      <c r="N456" t="s">
        <v>811</v>
      </c>
    </row>
    <row r="457" spans="1:14" x14ac:dyDescent="0.25">
      <c r="A457" t="s">
        <v>2776</v>
      </c>
      <c r="B457" t="s">
        <v>65</v>
      </c>
      <c r="C457" t="s">
        <v>1708</v>
      </c>
      <c r="D457" t="s">
        <v>117</v>
      </c>
      <c r="E457" s="149">
        <v>243750</v>
      </c>
      <c r="F457" s="149">
        <v>6250</v>
      </c>
      <c r="G457" s="149">
        <v>250000</v>
      </c>
      <c r="H457" s="150">
        <f>Tabela2[[#This Row],[PERCENTUAL REALIZADO2]]*1/100</f>
        <v>0.458208</v>
      </c>
      <c r="I457">
        <v>45.820799999999998</v>
      </c>
      <c r="J457" s="111">
        <v>42733</v>
      </c>
      <c r="L457" t="s">
        <v>2</v>
      </c>
      <c r="M457" t="s">
        <v>120</v>
      </c>
      <c r="N457" t="s">
        <v>121</v>
      </c>
    </row>
    <row r="458" spans="1:14" x14ac:dyDescent="0.25">
      <c r="A458" t="s">
        <v>2778</v>
      </c>
      <c r="B458" t="s">
        <v>68</v>
      </c>
      <c r="C458" t="s">
        <v>2777</v>
      </c>
      <c r="D458" t="s">
        <v>117</v>
      </c>
      <c r="E458" s="149">
        <v>731250</v>
      </c>
      <c r="F458" s="149">
        <v>732</v>
      </c>
      <c r="G458" s="149">
        <v>731982</v>
      </c>
      <c r="H458" s="150">
        <f>Tabela2[[#This Row],[PERCENTUAL REALIZADO2]]*1/100</f>
        <v>0.45836900000000003</v>
      </c>
      <c r="I458">
        <v>45.8369</v>
      </c>
      <c r="J458" s="111">
        <v>42919</v>
      </c>
      <c r="L458" t="s">
        <v>2</v>
      </c>
      <c r="M458" t="s">
        <v>120</v>
      </c>
      <c r="N458" t="s">
        <v>121</v>
      </c>
    </row>
    <row r="459" spans="1:14" x14ac:dyDescent="0.25">
      <c r="A459" t="s">
        <v>2779</v>
      </c>
      <c r="B459" t="s">
        <v>62</v>
      </c>
      <c r="C459" t="s">
        <v>950</v>
      </c>
      <c r="D459" t="s">
        <v>117</v>
      </c>
      <c r="E459" s="149">
        <v>682500</v>
      </c>
      <c r="F459" s="149">
        <v>1500</v>
      </c>
      <c r="G459" s="149">
        <v>684000</v>
      </c>
      <c r="H459" s="150">
        <f>Tabela2[[#This Row],[PERCENTUAL REALIZADO2]]*1/100</f>
        <v>0.59384500000000007</v>
      </c>
      <c r="I459">
        <v>59.384500000000003</v>
      </c>
      <c r="J459" s="111">
        <v>42530</v>
      </c>
      <c r="L459" t="s">
        <v>2</v>
      </c>
      <c r="M459" t="s">
        <v>120</v>
      </c>
      <c r="N459" t="s">
        <v>121</v>
      </c>
    </row>
    <row r="460" spans="1:14" x14ac:dyDescent="0.25">
      <c r="A460" t="s">
        <v>2316</v>
      </c>
      <c r="B460" t="s">
        <v>58</v>
      </c>
      <c r="C460" t="s">
        <v>2315</v>
      </c>
      <c r="D460" t="s">
        <v>86</v>
      </c>
      <c r="E460" s="149">
        <v>150000</v>
      </c>
      <c r="F460" s="149">
        <v>15000</v>
      </c>
      <c r="G460" s="149">
        <v>165000</v>
      </c>
      <c r="H460" s="150">
        <f>Tabela2[[#This Row],[PERCENTUAL REALIZADO2]]*1/100</f>
        <v>0.29920000000000002</v>
      </c>
      <c r="I460">
        <v>29.92</v>
      </c>
      <c r="J460" s="111">
        <v>37420</v>
      </c>
      <c r="K460" s="111">
        <v>42581</v>
      </c>
      <c r="L460" t="s">
        <v>2</v>
      </c>
      <c r="M460" t="s">
        <v>715</v>
      </c>
      <c r="N460" t="s">
        <v>811</v>
      </c>
    </row>
    <row r="461" spans="1:14" x14ac:dyDescent="0.25">
      <c r="A461" t="s">
        <v>2782</v>
      </c>
      <c r="B461" t="s">
        <v>69</v>
      </c>
      <c r="C461" t="s">
        <v>1014</v>
      </c>
      <c r="D461" t="s">
        <v>117</v>
      </c>
      <c r="E461" s="149">
        <v>195000</v>
      </c>
      <c r="F461" s="149">
        <v>5000</v>
      </c>
      <c r="G461" s="149">
        <v>200000</v>
      </c>
      <c r="H461" s="150">
        <f>Tabela2[[#This Row],[PERCENTUAL REALIZADO2]]*1/100</f>
        <v>0.5</v>
      </c>
      <c r="I461">
        <v>50</v>
      </c>
      <c r="J461" s="111">
        <v>42979</v>
      </c>
      <c r="L461" t="s">
        <v>2</v>
      </c>
      <c r="M461" t="s">
        <v>120</v>
      </c>
      <c r="N461" t="s">
        <v>121</v>
      </c>
    </row>
    <row r="462" spans="1:14" x14ac:dyDescent="0.25">
      <c r="A462" t="s">
        <v>2783</v>
      </c>
      <c r="B462" t="s">
        <v>60</v>
      </c>
      <c r="C462" t="s">
        <v>110</v>
      </c>
      <c r="D462" t="s">
        <v>117</v>
      </c>
      <c r="E462" s="149">
        <v>243750</v>
      </c>
      <c r="F462" s="149">
        <v>12496.64</v>
      </c>
      <c r="G462" s="149">
        <v>256246.64</v>
      </c>
      <c r="H462" s="150">
        <f>Tabela2[[#This Row],[PERCENTUAL REALIZADO2]]*1/100</f>
        <v>0.84426800000000002</v>
      </c>
      <c r="I462">
        <v>84.4268</v>
      </c>
      <c r="J462" s="111">
        <v>42914</v>
      </c>
      <c r="L462" t="s">
        <v>2</v>
      </c>
      <c r="M462" t="s">
        <v>120</v>
      </c>
      <c r="N462" t="s">
        <v>121</v>
      </c>
    </row>
    <row r="463" spans="1:14" x14ac:dyDescent="0.25">
      <c r="A463" t="s">
        <v>2784</v>
      </c>
      <c r="B463" t="s">
        <v>65</v>
      </c>
      <c r="C463" t="s">
        <v>760</v>
      </c>
      <c r="D463" t="s">
        <v>117</v>
      </c>
      <c r="E463" s="149">
        <v>243750</v>
      </c>
      <c r="F463" s="149">
        <v>11522.25</v>
      </c>
      <c r="G463" s="149">
        <v>255272.25</v>
      </c>
      <c r="H463" s="150">
        <f>Tabela2[[#This Row],[PERCENTUAL REALIZADO2]]*1/100</f>
        <v>0.99687999999999999</v>
      </c>
      <c r="I463">
        <v>99.688000000000002</v>
      </c>
      <c r="J463" s="111">
        <v>42761</v>
      </c>
      <c r="L463" t="s">
        <v>2</v>
      </c>
      <c r="M463" t="s">
        <v>120</v>
      </c>
      <c r="N463" t="s">
        <v>121</v>
      </c>
    </row>
    <row r="464" spans="1:14" x14ac:dyDescent="0.25">
      <c r="A464" t="s">
        <v>2319</v>
      </c>
      <c r="B464" t="s">
        <v>52</v>
      </c>
      <c r="C464" t="s">
        <v>1791</v>
      </c>
      <c r="D464" t="s">
        <v>79</v>
      </c>
      <c r="E464" s="149">
        <v>80000</v>
      </c>
      <c r="F464" s="149">
        <v>9750</v>
      </c>
      <c r="G464" s="149">
        <v>89750</v>
      </c>
      <c r="H464" s="150">
        <f>Tabela2[[#This Row],[PERCENTUAL REALIZADO2]]*1/100</f>
        <v>0.63690000000000002</v>
      </c>
      <c r="I464">
        <v>63.69</v>
      </c>
      <c r="J464" s="111">
        <v>37181</v>
      </c>
      <c r="L464" t="s">
        <v>2</v>
      </c>
      <c r="M464" t="s">
        <v>80</v>
      </c>
      <c r="N464" t="s">
        <v>2320</v>
      </c>
    </row>
    <row r="465" spans="1:14" x14ac:dyDescent="0.25">
      <c r="A465" t="s">
        <v>2786</v>
      </c>
      <c r="B465" t="s">
        <v>68</v>
      </c>
      <c r="C465" t="s">
        <v>2785</v>
      </c>
      <c r="D465" t="s">
        <v>117</v>
      </c>
      <c r="E465" s="149">
        <v>195000</v>
      </c>
      <c r="F465" s="149">
        <v>24420</v>
      </c>
      <c r="G465" s="149">
        <v>219420</v>
      </c>
      <c r="H465" s="150">
        <f>Tabela2[[#This Row],[PERCENTUAL REALIZADO2]]*1/100</f>
        <v>0.44207400000000002</v>
      </c>
      <c r="I465">
        <v>44.2074</v>
      </c>
      <c r="J465" s="111">
        <v>43056</v>
      </c>
      <c r="L465" t="s">
        <v>2</v>
      </c>
      <c r="M465" t="s">
        <v>120</v>
      </c>
      <c r="N465" t="s">
        <v>121</v>
      </c>
    </row>
    <row r="466" spans="1:14" x14ac:dyDescent="0.25">
      <c r="A466" t="s">
        <v>2790</v>
      </c>
      <c r="B466" t="s">
        <v>65</v>
      </c>
      <c r="C466" t="s">
        <v>2789</v>
      </c>
      <c r="D466" t="s">
        <v>117</v>
      </c>
      <c r="E466" s="149">
        <v>195000</v>
      </c>
      <c r="F466" s="149">
        <v>5000</v>
      </c>
      <c r="G466" s="149">
        <v>200000</v>
      </c>
      <c r="H466" s="150">
        <f>Tabela2[[#This Row],[PERCENTUAL REALIZADO2]]*1/100</f>
        <v>0.218778</v>
      </c>
      <c r="I466">
        <v>21.877800000000001</v>
      </c>
      <c r="J466" s="111">
        <v>43070</v>
      </c>
      <c r="L466" t="s">
        <v>2</v>
      </c>
      <c r="M466" t="s">
        <v>120</v>
      </c>
      <c r="N466" t="s">
        <v>121</v>
      </c>
    </row>
    <row r="467" spans="1:14" x14ac:dyDescent="0.25">
      <c r="A467" t="s">
        <v>2322</v>
      </c>
      <c r="B467" t="s">
        <v>64</v>
      </c>
      <c r="C467" t="s">
        <v>1480</v>
      </c>
      <c r="D467" t="s">
        <v>90</v>
      </c>
      <c r="E467" s="149">
        <v>151000</v>
      </c>
      <c r="F467" s="149">
        <v>0</v>
      </c>
      <c r="G467" s="149">
        <v>151000</v>
      </c>
      <c r="H467" s="150">
        <f>Tabela2[[#This Row],[PERCENTUAL REALIZADO2]]*1/100</f>
        <v>0.96349999999999991</v>
      </c>
      <c r="I467">
        <v>96.35</v>
      </c>
      <c r="J467" s="111">
        <v>36880</v>
      </c>
      <c r="L467" t="s">
        <v>2</v>
      </c>
      <c r="M467" t="s">
        <v>80</v>
      </c>
      <c r="N467" t="s">
        <v>2063</v>
      </c>
    </row>
    <row r="468" spans="1:14" x14ac:dyDescent="0.25">
      <c r="A468" t="s">
        <v>790</v>
      </c>
      <c r="B468" t="s">
        <v>60</v>
      </c>
      <c r="C468" t="s">
        <v>89</v>
      </c>
      <c r="D468" t="s">
        <v>117</v>
      </c>
      <c r="E468" s="149">
        <v>243750</v>
      </c>
      <c r="F468" s="149">
        <v>20000</v>
      </c>
      <c r="G468" s="149">
        <v>263750</v>
      </c>
      <c r="H468" s="150">
        <f>Tabela2[[#This Row],[PERCENTUAL REALIZADO2]]*1/100</f>
        <v>6.3429999999999997E-3</v>
      </c>
      <c r="I468">
        <v>0.63429999999999997</v>
      </c>
      <c r="J468" s="111">
        <v>43055</v>
      </c>
      <c r="L468" t="s">
        <v>2</v>
      </c>
      <c r="M468" t="s">
        <v>120</v>
      </c>
      <c r="N468" t="s">
        <v>121</v>
      </c>
    </row>
    <row r="469" spans="1:14" x14ac:dyDescent="0.25">
      <c r="A469" t="s">
        <v>2326</v>
      </c>
      <c r="B469" t="s">
        <v>52</v>
      </c>
      <c r="C469" t="s">
        <v>2325</v>
      </c>
      <c r="D469" t="s">
        <v>117</v>
      </c>
      <c r="E469" s="149">
        <v>100000</v>
      </c>
      <c r="F469" s="149">
        <v>17889</v>
      </c>
      <c r="G469" s="149">
        <v>117889</v>
      </c>
      <c r="H469" s="150">
        <f>Tabela2[[#This Row],[PERCENTUAL REALIZADO2]]*1/100</f>
        <v>0.1971</v>
      </c>
      <c r="I469">
        <v>19.71</v>
      </c>
      <c r="J469" s="111">
        <v>36692</v>
      </c>
      <c r="L469" t="s">
        <v>2</v>
      </c>
      <c r="M469" t="s">
        <v>120</v>
      </c>
      <c r="N469" t="s">
        <v>2154</v>
      </c>
    </row>
    <row r="470" spans="1:14" x14ac:dyDescent="0.25">
      <c r="A470" t="s">
        <v>2792</v>
      </c>
      <c r="B470" t="s">
        <v>60</v>
      </c>
      <c r="C470" t="s">
        <v>2791</v>
      </c>
      <c r="D470" t="s">
        <v>82</v>
      </c>
      <c r="E470" s="149">
        <v>292500</v>
      </c>
      <c r="F470" s="149">
        <v>11717.77</v>
      </c>
      <c r="G470" s="149">
        <v>304217.77</v>
      </c>
      <c r="H470" s="150">
        <f>Tabela2[[#This Row],[PERCENTUAL REALIZADO2]]*1/100</f>
        <v>0.45538400000000001</v>
      </c>
      <c r="I470">
        <v>45.538400000000003</v>
      </c>
      <c r="J470" s="111">
        <v>42675</v>
      </c>
      <c r="L470" t="s">
        <v>2</v>
      </c>
      <c r="M470" t="s">
        <v>84</v>
      </c>
      <c r="N470" t="s">
        <v>85</v>
      </c>
    </row>
    <row r="471" spans="1:14" x14ac:dyDescent="0.25">
      <c r="A471" t="s">
        <v>2794</v>
      </c>
      <c r="B471" t="s">
        <v>45</v>
      </c>
      <c r="C471" t="s">
        <v>2793</v>
      </c>
      <c r="D471" t="s">
        <v>82</v>
      </c>
      <c r="E471" s="149">
        <v>6508750</v>
      </c>
      <c r="F471" s="149">
        <v>6550</v>
      </c>
      <c r="G471" s="149">
        <v>6515300</v>
      </c>
      <c r="H471" s="150">
        <f>Tabela2[[#This Row],[PERCENTUAL REALIZADO2]]*1/100</f>
        <v>3.3090000000000003E-3</v>
      </c>
      <c r="I471">
        <v>0.33090000000000003</v>
      </c>
      <c r="J471" s="111">
        <v>42962</v>
      </c>
      <c r="L471" t="s">
        <v>2</v>
      </c>
      <c r="M471" t="s">
        <v>84</v>
      </c>
      <c r="N471" t="s">
        <v>85</v>
      </c>
    </row>
    <row r="472" spans="1:14" x14ac:dyDescent="0.25">
      <c r="A472" t="s">
        <v>287</v>
      </c>
      <c r="B472" t="s">
        <v>56</v>
      </c>
      <c r="C472" t="s">
        <v>842</v>
      </c>
      <c r="D472" t="s">
        <v>123</v>
      </c>
      <c r="E472" s="149">
        <v>749996.21</v>
      </c>
      <c r="F472" s="149">
        <v>0</v>
      </c>
      <c r="G472" s="149">
        <v>749996.21</v>
      </c>
      <c r="H472" s="150">
        <f>Tabela2[[#This Row],[PERCENTUAL REALIZADO2]]*1/100</f>
        <v>0.49947200000000003</v>
      </c>
      <c r="I472">
        <v>49.947200000000002</v>
      </c>
      <c r="J472" s="111">
        <v>42830</v>
      </c>
      <c r="L472" t="s">
        <v>2</v>
      </c>
      <c r="M472" t="s">
        <v>125</v>
      </c>
      <c r="N472" t="s">
        <v>317</v>
      </c>
    </row>
    <row r="473" spans="1:14" x14ac:dyDescent="0.25">
      <c r="A473" t="s">
        <v>2331</v>
      </c>
      <c r="B473" t="s">
        <v>48</v>
      </c>
      <c r="C473" t="s">
        <v>2330</v>
      </c>
      <c r="D473" t="s">
        <v>90</v>
      </c>
      <c r="E473" s="149">
        <v>85000</v>
      </c>
      <c r="F473" s="149">
        <v>16063.54</v>
      </c>
      <c r="G473" s="149">
        <v>101063.54</v>
      </c>
      <c r="H473" s="150">
        <f>Tabela2[[#This Row],[PERCENTUAL REALIZADO2]]*1/100</f>
        <v>0</v>
      </c>
      <c r="I473">
        <v>0</v>
      </c>
      <c r="J473" s="111">
        <v>37421</v>
      </c>
      <c r="K473" s="111">
        <v>40998</v>
      </c>
      <c r="L473" t="s">
        <v>2</v>
      </c>
      <c r="M473" t="s">
        <v>80</v>
      </c>
      <c r="N473" t="s">
        <v>740</v>
      </c>
    </row>
    <row r="474" spans="1:14" x14ac:dyDescent="0.25">
      <c r="A474" t="s">
        <v>2333</v>
      </c>
      <c r="B474" t="s">
        <v>54</v>
      </c>
      <c r="C474" t="s">
        <v>2332</v>
      </c>
      <c r="D474" t="s">
        <v>117</v>
      </c>
      <c r="E474" s="149">
        <v>74249.25</v>
      </c>
      <c r="F474" s="149">
        <v>48561.36</v>
      </c>
      <c r="G474" s="149">
        <v>122810.61</v>
      </c>
      <c r="H474" s="150">
        <f>Tabela2[[#This Row],[PERCENTUAL REALIZADO2]]*1/100</f>
        <v>0.30530000000000002</v>
      </c>
      <c r="I474">
        <v>30.53</v>
      </c>
      <c r="J474" s="111">
        <v>37040</v>
      </c>
      <c r="K474" s="111">
        <v>38321</v>
      </c>
      <c r="L474" t="s">
        <v>2</v>
      </c>
      <c r="M474" t="s">
        <v>120</v>
      </c>
      <c r="N474" t="s">
        <v>2154</v>
      </c>
    </row>
    <row r="475" spans="1:14" x14ac:dyDescent="0.25">
      <c r="A475" t="s">
        <v>2335</v>
      </c>
      <c r="B475" t="s">
        <v>53</v>
      </c>
      <c r="C475" t="s">
        <v>2334</v>
      </c>
      <c r="D475" t="s">
        <v>117</v>
      </c>
      <c r="E475" s="149">
        <v>75000</v>
      </c>
      <c r="F475" s="149">
        <v>44866.18</v>
      </c>
      <c r="G475" s="149">
        <v>119866.18</v>
      </c>
      <c r="H475" s="150">
        <f>Tabela2[[#This Row],[PERCENTUAL REALIZADO2]]*1/100</f>
        <v>0.46500000000000002</v>
      </c>
      <c r="I475">
        <v>46.5</v>
      </c>
      <c r="J475" s="111">
        <v>37439</v>
      </c>
      <c r="K475" s="111">
        <v>39447</v>
      </c>
      <c r="L475" t="s">
        <v>2</v>
      </c>
      <c r="M475" t="s">
        <v>120</v>
      </c>
      <c r="N475" t="s">
        <v>2154</v>
      </c>
    </row>
    <row r="476" spans="1:14" x14ac:dyDescent="0.25">
      <c r="A476" t="s">
        <v>905</v>
      </c>
      <c r="B476" t="s">
        <v>47</v>
      </c>
      <c r="C476" t="s">
        <v>208</v>
      </c>
      <c r="D476" t="s">
        <v>161</v>
      </c>
      <c r="E476" s="149">
        <v>400000</v>
      </c>
      <c r="F476" s="149">
        <v>5824.88</v>
      </c>
      <c r="G476" s="149">
        <v>405824.88</v>
      </c>
      <c r="H476" s="150">
        <f>Tabela2[[#This Row],[PERCENTUAL REALIZADO2]]*1/100</f>
        <v>4.2304000000000001E-2</v>
      </c>
      <c r="I476">
        <v>4.2304000000000004</v>
      </c>
      <c r="J476" s="111">
        <v>42914</v>
      </c>
      <c r="L476" t="s">
        <v>2</v>
      </c>
      <c r="M476" t="s">
        <v>84</v>
      </c>
      <c r="N476" t="s">
        <v>265</v>
      </c>
    </row>
    <row r="477" spans="1:14" x14ac:dyDescent="0.25">
      <c r="A477" t="s">
        <v>2336</v>
      </c>
      <c r="B477" t="s">
        <v>47</v>
      </c>
      <c r="C477" t="s">
        <v>2148</v>
      </c>
      <c r="D477" t="s">
        <v>90</v>
      </c>
      <c r="E477" s="149">
        <v>152000</v>
      </c>
      <c r="F477" s="149">
        <v>16000</v>
      </c>
      <c r="G477" s="149">
        <v>168000</v>
      </c>
      <c r="H477" s="150">
        <f>Tabela2[[#This Row],[PERCENTUAL REALIZADO2]]*1/100</f>
        <v>0.85739999999999994</v>
      </c>
      <c r="I477">
        <v>85.74</v>
      </c>
      <c r="J477" s="111">
        <v>37215</v>
      </c>
      <c r="K477" s="111">
        <v>40907</v>
      </c>
      <c r="L477" t="s">
        <v>2</v>
      </c>
      <c r="M477" t="s">
        <v>80</v>
      </c>
      <c r="N477" t="s">
        <v>112</v>
      </c>
    </row>
    <row r="478" spans="1:14" x14ac:dyDescent="0.25">
      <c r="A478" t="s">
        <v>2338</v>
      </c>
      <c r="B478" t="s">
        <v>53</v>
      </c>
      <c r="C478" t="s">
        <v>2337</v>
      </c>
      <c r="D478" t="s">
        <v>90</v>
      </c>
      <c r="E478" s="149">
        <v>150000</v>
      </c>
      <c r="F478" s="149">
        <v>37414.17</v>
      </c>
      <c r="G478" s="149">
        <v>187414.17</v>
      </c>
      <c r="H478" s="150">
        <f>Tabela2[[#This Row],[PERCENTUAL REALIZADO2]]*1/100</f>
        <v>0.66420000000000001</v>
      </c>
      <c r="I478">
        <v>66.42</v>
      </c>
      <c r="J478" s="111">
        <v>37370</v>
      </c>
      <c r="L478" t="s">
        <v>2</v>
      </c>
      <c r="M478" t="s">
        <v>80</v>
      </c>
      <c r="N478" t="s">
        <v>112</v>
      </c>
    </row>
    <row r="479" spans="1:14" x14ac:dyDescent="0.25">
      <c r="A479" t="s">
        <v>2340</v>
      </c>
      <c r="B479" t="s">
        <v>52</v>
      </c>
      <c r="C479" t="s">
        <v>2339</v>
      </c>
      <c r="D479" t="s">
        <v>117</v>
      </c>
      <c r="E479" s="149">
        <v>100000</v>
      </c>
      <c r="F479" s="149">
        <v>16375.62</v>
      </c>
      <c r="G479" s="149">
        <v>116375.62</v>
      </c>
      <c r="H479" s="150">
        <f>Tabela2[[#This Row],[PERCENTUAL REALIZADO2]]*1/100</f>
        <v>0.68459999999999999</v>
      </c>
      <c r="I479">
        <v>68.459999999999994</v>
      </c>
      <c r="J479" s="111">
        <v>37145</v>
      </c>
      <c r="L479" t="s">
        <v>2</v>
      </c>
      <c r="M479" t="s">
        <v>120</v>
      </c>
      <c r="N479" t="s">
        <v>2154</v>
      </c>
    </row>
    <row r="480" spans="1:14" x14ac:dyDescent="0.25">
      <c r="A480" t="s">
        <v>124</v>
      </c>
      <c r="B480" t="s">
        <v>58</v>
      </c>
      <c r="C480" t="s">
        <v>2795</v>
      </c>
      <c r="D480" t="s">
        <v>123</v>
      </c>
      <c r="E480" s="149">
        <v>491641.77</v>
      </c>
      <c r="F480" s="149">
        <v>12281.26</v>
      </c>
      <c r="G480" s="149">
        <v>503923.03</v>
      </c>
      <c r="H480" s="150">
        <f>Tabela2[[#This Row],[PERCENTUAL REALIZADO2]]*1/100</f>
        <v>0.53963799999999995</v>
      </c>
      <c r="I480">
        <v>53.963799999999999</v>
      </c>
      <c r="J480" s="111">
        <v>42551</v>
      </c>
      <c r="L480" t="s">
        <v>2</v>
      </c>
      <c r="M480" t="s">
        <v>125</v>
      </c>
      <c r="N480" t="s">
        <v>126</v>
      </c>
    </row>
    <row r="481" spans="1:14" x14ac:dyDescent="0.25">
      <c r="A481" t="s">
        <v>2797</v>
      </c>
      <c r="B481" t="s">
        <v>53</v>
      </c>
      <c r="C481" t="s">
        <v>2796</v>
      </c>
      <c r="D481" t="s">
        <v>117</v>
      </c>
      <c r="E481" s="149">
        <v>350000</v>
      </c>
      <c r="F481" s="149">
        <v>351</v>
      </c>
      <c r="G481" s="149">
        <v>350351</v>
      </c>
      <c r="H481" s="150">
        <f>Tabela2[[#This Row],[PERCENTUAL REALIZADO2]]*1/100</f>
        <v>9.4910000000000012E-3</v>
      </c>
      <c r="I481">
        <v>0.94910000000000005</v>
      </c>
      <c r="J481" s="111">
        <v>43070</v>
      </c>
      <c r="L481" t="s">
        <v>2</v>
      </c>
      <c r="M481" t="s">
        <v>120</v>
      </c>
      <c r="N481" t="s">
        <v>121</v>
      </c>
    </row>
    <row r="482" spans="1:14" x14ac:dyDescent="0.25">
      <c r="A482" t="s">
        <v>2798</v>
      </c>
      <c r="B482" t="s">
        <v>53</v>
      </c>
      <c r="C482" t="s">
        <v>136</v>
      </c>
      <c r="D482" t="s">
        <v>117</v>
      </c>
      <c r="E482" s="149">
        <v>350000</v>
      </c>
      <c r="F482" s="149">
        <v>10500</v>
      </c>
      <c r="G482" s="149">
        <v>360500</v>
      </c>
      <c r="H482" s="150">
        <f>Tabela2[[#This Row],[PERCENTUAL REALIZADO2]]*1/100</f>
        <v>0.41187099999999999</v>
      </c>
      <c r="I482">
        <v>41.187100000000001</v>
      </c>
      <c r="J482" s="111">
        <v>43009</v>
      </c>
      <c r="L482" t="s">
        <v>2</v>
      </c>
      <c r="M482" t="s">
        <v>120</v>
      </c>
      <c r="N482" t="s">
        <v>121</v>
      </c>
    </row>
    <row r="483" spans="1:14" x14ac:dyDescent="0.25">
      <c r="A483" t="s">
        <v>2343</v>
      </c>
      <c r="B483" t="s">
        <v>53</v>
      </c>
      <c r="C483" t="s">
        <v>2342</v>
      </c>
      <c r="D483" t="s">
        <v>117</v>
      </c>
      <c r="E483" s="149">
        <v>75000</v>
      </c>
      <c r="F483" s="149">
        <v>15508.24</v>
      </c>
      <c r="G483" s="149">
        <v>90508.24</v>
      </c>
      <c r="H483" s="150">
        <f>Tabela2[[#This Row],[PERCENTUAL REALIZADO2]]*1/100</f>
        <v>0.78900000000000003</v>
      </c>
      <c r="I483">
        <v>78.900000000000006</v>
      </c>
      <c r="J483" s="111">
        <v>37054</v>
      </c>
      <c r="K483" s="111">
        <v>39813</v>
      </c>
      <c r="L483" t="s">
        <v>2</v>
      </c>
      <c r="M483" t="s">
        <v>120</v>
      </c>
      <c r="N483" t="s">
        <v>2154</v>
      </c>
    </row>
    <row r="484" spans="1:14" x14ac:dyDescent="0.25">
      <c r="A484" t="s">
        <v>2345</v>
      </c>
      <c r="B484" t="s">
        <v>66</v>
      </c>
      <c r="C484" t="s">
        <v>2344</v>
      </c>
      <c r="D484" t="s">
        <v>90</v>
      </c>
      <c r="E484" s="149">
        <v>149986</v>
      </c>
      <c r="F484" s="149">
        <v>10805</v>
      </c>
      <c r="G484" s="149">
        <v>160791</v>
      </c>
      <c r="H484" s="150">
        <f>Tabela2[[#This Row],[PERCENTUAL REALIZADO2]]*1/100</f>
        <v>0.9887999999999999</v>
      </c>
      <c r="I484">
        <v>98.88</v>
      </c>
      <c r="J484" s="111">
        <v>37237</v>
      </c>
      <c r="K484" s="111">
        <v>42734</v>
      </c>
      <c r="L484" t="s">
        <v>2</v>
      </c>
      <c r="M484" t="s">
        <v>80</v>
      </c>
      <c r="N484" t="s">
        <v>112</v>
      </c>
    </row>
    <row r="485" spans="1:14" x14ac:dyDescent="0.25">
      <c r="A485" t="s">
        <v>2800</v>
      </c>
      <c r="B485" t="s">
        <v>59</v>
      </c>
      <c r="C485" t="s">
        <v>2799</v>
      </c>
      <c r="D485" t="s">
        <v>636</v>
      </c>
      <c r="E485" s="149">
        <v>400000</v>
      </c>
      <c r="F485" s="149">
        <v>15000</v>
      </c>
      <c r="G485" s="149">
        <v>415000</v>
      </c>
      <c r="H485" s="150">
        <f>Tabela2[[#This Row],[PERCENTUAL REALIZADO2]]*1/100</f>
        <v>4.5360000000000001E-3</v>
      </c>
      <c r="I485">
        <v>0.4536</v>
      </c>
      <c r="J485" s="111">
        <v>43040</v>
      </c>
      <c r="L485" t="s">
        <v>2</v>
      </c>
      <c r="M485" t="s">
        <v>84</v>
      </c>
      <c r="N485" t="s">
        <v>1197</v>
      </c>
    </row>
    <row r="486" spans="1:14" x14ac:dyDescent="0.25">
      <c r="A486" t="s">
        <v>124</v>
      </c>
      <c r="B486" t="s">
        <v>45</v>
      </c>
      <c r="C486" t="s">
        <v>2801</v>
      </c>
      <c r="D486" t="s">
        <v>123</v>
      </c>
      <c r="E486" s="149">
        <v>300228.2</v>
      </c>
      <c r="F486" s="149">
        <v>0</v>
      </c>
      <c r="G486" s="149">
        <v>300228.2</v>
      </c>
      <c r="H486" s="150">
        <f>Tabela2[[#This Row],[PERCENTUAL REALIZADO2]]*1/100</f>
        <v>4.9402999999999996E-2</v>
      </c>
      <c r="I486">
        <v>4.9402999999999997</v>
      </c>
      <c r="J486" s="111">
        <v>43038</v>
      </c>
      <c r="L486" t="s">
        <v>2</v>
      </c>
      <c r="M486" t="s">
        <v>125</v>
      </c>
      <c r="N486" t="s">
        <v>126</v>
      </c>
    </row>
    <row r="487" spans="1:14" x14ac:dyDescent="0.25">
      <c r="A487" t="s">
        <v>2803</v>
      </c>
      <c r="B487" t="s">
        <v>59</v>
      </c>
      <c r="C487" t="s">
        <v>2802</v>
      </c>
      <c r="D487" t="s">
        <v>86</v>
      </c>
      <c r="E487" s="149">
        <v>255740</v>
      </c>
      <c r="F487" s="149">
        <v>4260</v>
      </c>
      <c r="G487" s="149">
        <v>260000</v>
      </c>
      <c r="H487" s="150">
        <f>Tabela2[[#This Row],[PERCENTUAL REALIZADO2]]*1/100</f>
        <v>0.97869699999999993</v>
      </c>
      <c r="I487">
        <v>97.869699999999995</v>
      </c>
      <c r="J487" s="111">
        <v>42815</v>
      </c>
      <c r="L487" t="s">
        <v>2</v>
      </c>
      <c r="M487" t="s">
        <v>84</v>
      </c>
      <c r="N487" t="s">
        <v>88</v>
      </c>
    </row>
    <row r="488" spans="1:14" x14ac:dyDescent="0.25">
      <c r="A488" t="s">
        <v>2351</v>
      </c>
      <c r="B488" t="s">
        <v>47</v>
      </c>
      <c r="C488" t="s">
        <v>2350</v>
      </c>
      <c r="D488" t="s">
        <v>90</v>
      </c>
      <c r="E488" s="149">
        <v>150000</v>
      </c>
      <c r="F488" s="149">
        <v>15000</v>
      </c>
      <c r="G488" s="149">
        <v>165000</v>
      </c>
      <c r="H488" s="150">
        <f>Tabela2[[#This Row],[PERCENTUAL REALIZADO2]]*1/100</f>
        <v>0.67879999999999996</v>
      </c>
      <c r="I488">
        <v>67.88</v>
      </c>
      <c r="J488" s="111">
        <v>37442</v>
      </c>
      <c r="K488" s="111">
        <v>40178</v>
      </c>
      <c r="L488" t="s">
        <v>2</v>
      </c>
      <c r="M488" t="s">
        <v>80</v>
      </c>
      <c r="N488" t="s">
        <v>112</v>
      </c>
    </row>
    <row r="489" spans="1:14" x14ac:dyDescent="0.25">
      <c r="A489" t="s">
        <v>2804</v>
      </c>
      <c r="B489" t="s">
        <v>45</v>
      </c>
      <c r="C489" t="s">
        <v>83</v>
      </c>
      <c r="D489" t="s">
        <v>86</v>
      </c>
      <c r="E489" s="149">
        <v>493100</v>
      </c>
      <c r="F489" s="149">
        <v>500</v>
      </c>
      <c r="G489" s="149">
        <v>493600</v>
      </c>
      <c r="H489" s="150">
        <f>Tabela2[[#This Row],[PERCENTUAL REALIZADO2]]*1/100</f>
        <v>0.63859999999999995</v>
      </c>
      <c r="I489">
        <v>63.86</v>
      </c>
      <c r="J489" s="111">
        <v>42905</v>
      </c>
      <c r="L489" t="s">
        <v>2</v>
      </c>
      <c r="M489" t="s">
        <v>84</v>
      </c>
      <c r="N489" t="s">
        <v>88</v>
      </c>
    </row>
    <row r="490" spans="1:14" x14ac:dyDescent="0.25">
      <c r="A490" t="s">
        <v>2806</v>
      </c>
      <c r="B490" t="s">
        <v>47</v>
      </c>
      <c r="C490" t="s">
        <v>2805</v>
      </c>
      <c r="D490" t="s">
        <v>86</v>
      </c>
      <c r="E490" s="149">
        <v>740350</v>
      </c>
      <c r="F490" s="149">
        <v>6200</v>
      </c>
      <c r="G490" s="149">
        <v>746550</v>
      </c>
      <c r="H490" s="150">
        <f>Tabela2[[#This Row],[PERCENTUAL REALIZADO2]]*1/100</f>
        <v>0.42300100000000002</v>
      </c>
      <c r="I490">
        <v>42.3001</v>
      </c>
      <c r="J490" s="111">
        <v>42706</v>
      </c>
      <c r="L490" t="s">
        <v>2</v>
      </c>
      <c r="M490" t="s">
        <v>84</v>
      </c>
      <c r="N490" t="s">
        <v>88</v>
      </c>
    </row>
    <row r="491" spans="1:14" x14ac:dyDescent="0.25">
      <c r="A491" t="s">
        <v>2808</v>
      </c>
      <c r="B491" t="s">
        <v>47</v>
      </c>
      <c r="C491" t="s">
        <v>2807</v>
      </c>
      <c r="D491" t="s">
        <v>86</v>
      </c>
      <c r="E491" s="149">
        <v>295300</v>
      </c>
      <c r="F491" s="149">
        <v>300</v>
      </c>
      <c r="G491" s="149">
        <v>295600</v>
      </c>
      <c r="H491" s="150">
        <f>Tabela2[[#This Row],[PERCENTUAL REALIZADO2]]*1/100</f>
        <v>0.466113</v>
      </c>
      <c r="I491">
        <v>46.6113</v>
      </c>
      <c r="J491" s="111">
        <v>43010</v>
      </c>
      <c r="L491" t="s">
        <v>2</v>
      </c>
      <c r="M491" t="s">
        <v>84</v>
      </c>
      <c r="N491" t="s">
        <v>88</v>
      </c>
    </row>
    <row r="492" spans="1:14" x14ac:dyDescent="0.25">
      <c r="A492" t="s">
        <v>2810</v>
      </c>
      <c r="B492" t="s">
        <v>69</v>
      </c>
      <c r="C492" t="s">
        <v>2809</v>
      </c>
      <c r="D492" t="s">
        <v>86</v>
      </c>
      <c r="E492" s="149">
        <v>245850</v>
      </c>
      <c r="F492" s="149">
        <v>4150</v>
      </c>
      <c r="G492" s="149">
        <v>250000</v>
      </c>
      <c r="H492" s="150">
        <f>Tabela2[[#This Row],[PERCENTUAL REALIZADO2]]*1/100</f>
        <v>3.0804999999999999E-2</v>
      </c>
      <c r="I492">
        <v>3.0804999999999998</v>
      </c>
      <c r="J492" s="111">
        <v>42948</v>
      </c>
      <c r="L492" t="s">
        <v>2</v>
      </c>
      <c r="M492" t="s">
        <v>84</v>
      </c>
      <c r="N492" t="s">
        <v>88</v>
      </c>
    </row>
    <row r="493" spans="1:14" x14ac:dyDescent="0.25">
      <c r="A493" t="s">
        <v>244</v>
      </c>
      <c r="B493" t="s">
        <v>60</v>
      </c>
      <c r="C493" t="s">
        <v>243</v>
      </c>
      <c r="D493" t="s">
        <v>86</v>
      </c>
      <c r="E493" s="149">
        <v>230077.54</v>
      </c>
      <c r="F493" s="149">
        <v>230.31</v>
      </c>
      <c r="G493" s="149">
        <v>230307.85</v>
      </c>
      <c r="H493" s="150">
        <f>Tabela2[[#This Row],[PERCENTUAL REALIZADO2]]*1/100</f>
        <v>0.98768199999999995</v>
      </c>
      <c r="I493">
        <v>98.768199999999993</v>
      </c>
      <c r="J493" s="111">
        <v>42677</v>
      </c>
      <c r="L493" t="s">
        <v>2</v>
      </c>
      <c r="M493" t="s">
        <v>84</v>
      </c>
      <c r="N493" t="s">
        <v>88</v>
      </c>
    </row>
    <row r="494" spans="1:14" x14ac:dyDescent="0.25">
      <c r="A494" t="s">
        <v>2812</v>
      </c>
      <c r="B494" t="s">
        <v>47</v>
      </c>
      <c r="C494" t="s">
        <v>2811</v>
      </c>
      <c r="D494" t="s">
        <v>86</v>
      </c>
      <c r="E494" s="149">
        <v>295300</v>
      </c>
      <c r="F494" s="149">
        <v>4700</v>
      </c>
      <c r="G494" s="149">
        <v>300000</v>
      </c>
      <c r="H494" s="150">
        <f>Tabela2[[#This Row],[PERCENTUAL REALIZADO2]]*1/100</f>
        <v>0.56452000000000002</v>
      </c>
      <c r="I494">
        <v>56.451999999999998</v>
      </c>
      <c r="J494" s="111">
        <v>42807</v>
      </c>
      <c r="L494" t="s">
        <v>2</v>
      </c>
      <c r="M494" t="s">
        <v>84</v>
      </c>
      <c r="N494" t="s">
        <v>88</v>
      </c>
    </row>
    <row r="495" spans="1:14" x14ac:dyDescent="0.25">
      <c r="A495" t="s">
        <v>2814</v>
      </c>
      <c r="B495" t="s">
        <v>53</v>
      </c>
      <c r="C495" t="s">
        <v>2813</v>
      </c>
      <c r="D495" t="s">
        <v>86</v>
      </c>
      <c r="E495" s="149">
        <v>245850</v>
      </c>
      <c r="F495" s="149">
        <v>17224.25</v>
      </c>
      <c r="G495" s="149">
        <v>263074.25</v>
      </c>
      <c r="H495" s="150">
        <f>Tabela2[[#This Row],[PERCENTUAL REALIZADO2]]*1/100</f>
        <v>0.58269599999999999</v>
      </c>
      <c r="I495">
        <v>58.269599999999997</v>
      </c>
      <c r="J495" s="111">
        <v>42895</v>
      </c>
      <c r="L495" t="s">
        <v>2</v>
      </c>
      <c r="M495" t="s">
        <v>84</v>
      </c>
      <c r="N495" t="s">
        <v>88</v>
      </c>
    </row>
    <row r="496" spans="1:14" x14ac:dyDescent="0.25">
      <c r="A496" t="s">
        <v>2816</v>
      </c>
      <c r="B496" t="s">
        <v>59</v>
      </c>
      <c r="C496" t="s">
        <v>2815</v>
      </c>
      <c r="D496" t="s">
        <v>86</v>
      </c>
      <c r="E496" s="149">
        <v>245850</v>
      </c>
      <c r="F496" s="149">
        <v>7604</v>
      </c>
      <c r="G496" s="149">
        <v>253454</v>
      </c>
      <c r="H496" s="150">
        <f>Tabela2[[#This Row],[PERCENTUAL REALIZADO2]]*1/100</f>
        <v>0.971777</v>
      </c>
      <c r="I496">
        <v>97.177700000000002</v>
      </c>
      <c r="J496" s="111">
        <v>42425</v>
      </c>
      <c r="L496" t="s">
        <v>2</v>
      </c>
      <c r="M496" t="s">
        <v>84</v>
      </c>
      <c r="N496" t="s">
        <v>88</v>
      </c>
    </row>
    <row r="497" spans="1:14" x14ac:dyDescent="0.25">
      <c r="A497" t="s">
        <v>2817</v>
      </c>
      <c r="B497" t="s">
        <v>60</v>
      </c>
      <c r="C497" t="s">
        <v>768</v>
      </c>
      <c r="D497" t="s">
        <v>86</v>
      </c>
      <c r="E497" s="149">
        <v>690900</v>
      </c>
      <c r="F497" s="149">
        <v>9093.56</v>
      </c>
      <c r="G497" s="149">
        <v>699993.56</v>
      </c>
      <c r="H497" s="150">
        <f>Tabela2[[#This Row],[PERCENTUAL REALIZADO2]]*1/100</f>
        <v>0.93656600000000001</v>
      </c>
      <c r="I497">
        <v>93.656599999999997</v>
      </c>
      <c r="J497" s="111">
        <v>42716</v>
      </c>
      <c r="L497" t="s">
        <v>2</v>
      </c>
      <c r="M497" t="s">
        <v>84</v>
      </c>
      <c r="N497" t="s">
        <v>88</v>
      </c>
    </row>
    <row r="498" spans="1:14" x14ac:dyDescent="0.25">
      <c r="A498" t="s">
        <v>2356</v>
      </c>
      <c r="B498" t="s">
        <v>56</v>
      </c>
      <c r="C498" t="s">
        <v>2263</v>
      </c>
      <c r="D498" t="s">
        <v>90</v>
      </c>
      <c r="E498" s="149">
        <v>211140</v>
      </c>
      <c r="F498" s="149">
        <v>21114</v>
      </c>
      <c r="G498" s="149">
        <v>232254</v>
      </c>
      <c r="H498" s="150">
        <f>Tabela2[[#This Row],[PERCENTUAL REALIZADO2]]*1/100</f>
        <v>0.69489999999999996</v>
      </c>
      <c r="I498">
        <v>69.489999999999995</v>
      </c>
      <c r="J498" s="111">
        <v>37221</v>
      </c>
      <c r="K498" s="111">
        <v>41790</v>
      </c>
      <c r="L498" t="s">
        <v>2</v>
      </c>
      <c r="M498" t="s">
        <v>80</v>
      </c>
      <c r="N498" t="s">
        <v>2061</v>
      </c>
    </row>
    <row r="499" spans="1:14" x14ac:dyDescent="0.25">
      <c r="A499" t="s">
        <v>2818</v>
      </c>
      <c r="B499" t="s">
        <v>65</v>
      </c>
      <c r="C499" t="s">
        <v>968</v>
      </c>
      <c r="D499" t="s">
        <v>86</v>
      </c>
      <c r="E499" s="149">
        <v>394200</v>
      </c>
      <c r="F499" s="149">
        <v>5800</v>
      </c>
      <c r="G499" s="149">
        <v>400000</v>
      </c>
      <c r="H499" s="150">
        <f>Tabela2[[#This Row],[PERCENTUAL REALIZADO2]]*1/100</f>
        <v>8.5728000000000013E-2</v>
      </c>
      <c r="I499">
        <v>8.5728000000000009</v>
      </c>
      <c r="J499" s="111">
        <v>42977</v>
      </c>
      <c r="L499" t="s">
        <v>2</v>
      </c>
      <c r="M499" t="s">
        <v>84</v>
      </c>
      <c r="N499" t="s">
        <v>88</v>
      </c>
    </row>
    <row r="500" spans="1:14" x14ac:dyDescent="0.25">
      <c r="A500" t="s">
        <v>2359</v>
      </c>
      <c r="B500" t="s">
        <v>59</v>
      </c>
      <c r="C500" t="s">
        <v>1818</v>
      </c>
      <c r="D500" t="s">
        <v>90</v>
      </c>
      <c r="E500" s="149">
        <v>636196</v>
      </c>
      <c r="F500" s="149">
        <v>71104</v>
      </c>
      <c r="G500" s="149">
        <v>707300</v>
      </c>
      <c r="H500" s="150">
        <f>Tabela2[[#This Row],[PERCENTUAL REALIZADO2]]*1/100</f>
        <v>0.38659999999999994</v>
      </c>
      <c r="I500">
        <v>38.659999999999997</v>
      </c>
      <c r="J500" s="111">
        <v>37440</v>
      </c>
      <c r="L500" t="s">
        <v>2</v>
      </c>
      <c r="M500" t="s">
        <v>80</v>
      </c>
      <c r="N500" t="s">
        <v>895</v>
      </c>
    </row>
    <row r="501" spans="1:14" x14ac:dyDescent="0.25">
      <c r="A501" t="s">
        <v>2360</v>
      </c>
      <c r="B501" t="s">
        <v>69</v>
      </c>
      <c r="C501" t="s">
        <v>2161</v>
      </c>
      <c r="D501" t="s">
        <v>90</v>
      </c>
      <c r="E501" s="149">
        <v>119972</v>
      </c>
      <c r="F501" s="149">
        <v>5648</v>
      </c>
      <c r="G501" s="149">
        <v>125620</v>
      </c>
      <c r="H501" s="150">
        <f>Tabela2[[#This Row],[PERCENTUAL REALIZADO2]]*1/100</f>
        <v>0.36210000000000003</v>
      </c>
      <c r="I501">
        <v>36.21</v>
      </c>
      <c r="J501" s="111">
        <v>36888</v>
      </c>
      <c r="K501" s="111">
        <v>39444</v>
      </c>
      <c r="L501" t="s">
        <v>2</v>
      </c>
      <c r="M501" t="s">
        <v>80</v>
      </c>
      <c r="N501" t="s">
        <v>2361</v>
      </c>
    </row>
    <row r="502" spans="1:14" x14ac:dyDescent="0.25">
      <c r="A502" t="s">
        <v>176</v>
      </c>
      <c r="B502" t="s">
        <v>60</v>
      </c>
      <c r="C502" t="s">
        <v>664</v>
      </c>
      <c r="D502" t="s">
        <v>86</v>
      </c>
      <c r="E502" s="149">
        <v>344750</v>
      </c>
      <c r="F502" s="149">
        <v>17226.66</v>
      </c>
      <c r="G502" s="149">
        <v>361976.66</v>
      </c>
      <c r="H502" s="150">
        <f>Tabela2[[#This Row],[PERCENTUAL REALIZADO2]]*1/100</f>
        <v>0.60919699999999999</v>
      </c>
      <c r="I502">
        <v>60.919699999999999</v>
      </c>
      <c r="J502" s="111">
        <v>42675</v>
      </c>
      <c r="L502" t="s">
        <v>2</v>
      </c>
      <c r="M502" t="s">
        <v>84</v>
      </c>
      <c r="N502" t="s">
        <v>88</v>
      </c>
    </row>
    <row r="503" spans="1:14" x14ac:dyDescent="0.25">
      <c r="A503" t="s">
        <v>2819</v>
      </c>
      <c r="B503" t="s">
        <v>60</v>
      </c>
      <c r="C503" t="s">
        <v>238</v>
      </c>
      <c r="D503" t="s">
        <v>86</v>
      </c>
      <c r="E503" s="149">
        <v>493100</v>
      </c>
      <c r="F503" s="149">
        <v>126775.53</v>
      </c>
      <c r="G503" s="149">
        <v>619875.53</v>
      </c>
      <c r="H503" s="150">
        <f>Tabela2[[#This Row],[PERCENTUAL REALIZADO2]]*1/100</f>
        <v>0.149782</v>
      </c>
      <c r="I503">
        <v>14.978199999999999</v>
      </c>
      <c r="J503" s="111">
        <v>43040</v>
      </c>
      <c r="L503" t="s">
        <v>2</v>
      </c>
      <c r="M503" t="s">
        <v>84</v>
      </c>
      <c r="N503" t="s">
        <v>88</v>
      </c>
    </row>
    <row r="504" spans="1:14" x14ac:dyDescent="0.25">
      <c r="A504" t="s">
        <v>2821</v>
      </c>
      <c r="B504" t="s">
        <v>60</v>
      </c>
      <c r="C504" t="s">
        <v>2820</v>
      </c>
      <c r="D504" t="s">
        <v>86</v>
      </c>
      <c r="E504" s="149">
        <v>641450</v>
      </c>
      <c r="F504" s="149">
        <v>12135.01</v>
      </c>
      <c r="G504" s="149">
        <v>653585.01</v>
      </c>
      <c r="H504" s="150">
        <f>Tabela2[[#This Row],[PERCENTUAL REALIZADO2]]*1/100</f>
        <v>0.69612600000000002</v>
      </c>
      <c r="I504">
        <v>69.6126</v>
      </c>
      <c r="J504" s="111">
        <v>42761</v>
      </c>
      <c r="L504" t="s">
        <v>2</v>
      </c>
      <c r="M504" t="s">
        <v>84</v>
      </c>
      <c r="N504" t="s">
        <v>88</v>
      </c>
    </row>
    <row r="505" spans="1:14" x14ac:dyDescent="0.25">
      <c r="A505" t="s">
        <v>978</v>
      </c>
      <c r="B505" t="s">
        <v>53</v>
      </c>
      <c r="C505" t="s">
        <v>2822</v>
      </c>
      <c r="D505" t="s">
        <v>86</v>
      </c>
      <c r="E505" s="149">
        <v>245850</v>
      </c>
      <c r="F505" s="149">
        <v>24585</v>
      </c>
      <c r="G505" s="149">
        <v>270435</v>
      </c>
      <c r="H505" s="150">
        <f>Tabela2[[#This Row],[PERCENTUAL REALIZADO2]]*1/100</f>
        <v>1.2600000000000001E-3</v>
      </c>
      <c r="I505">
        <v>0.126</v>
      </c>
      <c r="J505" s="111">
        <v>43068</v>
      </c>
      <c r="L505" t="s">
        <v>2</v>
      </c>
      <c r="M505" t="s">
        <v>84</v>
      </c>
      <c r="N505" t="s">
        <v>88</v>
      </c>
    </row>
    <row r="506" spans="1:14" x14ac:dyDescent="0.25">
      <c r="A506" t="s">
        <v>2363</v>
      </c>
      <c r="B506" t="s">
        <v>637</v>
      </c>
      <c r="C506" t="s">
        <v>1458</v>
      </c>
      <c r="D506" t="s">
        <v>90</v>
      </c>
      <c r="E506" s="149">
        <v>600000</v>
      </c>
      <c r="F506" s="149">
        <v>379440.95</v>
      </c>
      <c r="G506" s="149">
        <v>979440.95</v>
      </c>
      <c r="H506" s="150">
        <f>Tabela2[[#This Row],[PERCENTUAL REALIZADO2]]*1/100</f>
        <v>0.50009999999999999</v>
      </c>
      <c r="I506">
        <v>50.01</v>
      </c>
      <c r="J506" s="111">
        <v>37441</v>
      </c>
      <c r="K506" s="111">
        <v>42704</v>
      </c>
      <c r="L506" t="s">
        <v>2</v>
      </c>
      <c r="M506" t="s">
        <v>80</v>
      </c>
      <c r="N506" t="s">
        <v>112</v>
      </c>
    </row>
    <row r="507" spans="1:14" x14ac:dyDescent="0.25">
      <c r="A507" t="s">
        <v>2365</v>
      </c>
      <c r="B507" t="s">
        <v>52</v>
      </c>
      <c r="C507" t="s">
        <v>2364</v>
      </c>
      <c r="D507" t="s">
        <v>90</v>
      </c>
      <c r="E507" s="149">
        <v>2550000</v>
      </c>
      <c r="F507" s="149">
        <v>255000</v>
      </c>
      <c r="G507" s="149">
        <v>2805000</v>
      </c>
      <c r="H507" s="150">
        <f>Tabela2[[#This Row],[PERCENTUAL REALIZADO2]]*1/100</f>
        <v>0.82290000000000008</v>
      </c>
      <c r="I507">
        <v>82.29</v>
      </c>
      <c r="J507" s="111">
        <v>37067</v>
      </c>
      <c r="K507" s="111">
        <v>42369</v>
      </c>
      <c r="L507" t="s">
        <v>2</v>
      </c>
      <c r="M507" t="s">
        <v>80</v>
      </c>
      <c r="N507" t="s">
        <v>112</v>
      </c>
    </row>
    <row r="508" spans="1:14" x14ac:dyDescent="0.25">
      <c r="A508" t="s">
        <v>2823</v>
      </c>
      <c r="B508" t="s">
        <v>51</v>
      </c>
      <c r="C508" t="s">
        <v>2057</v>
      </c>
      <c r="D508" t="s">
        <v>86</v>
      </c>
      <c r="E508" s="149">
        <v>493100</v>
      </c>
      <c r="F508" s="149">
        <v>6900</v>
      </c>
      <c r="G508" s="149">
        <v>500000</v>
      </c>
      <c r="H508" s="150">
        <f>Tabela2[[#This Row],[PERCENTUAL REALIZADO2]]*1/100</f>
        <v>0.52650399999999997</v>
      </c>
      <c r="I508">
        <v>52.650399999999998</v>
      </c>
      <c r="J508" s="111">
        <v>42552</v>
      </c>
      <c r="L508" t="s">
        <v>2</v>
      </c>
      <c r="M508" t="s">
        <v>84</v>
      </c>
      <c r="N508" t="s">
        <v>88</v>
      </c>
    </row>
    <row r="509" spans="1:14" x14ac:dyDescent="0.25">
      <c r="A509" t="s">
        <v>176</v>
      </c>
      <c r="B509" t="s">
        <v>60</v>
      </c>
      <c r="C509" t="s">
        <v>380</v>
      </c>
      <c r="D509" t="s">
        <v>86</v>
      </c>
      <c r="E509" s="149">
        <v>245850</v>
      </c>
      <c r="F509" s="149">
        <v>246.13</v>
      </c>
      <c r="G509" s="149">
        <v>246096.13</v>
      </c>
      <c r="H509" s="150">
        <f>Tabela2[[#This Row],[PERCENTUAL REALIZADO2]]*1/100</f>
        <v>0.66736400000000007</v>
      </c>
      <c r="I509">
        <v>66.736400000000003</v>
      </c>
      <c r="J509" s="111">
        <v>42856</v>
      </c>
      <c r="L509" t="s">
        <v>2</v>
      </c>
      <c r="M509" t="s">
        <v>84</v>
      </c>
      <c r="N509" t="s">
        <v>88</v>
      </c>
    </row>
    <row r="510" spans="1:14" x14ac:dyDescent="0.25">
      <c r="A510" t="s">
        <v>2824</v>
      </c>
      <c r="B510" t="s">
        <v>56</v>
      </c>
      <c r="C510" t="s">
        <v>274</v>
      </c>
      <c r="D510" t="s">
        <v>82</v>
      </c>
      <c r="E510" s="149">
        <v>1170000</v>
      </c>
      <c r="F510" s="149">
        <v>100652.27</v>
      </c>
      <c r="G510" s="149">
        <v>1270652.27</v>
      </c>
      <c r="H510" s="150">
        <f>Tabela2[[#This Row],[PERCENTUAL REALIZADO2]]*1/100</f>
        <v>0.14996000000000001</v>
      </c>
      <c r="I510">
        <v>14.996</v>
      </c>
      <c r="J510" s="111">
        <v>43040</v>
      </c>
      <c r="L510" t="s">
        <v>2</v>
      </c>
      <c r="M510" t="s">
        <v>84</v>
      </c>
      <c r="N510" t="s">
        <v>275</v>
      </c>
    </row>
    <row r="511" spans="1:14" x14ac:dyDescent="0.25">
      <c r="A511" t="s">
        <v>2825</v>
      </c>
      <c r="B511" t="s">
        <v>60</v>
      </c>
      <c r="C511" t="s">
        <v>1759</v>
      </c>
      <c r="D511" t="s">
        <v>79</v>
      </c>
      <c r="E511" s="149">
        <v>243750</v>
      </c>
      <c r="F511" s="149">
        <v>9309.85</v>
      </c>
      <c r="G511" s="149">
        <v>253059.85</v>
      </c>
      <c r="H511" s="150">
        <f>Tabela2[[#This Row],[PERCENTUAL REALIZADO2]]*1/100</f>
        <v>0.36615799999999998</v>
      </c>
      <c r="I511">
        <v>36.6158</v>
      </c>
      <c r="J511" s="111">
        <v>42786</v>
      </c>
      <c r="L511" t="s">
        <v>2</v>
      </c>
      <c r="M511" t="s">
        <v>80</v>
      </c>
      <c r="N511" t="s">
        <v>81</v>
      </c>
    </row>
    <row r="512" spans="1:14" x14ac:dyDescent="0.25">
      <c r="A512" t="s">
        <v>2827</v>
      </c>
      <c r="B512" t="s">
        <v>56</v>
      </c>
      <c r="C512" t="s">
        <v>777</v>
      </c>
      <c r="D512" t="s">
        <v>86</v>
      </c>
      <c r="E512" s="149">
        <v>987600</v>
      </c>
      <c r="F512" s="149">
        <v>14160.88</v>
      </c>
      <c r="G512" s="149">
        <v>1001760.88</v>
      </c>
      <c r="H512" s="150">
        <f>Tabela2[[#This Row],[PERCENTUAL REALIZADO2]]*1/100</f>
        <v>3.0899999999999997E-2</v>
      </c>
      <c r="I512">
        <v>3.09</v>
      </c>
      <c r="J512" s="111">
        <v>43067</v>
      </c>
      <c r="L512" t="s">
        <v>2</v>
      </c>
      <c r="M512" t="s">
        <v>84</v>
      </c>
      <c r="N512" t="s">
        <v>88</v>
      </c>
    </row>
    <row r="513" spans="1:14" x14ac:dyDescent="0.25">
      <c r="A513" t="s">
        <v>2828</v>
      </c>
      <c r="B513" t="s">
        <v>59</v>
      </c>
      <c r="C513" t="s">
        <v>1087</v>
      </c>
      <c r="D513" t="s">
        <v>86</v>
      </c>
      <c r="E513" s="149">
        <v>295300</v>
      </c>
      <c r="F513" s="149">
        <v>300</v>
      </c>
      <c r="G513" s="149">
        <v>295600</v>
      </c>
      <c r="H513" s="150">
        <f>Tabela2[[#This Row],[PERCENTUAL REALIZADO2]]*1/100</f>
        <v>0.98128500000000007</v>
      </c>
      <c r="I513">
        <v>98.128500000000003</v>
      </c>
      <c r="J513" s="111">
        <v>42774</v>
      </c>
      <c r="L513" t="s">
        <v>2</v>
      </c>
      <c r="M513" t="s">
        <v>84</v>
      </c>
      <c r="N513" t="s">
        <v>88</v>
      </c>
    </row>
    <row r="514" spans="1:14" x14ac:dyDescent="0.25">
      <c r="A514" t="s">
        <v>2371</v>
      </c>
      <c r="B514" t="s">
        <v>69</v>
      </c>
      <c r="C514" t="s">
        <v>2370</v>
      </c>
      <c r="D514" t="s">
        <v>117</v>
      </c>
      <c r="E514" s="149">
        <v>75000</v>
      </c>
      <c r="F514" s="149">
        <v>22988</v>
      </c>
      <c r="G514" s="149">
        <v>97988</v>
      </c>
      <c r="H514" s="150">
        <f>Tabela2[[#This Row],[PERCENTUAL REALIZADO2]]*1/100</f>
        <v>0.5202</v>
      </c>
      <c r="I514">
        <v>52.02</v>
      </c>
      <c r="J514" s="111">
        <v>36889</v>
      </c>
      <c r="L514" t="s">
        <v>2</v>
      </c>
      <c r="M514" t="s">
        <v>120</v>
      </c>
      <c r="N514" t="s">
        <v>2154</v>
      </c>
    </row>
    <row r="515" spans="1:14" x14ac:dyDescent="0.25">
      <c r="A515" t="s">
        <v>2831</v>
      </c>
      <c r="B515" t="s">
        <v>50</v>
      </c>
      <c r="C515" t="s">
        <v>573</v>
      </c>
      <c r="D515" t="s">
        <v>86</v>
      </c>
      <c r="E515" s="149">
        <v>987600</v>
      </c>
      <c r="F515" s="149">
        <v>129693.48</v>
      </c>
      <c r="G515" s="149">
        <v>1117293.48</v>
      </c>
      <c r="H515" s="150">
        <f>Tabela2[[#This Row],[PERCENTUAL REALIZADO2]]*1/100</f>
        <v>0.16157299999999999</v>
      </c>
      <c r="I515">
        <v>16.157299999999999</v>
      </c>
      <c r="J515" s="111">
        <v>42887</v>
      </c>
      <c r="L515" t="s">
        <v>2</v>
      </c>
      <c r="M515" t="s">
        <v>84</v>
      </c>
      <c r="N515" t="s">
        <v>88</v>
      </c>
    </row>
    <row r="516" spans="1:14" x14ac:dyDescent="0.25">
      <c r="A516" t="s">
        <v>2833</v>
      </c>
      <c r="B516" t="s">
        <v>50</v>
      </c>
      <c r="C516" t="s">
        <v>2832</v>
      </c>
      <c r="D516" t="s">
        <v>86</v>
      </c>
      <c r="E516" s="149">
        <v>987600</v>
      </c>
      <c r="F516" s="149">
        <v>100956.37</v>
      </c>
      <c r="G516" s="149">
        <v>1088556.3700000001</v>
      </c>
      <c r="H516" s="150">
        <f>Tabela2[[#This Row],[PERCENTUAL REALIZADO2]]*1/100</f>
        <v>0.332457</v>
      </c>
      <c r="I516">
        <v>33.245699999999999</v>
      </c>
      <c r="J516" s="111">
        <v>42543</v>
      </c>
      <c r="L516" t="s">
        <v>2</v>
      </c>
      <c r="M516" t="s">
        <v>84</v>
      </c>
      <c r="N516" t="s">
        <v>88</v>
      </c>
    </row>
    <row r="517" spans="1:14" x14ac:dyDescent="0.25">
      <c r="A517" t="s">
        <v>2051</v>
      </c>
      <c r="B517" t="s">
        <v>58</v>
      </c>
      <c r="C517" t="s">
        <v>1963</v>
      </c>
      <c r="D517" t="s">
        <v>79</v>
      </c>
      <c r="E517" s="149">
        <v>100000</v>
      </c>
      <c r="F517" s="149">
        <v>5078</v>
      </c>
      <c r="G517" s="149">
        <v>105078</v>
      </c>
      <c r="H517" s="150">
        <f>Tabela2[[#This Row],[PERCENTUAL REALIZADO2]]*1/100</f>
        <v>0.70409999999999995</v>
      </c>
      <c r="I517">
        <v>70.41</v>
      </c>
      <c r="J517" s="111">
        <v>37320</v>
      </c>
      <c r="L517" t="s">
        <v>2</v>
      </c>
      <c r="M517" t="s">
        <v>80</v>
      </c>
      <c r="N517" t="s">
        <v>2051</v>
      </c>
    </row>
    <row r="518" spans="1:14" x14ac:dyDescent="0.25">
      <c r="A518" t="s">
        <v>2839</v>
      </c>
      <c r="B518" t="s">
        <v>60</v>
      </c>
      <c r="C518" t="s">
        <v>2838</v>
      </c>
      <c r="D518" t="s">
        <v>86</v>
      </c>
      <c r="E518" s="149">
        <v>287986.39</v>
      </c>
      <c r="F518" s="149">
        <v>288.27</v>
      </c>
      <c r="G518" s="149">
        <v>288274.65999999997</v>
      </c>
      <c r="H518" s="150">
        <f>Tabela2[[#This Row],[PERCENTUAL REALIZADO2]]*1/100</f>
        <v>0.79863200000000001</v>
      </c>
      <c r="I518">
        <v>79.863200000000006</v>
      </c>
      <c r="J518" s="111">
        <v>42740</v>
      </c>
      <c r="L518" t="s">
        <v>2</v>
      </c>
      <c r="M518" t="s">
        <v>84</v>
      </c>
      <c r="N518" t="s">
        <v>88</v>
      </c>
    </row>
    <row r="519" spans="1:14" x14ac:dyDescent="0.25">
      <c r="A519" t="s">
        <v>2375</v>
      </c>
      <c r="B519" t="s">
        <v>59</v>
      </c>
      <c r="C519" t="s">
        <v>2374</v>
      </c>
      <c r="D519" t="s">
        <v>79</v>
      </c>
      <c r="E519" s="149">
        <v>100900</v>
      </c>
      <c r="F519" s="149">
        <v>6054</v>
      </c>
      <c r="G519" s="149">
        <v>106954</v>
      </c>
      <c r="H519" s="150">
        <f>Tabela2[[#This Row],[PERCENTUAL REALIZADO2]]*1/100</f>
        <v>0.43479999999999996</v>
      </c>
      <c r="I519">
        <v>43.48</v>
      </c>
      <c r="J519" s="111">
        <v>36889</v>
      </c>
      <c r="L519" t="s">
        <v>2</v>
      </c>
      <c r="M519" t="s">
        <v>80</v>
      </c>
      <c r="N519" t="s">
        <v>2376</v>
      </c>
    </row>
    <row r="520" spans="1:14" x14ac:dyDescent="0.25">
      <c r="A520" t="s">
        <v>2841</v>
      </c>
      <c r="B520" t="s">
        <v>60</v>
      </c>
      <c r="C520" t="s">
        <v>2840</v>
      </c>
      <c r="D520" t="s">
        <v>86</v>
      </c>
      <c r="E520" s="149">
        <v>295300</v>
      </c>
      <c r="F520" s="149">
        <v>4700</v>
      </c>
      <c r="G520" s="149">
        <v>300000</v>
      </c>
      <c r="H520" s="150">
        <f>Tabela2[[#This Row],[PERCENTUAL REALIZADO2]]*1/100</f>
        <v>0.99148799999999992</v>
      </c>
      <c r="I520">
        <v>99.148799999999994</v>
      </c>
      <c r="J520" s="111">
        <v>42774</v>
      </c>
      <c r="L520" t="s">
        <v>2</v>
      </c>
      <c r="M520" t="s">
        <v>84</v>
      </c>
      <c r="N520" t="s">
        <v>88</v>
      </c>
    </row>
    <row r="521" spans="1:14" x14ac:dyDescent="0.25">
      <c r="A521" t="s">
        <v>2842</v>
      </c>
      <c r="B521" t="s">
        <v>50</v>
      </c>
      <c r="C521" t="s">
        <v>673</v>
      </c>
      <c r="D521" t="s">
        <v>86</v>
      </c>
      <c r="E521" s="149">
        <v>493100</v>
      </c>
      <c r="F521" s="149">
        <v>69079</v>
      </c>
      <c r="G521" s="149">
        <v>562179</v>
      </c>
      <c r="H521" s="150">
        <f>Tabela2[[#This Row],[PERCENTUAL REALIZADO2]]*1/100</f>
        <v>0.134268</v>
      </c>
      <c r="I521">
        <v>13.4268</v>
      </c>
      <c r="J521" s="111">
        <v>43009</v>
      </c>
      <c r="L521" t="s">
        <v>2</v>
      </c>
      <c r="M521" t="s">
        <v>84</v>
      </c>
      <c r="N521" t="s">
        <v>88</v>
      </c>
    </row>
    <row r="522" spans="1:14" x14ac:dyDescent="0.25">
      <c r="A522" t="s">
        <v>2377</v>
      </c>
      <c r="B522" t="s">
        <v>58</v>
      </c>
      <c r="C522" t="s">
        <v>1430</v>
      </c>
      <c r="D522" t="s">
        <v>86</v>
      </c>
      <c r="E522" s="149">
        <v>1000000</v>
      </c>
      <c r="F522" s="149">
        <v>100000</v>
      </c>
      <c r="G522" s="149">
        <v>1100000</v>
      </c>
      <c r="H522" s="150">
        <f>Tabela2[[#This Row],[PERCENTUAL REALIZADO2]]*1/100</f>
        <v>0.61109999999999998</v>
      </c>
      <c r="I522">
        <v>61.11</v>
      </c>
      <c r="J522" s="111">
        <v>37186</v>
      </c>
      <c r="K522" s="111">
        <v>40178</v>
      </c>
      <c r="L522" t="s">
        <v>2</v>
      </c>
      <c r="M522" t="s">
        <v>715</v>
      </c>
      <c r="N522" t="s">
        <v>1981</v>
      </c>
    </row>
    <row r="523" spans="1:14" x14ac:dyDescent="0.25">
      <c r="A523" t="s">
        <v>2378</v>
      </c>
      <c r="B523" t="s">
        <v>58</v>
      </c>
      <c r="C523" t="s">
        <v>1430</v>
      </c>
      <c r="D523" t="s">
        <v>86</v>
      </c>
      <c r="E523" s="149">
        <v>1000000</v>
      </c>
      <c r="F523" s="149">
        <v>490816.7</v>
      </c>
      <c r="G523" s="149">
        <v>1490816.7</v>
      </c>
      <c r="H523" s="150">
        <f>Tabela2[[#This Row],[PERCENTUAL REALIZADO2]]*1/100</f>
        <v>0.91090000000000004</v>
      </c>
      <c r="I523">
        <v>91.09</v>
      </c>
      <c r="J523" s="111">
        <v>37186</v>
      </c>
      <c r="K523" s="111">
        <v>40178</v>
      </c>
      <c r="L523" t="s">
        <v>2</v>
      </c>
      <c r="M523" t="s">
        <v>715</v>
      </c>
      <c r="N523" t="s">
        <v>2379</v>
      </c>
    </row>
    <row r="524" spans="1:14" x14ac:dyDescent="0.25">
      <c r="A524" t="s">
        <v>2843</v>
      </c>
      <c r="B524" t="s">
        <v>47</v>
      </c>
      <c r="C524" t="s">
        <v>1110</v>
      </c>
      <c r="D524" t="s">
        <v>86</v>
      </c>
      <c r="E524" s="149">
        <v>5156745.67</v>
      </c>
      <c r="F524" s="149">
        <v>152598.75</v>
      </c>
      <c r="G524" s="149">
        <v>5309344.42</v>
      </c>
      <c r="H524" s="150">
        <f>Tabela2[[#This Row],[PERCENTUAL REALIZADO2]]*1/100</f>
        <v>1.06E-3</v>
      </c>
      <c r="I524">
        <v>0.106</v>
      </c>
      <c r="J524" s="111">
        <v>43066</v>
      </c>
      <c r="L524" t="s">
        <v>2</v>
      </c>
      <c r="M524" t="s">
        <v>84</v>
      </c>
      <c r="N524" t="s">
        <v>88</v>
      </c>
    </row>
    <row r="525" spans="1:14" x14ac:dyDescent="0.25">
      <c r="A525" t="s">
        <v>2381</v>
      </c>
      <c r="B525" t="s">
        <v>53</v>
      </c>
      <c r="C525" t="s">
        <v>1578</v>
      </c>
      <c r="D525" t="s">
        <v>117</v>
      </c>
      <c r="E525" s="149">
        <v>1500000</v>
      </c>
      <c r="F525" s="149">
        <v>524192.2</v>
      </c>
      <c r="G525" s="149">
        <v>2024192.2</v>
      </c>
      <c r="H525" s="150">
        <f>Tabela2[[#This Row],[PERCENTUAL REALIZADO2]]*1/100</f>
        <v>0.45829999999999999</v>
      </c>
      <c r="I525">
        <v>45.83</v>
      </c>
      <c r="J525" s="111">
        <v>37412</v>
      </c>
      <c r="K525" s="111">
        <v>41897</v>
      </c>
      <c r="L525" t="s">
        <v>2</v>
      </c>
      <c r="M525" t="s">
        <v>120</v>
      </c>
      <c r="N525" t="s">
        <v>2382</v>
      </c>
    </row>
    <row r="526" spans="1:14" x14ac:dyDescent="0.25">
      <c r="A526" t="s">
        <v>2844</v>
      </c>
      <c r="B526" t="s">
        <v>47</v>
      </c>
      <c r="C526" t="s">
        <v>501</v>
      </c>
      <c r="D526" t="s">
        <v>86</v>
      </c>
      <c r="E526" s="149">
        <v>493100</v>
      </c>
      <c r="F526" s="149">
        <v>6900</v>
      </c>
      <c r="G526" s="149">
        <v>500000</v>
      </c>
      <c r="H526" s="150">
        <f>Tabela2[[#This Row],[PERCENTUAL REALIZADO2]]*1/100</f>
        <v>4.8809999999999999E-2</v>
      </c>
      <c r="I526">
        <v>4.8810000000000002</v>
      </c>
      <c r="J526" s="111">
        <v>42528</v>
      </c>
      <c r="L526" t="s">
        <v>2</v>
      </c>
      <c r="M526" t="s">
        <v>84</v>
      </c>
      <c r="N526" t="s">
        <v>88</v>
      </c>
    </row>
    <row r="527" spans="1:14" x14ac:dyDescent="0.25">
      <c r="A527" t="s">
        <v>786</v>
      </c>
      <c r="B527" t="s">
        <v>65</v>
      </c>
      <c r="C527" t="s">
        <v>2845</v>
      </c>
      <c r="D527" t="s">
        <v>79</v>
      </c>
      <c r="E527" s="149">
        <v>195000</v>
      </c>
      <c r="F527" s="149">
        <v>19000</v>
      </c>
      <c r="G527" s="149">
        <v>214000</v>
      </c>
      <c r="H527" s="150">
        <f>Tabela2[[#This Row],[PERCENTUAL REALIZADO2]]*1/100</f>
        <v>0.77378500000000006</v>
      </c>
      <c r="I527">
        <v>77.378500000000003</v>
      </c>
      <c r="J527" s="111">
        <v>42668</v>
      </c>
      <c r="L527" t="s">
        <v>2</v>
      </c>
      <c r="M527" t="s">
        <v>80</v>
      </c>
      <c r="N527" t="s">
        <v>81</v>
      </c>
    </row>
    <row r="528" spans="1:14" x14ac:dyDescent="0.25">
      <c r="A528" t="s">
        <v>2385</v>
      </c>
      <c r="B528" t="s">
        <v>69</v>
      </c>
      <c r="C528" t="s">
        <v>2384</v>
      </c>
      <c r="D528" t="s">
        <v>86</v>
      </c>
      <c r="E528" s="149">
        <v>132000</v>
      </c>
      <c r="F528" s="149">
        <v>6600</v>
      </c>
      <c r="G528" s="149">
        <v>138600</v>
      </c>
      <c r="H528" s="150">
        <f>Tabela2[[#This Row],[PERCENTUAL REALIZADO2]]*1/100</f>
        <v>0.66569999999999996</v>
      </c>
      <c r="I528">
        <v>66.569999999999993</v>
      </c>
      <c r="J528" s="111">
        <v>37410</v>
      </c>
      <c r="L528" t="s">
        <v>2</v>
      </c>
      <c r="M528" t="s">
        <v>715</v>
      </c>
      <c r="N528" t="s">
        <v>1969</v>
      </c>
    </row>
    <row r="529" spans="1:14" x14ac:dyDescent="0.25">
      <c r="A529" t="s">
        <v>2386</v>
      </c>
      <c r="B529" t="s">
        <v>47</v>
      </c>
      <c r="C529" t="s">
        <v>1392</v>
      </c>
      <c r="D529" t="s">
        <v>86</v>
      </c>
      <c r="E529" s="149">
        <v>100000</v>
      </c>
      <c r="F529" s="149">
        <v>10000</v>
      </c>
      <c r="G529" s="149">
        <v>110000</v>
      </c>
      <c r="H529" s="150">
        <f>Tabela2[[#This Row],[PERCENTUAL REALIZADO2]]*1/100</f>
        <v>0.20329999999999998</v>
      </c>
      <c r="I529">
        <v>20.329999999999998</v>
      </c>
      <c r="J529" s="111">
        <v>37434</v>
      </c>
      <c r="L529" t="s">
        <v>2</v>
      </c>
      <c r="M529" t="s">
        <v>715</v>
      </c>
      <c r="N529" t="s">
        <v>2293</v>
      </c>
    </row>
    <row r="530" spans="1:14" x14ac:dyDescent="0.25">
      <c r="A530" t="s">
        <v>2847</v>
      </c>
      <c r="B530" t="s">
        <v>45</v>
      </c>
      <c r="C530" t="s">
        <v>2846</v>
      </c>
      <c r="D530" t="s">
        <v>79</v>
      </c>
      <c r="E530" s="149">
        <v>2145000</v>
      </c>
      <c r="F530" s="149">
        <v>58500</v>
      </c>
      <c r="G530" s="149">
        <v>2203500</v>
      </c>
      <c r="H530" s="150">
        <f>Tabela2[[#This Row],[PERCENTUAL REALIZADO2]]*1/100</f>
        <v>0.66457899999999992</v>
      </c>
      <c r="I530">
        <v>66.457899999999995</v>
      </c>
      <c r="J530" s="111">
        <v>42866</v>
      </c>
      <c r="L530" t="s">
        <v>2</v>
      </c>
      <c r="M530" t="s">
        <v>80</v>
      </c>
      <c r="N530" t="s">
        <v>81</v>
      </c>
    </row>
    <row r="531" spans="1:14" x14ac:dyDescent="0.25">
      <c r="A531" t="s">
        <v>2849</v>
      </c>
      <c r="B531" t="s">
        <v>65</v>
      </c>
      <c r="C531" t="s">
        <v>2848</v>
      </c>
      <c r="D531" t="s">
        <v>86</v>
      </c>
      <c r="E531" s="149">
        <v>493100</v>
      </c>
      <c r="F531" s="149">
        <v>196976.71</v>
      </c>
      <c r="G531" s="149">
        <v>690076.71</v>
      </c>
      <c r="H531" s="150">
        <f>Tabela2[[#This Row],[PERCENTUAL REALIZADO2]]*1/100</f>
        <v>0.56289200000000006</v>
      </c>
      <c r="I531">
        <v>56.289200000000001</v>
      </c>
      <c r="J531" s="111">
        <v>42721</v>
      </c>
      <c r="L531" t="s">
        <v>2</v>
      </c>
      <c r="M531" t="s">
        <v>84</v>
      </c>
      <c r="N531" t="s">
        <v>88</v>
      </c>
    </row>
    <row r="532" spans="1:14" x14ac:dyDescent="0.25">
      <c r="A532" t="s">
        <v>2850</v>
      </c>
      <c r="B532" t="s">
        <v>68</v>
      </c>
      <c r="C532" t="s">
        <v>1760</v>
      </c>
      <c r="D532" t="s">
        <v>86</v>
      </c>
      <c r="E532" s="149">
        <v>986200</v>
      </c>
      <c r="F532" s="149">
        <v>214528.13</v>
      </c>
      <c r="G532" s="149">
        <v>1200728.1299999999</v>
      </c>
      <c r="H532" s="150">
        <f>Tabela2[[#This Row],[PERCENTUAL REALIZADO2]]*1/100</f>
        <v>0.99097899999999994</v>
      </c>
      <c r="I532">
        <v>99.097899999999996</v>
      </c>
      <c r="J532" s="111">
        <v>42552</v>
      </c>
      <c r="L532" t="s">
        <v>2</v>
      </c>
      <c r="M532" t="s">
        <v>84</v>
      </c>
      <c r="N532" t="s">
        <v>88</v>
      </c>
    </row>
    <row r="533" spans="1:14" x14ac:dyDescent="0.25">
      <c r="A533" t="s">
        <v>165</v>
      </c>
      <c r="B533" t="s">
        <v>52</v>
      </c>
      <c r="C533" t="s">
        <v>527</v>
      </c>
      <c r="D533" t="s">
        <v>79</v>
      </c>
      <c r="E533" s="149">
        <v>487500</v>
      </c>
      <c r="F533" s="149">
        <v>13500</v>
      </c>
      <c r="G533" s="149">
        <v>501000</v>
      </c>
      <c r="H533" s="150">
        <f>Tabela2[[#This Row],[PERCENTUAL REALIZADO2]]*1/100</f>
        <v>0.91661800000000004</v>
      </c>
      <c r="I533">
        <v>91.661799999999999</v>
      </c>
      <c r="J533" s="111">
        <v>42541</v>
      </c>
      <c r="L533" t="s">
        <v>2</v>
      </c>
      <c r="M533" t="s">
        <v>80</v>
      </c>
      <c r="N533" t="s">
        <v>81</v>
      </c>
    </row>
    <row r="534" spans="1:14" x14ac:dyDescent="0.25">
      <c r="A534" t="s">
        <v>2389</v>
      </c>
      <c r="B534" t="s">
        <v>56</v>
      </c>
      <c r="C534" t="s">
        <v>2002</v>
      </c>
      <c r="D534" t="s">
        <v>117</v>
      </c>
      <c r="E534" s="149">
        <v>100000</v>
      </c>
      <c r="F534" s="149">
        <v>12404.4</v>
      </c>
      <c r="G534" s="149">
        <v>112404.4</v>
      </c>
      <c r="H534" s="150">
        <f>Tabela2[[#This Row],[PERCENTUAL REALIZADO2]]*1/100</f>
        <v>0.4874</v>
      </c>
      <c r="I534">
        <v>48.74</v>
      </c>
      <c r="J534" s="111">
        <v>37438</v>
      </c>
      <c r="L534" t="s">
        <v>2</v>
      </c>
      <c r="M534" t="s">
        <v>120</v>
      </c>
      <c r="N534" t="s">
        <v>2390</v>
      </c>
    </row>
    <row r="535" spans="1:14" x14ac:dyDescent="0.25">
      <c r="A535" t="s">
        <v>2852</v>
      </c>
      <c r="B535" t="s">
        <v>45</v>
      </c>
      <c r="C535" t="s">
        <v>2851</v>
      </c>
      <c r="D535" t="s">
        <v>79</v>
      </c>
      <c r="E535" s="149">
        <v>2518117</v>
      </c>
      <c r="F535" s="149">
        <v>251883</v>
      </c>
      <c r="G535" s="149">
        <v>2770000</v>
      </c>
      <c r="H535" s="150">
        <f>Tabela2[[#This Row],[PERCENTUAL REALIZADO2]]*1/100</f>
        <v>2.3679000000000002E-2</v>
      </c>
      <c r="I535">
        <v>2.3679000000000001</v>
      </c>
      <c r="J535" s="111">
        <v>43054</v>
      </c>
      <c r="L535" t="s">
        <v>2</v>
      </c>
      <c r="M535" t="s">
        <v>80</v>
      </c>
      <c r="N535" t="s">
        <v>81</v>
      </c>
    </row>
    <row r="536" spans="1:14" x14ac:dyDescent="0.25">
      <c r="A536" t="s">
        <v>871</v>
      </c>
      <c r="B536" t="s">
        <v>45</v>
      </c>
      <c r="C536" t="s">
        <v>676</v>
      </c>
      <c r="D536" t="s">
        <v>79</v>
      </c>
      <c r="E536" s="149">
        <v>487500</v>
      </c>
      <c r="F536" s="149">
        <v>4925</v>
      </c>
      <c r="G536" s="149">
        <v>492425</v>
      </c>
      <c r="H536" s="150">
        <f>Tabela2[[#This Row],[PERCENTUAL REALIZADO2]]*1/100</f>
        <v>0.96359800000000007</v>
      </c>
      <c r="I536">
        <v>96.359800000000007</v>
      </c>
      <c r="J536" s="111">
        <v>42780</v>
      </c>
      <c r="L536" t="s">
        <v>2</v>
      </c>
      <c r="M536" t="s">
        <v>80</v>
      </c>
      <c r="N536" t="s">
        <v>81</v>
      </c>
    </row>
    <row r="537" spans="1:14" x14ac:dyDescent="0.25">
      <c r="A537" t="s">
        <v>2853</v>
      </c>
      <c r="B537" t="s">
        <v>45</v>
      </c>
      <c r="C537" t="s">
        <v>561</v>
      </c>
      <c r="D537" t="s">
        <v>79</v>
      </c>
      <c r="E537" s="149">
        <v>487500</v>
      </c>
      <c r="F537" s="149">
        <v>12500</v>
      </c>
      <c r="G537" s="149">
        <v>500000</v>
      </c>
      <c r="H537" s="150">
        <f>Tabela2[[#This Row],[PERCENTUAL REALIZADO2]]*1/100</f>
        <v>0.242397</v>
      </c>
      <c r="I537">
        <v>24.239699999999999</v>
      </c>
      <c r="J537" s="111">
        <v>42948</v>
      </c>
      <c r="L537" t="s">
        <v>2</v>
      </c>
      <c r="M537" t="s">
        <v>80</v>
      </c>
      <c r="N537" t="s">
        <v>81</v>
      </c>
    </row>
    <row r="538" spans="1:14" x14ac:dyDescent="0.25">
      <c r="A538" t="s">
        <v>2857</v>
      </c>
      <c r="B538" t="s">
        <v>69</v>
      </c>
      <c r="C538" t="s">
        <v>2856</v>
      </c>
      <c r="D538" t="s">
        <v>79</v>
      </c>
      <c r="E538" s="149">
        <v>975000</v>
      </c>
      <c r="F538" s="149">
        <v>19897.96</v>
      </c>
      <c r="G538" s="149">
        <v>994897.96</v>
      </c>
      <c r="H538" s="150">
        <f>Tabela2[[#This Row],[PERCENTUAL REALIZADO2]]*1/100</f>
        <v>0.23780799999999999</v>
      </c>
      <c r="I538">
        <v>23.780799999999999</v>
      </c>
      <c r="J538" s="111">
        <v>42926</v>
      </c>
      <c r="L538" t="s">
        <v>2</v>
      </c>
      <c r="M538" t="s">
        <v>80</v>
      </c>
      <c r="N538" t="s">
        <v>81</v>
      </c>
    </row>
    <row r="539" spans="1:14" x14ac:dyDescent="0.25">
      <c r="A539" t="s">
        <v>2396</v>
      </c>
      <c r="B539" t="s">
        <v>47</v>
      </c>
      <c r="C539" t="s">
        <v>2395</v>
      </c>
      <c r="D539" t="s">
        <v>86</v>
      </c>
      <c r="E539" s="149">
        <v>100000</v>
      </c>
      <c r="F539" s="149">
        <v>48471.199999999997</v>
      </c>
      <c r="G539" s="149">
        <v>148471.20000000001</v>
      </c>
      <c r="H539" s="150">
        <f>Tabela2[[#This Row],[PERCENTUAL REALIZADO2]]*1/100</f>
        <v>0.63770000000000004</v>
      </c>
      <c r="I539">
        <v>63.77</v>
      </c>
      <c r="J539" s="111">
        <v>37256</v>
      </c>
      <c r="K539" s="111">
        <v>41426</v>
      </c>
      <c r="L539" t="s">
        <v>2</v>
      </c>
      <c r="M539" t="s">
        <v>715</v>
      </c>
      <c r="N539" t="s">
        <v>1958</v>
      </c>
    </row>
    <row r="540" spans="1:14" x14ac:dyDescent="0.25">
      <c r="A540" t="s">
        <v>2397</v>
      </c>
      <c r="B540" t="s">
        <v>61</v>
      </c>
      <c r="C540" t="s">
        <v>2150</v>
      </c>
      <c r="D540" t="s">
        <v>86</v>
      </c>
      <c r="E540" s="149">
        <v>100000</v>
      </c>
      <c r="F540" s="149">
        <v>32283.4</v>
      </c>
      <c r="G540" s="149">
        <v>132283.4</v>
      </c>
      <c r="H540" s="150">
        <f>Tabela2[[#This Row],[PERCENTUAL REALIZADO2]]*1/100</f>
        <v>0.19370000000000001</v>
      </c>
      <c r="I540">
        <v>19.37</v>
      </c>
      <c r="J540" s="111">
        <v>37442</v>
      </c>
      <c r="K540" s="111">
        <v>40542</v>
      </c>
      <c r="L540" t="s">
        <v>2</v>
      </c>
      <c r="M540" t="s">
        <v>84</v>
      </c>
      <c r="N540" t="s">
        <v>2398</v>
      </c>
    </row>
    <row r="541" spans="1:14" x14ac:dyDescent="0.25">
      <c r="A541" t="s">
        <v>2858</v>
      </c>
      <c r="B541" t="s">
        <v>47</v>
      </c>
      <c r="C541" t="s">
        <v>1110</v>
      </c>
      <c r="D541" t="s">
        <v>86</v>
      </c>
      <c r="E541" s="149">
        <v>1111527.81</v>
      </c>
      <c r="F541" s="149">
        <v>2227.5100000000002</v>
      </c>
      <c r="G541" s="149">
        <v>1113755.32</v>
      </c>
      <c r="H541" s="150">
        <f>Tabela2[[#This Row],[PERCENTUAL REALIZADO2]]*1/100</f>
        <v>8.208E-3</v>
      </c>
      <c r="I541">
        <v>0.82079999999999997</v>
      </c>
      <c r="J541" s="111">
        <v>43048</v>
      </c>
      <c r="L541" t="s">
        <v>2</v>
      </c>
      <c r="M541" t="s">
        <v>84</v>
      </c>
      <c r="N541" t="s">
        <v>88</v>
      </c>
    </row>
    <row r="542" spans="1:14" x14ac:dyDescent="0.25">
      <c r="A542" t="s">
        <v>2859</v>
      </c>
      <c r="B542" t="s">
        <v>47</v>
      </c>
      <c r="C542" t="s">
        <v>1166</v>
      </c>
      <c r="D542" t="s">
        <v>86</v>
      </c>
      <c r="E542" s="149">
        <v>493100</v>
      </c>
      <c r="F542" s="149">
        <v>30203.63</v>
      </c>
      <c r="G542" s="149">
        <v>523303.63</v>
      </c>
      <c r="H542" s="150">
        <f>Tabela2[[#This Row],[PERCENTUAL REALIZADO2]]*1/100</f>
        <v>0.50066100000000002</v>
      </c>
      <c r="I542">
        <v>50.066099999999999</v>
      </c>
      <c r="J542" s="111">
        <v>43003</v>
      </c>
      <c r="L542" t="s">
        <v>2</v>
      </c>
      <c r="M542" t="s">
        <v>84</v>
      </c>
      <c r="N542" t="s">
        <v>88</v>
      </c>
    </row>
    <row r="543" spans="1:14" x14ac:dyDescent="0.25">
      <c r="A543" t="s">
        <v>2862</v>
      </c>
      <c r="B543" t="s">
        <v>54</v>
      </c>
      <c r="C543" t="s">
        <v>426</v>
      </c>
      <c r="D543" t="s">
        <v>86</v>
      </c>
      <c r="E543" s="149">
        <v>987600</v>
      </c>
      <c r="F543" s="149">
        <v>856671.61</v>
      </c>
      <c r="G543" s="149">
        <v>1844271.61</v>
      </c>
      <c r="H543" s="150">
        <f>Tabela2[[#This Row],[PERCENTUAL REALIZADO2]]*1/100</f>
        <v>0.26053700000000002</v>
      </c>
      <c r="I543">
        <v>26.053699999999999</v>
      </c>
      <c r="J543" s="111">
        <v>42915</v>
      </c>
      <c r="L543" t="s">
        <v>2</v>
      </c>
      <c r="M543" t="s">
        <v>84</v>
      </c>
      <c r="N543" t="s">
        <v>88</v>
      </c>
    </row>
    <row r="544" spans="1:14" x14ac:dyDescent="0.25">
      <c r="A544" t="s">
        <v>2400</v>
      </c>
      <c r="B544" t="s">
        <v>47</v>
      </c>
      <c r="C544" t="s">
        <v>1392</v>
      </c>
      <c r="D544" t="s">
        <v>86</v>
      </c>
      <c r="E544" s="149">
        <v>100000</v>
      </c>
      <c r="F544" s="149">
        <v>10000</v>
      </c>
      <c r="G544" s="149">
        <v>110000</v>
      </c>
      <c r="H544" s="150">
        <f>Tabela2[[#This Row],[PERCENTUAL REALIZADO2]]*1/100</f>
        <v>0.1888</v>
      </c>
      <c r="I544">
        <v>18.88</v>
      </c>
      <c r="J544" s="111">
        <v>37410</v>
      </c>
      <c r="L544" t="s">
        <v>2</v>
      </c>
      <c r="M544" t="s">
        <v>715</v>
      </c>
      <c r="N544" t="s">
        <v>2293</v>
      </c>
    </row>
    <row r="545" spans="1:14" x14ac:dyDescent="0.25">
      <c r="A545" t="s">
        <v>2864</v>
      </c>
      <c r="B545" t="s">
        <v>53</v>
      </c>
      <c r="C545" t="s">
        <v>2863</v>
      </c>
      <c r="D545" t="s">
        <v>86</v>
      </c>
      <c r="E545" s="149">
        <v>245850</v>
      </c>
      <c r="F545" s="149">
        <v>1215.7</v>
      </c>
      <c r="G545" s="149">
        <v>247065.7</v>
      </c>
      <c r="H545" s="150">
        <f>Tabela2[[#This Row],[PERCENTUAL REALIZADO2]]*1/100</f>
        <v>0.99999899999999997</v>
      </c>
      <c r="I545">
        <v>99.999899999999997</v>
      </c>
      <c r="J545" s="111">
        <v>42552</v>
      </c>
      <c r="L545" t="s">
        <v>2</v>
      </c>
      <c r="M545" t="s">
        <v>84</v>
      </c>
      <c r="N545" t="s">
        <v>88</v>
      </c>
    </row>
    <row r="546" spans="1:14" x14ac:dyDescent="0.25">
      <c r="A546" t="s">
        <v>2865</v>
      </c>
      <c r="B546" t="s">
        <v>59</v>
      </c>
      <c r="C546" t="s">
        <v>437</v>
      </c>
      <c r="D546" t="s">
        <v>86</v>
      </c>
      <c r="E546" s="149">
        <v>1482100</v>
      </c>
      <c r="F546" s="149">
        <v>27980.36</v>
      </c>
      <c r="G546" s="149">
        <v>1510080.36</v>
      </c>
      <c r="H546" s="150">
        <f>Tabela2[[#This Row],[PERCENTUAL REALIZADO2]]*1/100</f>
        <v>5.5631000000000007E-2</v>
      </c>
      <c r="I546">
        <v>5.5631000000000004</v>
      </c>
      <c r="J546" s="111">
        <v>43056</v>
      </c>
      <c r="L546" t="s">
        <v>2</v>
      </c>
      <c r="M546" t="s">
        <v>84</v>
      </c>
      <c r="N546" t="s">
        <v>88</v>
      </c>
    </row>
    <row r="547" spans="1:14" x14ac:dyDescent="0.25">
      <c r="A547" t="s">
        <v>2866</v>
      </c>
      <c r="B547" t="s">
        <v>47</v>
      </c>
      <c r="C547" t="s">
        <v>863</v>
      </c>
      <c r="D547" t="s">
        <v>86</v>
      </c>
      <c r="E547" s="149">
        <v>315080</v>
      </c>
      <c r="F547" s="149">
        <v>4920</v>
      </c>
      <c r="G547" s="149">
        <v>320000</v>
      </c>
      <c r="H547" s="150">
        <f>Tabela2[[#This Row],[PERCENTUAL REALIZADO2]]*1/100</f>
        <v>0.53239499999999995</v>
      </c>
      <c r="I547">
        <v>53.2395</v>
      </c>
      <c r="J547" s="111">
        <v>42870</v>
      </c>
      <c r="L547" t="s">
        <v>2</v>
      </c>
      <c r="M547" t="s">
        <v>84</v>
      </c>
      <c r="N547" t="s">
        <v>88</v>
      </c>
    </row>
    <row r="548" spans="1:14" x14ac:dyDescent="0.25">
      <c r="A548" t="s">
        <v>2867</v>
      </c>
      <c r="B548" t="s">
        <v>68</v>
      </c>
      <c r="C548" t="s">
        <v>2163</v>
      </c>
      <c r="D548" t="s">
        <v>86</v>
      </c>
      <c r="E548" s="149">
        <v>245850</v>
      </c>
      <c r="F548" s="149">
        <v>5011.37</v>
      </c>
      <c r="G548" s="149">
        <v>250861.37</v>
      </c>
      <c r="H548" s="150">
        <f>Tabela2[[#This Row],[PERCENTUAL REALIZADO2]]*1/100</f>
        <v>0.49900100000000003</v>
      </c>
      <c r="I548">
        <v>49.900100000000002</v>
      </c>
      <c r="J548" s="111">
        <v>42692</v>
      </c>
      <c r="L548" t="s">
        <v>2</v>
      </c>
      <c r="M548" t="s">
        <v>84</v>
      </c>
      <c r="N548" t="s">
        <v>88</v>
      </c>
    </row>
    <row r="549" spans="1:14" x14ac:dyDescent="0.25">
      <c r="A549" t="s">
        <v>1777</v>
      </c>
      <c r="B549" t="s">
        <v>58</v>
      </c>
      <c r="C549" t="s">
        <v>1947</v>
      </c>
      <c r="D549" t="s">
        <v>86</v>
      </c>
      <c r="E549" s="149">
        <v>50000</v>
      </c>
      <c r="F549" s="149">
        <v>11500</v>
      </c>
      <c r="G549" s="149">
        <v>61500</v>
      </c>
      <c r="H549" s="150">
        <f>Tabela2[[#This Row],[PERCENTUAL REALIZADO2]]*1/100</f>
        <v>0.44640000000000002</v>
      </c>
      <c r="I549">
        <v>44.64</v>
      </c>
      <c r="J549" s="111">
        <v>37424</v>
      </c>
      <c r="L549" t="s">
        <v>2</v>
      </c>
      <c r="M549" t="s">
        <v>715</v>
      </c>
      <c r="N549" t="s">
        <v>811</v>
      </c>
    </row>
    <row r="550" spans="1:14" x14ac:dyDescent="0.25">
      <c r="A550" t="s">
        <v>2869</v>
      </c>
      <c r="B550" t="s">
        <v>47</v>
      </c>
      <c r="C550" t="s">
        <v>2868</v>
      </c>
      <c r="D550" t="s">
        <v>86</v>
      </c>
      <c r="E550" s="149">
        <v>315080</v>
      </c>
      <c r="F550" s="149">
        <v>15754</v>
      </c>
      <c r="G550" s="149">
        <v>330834</v>
      </c>
      <c r="H550" s="150">
        <f>Tabela2[[#This Row],[PERCENTUAL REALIZADO2]]*1/100</f>
        <v>0.34345399999999998</v>
      </c>
      <c r="I550">
        <v>34.345399999999998</v>
      </c>
      <c r="J550" s="111">
        <v>42969</v>
      </c>
      <c r="L550" t="s">
        <v>2</v>
      </c>
      <c r="M550" t="s">
        <v>84</v>
      </c>
      <c r="N550" t="s">
        <v>88</v>
      </c>
    </row>
    <row r="551" spans="1:14" x14ac:dyDescent="0.25">
      <c r="A551" t="s">
        <v>2763</v>
      </c>
      <c r="B551" t="s">
        <v>47</v>
      </c>
      <c r="C551" t="s">
        <v>2762</v>
      </c>
      <c r="D551" t="s">
        <v>86</v>
      </c>
      <c r="E551" s="149">
        <v>512880</v>
      </c>
      <c r="F551" s="149">
        <v>14523.38</v>
      </c>
      <c r="G551" s="149">
        <v>527403.38</v>
      </c>
      <c r="H551" s="150">
        <f>Tabela2[[#This Row],[PERCENTUAL REALIZADO2]]*1/100</f>
        <v>0.58764499999999997</v>
      </c>
      <c r="I551">
        <v>58.764499999999998</v>
      </c>
      <c r="J551" s="111">
        <v>42695</v>
      </c>
      <c r="L551" t="s">
        <v>2</v>
      </c>
      <c r="M551" t="s">
        <v>84</v>
      </c>
      <c r="N551" t="s">
        <v>88</v>
      </c>
    </row>
    <row r="552" spans="1:14" x14ac:dyDescent="0.25">
      <c r="A552" t="s">
        <v>2870</v>
      </c>
      <c r="B552" t="s">
        <v>45</v>
      </c>
      <c r="C552" t="s">
        <v>561</v>
      </c>
      <c r="D552" t="s">
        <v>82</v>
      </c>
      <c r="E552" s="149">
        <v>292500</v>
      </c>
      <c r="F552" s="149">
        <v>10000</v>
      </c>
      <c r="G552" s="149">
        <v>302500</v>
      </c>
      <c r="H552" s="150">
        <f>Tabela2[[#This Row],[PERCENTUAL REALIZADO2]]*1/100</f>
        <v>4.3109000000000001E-2</v>
      </c>
      <c r="I552">
        <v>4.3109000000000002</v>
      </c>
      <c r="J552" s="111">
        <v>42948</v>
      </c>
      <c r="L552" t="s">
        <v>2</v>
      </c>
      <c r="M552" t="s">
        <v>84</v>
      </c>
      <c r="N552" t="s">
        <v>85</v>
      </c>
    </row>
    <row r="553" spans="1:14" x14ac:dyDescent="0.25">
      <c r="A553" t="s">
        <v>2404</v>
      </c>
      <c r="B553" t="s">
        <v>57</v>
      </c>
      <c r="C553" t="s">
        <v>2403</v>
      </c>
      <c r="D553" t="s">
        <v>86</v>
      </c>
      <c r="E553" s="149">
        <v>90000</v>
      </c>
      <c r="F553" s="149">
        <v>23590</v>
      </c>
      <c r="G553" s="149">
        <v>113590</v>
      </c>
      <c r="H553" s="150">
        <f>Tabela2[[#This Row],[PERCENTUAL REALIZADO2]]*1/100</f>
        <v>0.33350000000000002</v>
      </c>
      <c r="I553">
        <v>33.35</v>
      </c>
      <c r="J553" s="111">
        <v>37442</v>
      </c>
      <c r="K553" s="111">
        <v>42734</v>
      </c>
      <c r="L553" t="s">
        <v>2</v>
      </c>
      <c r="M553" t="s">
        <v>715</v>
      </c>
      <c r="N553" t="s">
        <v>811</v>
      </c>
    </row>
    <row r="554" spans="1:14" x14ac:dyDescent="0.25">
      <c r="A554" t="s">
        <v>2872</v>
      </c>
      <c r="B554" t="s">
        <v>48</v>
      </c>
      <c r="C554" t="s">
        <v>2871</v>
      </c>
      <c r="D554" t="s">
        <v>82</v>
      </c>
      <c r="E554" s="149">
        <v>585000</v>
      </c>
      <c r="F554" s="149">
        <v>1172.3499999999999</v>
      </c>
      <c r="G554" s="149">
        <v>586172.35</v>
      </c>
      <c r="H554" s="150">
        <f>Tabela2[[#This Row],[PERCENTUAL REALIZADO2]]*1/100</f>
        <v>4.2359999999999995E-2</v>
      </c>
      <c r="I554">
        <v>4.2359999999999998</v>
      </c>
      <c r="J554" s="111">
        <v>42919</v>
      </c>
      <c r="L554" t="s">
        <v>2</v>
      </c>
      <c r="M554" t="s">
        <v>84</v>
      </c>
      <c r="N554" t="s">
        <v>85</v>
      </c>
    </row>
    <row r="555" spans="1:14" x14ac:dyDescent="0.25">
      <c r="A555" t="s">
        <v>2873</v>
      </c>
      <c r="B555" t="s">
        <v>68</v>
      </c>
      <c r="C555" t="s">
        <v>1165</v>
      </c>
      <c r="D555" t="s">
        <v>82</v>
      </c>
      <c r="E555" s="149">
        <v>487500</v>
      </c>
      <c r="F555" s="149">
        <v>4924.24</v>
      </c>
      <c r="G555" s="149">
        <v>492424.24</v>
      </c>
      <c r="H555" s="150">
        <f>Tabela2[[#This Row],[PERCENTUAL REALIZADO2]]*1/100</f>
        <v>0.20385300000000001</v>
      </c>
      <c r="I555">
        <v>20.385300000000001</v>
      </c>
      <c r="J555" s="111">
        <v>42913</v>
      </c>
      <c r="L555" t="s">
        <v>2</v>
      </c>
      <c r="M555" t="s">
        <v>84</v>
      </c>
      <c r="N555" t="s">
        <v>275</v>
      </c>
    </row>
    <row r="556" spans="1:14" x14ac:dyDescent="0.25">
      <c r="A556" t="s">
        <v>2875</v>
      </c>
      <c r="B556" t="s">
        <v>59</v>
      </c>
      <c r="C556" t="s">
        <v>2874</v>
      </c>
      <c r="D556" t="s">
        <v>86</v>
      </c>
      <c r="E556" s="149">
        <v>1877700</v>
      </c>
      <c r="F556" s="149">
        <v>28573.1</v>
      </c>
      <c r="G556" s="149">
        <v>1906273.1</v>
      </c>
      <c r="H556" s="150">
        <f>Tabela2[[#This Row],[PERCENTUAL REALIZADO2]]*1/100</f>
        <v>1.4388000000000001E-2</v>
      </c>
      <c r="I556">
        <v>1.4388000000000001</v>
      </c>
      <c r="J556" s="111">
        <v>42893</v>
      </c>
      <c r="L556" t="s">
        <v>2</v>
      </c>
      <c r="M556" t="s">
        <v>84</v>
      </c>
      <c r="N556" t="s">
        <v>88</v>
      </c>
    </row>
    <row r="557" spans="1:14" x14ac:dyDescent="0.25">
      <c r="A557" t="s">
        <v>2405</v>
      </c>
      <c r="B557" t="s">
        <v>46</v>
      </c>
      <c r="C557" t="s">
        <v>1599</v>
      </c>
      <c r="D557" t="s">
        <v>86</v>
      </c>
      <c r="E557" s="149">
        <v>100000</v>
      </c>
      <c r="F557" s="149">
        <v>7105.26</v>
      </c>
      <c r="G557" s="149">
        <v>107105.26</v>
      </c>
      <c r="H557" s="150">
        <f>Tabela2[[#This Row],[PERCENTUAL REALIZADO2]]*1/100</f>
        <v>0.68330000000000002</v>
      </c>
      <c r="I557">
        <v>68.33</v>
      </c>
      <c r="J557" s="111">
        <v>37561</v>
      </c>
      <c r="L557" t="s">
        <v>2</v>
      </c>
      <c r="M557" t="s">
        <v>715</v>
      </c>
      <c r="N557" t="s">
        <v>2293</v>
      </c>
    </row>
    <row r="558" spans="1:14" x14ac:dyDescent="0.25">
      <c r="A558" t="s">
        <v>2876</v>
      </c>
      <c r="B558" t="s">
        <v>58</v>
      </c>
      <c r="C558" t="s">
        <v>285</v>
      </c>
      <c r="D558" t="s">
        <v>82</v>
      </c>
      <c r="E558" s="149">
        <v>292500</v>
      </c>
      <c r="F558" s="149">
        <v>2500</v>
      </c>
      <c r="G558" s="149">
        <v>295000</v>
      </c>
      <c r="H558" s="150">
        <f>Tabela2[[#This Row],[PERCENTUAL REALIZADO2]]*1/100</f>
        <v>2.5468000000000001E-2</v>
      </c>
      <c r="I558">
        <v>2.5468000000000002</v>
      </c>
      <c r="J558" s="111">
        <v>43052</v>
      </c>
      <c r="L558" t="s">
        <v>2</v>
      </c>
      <c r="M558" t="s">
        <v>84</v>
      </c>
      <c r="N558" t="s">
        <v>85</v>
      </c>
    </row>
    <row r="559" spans="1:14" x14ac:dyDescent="0.25">
      <c r="A559" t="s">
        <v>2878</v>
      </c>
      <c r="B559" t="s">
        <v>68</v>
      </c>
      <c r="C559" t="s">
        <v>2877</v>
      </c>
      <c r="D559" t="s">
        <v>86</v>
      </c>
      <c r="E559" s="149">
        <v>245850</v>
      </c>
      <c r="F559" s="149">
        <v>247</v>
      </c>
      <c r="G559" s="149">
        <v>246097</v>
      </c>
      <c r="H559" s="150">
        <f>Tabela2[[#This Row],[PERCENTUAL REALIZADO2]]*1/100</f>
        <v>0.27736899999999998</v>
      </c>
      <c r="I559">
        <v>27.736899999999999</v>
      </c>
      <c r="J559" s="111">
        <v>42873</v>
      </c>
      <c r="L559" t="s">
        <v>2</v>
      </c>
      <c r="M559" t="s">
        <v>84</v>
      </c>
      <c r="N559" t="s">
        <v>88</v>
      </c>
    </row>
    <row r="560" spans="1:14" x14ac:dyDescent="0.25">
      <c r="A560" t="s">
        <v>124</v>
      </c>
      <c r="B560" t="s">
        <v>53</v>
      </c>
      <c r="C560" t="s">
        <v>2879</v>
      </c>
      <c r="D560" t="s">
        <v>123</v>
      </c>
      <c r="E560" s="149">
        <v>1999442.82</v>
      </c>
      <c r="F560" s="149">
        <v>0</v>
      </c>
      <c r="G560" s="149">
        <v>1999442.82</v>
      </c>
      <c r="H560" s="150">
        <f>Tabela2[[#This Row],[PERCENTUAL REALIZADO2]]*1/100</f>
        <v>0.21515200000000001</v>
      </c>
      <c r="I560">
        <v>21.5152</v>
      </c>
      <c r="J560" s="111">
        <v>42786</v>
      </c>
      <c r="L560" t="s">
        <v>2</v>
      </c>
      <c r="M560" t="s">
        <v>125</v>
      </c>
      <c r="N560" t="s">
        <v>126</v>
      </c>
    </row>
    <row r="561" spans="1:14" x14ac:dyDescent="0.25">
      <c r="A561" t="s">
        <v>124</v>
      </c>
      <c r="B561" t="s">
        <v>65</v>
      </c>
      <c r="C561" t="s">
        <v>2880</v>
      </c>
      <c r="D561" t="s">
        <v>123</v>
      </c>
      <c r="E561" s="149">
        <v>999995.1</v>
      </c>
      <c r="F561" s="149">
        <v>0</v>
      </c>
      <c r="G561" s="149">
        <v>999995.1</v>
      </c>
      <c r="H561" s="150">
        <f>Tabela2[[#This Row],[PERCENTUAL REALIZADO2]]*1/100</f>
        <v>0.144534</v>
      </c>
      <c r="I561">
        <v>14.4534</v>
      </c>
      <c r="J561" s="111">
        <v>43009</v>
      </c>
      <c r="L561" t="s">
        <v>2</v>
      </c>
      <c r="M561" t="s">
        <v>125</v>
      </c>
      <c r="N561" t="s">
        <v>602</v>
      </c>
    </row>
    <row r="562" spans="1:14" x14ac:dyDescent="0.25">
      <c r="A562" t="s">
        <v>2881</v>
      </c>
      <c r="B562" t="s">
        <v>69</v>
      </c>
      <c r="C562" t="s">
        <v>336</v>
      </c>
      <c r="D562" t="s">
        <v>79</v>
      </c>
      <c r="E562" s="149">
        <v>975000</v>
      </c>
      <c r="F562" s="149">
        <v>49213.61</v>
      </c>
      <c r="G562" s="149">
        <v>1024213.61</v>
      </c>
      <c r="H562" s="150">
        <f>Tabela2[[#This Row],[PERCENTUAL REALIZADO2]]*1/100</f>
        <v>0.56589</v>
      </c>
      <c r="I562">
        <v>56.588999999999999</v>
      </c>
      <c r="J562" s="111">
        <v>42779</v>
      </c>
      <c r="L562" t="s">
        <v>2</v>
      </c>
      <c r="M562" t="s">
        <v>80</v>
      </c>
      <c r="N562" t="s">
        <v>81</v>
      </c>
    </row>
    <row r="563" spans="1:14" x14ac:dyDescent="0.25">
      <c r="A563" t="s">
        <v>2883</v>
      </c>
      <c r="B563" t="s">
        <v>53</v>
      </c>
      <c r="C563" t="s">
        <v>2882</v>
      </c>
      <c r="D563" t="s">
        <v>79</v>
      </c>
      <c r="E563" s="149">
        <v>292500</v>
      </c>
      <c r="F563" s="149">
        <v>8991.58</v>
      </c>
      <c r="G563" s="149">
        <v>301491.58</v>
      </c>
      <c r="H563" s="150">
        <f>Tabela2[[#This Row],[PERCENTUAL REALIZADO2]]*1/100</f>
        <v>1.0199E-2</v>
      </c>
      <c r="I563">
        <v>1.0199</v>
      </c>
      <c r="J563" s="111">
        <v>43055</v>
      </c>
      <c r="L563" t="s">
        <v>2</v>
      </c>
      <c r="M563" t="s">
        <v>80</v>
      </c>
      <c r="N563" t="s">
        <v>81</v>
      </c>
    </row>
    <row r="564" spans="1:14" x14ac:dyDescent="0.25">
      <c r="A564" t="s">
        <v>124</v>
      </c>
      <c r="B564" t="s">
        <v>68</v>
      </c>
      <c r="C564" t="s">
        <v>2884</v>
      </c>
      <c r="D564" t="s">
        <v>123</v>
      </c>
      <c r="E564" s="149">
        <v>299998.05</v>
      </c>
      <c r="F564" s="149">
        <v>0</v>
      </c>
      <c r="G564" s="149">
        <v>299998.05</v>
      </c>
      <c r="H564" s="150">
        <f>Tabela2[[#This Row],[PERCENTUAL REALIZADO2]]*1/100</f>
        <v>0</v>
      </c>
      <c r="I564">
        <v>0</v>
      </c>
      <c r="J564" s="111">
        <v>42980</v>
      </c>
      <c r="L564" t="s">
        <v>2</v>
      </c>
      <c r="M564" t="s">
        <v>125</v>
      </c>
      <c r="N564" t="s">
        <v>126</v>
      </c>
    </row>
    <row r="565" spans="1:14" x14ac:dyDescent="0.25">
      <c r="A565" t="s">
        <v>2411</v>
      </c>
      <c r="B565" t="s">
        <v>57</v>
      </c>
      <c r="C565" t="s">
        <v>2410</v>
      </c>
      <c r="D565" t="s">
        <v>117</v>
      </c>
      <c r="E565" s="149">
        <v>115000</v>
      </c>
      <c r="F565" s="149">
        <v>5750</v>
      </c>
      <c r="G565" s="149">
        <v>120750</v>
      </c>
      <c r="H565" s="150">
        <f>Tabela2[[#This Row],[PERCENTUAL REALIZADO2]]*1/100</f>
        <v>0.95279999999999998</v>
      </c>
      <c r="I565">
        <v>95.28</v>
      </c>
      <c r="J565" s="111">
        <v>37442</v>
      </c>
      <c r="K565" s="111">
        <v>42551</v>
      </c>
      <c r="L565" t="s">
        <v>2</v>
      </c>
      <c r="M565" t="s">
        <v>120</v>
      </c>
      <c r="N565" t="s">
        <v>2390</v>
      </c>
    </row>
    <row r="566" spans="1:14" x14ac:dyDescent="0.25">
      <c r="A566" t="s">
        <v>124</v>
      </c>
      <c r="B566" t="s">
        <v>60</v>
      </c>
      <c r="C566" t="s">
        <v>2885</v>
      </c>
      <c r="D566" t="s">
        <v>123</v>
      </c>
      <c r="E566" s="149">
        <v>250000</v>
      </c>
      <c r="F566" s="149">
        <v>5241.4799999999996</v>
      </c>
      <c r="G566" s="149">
        <v>255241.48</v>
      </c>
      <c r="H566" s="150">
        <f>Tabela2[[#This Row],[PERCENTUAL REALIZADO2]]*1/100</f>
        <v>0.587113</v>
      </c>
      <c r="I566">
        <v>58.711300000000001</v>
      </c>
      <c r="J566" s="111">
        <v>42690</v>
      </c>
      <c r="L566" t="s">
        <v>2</v>
      </c>
      <c r="M566" t="s">
        <v>125</v>
      </c>
      <c r="N566" t="s">
        <v>126</v>
      </c>
    </row>
    <row r="567" spans="1:14" x14ac:dyDescent="0.25">
      <c r="A567" t="s">
        <v>124</v>
      </c>
      <c r="B567" t="s">
        <v>47</v>
      </c>
      <c r="C567" t="s">
        <v>2886</v>
      </c>
      <c r="D567" t="s">
        <v>123</v>
      </c>
      <c r="E567" s="149">
        <v>250000</v>
      </c>
      <c r="F567" s="149">
        <v>6.32</v>
      </c>
      <c r="G567" s="149">
        <v>250006.32</v>
      </c>
      <c r="H567" s="150">
        <f>Tabela2[[#This Row],[PERCENTUAL REALIZADO2]]*1/100</f>
        <v>0.66028200000000004</v>
      </c>
      <c r="I567">
        <v>66.028199999999998</v>
      </c>
      <c r="J567" s="111">
        <v>42935</v>
      </c>
      <c r="L567" t="s">
        <v>2</v>
      </c>
      <c r="M567" t="s">
        <v>125</v>
      </c>
      <c r="N567" t="s">
        <v>126</v>
      </c>
    </row>
    <row r="568" spans="1:14" x14ac:dyDescent="0.25">
      <c r="A568" t="s">
        <v>2412</v>
      </c>
      <c r="B568" t="s">
        <v>58</v>
      </c>
      <c r="C568" t="s">
        <v>1573</v>
      </c>
      <c r="D568" t="s">
        <v>86</v>
      </c>
      <c r="E568" s="149">
        <v>100000</v>
      </c>
      <c r="F568" s="149">
        <v>11208.93</v>
      </c>
      <c r="G568" s="149">
        <v>111208.93</v>
      </c>
      <c r="H568" s="150">
        <f>Tabela2[[#This Row],[PERCENTUAL REALIZADO2]]*1/100</f>
        <v>0.38219999999999998</v>
      </c>
      <c r="I568">
        <v>38.22</v>
      </c>
      <c r="J568" s="111">
        <v>37305</v>
      </c>
      <c r="L568" t="s">
        <v>2</v>
      </c>
      <c r="M568" t="s">
        <v>84</v>
      </c>
      <c r="N568" t="s">
        <v>1959</v>
      </c>
    </row>
    <row r="569" spans="1:14" x14ac:dyDescent="0.25">
      <c r="A569" t="s">
        <v>124</v>
      </c>
      <c r="B569" t="s">
        <v>68</v>
      </c>
      <c r="C569" t="s">
        <v>2887</v>
      </c>
      <c r="D569" t="s">
        <v>123</v>
      </c>
      <c r="E569" s="149">
        <v>250000</v>
      </c>
      <c r="F569" s="149">
        <v>0</v>
      </c>
      <c r="G569" s="149">
        <v>250000</v>
      </c>
      <c r="H569" s="150">
        <f>Tabela2[[#This Row],[PERCENTUAL REALIZADO2]]*1/100</f>
        <v>0.99728899999999998</v>
      </c>
      <c r="I569">
        <v>99.728899999999996</v>
      </c>
      <c r="J569" s="111">
        <v>42675</v>
      </c>
      <c r="L569" t="s">
        <v>2</v>
      </c>
      <c r="M569" t="s">
        <v>125</v>
      </c>
      <c r="N569" t="s">
        <v>126</v>
      </c>
    </row>
    <row r="570" spans="1:14" x14ac:dyDescent="0.25">
      <c r="A570" t="s">
        <v>2889</v>
      </c>
      <c r="B570" t="s">
        <v>46</v>
      </c>
      <c r="C570" t="s">
        <v>2888</v>
      </c>
      <c r="D570" t="s">
        <v>86</v>
      </c>
      <c r="E570" s="149">
        <v>1482100</v>
      </c>
      <c r="F570" s="149">
        <v>44463</v>
      </c>
      <c r="G570" s="149">
        <v>1526563</v>
      </c>
      <c r="H570" s="150">
        <f>Tabela2[[#This Row],[PERCENTUAL REALIZADO2]]*1/100</f>
        <v>0.140212</v>
      </c>
      <c r="I570">
        <v>14.0212</v>
      </c>
      <c r="J570" s="111">
        <v>42916</v>
      </c>
      <c r="L570" t="s">
        <v>2</v>
      </c>
      <c r="M570" t="s">
        <v>84</v>
      </c>
      <c r="N570" t="s">
        <v>88</v>
      </c>
    </row>
    <row r="571" spans="1:14" x14ac:dyDescent="0.25">
      <c r="A571" t="s">
        <v>2415</v>
      </c>
      <c r="B571" t="s">
        <v>52</v>
      </c>
      <c r="C571" t="s">
        <v>1895</v>
      </c>
      <c r="D571" t="s">
        <v>86</v>
      </c>
      <c r="E571" s="149">
        <v>300000</v>
      </c>
      <c r="F571" s="149">
        <v>58783.02</v>
      </c>
      <c r="G571" s="149">
        <v>358783.02</v>
      </c>
      <c r="H571" s="150">
        <f>Tabela2[[#This Row],[PERCENTUAL REALIZADO2]]*1/100</f>
        <v>0.91969999999999996</v>
      </c>
      <c r="I571">
        <v>91.97</v>
      </c>
      <c r="J571" s="111">
        <v>37362</v>
      </c>
      <c r="L571" t="s">
        <v>2</v>
      </c>
      <c r="M571" t="s">
        <v>715</v>
      </c>
      <c r="N571" t="s">
        <v>2416</v>
      </c>
    </row>
    <row r="572" spans="1:14" x14ac:dyDescent="0.25">
      <c r="A572" t="s">
        <v>2890</v>
      </c>
      <c r="B572" t="s">
        <v>68</v>
      </c>
      <c r="C572" t="s">
        <v>908</v>
      </c>
      <c r="D572" t="s">
        <v>86</v>
      </c>
      <c r="E572" s="149">
        <v>245850</v>
      </c>
      <c r="F572" s="149">
        <v>28322.400000000001</v>
      </c>
      <c r="G572" s="149">
        <v>274172.40000000002</v>
      </c>
      <c r="H572" s="150">
        <f>Tabela2[[#This Row],[PERCENTUAL REALIZADO2]]*1/100</f>
        <v>0.72440099999999996</v>
      </c>
      <c r="I572">
        <v>72.440100000000001</v>
      </c>
      <c r="J572" s="111">
        <v>42858</v>
      </c>
      <c r="L572" t="s">
        <v>2</v>
      </c>
      <c r="M572" t="s">
        <v>84</v>
      </c>
      <c r="N572" t="s">
        <v>88</v>
      </c>
    </row>
    <row r="573" spans="1:14" x14ac:dyDescent="0.25">
      <c r="A573" t="s">
        <v>2418</v>
      </c>
      <c r="B573" t="s">
        <v>58</v>
      </c>
      <c r="C573" t="s">
        <v>2315</v>
      </c>
      <c r="D573" t="s">
        <v>90</v>
      </c>
      <c r="E573" s="149">
        <v>150000</v>
      </c>
      <c r="F573" s="149">
        <v>23355.89</v>
      </c>
      <c r="G573" s="149">
        <v>173355.89</v>
      </c>
      <c r="H573" s="150">
        <f>Tabela2[[#This Row],[PERCENTUAL REALIZADO2]]*1/100</f>
        <v>0.69940000000000002</v>
      </c>
      <c r="I573">
        <v>69.94</v>
      </c>
      <c r="J573" s="111">
        <v>37428</v>
      </c>
      <c r="L573" t="s">
        <v>2</v>
      </c>
      <c r="M573" t="s">
        <v>80</v>
      </c>
      <c r="N573" t="s">
        <v>112</v>
      </c>
    </row>
    <row r="574" spans="1:14" x14ac:dyDescent="0.25">
      <c r="A574" t="s">
        <v>2891</v>
      </c>
      <c r="B574" t="s">
        <v>69</v>
      </c>
      <c r="C574" t="s">
        <v>397</v>
      </c>
      <c r="D574" t="s">
        <v>82</v>
      </c>
      <c r="E574" s="149">
        <v>585000</v>
      </c>
      <c r="F574" s="149">
        <v>15000</v>
      </c>
      <c r="G574" s="149">
        <v>600000</v>
      </c>
      <c r="H574" s="150">
        <f>Tabela2[[#This Row],[PERCENTUAL REALIZADO2]]*1/100</f>
        <v>0.49247999999999997</v>
      </c>
      <c r="I574">
        <v>49.247999999999998</v>
      </c>
      <c r="J574" s="111">
        <v>42856</v>
      </c>
      <c r="L574" t="s">
        <v>2</v>
      </c>
      <c r="M574" t="s">
        <v>84</v>
      </c>
      <c r="N574" t="s">
        <v>85</v>
      </c>
    </row>
    <row r="575" spans="1:14" x14ac:dyDescent="0.25">
      <c r="A575" t="s">
        <v>2892</v>
      </c>
      <c r="B575" t="s">
        <v>68</v>
      </c>
      <c r="C575" t="s">
        <v>822</v>
      </c>
      <c r="D575" t="s">
        <v>82</v>
      </c>
      <c r="E575" s="149">
        <v>243750</v>
      </c>
      <c r="F575" s="149">
        <v>6358.8</v>
      </c>
      <c r="G575" s="149">
        <v>250108.79999999999</v>
      </c>
      <c r="H575" s="150">
        <f>Tabela2[[#This Row],[PERCENTUAL REALIZADO2]]*1/100</f>
        <v>0.76081399999999999</v>
      </c>
      <c r="I575">
        <v>76.081400000000002</v>
      </c>
      <c r="J575" s="111">
        <v>42887</v>
      </c>
      <c r="L575" t="s">
        <v>2</v>
      </c>
      <c r="M575" t="s">
        <v>84</v>
      </c>
      <c r="N575" t="s">
        <v>85</v>
      </c>
    </row>
    <row r="576" spans="1:14" x14ac:dyDescent="0.25">
      <c r="A576" t="s">
        <v>2420</v>
      </c>
      <c r="B576" t="s">
        <v>58</v>
      </c>
      <c r="C576" t="s">
        <v>2419</v>
      </c>
      <c r="D576" t="s">
        <v>90</v>
      </c>
      <c r="E576" s="149">
        <v>150000</v>
      </c>
      <c r="F576" s="149">
        <v>1500</v>
      </c>
      <c r="G576" s="149">
        <v>151500</v>
      </c>
      <c r="H576" s="150">
        <f>Tabela2[[#This Row],[PERCENTUAL REALIZADO2]]*1/100</f>
        <v>0.66090000000000004</v>
      </c>
      <c r="I576">
        <v>66.09</v>
      </c>
      <c r="J576" s="111">
        <v>37427</v>
      </c>
      <c r="L576" t="s">
        <v>2</v>
      </c>
      <c r="M576" t="s">
        <v>80</v>
      </c>
      <c r="N576" t="s">
        <v>2055</v>
      </c>
    </row>
    <row r="577" spans="1:14" x14ac:dyDescent="0.25">
      <c r="A577" t="s">
        <v>2421</v>
      </c>
      <c r="B577" t="s">
        <v>58</v>
      </c>
      <c r="C577" t="s">
        <v>1618</v>
      </c>
      <c r="D577" t="s">
        <v>90</v>
      </c>
      <c r="E577" s="149">
        <v>150000</v>
      </c>
      <c r="F577" s="149">
        <v>4973.32</v>
      </c>
      <c r="G577" s="149">
        <v>154973.32</v>
      </c>
      <c r="H577" s="150">
        <f>Tabela2[[#This Row],[PERCENTUAL REALIZADO2]]*1/100</f>
        <v>0.99400000000000011</v>
      </c>
      <c r="I577">
        <v>99.4</v>
      </c>
      <c r="J577" s="111">
        <v>37438</v>
      </c>
      <c r="L577" t="s">
        <v>2</v>
      </c>
      <c r="M577" t="s">
        <v>80</v>
      </c>
      <c r="N577" t="s">
        <v>112</v>
      </c>
    </row>
    <row r="578" spans="1:14" x14ac:dyDescent="0.25">
      <c r="A578" t="s">
        <v>2894</v>
      </c>
      <c r="B578" t="s">
        <v>61</v>
      </c>
      <c r="C578" t="s">
        <v>2893</v>
      </c>
      <c r="D578" t="s">
        <v>82</v>
      </c>
      <c r="E578" s="149">
        <v>317850</v>
      </c>
      <c r="F578" s="149">
        <v>8150</v>
      </c>
      <c r="G578" s="149">
        <v>326000</v>
      </c>
      <c r="H578" s="150">
        <f>Tabela2[[#This Row],[PERCENTUAL REALIZADO2]]*1/100</f>
        <v>0.145956</v>
      </c>
      <c r="I578">
        <v>14.595599999999999</v>
      </c>
      <c r="J578" s="111">
        <v>42993</v>
      </c>
      <c r="L578" t="s">
        <v>2</v>
      </c>
      <c r="M578" t="s">
        <v>84</v>
      </c>
      <c r="N578" t="s">
        <v>85</v>
      </c>
    </row>
    <row r="579" spans="1:14" x14ac:dyDescent="0.25">
      <c r="A579" t="s">
        <v>2895</v>
      </c>
      <c r="B579" t="s">
        <v>65</v>
      </c>
      <c r="C579" t="s">
        <v>902</v>
      </c>
      <c r="D579" t="s">
        <v>82</v>
      </c>
      <c r="E579" s="149">
        <v>243750</v>
      </c>
      <c r="F579" s="149">
        <v>14879.61</v>
      </c>
      <c r="G579" s="149">
        <v>258629.61</v>
      </c>
      <c r="H579" s="150">
        <f>Tabela2[[#This Row],[PERCENTUAL REALIZADO2]]*1/100</f>
        <v>2.7329999999999998E-3</v>
      </c>
      <c r="I579">
        <v>0.27329999999999999</v>
      </c>
      <c r="J579" s="111">
        <v>42894</v>
      </c>
      <c r="L579" t="s">
        <v>2</v>
      </c>
      <c r="M579" t="s">
        <v>84</v>
      </c>
      <c r="N579" t="s">
        <v>85</v>
      </c>
    </row>
    <row r="580" spans="1:14" x14ac:dyDescent="0.25">
      <c r="A580" t="s">
        <v>2896</v>
      </c>
      <c r="B580" t="s">
        <v>65</v>
      </c>
      <c r="C580" t="s">
        <v>335</v>
      </c>
      <c r="D580" t="s">
        <v>82</v>
      </c>
      <c r="E580" s="149">
        <v>243750</v>
      </c>
      <c r="F580" s="149">
        <v>6250</v>
      </c>
      <c r="G580" s="149">
        <v>250000</v>
      </c>
      <c r="H580" s="150">
        <f>Tabela2[[#This Row],[PERCENTUAL REALIZADO2]]*1/100</f>
        <v>7.3670000000000003E-3</v>
      </c>
      <c r="I580">
        <v>0.73670000000000002</v>
      </c>
      <c r="J580" s="111">
        <v>43067</v>
      </c>
      <c r="L580" t="s">
        <v>2</v>
      </c>
      <c r="M580" t="s">
        <v>84</v>
      </c>
      <c r="N580" t="s">
        <v>85</v>
      </c>
    </row>
    <row r="581" spans="1:14" x14ac:dyDescent="0.25">
      <c r="A581" t="s">
        <v>2899</v>
      </c>
      <c r="B581" t="s">
        <v>53</v>
      </c>
      <c r="C581" t="s">
        <v>2898</v>
      </c>
      <c r="D581" t="s">
        <v>289</v>
      </c>
      <c r="E581" s="149">
        <v>465000</v>
      </c>
      <c r="F581" s="149">
        <v>5000</v>
      </c>
      <c r="G581" s="149">
        <v>470000</v>
      </c>
      <c r="H581" s="150">
        <f>Tabela2[[#This Row],[PERCENTUAL REALIZADO2]]*1/100</f>
        <v>8.9108000000000007E-2</v>
      </c>
      <c r="I581">
        <v>8.9108000000000001</v>
      </c>
      <c r="J581" s="111">
        <v>42912</v>
      </c>
      <c r="L581" t="s">
        <v>2</v>
      </c>
      <c r="M581" t="s">
        <v>84</v>
      </c>
      <c r="N581" t="s">
        <v>291</v>
      </c>
    </row>
    <row r="582" spans="1:14" x14ac:dyDescent="0.25">
      <c r="A582" t="s">
        <v>2900</v>
      </c>
      <c r="B582" t="s">
        <v>66</v>
      </c>
      <c r="C582" t="s">
        <v>1799</v>
      </c>
      <c r="D582" t="s">
        <v>82</v>
      </c>
      <c r="E582" s="149">
        <v>243750</v>
      </c>
      <c r="F582" s="149">
        <v>8295.59</v>
      </c>
      <c r="G582" s="149">
        <v>252045.59</v>
      </c>
      <c r="H582" s="150">
        <f>Tabela2[[#This Row],[PERCENTUAL REALIZADO2]]*1/100</f>
        <v>1.319E-2</v>
      </c>
      <c r="I582">
        <v>1.319</v>
      </c>
      <c r="J582" s="111">
        <v>42900</v>
      </c>
      <c r="L582" t="s">
        <v>2</v>
      </c>
      <c r="M582" t="s">
        <v>84</v>
      </c>
      <c r="N582" t="s">
        <v>85</v>
      </c>
    </row>
    <row r="583" spans="1:14" x14ac:dyDescent="0.25">
      <c r="A583" t="s">
        <v>2903</v>
      </c>
      <c r="B583" t="s">
        <v>59</v>
      </c>
      <c r="C583" t="s">
        <v>2902</v>
      </c>
      <c r="D583" t="s">
        <v>86</v>
      </c>
      <c r="E583" s="149">
        <v>592000</v>
      </c>
      <c r="F583" s="149">
        <v>9015.23</v>
      </c>
      <c r="G583" s="149">
        <v>601015.23</v>
      </c>
      <c r="H583" s="150">
        <f>Tabela2[[#This Row],[PERCENTUAL REALIZADO2]]*1/100</f>
        <v>0.89544100000000004</v>
      </c>
      <c r="I583">
        <v>89.5441</v>
      </c>
      <c r="J583" s="111">
        <v>42165</v>
      </c>
      <c r="L583" t="s">
        <v>2</v>
      </c>
      <c r="M583" t="s">
        <v>84</v>
      </c>
      <c r="N583" t="s">
        <v>88</v>
      </c>
    </row>
    <row r="584" spans="1:14" x14ac:dyDescent="0.25">
      <c r="A584" t="s">
        <v>2425</v>
      </c>
      <c r="B584" t="s">
        <v>52</v>
      </c>
      <c r="C584" t="s">
        <v>2424</v>
      </c>
      <c r="D584" t="s">
        <v>117</v>
      </c>
      <c r="E584" s="149">
        <v>105300</v>
      </c>
      <c r="F584" s="149">
        <v>17204.599999999999</v>
      </c>
      <c r="G584" s="149">
        <v>122504.6</v>
      </c>
      <c r="H584" s="150">
        <f>Tabela2[[#This Row],[PERCENTUAL REALIZADO2]]*1/100</f>
        <v>5.96E-2</v>
      </c>
      <c r="I584">
        <v>5.96</v>
      </c>
      <c r="J584" s="111">
        <v>37405</v>
      </c>
      <c r="L584" t="s">
        <v>2</v>
      </c>
      <c r="M584" t="s">
        <v>120</v>
      </c>
      <c r="N584" t="s">
        <v>2390</v>
      </c>
    </row>
    <row r="585" spans="1:14" x14ac:dyDescent="0.25">
      <c r="A585" t="s">
        <v>2904</v>
      </c>
      <c r="B585" t="s">
        <v>59</v>
      </c>
      <c r="C585" t="s">
        <v>812</v>
      </c>
      <c r="D585" t="s">
        <v>86</v>
      </c>
      <c r="E585" s="149">
        <v>255740</v>
      </c>
      <c r="F585" s="149">
        <v>4260</v>
      </c>
      <c r="G585" s="149">
        <v>260000</v>
      </c>
      <c r="H585" s="150">
        <f>Tabela2[[#This Row],[PERCENTUAL REALIZADO2]]*1/100</f>
        <v>0.94778400000000007</v>
      </c>
      <c r="I585">
        <v>94.778400000000005</v>
      </c>
      <c r="J585" s="111">
        <v>42911</v>
      </c>
      <c r="L585" t="s">
        <v>2</v>
      </c>
      <c r="M585" t="s">
        <v>84</v>
      </c>
      <c r="N585" t="s">
        <v>88</v>
      </c>
    </row>
    <row r="586" spans="1:14" x14ac:dyDescent="0.25">
      <c r="A586" t="s">
        <v>2905</v>
      </c>
      <c r="B586" t="s">
        <v>53</v>
      </c>
      <c r="C586" t="s">
        <v>103</v>
      </c>
      <c r="D586" t="s">
        <v>86</v>
      </c>
      <c r="E586" s="149">
        <v>245850</v>
      </c>
      <c r="F586" s="149">
        <v>10711.56</v>
      </c>
      <c r="G586" s="149">
        <v>256561.56</v>
      </c>
      <c r="H586" s="150">
        <f>Tabela2[[#This Row],[PERCENTUAL REALIZADO2]]*1/100</f>
        <v>0.97318399999999994</v>
      </c>
      <c r="I586">
        <v>97.318399999999997</v>
      </c>
      <c r="J586" s="111">
        <v>42976</v>
      </c>
      <c r="L586" t="s">
        <v>2</v>
      </c>
      <c r="M586" t="s">
        <v>84</v>
      </c>
      <c r="N586" t="s">
        <v>88</v>
      </c>
    </row>
    <row r="587" spans="1:14" x14ac:dyDescent="0.25">
      <c r="A587" t="s">
        <v>2906</v>
      </c>
      <c r="B587" t="s">
        <v>53</v>
      </c>
      <c r="C587" t="s">
        <v>852</v>
      </c>
      <c r="D587" t="s">
        <v>86</v>
      </c>
      <c r="E587" s="149">
        <v>245850</v>
      </c>
      <c r="F587" s="149">
        <v>14092.35</v>
      </c>
      <c r="G587" s="149">
        <v>259942.35</v>
      </c>
      <c r="H587" s="150">
        <f>Tabela2[[#This Row],[PERCENTUAL REALIZADO2]]*1/100</f>
        <v>9.1897000000000006E-2</v>
      </c>
      <c r="I587">
        <v>9.1897000000000002</v>
      </c>
      <c r="J587" s="111">
        <v>43040</v>
      </c>
      <c r="L587" t="s">
        <v>2</v>
      </c>
      <c r="M587" t="s">
        <v>84</v>
      </c>
      <c r="N587" t="s">
        <v>88</v>
      </c>
    </row>
    <row r="588" spans="1:14" x14ac:dyDescent="0.25">
      <c r="A588" t="s">
        <v>2426</v>
      </c>
      <c r="B588" t="s">
        <v>48</v>
      </c>
      <c r="C588" t="s">
        <v>1866</v>
      </c>
      <c r="D588" t="s">
        <v>86</v>
      </c>
      <c r="E588" s="149">
        <v>100000</v>
      </c>
      <c r="F588" s="149">
        <v>10000</v>
      </c>
      <c r="G588" s="149">
        <v>110000</v>
      </c>
      <c r="H588" s="150">
        <f>Tabela2[[#This Row],[PERCENTUAL REALIZADO2]]*1/100</f>
        <v>0.69200000000000006</v>
      </c>
      <c r="I588">
        <v>69.2</v>
      </c>
      <c r="J588" s="111">
        <v>37426</v>
      </c>
      <c r="K588" s="111">
        <v>42786</v>
      </c>
      <c r="L588" t="s">
        <v>2</v>
      </c>
      <c r="M588" t="s">
        <v>715</v>
      </c>
      <c r="N588" t="s">
        <v>811</v>
      </c>
    </row>
    <row r="589" spans="1:14" x14ac:dyDescent="0.25">
      <c r="A589" t="s">
        <v>2908</v>
      </c>
      <c r="B589" t="s">
        <v>52</v>
      </c>
      <c r="C589" t="s">
        <v>2907</v>
      </c>
      <c r="D589" t="s">
        <v>86</v>
      </c>
      <c r="E589" s="149">
        <v>2965600</v>
      </c>
      <c r="F589" s="149">
        <v>34400</v>
      </c>
      <c r="G589" s="149">
        <v>3000000</v>
      </c>
      <c r="H589" s="150">
        <f>Tabela2[[#This Row],[PERCENTUAL REALIZADO2]]*1/100</f>
        <v>0.57379500000000005</v>
      </c>
      <c r="I589">
        <v>57.3795</v>
      </c>
      <c r="J589" s="111">
        <v>42506</v>
      </c>
      <c r="L589" t="s">
        <v>2</v>
      </c>
      <c r="M589" t="s">
        <v>84</v>
      </c>
      <c r="N589" t="s">
        <v>88</v>
      </c>
    </row>
    <row r="590" spans="1:14" x14ac:dyDescent="0.25">
      <c r="A590" t="s">
        <v>2430</v>
      </c>
      <c r="B590" t="s">
        <v>58</v>
      </c>
      <c r="C590" t="s">
        <v>2429</v>
      </c>
      <c r="D590" t="s">
        <v>117</v>
      </c>
      <c r="E590" s="149">
        <v>200000</v>
      </c>
      <c r="F590" s="149">
        <v>24991</v>
      </c>
      <c r="G590" s="149">
        <v>224991</v>
      </c>
      <c r="H590" s="150">
        <f>Tabela2[[#This Row],[PERCENTUAL REALIZADO2]]*1/100</f>
        <v>0.12300000000000001</v>
      </c>
      <c r="I590">
        <v>12.3</v>
      </c>
      <c r="J590" s="111">
        <v>37428</v>
      </c>
      <c r="L590" t="s">
        <v>2</v>
      </c>
      <c r="M590" t="s">
        <v>120</v>
      </c>
      <c r="N590" t="s">
        <v>2382</v>
      </c>
    </row>
    <row r="591" spans="1:14" x14ac:dyDescent="0.25">
      <c r="A591" t="s">
        <v>2909</v>
      </c>
      <c r="B591" t="s">
        <v>47</v>
      </c>
      <c r="C591" t="s">
        <v>1166</v>
      </c>
      <c r="D591" t="s">
        <v>86</v>
      </c>
      <c r="E591" s="149">
        <v>245850</v>
      </c>
      <c r="F591" s="149">
        <v>35285.21</v>
      </c>
      <c r="G591" s="149">
        <v>281135.21000000002</v>
      </c>
      <c r="H591" s="150">
        <f>Tabela2[[#This Row],[PERCENTUAL REALIZADO2]]*1/100</f>
        <v>0.64234599999999997</v>
      </c>
      <c r="I591">
        <v>64.2346</v>
      </c>
      <c r="J591" s="111">
        <v>43003</v>
      </c>
      <c r="L591" t="s">
        <v>2</v>
      </c>
      <c r="M591" t="s">
        <v>84</v>
      </c>
      <c r="N591" t="s">
        <v>88</v>
      </c>
    </row>
    <row r="592" spans="1:14" x14ac:dyDescent="0.25">
      <c r="A592" t="s">
        <v>2432</v>
      </c>
      <c r="B592" t="s">
        <v>60</v>
      </c>
      <c r="C592" t="s">
        <v>1839</v>
      </c>
      <c r="D592" t="s">
        <v>90</v>
      </c>
      <c r="E592" s="149">
        <v>18000</v>
      </c>
      <c r="F592" s="149">
        <v>180</v>
      </c>
      <c r="G592" s="149">
        <v>18180</v>
      </c>
      <c r="H592" s="150">
        <f>Tabela2[[#This Row],[PERCENTUAL REALIZADO2]]*1/100</f>
        <v>0.69879999999999998</v>
      </c>
      <c r="I592">
        <v>69.88</v>
      </c>
      <c r="J592" s="111">
        <v>37435</v>
      </c>
      <c r="L592" t="s">
        <v>2</v>
      </c>
      <c r="M592" t="s">
        <v>80</v>
      </c>
      <c r="N592" t="s">
        <v>2061</v>
      </c>
    </row>
    <row r="593" spans="1:14" x14ac:dyDescent="0.25">
      <c r="A593" t="s">
        <v>2433</v>
      </c>
      <c r="B593" t="s">
        <v>60</v>
      </c>
      <c r="C593" t="s">
        <v>1839</v>
      </c>
      <c r="D593" t="s">
        <v>90</v>
      </c>
      <c r="E593" s="149">
        <v>33600</v>
      </c>
      <c r="F593" s="149">
        <v>336</v>
      </c>
      <c r="G593" s="149">
        <v>33936</v>
      </c>
      <c r="H593" s="150">
        <f>Tabela2[[#This Row],[PERCENTUAL REALIZADO2]]*1/100</f>
        <v>0.59840000000000004</v>
      </c>
      <c r="I593">
        <v>59.84</v>
      </c>
      <c r="J593" s="111">
        <v>37435</v>
      </c>
      <c r="L593" t="s">
        <v>2</v>
      </c>
      <c r="M593" t="s">
        <v>80</v>
      </c>
      <c r="N593" t="s">
        <v>2061</v>
      </c>
    </row>
    <row r="594" spans="1:14" x14ac:dyDescent="0.25">
      <c r="A594" t="s">
        <v>2434</v>
      </c>
      <c r="B594" t="s">
        <v>60</v>
      </c>
      <c r="C594" t="s">
        <v>1839</v>
      </c>
      <c r="D594" t="s">
        <v>90</v>
      </c>
      <c r="E594" s="149">
        <v>36000</v>
      </c>
      <c r="F594" s="149">
        <v>360</v>
      </c>
      <c r="G594" s="149">
        <v>36360</v>
      </c>
      <c r="H594" s="150">
        <f>Tabela2[[#This Row],[PERCENTUAL REALIZADO2]]*1/100</f>
        <v>0.64790000000000003</v>
      </c>
      <c r="I594">
        <v>64.790000000000006</v>
      </c>
      <c r="J594" s="111">
        <v>37435</v>
      </c>
      <c r="K594" s="111">
        <v>42369</v>
      </c>
      <c r="L594" t="s">
        <v>2</v>
      </c>
      <c r="M594" t="s">
        <v>80</v>
      </c>
      <c r="N594" t="s">
        <v>2061</v>
      </c>
    </row>
    <row r="595" spans="1:14" x14ac:dyDescent="0.25">
      <c r="A595" t="s">
        <v>2435</v>
      </c>
      <c r="B595" t="s">
        <v>60</v>
      </c>
      <c r="C595" t="s">
        <v>1839</v>
      </c>
      <c r="D595" t="s">
        <v>90</v>
      </c>
      <c r="E595" s="149">
        <v>36000</v>
      </c>
      <c r="F595" s="149">
        <v>360</v>
      </c>
      <c r="G595" s="149">
        <v>36360</v>
      </c>
      <c r="H595" s="150">
        <f>Tabela2[[#This Row],[PERCENTUAL REALIZADO2]]*1/100</f>
        <v>0.62909999999999999</v>
      </c>
      <c r="I595">
        <v>62.91</v>
      </c>
      <c r="J595" s="111">
        <v>37435</v>
      </c>
      <c r="L595" t="s">
        <v>2</v>
      </c>
      <c r="M595" t="s">
        <v>80</v>
      </c>
      <c r="N595" t="s">
        <v>2061</v>
      </c>
    </row>
    <row r="596" spans="1:14" x14ac:dyDescent="0.25">
      <c r="A596" t="s">
        <v>2436</v>
      </c>
      <c r="B596" t="s">
        <v>60</v>
      </c>
      <c r="C596" t="s">
        <v>1839</v>
      </c>
      <c r="D596" t="s">
        <v>90</v>
      </c>
      <c r="E596" s="149">
        <v>36000</v>
      </c>
      <c r="F596" s="149">
        <v>363.26</v>
      </c>
      <c r="G596" s="149">
        <v>36363.26</v>
      </c>
      <c r="H596" s="150">
        <f>Tabela2[[#This Row],[PERCENTUAL REALIZADO2]]*1/100</f>
        <v>0.60699999999999998</v>
      </c>
      <c r="I596">
        <v>60.7</v>
      </c>
      <c r="J596" s="111">
        <v>37435</v>
      </c>
      <c r="L596" t="s">
        <v>2</v>
      </c>
      <c r="M596" t="s">
        <v>80</v>
      </c>
      <c r="N596" t="s">
        <v>2061</v>
      </c>
    </row>
    <row r="597" spans="1:14" x14ac:dyDescent="0.25">
      <c r="A597" t="s">
        <v>2437</v>
      </c>
      <c r="B597" t="s">
        <v>60</v>
      </c>
      <c r="C597" t="s">
        <v>1839</v>
      </c>
      <c r="D597" t="s">
        <v>90</v>
      </c>
      <c r="E597" s="149">
        <v>54000</v>
      </c>
      <c r="F597" s="149">
        <v>540</v>
      </c>
      <c r="G597" s="149">
        <v>54540</v>
      </c>
      <c r="H597" s="150">
        <f>Tabela2[[#This Row],[PERCENTUAL REALIZADO2]]*1/100</f>
        <v>0.62919999999999998</v>
      </c>
      <c r="I597">
        <v>62.92</v>
      </c>
      <c r="J597" s="111">
        <v>37435</v>
      </c>
      <c r="L597" t="s">
        <v>2</v>
      </c>
      <c r="M597" t="s">
        <v>80</v>
      </c>
      <c r="N597" t="s">
        <v>2061</v>
      </c>
    </row>
    <row r="598" spans="1:14" x14ac:dyDescent="0.25">
      <c r="A598" t="s">
        <v>2438</v>
      </c>
      <c r="B598" t="s">
        <v>60</v>
      </c>
      <c r="C598" t="s">
        <v>1839</v>
      </c>
      <c r="D598" t="s">
        <v>90</v>
      </c>
      <c r="E598" s="149">
        <v>114000</v>
      </c>
      <c r="F598" s="149">
        <v>1046.48</v>
      </c>
      <c r="G598" s="149">
        <v>115046.48</v>
      </c>
      <c r="H598" s="150">
        <f>Tabela2[[#This Row],[PERCENTUAL REALIZADO2]]*1/100</f>
        <v>0.8155</v>
      </c>
      <c r="I598">
        <v>81.55</v>
      </c>
      <c r="J598" s="111">
        <v>37435</v>
      </c>
      <c r="L598" t="s">
        <v>2</v>
      </c>
      <c r="M598" t="s">
        <v>80</v>
      </c>
      <c r="N598" t="s">
        <v>2061</v>
      </c>
    </row>
    <row r="599" spans="1:14" x14ac:dyDescent="0.25">
      <c r="A599" t="s">
        <v>2911</v>
      </c>
      <c r="B599" t="s">
        <v>52</v>
      </c>
      <c r="C599" t="s">
        <v>2910</v>
      </c>
      <c r="D599" t="s">
        <v>86</v>
      </c>
      <c r="E599" s="149">
        <v>740350</v>
      </c>
      <c r="F599" s="149">
        <v>1315.5</v>
      </c>
      <c r="G599" s="149">
        <v>741665.5</v>
      </c>
      <c r="H599" s="150">
        <f>Tabela2[[#This Row],[PERCENTUAL REALIZADO2]]*1/100</f>
        <v>0.30829799999999996</v>
      </c>
      <c r="I599">
        <v>30.829799999999999</v>
      </c>
      <c r="J599" s="111">
        <v>42824</v>
      </c>
      <c r="L599" t="s">
        <v>2</v>
      </c>
      <c r="M599" t="s">
        <v>84</v>
      </c>
      <c r="N599" t="s">
        <v>88</v>
      </c>
    </row>
    <row r="600" spans="1:14" x14ac:dyDescent="0.25">
      <c r="A600" t="s">
        <v>2912</v>
      </c>
      <c r="B600" t="s">
        <v>65</v>
      </c>
      <c r="C600" t="s">
        <v>831</v>
      </c>
      <c r="D600" t="s">
        <v>86</v>
      </c>
      <c r="E600" s="149">
        <v>493100</v>
      </c>
      <c r="F600" s="149">
        <v>6900</v>
      </c>
      <c r="G600" s="149">
        <v>500000</v>
      </c>
      <c r="H600" s="150">
        <f>Tabela2[[#This Row],[PERCENTUAL REALIZADO2]]*1/100</f>
        <v>0.15305299999999999</v>
      </c>
      <c r="I600">
        <v>15.305300000000001</v>
      </c>
      <c r="J600" s="111">
        <v>43003</v>
      </c>
      <c r="L600" t="s">
        <v>2</v>
      </c>
      <c r="M600" t="s">
        <v>84</v>
      </c>
      <c r="N600" t="s">
        <v>88</v>
      </c>
    </row>
    <row r="601" spans="1:14" x14ac:dyDescent="0.25">
      <c r="A601" t="s">
        <v>2913</v>
      </c>
      <c r="B601" t="s">
        <v>54</v>
      </c>
      <c r="C601" t="s">
        <v>426</v>
      </c>
      <c r="D601" t="s">
        <v>86</v>
      </c>
      <c r="E601" s="149">
        <v>493100</v>
      </c>
      <c r="F601" s="149">
        <v>50920.72</v>
      </c>
      <c r="G601" s="149">
        <v>544020.72</v>
      </c>
      <c r="H601" s="150">
        <f>Tabela2[[#This Row],[PERCENTUAL REALIZADO2]]*1/100</f>
        <v>0.51460399999999995</v>
      </c>
      <c r="I601">
        <v>51.4604</v>
      </c>
      <c r="J601" s="111">
        <v>42948</v>
      </c>
      <c r="L601" t="s">
        <v>2</v>
      </c>
      <c r="M601" t="s">
        <v>84</v>
      </c>
      <c r="N601" t="s">
        <v>88</v>
      </c>
    </row>
    <row r="602" spans="1:14" x14ac:dyDescent="0.25">
      <c r="A602" t="s">
        <v>978</v>
      </c>
      <c r="B602" t="s">
        <v>53</v>
      </c>
      <c r="C602" t="s">
        <v>2914</v>
      </c>
      <c r="D602" t="s">
        <v>86</v>
      </c>
      <c r="E602" s="149">
        <v>394200</v>
      </c>
      <c r="F602" s="149">
        <v>131908.99</v>
      </c>
      <c r="G602" s="149">
        <v>526108.99</v>
      </c>
      <c r="H602" s="150">
        <f>Tabela2[[#This Row],[PERCENTUAL REALIZADO2]]*1/100</f>
        <v>0.99751999999999996</v>
      </c>
      <c r="I602">
        <v>99.751999999999995</v>
      </c>
      <c r="J602" s="111">
        <v>42873</v>
      </c>
      <c r="L602" t="s">
        <v>2</v>
      </c>
      <c r="M602" t="s">
        <v>84</v>
      </c>
      <c r="N602" t="s">
        <v>88</v>
      </c>
    </row>
    <row r="603" spans="1:14" x14ac:dyDescent="0.25">
      <c r="A603" t="s">
        <v>1345</v>
      </c>
      <c r="B603" t="s">
        <v>65</v>
      </c>
      <c r="C603" t="s">
        <v>2915</v>
      </c>
      <c r="D603" t="s">
        <v>86</v>
      </c>
      <c r="E603" s="149">
        <v>245850</v>
      </c>
      <c r="F603" s="149">
        <v>17662.3</v>
      </c>
      <c r="G603" s="149">
        <v>263512.3</v>
      </c>
      <c r="H603" s="150">
        <f>Tabela2[[#This Row],[PERCENTUAL REALIZADO2]]*1/100</f>
        <v>0.5</v>
      </c>
      <c r="I603">
        <v>50</v>
      </c>
      <c r="J603" s="111">
        <v>42969</v>
      </c>
      <c r="L603" t="s">
        <v>2</v>
      </c>
      <c r="M603" t="s">
        <v>84</v>
      </c>
      <c r="N603" t="s">
        <v>88</v>
      </c>
    </row>
    <row r="604" spans="1:14" x14ac:dyDescent="0.25">
      <c r="A604" t="s">
        <v>1690</v>
      </c>
      <c r="B604" t="s">
        <v>48</v>
      </c>
      <c r="C604" t="s">
        <v>1297</v>
      </c>
      <c r="D604" t="s">
        <v>86</v>
      </c>
      <c r="E604" s="149">
        <v>1482100</v>
      </c>
      <c r="F604" s="149">
        <v>1900</v>
      </c>
      <c r="G604" s="149">
        <v>1484000</v>
      </c>
      <c r="H604" s="150">
        <f>Tabela2[[#This Row],[PERCENTUAL REALIZADO2]]*1/100</f>
        <v>1.6527E-2</v>
      </c>
      <c r="I604">
        <v>1.6527000000000001</v>
      </c>
      <c r="J604" s="111">
        <v>43053</v>
      </c>
      <c r="L604" t="s">
        <v>2</v>
      </c>
      <c r="M604" t="s">
        <v>84</v>
      </c>
      <c r="N604" t="s">
        <v>88</v>
      </c>
    </row>
    <row r="605" spans="1:14" x14ac:dyDescent="0.25">
      <c r="A605" t="s">
        <v>2916</v>
      </c>
      <c r="B605" t="s">
        <v>68</v>
      </c>
      <c r="C605" t="s">
        <v>1792</v>
      </c>
      <c r="D605" t="s">
        <v>86</v>
      </c>
      <c r="E605" s="149">
        <v>243750</v>
      </c>
      <c r="F605" s="149">
        <v>2489.16</v>
      </c>
      <c r="G605" s="149">
        <v>246239.16</v>
      </c>
      <c r="H605" s="150">
        <f>Tabela2[[#This Row],[PERCENTUAL REALIZADO2]]*1/100</f>
        <v>7.3552999999999993E-2</v>
      </c>
      <c r="I605">
        <v>7.3552999999999997</v>
      </c>
      <c r="J605" s="111">
        <v>42982</v>
      </c>
      <c r="L605" t="s">
        <v>2</v>
      </c>
      <c r="M605" t="s">
        <v>84</v>
      </c>
      <c r="N605" t="s">
        <v>88</v>
      </c>
    </row>
    <row r="606" spans="1:14" x14ac:dyDescent="0.25">
      <c r="A606" t="s">
        <v>2917</v>
      </c>
      <c r="B606" t="s">
        <v>68</v>
      </c>
      <c r="C606" t="s">
        <v>171</v>
      </c>
      <c r="D606" t="s">
        <v>86</v>
      </c>
      <c r="E606" s="149">
        <v>245850</v>
      </c>
      <c r="F606" s="149">
        <v>32436</v>
      </c>
      <c r="G606" s="149">
        <v>278286</v>
      </c>
      <c r="H606" s="150">
        <f>Tabela2[[#This Row],[PERCENTUAL REALIZADO2]]*1/100</f>
        <v>5.7909999999999993E-3</v>
      </c>
      <c r="I606">
        <v>0.57909999999999995</v>
      </c>
      <c r="J606" s="111">
        <v>42912</v>
      </c>
      <c r="L606" t="s">
        <v>2</v>
      </c>
      <c r="M606" t="s">
        <v>84</v>
      </c>
      <c r="N606" t="s">
        <v>88</v>
      </c>
    </row>
    <row r="607" spans="1:14" x14ac:dyDescent="0.25">
      <c r="A607" t="s">
        <v>2919</v>
      </c>
      <c r="B607" t="s">
        <v>46</v>
      </c>
      <c r="C607" t="s">
        <v>2918</v>
      </c>
      <c r="D607" t="s">
        <v>86</v>
      </c>
      <c r="E607" s="149">
        <v>987600</v>
      </c>
      <c r="F607" s="149">
        <v>193154.5</v>
      </c>
      <c r="G607" s="149">
        <v>1180754.5</v>
      </c>
      <c r="H607" s="150">
        <f>Tabela2[[#This Row],[PERCENTUAL REALIZADO2]]*1/100</f>
        <v>7.1039000000000005E-2</v>
      </c>
      <c r="I607">
        <v>7.1039000000000003</v>
      </c>
      <c r="J607" s="111">
        <v>42549</v>
      </c>
      <c r="L607" t="s">
        <v>2</v>
      </c>
      <c r="M607" t="s">
        <v>84</v>
      </c>
      <c r="N607" t="s">
        <v>88</v>
      </c>
    </row>
    <row r="608" spans="1:14" x14ac:dyDescent="0.25">
      <c r="A608" t="s">
        <v>2923</v>
      </c>
      <c r="B608" t="s">
        <v>68</v>
      </c>
      <c r="C608" t="s">
        <v>2922</v>
      </c>
      <c r="D608" t="s">
        <v>86</v>
      </c>
      <c r="E608" s="149">
        <v>245850</v>
      </c>
      <c r="F608" s="149">
        <v>28445.599999999999</v>
      </c>
      <c r="G608" s="149">
        <v>274295.59999999998</v>
      </c>
      <c r="H608" s="150">
        <f>Tabela2[[#This Row],[PERCENTUAL REALIZADO2]]*1/100</f>
        <v>0.314417</v>
      </c>
      <c r="I608">
        <v>31.441700000000001</v>
      </c>
      <c r="J608" s="111">
        <v>42947</v>
      </c>
      <c r="L608" t="s">
        <v>2</v>
      </c>
      <c r="M608" t="s">
        <v>84</v>
      </c>
      <c r="N608" t="s">
        <v>88</v>
      </c>
    </row>
    <row r="609" spans="1:14" x14ac:dyDescent="0.25">
      <c r="A609" t="s">
        <v>2446</v>
      </c>
      <c r="B609" t="s">
        <v>59</v>
      </c>
      <c r="C609" t="s">
        <v>2445</v>
      </c>
      <c r="D609" t="s">
        <v>90</v>
      </c>
      <c r="E609" s="149">
        <v>150000</v>
      </c>
      <c r="F609" s="149">
        <v>11399.39</v>
      </c>
      <c r="G609" s="149">
        <v>161399.39000000001</v>
      </c>
      <c r="H609" s="150">
        <f>Tabela2[[#This Row],[PERCENTUAL REALIZADO2]]*1/100</f>
        <v>0.86970000000000003</v>
      </c>
      <c r="I609">
        <v>86.97</v>
      </c>
      <c r="J609" s="111">
        <v>37209</v>
      </c>
      <c r="L609" t="s">
        <v>2</v>
      </c>
      <c r="M609" t="s">
        <v>80</v>
      </c>
      <c r="N609" t="s">
        <v>112</v>
      </c>
    </row>
    <row r="610" spans="1:14" x14ac:dyDescent="0.25">
      <c r="A610" t="s">
        <v>2925</v>
      </c>
      <c r="B610" t="s">
        <v>314</v>
      </c>
      <c r="C610" t="s">
        <v>361</v>
      </c>
      <c r="D610" t="s">
        <v>86</v>
      </c>
      <c r="E610" s="149">
        <v>740350</v>
      </c>
      <c r="F610" s="149">
        <v>750</v>
      </c>
      <c r="G610" s="149">
        <v>741100</v>
      </c>
      <c r="H610" s="150">
        <f>Tabela2[[#This Row],[PERCENTUAL REALIZADO2]]*1/100</f>
        <v>0.56142499999999995</v>
      </c>
      <c r="I610">
        <v>56.142499999999998</v>
      </c>
      <c r="J610" s="111">
        <v>42954</v>
      </c>
      <c r="L610" t="s">
        <v>2</v>
      </c>
      <c r="M610" t="s">
        <v>84</v>
      </c>
      <c r="N610" t="s">
        <v>88</v>
      </c>
    </row>
    <row r="611" spans="1:14" x14ac:dyDescent="0.25">
      <c r="A611" t="s">
        <v>1096</v>
      </c>
      <c r="B611" t="s">
        <v>50</v>
      </c>
      <c r="C611" t="s">
        <v>865</v>
      </c>
      <c r="D611" t="s">
        <v>79</v>
      </c>
      <c r="E611" s="149">
        <v>244115</v>
      </c>
      <c r="F611" s="149">
        <v>6000</v>
      </c>
      <c r="G611" s="149">
        <v>250115</v>
      </c>
      <c r="H611" s="150">
        <f>Tabela2[[#This Row],[PERCENTUAL REALIZADO2]]*1/100</f>
        <v>0.71566999999999992</v>
      </c>
      <c r="I611">
        <v>71.566999999999993</v>
      </c>
      <c r="J611" s="111">
        <v>43009</v>
      </c>
      <c r="L611" t="s">
        <v>2</v>
      </c>
      <c r="M611" t="s">
        <v>80</v>
      </c>
      <c r="N611" t="s">
        <v>81</v>
      </c>
    </row>
    <row r="612" spans="1:14" x14ac:dyDescent="0.25">
      <c r="A612" t="s">
        <v>2928</v>
      </c>
      <c r="B612" t="s">
        <v>65</v>
      </c>
      <c r="C612" t="s">
        <v>2927</v>
      </c>
      <c r="D612" t="s">
        <v>79</v>
      </c>
      <c r="E612" s="149">
        <v>585000</v>
      </c>
      <c r="F612" s="149">
        <v>257018.18</v>
      </c>
      <c r="G612" s="149">
        <v>842018.18</v>
      </c>
      <c r="H612" s="150">
        <f>Tabela2[[#This Row],[PERCENTUAL REALIZADO2]]*1/100</f>
        <v>0.67723900000000004</v>
      </c>
      <c r="I612">
        <v>67.7239</v>
      </c>
      <c r="J612" s="111">
        <v>42733</v>
      </c>
      <c r="L612" t="s">
        <v>2</v>
      </c>
      <c r="M612" t="s">
        <v>80</v>
      </c>
      <c r="N612" t="s">
        <v>81</v>
      </c>
    </row>
    <row r="613" spans="1:14" x14ac:dyDescent="0.25">
      <c r="A613" t="s">
        <v>2930</v>
      </c>
      <c r="B613" t="s">
        <v>51</v>
      </c>
      <c r="C613" t="s">
        <v>2929</v>
      </c>
      <c r="D613" t="s">
        <v>82</v>
      </c>
      <c r="E613" s="149">
        <v>390000</v>
      </c>
      <c r="F613" s="149">
        <v>10000</v>
      </c>
      <c r="G613" s="149">
        <v>400000</v>
      </c>
      <c r="H613" s="150">
        <f>Tabela2[[#This Row],[PERCENTUAL REALIZADO2]]*1/100</f>
        <v>4.3048000000000003E-2</v>
      </c>
      <c r="I613">
        <v>4.3048000000000002</v>
      </c>
      <c r="J613" s="111">
        <v>43067</v>
      </c>
      <c r="L613" t="s">
        <v>2</v>
      </c>
      <c r="M613" t="s">
        <v>84</v>
      </c>
      <c r="N613" t="s">
        <v>85</v>
      </c>
    </row>
    <row r="614" spans="1:14" x14ac:dyDescent="0.25">
      <c r="A614" t="s">
        <v>2932</v>
      </c>
      <c r="B614" t="s">
        <v>68</v>
      </c>
      <c r="C614" t="s">
        <v>2931</v>
      </c>
      <c r="D614" t="s">
        <v>82</v>
      </c>
      <c r="E614" s="149">
        <v>390000</v>
      </c>
      <c r="F614" s="149">
        <v>412.76</v>
      </c>
      <c r="G614" s="149">
        <v>390412.76</v>
      </c>
      <c r="H614" s="150">
        <f>Tabela2[[#This Row],[PERCENTUAL REALIZADO2]]*1/100</f>
        <v>0.11275</v>
      </c>
      <c r="I614">
        <v>11.275</v>
      </c>
      <c r="J614" s="111">
        <v>42912</v>
      </c>
      <c r="L614" t="s">
        <v>2</v>
      </c>
      <c r="M614" t="s">
        <v>84</v>
      </c>
      <c r="N614" t="s">
        <v>85</v>
      </c>
    </row>
    <row r="615" spans="1:14" x14ac:dyDescent="0.25">
      <c r="A615" t="s">
        <v>2450</v>
      </c>
      <c r="B615" t="s">
        <v>58</v>
      </c>
      <c r="C615" t="s">
        <v>2449</v>
      </c>
      <c r="D615" t="s">
        <v>90</v>
      </c>
      <c r="E615" s="149">
        <v>150000</v>
      </c>
      <c r="F615" s="149">
        <v>7413.71</v>
      </c>
      <c r="G615" s="149">
        <v>157413.71</v>
      </c>
      <c r="H615" s="150">
        <f>Tabela2[[#This Row],[PERCENTUAL REALIZADO2]]*1/100</f>
        <v>0.99</v>
      </c>
      <c r="I615">
        <v>99</v>
      </c>
      <c r="J615" s="111">
        <v>37439</v>
      </c>
      <c r="L615" t="s">
        <v>2</v>
      </c>
      <c r="M615" t="s">
        <v>80</v>
      </c>
      <c r="N615" t="s">
        <v>112</v>
      </c>
    </row>
    <row r="616" spans="1:14" x14ac:dyDescent="0.25">
      <c r="A616" t="s">
        <v>2934</v>
      </c>
      <c r="B616" t="s">
        <v>66</v>
      </c>
      <c r="C616" t="s">
        <v>2933</v>
      </c>
      <c r="D616" t="s">
        <v>82</v>
      </c>
      <c r="E616" s="149">
        <v>292500</v>
      </c>
      <c r="F616" s="149">
        <v>292.79000000000002</v>
      </c>
      <c r="G616" s="149">
        <v>292792.78999999998</v>
      </c>
      <c r="H616" s="150">
        <f>Tabela2[[#This Row],[PERCENTUAL REALIZADO2]]*1/100</f>
        <v>9.6380000000000007E-3</v>
      </c>
      <c r="I616">
        <v>0.96379999999999999</v>
      </c>
      <c r="J616" s="111">
        <v>43063</v>
      </c>
      <c r="L616" t="s">
        <v>2</v>
      </c>
      <c r="M616" t="s">
        <v>84</v>
      </c>
      <c r="N616" t="s">
        <v>85</v>
      </c>
    </row>
    <row r="617" spans="1:14" x14ac:dyDescent="0.25">
      <c r="A617" t="s">
        <v>2937</v>
      </c>
      <c r="B617" t="s">
        <v>55</v>
      </c>
      <c r="C617" t="s">
        <v>2936</v>
      </c>
      <c r="D617" t="s">
        <v>82</v>
      </c>
      <c r="E617" s="149">
        <v>633750</v>
      </c>
      <c r="F617" s="149">
        <v>14000</v>
      </c>
      <c r="G617" s="149">
        <v>647750</v>
      </c>
      <c r="H617" s="150">
        <f>Tabela2[[#This Row],[PERCENTUAL REALIZADO2]]*1/100</f>
        <v>5.9036999999999999E-2</v>
      </c>
      <c r="I617">
        <v>5.9036999999999997</v>
      </c>
      <c r="J617" s="111">
        <v>43070</v>
      </c>
      <c r="L617" t="s">
        <v>2</v>
      </c>
      <c r="M617" t="s">
        <v>84</v>
      </c>
      <c r="N617" t="s">
        <v>85</v>
      </c>
    </row>
    <row r="618" spans="1:14" x14ac:dyDescent="0.25">
      <c r="A618" t="s">
        <v>2452</v>
      </c>
      <c r="B618" t="s">
        <v>56</v>
      </c>
      <c r="C618" t="s">
        <v>2451</v>
      </c>
      <c r="D618" t="s">
        <v>86</v>
      </c>
      <c r="E618" s="149">
        <v>100000</v>
      </c>
      <c r="F618" s="149">
        <v>5000</v>
      </c>
      <c r="G618" s="149">
        <v>105000</v>
      </c>
      <c r="H618" s="150">
        <f>Tabela2[[#This Row],[PERCENTUAL REALIZADO2]]*1/100</f>
        <v>0.21210000000000001</v>
      </c>
      <c r="I618">
        <v>21.21</v>
      </c>
      <c r="J618" s="111">
        <v>37440</v>
      </c>
      <c r="K618" s="111">
        <v>41912</v>
      </c>
      <c r="L618" t="s">
        <v>2</v>
      </c>
      <c r="M618" t="s">
        <v>84</v>
      </c>
      <c r="N618" t="s">
        <v>1959</v>
      </c>
    </row>
    <row r="619" spans="1:14" x14ac:dyDescent="0.25">
      <c r="A619" t="s">
        <v>2938</v>
      </c>
      <c r="B619" t="s">
        <v>47</v>
      </c>
      <c r="C619" t="s">
        <v>935</v>
      </c>
      <c r="D619" t="s">
        <v>82</v>
      </c>
      <c r="E619" s="149">
        <v>633750</v>
      </c>
      <c r="F619" s="149">
        <v>6250</v>
      </c>
      <c r="G619" s="149">
        <v>640000</v>
      </c>
      <c r="H619" s="150">
        <f>Tabela2[[#This Row],[PERCENTUAL REALIZADO2]]*1/100</f>
        <v>0.55601400000000001</v>
      </c>
      <c r="I619">
        <v>55.601399999999998</v>
      </c>
      <c r="J619" s="111">
        <v>42834</v>
      </c>
      <c r="L619" t="s">
        <v>2</v>
      </c>
      <c r="M619" t="s">
        <v>84</v>
      </c>
      <c r="N619" t="s">
        <v>85</v>
      </c>
    </row>
    <row r="620" spans="1:14" x14ac:dyDescent="0.25">
      <c r="A620" t="s">
        <v>2453</v>
      </c>
      <c r="B620" t="s">
        <v>52</v>
      </c>
      <c r="C620" t="s">
        <v>1435</v>
      </c>
      <c r="D620" t="s">
        <v>117</v>
      </c>
      <c r="E620" s="149">
        <v>94500</v>
      </c>
      <c r="F620" s="149">
        <v>41000</v>
      </c>
      <c r="G620" s="149">
        <v>135500</v>
      </c>
      <c r="H620" s="150">
        <f>Tabela2[[#This Row],[PERCENTUAL REALIZADO2]]*1/100</f>
        <v>7.4099999999999999E-2</v>
      </c>
      <c r="I620">
        <v>7.41</v>
      </c>
      <c r="J620" s="111">
        <v>37396</v>
      </c>
      <c r="L620" t="s">
        <v>2</v>
      </c>
      <c r="M620" t="s">
        <v>120</v>
      </c>
      <c r="N620" t="s">
        <v>2390</v>
      </c>
    </row>
    <row r="621" spans="1:14" x14ac:dyDescent="0.25">
      <c r="A621" t="s">
        <v>2939</v>
      </c>
      <c r="B621" t="s">
        <v>59</v>
      </c>
      <c r="C621" t="s">
        <v>1046</v>
      </c>
      <c r="D621" t="s">
        <v>82</v>
      </c>
      <c r="E621" s="149">
        <v>390000</v>
      </c>
      <c r="F621" s="149">
        <v>1983.49</v>
      </c>
      <c r="G621" s="149">
        <v>391983.49</v>
      </c>
      <c r="H621" s="150">
        <f>Tabela2[[#This Row],[PERCENTUAL REALIZADO2]]*1/100</f>
        <v>0.81413799999999992</v>
      </c>
      <c r="I621">
        <v>81.413799999999995</v>
      </c>
      <c r="J621" s="111">
        <v>42948</v>
      </c>
      <c r="L621" t="s">
        <v>2</v>
      </c>
      <c r="M621" t="s">
        <v>84</v>
      </c>
      <c r="N621" t="s">
        <v>85</v>
      </c>
    </row>
    <row r="622" spans="1:14" x14ac:dyDescent="0.25">
      <c r="A622" t="s">
        <v>2941</v>
      </c>
      <c r="B622" t="s">
        <v>52</v>
      </c>
      <c r="C622" t="s">
        <v>2940</v>
      </c>
      <c r="D622" t="s">
        <v>90</v>
      </c>
      <c r="E622" s="149">
        <v>100000</v>
      </c>
      <c r="F622" s="149">
        <v>26000</v>
      </c>
      <c r="G622" s="149">
        <v>126000</v>
      </c>
      <c r="H622" s="150">
        <f>Tabela2[[#This Row],[PERCENTUAL REALIZADO2]]*1/100</f>
        <v>0.47619</v>
      </c>
      <c r="I622">
        <v>47.619</v>
      </c>
      <c r="J622" s="111">
        <v>42877</v>
      </c>
      <c r="L622" t="s">
        <v>2</v>
      </c>
      <c r="M622" t="s">
        <v>80</v>
      </c>
      <c r="N622" t="s">
        <v>737</v>
      </c>
    </row>
    <row r="623" spans="1:14" x14ac:dyDescent="0.25">
      <c r="A623" t="s">
        <v>2943</v>
      </c>
      <c r="B623" t="s">
        <v>66</v>
      </c>
      <c r="C623" t="s">
        <v>2942</v>
      </c>
      <c r="D623" t="s">
        <v>90</v>
      </c>
      <c r="E623" s="149">
        <v>1000000</v>
      </c>
      <c r="F623" s="149">
        <v>112000</v>
      </c>
      <c r="G623" s="149">
        <v>1112000</v>
      </c>
      <c r="H623" s="150">
        <f>Tabela2[[#This Row],[PERCENTUAL REALIZADO2]]*1/100</f>
        <v>0.89735200000000004</v>
      </c>
      <c r="I623">
        <v>89.735200000000006</v>
      </c>
      <c r="J623" s="111">
        <v>42948</v>
      </c>
      <c r="L623" t="s">
        <v>2</v>
      </c>
      <c r="M623" t="s">
        <v>80</v>
      </c>
      <c r="N623" t="s">
        <v>737</v>
      </c>
    </row>
    <row r="624" spans="1:14" x14ac:dyDescent="0.25">
      <c r="A624" t="s">
        <v>2945</v>
      </c>
      <c r="B624" t="s">
        <v>67</v>
      </c>
      <c r="C624" t="s">
        <v>2944</v>
      </c>
      <c r="D624" t="s">
        <v>90</v>
      </c>
      <c r="E624" s="149">
        <v>500000</v>
      </c>
      <c r="F624" s="149">
        <v>500</v>
      </c>
      <c r="G624" s="149">
        <v>500500</v>
      </c>
      <c r="H624" s="150">
        <f>Tabela2[[#This Row],[PERCENTUAL REALIZADO2]]*1/100</f>
        <v>0.60279700000000003</v>
      </c>
      <c r="I624">
        <v>60.279699999999998</v>
      </c>
      <c r="J624" s="111">
        <v>42979</v>
      </c>
      <c r="L624" t="s">
        <v>2</v>
      </c>
      <c r="M624" t="s">
        <v>80</v>
      </c>
      <c r="N624" t="s">
        <v>737</v>
      </c>
    </row>
    <row r="625" spans="1:14" x14ac:dyDescent="0.25">
      <c r="A625" t="s">
        <v>1093</v>
      </c>
      <c r="B625" t="s">
        <v>69</v>
      </c>
      <c r="C625" t="s">
        <v>336</v>
      </c>
      <c r="D625" t="s">
        <v>79</v>
      </c>
      <c r="E625" s="149">
        <v>1950000</v>
      </c>
      <c r="F625" s="149">
        <v>20914.29</v>
      </c>
      <c r="G625" s="149">
        <v>1970914.29</v>
      </c>
      <c r="H625" s="150">
        <f>Tabela2[[#This Row],[PERCENTUAL REALIZADO2]]*1/100</f>
        <v>0.47286700000000004</v>
      </c>
      <c r="I625">
        <v>47.286700000000003</v>
      </c>
      <c r="J625" s="111">
        <v>42852</v>
      </c>
      <c r="L625" t="s">
        <v>2</v>
      </c>
      <c r="M625" t="s">
        <v>80</v>
      </c>
      <c r="N625" t="s">
        <v>81</v>
      </c>
    </row>
    <row r="626" spans="1:14" x14ac:dyDescent="0.25">
      <c r="A626" t="s">
        <v>452</v>
      </c>
      <c r="B626" t="s">
        <v>53</v>
      </c>
      <c r="C626" t="s">
        <v>1086</v>
      </c>
      <c r="D626" t="s">
        <v>86</v>
      </c>
      <c r="E626" s="149">
        <v>245850</v>
      </c>
      <c r="F626" s="149">
        <v>6010.54</v>
      </c>
      <c r="G626" s="149">
        <v>251860.54</v>
      </c>
      <c r="H626" s="150">
        <f>Tabela2[[#This Row],[PERCENTUAL REALIZADO2]]*1/100</f>
        <v>0.20924700000000002</v>
      </c>
      <c r="I626">
        <v>20.924700000000001</v>
      </c>
      <c r="J626" s="111">
        <v>42865</v>
      </c>
      <c r="L626" t="s">
        <v>2</v>
      </c>
      <c r="M626" t="s">
        <v>84</v>
      </c>
      <c r="N626" t="s">
        <v>88</v>
      </c>
    </row>
    <row r="627" spans="1:14" x14ac:dyDescent="0.25">
      <c r="A627" t="s">
        <v>2948</v>
      </c>
      <c r="B627" t="s">
        <v>53</v>
      </c>
      <c r="C627" t="s">
        <v>2947</v>
      </c>
      <c r="D627" t="s">
        <v>86</v>
      </c>
      <c r="E627" s="149">
        <v>245850</v>
      </c>
      <c r="F627" s="149">
        <v>246.1</v>
      </c>
      <c r="G627" s="149">
        <v>246096.1</v>
      </c>
      <c r="H627" s="150">
        <f>Tabela2[[#This Row],[PERCENTUAL REALIZADO2]]*1/100</f>
        <v>0.37068499999999999</v>
      </c>
      <c r="I627">
        <v>37.0685</v>
      </c>
      <c r="J627" s="111">
        <v>42896</v>
      </c>
      <c r="L627" t="s">
        <v>2</v>
      </c>
      <c r="M627" t="s">
        <v>84</v>
      </c>
      <c r="N627" t="s">
        <v>88</v>
      </c>
    </row>
    <row r="628" spans="1:14" x14ac:dyDescent="0.25">
      <c r="A628" t="s">
        <v>2950</v>
      </c>
      <c r="B628" t="s">
        <v>66</v>
      </c>
      <c r="C628" t="s">
        <v>2949</v>
      </c>
      <c r="D628" t="s">
        <v>86</v>
      </c>
      <c r="E628" s="149">
        <v>1482100</v>
      </c>
      <c r="F628" s="149">
        <v>432025.99</v>
      </c>
      <c r="G628" s="149">
        <v>1914125.99</v>
      </c>
      <c r="H628" s="150">
        <f>Tabela2[[#This Row],[PERCENTUAL REALIZADO2]]*1/100</f>
        <v>0.154254</v>
      </c>
      <c r="I628">
        <v>15.4254</v>
      </c>
      <c r="J628" s="111">
        <v>42906</v>
      </c>
      <c r="L628" t="s">
        <v>2</v>
      </c>
      <c r="M628" t="s">
        <v>84</v>
      </c>
      <c r="N628" t="s">
        <v>88</v>
      </c>
    </row>
    <row r="629" spans="1:14" x14ac:dyDescent="0.25">
      <c r="A629" t="s">
        <v>2459</v>
      </c>
      <c r="B629" t="s">
        <v>52</v>
      </c>
      <c r="C629" t="s">
        <v>2458</v>
      </c>
      <c r="D629" t="s">
        <v>90</v>
      </c>
      <c r="E629" s="149">
        <v>150000</v>
      </c>
      <c r="F629" s="149">
        <v>3750</v>
      </c>
      <c r="G629" s="149">
        <v>153750</v>
      </c>
      <c r="H629" s="150">
        <f>Tabela2[[#This Row],[PERCENTUAL REALIZADO2]]*1/100</f>
        <v>0.85760000000000003</v>
      </c>
      <c r="I629">
        <v>85.76</v>
      </c>
      <c r="J629" s="111">
        <v>37331</v>
      </c>
      <c r="L629" t="s">
        <v>2</v>
      </c>
      <c r="M629" t="s">
        <v>80</v>
      </c>
      <c r="N629" t="s">
        <v>112</v>
      </c>
    </row>
    <row r="630" spans="1:14" x14ac:dyDescent="0.25">
      <c r="A630" t="s">
        <v>2951</v>
      </c>
      <c r="B630" t="s">
        <v>68</v>
      </c>
      <c r="C630" t="s">
        <v>1051</v>
      </c>
      <c r="D630" t="s">
        <v>86</v>
      </c>
      <c r="E630" s="149">
        <v>493100</v>
      </c>
      <c r="F630" s="149">
        <v>80897.31</v>
      </c>
      <c r="G630" s="149">
        <v>573997.31000000006</v>
      </c>
      <c r="H630" s="150">
        <f>Tabela2[[#This Row],[PERCENTUAL REALIZADO2]]*1/100</f>
        <v>0.57123299999999999</v>
      </c>
      <c r="I630">
        <v>57.1233</v>
      </c>
      <c r="J630" s="111">
        <v>42691</v>
      </c>
      <c r="L630" t="s">
        <v>2</v>
      </c>
      <c r="M630" t="s">
        <v>84</v>
      </c>
      <c r="N630" t="s">
        <v>88</v>
      </c>
    </row>
    <row r="631" spans="1:14" x14ac:dyDescent="0.25">
      <c r="A631" t="s">
        <v>2952</v>
      </c>
      <c r="B631" t="s">
        <v>68</v>
      </c>
      <c r="C631" t="s">
        <v>765</v>
      </c>
      <c r="D631" t="s">
        <v>86</v>
      </c>
      <c r="E631" s="149">
        <v>493100</v>
      </c>
      <c r="F631" s="149">
        <v>137703.01999999999</v>
      </c>
      <c r="G631" s="149">
        <v>630803.02</v>
      </c>
      <c r="H631" s="150">
        <f>Tabela2[[#This Row],[PERCENTUAL REALIZADO2]]*1/100</f>
        <v>2.0764000000000001E-2</v>
      </c>
      <c r="I631">
        <v>2.0764</v>
      </c>
      <c r="J631" s="111">
        <v>42696</v>
      </c>
      <c r="L631" t="s">
        <v>2</v>
      </c>
      <c r="M631" t="s">
        <v>84</v>
      </c>
      <c r="N631" t="s">
        <v>88</v>
      </c>
    </row>
    <row r="632" spans="1:14" x14ac:dyDescent="0.25">
      <c r="A632" t="s">
        <v>2460</v>
      </c>
      <c r="B632" t="s">
        <v>57</v>
      </c>
      <c r="C632" t="s">
        <v>1805</v>
      </c>
      <c r="D632" t="s">
        <v>86</v>
      </c>
      <c r="E632" s="149">
        <v>6000000</v>
      </c>
      <c r="F632" s="149">
        <v>120000</v>
      </c>
      <c r="G632" s="149">
        <v>6120000</v>
      </c>
      <c r="H632" s="150">
        <f>Tabela2[[#This Row],[PERCENTUAL REALIZADO2]]*1/100</f>
        <v>0</v>
      </c>
      <c r="I632">
        <v>0</v>
      </c>
      <c r="J632" s="111">
        <v>37302</v>
      </c>
      <c r="K632" s="111">
        <v>43100</v>
      </c>
      <c r="L632" t="s">
        <v>2</v>
      </c>
      <c r="M632" t="s">
        <v>84</v>
      </c>
      <c r="N632" t="s">
        <v>2398</v>
      </c>
    </row>
    <row r="633" spans="1:14" x14ac:dyDescent="0.25">
      <c r="A633" t="s">
        <v>2953</v>
      </c>
      <c r="B633" t="s">
        <v>51</v>
      </c>
      <c r="C633" t="s">
        <v>945</v>
      </c>
      <c r="D633" t="s">
        <v>86</v>
      </c>
      <c r="E633" s="149">
        <v>987600</v>
      </c>
      <c r="F633" s="149">
        <v>67790.38</v>
      </c>
      <c r="G633" s="149">
        <v>1055390.3799999999</v>
      </c>
      <c r="H633" s="150">
        <f>Tabela2[[#This Row],[PERCENTUAL REALIZADO2]]*1/100</f>
        <v>9.0223999999999999E-2</v>
      </c>
      <c r="I633">
        <v>9.0223999999999993</v>
      </c>
      <c r="J633" s="111">
        <v>43068</v>
      </c>
      <c r="L633" t="s">
        <v>2</v>
      </c>
      <c r="M633" t="s">
        <v>84</v>
      </c>
      <c r="N633" t="s">
        <v>88</v>
      </c>
    </row>
    <row r="634" spans="1:14" x14ac:dyDescent="0.25">
      <c r="A634" t="s">
        <v>225</v>
      </c>
      <c r="B634" t="s">
        <v>68</v>
      </c>
      <c r="C634" t="s">
        <v>224</v>
      </c>
      <c r="D634" t="s">
        <v>86</v>
      </c>
      <c r="E634" s="149">
        <v>987600</v>
      </c>
      <c r="F634" s="149">
        <v>78565.820000000007</v>
      </c>
      <c r="G634" s="149">
        <v>1066165.82</v>
      </c>
      <c r="H634" s="150">
        <f>Tabela2[[#This Row],[PERCENTUAL REALIZADO2]]*1/100</f>
        <v>0.90688599999999997</v>
      </c>
      <c r="I634">
        <v>90.688599999999994</v>
      </c>
      <c r="J634" s="111">
        <v>42538</v>
      </c>
      <c r="L634" t="s">
        <v>2</v>
      </c>
      <c r="M634" t="s">
        <v>84</v>
      </c>
      <c r="N634" t="s">
        <v>88</v>
      </c>
    </row>
    <row r="635" spans="1:14" x14ac:dyDescent="0.25">
      <c r="A635" t="s">
        <v>2954</v>
      </c>
      <c r="B635" t="s">
        <v>65</v>
      </c>
      <c r="C635" t="s">
        <v>774</v>
      </c>
      <c r="D635" t="s">
        <v>86</v>
      </c>
      <c r="E635" s="149">
        <v>295300</v>
      </c>
      <c r="F635" s="149">
        <v>11536.3</v>
      </c>
      <c r="G635" s="149">
        <v>306836.3</v>
      </c>
      <c r="H635" s="150">
        <f>Tabela2[[#This Row],[PERCENTUAL REALIZADO2]]*1/100</f>
        <v>1.5419E-2</v>
      </c>
      <c r="I635">
        <v>1.5419</v>
      </c>
      <c r="J635" s="111">
        <v>43024</v>
      </c>
      <c r="L635" t="s">
        <v>2</v>
      </c>
      <c r="M635" t="s">
        <v>84</v>
      </c>
      <c r="N635" t="s">
        <v>114</v>
      </c>
    </row>
    <row r="636" spans="1:14" x14ac:dyDescent="0.25">
      <c r="A636" t="s">
        <v>2955</v>
      </c>
      <c r="B636" t="s">
        <v>68</v>
      </c>
      <c r="C636" t="s">
        <v>1792</v>
      </c>
      <c r="D636" t="s">
        <v>82</v>
      </c>
      <c r="E636" s="149">
        <v>243750</v>
      </c>
      <c r="F636" s="149">
        <v>2996.5</v>
      </c>
      <c r="G636" s="149">
        <v>246746.5</v>
      </c>
      <c r="H636" s="150">
        <f>Tabela2[[#This Row],[PERCENTUAL REALIZADO2]]*1/100</f>
        <v>0.19522300000000001</v>
      </c>
      <c r="I636">
        <v>19.522300000000001</v>
      </c>
      <c r="J636" s="111">
        <v>42907</v>
      </c>
      <c r="L636" t="s">
        <v>2</v>
      </c>
      <c r="M636" t="s">
        <v>84</v>
      </c>
      <c r="N636" t="s">
        <v>85</v>
      </c>
    </row>
    <row r="637" spans="1:14" x14ac:dyDescent="0.25">
      <c r="A637" t="s">
        <v>2957</v>
      </c>
      <c r="B637" t="s">
        <v>53</v>
      </c>
      <c r="C637" t="s">
        <v>2956</v>
      </c>
      <c r="D637" t="s">
        <v>117</v>
      </c>
      <c r="E637" s="149">
        <v>130000</v>
      </c>
      <c r="F637" s="149">
        <v>2000</v>
      </c>
      <c r="G637" s="149">
        <v>132000</v>
      </c>
      <c r="H637" s="150">
        <f>Tabela2[[#This Row],[PERCENTUAL REALIZADO2]]*1/100</f>
        <v>3.8779999999999999E-3</v>
      </c>
      <c r="I637">
        <v>0.38779999999999998</v>
      </c>
      <c r="J637" s="111">
        <v>43076</v>
      </c>
      <c r="L637" t="s">
        <v>2</v>
      </c>
      <c r="M637" t="s">
        <v>120</v>
      </c>
      <c r="N637" t="s">
        <v>121</v>
      </c>
    </row>
    <row r="638" spans="1:14" x14ac:dyDescent="0.25">
      <c r="A638" t="s">
        <v>2959</v>
      </c>
      <c r="B638" t="s">
        <v>47</v>
      </c>
      <c r="C638" t="s">
        <v>2958</v>
      </c>
      <c r="D638" t="s">
        <v>117</v>
      </c>
      <c r="E638" s="149">
        <v>750000</v>
      </c>
      <c r="F638" s="149">
        <v>15000</v>
      </c>
      <c r="G638" s="149">
        <v>765000</v>
      </c>
      <c r="H638" s="150">
        <f>Tabela2[[#This Row],[PERCENTUAL REALIZADO2]]*1/100</f>
        <v>0.89828799999999998</v>
      </c>
      <c r="I638">
        <v>89.828800000000001</v>
      </c>
      <c r="J638" s="111">
        <v>42552</v>
      </c>
      <c r="L638" t="s">
        <v>2</v>
      </c>
      <c r="M638" t="s">
        <v>120</v>
      </c>
      <c r="N638" t="s">
        <v>121</v>
      </c>
    </row>
    <row r="639" spans="1:14" x14ac:dyDescent="0.25">
      <c r="A639" t="s">
        <v>2961</v>
      </c>
      <c r="B639" t="s">
        <v>52</v>
      </c>
      <c r="C639" t="s">
        <v>2960</v>
      </c>
      <c r="D639" t="s">
        <v>117</v>
      </c>
      <c r="E639" s="149">
        <v>1000000</v>
      </c>
      <c r="F639" s="149">
        <v>11000</v>
      </c>
      <c r="G639" s="149">
        <v>1011000</v>
      </c>
      <c r="H639" s="150">
        <f>Tabela2[[#This Row],[PERCENTUAL REALIZADO2]]*1/100</f>
        <v>0</v>
      </c>
      <c r="I639">
        <v>0</v>
      </c>
      <c r="J639" s="111">
        <v>42534</v>
      </c>
      <c r="L639" t="s">
        <v>2</v>
      </c>
      <c r="M639" t="s">
        <v>120</v>
      </c>
      <c r="N639" t="s">
        <v>121</v>
      </c>
    </row>
    <row r="640" spans="1:14" x14ac:dyDescent="0.25">
      <c r="A640" t="s">
        <v>2467</v>
      </c>
      <c r="B640" t="s">
        <v>57</v>
      </c>
      <c r="C640" t="s">
        <v>2466</v>
      </c>
      <c r="D640" t="s">
        <v>117</v>
      </c>
      <c r="E640" s="149">
        <v>162000</v>
      </c>
      <c r="F640" s="149">
        <v>16200</v>
      </c>
      <c r="G640" s="149">
        <v>178200</v>
      </c>
      <c r="H640" s="150">
        <f>Tabela2[[#This Row],[PERCENTUAL REALIZADO2]]*1/100</f>
        <v>0.65890000000000004</v>
      </c>
      <c r="I640">
        <v>65.89</v>
      </c>
      <c r="J640" s="111">
        <v>37368</v>
      </c>
      <c r="K640" s="111">
        <v>42946</v>
      </c>
      <c r="L640" t="s">
        <v>2</v>
      </c>
      <c r="M640" t="s">
        <v>120</v>
      </c>
      <c r="N640" t="s">
        <v>2390</v>
      </c>
    </row>
    <row r="641" spans="1:14" x14ac:dyDescent="0.25">
      <c r="A641" t="s">
        <v>2468</v>
      </c>
      <c r="B641" t="s">
        <v>47</v>
      </c>
      <c r="C641" t="s">
        <v>1761</v>
      </c>
      <c r="D641" t="s">
        <v>117</v>
      </c>
      <c r="E641" s="149">
        <v>132500</v>
      </c>
      <c r="F641" s="149">
        <v>6625</v>
      </c>
      <c r="G641" s="149">
        <v>139125</v>
      </c>
      <c r="H641" s="150">
        <f>Tabela2[[#This Row],[PERCENTUAL REALIZADO2]]*1/100</f>
        <v>0.94959999999999989</v>
      </c>
      <c r="I641">
        <v>94.96</v>
      </c>
      <c r="J641" s="111">
        <v>37441</v>
      </c>
      <c r="L641" t="s">
        <v>2</v>
      </c>
      <c r="M641" t="s">
        <v>120</v>
      </c>
      <c r="N641" t="s">
        <v>2390</v>
      </c>
    </row>
    <row r="642" spans="1:14" x14ac:dyDescent="0.25">
      <c r="A642" t="s">
        <v>328</v>
      </c>
      <c r="B642" t="s">
        <v>51</v>
      </c>
      <c r="C642" t="s">
        <v>2962</v>
      </c>
      <c r="D642" t="s">
        <v>79</v>
      </c>
      <c r="E642" s="149">
        <v>146250</v>
      </c>
      <c r="F642" s="149">
        <v>3750</v>
      </c>
      <c r="G642" s="149">
        <v>150000</v>
      </c>
      <c r="H642" s="150">
        <f>Tabela2[[#This Row],[PERCENTUAL REALIZADO2]]*1/100</f>
        <v>0.7333329999999999</v>
      </c>
      <c r="I642">
        <v>73.333299999999994</v>
      </c>
      <c r="J642" s="111">
        <v>42912</v>
      </c>
      <c r="L642" t="s">
        <v>2</v>
      </c>
      <c r="M642" t="s">
        <v>80</v>
      </c>
      <c r="N642" t="s">
        <v>81</v>
      </c>
    </row>
    <row r="643" spans="1:14" x14ac:dyDescent="0.25">
      <c r="A643" t="s">
        <v>124</v>
      </c>
      <c r="B643" t="s">
        <v>61</v>
      </c>
      <c r="C643" t="s">
        <v>2963</v>
      </c>
      <c r="D643" t="s">
        <v>123</v>
      </c>
      <c r="E643" s="149">
        <v>500000</v>
      </c>
      <c r="F643" s="149">
        <v>0</v>
      </c>
      <c r="G643" s="149">
        <v>500000</v>
      </c>
      <c r="H643" s="150">
        <f>Tabela2[[#This Row],[PERCENTUAL REALIZADO2]]*1/100</f>
        <v>0.60389899999999996</v>
      </c>
      <c r="I643">
        <v>60.389899999999997</v>
      </c>
      <c r="J643" s="111">
        <v>43040</v>
      </c>
      <c r="L643" t="s">
        <v>2</v>
      </c>
      <c r="M643" t="s">
        <v>125</v>
      </c>
      <c r="N643" t="s">
        <v>126</v>
      </c>
    </row>
    <row r="644" spans="1:14" x14ac:dyDescent="0.25">
      <c r="A644" t="s">
        <v>287</v>
      </c>
      <c r="B644" t="s">
        <v>47</v>
      </c>
      <c r="C644" t="s">
        <v>2964</v>
      </c>
      <c r="D644" t="s">
        <v>123</v>
      </c>
      <c r="E644" s="149">
        <v>269998.12</v>
      </c>
      <c r="F644" s="149">
        <v>0</v>
      </c>
      <c r="G644" s="149">
        <v>269998.12</v>
      </c>
      <c r="H644" s="150">
        <f>Tabela2[[#This Row],[PERCENTUAL REALIZADO2]]*1/100</f>
        <v>0.65922100000000006</v>
      </c>
      <c r="I644">
        <v>65.9221</v>
      </c>
      <c r="J644" s="111">
        <v>42614</v>
      </c>
      <c r="L644" t="s">
        <v>2</v>
      </c>
      <c r="M644" t="s">
        <v>125</v>
      </c>
      <c r="N644" t="s">
        <v>126</v>
      </c>
    </row>
    <row r="645" spans="1:14" x14ac:dyDescent="0.25">
      <c r="A645" t="s">
        <v>2967</v>
      </c>
      <c r="B645" t="s">
        <v>51</v>
      </c>
      <c r="C645" t="s">
        <v>2966</v>
      </c>
      <c r="D645" t="s">
        <v>82</v>
      </c>
      <c r="E645" s="149">
        <v>682500</v>
      </c>
      <c r="F645" s="149">
        <v>54600</v>
      </c>
      <c r="G645" s="149">
        <v>737100</v>
      </c>
      <c r="H645" s="150">
        <f>Tabela2[[#This Row],[PERCENTUAL REALIZADO2]]*1/100</f>
        <v>0.99999899999999997</v>
      </c>
      <c r="I645">
        <v>99.999899999999997</v>
      </c>
      <c r="J645" s="111">
        <v>42664</v>
      </c>
      <c r="L645" t="s">
        <v>2</v>
      </c>
      <c r="M645" t="s">
        <v>84</v>
      </c>
      <c r="N645" t="s">
        <v>85</v>
      </c>
    </row>
    <row r="646" spans="1:14" x14ac:dyDescent="0.25">
      <c r="A646" t="s">
        <v>2968</v>
      </c>
      <c r="B646" t="s">
        <v>47</v>
      </c>
      <c r="C646" t="s">
        <v>996</v>
      </c>
      <c r="D646" t="s">
        <v>82</v>
      </c>
      <c r="E646" s="149">
        <v>292500</v>
      </c>
      <c r="F646" s="149">
        <v>11700</v>
      </c>
      <c r="G646" s="149">
        <v>304200</v>
      </c>
      <c r="H646" s="150">
        <f>Tabela2[[#This Row],[PERCENTUAL REALIZADO2]]*1/100</f>
        <v>2.8434000000000001E-2</v>
      </c>
      <c r="I646">
        <v>2.8433999999999999</v>
      </c>
      <c r="J646" s="111">
        <v>43053</v>
      </c>
      <c r="L646" t="s">
        <v>2</v>
      </c>
      <c r="M646" t="s">
        <v>84</v>
      </c>
      <c r="N646" t="s">
        <v>85</v>
      </c>
    </row>
    <row r="647" spans="1:14" x14ac:dyDescent="0.25">
      <c r="A647" t="s">
        <v>2475</v>
      </c>
      <c r="B647" t="s">
        <v>46</v>
      </c>
      <c r="C647" t="s">
        <v>2474</v>
      </c>
      <c r="D647" t="s">
        <v>86</v>
      </c>
      <c r="E647" s="149">
        <v>700000</v>
      </c>
      <c r="F647" s="149">
        <v>71830</v>
      </c>
      <c r="G647" s="149">
        <v>771830</v>
      </c>
      <c r="H647" s="150">
        <f>Tabela2[[#This Row],[PERCENTUAL REALIZADO2]]*1/100</f>
        <v>0.71840000000000004</v>
      </c>
      <c r="I647">
        <v>71.84</v>
      </c>
      <c r="J647" s="111">
        <v>37351</v>
      </c>
      <c r="L647" t="s">
        <v>2</v>
      </c>
      <c r="M647" t="s">
        <v>84</v>
      </c>
      <c r="N647" t="s">
        <v>1959</v>
      </c>
    </row>
    <row r="648" spans="1:14" x14ac:dyDescent="0.25">
      <c r="A648" t="s">
        <v>2970</v>
      </c>
      <c r="B648" t="s">
        <v>52</v>
      </c>
      <c r="C648" t="s">
        <v>2969</v>
      </c>
      <c r="D648" t="s">
        <v>82</v>
      </c>
      <c r="E648" s="149">
        <v>975000</v>
      </c>
      <c r="F648" s="149">
        <v>11567.6</v>
      </c>
      <c r="G648" s="149">
        <v>986567.6</v>
      </c>
      <c r="H648" s="150">
        <f>Tabela2[[#This Row],[PERCENTUAL REALIZADO2]]*1/100</f>
        <v>1.933E-3</v>
      </c>
      <c r="I648">
        <v>0.1933</v>
      </c>
      <c r="J648" s="111">
        <v>43003</v>
      </c>
      <c r="L648" t="s">
        <v>2</v>
      </c>
      <c r="M648" t="s">
        <v>84</v>
      </c>
      <c r="N648" t="s">
        <v>85</v>
      </c>
    </row>
    <row r="649" spans="1:14" x14ac:dyDescent="0.25">
      <c r="A649" t="s">
        <v>2971</v>
      </c>
      <c r="B649" t="s">
        <v>61</v>
      </c>
      <c r="C649" t="s">
        <v>854</v>
      </c>
      <c r="D649" t="s">
        <v>82</v>
      </c>
      <c r="E649" s="149">
        <v>354924.15</v>
      </c>
      <c r="F649" s="149">
        <v>18779.490000000002</v>
      </c>
      <c r="G649" s="149">
        <v>373703.64</v>
      </c>
      <c r="H649" s="150">
        <f>Tabela2[[#This Row],[PERCENTUAL REALIZADO2]]*1/100</f>
        <v>3.3572000000000005E-2</v>
      </c>
      <c r="I649">
        <v>3.3572000000000002</v>
      </c>
      <c r="J649" s="111">
        <v>43055</v>
      </c>
      <c r="L649" t="s">
        <v>2</v>
      </c>
      <c r="M649" t="s">
        <v>84</v>
      </c>
      <c r="N649" t="s">
        <v>85</v>
      </c>
    </row>
    <row r="650" spans="1:14" x14ac:dyDescent="0.25">
      <c r="A650" t="s">
        <v>2973</v>
      </c>
      <c r="B650" t="s">
        <v>47</v>
      </c>
      <c r="C650" t="s">
        <v>2972</v>
      </c>
      <c r="D650" t="s">
        <v>82</v>
      </c>
      <c r="E650" s="149">
        <v>487500</v>
      </c>
      <c r="F650" s="149">
        <v>5000</v>
      </c>
      <c r="G650" s="149">
        <v>492500</v>
      </c>
      <c r="H650" s="150">
        <f>Tabela2[[#This Row],[PERCENTUAL REALIZADO2]]*1/100</f>
        <v>5.2846000000000004E-2</v>
      </c>
      <c r="I650">
        <v>5.2846000000000002</v>
      </c>
      <c r="J650" s="111">
        <v>43026</v>
      </c>
      <c r="L650" t="s">
        <v>2</v>
      </c>
      <c r="M650" t="s">
        <v>84</v>
      </c>
      <c r="N650" t="s">
        <v>85</v>
      </c>
    </row>
    <row r="651" spans="1:14" x14ac:dyDescent="0.25">
      <c r="A651" t="s">
        <v>2480</v>
      </c>
      <c r="B651" t="s">
        <v>47</v>
      </c>
      <c r="C651" t="s">
        <v>2479</v>
      </c>
      <c r="D651" t="s">
        <v>90</v>
      </c>
      <c r="E651" s="149">
        <v>150000</v>
      </c>
      <c r="F651" s="149">
        <v>10251.02</v>
      </c>
      <c r="G651" s="149">
        <v>160251.01999999999</v>
      </c>
      <c r="H651" s="150">
        <f>Tabela2[[#This Row],[PERCENTUAL REALIZADO2]]*1/100</f>
        <v>0.9294</v>
      </c>
      <c r="I651">
        <v>92.94</v>
      </c>
      <c r="J651" s="111">
        <v>37441</v>
      </c>
      <c r="L651" t="s">
        <v>2</v>
      </c>
      <c r="M651" t="s">
        <v>80</v>
      </c>
      <c r="N651" t="s">
        <v>112</v>
      </c>
    </row>
    <row r="652" spans="1:14" x14ac:dyDescent="0.25">
      <c r="A652" t="s">
        <v>2974</v>
      </c>
      <c r="B652" t="s">
        <v>48</v>
      </c>
      <c r="C652" t="s">
        <v>607</v>
      </c>
      <c r="D652" t="s">
        <v>82</v>
      </c>
      <c r="E652" s="149">
        <v>487500</v>
      </c>
      <c r="F652" s="149">
        <v>11950.85</v>
      </c>
      <c r="G652" s="149">
        <v>499450.85</v>
      </c>
      <c r="H652" s="150">
        <f>Tabela2[[#This Row],[PERCENTUAL REALIZADO2]]*1/100</f>
        <v>0.25501999999999997</v>
      </c>
      <c r="I652">
        <v>25.501999999999999</v>
      </c>
      <c r="J652" s="111">
        <v>42887</v>
      </c>
      <c r="L652" t="s">
        <v>2</v>
      </c>
      <c r="M652" t="s">
        <v>84</v>
      </c>
      <c r="N652" t="s">
        <v>85</v>
      </c>
    </row>
    <row r="653" spans="1:14" x14ac:dyDescent="0.25">
      <c r="A653" t="s">
        <v>2975</v>
      </c>
      <c r="B653" t="s">
        <v>45</v>
      </c>
      <c r="C653" t="s">
        <v>614</v>
      </c>
      <c r="D653" t="s">
        <v>82</v>
      </c>
      <c r="E653" s="149">
        <v>1359684.05</v>
      </c>
      <c r="F653" s="149">
        <v>27748.65</v>
      </c>
      <c r="G653" s="149">
        <v>1387432.7</v>
      </c>
      <c r="H653" s="150">
        <f>Tabela2[[#This Row],[PERCENTUAL REALIZADO2]]*1/100</f>
        <v>0.40793499999999999</v>
      </c>
      <c r="I653">
        <v>40.793500000000002</v>
      </c>
      <c r="J653" s="111">
        <v>42471</v>
      </c>
      <c r="L653" t="s">
        <v>2</v>
      </c>
      <c r="M653" t="s">
        <v>84</v>
      </c>
      <c r="N653" t="s">
        <v>85</v>
      </c>
    </row>
    <row r="654" spans="1:14" x14ac:dyDescent="0.25">
      <c r="A654" t="s">
        <v>2482</v>
      </c>
      <c r="B654" t="s">
        <v>58</v>
      </c>
      <c r="C654" t="s">
        <v>815</v>
      </c>
      <c r="D654" t="s">
        <v>79</v>
      </c>
      <c r="E654" s="149">
        <v>100000</v>
      </c>
      <c r="F654" s="149">
        <v>28550.71</v>
      </c>
      <c r="G654" s="149">
        <v>128550.71</v>
      </c>
      <c r="H654" s="150">
        <f>Tabela2[[#This Row],[PERCENTUAL REALIZADO2]]*1/100</f>
        <v>0.59860000000000002</v>
      </c>
      <c r="I654">
        <v>59.86</v>
      </c>
      <c r="J654" s="111">
        <v>37439</v>
      </c>
      <c r="L654" t="s">
        <v>2</v>
      </c>
      <c r="M654" t="s">
        <v>80</v>
      </c>
      <c r="N654" t="s">
        <v>112</v>
      </c>
    </row>
    <row r="655" spans="1:14" x14ac:dyDescent="0.25">
      <c r="A655" t="s">
        <v>2976</v>
      </c>
      <c r="B655" t="s">
        <v>51</v>
      </c>
      <c r="C655" t="s">
        <v>229</v>
      </c>
      <c r="D655" t="s">
        <v>82</v>
      </c>
      <c r="E655" s="149">
        <v>487500</v>
      </c>
      <c r="F655" s="149">
        <v>4875</v>
      </c>
      <c r="G655" s="149">
        <v>492375</v>
      </c>
      <c r="H655" s="150">
        <f>Tabela2[[#This Row],[PERCENTUAL REALIZADO2]]*1/100</f>
        <v>1.9962999999999998E-2</v>
      </c>
      <c r="I655">
        <v>1.9963</v>
      </c>
      <c r="J655" s="111">
        <v>42915</v>
      </c>
      <c r="L655" t="s">
        <v>2</v>
      </c>
      <c r="M655" t="s">
        <v>84</v>
      </c>
      <c r="N655" t="s">
        <v>85</v>
      </c>
    </row>
    <row r="656" spans="1:14" x14ac:dyDescent="0.25">
      <c r="A656" t="s">
        <v>2977</v>
      </c>
      <c r="B656" t="s">
        <v>47</v>
      </c>
      <c r="C656" t="s">
        <v>776</v>
      </c>
      <c r="D656" t="s">
        <v>117</v>
      </c>
      <c r="E656" s="149">
        <v>500000</v>
      </c>
      <c r="F656" s="149">
        <v>5000</v>
      </c>
      <c r="G656" s="149">
        <v>505000</v>
      </c>
      <c r="H656" s="150">
        <f>Tabela2[[#This Row],[PERCENTUAL REALIZADO2]]*1/100</f>
        <v>0.63201799999999997</v>
      </c>
      <c r="I656">
        <v>63.201799999999999</v>
      </c>
      <c r="J656" s="111">
        <v>42738</v>
      </c>
      <c r="L656" t="s">
        <v>2</v>
      </c>
      <c r="M656" t="s">
        <v>120</v>
      </c>
      <c r="N656" t="s">
        <v>121</v>
      </c>
    </row>
    <row r="657" spans="1:14" x14ac:dyDescent="0.25">
      <c r="A657" t="s">
        <v>2978</v>
      </c>
      <c r="B657" t="s">
        <v>69</v>
      </c>
      <c r="C657" t="s">
        <v>509</v>
      </c>
      <c r="D657" t="s">
        <v>79</v>
      </c>
      <c r="E657" s="149">
        <v>487500</v>
      </c>
      <c r="F657" s="149">
        <v>7500</v>
      </c>
      <c r="G657" s="149">
        <v>495000</v>
      </c>
      <c r="H657" s="150">
        <f>Tabela2[[#This Row],[PERCENTUAL REALIZADO2]]*1/100</f>
        <v>0.41473100000000002</v>
      </c>
      <c r="I657">
        <v>41.473100000000002</v>
      </c>
      <c r="J657" s="111">
        <v>42887</v>
      </c>
      <c r="L657" t="s">
        <v>2</v>
      </c>
      <c r="M657" t="s">
        <v>80</v>
      </c>
      <c r="N657" t="s">
        <v>81</v>
      </c>
    </row>
    <row r="658" spans="1:14" x14ac:dyDescent="0.25">
      <c r="A658" t="s">
        <v>751</v>
      </c>
      <c r="B658" t="s">
        <v>65</v>
      </c>
      <c r="C658" t="s">
        <v>534</v>
      </c>
      <c r="D658" t="s">
        <v>79</v>
      </c>
      <c r="E658" s="149">
        <v>212850</v>
      </c>
      <c r="F658" s="149">
        <v>2150</v>
      </c>
      <c r="G658" s="149">
        <v>215000</v>
      </c>
      <c r="H658" s="150">
        <f>Tabela2[[#This Row],[PERCENTUAL REALIZADO2]]*1/100</f>
        <v>0.93720899999999996</v>
      </c>
      <c r="I658">
        <v>93.7209</v>
      </c>
      <c r="J658" s="111">
        <v>42916</v>
      </c>
      <c r="L658" t="s">
        <v>2</v>
      </c>
      <c r="M658" t="s">
        <v>80</v>
      </c>
      <c r="N658" t="s">
        <v>81</v>
      </c>
    </row>
    <row r="659" spans="1:14" x14ac:dyDescent="0.25">
      <c r="A659" t="s">
        <v>2487</v>
      </c>
      <c r="B659" t="s">
        <v>52</v>
      </c>
      <c r="C659" t="s">
        <v>1766</v>
      </c>
      <c r="D659" t="s">
        <v>117</v>
      </c>
      <c r="E659" s="149">
        <v>94500</v>
      </c>
      <c r="F659" s="149">
        <v>5500</v>
      </c>
      <c r="G659" s="149">
        <v>100000</v>
      </c>
      <c r="H659" s="150">
        <f>Tabela2[[#This Row],[PERCENTUAL REALIZADO2]]*1/100</f>
        <v>0.58030000000000004</v>
      </c>
      <c r="I659">
        <v>58.03</v>
      </c>
      <c r="J659" s="111">
        <v>37442</v>
      </c>
      <c r="L659" t="s">
        <v>2</v>
      </c>
      <c r="M659" t="s">
        <v>120</v>
      </c>
      <c r="N659" t="s">
        <v>2390</v>
      </c>
    </row>
    <row r="660" spans="1:14" x14ac:dyDescent="0.25">
      <c r="A660" t="s">
        <v>2980</v>
      </c>
      <c r="B660" t="s">
        <v>60</v>
      </c>
      <c r="C660" t="s">
        <v>2979</v>
      </c>
      <c r="D660" t="s">
        <v>79</v>
      </c>
      <c r="E660" s="149">
        <v>146250</v>
      </c>
      <c r="F660" s="149">
        <v>146.4</v>
      </c>
      <c r="G660" s="149">
        <v>146396.4</v>
      </c>
      <c r="H660" s="150">
        <f>Tabela2[[#This Row],[PERCENTUAL REALIZADO2]]*1/100</f>
        <v>0.43511899999999998</v>
      </c>
      <c r="I660">
        <v>43.511899999999997</v>
      </c>
      <c r="J660" s="111">
        <v>42886</v>
      </c>
      <c r="L660" t="s">
        <v>2</v>
      </c>
      <c r="M660" t="s">
        <v>80</v>
      </c>
      <c r="N660" t="s">
        <v>81</v>
      </c>
    </row>
    <row r="661" spans="1:14" x14ac:dyDescent="0.25">
      <c r="A661" t="s">
        <v>1093</v>
      </c>
      <c r="B661" t="s">
        <v>69</v>
      </c>
      <c r="C661" t="s">
        <v>336</v>
      </c>
      <c r="D661" t="s">
        <v>79</v>
      </c>
      <c r="E661" s="149">
        <v>975000</v>
      </c>
      <c r="F661" s="149">
        <v>20000</v>
      </c>
      <c r="G661" s="149">
        <v>995000</v>
      </c>
      <c r="H661" s="150">
        <f>Tabela2[[#This Row],[PERCENTUAL REALIZADO2]]*1/100</f>
        <v>0.73173500000000002</v>
      </c>
      <c r="I661">
        <v>73.173500000000004</v>
      </c>
      <c r="J661" s="111">
        <v>42779</v>
      </c>
      <c r="L661" t="s">
        <v>2</v>
      </c>
      <c r="M661" t="s">
        <v>80</v>
      </c>
      <c r="N661" t="s">
        <v>81</v>
      </c>
    </row>
    <row r="662" spans="1:14" x14ac:dyDescent="0.25">
      <c r="A662" t="s">
        <v>109</v>
      </c>
      <c r="B662" t="s">
        <v>50</v>
      </c>
      <c r="C662" t="s">
        <v>2301</v>
      </c>
      <c r="D662" t="s">
        <v>79</v>
      </c>
      <c r="E662" s="149">
        <v>292500</v>
      </c>
      <c r="F662" s="149">
        <v>47500</v>
      </c>
      <c r="G662" s="149">
        <v>340000</v>
      </c>
      <c r="H662" s="150">
        <f>Tabela2[[#This Row],[PERCENTUAL REALIZADO2]]*1/100</f>
        <v>0.92352900000000004</v>
      </c>
      <c r="I662">
        <v>92.352900000000005</v>
      </c>
      <c r="J662" s="111">
        <v>42367</v>
      </c>
      <c r="K662" s="111">
        <v>42969</v>
      </c>
      <c r="L662" t="s">
        <v>2</v>
      </c>
      <c r="M662" t="s">
        <v>80</v>
      </c>
      <c r="N662" t="s">
        <v>81</v>
      </c>
    </row>
    <row r="663" spans="1:14" x14ac:dyDescent="0.25">
      <c r="A663" t="s">
        <v>2981</v>
      </c>
      <c r="B663" t="s">
        <v>47</v>
      </c>
      <c r="C663" t="s">
        <v>859</v>
      </c>
      <c r="D663" t="s">
        <v>86</v>
      </c>
      <c r="E663" s="149">
        <v>493100</v>
      </c>
      <c r="F663" s="149">
        <v>10000</v>
      </c>
      <c r="G663" s="149">
        <v>503100</v>
      </c>
      <c r="H663" s="150">
        <f>Tabela2[[#This Row],[PERCENTUAL REALIZADO2]]*1/100</f>
        <v>0.18312999999999999</v>
      </c>
      <c r="I663">
        <v>18.312999999999999</v>
      </c>
      <c r="J663" s="111">
        <v>42889</v>
      </c>
      <c r="L663" t="s">
        <v>2</v>
      </c>
      <c r="M663" t="s">
        <v>84</v>
      </c>
      <c r="N663" t="s">
        <v>88</v>
      </c>
    </row>
    <row r="664" spans="1:14" x14ac:dyDescent="0.25">
      <c r="A664" t="s">
        <v>2982</v>
      </c>
      <c r="B664" t="s">
        <v>55</v>
      </c>
      <c r="C664" t="s">
        <v>1264</v>
      </c>
      <c r="D664" t="s">
        <v>86</v>
      </c>
      <c r="E664" s="149">
        <v>2965600</v>
      </c>
      <c r="F664" s="149">
        <v>35000</v>
      </c>
      <c r="G664" s="149">
        <v>3000600</v>
      </c>
      <c r="H664" s="150">
        <f>Tabela2[[#This Row],[PERCENTUAL REALIZADO2]]*1/100</f>
        <v>5.228E-3</v>
      </c>
      <c r="I664">
        <v>0.52280000000000004</v>
      </c>
      <c r="J664" s="111">
        <v>43069</v>
      </c>
      <c r="L664" t="s">
        <v>2</v>
      </c>
      <c r="M664" t="s">
        <v>84</v>
      </c>
      <c r="N664" t="s">
        <v>88</v>
      </c>
    </row>
    <row r="665" spans="1:14" x14ac:dyDescent="0.25">
      <c r="A665" t="s">
        <v>1695</v>
      </c>
      <c r="B665" t="s">
        <v>60</v>
      </c>
      <c r="C665" t="s">
        <v>903</v>
      </c>
      <c r="D665" t="s">
        <v>86</v>
      </c>
      <c r="E665" s="149">
        <v>245850</v>
      </c>
      <c r="F665" s="149">
        <v>55928.19</v>
      </c>
      <c r="G665" s="149">
        <v>301778.19</v>
      </c>
      <c r="H665" s="150">
        <f>Tabela2[[#This Row],[PERCENTUAL REALIZADO2]]*1/100</f>
        <v>0.54029899999999997</v>
      </c>
      <c r="I665">
        <v>54.029899999999998</v>
      </c>
      <c r="J665" s="111">
        <v>42841</v>
      </c>
      <c r="L665" t="s">
        <v>2</v>
      </c>
      <c r="M665" t="s">
        <v>84</v>
      </c>
      <c r="N665" t="s">
        <v>88</v>
      </c>
    </row>
    <row r="666" spans="1:14" x14ac:dyDescent="0.25">
      <c r="A666" t="s">
        <v>2492</v>
      </c>
      <c r="B666" t="s">
        <v>53</v>
      </c>
      <c r="C666" t="s">
        <v>2491</v>
      </c>
      <c r="D666" t="s">
        <v>90</v>
      </c>
      <c r="E666" s="149">
        <v>81781</v>
      </c>
      <c r="F666" s="149">
        <v>817.81</v>
      </c>
      <c r="G666" s="149">
        <v>82598.81</v>
      </c>
      <c r="H666" s="150">
        <f>Tabela2[[#This Row],[PERCENTUAL REALIZADO2]]*1/100</f>
        <v>0.62740000000000007</v>
      </c>
      <c r="I666">
        <v>62.74</v>
      </c>
      <c r="J666" s="111">
        <v>37440</v>
      </c>
      <c r="L666" t="s">
        <v>2</v>
      </c>
      <c r="M666" t="s">
        <v>80</v>
      </c>
      <c r="N666" t="s">
        <v>112</v>
      </c>
    </row>
    <row r="667" spans="1:14" x14ac:dyDescent="0.25">
      <c r="A667" t="s">
        <v>2984</v>
      </c>
      <c r="B667" t="s">
        <v>53</v>
      </c>
      <c r="C667" t="s">
        <v>2983</v>
      </c>
      <c r="D667" t="s">
        <v>117</v>
      </c>
      <c r="E667" s="149">
        <v>500000</v>
      </c>
      <c r="F667" s="149">
        <v>119538.37</v>
      </c>
      <c r="G667" s="149">
        <v>619538.37</v>
      </c>
      <c r="H667" s="150">
        <f>Tabela2[[#This Row],[PERCENTUAL REALIZADO2]]*1/100</f>
        <v>8.1359999999999988E-2</v>
      </c>
      <c r="I667">
        <v>8.1359999999999992</v>
      </c>
      <c r="J667" s="111">
        <v>42723</v>
      </c>
      <c r="L667" t="s">
        <v>2</v>
      </c>
      <c r="M667" t="s">
        <v>120</v>
      </c>
      <c r="N667" t="s">
        <v>121</v>
      </c>
    </row>
    <row r="668" spans="1:14" x14ac:dyDescent="0.25">
      <c r="A668" t="s">
        <v>2986</v>
      </c>
      <c r="B668" t="s">
        <v>53</v>
      </c>
      <c r="C668" t="s">
        <v>2985</v>
      </c>
      <c r="D668" t="s">
        <v>117</v>
      </c>
      <c r="E668" s="149">
        <v>250000</v>
      </c>
      <c r="F668" s="149">
        <v>20000</v>
      </c>
      <c r="G668" s="149">
        <v>270000</v>
      </c>
      <c r="H668" s="150">
        <f>Tabela2[[#This Row],[PERCENTUAL REALIZADO2]]*1/100</f>
        <v>0.78856300000000001</v>
      </c>
      <c r="I668">
        <v>78.856300000000005</v>
      </c>
      <c r="J668" s="111">
        <v>43052</v>
      </c>
      <c r="L668" t="s">
        <v>2</v>
      </c>
      <c r="M668" t="s">
        <v>120</v>
      </c>
      <c r="N668" t="s">
        <v>121</v>
      </c>
    </row>
    <row r="669" spans="1:14" x14ac:dyDescent="0.25">
      <c r="A669" t="s">
        <v>2989</v>
      </c>
      <c r="B669" t="s">
        <v>52</v>
      </c>
      <c r="C669" t="s">
        <v>1064</v>
      </c>
      <c r="D669" t="s">
        <v>79</v>
      </c>
      <c r="E669" s="149">
        <v>292500</v>
      </c>
      <c r="F669" s="149">
        <v>500</v>
      </c>
      <c r="G669" s="149">
        <v>293000</v>
      </c>
      <c r="H669" s="150">
        <f>Tabela2[[#This Row],[PERCENTUAL REALIZADO2]]*1/100</f>
        <v>0.98803399999999997</v>
      </c>
      <c r="I669">
        <v>98.803399999999996</v>
      </c>
      <c r="J669" s="111">
        <v>42958</v>
      </c>
      <c r="L669" t="s">
        <v>2</v>
      </c>
      <c r="M669" t="s">
        <v>80</v>
      </c>
      <c r="N669" t="s">
        <v>81</v>
      </c>
    </row>
    <row r="670" spans="1:14" x14ac:dyDescent="0.25">
      <c r="A670" t="s">
        <v>2991</v>
      </c>
      <c r="B670" t="s">
        <v>50</v>
      </c>
      <c r="C670" t="s">
        <v>2990</v>
      </c>
      <c r="D670" t="s">
        <v>79</v>
      </c>
      <c r="E670" s="149">
        <v>117000</v>
      </c>
      <c r="F670" s="149">
        <v>32790</v>
      </c>
      <c r="G670" s="149">
        <v>149790</v>
      </c>
      <c r="H670" s="150">
        <f>Tabela2[[#This Row],[PERCENTUAL REALIZADO2]]*1/100</f>
        <v>0.86788100000000001</v>
      </c>
      <c r="I670">
        <v>86.7881</v>
      </c>
      <c r="J670" s="111">
        <v>42950</v>
      </c>
      <c r="L670" t="s">
        <v>2</v>
      </c>
      <c r="M670" t="s">
        <v>80</v>
      </c>
      <c r="N670" t="s">
        <v>81</v>
      </c>
    </row>
    <row r="671" spans="1:14" x14ac:dyDescent="0.25">
      <c r="A671" t="s">
        <v>2494</v>
      </c>
      <c r="B671" t="s">
        <v>46</v>
      </c>
      <c r="C671" t="s">
        <v>1583</v>
      </c>
      <c r="D671" t="s">
        <v>90</v>
      </c>
      <c r="E671" s="149">
        <v>43068</v>
      </c>
      <c r="F671" s="149">
        <v>4307</v>
      </c>
      <c r="G671" s="149">
        <v>47375</v>
      </c>
      <c r="H671" s="150">
        <f>Tabela2[[#This Row],[PERCENTUAL REALIZADO2]]*1/100</f>
        <v>0.68120000000000003</v>
      </c>
      <c r="I671">
        <v>68.12</v>
      </c>
      <c r="J671" s="111">
        <v>37442</v>
      </c>
      <c r="K671" s="111">
        <v>38204</v>
      </c>
      <c r="L671" t="s">
        <v>2</v>
      </c>
      <c r="M671" t="s">
        <v>80</v>
      </c>
      <c r="N671" t="s">
        <v>112</v>
      </c>
    </row>
    <row r="672" spans="1:14" x14ac:dyDescent="0.25">
      <c r="A672" t="s">
        <v>2997</v>
      </c>
      <c r="B672" t="s">
        <v>66</v>
      </c>
      <c r="C672" t="s">
        <v>2996</v>
      </c>
      <c r="D672" t="s">
        <v>79</v>
      </c>
      <c r="E672" s="149">
        <v>292500</v>
      </c>
      <c r="F672" s="149">
        <v>20099</v>
      </c>
      <c r="G672" s="149">
        <v>312599</v>
      </c>
      <c r="H672" s="150">
        <f>Tabela2[[#This Row],[PERCENTUAL REALIZADO2]]*1/100</f>
        <v>0.8861159999999999</v>
      </c>
      <c r="I672">
        <v>88.611599999999996</v>
      </c>
      <c r="J672" s="111">
        <v>42541</v>
      </c>
      <c r="L672" t="s">
        <v>2</v>
      </c>
      <c r="M672" t="s">
        <v>80</v>
      </c>
      <c r="N672" t="s">
        <v>81</v>
      </c>
    </row>
    <row r="673" spans="1:14" x14ac:dyDescent="0.25">
      <c r="A673" t="s">
        <v>2067</v>
      </c>
      <c r="B673" t="s">
        <v>66</v>
      </c>
      <c r="C673" t="s">
        <v>3000</v>
      </c>
      <c r="D673" t="s">
        <v>79</v>
      </c>
      <c r="E673" s="149">
        <v>97500</v>
      </c>
      <c r="F673" s="149">
        <v>12500</v>
      </c>
      <c r="G673" s="149">
        <v>110000</v>
      </c>
      <c r="H673" s="150">
        <f>Tabela2[[#This Row],[PERCENTUAL REALIZADO2]]*1/100</f>
        <v>0.64954499999999993</v>
      </c>
      <c r="I673">
        <v>64.954499999999996</v>
      </c>
      <c r="J673" s="111">
        <v>42702</v>
      </c>
      <c r="L673" t="s">
        <v>2</v>
      </c>
      <c r="M673" t="s">
        <v>80</v>
      </c>
      <c r="N673" t="s">
        <v>81</v>
      </c>
    </row>
    <row r="674" spans="1:14" x14ac:dyDescent="0.25">
      <c r="A674" t="s">
        <v>3001</v>
      </c>
      <c r="B674" t="s">
        <v>47</v>
      </c>
      <c r="C674" t="s">
        <v>91</v>
      </c>
      <c r="D674" t="s">
        <v>79</v>
      </c>
      <c r="E674" s="149">
        <v>487500</v>
      </c>
      <c r="F674" s="149">
        <v>101300</v>
      </c>
      <c r="G674" s="149">
        <v>588800</v>
      </c>
      <c r="H674" s="150">
        <f>Tabela2[[#This Row],[PERCENTUAL REALIZADO2]]*1/100</f>
        <v>0.75144099999999991</v>
      </c>
      <c r="I674">
        <v>75.144099999999995</v>
      </c>
      <c r="J674" s="111">
        <v>42979</v>
      </c>
      <c r="L674" t="s">
        <v>2</v>
      </c>
      <c r="M674" t="s">
        <v>80</v>
      </c>
      <c r="N674" t="s">
        <v>81</v>
      </c>
    </row>
    <row r="675" spans="1:14" x14ac:dyDescent="0.25">
      <c r="A675" t="s">
        <v>3002</v>
      </c>
      <c r="B675" t="s">
        <v>54</v>
      </c>
      <c r="C675" t="s">
        <v>294</v>
      </c>
      <c r="D675" t="s">
        <v>90</v>
      </c>
      <c r="E675" s="149">
        <v>1190000</v>
      </c>
      <c r="F675" s="149">
        <v>132222.22</v>
      </c>
      <c r="G675" s="149">
        <v>1322222.22</v>
      </c>
      <c r="H675" s="150">
        <f>Tabela2[[#This Row],[PERCENTUAL REALIZADO2]]*1/100</f>
        <v>0.69948400000000011</v>
      </c>
      <c r="I675">
        <v>69.948400000000007</v>
      </c>
      <c r="J675" s="111">
        <v>42878</v>
      </c>
      <c r="L675" t="s">
        <v>2</v>
      </c>
      <c r="M675" t="s">
        <v>80</v>
      </c>
      <c r="N675" t="s">
        <v>511</v>
      </c>
    </row>
    <row r="676" spans="1:14" x14ac:dyDescent="0.25">
      <c r="A676" t="s">
        <v>2497</v>
      </c>
      <c r="B676" t="s">
        <v>56</v>
      </c>
      <c r="C676" t="s">
        <v>2304</v>
      </c>
      <c r="D676" t="s">
        <v>90</v>
      </c>
      <c r="E676" s="149">
        <v>150000</v>
      </c>
      <c r="F676" s="149">
        <v>15054.3</v>
      </c>
      <c r="G676" s="149">
        <v>165054.29999999999</v>
      </c>
      <c r="H676" s="150">
        <f>Tabela2[[#This Row],[PERCENTUAL REALIZADO2]]*1/100</f>
        <v>0.57440000000000002</v>
      </c>
      <c r="I676">
        <v>57.44</v>
      </c>
      <c r="J676" s="111">
        <v>37438</v>
      </c>
      <c r="K676" s="111">
        <v>41912</v>
      </c>
      <c r="L676" t="s">
        <v>2</v>
      </c>
      <c r="M676" t="s">
        <v>80</v>
      </c>
      <c r="N676" t="s">
        <v>112</v>
      </c>
    </row>
    <row r="677" spans="1:14" x14ac:dyDescent="0.25">
      <c r="A677" t="s">
        <v>2499</v>
      </c>
      <c r="B677" t="s">
        <v>56</v>
      </c>
      <c r="C677" t="s">
        <v>2498</v>
      </c>
      <c r="D677" t="s">
        <v>86</v>
      </c>
      <c r="E677" s="149">
        <v>100000</v>
      </c>
      <c r="F677" s="149">
        <v>70027.05</v>
      </c>
      <c r="G677" s="149">
        <v>170027.05</v>
      </c>
      <c r="H677" s="150">
        <f>Tabela2[[#This Row],[PERCENTUAL REALIZADO2]]*1/100</f>
        <v>0.93980000000000008</v>
      </c>
      <c r="I677">
        <v>93.98</v>
      </c>
      <c r="J677" s="111">
        <v>37441</v>
      </c>
      <c r="K677" s="111">
        <v>42551</v>
      </c>
      <c r="L677" t="s">
        <v>2</v>
      </c>
      <c r="M677" t="s">
        <v>715</v>
      </c>
      <c r="N677" t="s">
        <v>2293</v>
      </c>
    </row>
    <row r="678" spans="1:14" x14ac:dyDescent="0.25">
      <c r="A678" t="s">
        <v>3003</v>
      </c>
      <c r="B678" t="s">
        <v>53</v>
      </c>
      <c r="C678" t="s">
        <v>911</v>
      </c>
      <c r="D678" t="s">
        <v>90</v>
      </c>
      <c r="E678" s="149">
        <v>150000</v>
      </c>
      <c r="F678" s="149">
        <v>3000</v>
      </c>
      <c r="G678" s="149">
        <v>153000</v>
      </c>
      <c r="H678" s="150">
        <f>Tabela2[[#This Row],[PERCENTUAL REALIZADO2]]*1/100</f>
        <v>0.83176400000000006</v>
      </c>
      <c r="I678">
        <v>83.176400000000001</v>
      </c>
      <c r="J678" s="111">
        <v>43077</v>
      </c>
      <c r="L678" t="s">
        <v>2</v>
      </c>
      <c r="M678" t="s">
        <v>80</v>
      </c>
      <c r="N678" t="s">
        <v>511</v>
      </c>
    </row>
    <row r="679" spans="1:14" x14ac:dyDescent="0.25">
      <c r="A679" t="s">
        <v>3005</v>
      </c>
      <c r="B679" t="s">
        <v>56</v>
      </c>
      <c r="C679" t="s">
        <v>3004</v>
      </c>
      <c r="D679" t="s">
        <v>90</v>
      </c>
      <c r="E679" s="149">
        <v>250000</v>
      </c>
      <c r="F679" s="149">
        <v>10000</v>
      </c>
      <c r="G679" s="149">
        <v>260000</v>
      </c>
      <c r="H679" s="150">
        <f>Tabela2[[#This Row],[PERCENTUAL REALIZADO2]]*1/100</f>
        <v>0.94615300000000002</v>
      </c>
      <c r="I679">
        <v>94.615300000000005</v>
      </c>
      <c r="J679" s="111">
        <v>42916</v>
      </c>
      <c r="L679" t="s">
        <v>2</v>
      </c>
      <c r="M679" t="s">
        <v>80</v>
      </c>
      <c r="N679" t="s">
        <v>511</v>
      </c>
    </row>
    <row r="680" spans="1:14" x14ac:dyDescent="0.25">
      <c r="A680" t="s">
        <v>3006</v>
      </c>
      <c r="B680" t="s">
        <v>56</v>
      </c>
      <c r="C680" t="s">
        <v>1733</v>
      </c>
      <c r="D680" t="s">
        <v>86</v>
      </c>
      <c r="E680" s="149">
        <v>1678500</v>
      </c>
      <c r="F680" s="149">
        <v>490584.33</v>
      </c>
      <c r="G680" s="149">
        <v>2169084.33</v>
      </c>
      <c r="H680" s="150">
        <f>Tabela2[[#This Row],[PERCENTUAL REALIZADO2]]*1/100</f>
        <v>0.157941</v>
      </c>
      <c r="I680">
        <v>15.7941</v>
      </c>
      <c r="J680" s="111">
        <v>42948</v>
      </c>
      <c r="L680" t="s">
        <v>2</v>
      </c>
      <c r="M680" t="s">
        <v>84</v>
      </c>
      <c r="N680" t="s">
        <v>88</v>
      </c>
    </row>
    <row r="681" spans="1:14" x14ac:dyDescent="0.25">
      <c r="A681" t="s">
        <v>2505</v>
      </c>
      <c r="B681" t="s">
        <v>58</v>
      </c>
      <c r="C681" t="s">
        <v>2504</v>
      </c>
      <c r="D681" t="s">
        <v>814</v>
      </c>
      <c r="E681" s="149">
        <v>341873</v>
      </c>
      <c r="F681" s="149">
        <v>17460</v>
      </c>
      <c r="G681" s="149">
        <v>359333</v>
      </c>
      <c r="H681" s="150">
        <f>Tabela2[[#This Row],[PERCENTUAL REALIZADO2]]*1/100</f>
        <v>0.13449999999999998</v>
      </c>
      <c r="I681">
        <v>13.45</v>
      </c>
      <c r="J681" s="111">
        <v>37438</v>
      </c>
      <c r="L681" t="s">
        <v>2</v>
      </c>
      <c r="M681" t="s">
        <v>715</v>
      </c>
      <c r="N681" t="s">
        <v>816</v>
      </c>
    </row>
    <row r="682" spans="1:14" x14ac:dyDescent="0.25">
      <c r="A682" t="s">
        <v>2507</v>
      </c>
      <c r="B682" t="s">
        <v>51</v>
      </c>
      <c r="C682" t="s">
        <v>2506</v>
      </c>
      <c r="D682" t="s">
        <v>86</v>
      </c>
      <c r="E682" s="149">
        <v>700000</v>
      </c>
      <c r="F682" s="149">
        <v>10333.39</v>
      </c>
      <c r="G682" s="149">
        <v>710333.39</v>
      </c>
      <c r="H682" s="150">
        <f>Tabela2[[#This Row],[PERCENTUAL REALIZADO2]]*1/100</f>
        <v>0.59960000000000002</v>
      </c>
      <c r="I682">
        <v>59.96</v>
      </c>
      <c r="J682" s="111">
        <v>37442</v>
      </c>
      <c r="L682" t="s">
        <v>2</v>
      </c>
      <c r="M682" t="s">
        <v>715</v>
      </c>
      <c r="N682" t="s">
        <v>811</v>
      </c>
    </row>
    <row r="683" spans="1:14" x14ac:dyDescent="0.25">
      <c r="A683" t="s">
        <v>2100</v>
      </c>
      <c r="B683" t="s">
        <v>52</v>
      </c>
      <c r="C683" t="s">
        <v>107</v>
      </c>
      <c r="D683" t="s">
        <v>90</v>
      </c>
      <c r="E683" s="149">
        <v>1430000</v>
      </c>
      <c r="F683" s="149">
        <v>102400</v>
      </c>
      <c r="G683" s="149">
        <v>1532400</v>
      </c>
      <c r="H683" s="150">
        <f>Tabela2[[#This Row],[PERCENTUAL REALIZADO2]]*1/100</f>
        <v>0.81714900000000001</v>
      </c>
      <c r="I683">
        <v>81.7149</v>
      </c>
      <c r="J683" s="111">
        <v>42690</v>
      </c>
      <c r="L683" t="s">
        <v>2</v>
      </c>
      <c r="M683" t="s">
        <v>80</v>
      </c>
      <c r="N683" t="s">
        <v>112</v>
      </c>
    </row>
    <row r="684" spans="1:14" x14ac:dyDescent="0.25">
      <c r="A684" t="s">
        <v>124</v>
      </c>
      <c r="B684" t="s">
        <v>60</v>
      </c>
      <c r="C684" t="s">
        <v>3007</v>
      </c>
      <c r="D684" t="s">
        <v>123</v>
      </c>
      <c r="E684" s="149">
        <v>499997.76</v>
      </c>
      <c r="F684" s="149">
        <v>0</v>
      </c>
      <c r="G684" s="149">
        <v>499997.76</v>
      </c>
      <c r="H684" s="150">
        <f>Tabela2[[#This Row],[PERCENTUAL REALIZADO2]]*1/100</f>
        <v>0.86573199999999995</v>
      </c>
      <c r="I684">
        <v>86.5732</v>
      </c>
      <c r="J684" s="111">
        <v>43009</v>
      </c>
      <c r="L684" t="s">
        <v>2</v>
      </c>
      <c r="M684" t="s">
        <v>125</v>
      </c>
      <c r="N684" t="s">
        <v>126</v>
      </c>
    </row>
    <row r="685" spans="1:14" x14ac:dyDescent="0.25">
      <c r="A685" t="s">
        <v>3009</v>
      </c>
      <c r="B685" t="s">
        <v>53</v>
      </c>
      <c r="C685" t="s">
        <v>3008</v>
      </c>
      <c r="D685" t="s">
        <v>82</v>
      </c>
      <c r="E685" s="149">
        <v>253500</v>
      </c>
      <c r="F685" s="149">
        <v>10140</v>
      </c>
      <c r="G685" s="149">
        <v>263640</v>
      </c>
      <c r="H685" s="150">
        <f>Tabela2[[#This Row],[PERCENTUAL REALIZADO2]]*1/100</f>
        <v>8.8389999999999996E-3</v>
      </c>
      <c r="I685">
        <v>0.88390000000000002</v>
      </c>
      <c r="J685" s="111">
        <v>43067</v>
      </c>
      <c r="L685" t="s">
        <v>2</v>
      </c>
      <c r="M685" t="s">
        <v>84</v>
      </c>
      <c r="N685" t="s">
        <v>85</v>
      </c>
    </row>
    <row r="686" spans="1:14" x14ac:dyDescent="0.25">
      <c r="A686" t="s">
        <v>3010</v>
      </c>
      <c r="B686" t="s">
        <v>60</v>
      </c>
      <c r="C686" t="s">
        <v>1211</v>
      </c>
      <c r="D686" t="s">
        <v>82</v>
      </c>
      <c r="E686" s="149">
        <v>243750</v>
      </c>
      <c r="F686" s="149">
        <v>244</v>
      </c>
      <c r="G686" s="149">
        <v>243994</v>
      </c>
      <c r="H686" s="150">
        <f>Tabela2[[#This Row],[PERCENTUAL REALIZADO2]]*1/100</f>
        <v>6.2255999999999999E-2</v>
      </c>
      <c r="I686">
        <v>6.2256</v>
      </c>
      <c r="J686" s="111">
        <v>42983</v>
      </c>
      <c r="L686" t="s">
        <v>2</v>
      </c>
      <c r="M686" t="s">
        <v>84</v>
      </c>
      <c r="N686" t="s">
        <v>85</v>
      </c>
    </row>
    <row r="687" spans="1:14" x14ac:dyDescent="0.25">
      <c r="A687" t="s">
        <v>3011</v>
      </c>
      <c r="B687" t="s">
        <v>68</v>
      </c>
      <c r="C687" t="s">
        <v>1334</v>
      </c>
      <c r="D687" t="s">
        <v>82</v>
      </c>
      <c r="E687" s="149">
        <v>253890.65</v>
      </c>
      <c r="F687" s="149">
        <v>10140.65</v>
      </c>
      <c r="G687" s="149">
        <v>264031.3</v>
      </c>
      <c r="H687" s="150">
        <f>Tabela2[[#This Row],[PERCENTUAL REALIZADO2]]*1/100</f>
        <v>0.14305199999999998</v>
      </c>
      <c r="I687">
        <v>14.305199999999999</v>
      </c>
      <c r="J687" s="111">
        <v>42915</v>
      </c>
      <c r="L687" t="s">
        <v>2</v>
      </c>
      <c r="M687" t="s">
        <v>84</v>
      </c>
      <c r="N687" t="s">
        <v>85</v>
      </c>
    </row>
    <row r="688" spans="1:14" x14ac:dyDescent="0.25">
      <c r="A688" t="s">
        <v>3013</v>
      </c>
      <c r="B688" t="s">
        <v>65</v>
      </c>
      <c r="C688" t="s">
        <v>3012</v>
      </c>
      <c r="D688" t="s">
        <v>82</v>
      </c>
      <c r="E688" s="149">
        <v>243750</v>
      </c>
      <c r="F688" s="149">
        <v>6250</v>
      </c>
      <c r="G688" s="149">
        <v>250000</v>
      </c>
      <c r="H688" s="150">
        <f>Tabela2[[#This Row],[PERCENTUAL REALIZADO2]]*1/100</f>
        <v>3.0649000000000003E-2</v>
      </c>
      <c r="I688">
        <v>3.0649000000000002</v>
      </c>
      <c r="J688" s="111">
        <v>42999</v>
      </c>
      <c r="L688" t="s">
        <v>2</v>
      </c>
      <c r="M688" t="s">
        <v>84</v>
      </c>
      <c r="N688" t="s">
        <v>85</v>
      </c>
    </row>
    <row r="689" spans="1:14" x14ac:dyDescent="0.25">
      <c r="A689" t="s">
        <v>2509</v>
      </c>
      <c r="B689" t="s">
        <v>59</v>
      </c>
      <c r="C689" t="s">
        <v>2508</v>
      </c>
      <c r="D689" t="s">
        <v>90</v>
      </c>
      <c r="E689" s="149">
        <v>150000</v>
      </c>
      <c r="F689" s="149">
        <v>1500</v>
      </c>
      <c r="G689" s="149">
        <v>151500</v>
      </c>
      <c r="H689" s="150">
        <f>Tabela2[[#This Row],[PERCENTUAL REALIZADO2]]*1/100</f>
        <v>0.85809999999999997</v>
      </c>
      <c r="I689">
        <v>85.81</v>
      </c>
      <c r="J689" s="111">
        <v>37441</v>
      </c>
      <c r="L689" t="s">
        <v>2</v>
      </c>
      <c r="M689" t="s">
        <v>80</v>
      </c>
      <c r="N689" t="s">
        <v>112</v>
      </c>
    </row>
    <row r="690" spans="1:14" x14ac:dyDescent="0.25">
      <c r="A690" t="s">
        <v>3014</v>
      </c>
      <c r="B690" t="s">
        <v>62</v>
      </c>
      <c r="C690" t="s">
        <v>994</v>
      </c>
      <c r="D690" t="s">
        <v>82</v>
      </c>
      <c r="E690" s="149">
        <v>682500</v>
      </c>
      <c r="F690" s="149">
        <v>10000</v>
      </c>
      <c r="G690" s="149">
        <v>692500</v>
      </c>
      <c r="H690" s="150">
        <f>Tabela2[[#This Row],[PERCENTUAL REALIZADO2]]*1/100</f>
        <v>9.6970000000000008E-3</v>
      </c>
      <c r="I690">
        <v>0.96970000000000001</v>
      </c>
      <c r="J690" s="111">
        <v>43066</v>
      </c>
      <c r="L690" t="s">
        <v>2</v>
      </c>
      <c r="M690" t="s">
        <v>84</v>
      </c>
      <c r="N690" t="s">
        <v>85</v>
      </c>
    </row>
    <row r="691" spans="1:14" x14ac:dyDescent="0.25">
      <c r="A691" t="s">
        <v>3016</v>
      </c>
      <c r="B691" t="s">
        <v>51</v>
      </c>
      <c r="C691" t="s">
        <v>3015</v>
      </c>
      <c r="D691" t="s">
        <v>86</v>
      </c>
      <c r="E691" s="149">
        <v>592000</v>
      </c>
      <c r="F691" s="149">
        <v>23680</v>
      </c>
      <c r="G691" s="149">
        <v>615680</v>
      </c>
      <c r="H691" s="150">
        <f>Tabela2[[#This Row],[PERCENTUAL REALIZADO2]]*1/100</f>
        <v>6.3616999999999993E-2</v>
      </c>
      <c r="I691">
        <v>6.3616999999999999</v>
      </c>
      <c r="J691" s="111">
        <v>42884</v>
      </c>
      <c r="L691" t="s">
        <v>2</v>
      </c>
      <c r="M691" t="s">
        <v>84</v>
      </c>
      <c r="N691" t="s">
        <v>88</v>
      </c>
    </row>
    <row r="692" spans="1:14" x14ac:dyDescent="0.25">
      <c r="A692" t="s">
        <v>2510</v>
      </c>
      <c r="B692" t="s">
        <v>637</v>
      </c>
      <c r="C692" t="s">
        <v>2181</v>
      </c>
      <c r="D692" t="s">
        <v>86</v>
      </c>
      <c r="E692" s="149">
        <v>4600000</v>
      </c>
      <c r="F692" s="149">
        <v>56519.83</v>
      </c>
      <c r="G692" s="149">
        <v>4656519.83</v>
      </c>
      <c r="H692" s="150">
        <f>Tabela2[[#This Row],[PERCENTUAL REALIZADO2]]*1/100</f>
        <v>0.31690000000000002</v>
      </c>
      <c r="I692">
        <v>31.69</v>
      </c>
      <c r="J692" s="111">
        <v>37441</v>
      </c>
      <c r="L692" t="s">
        <v>2</v>
      </c>
      <c r="M692" t="s">
        <v>84</v>
      </c>
      <c r="N692" t="s">
        <v>2398</v>
      </c>
    </row>
    <row r="693" spans="1:14" x14ac:dyDescent="0.25">
      <c r="A693" t="s">
        <v>3018</v>
      </c>
      <c r="B693" t="s">
        <v>68</v>
      </c>
      <c r="C693" t="s">
        <v>2785</v>
      </c>
      <c r="D693" t="s">
        <v>86</v>
      </c>
      <c r="E693" s="149">
        <v>240472.64</v>
      </c>
      <c r="F693" s="149">
        <v>36311.360000000001</v>
      </c>
      <c r="G693" s="149">
        <v>276784</v>
      </c>
      <c r="H693" s="150">
        <f>Tabela2[[#This Row],[PERCENTUAL REALIZADO2]]*1/100</f>
        <v>0.92530400000000002</v>
      </c>
      <c r="I693">
        <v>92.5304</v>
      </c>
      <c r="J693" s="111">
        <v>42940</v>
      </c>
      <c r="L693" t="s">
        <v>2</v>
      </c>
      <c r="M693" t="s">
        <v>84</v>
      </c>
      <c r="N693" t="s">
        <v>88</v>
      </c>
    </row>
    <row r="694" spans="1:14" x14ac:dyDescent="0.25">
      <c r="A694" t="s">
        <v>3019</v>
      </c>
      <c r="B694" t="s">
        <v>65</v>
      </c>
      <c r="C694" t="s">
        <v>1708</v>
      </c>
      <c r="D694" t="s">
        <v>86</v>
      </c>
      <c r="E694" s="149">
        <v>295300</v>
      </c>
      <c r="F694" s="149">
        <v>4700</v>
      </c>
      <c r="G694" s="149">
        <v>300000</v>
      </c>
      <c r="H694" s="150">
        <f>Tabela2[[#This Row],[PERCENTUAL REALIZADO2]]*1/100</f>
        <v>0.519648</v>
      </c>
      <c r="I694">
        <v>51.964799999999997</v>
      </c>
      <c r="J694" s="111">
        <v>42552</v>
      </c>
      <c r="L694" t="s">
        <v>2</v>
      </c>
      <c r="M694" t="s">
        <v>84</v>
      </c>
      <c r="N694" t="s">
        <v>88</v>
      </c>
    </row>
    <row r="695" spans="1:14" x14ac:dyDescent="0.25">
      <c r="A695" t="s">
        <v>3020</v>
      </c>
      <c r="B695" t="s">
        <v>46</v>
      </c>
      <c r="C695" t="s">
        <v>2918</v>
      </c>
      <c r="D695" t="s">
        <v>86</v>
      </c>
      <c r="E695" s="149">
        <v>1482100</v>
      </c>
      <c r="F695" s="149">
        <v>64121.59</v>
      </c>
      <c r="G695" s="149">
        <v>1546221.59</v>
      </c>
      <c r="H695" s="150">
        <f>Tabela2[[#This Row],[PERCENTUAL REALIZADO2]]*1/100</f>
        <v>0.29098800000000002</v>
      </c>
      <c r="I695">
        <v>29.098800000000001</v>
      </c>
      <c r="J695" s="111">
        <v>42692</v>
      </c>
      <c r="L695" t="s">
        <v>2</v>
      </c>
      <c r="M695" t="s">
        <v>84</v>
      </c>
      <c r="N695" t="s">
        <v>88</v>
      </c>
    </row>
    <row r="696" spans="1:14" x14ac:dyDescent="0.25">
      <c r="A696" t="s">
        <v>3022</v>
      </c>
      <c r="B696" t="s">
        <v>53</v>
      </c>
      <c r="C696" t="s">
        <v>3021</v>
      </c>
      <c r="D696" t="s">
        <v>86</v>
      </c>
      <c r="E696" s="149">
        <v>295300</v>
      </c>
      <c r="F696" s="149">
        <v>23879.34</v>
      </c>
      <c r="G696" s="149">
        <v>319179.34000000003</v>
      </c>
      <c r="H696" s="150">
        <f>Tabela2[[#This Row],[PERCENTUAL REALIZADO2]]*1/100</f>
        <v>0.56616299999999997</v>
      </c>
      <c r="I696">
        <v>56.616300000000003</v>
      </c>
      <c r="J696" s="111">
        <v>42956</v>
      </c>
      <c r="L696" t="s">
        <v>2</v>
      </c>
      <c r="M696" t="s">
        <v>84</v>
      </c>
      <c r="N696" t="s">
        <v>88</v>
      </c>
    </row>
    <row r="697" spans="1:14" x14ac:dyDescent="0.25">
      <c r="A697" t="s">
        <v>3023</v>
      </c>
      <c r="B697" t="s">
        <v>65</v>
      </c>
      <c r="C697" t="s">
        <v>132</v>
      </c>
      <c r="D697" t="s">
        <v>86</v>
      </c>
      <c r="E697" s="149">
        <v>344750</v>
      </c>
      <c r="F697" s="149">
        <v>70078.89</v>
      </c>
      <c r="G697" s="149">
        <v>414828.89</v>
      </c>
      <c r="H697" s="150">
        <f>Tabela2[[#This Row],[PERCENTUAL REALIZADO2]]*1/100</f>
        <v>0.85787999999999998</v>
      </c>
      <c r="I697">
        <v>85.787999999999997</v>
      </c>
      <c r="J697" s="111">
        <v>42640</v>
      </c>
      <c r="L697" t="s">
        <v>2</v>
      </c>
      <c r="M697" t="s">
        <v>84</v>
      </c>
      <c r="N697" t="s">
        <v>88</v>
      </c>
    </row>
    <row r="698" spans="1:14" x14ac:dyDescent="0.25">
      <c r="A698" t="s">
        <v>225</v>
      </c>
      <c r="B698" t="s">
        <v>68</v>
      </c>
      <c r="C698" t="s">
        <v>224</v>
      </c>
      <c r="D698" t="s">
        <v>86</v>
      </c>
      <c r="E698" s="149">
        <v>1877700</v>
      </c>
      <c r="F698" s="149">
        <v>82378.600000000006</v>
      </c>
      <c r="G698" s="149">
        <v>1960078.6</v>
      </c>
      <c r="H698" s="150">
        <f>Tabela2[[#This Row],[PERCENTUAL REALIZADO2]]*1/100</f>
        <v>0.92288999999999999</v>
      </c>
      <c r="I698">
        <v>92.289000000000001</v>
      </c>
      <c r="J698" s="111">
        <v>42538</v>
      </c>
      <c r="L698" t="s">
        <v>2</v>
      </c>
      <c r="M698" t="s">
        <v>84</v>
      </c>
      <c r="N698" t="s">
        <v>88</v>
      </c>
    </row>
    <row r="699" spans="1:14" x14ac:dyDescent="0.25">
      <c r="A699" t="s">
        <v>3024</v>
      </c>
      <c r="B699" t="s">
        <v>57</v>
      </c>
      <c r="C699" t="s">
        <v>337</v>
      </c>
      <c r="D699" t="s">
        <v>86</v>
      </c>
      <c r="E699" s="149">
        <v>245850</v>
      </c>
      <c r="F699" s="149">
        <v>4150</v>
      </c>
      <c r="G699" s="149">
        <v>250000</v>
      </c>
      <c r="H699" s="150">
        <f>Tabela2[[#This Row],[PERCENTUAL REALIZADO2]]*1/100</f>
        <v>0.51103600000000005</v>
      </c>
      <c r="I699">
        <v>51.1036</v>
      </c>
      <c r="J699" s="111">
        <v>42887</v>
      </c>
      <c r="L699" t="s">
        <v>2</v>
      </c>
      <c r="M699" t="s">
        <v>84</v>
      </c>
      <c r="N699" t="s">
        <v>88</v>
      </c>
    </row>
    <row r="700" spans="1:14" x14ac:dyDescent="0.25">
      <c r="A700" t="s">
        <v>3028</v>
      </c>
      <c r="B700" t="s">
        <v>61</v>
      </c>
      <c r="C700" t="s">
        <v>3027</v>
      </c>
      <c r="D700" t="s">
        <v>86</v>
      </c>
      <c r="E700" s="149">
        <v>1966459.68</v>
      </c>
      <c r="F700" s="149">
        <v>1968.43</v>
      </c>
      <c r="G700" s="149">
        <v>1968428.11</v>
      </c>
      <c r="H700" s="150">
        <f>Tabela2[[#This Row],[PERCENTUAL REALIZADO2]]*1/100</f>
        <v>0.144565</v>
      </c>
      <c r="I700">
        <v>14.4565</v>
      </c>
      <c r="J700" s="111">
        <v>42996</v>
      </c>
      <c r="L700" t="s">
        <v>2</v>
      </c>
      <c r="M700" t="s">
        <v>84</v>
      </c>
      <c r="N700" t="s">
        <v>88</v>
      </c>
    </row>
    <row r="701" spans="1:14" x14ac:dyDescent="0.25">
      <c r="A701" t="s">
        <v>3029</v>
      </c>
      <c r="B701" t="s">
        <v>62</v>
      </c>
      <c r="C701" t="s">
        <v>254</v>
      </c>
      <c r="D701" t="s">
        <v>86</v>
      </c>
      <c r="E701" s="149">
        <v>245850</v>
      </c>
      <c r="F701" s="149">
        <v>500</v>
      </c>
      <c r="G701" s="149">
        <v>246350</v>
      </c>
      <c r="H701" s="150">
        <f>Tabela2[[#This Row],[PERCENTUAL REALIZADO2]]*1/100</f>
        <v>0.507239</v>
      </c>
      <c r="I701">
        <v>50.7239</v>
      </c>
      <c r="J701" s="111">
        <v>42863</v>
      </c>
      <c r="L701" t="s">
        <v>2</v>
      </c>
      <c r="M701" t="s">
        <v>84</v>
      </c>
      <c r="N701" t="s">
        <v>88</v>
      </c>
    </row>
    <row r="702" spans="1:14" x14ac:dyDescent="0.25">
      <c r="A702" t="s">
        <v>3030</v>
      </c>
      <c r="B702" t="s">
        <v>62</v>
      </c>
      <c r="C702" t="s">
        <v>1107</v>
      </c>
      <c r="D702" t="s">
        <v>86</v>
      </c>
      <c r="E702" s="149">
        <v>2965600</v>
      </c>
      <c r="F702" s="149">
        <v>267705.51</v>
      </c>
      <c r="G702" s="149">
        <v>3233305.51</v>
      </c>
      <c r="H702" s="150">
        <f>Tabela2[[#This Row],[PERCENTUAL REALIZADO2]]*1/100</f>
        <v>1.9695000000000001E-2</v>
      </c>
      <c r="I702">
        <v>1.9695</v>
      </c>
      <c r="J702" s="111">
        <v>42606</v>
      </c>
      <c r="L702" t="s">
        <v>2</v>
      </c>
      <c r="M702" t="s">
        <v>84</v>
      </c>
      <c r="N702" t="s">
        <v>88</v>
      </c>
    </row>
    <row r="703" spans="1:14" x14ac:dyDescent="0.25">
      <c r="A703" t="s">
        <v>3032</v>
      </c>
      <c r="B703" t="s">
        <v>62</v>
      </c>
      <c r="C703" t="s">
        <v>3031</v>
      </c>
      <c r="D703" t="s">
        <v>86</v>
      </c>
      <c r="E703" s="149">
        <v>245850</v>
      </c>
      <c r="F703" s="149">
        <v>4150</v>
      </c>
      <c r="G703" s="149">
        <v>250000</v>
      </c>
      <c r="H703" s="150">
        <f>Tabela2[[#This Row],[PERCENTUAL REALIZADO2]]*1/100</f>
        <v>0.22811100000000001</v>
      </c>
      <c r="I703">
        <v>22.8111</v>
      </c>
      <c r="J703" s="111">
        <v>42888</v>
      </c>
      <c r="L703" t="s">
        <v>2</v>
      </c>
      <c r="M703" t="s">
        <v>84</v>
      </c>
      <c r="N703" t="s">
        <v>88</v>
      </c>
    </row>
    <row r="704" spans="1:14" x14ac:dyDescent="0.25">
      <c r="A704" t="s">
        <v>3033</v>
      </c>
      <c r="B704" t="s">
        <v>68</v>
      </c>
      <c r="C704" t="s">
        <v>435</v>
      </c>
      <c r="D704" t="s">
        <v>86</v>
      </c>
      <c r="E704" s="149">
        <v>245850</v>
      </c>
      <c r="F704" s="149">
        <v>72994</v>
      </c>
      <c r="G704" s="149">
        <v>318844</v>
      </c>
      <c r="H704" s="150">
        <f>Tabela2[[#This Row],[PERCENTUAL REALIZADO2]]*1/100</f>
        <v>0.56869900000000007</v>
      </c>
      <c r="I704">
        <v>56.869900000000001</v>
      </c>
      <c r="J704" s="111">
        <v>42767</v>
      </c>
      <c r="L704" t="s">
        <v>2</v>
      </c>
      <c r="M704" t="s">
        <v>84</v>
      </c>
      <c r="N704" t="s">
        <v>88</v>
      </c>
    </row>
    <row r="705" spans="1:14" x14ac:dyDescent="0.25">
      <c r="A705" t="s">
        <v>3035</v>
      </c>
      <c r="B705" t="s">
        <v>51</v>
      </c>
      <c r="C705" t="s">
        <v>3034</v>
      </c>
      <c r="D705" t="s">
        <v>86</v>
      </c>
      <c r="E705" s="149">
        <v>740350</v>
      </c>
      <c r="F705" s="149">
        <v>87757.86</v>
      </c>
      <c r="G705" s="149">
        <v>828107.86</v>
      </c>
      <c r="H705" s="150">
        <f>Tabela2[[#This Row],[PERCENTUAL REALIZADO2]]*1/100</f>
        <v>0.95523799999999992</v>
      </c>
      <c r="I705">
        <v>95.523799999999994</v>
      </c>
      <c r="J705" s="111">
        <v>42718</v>
      </c>
      <c r="L705" t="s">
        <v>2</v>
      </c>
      <c r="M705" t="s">
        <v>84</v>
      </c>
      <c r="N705" t="s">
        <v>88</v>
      </c>
    </row>
    <row r="706" spans="1:14" x14ac:dyDescent="0.25">
      <c r="A706" t="s">
        <v>1777</v>
      </c>
      <c r="B706" t="s">
        <v>57</v>
      </c>
      <c r="C706" t="s">
        <v>2512</v>
      </c>
      <c r="D706" t="s">
        <v>86</v>
      </c>
      <c r="E706" s="149">
        <v>100000</v>
      </c>
      <c r="F706" s="149">
        <v>10000</v>
      </c>
      <c r="G706" s="149">
        <v>110000</v>
      </c>
      <c r="H706" s="150">
        <f>Tabela2[[#This Row],[PERCENTUAL REALIZADO2]]*1/100</f>
        <v>0.33260000000000001</v>
      </c>
      <c r="I706">
        <v>33.26</v>
      </c>
      <c r="J706" s="111">
        <v>37441</v>
      </c>
      <c r="K706" s="111">
        <v>42824</v>
      </c>
      <c r="L706" t="s">
        <v>2</v>
      </c>
      <c r="M706" t="s">
        <v>715</v>
      </c>
      <c r="N706" t="s">
        <v>811</v>
      </c>
    </row>
    <row r="707" spans="1:14" x14ac:dyDescent="0.25">
      <c r="A707" t="s">
        <v>3037</v>
      </c>
      <c r="B707" t="s">
        <v>68</v>
      </c>
      <c r="C707" t="s">
        <v>3036</v>
      </c>
      <c r="D707" t="s">
        <v>86</v>
      </c>
      <c r="E707" s="149">
        <v>245850</v>
      </c>
      <c r="F707" s="149">
        <v>26415.77</v>
      </c>
      <c r="G707" s="149">
        <v>272265.77</v>
      </c>
      <c r="H707" s="150">
        <f>Tabela2[[#This Row],[PERCENTUAL REALIZADO2]]*1/100</f>
        <v>0.98951800000000001</v>
      </c>
      <c r="I707">
        <v>98.951800000000006</v>
      </c>
      <c r="J707" s="111">
        <v>42765</v>
      </c>
      <c r="L707" t="s">
        <v>2</v>
      </c>
      <c r="M707" t="s">
        <v>84</v>
      </c>
      <c r="N707" t="s">
        <v>88</v>
      </c>
    </row>
    <row r="708" spans="1:14" x14ac:dyDescent="0.25">
      <c r="A708" t="s">
        <v>3038</v>
      </c>
      <c r="B708" t="s">
        <v>61</v>
      </c>
      <c r="C708" t="s">
        <v>909</v>
      </c>
      <c r="D708" t="s">
        <v>86</v>
      </c>
      <c r="E708" s="149">
        <v>2471100</v>
      </c>
      <c r="F708" s="149">
        <v>72589.279999999999</v>
      </c>
      <c r="G708" s="149">
        <v>2543689.2799999998</v>
      </c>
      <c r="H708" s="150">
        <f>Tabela2[[#This Row],[PERCENTUAL REALIZADO2]]*1/100</f>
        <v>1.3006E-2</v>
      </c>
      <c r="I708">
        <v>1.3006</v>
      </c>
      <c r="J708" s="111">
        <v>42996</v>
      </c>
      <c r="L708" t="s">
        <v>2</v>
      </c>
      <c r="M708" t="s">
        <v>84</v>
      </c>
      <c r="N708" t="s">
        <v>88</v>
      </c>
    </row>
    <row r="709" spans="1:14" x14ac:dyDescent="0.25">
      <c r="A709" t="s">
        <v>2514</v>
      </c>
      <c r="B709" t="s">
        <v>61</v>
      </c>
      <c r="C709" t="s">
        <v>2513</v>
      </c>
      <c r="D709" t="s">
        <v>86</v>
      </c>
      <c r="E709" s="149">
        <v>1000000</v>
      </c>
      <c r="F709" s="149">
        <v>112000</v>
      </c>
      <c r="G709" s="149">
        <v>1112000</v>
      </c>
      <c r="H709" s="150">
        <f>Tabela2[[#This Row],[PERCENTUAL REALIZADO2]]*1/100</f>
        <v>0.3493</v>
      </c>
      <c r="I709">
        <v>34.93</v>
      </c>
      <c r="J709" s="111">
        <v>37662</v>
      </c>
      <c r="K709" s="111">
        <v>43376</v>
      </c>
      <c r="L709" t="s">
        <v>2</v>
      </c>
      <c r="M709" t="s">
        <v>84</v>
      </c>
      <c r="N709" t="s">
        <v>2398</v>
      </c>
    </row>
    <row r="710" spans="1:14" x14ac:dyDescent="0.25">
      <c r="A710" t="s">
        <v>3039</v>
      </c>
      <c r="B710" t="s">
        <v>59</v>
      </c>
      <c r="C710" t="s">
        <v>1046</v>
      </c>
      <c r="D710" t="s">
        <v>86</v>
      </c>
      <c r="E710" s="149">
        <v>1679900</v>
      </c>
      <c r="F710" s="149">
        <v>25582.23</v>
      </c>
      <c r="G710" s="149">
        <v>1705482.23</v>
      </c>
      <c r="H710" s="150">
        <f>Tabela2[[#This Row],[PERCENTUAL REALIZADO2]]*1/100</f>
        <v>0.79297700000000004</v>
      </c>
      <c r="I710">
        <v>79.297700000000006</v>
      </c>
      <c r="J710" s="111">
        <v>42457</v>
      </c>
      <c r="L710" t="s">
        <v>2</v>
      </c>
      <c r="M710" t="s">
        <v>84</v>
      </c>
      <c r="N710" t="s">
        <v>88</v>
      </c>
    </row>
    <row r="711" spans="1:14" x14ac:dyDescent="0.25">
      <c r="A711" t="s">
        <v>3040</v>
      </c>
      <c r="B711" t="s">
        <v>51</v>
      </c>
      <c r="C711" t="s">
        <v>370</v>
      </c>
      <c r="D711" t="s">
        <v>86</v>
      </c>
      <c r="E711" s="149">
        <v>592000</v>
      </c>
      <c r="F711" s="149">
        <v>200753.34</v>
      </c>
      <c r="G711" s="149">
        <v>792753.34</v>
      </c>
      <c r="H711" s="150">
        <f>Tabela2[[#This Row],[PERCENTUAL REALIZADO2]]*1/100</f>
        <v>0.81413000000000002</v>
      </c>
      <c r="I711">
        <v>81.412999999999997</v>
      </c>
      <c r="J711" s="111">
        <v>42547</v>
      </c>
      <c r="L711" t="s">
        <v>2</v>
      </c>
      <c r="M711" t="s">
        <v>84</v>
      </c>
      <c r="N711" t="s">
        <v>88</v>
      </c>
    </row>
    <row r="712" spans="1:14" x14ac:dyDescent="0.25">
      <c r="A712" t="s">
        <v>3041</v>
      </c>
      <c r="B712" t="s">
        <v>69</v>
      </c>
      <c r="C712" t="s">
        <v>772</v>
      </c>
      <c r="D712" t="s">
        <v>86</v>
      </c>
      <c r="E712" s="149">
        <v>493100</v>
      </c>
      <c r="F712" s="149">
        <v>10000</v>
      </c>
      <c r="G712" s="149">
        <v>503100</v>
      </c>
      <c r="H712" s="150">
        <f>Tabela2[[#This Row],[PERCENTUAL REALIZADO2]]*1/100</f>
        <v>0.14227700000000001</v>
      </c>
      <c r="I712">
        <v>14.2277</v>
      </c>
      <c r="J712" s="111">
        <v>42940</v>
      </c>
      <c r="L712" t="s">
        <v>2</v>
      </c>
      <c r="M712" t="s">
        <v>84</v>
      </c>
      <c r="N712" t="s">
        <v>88</v>
      </c>
    </row>
    <row r="713" spans="1:14" x14ac:dyDescent="0.25">
      <c r="A713" t="s">
        <v>2515</v>
      </c>
      <c r="B713" t="s">
        <v>52</v>
      </c>
      <c r="C713" t="s">
        <v>1720</v>
      </c>
      <c r="D713" t="s">
        <v>79</v>
      </c>
      <c r="E713" s="149">
        <v>43774.64</v>
      </c>
      <c r="F713" s="149">
        <v>2188.73</v>
      </c>
      <c r="G713" s="149">
        <v>45963.37</v>
      </c>
      <c r="H713" s="150">
        <f>Tabela2[[#This Row],[PERCENTUAL REALIZADO2]]*1/100</f>
        <v>0.46090000000000003</v>
      </c>
      <c r="I713">
        <v>46.09</v>
      </c>
      <c r="J713" s="111">
        <v>37435</v>
      </c>
      <c r="L713" t="s">
        <v>2</v>
      </c>
      <c r="M713" t="s">
        <v>80</v>
      </c>
      <c r="N713" t="s">
        <v>2053</v>
      </c>
    </row>
    <row r="714" spans="1:14" x14ac:dyDescent="0.25">
      <c r="A714" t="s">
        <v>3043</v>
      </c>
      <c r="B714" t="s">
        <v>69</v>
      </c>
      <c r="C714" t="s">
        <v>3042</v>
      </c>
      <c r="D714" t="s">
        <v>86</v>
      </c>
      <c r="E714" s="149">
        <v>245850</v>
      </c>
      <c r="F714" s="149">
        <v>4150</v>
      </c>
      <c r="G714" s="149">
        <v>250000</v>
      </c>
      <c r="H714" s="150">
        <f>Tabela2[[#This Row],[PERCENTUAL REALIZADO2]]*1/100</f>
        <v>0.232487</v>
      </c>
      <c r="I714">
        <v>23.248699999999999</v>
      </c>
      <c r="J714" s="111">
        <v>43009</v>
      </c>
      <c r="L714" t="s">
        <v>2</v>
      </c>
      <c r="M714" t="s">
        <v>84</v>
      </c>
      <c r="N714" t="s">
        <v>88</v>
      </c>
    </row>
    <row r="715" spans="1:14" x14ac:dyDescent="0.25">
      <c r="A715" t="s">
        <v>3045</v>
      </c>
      <c r="B715" t="s">
        <v>53</v>
      </c>
      <c r="C715" t="s">
        <v>3044</v>
      </c>
      <c r="D715" t="s">
        <v>86</v>
      </c>
      <c r="E715" s="149">
        <v>690900</v>
      </c>
      <c r="F715" s="149">
        <v>17272.5</v>
      </c>
      <c r="G715" s="149">
        <v>708172.5</v>
      </c>
      <c r="H715" s="150">
        <f>Tabela2[[#This Row],[PERCENTUAL REALIZADO2]]*1/100</f>
        <v>4.0395E-2</v>
      </c>
      <c r="I715">
        <v>4.0395000000000003</v>
      </c>
      <c r="J715" s="111">
        <v>43047</v>
      </c>
      <c r="L715" t="s">
        <v>2</v>
      </c>
      <c r="M715" t="s">
        <v>84</v>
      </c>
      <c r="N715" t="s">
        <v>88</v>
      </c>
    </row>
    <row r="716" spans="1:14" x14ac:dyDescent="0.25">
      <c r="A716" t="s">
        <v>2518</v>
      </c>
      <c r="B716" t="s">
        <v>52</v>
      </c>
      <c r="C716" t="s">
        <v>1756</v>
      </c>
      <c r="D716" t="s">
        <v>79</v>
      </c>
      <c r="E716" s="149">
        <v>200000</v>
      </c>
      <c r="F716" s="149">
        <v>20000</v>
      </c>
      <c r="G716" s="149">
        <v>220000</v>
      </c>
      <c r="H716" s="150">
        <f>Tabela2[[#This Row],[PERCENTUAL REALIZADO2]]*1/100</f>
        <v>0.62180000000000002</v>
      </c>
      <c r="I716">
        <v>62.18</v>
      </c>
      <c r="J716" s="111">
        <v>37427</v>
      </c>
      <c r="L716" t="s">
        <v>2</v>
      </c>
      <c r="M716" t="s">
        <v>80</v>
      </c>
      <c r="N716" t="s">
        <v>2053</v>
      </c>
    </row>
    <row r="717" spans="1:14" x14ac:dyDescent="0.25">
      <c r="A717" t="s">
        <v>3047</v>
      </c>
      <c r="B717" t="s">
        <v>69</v>
      </c>
      <c r="C717" t="s">
        <v>3046</v>
      </c>
      <c r="D717" t="s">
        <v>86</v>
      </c>
      <c r="E717" s="149">
        <v>987600</v>
      </c>
      <c r="F717" s="149">
        <v>14793.31</v>
      </c>
      <c r="G717" s="149">
        <v>1002393.31</v>
      </c>
      <c r="H717" s="150">
        <f>Tabela2[[#This Row],[PERCENTUAL REALIZADO2]]*1/100</f>
        <v>0.99188900000000002</v>
      </c>
      <c r="I717">
        <v>99.188900000000004</v>
      </c>
      <c r="J717" s="111">
        <v>42695</v>
      </c>
      <c r="L717" t="s">
        <v>2</v>
      </c>
      <c r="M717" t="s">
        <v>84</v>
      </c>
      <c r="N717" t="s">
        <v>88</v>
      </c>
    </row>
    <row r="718" spans="1:14" x14ac:dyDescent="0.25">
      <c r="A718" t="s">
        <v>3048</v>
      </c>
      <c r="B718" t="s">
        <v>68</v>
      </c>
      <c r="C718" t="s">
        <v>1702</v>
      </c>
      <c r="D718" t="s">
        <v>86</v>
      </c>
      <c r="E718" s="149">
        <v>245850</v>
      </c>
      <c r="F718" s="149">
        <v>8862.5300000000007</v>
      </c>
      <c r="G718" s="149">
        <v>254712.53</v>
      </c>
      <c r="H718" s="150">
        <f>Tabela2[[#This Row],[PERCENTUAL REALIZADO2]]*1/100</f>
        <v>3.9550000000000002E-3</v>
      </c>
      <c r="I718">
        <v>0.39550000000000002</v>
      </c>
      <c r="J718" s="111">
        <v>42943</v>
      </c>
      <c r="L718" t="s">
        <v>2</v>
      </c>
      <c r="M718" t="s">
        <v>84</v>
      </c>
      <c r="N718" t="s">
        <v>88</v>
      </c>
    </row>
    <row r="719" spans="1:14" x14ac:dyDescent="0.25">
      <c r="A719" t="s">
        <v>2519</v>
      </c>
      <c r="B719" t="s">
        <v>56</v>
      </c>
      <c r="C719" t="s">
        <v>2155</v>
      </c>
      <c r="D719" t="s">
        <v>79</v>
      </c>
      <c r="E719" s="149">
        <v>50000</v>
      </c>
      <c r="F719" s="149">
        <v>2500</v>
      </c>
      <c r="G719" s="149">
        <v>52500</v>
      </c>
      <c r="H719" s="150">
        <f>Tabela2[[#This Row],[PERCENTUAL REALIZADO2]]*1/100</f>
        <v>0.29710000000000003</v>
      </c>
      <c r="I719">
        <v>29.71</v>
      </c>
      <c r="J719" s="111">
        <v>37438</v>
      </c>
      <c r="K719" s="111">
        <v>41912</v>
      </c>
      <c r="L719" t="s">
        <v>2</v>
      </c>
      <c r="M719" t="s">
        <v>80</v>
      </c>
      <c r="N719" t="s">
        <v>112</v>
      </c>
    </row>
    <row r="720" spans="1:14" x14ac:dyDescent="0.25">
      <c r="A720" t="s">
        <v>3050</v>
      </c>
      <c r="B720" t="s">
        <v>53</v>
      </c>
      <c r="C720" t="s">
        <v>3049</v>
      </c>
      <c r="D720" t="s">
        <v>86</v>
      </c>
      <c r="E720" s="149">
        <v>987600</v>
      </c>
      <c r="F720" s="149">
        <v>194226.2</v>
      </c>
      <c r="G720" s="149">
        <v>1181826.2</v>
      </c>
      <c r="H720" s="150">
        <f>Tabela2[[#This Row],[PERCENTUAL REALIZADO2]]*1/100</f>
        <v>0.86290699999999998</v>
      </c>
      <c r="I720">
        <v>86.290700000000001</v>
      </c>
      <c r="J720" s="111">
        <v>42545</v>
      </c>
      <c r="L720" t="s">
        <v>2</v>
      </c>
      <c r="M720" t="s">
        <v>84</v>
      </c>
      <c r="N720" t="s">
        <v>88</v>
      </c>
    </row>
    <row r="721" spans="1:14" x14ac:dyDescent="0.25">
      <c r="A721" t="s">
        <v>225</v>
      </c>
      <c r="B721" t="s">
        <v>68</v>
      </c>
      <c r="C721" t="s">
        <v>224</v>
      </c>
      <c r="D721" t="s">
        <v>86</v>
      </c>
      <c r="E721" s="149">
        <v>1482100</v>
      </c>
      <c r="F721" s="149">
        <v>12619.02</v>
      </c>
      <c r="G721" s="149">
        <v>1494719.02</v>
      </c>
      <c r="H721" s="150">
        <f>Tabela2[[#This Row],[PERCENTUAL REALIZADO2]]*1/100</f>
        <v>0.90741000000000005</v>
      </c>
      <c r="I721">
        <v>90.741</v>
      </c>
      <c r="J721" s="111">
        <v>42538</v>
      </c>
      <c r="L721" t="s">
        <v>2</v>
      </c>
      <c r="M721" t="s">
        <v>84</v>
      </c>
      <c r="N721" t="s">
        <v>88</v>
      </c>
    </row>
    <row r="722" spans="1:14" x14ac:dyDescent="0.25">
      <c r="A722" t="s">
        <v>2951</v>
      </c>
      <c r="B722" t="s">
        <v>68</v>
      </c>
      <c r="C722" t="s">
        <v>1051</v>
      </c>
      <c r="D722" t="s">
        <v>86</v>
      </c>
      <c r="E722" s="149">
        <v>1679900</v>
      </c>
      <c r="F722" s="149">
        <v>124001.57</v>
      </c>
      <c r="G722" s="149">
        <v>1803901.57</v>
      </c>
      <c r="H722" s="150">
        <f>Tabela2[[#This Row],[PERCENTUAL REALIZADO2]]*1/100</f>
        <v>1.2899000000000001E-2</v>
      </c>
      <c r="I722">
        <v>1.2899</v>
      </c>
      <c r="J722" s="111">
        <v>42912</v>
      </c>
      <c r="L722" t="s">
        <v>2</v>
      </c>
      <c r="M722" t="s">
        <v>84</v>
      </c>
      <c r="N722" t="s">
        <v>88</v>
      </c>
    </row>
    <row r="723" spans="1:14" x14ac:dyDescent="0.25">
      <c r="A723" t="s">
        <v>3051</v>
      </c>
      <c r="B723" t="s">
        <v>66</v>
      </c>
      <c r="C723" t="s">
        <v>2933</v>
      </c>
      <c r="D723" t="s">
        <v>86</v>
      </c>
      <c r="E723" s="149">
        <v>394200</v>
      </c>
      <c r="F723" s="149">
        <v>103844.01</v>
      </c>
      <c r="G723" s="149">
        <v>498044.01</v>
      </c>
      <c r="H723" s="150">
        <f>Tabela2[[#This Row],[PERCENTUAL REALIZADO2]]*1/100</f>
        <v>0.7468729999999999</v>
      </c>
      <c r="I723">
        <v>74.687299999999993</v>
      </c>
      <c r="J723" s="111">
        <v>42745</v>
      </c>
      <c r="L723" t="s">
        <v>2</v>
      </c>
      <c r="M723" t="s">
        <v>84</v>
      </c>
      <c r="N723" t="s">
        <v>88</v>
      </c>
    </row>
    <row r="724" spans="1:14" x14ac:dyDescent="0.25">
      <c r="A724" t="s">
        <v>2522</v>
      </c>
      <c r="B724" t="s">
        <v>62</v>
      </c>
      <c r="C724" t="s">
        <v>1491</v>
      </c>
      <c r="D724" t="s">
        <v>2521</v>
      </c>
      <c r="E724" s="149">
        <v>82000</v>
      </c>
      <c r="F724" s="149">
        <v>7890.45</v>
      </c>
      <c r="G724" s="149">
        <v>89890.45</v>
      </c>
      <c r="H724" s="150">
        <f>Tabela2[[#This Row],[PERCENTUAL REALIZADO2]]*1/100</f>
        <v>0.43200000000000005</v>
      </c>
      <c r="I724">
        <v>43.2</v>
      </c>
      <c r="J724" s="111">
        <v>37442</v>
      </c>
      <c r="K724" s="111">
        <v>41801</v>
      </c>
      <c r="L724" t="s">
        <v>2</v>
      </c>
      <c r="M724" t="s">
        <v>84</v>
      </c>
      <c r="N724" t="s">
        <v>2523</v>
      </c>
    </row>
    <row r="725" spans="1:14" x14ac:dyDescent="0.25">
      <c r="A725" t="s">
        <v>2524</v>
      </c>
      <c r="B725" t="s">
        <v>58</v>
      </c>
      <c r="C725" t="s">
        <v>2315</v>
      </c>
      <c r="D725" t="s">
        <v>90</v>
      </c>
      <c r="E725" s="149">
        <v>180000</v>
      </c>
      <c r="F725" s="149">
        <v>18000</v>
      </c>
      <c r="G725" s="149">
        <v>198000</v>
      </c>
      <c r="H725" s="150">
        <f>Tabela2[[#This Row],[PERCENTUAL REALIZADO2]]*1/100</f>
        <v>0.62749999999999995</v>
      </c>
      <c r="I725">
        <v>62.75</v>
      </c>
      <c r="J725" s="111">
        <v>37432</v>
      </c>
      <c r="L725" t="s">
        <v>2</v>
      </c>
      <c r="M725" t="s">
        <v>80</v>
      </c>
      <c r="N725" t="s">
        <v>899</v>
      </c>
    </row>
    <row r="726" spans="1:14" x14ac:dyDescent="0.25">
      <c r="A726" t="s">
        <v>3053</v>
      </c>
      <c r="B726" t="s">
        <v>51</v>
      </c>
      <c r="C726" t="s">
        <v>3052</v>
      </c>
      <c r="D726" t="s">
        <v>86</v>
      </c>
      <c r="E726" s="149">
        <v>245850</v>
      </c>
      <c r="F726" s="149">
        <v>6150</v>
      </c>
      <c r="G726" s="149">
        <v>252000</v>
      </c>
      <c r="H726" s="150">
        <f>Tabela2[[#This Row],[PERCENTUAL REALIZADO2]]*1/100</f>
        <v>0.80106100000000002</v>
      </c>
      <c r="I726">
        <v>80.106099999999998</v>
      </c>
      <c r="J726" s="111">
        <v>42745</v>
      </c>
      <c r="L726" t="s">
        <v>2</v>
      </c>
      <c r="M726" t="s">
        <v>84</v>
      </c>
      <c r="N726" t="s">
        <v>88</v>
      </c>
    </row>
    <row r="727" spans="1:14" x14ac:dyDescent="0.25">
      <c r="A727" t="s">
        <v>2525</v>
      </c>
      <c r="B727" t="s">
        <v>58</v>
      </c>
      <c r="C727" t="s">
        <v>815</v>
      </c>
      <c r="D727" t="s">
        <v>90</v>
      </c>
      <c r="E727" s="149">
        <v>340000</v>
      </c>
      <c r="F727" s="149">
        <v>16779.61</v>
      </c>
      <c r="G727" s="149">
        <v>356779.61</v>
      </c>
      <c r="H727" s="150">
        <f>Tabela2[[#This Row],[PERCENTUAL REALIZADO2]]*1/100</f>
        <v>0.76939999999999997</v>
      </c>
      <c r="I727">
        <v>76.94</v>
      </c>
      <c r="J727" s="111">
        <v>37439</v>
      </c>
      <c r="L727" t="s">
        <v>2</v>
      </c>
      <c r="M727" t="s">
        <v>80</v>
      </c>
      <c r="N727" t="s">
        <v>899</v>
      </c>
    </row>
    <row r="728" spans="1:14" x14ac:dyDescent="0.25">
      <c r="A728" t="s">
        <v>3054</v>
      </c>
      <c r="B728" t="s">
        <v>54</v>
      </c>
      <c r="C728" t="s">
        <v>1343</v>
      </c>
      <c r="D728" t="s">
        <v>86</v>
      </c>
      <c r="E728" s="149">
        <v>987600</v>
      </c>
      <c r="F728" s="149">
        <v>168965.84</v>
      </c>
      <c r="G728" s="149">
        <v>1156565.8400000001</v>
      </c>
      <c r="H728" s="150">
        <f>Tabela2[[#This Row],[PERCENTUAL REALIZADO2]]*1/100</f>
        <v>0.26414100000000001</v>
      </c>
      <c r="I728">
        <v>26.414100000000001</v>
      </c>
      <c r="J728" s="111">
        <v>42908</v>
      </c>
      <c r="L728" t="s">
        <v>2</v>
      </c>
      <c r="M728" t="s">
        <v>84</v>
      </c>
      <c r="N728" t="s">
        <v>88</v>
      </c>
    </row>
    <row r="729" spans="1:14" x14ac:dyDescent="0.25">
      <c r="A729" t="s">
        <v>3056</v>
      </c>
      <c r="B729" t="s">
        <v>51</v>
      </c>
      <c r="C729" t="s">
        <v>3055</v>
      </c>
      <c r="D729" t="s">
        <v>86</v>
      </c>
      <c r="E729" s="149">
        <v>245850</v>
      </c>
      <c r="F729" s="149">
        <v>246.1</v>
      </c>
      <c r="G729" s="149">
        <v>246096.1</v>
      </c>
      <c r="H729" s="150">
        <f>Tabela2[[#This Row],[PERCENTUAL REALIZADO2]]*1/100</f>
        <v>0.85610699999999995</v>
      </c>
      <c r="I729">
        <v>85.610699999999994</v>
      </c>
      <c r="J729" s="111">
        <v>42837</v>
      </c>
      <c r="L729" t="s">
        <v>2</v>
      </c>
      <c r="M729" t="s">
        <v>84</v>
      </c>
      <c r="N729" t="s">
        <v>88</v>
      </c>
    </row>
    <row r="730" spans="1:14" x14ac:dyDescent="0.25">
      <c r="A730" t="s">
        <v>1017</v>
      </c>
      <c r="B730" t="s">
        <v>68</v>
      </c>
      <c r="C730" t="s">
        <v>1016</v>
      </c>
      <c r="D730" t="s">
        <v>86</v>
      </c>
      <c r="E730" s="149">
        <v>295300</v>
      </c>
      <c r="F730" s="149">
        <v>2982.83</v>
      </c>
      <c r="G730" s="149">
        <v>298282.83</v>
      </c>
      <c r="H730" s="150">
        <f>Tabela2[[#This Row],[PERCENTUAL REALIZADO2]]*1/100</f>
        <v>0.50638899999999998</v>
      </c>
      <c r="I730">
        <v>50.6389</v>
      </c>
      <c r="J730" s="111">
        <v>42940</v>
      </c>
      <c r="L730" t="s">
        <v>2</v>
      </c>
      <c r="M730" t="s">
        <v>84</v>
      </c>
      <c r="N730" t="s">
        <v>88</v>
      </c>
    </row>
    <row r="731" spans="1:14" x14ac:dyDescent="0.25">
      <c r="A731" t="s">
        <v>3057</v>
      </c>
      <c r="B731" t="s">
        <v>53</v>
      </c>
      <c r="C731" t="s">
        <v>1070</v>
      </c>
      <c r="D731" t="s">
        <v>86</v>
      </c>
      <c r="E731" s="149">
        <v>2471100</v>
      </c>
      <c r="F731" s="149">
        <v>161969.92000000001</v>
      </c>
      <c r="G731" s="149">
        <v>2633069.92</v>
      </c>
      <c r="H731" s="150">
        <f>Tabela2[[#This Row],[PERCENTUAL REALIZADO2]]*1/100</f>
        <v>0.36796300000000004</v>
      </c>
      <c r="I731">
        <v>36.796300000000002</v>
      </c>
      <c r="J731" s="111">
        <v>42893</v>
      </c>
      <c r="L731" t="s">
        <v>2</v>
      </c>
      <c r="M731" t="s">
        <v>84</v>
      </c>
      <c r="N731" t="s">
        <v>88</v>
      </c>
    </row>
    <row r="732" spans="1:14" x14ac:dyDescent="0.25">
      <c r="A732" t="s">
        <v>3061</v>
      </c>
      <c r="B732" t="s">
        <v>65</v>
      </c>
      <c r="C732" t="s">
        <v>3060</v>
      </c>
      <c r="D732" t="s">
        <v>90</v>
      </c>
      <c r="E732" s="149">
        <v>250000</v>
      </c>
      <c r="F732" s="149">
        <v>1000</v>
      </c>
      <c r="G732" s="149">
        <v>251000</v>
      </c>
      <c r="H732" s="150">
        <f>Tabela2[[#This Row],[PERCENTUAL REALIZADO2]]*1/100</f>
        <v>0.589503</v>
      </c>
      <c r="I732">
        <v>58.950299999999999</v>
      </c>
      <c r="J732" s="111">
        <v>43048</v>
      </c>
      <c r="L732" t="s">
        <v>2</v>
      </c>
      <c r="M732" t="s">
        <v>80</v>
      </c>
      <c r="N732" t="s">
        <v>112</v>
      </c>
    </row>
    <row r="733" spans="1:14" x14ac:dyDescent="0.25">
      <c r="A733" t="s">
        <v>1755</v>
      </c>
      <c r="B733" t="s">
        <v>65</v>
      </c>
      <c r="C733" t="s">
        <v>2348</v>
      </c>
      <c r="D733" t="s">
        <v>90</v>
      </c>
      <c r="E733" s="149">
        <v>250000</v>
      </c>
      <c r="F733" s="149">
        <v>300</v>
      </c>
      <c r="G733" s="149">
        <v>250300</v>
      </c>
      <c r="H733" s="150">
        <f>Tabela2[[#This Row],[PERCENTUAL REALIZADO2]]*1/100</f>
        <v>0.77909700000000004</v>
      </c>
      <c r="I733">
        <v>77.909700000000001</v>
      </c>
      <c r="J733" s="111">
        <v>43048</v>
      </c>
      <c r="L733" t="s">
        <v>2</v>
      </c>
      <c r="M733" t="s">
        <v>80</v>
      </c>
      <c r="N733" t="s">
        <v>112</v>
      </c>
    </row>
    <row r="734" spans="1:14" x14ac:dyDescent="0.25">
      <c r="A734" t="s">
        <v>3062</v>
      </c>
      <c r="B734" t="s">
        <v>65</v>
      </c>
      <c r="C734" t="s">
        <v>2485</v>
      </c>
      <c r="D734" t="s">
        <v>90</v>
      </c>
      <c r="E734" s="149">
        <v>250000</v>
      </c>
      <c r="F734" s="149">
        <v>5000</v>
      </c>
      <c r="G734" s="149">
        <v>255000</v>
      </c>
      <c r="H734" s="150">
        <f>Tabela2[[#This Row],[PERCENTUAL REALIZADO2]]*1/100</f>
        <v>0.62611499999999998</v>
      </c>
      <c r="I734">
        <v>62.611499999999999</v>
      </c>
      <c r="J734" s="111">
        <v>42880</v>
      </c>
      <c r="L734" t="s">
        <v>2</v>
      </c>
      <c r="M734" t="s">
        <v>80</v>
      </c>
      <c r="N734" t="s">
        <v>112</v>
      </c>
    </row>
    <row r="735" spans="1:14" x14ac:dyDescent="0.25">
      <c r="A735" t="s">
        <v>2529</v>
      </c>
      <c r="B735" t="s">
        <v>52</v>
      </c>
      <c r="C735" t="s">
        <v>2528</v>
      </c>
      <c r="D735" t="s">
        <v>79</v>
      </c>
      <c r="E735" s="149">
        <v>46250</v>
      </c>
      <c r="F735" s="149">
        <v>1264.45</v>
      </c>
      <c r="G735" s="149">
        <v>47514.45</v>
      </c>
      <c r="H735" s="150">
        <f>Tabela2[[#This Row],[PERCENTUAL REALIZADO2]]*1/100</f>
        <v>0.34960000000000002</v>
      </c>
      <c r="I735">
        <v>34.96</v>
      </c>
      <c r="J735" s="111">
        <v>37427</v>
      </c>
      <c r="L735" t="s">
        <v>2</v>
      </c>
      <c r="M735" t="s">
        <v>80</v>
      </c>
      <c r="N735" t="s">
        <v>2051</v>
      </c>
    </row>
    <row r="736" spans="1:14" x14ac:dyDescent="0.25">
      <c r="A736" t="s">
        <v>3064</v>
      </c>
      <c r="B736" t="s">
        <v>65</v>
      </c>
      <c r="C736" t="s">
        <v>3063</v>
      </c>
      <c r="D736" t="s">
        <v>90</v>
      </c>
      <c r="E736" s="149">
        <v>250000</v>
      </c>
      <c r="F736" s="149">
        <v>5000</v>
      </c>
      <c r="G736" s="149">
        <v>255000</v>
      </c>
      <c r="H736" s="150">
        <f>Tabela2[[#This Row],[PERCENTUAL REALIZADO2]]*1/100</f>
        <v>0.74027699999999996</v>
      </c>
      <c r="I736">
        <v>74.027699999999996</v>
      </c>
      <c r="J736" s="111">
        <v>42950</v>
      </c>
      <c r="L736" t="s">
        <v>2</v>
      </c>
      <c r="M736" t="s">
        <v>80</v>
      </c>
      <c r="N736" t="s">
        <v>112</v>
      </c>
    </row>
    <row r="737" spans="1:14" x14ac:dyDescent="0.25">
      <c r="A737" t="s">
        <v>2531</v>
      </c>
      <c r="B737" t="s">
        <v>47</v>
      </c>
      <c r="C737" t="s">
        <v>1540</v>
      </c>
      <c r="D737" t="s">
        <v>79</v>
      </c>
      <c r="E737" s="149">
        <v>1000000</v>
      </c>
      <c r="F737" s="149">
        <v>50007</v>
      </c>
      <c r="G737" s="149">
        <v>1050007</v>
      </c>
      <c r="H737" s="150">
        <f>Tabela2[[#This Row],[PERCENTUAL REALIZADO2]]*1/100</f>
        <v>0.13</v>
      </c>
      <c r="I737">
        <v>13</v>
      </c>
      <c r="J737" s="111">
        <v>37383</v>
      </c>
      <c r="K737" s="111">
        <v>37955</v>
      </c>
      <c r="L737" t="s">
        <v>2</v>
      </c>
      <c r="M737" t="s">
        <v>80</v>
      </c>
      <c r="N737" t="s">
        <v>895</v>
      </c>
    </row>
    <row r="738" spans="1:14" x14ac:dyDescent="0.25">
      <c r="A738" t="s">
        <v>2533</v>
      </c>
      <c r="B738" t="s">
        <v>52</v>
      </c>
      <c r="C738" t="s">
        <v>2532</v>
      </c>
      <c r="D738" t="s">
        <v>79</v>
      </c>
      <c r="E738" s="149">
        <v>86000</v>
      </c>
      <c r="F738" s="149">
        <v>8600</v>
      </c>
      <c r="G738" s="149">
        <v>94600</v>
      </c>
      <c r="H738" s="150">
        <f>Tabela2[[#This Row],[PERCENTUAL REALIZADO2]]*1/100</f>
        <v>0.6179</v>
      </c>
      <c r="I738">
        <v>61.79</v>
      </c>
      <c r="J738" s="111">
        <v>37431</v>
      </c>
      <c r="L738" t="s">
        <v>2</v>
      </c>
      <c r="M738" t="s">
        <v>80</v>
      </c>
      <c r="N738" t="s">
        <v>2053</v>
      </c>
    </row>
    <row r="739" spans="1:14" x14ac:dyDescent="0.25">
      <c r="A739" t="s">
        <v>3065</v>
      </c>
      <c r="B739" t="s">
        <v>68</v>
      </c>
      <c r="C739" t="s">
        <v>840</v>
      </c>
      <c r="D739" t="s">
        <v>90</v>
      </c>
      <c r="E739" s="149">
        <v>150000</v>
      </c>
      <c r="F739" s="149">
        <v>15925</v>
      </c>
      <c r="G739" s="149">
        <v>165925</v>
      </c>
      <c r="H739" s="150">
        <f>Tabela2[[#This Row],[PERCENTUAL REALIZADO2]]*1/100</f>
        <v>0.86466700000000007</v>
      </c>
      <c r="I739">
        <v>86.466700000000003</v>
      </c>
      <c r="J739" s="111">
        <v>42716</v>
      </c>
      <c r="L739" t="s">
        <v>2</v>
      </c>
      <c r="M739" t="s">
        <v>80</v>
      </c>
      <c r="N739" t="s">
        <v>112</v>
      </c>
    </row>
    <row r="740" spans="1:14" x14ac:dyDescent="0.25">
      <c r="A740" t="s">
        <v>3068</v>
      </c>
      <c r="B740" t="s">
        <v>65</v>
      </c>
      <c r="C740" t="s">
        <v>3060</v>
      </c>
      <c r="D740" t="s">
        <v>90</v>
      </c>
      <c r="E740" s="149">
        <v>250000</v>
      </c>
      <c r="F740" s="149">
        <v>6492.94</v>
      </c>
      <c r="G740" s="149">
        <v>256492.94</v>
      </c>
      <c r="H740" s="150">
        <f>Tabela2[[#This Row],[PERCENTUAL REALIZADO2]]*1/100</f>
        <v>0.54921900000000001</v>
      </c>
      <c r="I740">
        <v>54.921900000000001</v>
      </c>
      <c r="J740" s="111">
        <v>42957</v>
      </c>
      <c r="L740" t="s">
        <v>2</v>
      </c>
      <c r="M740" t="s">
        <v>80</v>
      </c>
      <c r="N740" t="s">
        <v>112</v>
      </c>
    </row>
    <row r="741" spans="1:14" x14ac:dyDescent="0.25">
      <c r="A741" t="s">
        <v>2535</v>
      </c>
      <c r="B741" t="s">
        <v>53</v>
      </c>
      <c r="C741" t="s">
        <v>1591</v>
      </c>
      <c r="D741" t="s">
        <v>2521</v>
      </c>
      <c r="E741" s="149">
        <v>200000</v>
      </c>
      <c r="F741" s="149">
        <v>20000</v>
      </c>
      <c r="G741" s="149">
        <v>220000</v>
      </c>
      <c r="H741" s="150">
        <f>Tabela2[[#This Row],[PERCENTUAL REALIZADO2]]*1/100</f>
        <v>0.48570000000000002</v>
      </c>
      <c r="I741">
        <v>48.57</v>
      </c>
      <c r="J741" s="111">
        <v>37455</v>
      </c>
      <c r="L741" t="s">
        <v>2</v>
      </c>
      <c r="M741" t="s">
        <v>84</v>
      </c>
      <c r="N741" t="s">
        <v>2536</v>
      </c>
    </row>
    <row r="742" spans="1:14" x14ac:dyDescent="0.25">
      <c r="A742" t="s">
        <v>2537</v>
      </c>
      <c r="B742" t="s">
        <v>58</v>
      </c>
      <c r="C742" t="s">
        <v>1945</v>
      </c>
      <c r="D742" t="s">
        <v>2521</v>
      </c>
      <c r="E742" s="149">
        <v>4785000</v>
      </c>
      <c r="F742" s="149">
        <v>900424.3</v>
      </c>
      <c r="G742" s="149">
        <v>5685424.2999999998</v>
      </c>
      <c r="H742" s="150">
        <f>Tabela2[[#This Row],[PERCENTUAL REALIZADO2]]*1/100</f>
        <v>0.83109999999999995</v>
      </c>
      <c r="I742">
        <v>83.11</v>
      </c>
      <c r="J742" s="111">
        <v>37389</v>
      </c>
      <c r="L742" t="s">
        <v>2</v>
      </c>
      <c r="M742" t="s">
        <v>84</v>
      </c>
      <c r="N742" t="s">
        <v>2538</v>
      </c>
    </row>
    <row r="743" spans="1:14" x14ac:dyDescent="0.25">
      <c r="A743" t="s">
        <v>3070</v>
      </c>
      <c r="B743" t="s">
        <v>65</v>
      </c>
      <c r="C743" t="s">
        <v>3069</v>
      </c>
      <c r="D743" t="s">
        <v>90</v>
      </c>
      <c r="E743" s="149">
        <v>250000</v>
      </c>
      <c r="F743" s="149">
        <v>16581.55</v>
      </c>
      <c r="G743" s="149">
        <v>266581.55</v>
      </c>
      <c r="H743" s="150">
        <f>Tabela2[[#This Row],[PERCENTUAL REALIZADO2]]*1/100</f>
        <v>0.480545</v>
      </c>
      <c r="I743">
        <v>48.054499999999997</v>
      </c>
      <c r="J743" s="111">
        <v>42948</v>
      </c>
      <c r="L743" t="s">
        <v>2</v>
      </c>
      <c r="M743" t="s">
        <v>80</v>
      </c>
      <c r="N743" t="s">
        <v>112</v>
      </c>
    </row>
    <row r="744" spans="1:14" x14ac:dyDescent="0.25">
      <c r="A744" t="s">
        <v>3071</v>
      </c>
      <c r="B744" t="s">
        <v>53</v>
      </c>
      <c r="C744" t="s">
        <v>858</v>
      </c>
      <c r="D744" t="s">
        <v>86</v>
      </c>
      <c r="E744" s="149">
        <v>987600</v>
      </c>
      <c r="F744" s="149">
        <v>22404.84</v>
      </c>
      <c r="G744" s="149">
        <v>1010004.84</v>
      </c>
      <c r="H744" s="150">
        <f>Tabela2[[#This Row],[PERCENTUAL REALIZADO2]]*1/100</f>
        <v>0.79627199999999998</v>
      </c>
      <c r="I744">
        <v>79.627200000000002</v>
      </c>
      <c r="J744" s="111">
        <v>42915</v>
      </c>
      <c r="L744" t="s">
        <v>2</v>
      </c>
      <c r="M744" t="s">
        <v>84</v>
      </c>
      <c r="N744" t="s">
        <v>114</v>
      </c>
    </row>
    <row r="745" spans="1:14" x14ac:dyDescent="0.25">
      <c r="A745" t="s">
        <v>3072</v>
      </c>
      <c r="B745" t="s">
        <v>68</v>
      </c>
      <c r="C745" t="s">
        <v>130</v>
      </c>
      <c r="D745" t="s">
        <v>86</v>
      </c>
      <c r="E745" s="149">
        <v>987600</v>
      </c>
      <c r="F745" s="149">
        <v>361586.31</v>
      </c>
      <c r="G745" s="149">
        <v>1349186.31</v>
      </c>
      <c r="H745" s="150">
        <f>Tabela2[[#This Row],[PERCENTUAL REALIZADO2]]*1/100</f>
        <v>0.159691</v>
      </c>
      <c r="I745">
        <v>15.969099999999999</v>
      </c>
      <c r="J745" s="111">
        <v>43040</v>
      </c>
      <c r="L745" t="s">
        <v>2</v>
      </c>
      <c r="M745" t="s">
        <v>84</v>
      </c>
      <c r="N745" t="s">
        <v>88</v>
      </c>
    </row>
    <row r="746" spans="1:14" x14ac:dyDescent="0.25">
      <c r="A746" t="s">
        <v>3073</v>
      </c>
      <c r="B746" t="s">
        <v>50</v>
      </c>
      <c r="C746" t="s">
        <v>573</v>
      </c>
      <c r="D746" t="s">
        <v>86</v>
      </c>
      <c r="E746" s="149">
        <v>493100</v>
      </c>
      <c r="F746" s="149">
        <v>493.6</v>
      </c>
      <c r="G746" s="149">
        <v>493593.59999999998</v>
      </c>
      <c r="H746" s="150">
        <f>Tabela2[[#This Row],[PERCENTUAL REALIZADO2]]*1/100</f>
        <v>0.389181</v>
      </c>
      <c r="I746">
        <v>38.918100000000003</v>
      </c>
      <c r="J746" s="111">
        <v>42887</v>
      </c>
      <c r="L746" t="s">
        <v>2</v>
      </c>
      <c r="M746" t="s">
        <v>84</v>
      </c>
      <c r="N746" t="s">
        <v>88</v>
      </c>
    </row>
    <row r="747" spans="1:14" x14ac:dyDescent="0.25">
      <c r="A747" t="s">
        <v>2543</v>
      </c>
      <c r="B747" t="s">
        <v>56</v>
      </c>
      <c r="C747" t="s">
        <v>2542</v>
      </c>
      <c r="D747" t="s">
        <v>117</v>
      </c>
      <c r="E747" s="149">
        <v>125000</v>
      </c>
      <c r="F747" s="149">
        <v>2811.36</v>
      </c>
      <c r="G747" s="149">
        <v>127811.36</v>
      </c>
      <c r="H747" s="150">
        <f>Tabela2[[#This Row],[PERCENTUAL REALIZADO2]]*1/100</f>
        <v>0.31469999999999998</v>
      </c>
      <c r="I747">
        <v>31.47</v>
      </c>
      <c r="J747" s="111">
        <v>37439</v>
      </c>
      <c r="K747" s="111">
        <v>42551</v>
      </c>
      <c r="L747" t="s">
        <v>2</v>
      </c>
      <c r="M747" t="s">
        <v>120</v>
      </c>
      <c r="N747" t="s">
        <v>2390</v>
      </c>
    </row>
    <row r="748" spans="1:14" x14ac:dyDescent="0.25">
      <c r="A748" t="s">
        <v>3074</v>
      </c>
      <c r="B748" t="s">
        <v>53</v>
      </c>
      <c r="C748" t="s">
        <v>3049</v>
      </c>
      <c r="D748" t="s">
        <v>86</v>
      </c>
      <c r="E748" s="149">
        <v>394200</v>
      </c>
      <c r="F748" s="149">
        <v>58686.32</v>
      </c>
      <c r="G748" s="149">
        <v>452886.32</v>
      </c>
      <c r="H748" s="150">
        <f>Tabela2[[#This Row],[PERCENTUAL REALIZADO2]]*1/100</f>
        <v>0.19155800000000001</v>
      </c>
      <c r="I748">
        <v>19.155799999999999</v>
      </c>
      <c r="J748" s="111">
        <v>42414</v>
      </c>
      <c r="L748" t="s">
        <v>2</v>
      </c>
      <c r="M748" t="s">
        <v>84</v>
      </c>
      <c r="N748" t="s">
        <v>88</v>
      </c>
    </row>
    <row r="749" spans="1:14" x14ac:dyDescent="0.25">
      <c r="A749" t="s">
        <v>3075</v>
      </c>
      <c r="B749" t="s">
        <v>47</v>
      </c>
      <c r="C749" t="s">
        <v>237</v>
      </c>
      <c r="D749" t="s">
        <v>86</v>
      </c>
      <c r="E749" s="149">
        <v>493100</v>
      </c>
      <c r="F749" s="149">
        <v>27265.48</v>
      </c>
      <c r="G749" s="149">
        <v>520365.48</v>
      </c>
      <c r="H749" s="150">
        <f>Tabela2[[#This Row],[PERCENTUAL REALIZADO2]]*1/100</f>
        <v>0.26966099999999998</v>
      </c>
      <c r="I749">
        <v>26.966100000000001</v>
      </c>
      <c r="J749" s="111">
        <v>42902</v>
      </c>
      <c r="L749" t="s">
        <v>2</v>
      </c>
      <c r="M749" t="s">
        <v>84</v>
      </c>
      <c r="N749" t="s">
        <v>115</v>
      </c>
    </row>
    <row r="750" spans="1:14" x14ac:dyDescent="0.25">
      <c r="A750" t="s">
        <v>2545</v>
      </c>
      <c r="B750" t="s">
        <v>48</v>
      </c>
      <c r="C750" t="s">
        <v>2544</v>
      </c>
      <c r="D750" t="s">
        <v>117</v>
      </c>
      <c r="E750" s="149">
        <v>73000</v>
      </c>
      <c r="F750" s="149">
        <v>3650</v>
      </c>
      <c r="G750" s="149">
        <v>76650</v>
      </c>
      <c r="H750" s="150">
        <f>Tabela2[[#This Row],[PERCENTUAL REALIZADO2]]*1/100</f>
        <v>0.36099999999999999</v>
      </c>
      <c r="I750">
        <v>36.1</v>
      </c>
      <c r="J750" s="111">
        <v>37440</v>
      </c>
      <c r="K750" s="111">
        <v>42852</v>
      </c>
      <c r="L750" t="s">
        <v>2</v>
      </c>
      <c r="M750" t="s">
        <v>120</v>
      </c>
      <c r="N750" t="s">
        <v>2390</v>
      </c>
    </row>
    <row r="751" spans="1:14" x14ac:dyDescent="0.25">
      <c r="A751" t="s">
        <v>3076</v>
      </c>
      <c r="B751" t="s">
        <v>65</v>
      </c>
      <c r="C751" t="s">
        <v>746</v>
      </c>
      <c r="D751" t="s">
        <v>79</v>
      </c>
      <c r="E751" s="149">
        <v>243750</v>
      </c>
      <c r="F751" s="149">
        <v>3000</v>
      </c>
      <c r="G751" s="149">
        <v>246750</v>
      </c>
      <c r="H751" s="150">
        <f>Tabela2[[#This Row],[PERCENTUAL REALIZADO2]]*1/100</f>
        <v>0.89427499999999993</v>
      </c>
      <c r="I751">
        <v>89.427499999999995</v>
      </c>
      <c r="J751" s="111">
        <v>43104</v>
      </c>
      <c r="L751" t="s">
        <v>2</v>
      </c>
      <c r="M751" t="s">
        <v>80</v>
      </c>
      <c r="N751" t="s">
        <v>81</v>
      </c>
    </row>
    <row r="752" spans="1:14" x14ac:dyDescent="0.25">
      <c r="A752" t="s">
        <v>2046</v>
      </c>
      <c r="B752" t="s">
        <v>51</v>
      </c>
      <c r="C752" t="s">
        <v>3077</v>
      </c>
      <c r="D752" t="s">
        <v>79</v>
      </c>
      <c r="E752" s="149">
        <v>487500</v>
      </c>
      <c r="F752" s="149">
        <v>4500</v>
      </c>
      <c r="G752" s="149">
        <v>492000</v>
      </c>
      <c r="H752" s="150">
        <f>Tabela2[[#This Row],[PERCENTUAL REALIZADO2]]*1/100</f>
        <v>0.90277699999999994</v>
      </c>
      <c r="I752">
        <v>90.277699999999996</v>
      </c>
      <c r="J752" s="111">
        <v>42552</v>
      </c>
      <c r="L752" t="s">
        <v>2</v>
      </c>
      <c r="M752" t="s">
        <v>80</v>
      </c>
      <c r="N752" t="s">
        <v>81</v>
      </c>
    </row>
    <row r="753" spans="1:14" x14ac:dyDescent="0.25">
      <c r="A753" t="s">
        <v>3078</v>
      </c>
      <c r="B753" t="s">
        <v>69</v>
      </c>
      <c r="C753" t="s">
        <v>336</v>
      </c>
      <c r="D753" t="s">
        <v>79</v>
      </c>
      <c r="E753" s="149">
        <v>292500</v>
      </c>
      <c r="F753" s="149">
        <v>32500</v>
      </c>
      <c r="G753" s="149">
        <v>325000</v>
      </c>
      <c r="H753" s="150">
        <f>Tabela2[[#This Row],[PERCENTUAL REALIZADO2]]*1/100</f>
        <v>5.4063999999999994E-2</v>
      </c>
      <c r="I753">
        <v>5.4063999999999997</v>
      </c>
      <c r="J753" s="111">
        <v>42917</v>
      </c>
      <c r="L753" t="s">
        <v>2</v>
      </c>
      <c r="M753" t="s">
        <v>80</v>
      </c>
      <c r="N753" t="s">
        <v>81</v>
      </c>
    </row>
    <row r="754" spans="1:14" x14ac:dyDescent="0.25">
      <c r="A754" t="s">
        <v>1218</v>
      </c>
      <c r="B754" t="s">
        <v>47</v>
      </c>
      <c r="C754" t="s">
        <v>91</v>
      </c>
      <c r="D754" t="s">
        <v>79</v>
      </c>
      <c r="E754" s="149">
        <v>633750</v>
      </c>
      <c r="F754" s="149">
        <v>35345</v>
      </c>
      <c r="G754" s="149">
        <v>669095</v>
      </c>
      <c r="H754" s="150">
        <f>Tabela2[[#This Row],[PERCENTUAL REALIZADO2]]*1/100</f>
        <v>0.54139499999999996</v>
      </c>
      <c r="I754">
        <v>54.139499999999998</v>
      </c>
      <c r="J754" s="111">
        <v>42957</v>
      </c>
      <c r="L754" t="s">
        <v>2</v>
      </c>
      <c r="M754" t="s">
        <v>80</v>
      </c>
      <c r="N754" t="s">
        <v>81</v>
      </c>
    </row>
    <row r="755" spans="1:14" x14ac:dyDescent="0.25">
      <c r="A755" t="s">
        <v>2236</v>
      </c>
      <c r="B755" t="s">
        <v>66</v>
      </c>
      <c r="C755" t="s">
        <v>2178</v>
      </c>
      <c r="D755" t="s">
        <v>79</v>
      </c>
      <c r="E755" s="149">
        <v>450827.33</v>
      </c>
      <c r="F755" s="149">
        <v>171172.67</v>
      </c>
      <c r="G755" s="149">
        <v>622000</v>
      </c>
      <c r="H755" s="150">
        <f>Tabela2[[#This Row],[PERCENTUAL REALIZADO2]]*1/100</f>
        <v>0.76862300000000006</v>
      </c>
      <c r="I755">
        <v>76.862300000000005</v>
      </c>
      <c r="J755" s="111">
        <v>42877</v>
      </c>
      <c r="L755" t="s">
        <v>2</v>
      </c>
      <c r="M755" t="s">
        <v>80</v>
      </c>
      <c r="N755" t="s">
        <v>81</v>
      </c>
    </row>
    <row r="756" spans="1:14" x14ac:dyDescent="0.25">
      <c r="A756" t="s">
        <v>749</v>
      </c>
      <c r="B756" t="s">
        <v>51</v>
      </c>
      <c r="C756" t="s">
        <v>142</v>
      </c>
      <c r="D756" t="s">
        <v>79</v>
      </c>
      <c r="E756" s="149">
        <v>218804.63</v>
      </c>
      <c r="F756" s="149">
        <v>8976.6</v>
      </c>
      <c r="G756" s="149">
        <v>227781.23</v>
      </c>
      <c r="H756" s="150">
        <f>Tabela2[[#This Row],[PERCENTUAL REALIZADO2]]*1/100</f>
        <v>0.85169399999999995</v>
      </c>
      <c r="I756">
        <v>85.169399999999996</v>
      </c>
      <c r="J756" s="111">
        <v>42796</v>
      </c>
      <c r="L756" t="s">
        <v>2</v>
      </c>
      <c r="M756" t="s">
        <v>80</v>
      </c>
      <c r="N756" t="s">
        <v>81</v>
      </c>
    </row>
    <row r="757" spans="1:14" x14ac:dyDescent="0.25">
      <c r="A757" t="s">
        <v>3088</v>
      </c>
      <c r="B757" t="s">
        <v>59</v>
      </c>
      <c r="C757" t="s">
        <v>3087</v>
      </c>
      <c r="D757" t="s">
        <v>79</v>
      </c>
      <c r="E757" s="149">
        <v>220000</v>
      </c>
      <c r="F757" s="149">
        <v>220.22</v>
      </c>
      <c r="G757" s="149">
        <v>220220.22</v>
      </c>
      <c r="H757" s="150">
        <f>Tabela2[[#This Row],[PERCENTUAL REALIZADO2]]*1/100</f>
        <v>0.85323599999999999</v>
      </c>
      <c r="I757">
        <v>85.323599999999999</v>
      </c>
      <c r="J757" s="111">
        <v>43014</v>
      </c>
      <c r="K757" s="111">
        <v>42998</v>
      </c>
      <c r="L757" t="s">
        <v>2</v>
      </c>
      <c r="M757" t="s">
        <v>80</v>
      </c>
      <c r="N757" t="s">
        <v>81</v>
      </c>
    </row>
    <row r="758" spans="1:14" x14ac:dyDescent="0.25">
      <c r="A758" t="s">
        <v>3089</v>
      </c>
      <c r="B758" t="s">
        <v>66</v>
      </c>
      <c r="C758" t="s">
        <v>3000</v>
      </c>
      <c r="D758" t="s">
        <v>79</v>
      </c>
      <c r="E758" s="149">
        <v>167812.13</v>
      </c>
      <c r="F758" s="149">
        <v>1787.87</v>
      </c>
      <c r="G758" s="149">
        <v>169600</v>
      </c>
      <c r="H758" s="150">
        <f>Tabela2[[#This Row],[PERCENTUAL REALIZADO2]]*1/100</f>
        <v>0.65241699999999991</v>
      </c>
      <c r="I758">
        <v>65.241699999999994</v>
      </c>
      <c r="J758" s="111">
        <v>42446</v>
      </c>
      <c r="L758" t="s">
        <v>2</v>
      </c>
      <c r="M758" t="s">
        <v>80</v>
      </c>
      <c r="N758" t="s">
        <v>81</v>
      </c>
    </row>
    <row r="759" spans="1:14" x14ac:dyDescent="0.25">
      <c r="A759" t="s">
        <v>871</v>
      </c>
      <c r="B759" t="s">
        <v>51</v>
      </c>
      <c r="C759" t="s">
        <v>3090</v>
      </c>
      <c r="D759" t="s">
        <v>79</v>
      </c>
      <c r="E759" s="149">
        <v>195000</v>
      </c>
      <c r="F759" s="149">
        <v>5000</v>
      </c>
      <c r="G759" s="149">
        <v>200000</v>
      </c>
      <c r="H759" s="150">
        <f>Tabela2[[#This Row],[PERCENTUAL REALIZADO2]]*1/100</f>
        <v>0.76</v>
      </c>
      <c r="I759">
        <v>76</v>
      </c>
      <c r="J759" s="111">
        <v>42723</v>
      </c>
      <c r="L759" t="s">
        <v>2</v>
      </c>
      <c r="M759" t="s">
        <v>80</v>
      </c>
      <c r="N759" t="s">
        <v>81</v>
      </c>
    </row>
    <row r="760" spans="1:14" x14ac:dyDescent="0.25">
      <c r="A760" t="s">
        <v>2551</v>
      </c>
      <c r="B760" t="s">
        <v>637</v>
      </c>
      <c r="C760" t="s">
        <v>2550</v>
      </c>
      <c r="D760" t="s">
        <v>86</v>
      </c>
      <c r="E760" s="149">
        <v>200000</v>
      </c>
      <c r="F760" s="149">
        <v>0</v>
      </c>
      <c r="G760" s="149">
        <v>200000</v>
      </c>
      <c r="H760" s="150">
        <f>Tabela2[[#This Row],[PERCENTUAL REALIZADO2]]*1/100</f>
        <v>0.50619999999999998</v>
      </c>
      <c r="I760">
        <v>50.62</v>
      </c>
      <c r="J760" s="111">
        <v>38168</v>
      </c>
      <c r="L760" t="s">
        <v>2</v>
      </c>
      <c r="M760" t="s">
        <v>715</v>
      </c>
      <c r="N760" t="s">
        <v>740</v>
      </c>
    </row>
    <row r="761" spans="1:14" x14ac:dyDescent="0.25">
      <c r="A761" t="s">
        <v>3092</v>
      </c>
      <c r="B761" t="s">
        <v>62</v>
      </c>
      <c r="C761" t="s">
        <v>3091</v>
      </c>
      <c r="D761" t="s">
        <v>79</v>
      </c>
      <c r="E761" s="149">
        <v>243750</v>
      </c>
      <c r="F761" s="149">
        <v>2362.39</v>
      </c>
      <c r="G761" s="149">
        <v>246112.39</v>
      </c>
      <c r="H761" s="150">
        <f>Tabela2[[#This Row],[PERCENTUAL REALIZADO2]]*1/100</f>
        <v>0.54707399999999995</v>
      </c>
      <c r="I761">
        <v>54.7074</v>
      </c>
      <c r="J761" s="111">
        <v>42552</v>
      </c>
      <c r="L761" t="s">
        <v>2</v>
      </c>
      <c r="M761" t="s">
        <v>80</v>
      </c>
      <c r="N761" t="s">
        <v>81</v>
      </c>
    </row>
    <row r="762" spans="1:14" x14ac:dyDescent="0.25">
      <c r="A762" t="s">
        <v>1919</v>
      </c>
      <c r="B762" t="s">
        <v>58</v>
      </c>
      <c r="C762" t="s">
        <v>2552</v>
      </c>
      <c r="D762" t="s">
        <v>86</v>
      </c>
      <c r="E762" s="149">
        <v>100000</v>
      </c>
      <c r="F762" s="149">
        <v>10904.67</v>
      </c>
      <c r="G762" s="149">
        <v>110904.67</v>
      </c>
      <c r="H762" s="150">
        <f>Tabela2[[#This Row],[PERCENTUAL REALIZADO2]]*1/100</f>
        <v>0.98760000000000003</v>
      </c>
      <c r="I762">
        <v>98.76</v>
      </c>
      <c r="J762" s="111">
        <v>37427</v>
      </c>
      <c r="K762" s="111">
        <v>42581</v>
      </c>
      <c r="L762" t="s">
        <v>2</v>
      </c>
      <c r="M762" t="s">
        <v>84</v>
      </c>
      <c r="N762" t="s">
        <v>1959</v>
      </c>
    </row>
    <row r="763" spans="1:14" x14ac:dyDescent="0.25">
      <c r="A763" t="s">
        <v>3094</v>
      </c>
      <c r="B763" t="s">
        <v>62</v>
      </c>
      <c r="C763" t="s">
        <v>3093</v>
      </c>
      <c r="D763" t="s">
        <v>79</v>
      </c>
      <c r="E763" s="149">
        <v>243750</v>
      </c>
      <c r="F763" s="149">
        <v>10182.26</v>
      </c>
      <c r="G763" s="149">
        <v>253932.26</v>
      </c>
      <c r="H763" s="150">
        <f>Tabela2[[#This Row],[PERCENTUAL REALIZADO2]]*1/100</f>
        <v>0.9465349999999999</v>
      </c>
      <c r="I763">
        <v>94.653499999999994</v>
      </c>
      <c r="J763" s="111">
        <v>42552</v>
      </c>
      <c r="K763" s="111">
        <v>42969</v>
      </c>
      <c r="L763" t="s">
        <v>2</v>
      </c>
      <c r="M763" t="s">
        <v>80</v>
      </c>
      <c r="N763" t="s">
        <v>81</v>
      </c>
    </row>
    <row r="764" spans="1:14" x14ac:dyDescent="0.25">
      <c r="A764" t="s">
        <v>3096</v>
      </c>
      <c r="B764" t="s">
        <v>47</v>
      </c>
      <c r="C764" t="s">
        <v>3095</v>
      </c>
      <c r="D764" t="s">
        <v>79</v>
      </c>
      <c r="E764" s="149">
        <v>390000</v>
      </c>
      <c r="F764" s="149">
        <v>12500</v>
      </c>
      <c r="G764" s="149">
        <v>402500</v>
      </c>
      <c r="H764" s="150">
        <f>Tabela2[[#This Row],[PERCENTUAL REALIZADO2]]*1/100</f>
        <v>0.19279199999999999</v>
      </c>
      <c r="I764">
        <v>19.279199999999999</v>
      </c>
      <c r="J764" s="111">
        <v>42976</v>
      </c>
      <c r="L764" t="s">
        <v>2</v>
      </c>
      <c r="M764" t="s">
        <v>80</v>
      </c>
      <c r="N764" t="s">
        <v>81</v>
      </c>
    </row>
    <row r="765" spans="1:14" x14ac:dyDescent="0.25">
      <c r="A765" t="s">
        <v>1580</v>
      </c>
      <c r="B765" t="s">
        <v>53</v>
      </c>
      <c r="C765" t="s">
        <v>2553</v>
      </c>
      <c r="D765" t="s">
        <v>117</v>
      </c>
      <c r="E765" s="149">
        <v>80000</v>
      </c>
      <c r="F765" s="149">
        <v>16000</v>
      </c>
      <c r="G765" s="149">
        <v>96000</v>
      </c>
      <c r="H765" s="150">
        <f>Tabela2[[#This Row],[PERCENTUAL REALIZADO2]]*1/100</f>
        <v>0.43149999999999999</v>
      </c>
      <c r="I765">
        <v>43.15</v>
      </c>
      <c r="J765" s="111">
        <v>37420</v>
      </c>
      <c r="L765" t="s">
        <v>2</v>
      </c>
      <c r="M765" t="s">
        <v>120</v>
      </c>
      <c r="N765" t="s">
        <v>2390</v>
      </c>
    </row>
    <row r="766" spans="1:14" x14ac:dyDescent="0.25">
      <c r="A766" t="s">
        <v>3098</v>
      </c>
      <c r="B766" t="s">
        <v>63</v>
      </c>
      <c r="C766" t="s">
        <v>3097</v>
      </c>
      <c r="D766" t="s">
        <v>79</v>
      </c>
      <c r="E766" s="149">
        <v>487500</v>
      </c>
      <c r="F766" s="149">
        <v>52550.8</v>
      </c>
      <c r="G766" s="149">
        <v>540050.80000000005</v>
      </c>
      <c r="H766" s="150">
        <f>Tabela2[[#This Row],[PERCENTUAL REALIZADO2]]*1/100</f>
        <v>0.31238299999999997</v>
      </c>
      <c r="I766">
        <v>31.238299999999999</v>
      </c>
      <c r="J766" s="111">
        <v>42982</v>
      </c>
      <c r="L766" t="s">
        <v>2</v>
      </c>
      <c r="M766" t="s">
        <v>80</v>
      </c>
      <c r="N766" t="s">
        <v>81</v>
      </c>
    </row>
    <row r="767" spans="1:14" x14ac:dyDescent="0.25">
      <c r="A767" t="s">
        <v>3100</v>
      </c>
      <c r="B767" t="s">
        <v>52</v>
      </c>
      <c r="C767" t="s">
        <v>3099</v>
      </c>
      <c r="D767" t="s">
        <v>79</v>
      </c>
      <c r="E767" s="149">
        <v>292500</v>
      </c>
      <c r="F767" s="149">
        <v>25578.46</v>
      </c>
      <c r="G767" s="149">
        <v>318078.46000000002</v>
      </c>
      <c r="H767" s="150">
        <f>Tabela2[[#This Row],[PERCENTUAL REALIZADO2]]*1/100</f>
        <v>0.84200399999999997</v>
      </c>
      <c r="I767">
        <v>84.200400000000002</v>
      </c>
      <c r="J767" s="111">
        <v>42912</v>
      </c>
      <c r="L767" t="s">
        <v>2</v>
      </c>
      <c r="M767" t="s">
        <v>80</v>
      </c>
      <c r="N767" t="s">
        <v>81</v>
      </c>
    </row>
    <row r="768" spans="1:14" x14ac:dyDescent="0.25">
      <c r="A768" t="s">
        <v>1416</v>
      </c>
      <c r="B768" t="s">
        <v>68</v>
      </c>
      <c r="C768" t="s">
        <v>2555</v>
      </c>
      <c r="D768" t="s">
        <v>117</v>
      </c>
      <c r="E768" s="149">
        <v>250000</v>
      </c>
      <c r="F768" s="149">
        <v>2500</v>
      </c>
      <c r="G768" s="149">
        <v>252500</v>
      </c>
      <c r="H768" s="150">
        <f>Tabela2[[#This Row],[PERCENTUAL REALIZADO2]]*1/100</f>
        <v>0.62560000000000004</v>
      </c>
      <c r="I768">
        <v>62.56</v>
      </c>
      <c r="J768" s="111">
        <v>37425</v>
      </c>
      <c r="L768" t="s">
        <v>2</v>
      </c>
      <c r="M768" t="s">
        <v>120</v>
      </c>
      <c r="N768" t="s">
        <v>2556</v>
      </c>
    </row>
    <row r="769" spans="1:14" x14ac:dyDescent="0.25">
      <c r="A769" t="s">
        <v>734</v>
      </c>
      <c r="B769" t="s">
        <v>58</v>
      </c>
      <c r="C769" t="s">
        <v>3103</v>
      </c>
      <c r="D769" t="s">
        <v>79</v>
      </c>
      <c r="E769" s="149">
        <v>390000</v>
      </c>
      <c r="F769" s="149">
        <v>400</v>
      </c>
      <c r="G769" s="149">
        <v>390400</v>
      </c>
      <c r="H769" s="150">
        <f>Tabela2[[#This Row],[PERCENTUAL REALIZADO2]]*1/100</f>
        <v>0.86656299999999997</v>
      </c>
      <c r="I769">
        <v>86.656300000000002</v>
      </c>
      <c r="J769" s="111">
        <v>43011</v>
      </c>
      <c r="L769" t="s">
        <v>2</v>
      </c>
      <c r="M769" t="s">
        <v>80</v>
      </c>
      <c r="N769" t="s">
        <v>81</v>
      </c>
    </row>
    <row r="770" spans="1:14" x14ac:dyDescent="0.25">
      <c r="A770" t="s">
        <v>2100</v>
      </c>
      <c r="B770" t="s">
        <v>56</v>
      </c>
      <c r="C770" t="s">
        <v>3104</v>
      </c>
      <c r="D770" t="s">
        <v>79</v>
      </c>
      <c r="E770" s="149">
        <v>723296.93</v>
      </c>
      <c r="F770" s="149">
        <v>82703.070000000007</v>
      </c>
      <c r="G770" s="149">
        <v>806000</v>
      </c>
      <c r="H770" s="150">
        <f>Tabela2[[#This Row],[PERCENTUAL REALIZADO2]]*1/100</f>
        <v>0.40930500000000003</v>
      </c>
      <c r="I770">
        <v>40.930500000000002</v>
      </c>
      <c r="J770" s="111">
        <v>42965</v>
      </c>
      <c r="L770" t="s">
        <v>2</v>
      </c>
      <c r="M770" t="s">
        <v>80</v>
      </c>
      <c r="N770" t="s">
        <v>81</v>
      </c>
    </row>
    <row r="771" spans="1:14" x14ac:dyDescent="0.25">
      <c r="A771" t="s">
        <v>2100</v>
      </c>
      <c r="B771" t="s">
        <v>56</v>
      </c>
      <c r="C771" t="s">
        <v>3104</v>
      </c>
      <c r="D771" t="s">
        <v>79</v>
      </c>
      <c r="E771" s="149">
        <v>1229572.5</v>
      </c>
      <c r="F771" s="149">
        <v>57427.5</v>
      </c>
      <c r="G771" s="149">
        <v>1287000</v>
      </c>
      <c r="H771" s="150">
        <f>Tabela2[[#This Row],[PERCENTUAL REALIZADO2]]*1/100</f>
        <v>0.48927700000000002</v>
      </c>
      <c r="I771">
        <v>48.927700000000002</v>
      </c>
      <c r="J771" s="111">
        <v>42965</v>
      </c>
      <c r="L771" t="s">
        <v>2</v>
      </c>
      <c r="M771" t="s">
        <v>80</v>
      </c>
      <c r="N771" t="s">
        <v>81</v>
      </c>
    </row>
    <row r="772" spans="1:14" x14ac:dyDescent="0.25">
      <c r="A772" t="s">
        <v>2558</v>
      </c>
      <c r="B772" t="s">
        <v>58</v>
      </c>
      <c r="C772" t="s">
        <v>1399</v>
      </c>
      <c r="D772" t="s">
        <v>817</v>
      </c>
      <c r="E772" s="149">
        <v>1656000</v>
      </c>
      <c r="F772" s="149">
        <v>495108.1</v>
      </c>
      <c r="G772" s="149">
        <v>2151108.1</v>
      </c>
      <c r="H772" s="150">
        <f>Tabela2[[#This Row],[PERCENTUAL REALIZADO2]]*1/100</f>
        <v>0.77480000000000004</v>
      </c>
      <c r="I772">
        <v>77.48</v>
      </c>
      <c r="J772" s="111">
        <v>37347</v>
      </c>
      <c r="L772" t="s">
        <v>2</v>
      </c>
      <c r="M772" t="s">
        <v>715</v>
      </c>
      <c r="N772" t="s">
        <v>965</v>
      </c>
    </row>
    <row r="773" spans="1:14" x14ac:dyDescent="0.25">
      <c r="A773" t="s">
        <v>2560</v>
      </c>
      <c r="B773" t="s">
        <v>52</v>
      </c>
      <c r="C773" t="s">
        <v>2559</v>
      </c>
      <c r="D773" t="s">
        <v>79</v>
      </c>
      <c r="E773" s="149">
        <v>120000</v>
      </c>
      <c r="F773" s="149">
        <v>13333.33</v>
      </c>
      <c r="G773" s="149">
        <v>133333.32999999999</v>
      </c>
      <c r="H773" s="150">
        <f>Tabela2[[#This Row],[PERCENTUAL REALIZADO2]]*1/100</f>
        <v>0.1134</v>
      </c>
      <c r="I773">
        <v>11.34</v>
      </c>
      <c r="J773" s="111">
        <v>37410</v>
      </c>
      <c r="L773" t="s">
        <v>2</v>
      </c>
      <c r="M773" t="s">
        <v>80</v>
      </c>
      <c r="N773" t="s">
        <v>2053</v>
      </c>
    </row>
    <row r="774" spans="1:14" x14ac:dyDescent="0.25">
      <c r="A774" t="s">
        <v>3106</v>
      </c>
      <c r="B774" t="s">
        <v>62</v>
      </c>
      <c r="C774" t="s">
        <v>3105</v>
      </c>
      <c r="D774" t="s">
        <v>79</v>
      </c>
      <c r="E774" s="149">
        <v>292500</v>
      </c>
      <c r="F774" s="149">
        <v>10000</v>
      </c>
      <c r="G774" s="149">
        <v>302500</v>
      </c>
      <c r="H774" s="150">
        <f>Tabela2[[#This Row],[PERCENTUAL REALIZADO2]]*1/100</f>
        <v>4.2320999999999998E-2</v>
      </c>
      <c r="I774">
        <v>4.2321</v>
      </c>
      <c r="J774" s="111">
        <v>42877</v>
      </c>
      <c r="L774" t="s">
        <v>2</v>
      </c>
      <c r="M774" t="s">
        <v>80</v>
      </c>
      <c r="N774" t="s">
        <v>81</v>
      </c>
    </row>
    <row r="775" spans="1:14" x14ac:dyDescent="0.25">
      <c r="A775" t="s">
        <v>775</v>
      </c>
      <c r="B775" t="s">
        <v>58</v>
      </c>
      <c r="C775" t="s">
        <v>3107</v>
      </c>
      <c r="D775" t="s">
        <v>79</v>
      </c>
      <c r="E775" s="149">
        <v>219500</v>
      </c>
      <c r="F775" s="149">
        <v>500</v>
      </c>
      <c r="G775" s="149">
        <v>220000</v>
      </c>
      <c r="H775" s="150">
        <f>Tabela2[[#This Row],[PERCENTUAL REALIZADO2]]*1/100</f>
        <v>0.90909000000000006</v>
      </c>
      <c r="I775">
        <v>90.909000000000006</v>
      </c>
      <c r="J775" s="111">
        <v>42781</v>
      </c>
      <c r="K775" s="111">
        <v>42855</v>
      </c>
      <c r="L775" t="s">
        <v>2</v>
      </c>
      <c r="M775" t="s">
        <v>80</v>
      </c>
      <c r="N775" t="s">
        <v>81</v>
      </c>
    </row>
    <row r="776" spans="1:14" x14ac:dyDescent="0.25">
      <c r="A776" t="s">
        <v>341</v>
      </c>
      <c r="B776" t="s">
        <v>52</v>
      </c>
      <c r="C776" t="s">
        <v>3108</v>
      </c>
      <c r="D776" t="s">
        <v>161</v>
      </c>
      <c r="E776" s="149">
        <v>614250</v>
      </c>
      <c r="F776" s="149">
        <v>1000</v>
      </c>
      <c r="G776" s="149">
        <v>615250</v>
      </c>
      <c r="H776" s="150">
        <f>Tabela2[[#This Row],[PERCENTUAL REALIZADO2]]*1/100</f>
        <v>0.14289499999999999</v>
      </c>
      <c r="I776">
        <v>14.2895</v>
      </c>
      <c r="J776" s="111">
        <v>43003</v>
      </c>
      <c r="L776" t="s">
        <v>2</v>
      </c>
      <c r="M776" t="s">
        <v>84</v>
      </c>
      <c r="N776" t="s">
        <v>162</v>
      </c>
    </row>
    <row r="777" spans="1:14" x14ac:dyDescent="0.25">
      <c r="A777" t="s">
        <v>338</v>
      </c>
      <c r="B777" t="s">
        <v>58</v>
      </c>
      <c r="C777" t="s">
        <v>3109</v>
      </c>
      <c r="D777" t="s">
        <v>161</v>
      </c>
      <c r="E777" s="149">
        <v>341250</v>
      </c>
      <c r="F777" s="149">
        <v>44153.71</v>
      </c>
      <c r="G777" s="149">
        <v>385403.71</v>
      </c>
      <c r="H777" s="150">
        <f>Tabela2[[#This Row],[PERCENTUAL REALIZADO2]]*1/100</f>
        <v>2.6308999999999999E-2</v>
      </c>
      <c r="I777">
        <v>2.6309</v>
      </c>
      <c r="J777" s="111">
        <v>43066</v>
      </c>
      <c r="L777" t="s">
        <v>2</v>
      </c>
      <c r="M777" t="s">
        <v>84</v>
      </c>
      <c r="N777" t="s">
        <v>162</v>
      </c>
    </row>
    <row r="778" spans="1:14" x14ac:dyDescent="0.25">
      <c r="A778" t="s">
        <v>3110</v>
      </c>
      <c r="B778" t="s">
        <v>51</v>
      </c>
      <c r="C778" t="s">
        <v>906</v>
      </c>
      <c r="D778" t="s">
        <v>82</v>
      </c>
      <c r="E778" s="149">
        <v>975000</v>
      </c>
      <c r="F778" s="149">
        <v>30000</v>
      </c>
      <c r="G778" s="149">
        <v>1005000</v>
      </c>
      <c r="H778" s="150">
        <f>Tabela2[[#This Row],[PERCENTUAL REALIZADO2]]*1/100</f>
        <v>0.41522799999999999</v>
      </c>
      <c r="I778">
        <v>41.522799999999997</v>
      </c>
      <c r="J778" s="111">
        <v>42915</v>
      </c>
      <c r="L778" t="s">
        <v>2</v>
      </c>
      <c r="M778" t="s">
        <v>84</v>
      </c>
      <c r="N778" t="s">
        <v>85</v>
      </c>
    </row>
    <row r="779" spans="1:14" x14ac:dyDescent="0.25">
      <c r="A779" t="s">
        <v>3111</v>
      </c>
      <c r="B779" t="s">
        <v>68</v>
      </c>
      <c r="C779" t="s">
        <v>695</v>
      </c>
      <c r="D779" t="s">
        <v>86</v>
      </c>
      <c r="E779" s="149">
        <v>245850</v>
      </c>
      <c r="F779" s="149">
        <v>6649.98</v>
      </c>
      <c r="G779" s="149">
        <v>252499.98</v>
      </c>
      <c r="H779" s="150">
        <f>Tabela2[[#This Row],[PERCENTUAL REALIZADO2]]*1/100</f>
        <v>9.5099999999999994E-3</v>
      </c>
      <c r="I779">
        <v>0.95099999999999996</v>
      </c>
      <c r="J779" s="111">
        <v>43010</v>
      </c>
      <c r="L779" t="s">
        <v>2</v>
      </c>
      <c r="M779" t="s">
        <v>84</v>
      </c>
      <c r="N779" t="s">
        <v>88</v>
      </c>
    </row>
    <row r="780" spans="1:14" x14ac:dyDescent="0.25">
      <c r="A780" t="s">
        <v>3112</v>
      </c>
      <c r="B780" t="s">
        <v>69</v>
      </c>
      <c r="C780" t="s">
        <v>850</v>
      </c>
      <c r="D780" t="s">
        <v>82</v>
      </c>
      <c r="E780" s="149">
        <v>1462500</v>
      </c>
      <c r="F780" s="149">
        <v>292500</v>
      </c>
      <c r="G780" s="149">
        <v>1755000</v>
      </c>
      <c r="H780" s="150">
        <f>Tabela2[[#This Row],[PERCENTUAL REALIZADO2]]*1/100</f>
        <v>3.6332000000000003E-2</v>
      </c>
      <c r="I780">
        <v>3.6332</v>
      </c>
      <c r="J780" s="111">
        <v>43040</v>
      </c>
      <c r="L780" t="s">
        <v>2</v>
      </c>
      <c r="M780" t="s">
        <v>84</v>
      </c>
      <c r="N780" t="s">
        <v>85</v>
      </c>
    </row>
    <row r="781" spans="1:14" x14ac:dyDescent="0.25">
      <c r="A781" t="s">
        <v>3114</v>
      </c>
      <c r="B781" t="s">
        <v>66</v>
      </c>
      <c r="C781" t="s">
        <v>3113</v>
      </c>
      <c r="D781" t="s">
        <v>82</v>
      </c>
      <c r="E781" s="149">
        <v>243750</v>
      </c>
      <c r="F781" s="149">
        <v>249.49</v>
      </c>
      <c r="G781" s="149">
        <v>243999.49</v>
      </c>
      <c r="H781" s="150">
        <f>Tabela2[[#This Row],[PERCENTUAL REALIZADO2]]*1/100</f>
        <v>8.5669999999999996E-2</v>
      </c>
      <c r="I781">
        <v>8.5670000000000002</v>
      </c>
      <c r="J781" s="111">
        <v>43066</v>
      </c>
      <c r="L781" t="s">
        <v>2</v>
      </c>
      <c r="M781" t="s">
        <v>84</v>
      </c>
      <c r="N781" t="s">
        <v>85</v>
      </c>
    </row>
    <row r="782" spans="1:14" x14ac:dyDescent="0.25">
      <c r="A782" t="s">
        <v>3116</v>
      </c>
      <c r="B782" t="s">
        <v>51</v>
      </c>
      <c r="C782" t="s">
        <v>3115</v>
      </c>
      <c r="D782" t="s">
        <v>82</v>
      </c>
      <c r="E782" s="149">
        <v>390000</v>
      </c>
      <c r="F782" s="149">
        <v>10000</v>
      </c>
      <c r="G782" s="149">
        <v>400000</v>
      </c>
      <c r="H782" s="150">
        <f>Tabela2[[#This Row],[PERCENTUAL REALIZADO2]]*1/100</f>
        <v>1.7476000000000002E-2</v>
      </c>
      <c r="I782">
        <v>1.7476</v>
      </c>
      <c r="J782" s="111">
        <v>43062</v>
      </c>
      <c r="L782" t="s">
        <v>2</v>
      </c>
      <c r="M782" t="s">
        <v>84</v>
      </c>
      <c r="N782" t="s">
        <v>85</v>
      </c>
    </row>
    <row r="783" spans="1:14" x14ac:dyDescent="0.25">
      <c r="A783" t="s">
        <v>3117</v>
      </c>
      <c r="B783" t="s">
        <v>48</v>
      </c>
      <c r="C783" t="s">
        <v>601</v>
      </c>
      <c r="D783" t="s">
        <v>82</v>
      </c>
      <c r="E783" s="149">
        <v>957991.54</v>
      </c>
      <c r="F783" s="149">
        <v>1919.82</v>
      </c>
      <c r="G783" s="149">
        <v>959911.36</v>
      </c>
      <c r="H783" s="150">
        <f>Tabela2[[#This Row],[PERCENTUAL REALIZADO2]]*1/100</f>
        <v>3.63E-3</v>
      </c>
      <c r="I783">
        <v>0.36299999999999999</v>
      </c>
      <c r="J783" s="111">
        <v>43053</v>
      </c>
      <c r="L783" t="s">
        <v>2</v>
      </c>
      <c r="M783" t="s">
        <v>84</v>
      </c>
      <c r="N783" t="s">
        <v>85</v>
      </c>
    </row>
    <row r="784" spans="1:14" x14ac:dyDescent="0.25">
      <c r="A784" t="s">
        <v>2565</v>
      </c>
      <c r="B784" t="s">
        <v>47</v>
      </c>
      <c r="C784" t="s">
        <v>2564</v>
      </c>
      <c r="D784" t="s">
        <v>117</v>
      </c>
      <c r="E784" s="149">
        <v>100000</v>
      </c>
      <c r="F784" s="149">
        <v>6206.53</v>
      </c>
      <c r="G784" s="149">
        <v>106206.53</v>
      </c>
      <c r="H784" s="150">
        <f>Tabela2[[#This Row],[PERCENTUAL REALIZADO2]]*1/100</f>
        <v>0.94010000000000005</v>
      </c>
      <c r="I784">
        <v>94.01</v>
      </c>
      <c r="J784" s="111">
        <v>37442</v>
      </c>
      <c r="K784" s="111">
        <v>40846</v>
      </c>
      <c r="L784" t="s">
        <v>2</v>
      </c>
      <c r="M784" t="s">
        <v>120</v>
      </c>
      <c r="N784" t="s">
        <v>2390</v>
      </c>
    </row>
    <row r="785" spans="1:14" x14ac:dyDescent="0.25">
      <c r="A785" t="s">
        <v>2566</v>
      </c>
      <c r="B785" t="s">
        <v>68</v>
      </c>
      <c r="C785" t="s">
        <v>2555</v>
      </c>
      <c r="D785" t="s">
        <v>117</v>
      </c>
      <c r="E785" s="149">
        <v>300000</v>
      </c>
      <c r="F785" s="149">
        <v>135335.59</v>
      </c>
      <c r="G785" s="149">
        <v>435335.59</v>
      </c>
      <c r="H785" s="150">
        <f>Tabela2[[#This Row],[PERCENTUAL REALIZADO2]]*1/100</f>
        <v>0.5171</v>
      </c>
      <c r="I785">
        <v>51.71</v>
      </c>
      <c r="J785" s="111">
        <v>37440</v>
      </c>
      <c r="L785" t="s">
        <v>2</v>
      </c>
      <c r="M785" t="s">
        <v>120</v>
      </c>
      <c r="N785" t="s">
        <v>2390</v>
      </c>
    </row>
    <row r="786" spans="1:14" x14ac:dyDescent="0.25">
      <c r="A786" t="s">
        <v>2568</v>
      </c>
      <c r="B786" t="s">
        <v>47</v>
      </c>
      <c r="C786" t="s">
        <v>2567</v>
      </c>
      <c r="D786" t="s">
        <v>79</v>
      </c>
      <c r="E786" s="149">
        <v>400000</v>
      </c>
      <c r="F786" s="149">
        <v>45080.5</v>
      </c>
      <c r="G786" s="149">
        <v>445080.5</v>
      </c>
      <c r="H786" s="150">
        <f>Tabela2[[#This Row],[PERCENTUAL REALIZADO2]]*1/100</f>
        <v>0.14029999999999998</v>
      </c>
      <c r="I786">
        <v>14.03</v>
      </c>
      <c r="J786" s="111">
        <v>38166</v>
      </c>
      <c r="L786" t="s">
        <v>2</v>
      </c>
      <c r="M786" t="s">
        <v>80</v>
      </c>
      <c r="N786" t="s">
        <v>2569</v>
      </c>
    </row>
    <row r="787" spans="1:14" x14ac:dyDescent="0.25">
      <c r="A787" t="s">
        <v>3118</v>
      </c>
      <c r="B787" t="s">
        <v>48</v>
      </c>
      <c r="C787" t="s">
        <v>580</v>
      </c>
      <c r="D787" t="s">
        <v>82</v>
      </c>
      <c r="E787" s="149">
        <v>243750</v>
      </c>
      <c r="F787" s="149">
        <v>14738.29</v>
      </c>
      <c r="G787" s="149">
        <v>258488.29</v>
      </c>
      <c r="H787" s="150">
        <f>Tabela2[[#This Row],[PERCENTUAL REALIZADO2]]*1/100</f>
        <v>0.35294700000000001</v>
      </c>
      <c r="I787">
        <v>35.294699999999999</v>
      </c>
      <c r="J787" s="111">
        <v>42948</v>
      </c>
      <c r="L787" t="s">
        <v>2</v>
      </c>
      <c r="M787" t="s">
        <v>84</v>
      </c>
      <c r="N787" t="s">
        <v>85</v>
      </c>
    </row>
    <row r="788" spans="1:14" x14ac:dyDescent="0.25">
      <c r="A788" t="s">
        <v>3120</v>
      </c>
      <c r="B788" t="s">
        <v>69</v>
      </c>
      <c r="C788" t="s">
        <v>309</v>
      </c>
      <c r="D788" t="s">
        <v>82</v>
      </c>
      <c r="E788" s="149">
        <v>1462500</v>
      </c>
      <c r="F788" s="149">
        <v>15000</v>
      </c>
      <c r="G788" s="149">
        <v>1477500</v>
      </c>
      <c r="H788" s="150">
        <f>Tabela2[[#This Row],[PERCENTUAL REALIZADO2]]*1/100</f>
        <v>0.174455</v>
      </c>
      <c r="I788">
        <v>17.445499999999999</v>
      </c>
      <c r="J788" s="111">
        <v>42916</v>
      </c>
      <c r="L788" t="s">
        <v>2</v>
      </c>
      <c r="M788" t="s">
        <v>84</v>
      </c>
      <c r="N788" t="s">
        <v>85</v>
      </c>
    </row>
    <row r="789" spans="1:14" x14ac:dyDescent="0.25">
      <c r="A789" t="s">
        <v>3121</v>
      </c>
      <c r="B789" t="s">
        <v>45</v>
      </c>
      <c r="C789" t="s">
        <v>676</v>
      </c>
      <c r="D789" t="s">
        <v>82</v>
      </c>
      <c r="E789" s="149">
        <v>487500</v>
      </c>
      <c r="F789" s="149">
        <v>4924.24</v>
      </c>
      <c r="G789" s="149">
        <v>492424.24</v>
      </c>
      <c r="H789" s="150">
        <f>Tabela2[[#This Row],[PERCENTUAL REALIZADO2]]*1/100</f>
        <v>2.8421999999999999E-2</v>
      </c>
      <c r="I789">
        <v>2.8422000000000001</v>
      </c>
      <c r="J789" s="111">
        <v>42977</v>
      </c>
      <c r="L789" t="s">
        <v>2</v>
      </c>
      <c r="M789" t="s">
        <v>84</v>
      </c>
      <c r="N789" t="s">
        <v>275</v>
      </c>
    </row>
    <row r="790" spans="1:14" x14ac:dyDescent="0.25">
      <c r="A790" t="s">
        <v>412</v>
      </c>
      <c r="B790" t="s">
        <v>65</v>
      </c>
      <c r="C790" t="s">
        <v>867</v>
      </c>
      <c r="D790" t="s">
        <v>117</v>
      </c>
      <c r="E790" s="149">
        <v>500000</v>
      </c>
      <c r="F790" s="149">
        <v>1000</v>
      </c>
      <c r="G790" s="149">
        <v>501000</v>
      </c>
      <c r="H790" s="150">
        <f>Tabela2[[#This Row],[PERCENTUAL REALIZADO2]]*1/100</f>
        <v>0.66579800000000011</v>
      </c>
      <c r="I790">
        <v>66.579800000000006</v>
      </c>
      <c r="J790" s="111">
        <v>42552</v>
      </c>
      <c r="L790" t="s">
        <v>2</v>
      </c>
      <c r="M790" t="s">
        <v>120</v>
      </c>
      <c r="N790" t="s">
        <v>121</v>
      </c>
    </row>
    <row r="791" spans="1:14" x14ac:dyDescent="0.25">
      <c r="A791" t="s">
        <v>324</v>
      </c>
      <c r="B791" t="s">
        <v>65</v>
      </c>
      <c r="C791" t="s">
        <v>2323</v>
      </c>
      <c r="D791" t="s">
        <v>117</v>
      </c>
      <c r="E791" s="149">
        <v>900000</v>
      </c>
      <c r="F791" s="149">
        <v>143200</v>
      </c>
      <c r="G791" s="149">
        <v>1043200</v>
      </c>
      <c r="H791" s="150">
        <f>Tabela2[[#This Row],[PERCENTUAL REALIZADO2]]*1/100</f>
        <v>0.84379000000000004</v>
      </c>
      <c r="I791">
        <v>84.379000000000005</v>
      </c>
      <c r="J791" s="111">
        <v>42549</v>
      </c>
      <c r="L791" t="s">
        <v>2</v>
      </c>
      <c r="M791" t="s">
        <v>120</v>
      </c>
      <c r="N791" t="s">
        <v>121</v>
      </c>
    </row>
    <row r="792" spans="1:14" x14ac:dyDescent="0.25">
      <c r="A792" t="s">
        <v>3123</v>
      </c>
      <c r="B792" t="s">
        <v>47</v>
      </c>
      <c r="C792" t="s">
        <v>1166</v>
      </c>
      <c r="D792" t="s">
        <v>117</v>
      </c>
      <c r="E792" s="149">
        <v>740000</v>
      </c>
      <c r="F792" s="149">
        <v>10000</v>
      </c>
      <c r="G792" s="149">
        <v>750000</v>
      </c>
      <c r="H792" s="150">
        <f>Tabela2[[#This Row],[PERCENTUAL REALIZADO2]]*1/100</f>
        <v>0.01</v>
      </c>
      <c r="I792">
        <v>1</v>
      </c>
      <c r="J792" s="111">
        <v>43069</v>
      </c>
      <c r="L792" t="s">
        <v>2</v>
      </c>
      <c r="M792" t="s">
        <v>120</v>
      </c>
      <c r="N792" t="s">
        <v>121</v>
      </c>
    </row>
    <row r="793" spans="1:14" x14ac:dyDescent="0.25">
      <c r="A793" t="s">
        <v>3124</v>
      </c>
      <c r="B793" t="s">
        <v>68</v>
      </c>
      <c r="C793" t="s">
        <v>192</v>
      </c>
      <c r="D793" t="s">
        <v>117</v>
      </c>
      <c r="E793" s="149">
        <v>1462500</v>
      </c>
      <c r="F793" s="149">
        <v>365625</v>
      </c>
      <c r="G793" s="149">
        <v>1828125</v>
      </c>
      <c r="H793" s="150">
        <f>Tabela2[[#This Row],[PERCENTUAL REALIZADO2]]*1/100</f>
        <v>6.1040000000000009E-3</v>
      </c>
      <c r="I793">
        <v>0.61040000000000005</v>
      </c>
      <c r="J793" s="111">
        <v>42887</v>
      </c>
      <c r="L793" t="s">
        <v>2</v>
      </c>
      <c r="M793" t="s">
        <v>120</v>
      </c>
      <c r="N793" t="s">
        <v>121</v>
      </c>
    </row>
    <row r="794" spans="1:14" x14ac:dyDescent="0.25">
      <c r="A794" t="s">
        <v>3127</v>
      </c>
      <c r="B794" t="s">
        <v>47</v>
      </c>
      <c r="C794" t="s">
        <v>632</v>
      </c>
      <c r="D794" t="s">
        <v>86</v>
      </c>
      <c r="E794" s="149">
        <v>493100</v>
      </c>
      <c r="F794" s="149">
        <v>6900</v>
      </c>
      <c r="G794" s="149">
        <v>500000</v>
      </c>
      <c r="H794" s="150">
        <f>Tabela2[[#This Row],[PERCENTUAL REALIZADO2]]*1/100</f>
        <v>0.60837200000000002</v>
      </c>
      <c r="I794">
        <v>60.837200000000003</v>
      </c>
      <c r="J794" s="111">
        <v>42712</v>
      </c>
      <c r="L794" t="s">
        <v>2</v>
      </c>
      <c r="M794" t="s">
        <v>84</v>
      </c>
      <c r="N794" t="s">
        <v>88</v>
      </c>
    </row>
    <row r="795" spans="1:14" x14ac:dyDescent="0.25">
      <c r="A795" t="s">
        <v>2575</v>
      </c>
      <c r="B795" t="s">
        <v>52</v>
      </c>
      <c r="C795" t="s">
        <v>1827</v>
      </c>
      <c r="D795" t="s">
        <v>86</v>
      </c>
      <c r="E795" s="149">
        <v>150000</v>
      </c>
      <c r="F795" s="149">
        <v>7500</v>
      </c>
      <c r="G795" s="149">
        <v>157500</v>
      </c>
      <c r="H795" s="150">
        <f>Tabela2[[#This Row],[PERCENTUAL REALIZADO2]]*1/100</f>
        <v>0.39600000000000002</v>
      </c>
      <c r="I795">
        <v>39.6</v>
      </c>
      <c r="J795" s="111">
        <v>37608</v>
      </c>
      <c r="L795" t="s">
        <v>2</v>
      </c>
      <c r="M795" t="s">
        <v>715</v>
      </c>
      <c r="N795" t="s">
        <v>2576</v>
      </c>
    </row>
    <row r="796" spans="1:14" x14ac:dyDescent="0.25">
      <c r="A796" t="s">
        <v>2578</v>
      </c>
      <c r="B796" t="s">
        <v>56</v>
      </c>
      <c r="C796" t="s">
        <v>2577</v>
      </c>
      <c r="D796" t="s">
        <v>86</v>
      </c>
      <c r="E796" s="149">
        <v>350811</v>
      </c>
      <c r="F796" s="149">
        <v>25100</v>
      </c>
      <c r="G796" s="149">
        <v>375911</v>
      </c>
      <c r="H796" s="150">
        <f>Tabela2[[#This Row],[PERCENTUAL REALIZADO2]]*1/100</f>
        <v>0.80010000000000003</v>
      </c>
      <c r="I796">
        <v>80.010000000000005</v>
      </c>
      <c r="J796" s="111">
        <v>38103</v>
      </c>
      <c r="K796" s="111">
        <v>42551</v>
      </c>
      <c r="L796" t="s">
        <v>2</v>
      </c>
      <c r="M796" t="s">
        <v>715</v>
      </c>
      <c r="N796" t="s">
        <v>2293</v>
      </c>
    </row>
    <row r="797" spans="1:14" x14ac:dyDescent="0.25">
      <c r="A797" t="s">
        <v>3129</v>
      </c>
      <c r="B797" t="s">
        <v>65</v>
      </c>
      <c r="C797" t="s">
        <v>3128</v>
      </c>
      <c r="D797" t="s">
        <v>86</v>
      </c>
      <c r="E797" s="149">
        <v>344750</v>
      </c>
      <c r="F797" s="149">
        <v>5250</v>
      </c>
      <c r="G797" s="149">
        <v>350000</v>
      </c>
      <c r="H797" s="150">
        <f>Tabela2[[#This Row],[PERCENTUAL REALIZADO2]]*1/100</f>
        <v>0.95895200000000003</v>
      </c>
      <c r="I797">
        <v>95.895200000000003</v>
      </c>
      <c r="J797" s="111">
        <v>42913</v>
      </c>
      <c r="L797" t="s">
        <v>2</v>
      </c>
      <c r="M797" t="s">
        <v>84</v>
      </c>
      <c r="N797" t="s">
        <v>88</v>
      </c>
    </row>
    <row r="798" spans="1:14" x14ac:dyDescent="0.25">
      <c r="A798" t="s">
        <v>3132</v>
      </c>
      <c r="B798" t="s">
        <v>51</v>
      </c>
      <c r="C798" t="s">
        <v>3115</v>
      </c>
      <c r="D798" t="s">
        <v>86</v>
      </c>
      <c r="E798" s="149">
        <v>295300</v>
      </c>
      <c r="F798" s="149">
        <v>4700</v>
      </c>
      <c r="G798" s="149">
        <v>300000</v>
      </c>
      <c r="H798" s="150">
        <f>Tabela2[[#This Row],[PERCENTUAL REALIZADO2]]*1/100</f>
        <v>1.9889999999999999E-3</v>
      </c>
      <c r="I798">
        <v>0.19889999999999999</v>
      </c>
      <c r="J798" s="111">
        <v>43049</v>
      </c>
      <c r="L798" t="s">
        <v>2</v>
      </c>
      <c r="M798" t="s">
        <v>84</v>
      </c>
      <c r="N798" t="s">
        <v>88</v>
      </c>
    </row>
    <row r="799" spans="1:14" x14ac:dyDescent="0.25">
      <c r="A799" t="s">
        <v>3133</v>
      </c>
      <c r="B799" t="s">
        <v>51</v>
      </c>
      <c r="C799" t="s">
        <v>945</v>
      </c>
      <c r="D799" t="s">
        <v>86</v>
      </c>
      <c r="E799" s="149">
        <v>394200</v>
      </c>
      <c r="F799" s="149">
        <v>5800</v>
      </c>
      <c r="G799" s="149">
        <v>400000</v>
      </c>
      <c r="H799" s="150">
        <f>Tabela2[[#This Row],[PERCENTUAL REALIZADO2]]*1/100</f>
        <v>0.56033999999999995</v>
      </c>
      <c r="I799">
        <v>56.033999999999999</v>
      </c>
      <c r="J799" s="111">
        <v>42979</v>
      </c>
      <c r="L799" t="s">
        <v>2</v>
      </c>
      <c r="M799" t="s">
        <v>84</v>
      </c>
      <c r="N799" t="s">
        <v>88</v>
      </c>
    </row>
    <row r="800" spans="1:14" x14ac:dyDescent="0.25">
      <c r="A800" t="s">
        <v>3134</v>
      </c>
      <c r="B800" t="s">
        <v>53</v>
      </c>
      <c r="C800" t="s">
        <v>3049</v>
      </c>
      <c r="D800" t="s">
        <v>86</v>
      </c>
      <c r="E800" s="149">
        <v>493100</v>
      </c>
      <c r="F800" s="149">
        <v>14449.79</v>
      </c>
      <c r="G800" s="149">
        <v>507549.79</v>
      </c>
      <c r="H800" s="150">
        <f>Tabela2[[#This Row],[PERCENTUAL REALIZADO2]]*1/100</f>
        <v>0.58692800000000001</v>
      </c>
      <c r="I800">
        <v>58.692799999999998</v>
      </c>
      <c r="J800" s="111">
        <v>42705</v>
      </c>
      <c r="L800" t="s">
        <v>2</v>
      </c>
      <c r="M800" t="s">
        <v>84</v>
      </c>
      <c r="N800" t="s">
        <v>88</v>
      </c>
    </row>
    <row r="801" spans="1:14" x14ac:dyDescent="0.25">
      <c r="A801" t="s">
        <v>3135</v>
      </c>
      <c r="B801" t="s">
        <v>56</v>
      </c>
      <c r="C801" t="s">
        <v>1676</v>
      </c>
      <c r="D801" t="s">
        <v>289</v>
      </c>
      <c r="E801" s="149">
        <v>300000</v>
      </c>
      <c r="F801" s="149">
        <v>11953.99</v>
      </c>
      <c r="G801" s="149">
        <v>311953.99</v>
      </c>
      <c r="H801" s="150">
        <f>Tabela2[[#This Row],[PERCENTUAL REALIZADO2]]*1/100</f>
        <v>5.3814000000000001E-2</v>
      </c>
      <c r="I801">
        <v>5.3814000000000002</v>
      </c>
      <c r="J801" s="111">
        <v>42968</v>
      </c>
      <c r="L801" t="s">
        <v>2</v>
      </c>
      <c r="M801" t="s">
        <v>84</v>
      </c>
      <c r="N801" t="s">
        <v>291</v>
      </c>
    </row>
    <row r="802" spans="1:14" x14ac:dyDescent="0.25">
      <c r="A802" t="s">
        <v>3136</v>
      </c>
      <c r="B802" t="s">
        <v>60</v>
      </c>
      <c r="C802" t="s">
        <v>243</v>
      </c>
      <c r="D802" t="s">
        <v>289</v>
      </c>
      <c r="E802" s="149">
        <v>300000</v>
      </c>
      <c r="F802" s="149">
        <v>300.3</v>
      </c>
      <c r="G802" s="149">
        <v>300300.3</v>
      </c>
      <c r="H802" s="150">
        <f>Tabela2[[#This Row],[PERCENTUAL REALIZADO2]]*1/100</f>
        <v>9.1676999999999995E-2</v>
      </c>
      <c r="I802">
        <v>9.1677</v>
      </c>
      <c r="J802" s="111">
        <v>43009</v>
      </c>
      <c r="L802" t="s">
        <v>2</v>
      </c>
      <c r="M802" t="s">
        <v>84</v>
      </c>
      <c r="N802" t="s">
        <v>291</v>
      </c>
    </row>
    <row r="803" spans="1:14" x14ac:dyDescent="0.25">
      <c r="A803" t="s">
        <v>3137</v>
      </c>
      <c r="B803" t="s">
        <v>65</v>
      </c>
      <c r="C803" t="s">
        <v>2483</v>
      </c>
      <c r="D803" t="s">
        <v>82</v>
      </c>
      <c r="E803" s="149">
        <v>243750</v>
      </c>
      <c r="F803" s="149">
        <v>6629.7</v>
      </c>
      <c r="G803" s="149">
        <v>250379.7</v>
      </c>
      <c r="H803" s="150">
        <f>Tabela2[[#This Row],[PERCENTUAL REALIZADO2]]*1/100</f>
        <v>0.21880500000000003</v>
      </c>
      <c r="I803">
        <v>21.880500000000001</v>
      </c>
      <c r="J803" s="111">
        <v>43023</v>
      </c>
      <c r="L803" t="s">
        <v>2</v>
      </c>
      <c r="M803" t="s">
        <v>84</v>
      </c>
      <c r="N803" t="s">
        <v>85</v>
      </c>
    </row>
    <row r="804" spans="1:14" x14ac:dyDescent="0.25">
      <c r="A804" t="s">
        <v>3141</v>
      </c>
      <c r="B804" t="s">
        <v>48</v>
      </c>
      <c r="C804" t="s">
        <v>3140</v>
      </c>
      <c r="D804" t="s">
        <v>82</v>
      </c>
      <c r="E804" s="149">
        <v>390000</v>
      </c>
      <c r="F804" s="149">
        <v>9836.7999999999993</v>
      </c>
      <c r="G804" s="149">
        <v>399836.8</v>
      </c>
      <c r="H804" s="150">
        <f>Tabela2[[#This Row],[PERCENTUAL REALIZADO2]]*1/100</f>
        <v>7.6649999999999996E-2</v>
      </c>
      <c r="I804">
        <v>7.665</v>
      </c>
      <c r="J804" s="111">
        <v>43040</v>
      </c>
      <c r="L804" t="s">
        <v>2</v>
      </c>
      <c r="M804" t="s">
        <v>84</v>
      </c>
      <c r="N804" t="s">
        <v>85</v>
      </c>
    </row>
    <row r="805" spans="1:14" x14ac:dyDescent="0.25">
      <c r="A805" t="s">
        <v>3142</v>
      </c>
      <c r="B805" t="s">
        <v>65</v>
      </c>
      <c r="C805" t="s">
        <v>2226</v>
      </c>
      <c r="D805" t="s">
        <v>82</v>
      </c>
      <c r="E805" s="149">
        <v>487500</v>
      </c>
      <c r="F805" s="149">
        <v>500</v>
      </c>
      <c r="G805" s="149">
        <v>488000</v>
      </c>
      <c r="H805" s="150">
        <f>Tabela2[[#This Row],[PERCENTUAL REALIZADO2]]*1/100</f>
        <v>7.3010000000000005E-2</v>
      </c>
      <c r="I805">
        <v>7.3010000000000002</v>
      </c>
      <c r="J805" s="111">
        <v>42773</v>
      </c>
      <c r="L805" t="s">
        <v>2</v>
      </c>
      <c r="M805" t="s">
        <v>84</v>
      </c>
      <c r="N805" t="s">
        <v>85</v>
      </c>
    </row>
    <row r="806" spans="1:14" x14ac:dyDescent="0.25">
      <c r="A806" t="s">
        <v>3143</v>
      </c>
      <c r="B806" t="s">
        <v>62</v>
      </c>
      <c r="C806" t="s">
        <v>483</v>
      </c>
      <c r="D806" t="s">
        <v>82</v>
      </c>
      <c r="E806" s="149">
        <v>4875000</v>
      </c>
      <c r="F806" s="149">
        <v>100000</v>
      </c>
      <c r="G806" s="149">
        <v>4975000</v>
      </c>
      <c r="H806" s="150">
        <f>Tabela2[[#This Row],[PERCENTUAL REALIZADO2]]*1/100</f>
        <v>1.7246999999999998E-2</v>
      </c>
      <c r="I806">
        <v>1.7246999999999999</v>
      </c>
      <c r="J806" s="111">
        <v>43040</v>
      </c>
      <c r="L806" t="s">
        <v>2</v>
      </c>
      <c r="M806" t="s">
        <v>84</v>
      </c>
      <c r="N806" t="s">
        <v>85</v>
      </c>
    </row>
    <row r="807" spans="1:14" x14ac:dyDescent="0.25">
      <c r="A807" t="s">
        <v>2581</v>
      </c>
      <c r="B807" t="s">
        <v>46</v>
      </c>
      <c r="C807" t="s">
        <v>2580</v>
      </c>
      <c r="D807" t="s">
        <v>86</v>
      </c>
      <c r="E807" s="149">
        <v>100000</v>
      </c>
      <c r="F807" s="149">
        <v>10000</v>
      </c>
      <c r="G807" s="149">
        <v>110000</v>
      </c>
      <c r="H807" s="150">
        <f>Tabela2[[#This Row],[PERCENTUAL REALIZADO2]]*1/100</f>
        <v>0.43259999999999998</v>
      </c>
      <c r="I807">
        <v>43.26</v>
      </c>
      <c r="J807" s="111">
        <v>38089</v>
      </c>
      <c r="L807" t="s">
        <v>2</v>
      </c>
      <c r="M807" t="s">
        <v>715</v>
      </c>
      <c r="N807" t="s">
        <v>2293</v>
      </c>
    </row>
    <row r="808" spans="1:14" x14ac:dyDescent="0.25">
      <c r="A808" t="s">
        <v>3144</v>
      </c>
      <c r="B808" t="s">
        <v>62</v>
      </c>
      <c r="C808" t="s">
        <v>2767</v>
      </c>
      <c r="D808" t="s">
        <v>82</v>
      </c>
      <c r="E808" s="149">
        <v>487500</v>
      </c>
      <c r="F808" s="149">
        <v>1000</v>
      </c>
      <c r="G808" s="149">
        <v>488500</v>
      </c>
      <c r="H808" s="150">
        <f>Tabela2[[#This Row],[PERCENTUAL REALIZADO2]]*1/100</f>
        <v>7.792099999999999E-2</v>
      </c>
      <c r="I808">
        <v>7.7920999999999996</v>
      </c>
      <c r="J808" s="111">
        <v>42943</v>
      </c>
      <c r="L808" t="s">
        <v>2</v>
      </c>
      <c r="M808" t="s">
        <v>84</v>
      </c>
      <c r="N808" t="s">
        <v>85</v>
      </c>
    </row>
    <row r="809" spans="1:14" x14ac:dyDescent="0.25">
      <c r="A809" t="s">
        <v>3145</v>
      </c>
      <c r="B809" t="s">
        <v>59</v>
      </c>
      <c r="C809" t="s">
        <v>164</v>
      </c>
      <c r="D809" t="s">
        <v>82</v>
      </c>
      <c r="E809" s="149">
        <v>487500</v>
      </c>
      <c r="F809" s="149">
        <v>500</v>
      </c>
      <c r="G809" s="149">
        <v>488000</v>
      </c>
      <c r="H809" s="150">
        <f>Tabela2[[#This Row],[PERCENTUAL REALIZADO2]]*1/100</f>
        <v>3.2101000000000005E-2</v>
      </c>
      <c r="I809">
        <v>3.2101000000000002</v>
      </c>
      <c r="J809" s="111">
        <v>42697</v>
      </c>
      <c r="L809" t="s">
        <v>2</v>
      </c>
      <c r="M809" t="s">
        <v>84</v>
      </c>
      <c r="N809" t="s">
        <v>85</v>
      </c>
    </row>
    <row r="810" spans="1:14" x14ac:dyDescent="0.25">
      <c r="A810" t="s">
        <v>3148</v>
      </c>
      <c r="B810" t="s">
        <v>59</v>
      </c>
      <c r="C810" t="s">
        <v>3147</v>
      </c>
      <c r="D810" t="s">
        <v>82</v>
      </c>
      <c r="E810" s="149">
        <v>390000</v>
      </c>
      <c r="F810" s="149">
        <v>400</v>
      </c>
      <c r="G810" s="149">
        <v>390400</v>
      </c>
      <c r="H810" s="150">
        <f>Tabela2[[#This Row],[PERCENTUAL REALIZADO2]]*1/100</f>
        <v>2.9100000000000001E-2</v>
      </c>
      <c r="I810">
        <v>2.91</v>
      </c>
      <c r="J810" s="111">
        <v>42697</v>
      </c>
      <c r="L810" t="s">
        <v>2</v>
      </c>
      <c r="M810" t="s">
        <v>84</v>
      </c>
      <c r="N810" t="s">
        <v>85</v>
      </c>
    </row>
    <row r="811" spans="1:14" x14ac:dyDescent="0.25">
      <c r="A811" t="s">
        <v>3150</v>
      </c>
      <c r="B811" t="s">
        <v>59</v>
      </c>
      <c r="C811" t="s">
        <v>3149</v>
      </c>
      <c r="D811" t="s">
        <v>82</v>
      </c>
      <c r="E811" s="149">
        <v>487500</v>
      </c>
      <c r="F811" s="149">
        <v>500</v>
      </c>
      <c r="G811" s="149">
        <v>488000</v>
      </c>
      <c r="H811" s="150">
        <f>Tabela2[[#This Row],[PERCENTUAL REALIZADO2]]*1/100</f>
        <v>6.8467E-2</v>
      </c>
      <c r="I811">
        <v>6.8467000000000002</v>
      </c>
      <c r="J811" s="111">
        <v>42905</v>
      </c>
      <c r="L811" t="s">
        <v>2</v>
      </c>
      <c r="M811" t="s">
        <v>84</v>
      </c>
      <c r="N811" t="s">
        <v>85</v>
      </c>
    </row>
    <row r="812" spans="1:14" x14ac:dyDescent="0.25">
      <c r="A812" t="s">
        <v>3151</v>
      </c>
      <c r="B812" t="s">
        <v>51</v>
      </c>
      <c r="C812" t="s">
        <v>2966</v>
      </c>
      <c r="D812" t="s">
        <v>82</v>
      </c>
      <c r="E812" s="149">
        <v>975000</v>
      </c>
      <c r="F812" s="149">
        <v>19500</v>
      </c>
      <c r="G812" s="149">
        <v>994500</v>
      </c>
      <c r="H812" s="150">
        <f>Tabela2[[#This Row],[PERCENTUAL REALIZADO2]]*1/100</f>
        <v>7.6709999999999999E-3</v>
      </c>
      <c r="I812">
        <v>0.7671</v>
      </c>
      <c r="J812" s="111">
        <v>42962</v>
      </c>
      <c r="L812" t="s">
        <v>2</v>
      </c>
      <c r="M812" t="s">
        <v>84</v>
      </c>
      <c r="N812" t="s">
        <v>85</v>
      </c>
    </row>
    <row r="813" spans="1:14" x14ac:dyDescent="0.25">
      <c r="A813" t="s">
        <v>3152</v>
      </c>
      <c r="B813" t="s">
        <v>53</v>
      </c>
      <c r="C813" t="s">
        <v>605</v>
      </c>
      <c r="D813" t="s">
        <v>82</v>
      </c>
      <c r="E813" s="149">
        <v>487500</v>
      </c>
      <c r="F813" s="149">
        <v>4968.18</v>
      </c>
      <c r="G813" s="149">
        <v>492468.18</v>
      </c>
      <c r="H813" s="150">
        <f>Tabela2[[#This Row],[PERCENTUAL REALIZADO2]]*1/100</f>
        <v>0.31018400000000002</v>
      </c>
      <c r="I813">
        <v>31.0184</v>
      </c>
      <c r="J813" s="111">
        <v>42695</v>
      </c>
      <c r="L813" t="s">
        <v>2</v>
      </c>
      <c r="M813" t="s">
        <v>84</v>
      </c>
      <c r="N813" t="s">
        <v>85</v>
      </c>
    </row>
    <row r="814" spans="1:14" x14ac:dyDescent="0.25">
      <c r="A814" t="s">
        <v>3153</v>
      </c>
      <c r="B814" t="s">
        <v>47</v>
      </c>
      <c r="C814" t="s">
        <v>861</v>
      </c>
      <c r="D814" t="s">
        <v>82</v>
      </c>
      <c r="E814" s="149">
        <v>487500</v>
      </c>
      <c r="F814" s="149">
        <v>12500</v>
      </c>
      <c r="G814" s="149">
        <v>500000</v>
      </c>
      <c r="H814" s="150">
        <f>Tabela2[[#This Row],[PERCENTUAL REALIZADO2]]*1/100</f>
        <v>3.8719000000000003E-2</v>
      </c>
      <c r="I814">
        <v>3.8719000000000001</v>
      </c>
      <c r="J814" s="111">
        <v>43054</v>
      </c>
      <c r="L814" t="s">
        <v>2</v>
      </c>
      <c r="M814" t="s">
        <v>84</v>
      </c>
      <c r="N814" t="s">
        <v>85</v>
      </c>
    </row>
    <row r="815" spans="1:14" x14ac:dyDescent="0.25">
      <c r="A815" t="s">
        <v>3154</v>
      </c>
      <c r="B815" t="s">
        <v>48</v>
      </c>
      <c r="C815" t="s">
        <v>959</v>
      </c>
      <c r="D815" t="s">
        <v>82</v>
      </c>
      <c r="E815" s="149">
        <v>975000</v>
      </c>
      <c r="F815" s="149">
        <v>1531.37</v>
      </c>
      <c r="G815" s="149">
        <v>976531.37</v>
      </c>
      <c r="H815" s="150">
        <f>Tabela2[[#This Row],[PERCENTUAL REALIZADO2]]*1/100</f>
        <v>0.14543900000000001</v>
      </c>
      <c r="I815">
        <v>14.543900000000001</v>
      </c>
      <c r="J815" s="111">
        <v>42948</v>
      </c>
      <c r="L815" t="s">
        <v>2</v>
      </c>
      <c r="M815" t="s">
        <v>84</v>
      </c>
      <c r="N815" t="s">
        <v>85</v>
      </c>
    </row>
    <row r="816" spans="1:14" x14ac:dyDescent="0.25">
      <c r="A816" t="s">
        <v>3155</v>
      </c>
      <c r="B816" t="s">
        <v>48</v>
      </c>
      <c r="C816" t="s">
        <v>799</v>
      </c>
      <c r="D816" t="s">
        <v>82</v>
      </c>
      <c r="E816" s="149">
        <v>487500</v>
      </c>
      <c r="F816" s="149">
        <v>2500</v>
      </c>
      <c r="G816" s="149">
        <v>490000</v>
      </c>
      <c r="H816" s="150">
        <f>Tabela2[[#This Row],[PERCENTUAL REALIZADO2]]*1/100</f>
        <v>8.2416000000000003E-2</v>
      </c>
      <c r="I816">
        <v>8.2416</v>
      </c>
      <c r="J816" s="111">
        <v>43009</v>
      </c>
      <c r="L816" t="s">
        <v>2</v>
      </c>
      <c r="M816" t="s">
        <v>84</v>
      </c>
      <c r="N816" t="s">
        <v>85</v>
      </c>
    </row>
    <row r="817" spans="1:14" x14ac:dyDescent="0.25">
      <c r="A817" t="s">
        <v>3156</v>
      </c>
      <c r="B817" t="s">
        <v>55</v>
      </c>
      <c r="C817" t="s">
        <v>1671</v>
      </c>
      <c r="D817" t="s">
        <v>82</v>
      </c>
      <c r="E817" s="149">
        <v>975000</v>
      </c>
      <c r="F817" s="149">
        <v>25000</v>
      </c>
      <c r="G817" s="149">
        <v>1000000</v>
      </c>
      <c r="H817" s="150">
        <f>Tabela2[[#This Row],[PERCENTUAL REALIZADO2]]*1/100</f>
        <v>0.69681399999999993</v>
      </c>
      <c r="I817">
        <v>69.681399999999996</v>
      </c>
      <c r="J817" s="111">
        <v>42552</v>
      </c>
      <c r="L817" t="s">
        <v>2</v>
      </c>
      <c r="M817" t="s">
        <v>84</v>
      </c>
      <c r="N817" t="s">
        <v>85</v>
      </c>
    </row>
    <row r="818" spans="1:14" x14ac:dyDescent="0.25">
      <c r="A818" t="s">
        <v>3157</v>
      </c>
      <c r="B818" t="s">
        <v>62</v>
      </c>
      <c r="C818" t="s">
        <v>825</v>
      </c>
      <c r="D818" t="s">
        <v>82</v>
      </c>
      <c r="E818" s="149">
        <v>289575</v>
      </c>
      <c r="F818" s="149">
        <v>2466.25</v>
      </c>
      <c r="G818" s="149">
        <v>292041.25</v>
      </c>
      <c r="H818" s="150">
        <f>Tabela2[[#This Row],[PERCENTUAL REALIZADO2]]*1/100</f>
        <v>0.99986500000000011</v>
      </c>
      <c r="I818">
        <v>99.986500000000007</v>
      </c>
      <c r="J818" s="111">
        <v>42727</v>
      </c>
      <c r="L818" t="s">
        <v>2</v>
      </c>
      <c r="M818" t="s">
        <v>84</v>
      </c>
      <c r="N818" t="s">
        <v>85</v>
      </c>
    </row>
    <row r="819" spans="1:14" x14ac:dyDescent="0.25">
      <c r="A819" t="s">
        <v>2583</v>
      </c>
      <c r="B819" t="s">
        <v>55</v>
      </c>
      <c r="C819" t="s">
        <v>1869</v>
      </c>
      <c r="D819" t="s">
        <v>2521</v>
      </c>
      <c r="E819" s="149">
        <v>200000</v>
      </c>
      <c r="F819" s="149">
        <v>20000</v>
      </c>
      <c r="G819" s="149">
        <v>220000</v>
      </c>
      <c r="H819" s="150">
        <f>Tabela2[[#This Row],[PERCENTUAL REALIZADO2]]*1/100</f>
        <v>0.26350000000000001</v>
      </c>
      <c r="I819">
        <v>26.35</v>
      </c>
      <c r="J819" s="111">
        <v>37523</v>
      </c>
      <c r="L819" t="s">
        <v>2</v>
      </c>
      <c r="M819" t="s">
        <v>84</v>
      </c>
      <c r="N819" t="s">
        <v>2584</v>
      </c>
    </row>
    <row r="820" spans="1:14" x14ac:dyDescent="0.25">
      <c r="A820" t="s">
        <v>3158</v>
      </c>
      <c r="B820" t="s">
        <v>62</v>
      </c>
      <c r="C820" t="s">
        <v>655</v>
      </c>
      <c r="D820" t="s">
        <v>82</v>
      </c>
      <c r="E820" s="149">
        <v>487500</v>
      </c>
      <c r="F820" s="149">
        <v>19500</v>
      </c>
      <c r="G820" s="149">
        <v>507000</v>
      </c>
      <c r="H820" s="150">
        <f>Tabela2[[#This Row],[PERCENTUAL REALIZADO2]]*1/100</f>
        <v>4.0904999999999997E-2</v>
      </c>
      <c r="I820">
        <v>4.0904999999999996</v>
      </c>
      <c r="J820" s="111">
        <v>43059</v>
      </c>
      <c r="L820" t="s">
        <v>2</v>
      </c>
      <c r="M820" t="s">
        <v>84</v>
      </c>
      <c r="N820" t="s">
        <v>85</v>
      </c>
    </row>
    <row r="821" spans="1:14" x14ac:dyDescent="0.25">
      <c r="A821" t="s">
        <v>124</v>
      </c>
      <c r="B821" t="s">
        <v>68</v>
      </c>
      <c r="C821" t="s">
        <v>3159</v>
      </c>
      <c r="D821" t="s">
        <v>123</v>
      </c>
      <c r="E821" s="149">
        <v>299998.8</v>
      </c>
      <c r="F821" s="149">
        <v>9372.2900000000009</v>
      </c>
      <c r="G821" s="149">
        <v>309371.09000000003</v>
      </c>
      <c r="H821" s="150">
        <f>Tabela2[[#This Row],[PERCENTUAL REALIZADO2]]*1/100</f>
        <v>0.67898599999999998</v>
      </c>
      <c r="I821">
        <v>67.898600000000002</v>
      </c>
      <c r="J821" s="111">
        <v>42856</v>
      </c>
      <c r="L821" t="s">
        <v>2</v>
      </c>
      <c r="M821" t="s">
        <v>125</v>
      </c>
      <c r="N821" t="s">
        <v>126</v>
      </c>
    </row>
    <row r="822" spans="1:14" x14ac:dyDescent="0.25">
      <c r="A822" t="s">
        <v>2587</v>
      </c>
      <c r="B822" t="s">
        <v>46</v>
      </c>
      <c r="C822" t="s">
        <v>1593</v>
      </c>
      <c r="D822" t="s">
        <v>814</v>
      </c>
      <c r="E822" s="149">
        <v>448580</v>
      </c>
      <c r="F822" s="149">
        <v>145800</v>
      </c>
      <c r="G822" s="149">
        <v>594380</v>
      </c>
      <c r="H822" s="150">
        <f>Tabela2[[#This Row],[PERCENTUAL REALIZADO2]]*1/100</f>
        <v>0.83609999999999995</v>
      </c>
      <c r="I822">
        <v>83.61</v>
      </c>
      <c r="J822" s="111">
        <v>37712</v>
      </c>
      <c r="K822" s="111">
        <v>41942</v>
      </c>
      <c r="L822" t="s">
        <v>2</v>
      </c>
      <c r="M822" t="s">
        <v>715</v>
      </c>
      <c r="N822" t="s">
        <v>816</v>
      </c>
    </row>
    <row r="823" spans="1:14" x14ac:dyDescent="0.25">
      <c r="A823" t="s">
        <v>2589</v>
      </c>
      <c r="B823" t="s">
        <v>58</v>
      </c>
      <c r="C823" t="s">
        <v>2588</v>
      </c>
      <c r="D823" t="s">
        <v>814</v>
      </c>
      <c r="E823" s="149">
        <v>399668</v>
      </c>
      <c r="F823" s="149">
        <v>49578</v>
      </c>
      <c r="G823" s="149">
        <v>449246</v>
      </c>
      <c r="H823" s="150">
        <f>Tabela2[[#This Row],[PERCENTUAL REALIZADO2]]*1/100</f>
        <v>0.1361</v>
      </c>
      <c r="I823">
        <v>13.61</v>
      </c>
      <c r="J823" s="111">
        <v>38043</v>
      </c>
      <c r="K823" s="111">
        <v>42004</v>
      </c>
      <c r="L823" t="s">
        <v>2</v>
      </c>
      <c r="M823" t="s">
        <v>715</v>
      </c>
      <c r="N823" t="s">
        <v>816</v>
      </c>
    </row>
    <row r="824" spans="1:14" x14ac:dyDescent="0.25">
      <c r="A824" t="s">
        <v>3162</v>
      </c>
      <c r="B824" t="s">
        <v>69</v>
      </c>
      <c r="C824" t="s">
        <v>1138</v>
      </c>
      <c r="D824" t="s">
        <v>82</v>
      </c>
      <c r="E824" s="149">
        <v>390000</v>
      </c>
      <c r="F824" s="149">
        <v>17420.45</v>
      </c>
      <c r="G824" s="149">
        <v>407420.45</v>
      </c>
      <c r="H824" s="150">
        <f>Tabela2[[#This Row],[PERCENTUAL REALIZADO2]]*1/100</f>
        <v>1.9459000000000001E-2</v>
      </c>
      <c r="I824">
        <v>1.9459</v>
      </c>
      <c r="J824" s="111">
        <v>43009</v>
      </c>
      <c r="L824" t="s">
        <v>2</v>
      </c>
      <c r="M824" t="s">
        <v>84</v>
      </c>
      <c r="N824" t="s">
        <v>85</v>
      </c>
    </row>
    <row r="825" spans="1:14" x14ac:dyDescent="0.25">
      <c r="A825" t="s">
        <v>3164</v>
      </c>
      <c r="B825" t="s">
        <v>69</v>
      </c>
      <c r="C825" t="s">
        <v>3163</v>
      </c>
      <c r="D825" t="s">
        <v>82</v>
      </c>
      <c r="E825" s="149">
        <v>975000</v>
      </c>
      <c r="F825" s="149">
        <v>29835.86</v>
      </c>
      <c r="G825" s="149">
        <v>1004835.86</v>
      </c>
      <c r="H825" s="150">
        <f>Tabela2[[#This Row],[PERCENTUAL REALIZADO2]]*1/100</f>
        <v>0.24728800000000001</v>
      </c>
      <c r="I825">
        <v>24.7288</v>
      </c>
      <c r="J825" s="111">
        <v>42909</v>
      </c>
      <c r="L825" t="s">
        <v>2</v>
      </c>
      <c r="M825" t="s">
        <v>84</v>
      </c>
      <c r="N825" t="s">
        <v>85</v>
      </c>
    </row>
    <row r="826" spans="1:14" x14ac:dyDescent="0.25">
      <c r="A826" t="s">
        <v>3165</v>
      </c>
      <c r="B826" t="s">
        <v>64</v>
      </c>
      <c r="C826" t="s">
        <v>1276</v>
      </c>
      <c r="D826" t="s">
        <v>82</v>
      </c>
      <c r="E826" s="149">
        <v>1506611.15</v>
      </c>
      <c r="F826" s="149">
        <v>30132.18</v>
      </c>
      <c r="G826" s="149">
        <v>1536743.33</v>
      </c>
      <c r="H826" s="150">
        <f>Tabela2[[#This Row],[PERCENTUAL REALIZADO2]]*1/100</f>
        <v>0.52109300000000003</v>
      </c>
      <c r="I826">
        <v>52.109299999999998</v>
      </c>
      <c r="J826" s="111">
        <v>42912</v>
      </c>
      <c r="L826" t="s">
        <v>2</v>
      </c>
      <c r="M826" t="s">
        <v>84</v>
      </c>
      <c r="N826" t="s">
        <v>85</v>
      </c>
    </row>
    <row r="827" spans="1:14" x14ac:dyDescent="0.25">
      <c r="A827" t="s">
        <v>3167</v>
      </c>
      <c r="B827" t="s">
        <v>52</v>
      </c>
      <c r="C827" t="s">
        <v>3166</v>
      </c>
      <c r="D827" t="s">
        <v>82</v>
      </c>
      <c r="E827" s="149">
        <v>487500</v>
      </c>
      <c r="F827" s="149">
        <v>12500</v>
      </c>
      <c r="G827" s="149">
        <v>500000</v>
      </c>
      <c r="H827" s="150">
        <f>Tabela2[[#This Row],[PERCENTUAL REALIZADO2]]*1/100</f>
        <v>0.20052299999999998</v>
      </c>
      <c r="I827">
        <v>20.052299999999999</v>
      </c>
      <c r="J827" s="111">
        <v>43040</v>
      </c>
      <c r="L827" t="s">
        <v>2</v>
      </c>
      <c r="M827" t="s">
        <v>84</v>
      </c>
      <c r="N827" t="s">
        <v>85</v>
      </c>
    </row>
    <row r="828" spans="1:14" x14ac:dyDescent="0.25">
      <c r="A828" t="s">
        <v>2595</v>
      </c>
      <c r="B828" t="s">
        <v>59</v>
      </c>
      <c r="C828" t="s">
        <v>2594</v>
      </c>
      <c r="D828" t="s">
        <v>117</v>
      </c>
      <c r="E828" s="149">
        <v>90000</v>
      </c>
      <c r="F828" s="149">
        <v>900</v>
      </c>
      <c r="G828" s="149">
        <v>90900</v>
      </c>
      <c r="H828" s="150">
        <f>Tabela2[[#This Row],[PERCENTUAL REALIZADO2]]*1/100</f>
        <v>0.30430000000000001</v>
      </c>
      <c r="I828">
        <v>30.43</v>
      </c>
      <c r="J828" s="111">
        <v>37603</v>
      </c>
      <c r="L828" t="s">
        <v>2</v>
      </c>
      <c r="M828" t="s">
        <v>120</v>
      </c>
      <c r="N828" t="s">
        <v>2390</v>
      </c>
    </row>
    <row r="829" spans="1:14" x14ac:dyDescent="0.25">
      <c r="A829" t="s">
        <v>3168</v>
      </c>
      <c r="B829" t="s">
        <v>61</v>
      </c>
      <c r="C829" t="s">
        <v>378</v>
      </c>
      <c r="D829" t="s">
        <v>82</v>
      </c>
      <c r="E829" s="149">
        <v>243750</v>
      </c>
      <c r="F829" s="149">
        <v>6250</v>
      </c>
      <c r="G829" s="149">
        <v>250000</v>
      </c>
      <c r="H829" s="150">
        <f>Tabela2[[#This Row],[PERCENTUAL REALIZADO2]]*1/100</f>
        <v>0.10687099999999999</v>
      </c>
      <c r="I829">
        <v>10.687099999999999</v>
      </c>
      <c r="J829" s="111">
        <v>43040</v>
      </c>
      <c r="L829" t="s">
        <v>2</v>
      </c>
      <c r="M829" t="s">
        <v>84</v>
      </c>
      <c r="N829" t="s">
        <v>85</v>
      </c>
    </row>
    <row r="830" spans="1:14" x14ac:dyDescent="0.25">
      <c r="A830" t="s">
        <v>3170</v>
      </c>
      <c r="B830" t="s">
        <v>48</v>
      </c>
      <c r="C830" t="s">
        <v>3169</v>
      </c>
      <c r="D830" t="s">
        <v>82</v>
      </c>
      <c r="E830" s="149">
        <v>487500</v>
      </c>
      <c r="F830" s="149">
        <v>19500</v>
      </c>
      <c r="G830" s="149">
        <v>507000</v>
      </c>
      <c r="H830" s="150">
        <f>Tabela2[[#This Row],[PERCENTUAL REALIZADO2]]*1/100</f>
        <v>0.98369499999999999</v>
      </c>
      <c r="I830">
        <v>98.369500000000002</v>
      </c>
      <c r="J830" s="111">
        <v>42920</v>
      </c>
      <c r="L830" t="s">
        <v>2</v>
      </c>
      <c r="M830" t="s">
        <v>84</v>
      </c>
      <c r="N830" t="s">
        <v>85</v>
      </c>
    </row>
    <row r="831" spans="1:14" x14ac:dyDescent="0.25">
      <c r="A831" t="s">
        <v>2596</v>
      </c>
      <c r="B831" t="s">
        <v>55</v>
      </c>
      <c r="C831" t="s">
        <v>1916</v>
      </c>
      <c r="D831" t="s">
        <v>117</v>
      </c>
      <c r="E831" s="149">
        <v>107000</v>
      </c>
      <c r="F831" s="149">
        <v>5632</v>
      </c>
      <c r="G831" s="149">
        <v>112632</v>
      </c>
      <c r="H831" s="150">
        <f>Tabela2[[#This Row],[PERCENTUAL REALIZADO2]]*1/100</f>
        <v>0.76930000000000009</v>
      </c>
      <c r="I831">
        <v>76.930000000000007</v>
      </c>
      <c r="J831" s="111">
        <v>38156</v>
      </c>
      <c r="L831" t="s">
        <v>2</v>
      </c>
      <c r="M831" t="s">
        <v>120</v>
      </c>
      <c r="N831" t="s">
        <v>2390</v>
      </c>
    </row>
    <row r="832" spans="1:14" x14ac:dyDescent="0.25">
      <c r="A832" t="s">
        <v>3171</v>
      </c>
      <c r="B832" t="s">
        <v>53</v>
      </c>
      <c r="C832" t="s">
        <v>1767</v>
      </c>
      <c r="D832" t="s">
        <v>82</v>
      </c>
      <c r="E832" s="149">
        <v>248625</v>
      </c>
      <c r="F832" s="149">
        <v>5000</v>
      </c>
      <c r="G832" s="149">
        <v>253625</v>
      </c>
      <c r="H832" s="150">
        <f>Tabela2[[#This Row],[PERCENTUAL REALIZADO2]]*1/100</f>
        <v>9.2675999999999994E-2</v>
      </c>
      <c r="I832">
        <v>9.2675999999999998</v>
      </c>
      <c r="J832" s="111">
        <v>43042</v>
      </c>
      <c r="L832" t="s">
        <v>2</v>
      </c>
      <c r="M832" t="s">
        <v>84</v>
      </c>
      <c r="N832" t="s">
        <v>85</v>
      </c>
    </row>
    <row r="833" spans="1:14" x14ac:dyDescent="0.25">
      <c r="A833" t="s">
        <v>3172</v>
      </c>
      <c r="B833" t="s">
        <v>48</v>
      </c>
      <c r="C833" t="s">
        <v>3169</v>
      </c>
      <c r="D833" t="s">
        <v>82</v>
      </c>
      <c r="E833" s="149">
        <v>487500</v>
      </c>
      <c r="F833" s="149">
        <v>12500</v>
      </c>
      <c r="G833" s="149">
        <v>500000</v>
      </c>
      <c r="H833" s="150">
        <f>Tabela2[[#This Row],[PERCENTUAL REALIZADO2]]*1/100</f>
        <v>0.983788</v>
      </c>
      <c r="I833">
        <v>98.378799999999998</v>
      </c>
      <c r="J833" s="111">
        <v>42795</v>
      </c>
      <c r="L833" t="s">
        <v>2</v>
      </c>
      <c r="M833" t="s">
        <v>84</v>
      </c>
      <c r="N833" t="s">
        <v>85</v>
      </c>
    </row>
    <row r="834" spans="1:14" x14ac:dyDescent="0.25">
      <c r="A834" t="s">
        <v>3173</v>
      </c>
      <c r="B834" t="s">
        <v>48</v>
      </c>
      <c r="C834" t="s">
        <v>580</v>
      </c>
      <c r="D834" t="s">
        <v>82</v>
      </c>
      <c r="E834" s="149">
        <v>489380.48</v>
      </c>
      <c r="F834" s="149">
        <v>980.72</v>
      </c>
      <c r="G834" s="149">
        <v>490361.2</v>
      </c>
      <c r="H834" s="150">
        <f>Tabela2[[#This Row],[PERCENTUAL REALIZADO2]]*1/100</f>
        <v>5.0374000000000002E-2</v>
      </c>
      <c r="I834">
        <v>5.0373999999999999</v>
      </c>
      <c r="J834" s="111">
        <v>42948</v>
      </c>
      <c r="L834" t="s">
        <v>2</v>
      </c>
      <c r="M834" t="s">
        <v>84</v>
      </c>
      <c r="N834" t="s">
        <v>85</v>
      </c>
    </row>
    <row r="835" spans="1:14" x14ac:dyDescent="0.25">
      <c r="A835" t="s">
        <v>3175</v>
      </c>
      <c r="B835" t="s">
        <v>48</v>
      </c>
      <c r="C835" t="s">
        <v>1464</v>
      </c>
      <c r="D835" t="s">
        <v>817</v>
      </c>
      <c r="E835" s="149">
        <v>2456143.84</v>
      </c>
      <c r="F835" s="149">
        <v>24809.53</v>
      </c>
      <c r="G835" s="149">
        <v>2480953.37</v>
      </c>
      <c r="H835" s="150">
        <f>Tabela2[[#This Row],[PERCENTUAL REALIZADO2]]*1/100</f>
        <v>3.6099999999999999E-4</v>
      </c>
      <c r="I835">
        <v>3.61E-2</v>
      </c>
      <c r="J835" s="111">
        <v>43025</v>
      </c>
      <c r="L835" t="s">
        <v>2</v>
      </c>
      <c r="M835" t="s">
        <v>715</v>
      </c>
      <c r="N835" t="s">
        <v>818</v>
      </c>
    </row>
    <row r="836" spans="1:14" x14ac:dyDescent="0.25">
      <c r="A836" t="s">
        <v>3179</v>
      </c>
      <c r="B836" t="s">
        <v>61</v>
      </c>
      <c r="C836" t="s">
        <v>3178</v>
      </c>
      <c r="D836" t="s">
        <v>86</v>
      </c>
      <c r="E836" s="149">
        <v>928260</v>
      </c>
      <c r="F836" s="149">
        <v>18944.099999999999</v>
      </c>
      <c r="G836" s="149">
        <v>947204.1</v>
      </c>
      <c r="H836" s="150">
        <f>Tabela2[[#This Row],[PERCENTUAL REALIZADO2]]*1/100</f>
        <v>4.4856E-2</v>
      </c>
      <c r="I836">
        <v>4.4855999999999998</v>
      </c>
      <c r="J836" s="111">
        <v>42942</v>
      </c>
      <c r="L836" t="s">
        <v>2</v>
      </c>
      <c r="M836" t="s">
        <v>84</v>
      </c>
      <c r="N836" t="s">
        <v>564</v>
      </c>
    </row>
    <row r="837" spans="1:14" x14ac:dyDescent="0.25">
      <c r="A837" t="s">
        <v>930</v>
      </c>
      <c r="B837" t="s">
        <v>47</v>
      </c>
      <c r="C837" t="s">
        <v>3180</v>
      </c>
      <c r="D837" t="s">
        <v>117</v>
      </c>
      <c r="E837" s="149">
        <v>770596.12</v>
      </c>
      <c r="F837" s="149">
        <v>32000</v>
      </c>
      <c r="G837" s="149">
        <v>802596.12</v>
      </c>
      <c r="H837" s="150">
        <f>Tabela2[[#This Row],[PERCENTUAL REALIZADO2]]*1/100</f>
        <v>0.16755199999999998</v>
      </c>
      <c r="I837">
        <v>16.755199999999999</v>
      </c>
      <c r="J837" s="111">
        <v>42914</v>
      </c>
      <c r="L837" t="s">
        <v>2</v>
      </c>
      <c r="M837" t="s">
        <v>120</v>
      </c>
      <c r="N837" t="s">
        <v>121</v>
      </c>
    </row>
    <row r="838" spans="1:14" x14ac:dyDescent="0.25">
      <c r="A838" t="s">
        <v>1385</v>
      </c>
      <c r="B838" t="s">
        <v>57</v>
      </c>
      <c r="C838" t="s">
        <v>2598</v>
      </c>
      <c r="D838" t="s">
        <v>117</v>
      </c>
      <c r="E838" s="149">
        <v>225000</v>
      </c>
      <c r="F838" s="149">
        <v>36999.980000000003</v>
      </c>
      <c r="G838" s="149">
        <v>261999.98</v>
      </c>
      <c r="H838" s="150">
        <f>Tabela2[[#This Row],[PERCENTUAL REALIZADO2]]*1/100</f>
        <v>0.86180000000000012</v>
      </c>
      <c r="I838">
        <v>86.18</v>
      </c>
      <c r="J838" s="111">
        <v>37928</v>
      </c>
      <c r="L838" t="s">
        <v>2</v>
      </c>
      <c r="M838" t="s">
        <v>120</v>
      </c>
      <c r="N838" t="s">
        <v>2390</v>
      </c>
    </row>
    <row r="839" spans="1:14" x14ac:dyDescent="0.25">
      <c r="A839" t="s">
        <v>3182</v>
      </c>
      <c r="B839" t="s">
        <v>60</v>
      </c>
      <c r="C839" t="s">
        <v>3181</v>
      </c>
      <c r="D839" t="s">
        <v>117</v>
      </c>
      <c r="E839" s="149">
        <v>250936.72</v>
      </c>
      <c r="F839" s="149">
        <v>260</v>
      </c>
      <c r="G839" s="149">
        <v>251196.72</v>
      </c>
      <c r="H839" s="150">
        <f>Tabela2[[#This Row],[PERCENTUAL REALIZADO2]]*1/100</f>
        <v>0.82848900000000003</v>
      </c>
      <c r="I839">
        <v>82.8489</v>
      </c>
      <c r="J839" s="111">
        <v>42737</v>
      </c>
      <c r="L839" t="s">
        <v>2</v>
      </c>
      <c r="M839" t="s">
        <v>120</v>
      </c>
      <c r="N839" t="s">
        <v>121</v>
      </c>
    </row>
    <row r="840" spans="1:14" x14ac:dyDescent="0.25">
      <c r="A840" t="s">
        <v>3185</v>
      </c>
      <c r="B840" t="s">
        <v>57</v>
      </c>
      <c r="C840" t="s">
        <v>543</v>
      </c>
      <c r="D840" t="s">
        <v>117</v>
      </c>
      <c r="E840" s="149">
        <v>682500</v>
      </c>
      <c r="F840" s="149">
        <v>2500</v>
      </c>
      <c r="G840" s="149">
        <v>685000</v>
      </c>
      <c r="H840" s="150">
        <f>Tabela2[[#This Row],[PERCENTUAL REALIZADO2]]*1/100</f>
        <v>0.13256100000000001</v>
      </c>
      <c r="I840">
        <v>13.2561</v>
      </c>
      <c r="J840" s="111">
        <v>42921</v>
      </c>
      <c r="L840" t="s">
        <v>2</v>
      </c>
      <c r="M840" t="s">
        <v>120</v>
      </c>
      <c r="N840" t="s">
        <v>121</v>
      </c>
    </row>
    <row r="841" spans="1:14" x14ac:dyDescent="0.25">
      <c r="A841" t="s">
        <v>412</v>
      </c>
      <c r="B841" t="s">
        <v>51</v>
      </c>
      <c r="C841" t="s">
        <v>1665</v>
      </c>
      <c r="D841" t="s">
        <v>117</v>
      </c>
      <c r="E841" s="149">
        <v>467737.72</v>
      </c>
      <c r="F841" s="149">
        <v>19787.89</v>
      </c>
      <c r="G841" s="149">
        <v>487525.61</v>
      </c>
      <c r="H841" s="150">
        <f>Tabela2[[#This Row],[PERCENTUAL REALIZADO2]]*1/100</f>
        <v>0.56597500000000001</v>
      </c>
      <c r="I841">
        <v>56.597499999999997</v>
      </c>
      <c r="J841" s="111">
        <v>42992</v>
      </c>
      <c r="L841" t="s">
        <v>2</v>
      </c>
      <c r="M841" t="s">
        <v>120</v>
      </c>
      <c r="N841" t="s">
        <v>121</v>
      </c>
    </row>
    <row r="842" spans="1:14" x14ac:dyDescent="0.25">
      <c r="A842" t="s">
        <v>2602</v>
      </c>
      <c r="B842" t="s">
        <v>52</v>
      </c>
      <c r="C842" t="s">
        <v>1788</v>
      </c>
      <c r="D842" t="s">
        <v>86</v>
      </c>
      <c r="E842" s="149">
        <v>150000</v>
      </c>
      <c r="F842" s="149">
        <v>15000</v>
      </c>
      <c r="G842" s="149">
        <v>165000</v>
      </c>
      <c r="H842" s="150">
        <f>Tabela2[[#This Row],[PERCENTUAL REALIZADO2]]*1/100</f>
        <v>0.92</v>
      </c>
      <c r="I842">
        <v>92</v>
      </c>
      <c r="J842" s="111">
        <v>37972</v>
      </c>
      <c r="L842" t="s">
        <v>2</v>
      </c>
      <c r="M842" t="s">
        <v>84</v>
      </c>
      <c r="N842" t="s">
        <v>2603</v>
      </c>
    </row>
    <row r="843" spans="1:14" x14ac:dyDescent="0.25">
      <c r="A843" t="s">
        <v>577</v>
      </c>
      <c r="B843" t="s">
        <v>61</v>
      </c>
      <c r="C843" t="s">
        <v>576</v>
      </c>
      <c r="D843" t="s">
        <v>117</v>
      </c>
      <c r="E843" s="149">
        <v>459450.23</v>
      </c>
      <c r="F843" s="149">
        <v>3549.77</v>
      </c>
      <c r="G843" s="149">
        <v>463000</v>
      </c>
      <c r="H843" s="150">
        <f>Tabela2[[#This Row],[PERCENTUAL REALIZADO2]]*1/100</f>
        <v>0.165571</v>
      </c>
      <c r="I843">
        <v>16.557099999999998</v>
      </c>
      <c r="J843" s="111">
        <v>43052</v>
      </c>
      <c r="L843" t="s">
        <v>2</v>
      </c>
      <c r="M843" t="s">
        <v>120</v>
      </c>
      <c r="N843" t="s">
        <v>121</v>
      </c>
    </row>
    <row r="844" spans="1:14" x14ac:dyDescent="0.25">
      <c r="A844" t="s">
        <v>669</v>
      </c>
      <c r="B844" t="s">
        <v>68</v>
      </c>
      <c r="C844" t="s">
        <v>3186</v>
      </c>
      <c r="D844" t="s">
        <v>117</v>
      </c>
      <c r="E844" s="149">
        <v>537005.62</v>
      </c>
      <c r="F844" s="149">
        <v>537.70000000000005</v>
      </c>
      <c r="G844" s="149">
        <v>537543.31999999995</v>
      </c>
      <c r="H844" s="150">
        <f>Tabela2[[#This Row],[PERCENTUAL REALIZADO2]]*1/100</f>
        <v>0.50360199999999999</v>
      </c>
      <c r="I844">
        <v>50.360199999999999</v>
      </c>
      <c r="J844" s="111">
        <v>42736</v>
      </c>
      <c r="L844" t="s">
        <v>2</v>
      </c>
      <c r="M844" t="s">
        <v>120</v>
      </c>
      <c r="N844" t="s">
        <v>121</v>
      </c>
    </row>
    <row r="845" spans="1:14" x14ac:dyDescent="0.25">
      <c r="A845" t="s">
        <v>1880</v>
      </c>
      <c r="B845" t="s">
        <v>47</v>
      </c>
      <c r="C845" t="s">
        <v>2350</v>
      </c>
      <c r="D845" t="s">
        <v>86</v>
      </c>
      <c r="E845" s="149">
        <v>213000</v>
      </c>
      <c r="F845" s="149">
        <v>11210.53</v>
      </c>
      <c r="G845" s="149">
        <v>224210.53</v>
      </c>
      <c r="H845" s="150">
        <f>Tabela2[[#This Row],[PERCENTUAL REALIZADO2]]*1/100</f>
        <v>0.89939999999999998</v>
      </c>
      <c r="I845">
        <v>89.94</v>
      </c>
      <c r="J845" s="111">
        <v>37991</v>
      </c>
      <c r="K845" s="111">
        <v>39751</v>
      </c>
      <c r="L845" t="s">
        <v>2</v>
      </c>
      <c r="M845" t="s">
        <v>84</v>
      </c>
      <c r="N845" t="s">
        <v>2603</v>
      </c>
    </row>
    <row r="846" spans="1:14" x14ac:dyDescent="0.25">
      <c r="A846" t="s">
        <v>2605</v>
      </c>
      <c r="B846" t="s">
        <v>69</v>
      </c>
      <c r="C846" t="s">
        <v>1448</v>
      </c>
      <c r="D846" t="s">
        <v>86</v>
      </c>
      <c r="E846" s="149">
        <v>100000</v>
      </c>
      <c r="F846" s="149">
        <v>19059.43</v>
      </c>
      <c r="G846" s="149">
        <v>119059.43</v>
      </c>
      <c r="H846" s="150">
        <f>Tabela2[[#This Row],[PERCENTUAL REALIZADO2]]*1/100</f>
        <v>0.93840000000000001</v>
      </c>
      <c r="I846">
        <v>93.84</v>
      </c>
      <c r="J846" s="111">
        <v>38140</v>
      </c>
      <c r="L846" t="s">
        <v>2</v>
      </c>
      <c r="M846" t="s">
        <v>715</v>
      </c>
      <c r="N846" t="s">
        <v>2293</v>
      </c>
    </row>
    <row r="847" spans="1:14" x14ac:dyDescent="0.25">
      <c r="A847" t="s">
        <v>3188</v>
      </c>
      <c r="B847" t="s">
        <v>52</v>
      </c>
      <c r="C847" t="s">
        <v>3187</v>
      </c>
      <c r="D847" t="s">
        <v>90</v>
      </c>
      <c r="E847" s="149">
        <v>250391.5</v>
      </c>
      <c r="F847" s="149">
        <v>13178.5</v>
      </c>
      <c r="G847" s="149">
        <v>263570</v>
      </c>
      <c r="H847" s="150">
        <f>Tabela2[[#This Row],[PERCENTUAL REALIZADO2]]*1/100</f>
        <v>0.75210300000000008</v>
      </c>
      <c r="I847">
        <v>75.210300000000004</v>
      </c>
      <c r="J847" s="111">
        <v>42705</v>
      </c>
      <c r="L847" t="s">
        <v>2</v>
      </c>
      <c r="M847" t="s">
        <v>80</v>
      </c>
      <c r="N847" t="s">
        <v>112</v>
      </c>
    </row>
    <row r="848" spans="1:14" x14ac:dyDescent="0.25">
      <c r="A848" t="s">
        <v>3189</v>
      </c>
      <c r="B848" t="s">
        <v>66</v>
      </c>
      <c r="C848" t="s">
        <v>2463</v>
      </c>
      <c r="D848" t="s">
        <v>90</v>
      </c>
      <c r="E848" s="149">
        <v>6294000</v>
      </c>
      <c r="F848" s="149">
        <v>6696</v>
      </c>
      <c r="G848" s="149">
        <v>6300696</v>
      </c>
      <c r="H848" s="150">
        <f>Tabela2[[#This Row],[PERCENTUAL REALIZADO2]]*1/100</f>
        <v>0.97541200000000006</v>
      </c>
      <c r="I848">
        <v>97.541200000000003</v>
      </c>
      <c r="J848" s="111">
        <v>42550</v>
      </c>
      <c r="L848" t="s">
        <v>2</v>
      </c>
      <c r="M848" t="s">
        <v>80</v>
      </c>
      <c r="N848" t="s">
        <v>112</v>
      </c>
    </row>
    <row r="849" spans="1:14" x14ac:dyDescent="0.25">
      <c r="A849" t="s">
        <v>2607</v>
      </c>
      <c r="B849" t="s">
        <v>52</v>
      </c>
      <c r="C849" t="s">
        <v>2424</v>
      </c>
      <c r="D849" t="s">
        <v>117</v>
      </c>
      <c r="E849" s="149">
        <v>400000</v>
      </c>
      <c r="F849" s="149">
        <v>40000</v>
      </c>
      <c r="G849" s="149">
        <v>440000</v>
      </c>
      <c r="H849" s="150">
        <f>Tabela2[[#This Row],[PERCENTUAL REALIZADO2]]*1/100</f>
        <v>0.87650000000000006</v>
      </c>
      <c r="I849">
        <v>87.65</v>
      </c>
      <c r="J849" s="111">
        <v>37622</v>
      </c>
      <c r="L849" t="s">
        <v>2</v>
      </c>
      <c r="M849" t="s">
        <v>120</v>
      </c>
      <c r="N849" t="s">
        <v>2390</v>
      </c>
    </row>
    <row r="850" spans="1:14" x14ac:dyDescent="0.25">
      <c r="A850" t="s">
        <v>3190</v>
      </c>
      <c r="B850" t="s">
        <v>58</v>
      </c>
      <c r="C850" t="s">
        <v>330</v>
      </c>
      <c r="D850" t="s">
        <v>90</v>
      </c>
      <c r="E850" s="149">
        <v>285000</v>
      </c>
      <c r="F850" s="149">
        <v>15000</v>
      </c>
      <c r="G850" s="149">
        <v>300000</v>
      </c>
      <c r="H850" s="150">
        <f>Tabela2[[#This Row],[PERCENTUAL REALIZADO2]]*1/100</f>
        <v>0.98299599999999998</v>
      </c>
      <c r="I850">
        <v>98.299599999999998</v>
      </c>
      <c r="J850" s="111">
        <v>42736</v>
      </c>
      <c r="L850" t="s">
        <v>2</v>
      </c>
      <c r="M850" t="s">
        <v>80</v>
      </c>
      <c r="N850" t="s">
        <v>112</v>
      </c>
    </row>
    <row r="851" spans="1:14" x14ac:dyDescent="0.25">
      <c r="A851" t="s">
        <v>3191</v>
      </c>
      <c r="B851" t="s">
        <v>52</v>
      </c>
      <c r="C851" t="s">
        <v>3166</v>
      </c>
      <c r="D851" t="s">
        <v>90</v>
      </c>
      <c r="E851" s="149">
        <v>350000</v>
      </c>
      <c r="F851" s="149">
        <v>14560</v>
      </c>
      <c r="G851" s="149">
        <v>364560</v>
      </c>
      <c r="H851" s="150">
        <f>Tabela2[[#This Row],[PERCENTUAL REALIZADO2]]*1/100</f>
        <v>0.99755799999999994</v>
      </c>
      <c r="I851">
        <v>99.755799999999994</v>
      </c>
      <c r="J851" s="111">
        <v>42765</v>
      </c>
      <c r="L851" t="s">
        <v>2</v>
      </c>
      <c r="M851" t="s">
        <v>80</v>
      </c>
      <c r="N851" t="s">
        <v>112</v>
      </c>
    </row>
    <row r="852" spans="1:14" x14ac:dyDescent="0.25">
      <c r="A852" t="s">
        <v>3192</v>
      </c>
      <c r="B852" t="s">
        <v>58</v>
      </c>
      <c r="C852" t="s">
        <v>330</v>
      </c>
      <c r="D852" t="s">
        <v>90</v>
      </c>
      <c r="E852" s="149">
        <v>300000</v>
      </c>
      <c r="F852" s="149">
        <v>30000</v>
      </c>
      <c r="G852" s="149">
        <v>330000</v>
      </c>
      <c r="H852" s="150">
        <f>Tabela2[[#This Row],[PERCENTUAL REALIZADO2]]*1/100</f>
        <v>0.87545399999999995</v>
      </c>
      <c r="I852">
        <v>87.545400000000001</v>
      </c>
      <c r="J852" s="111">
        <v>42856</v>
      </c>
      <c r="L852" t="s">
        <v>2</v>
      </c>
      <c r="M852" t="s">
        <v>80</v>
      </c>
      <c r="N852" t="s">
        <v>112</v>
      </c>
    </row>
    <row r="853" spans="1:14" x14ac:dyDescent="0.25">
      <c r="A853" t="s">
        <v>3193</v>
      </c>
      <c r="B853" t="s">
        <v>62</v>
      </c>
      <c r="C853" t="s">
        <v>187</v>
      </c>
      <c r="D853" t="s">
        <v>82</v>
      </c>
      <c r="E853" s="149">
        <v>390000</v>
      </c>
      <c r="F853" s="149">
        <v>10000</v>
      </c>
      <c r="G853" s="149">
        <v>400000</v>
      </c>
      <c r="H853" s="150">
        <f>Tabela2[[#This Row],[PERCENTUAL REALIZADO2]]*1/100</f>
        <v>0.43356</v>
      </c>
      <c r="I853">
        <v>43.356000000000002</v>
      </c>
      <c r="J853" s="111">
        <v>43032</v>
      </c>
      <c r="L853" t="s">
        <v>2</v>
      </c>
      <c r="M853" t="s">
        <v>84</v>
      </c>
      <c r="N853" t="s">
        <v>85</v>
      </c>
    </row>
    <row r="854" spans="1:14" x14ac:dyDescent="0.25">
      <c r="A854" t="s">
        <v>3194</v>
      </c>
      <c r="B854" t="s">
        <v>69</v>
      </c>
      <c r="C854" t="s">
        <v>1365</v>
      </c>
      <c r="D854" t="s">
        <v>82</v>
      </c>
      <c r="E854" s="149">
        <v>390000</v>
      </c>
      <c r="F854" s="149">
        <v>6000</v>
      </c>
      <c r="G854" s="149">
        <v>396000</v>
      </c>
      <c r="H854" s="150">
        <f>Tabela2[[#This Row],[PERCENTUAL REALIZADO2]]*1/100</f>
        <v>0.97103200000000001</v>
      </c>
      <c r="I854">
        <v>97.103200000000001</v>
      </c>
      <c r="J854" s="111">
        <v>42795</v>
      </c>
      <c r="L854" t="s">
        <v>2</v>
      </c>
      <c r="M854" t="s">
        <v>84</v>
      </c>
      <c r="N854" t="s">
        <v>85</v>
      </c>
    </row>
    <row r="855" spans="1:14" x14ac:dyDescent="0.25">
      <c r="A855" t="s">
        <v>3195</v>
      </c>
      <c r="B855" t="s">
        <v>47</v>
      </c>
      <c r="C855" t="s">
        <v>863</v>
      </c>
      <c r="D855" t="s">
        <v>82</v>
      </c>
      <c r="E855" s="149">
        <v>585000</v>
      </c>
      <c r="F855" s="149">
        <v>3000</v>
      </c>
      <c r="G855" s="149">
        <v>588000</v>
      </c>
      <c r="H855" s="150">
        <f>Tabela2[[#This Row],[PERCENTUAL REALIZADO2]]*1/100</f>
        <v>3.1196999999999999E-2</v>
      </c>
      <c r="I855">
        <v>3.1196999999999999</v>
      </c>
      <c r="J855" s="111">
        <v>43069</v>
      </c>
      <c r="L855" t="s">
        <v>2</v>
      </c>
      <c r="M855" t="s">
        <v>84</v>
      </c>
      <c r="N855" t="s">
        <v>85</v>
      </c>
    </row>
    <row r="856" spans="1:14" x14ac:dyDescent="0.25">
      <c r="A856" t="s">
        <v>2609</v>
      </c>
      <c r="B856" t="s">
        <v>57</v>
      </c>
      <c r="C856" t="s">
        <v>2608</v>
      </c>
      <c r="D856" t="s">
        <v>117</v>
      </c>
      <c r="E856" s="149">
        <v>365000</v>
      </c>
      <c r="F856" s="149">
        <v>3650</v>
      </c>
      <c r="G856" s="149">
        <v>368650</v>
      </c>
      <c r="H856" s="150">
        <f>Tabela2[[#This Row],[PERCENTUAL REALIZADO2]]*1/100</f>
        <v>0.95519999999999994</v>
      </c>
      <c r="I856">
        <v>95.52</v>
      </c>
      <c r="J856" s="111">
        <v>37884</v>
      </c>
      <c r="K856" s="111">
        <v>43008</v>
      </c>
      <c r="L856" t="s">
        <v>2</v>
      </c>
      <c r="M856" t="s">
        <v>120</v>
      </c>
      <c r="N856" t="s">
        <v>2390</v>
      </c>
    </row>
    <row r="857" spans="1:14" x14ac:dyDescent="0.25">
      <c r="A857" t="s">
        <v>2611</v>
      </c>
      <c r="B857" t="s">
        <v>58</v>
      </c>
      <c r="C857" t="s">
        <v>2610</v>
      </c>
      <c r="D857" t="s">
        <v>117</v>
      </c>
      <c r="E857" s="149">
        <v>80000</v>
      </c>
      <c r="F857" s="149">
        <v>11111.19</v>
      </c>
      <c r="G857" s="149">
        <v>91111.19</v>
      </c>
      <c r="H857" s="150">
        <f>Tabela2[[#This Row],[PERCENTUAL REALIZADO2]]*1/100</f>
        <v>0.1807</v>
      </c>
      <c r="I857">
        <v>18.07</v>
      </c>
      <c r="J857" s="111">
        <v>38156</v>
      </c>
      <c r="L857" t="s">
        <v>2</v>
      </c>
      <c r="M857" t="s">
        <v>120</v>
      </c>
      <c r="N857" t="s">
        <v>2382</v>
      </c>
    </row>
    <row r="858" spans="1:14" x14ac:dyDescent="0.25">
      <c r="A858" t="s">
        <v>3196</v>
      </c>
      <c r="B858" t="s">
        <v>48</v>
      </c>
      <c r="C858" t="s">
        <v>415</v>
      </c>
      <c r="D858" t="s">
        <v>82</v>
      </c>
      <c r="E858" s="149">
        <v>975000</v>
      </c>
      <c r="F858" s="149">
        <v>84204.83</v>
      </c>
      <c r="G858" s="149">
        <v>1059204.83</v>
      </c>
      <c r="H858" s="150">
        <f>Tabela2[[#This Row],[PERCENTUAL REALIZADO2]]*1/100</f>
        <v>2.6785999999999997E-2</v>
      </c>
      <c r="I858">
        <v>2.6785999999999999</v>
      </c>
      <c r="J858" s="111">
        <v>42968</v>
      </c>
      <c r="L858" t="s">
        <v>2</v>
      </c>
      <c r="M858" t="s">
        <v>84</v>
      </c>
      <c r="N858" t="s">
        <v>85</v>
      </c>
    </row>
    <row r="859" spans="1:14" x14ac:dyDescent="0.25">
      <c r="A859" t="s">
        <v>2614</v>
      </c>
      <c r="B859" t="s">
        <v>61</v>
      </c>
      <c r="C859" t="s">
        <v>2613</v>
      </c>
      <c r="D859" t="s">
        <v>90</v>
      </c>
      <c r="E859" s="149">
        <v>133333</v>
      </c>
      <c r="F859" s="149">
        <v>72610</v>
      </c>
      <c r="G859" s="149">
        <v>205943</v>
      </c>
      <c r="H859" s="150">
        <f>Tabela2[[#This Row],[PERCENTUAL REALIZADO2]]*1/100</f>
        <v>0.82540000000000002</v>
      </c>
      <c r="I859">
        <v>82.54</v>
      </c>
      <c r="J859" s="111">
        <v>37602</v>
      </c>
      <c r="K859" s="111">
        <v>42551</v>
      </c>
      <c r="L859" t="s">
        <v>2</v>
      </c>
      <c r="M859" t="s">
        <v>80</v>
      </c>
      <c r="N859" t="s">
        <v>112</v>
      </c>
    </row>
    <row r="860" spans="1:14" x14ac:dyDescent="0.25">
      <c r="A860" t="s">
        <v>2615</v>
      </c>
      <c r="B860" t="s">
        <v>69</v>
      </c>
      <c r="C860" t="s">
        <v>1448</v>
      </c>
      <c r="D860" t="s">
        <v>86</v>
      </c>
      <c r="E860" s="149">
        <v>100000</v>
      </c>
      <c r="F860" s="149">
        <v>19059.43</v>
      </c>
      <c r="G860" s="149">
        <v>119059.43</v>
      </c>
      <c r="H860" s="150">
        <f>Tabela2[[#This Row],[PERCENTUAL REALIZADO2]]*1/100</f>
        <v>0.9466</v>
      </c>
      <c r="I860">
        <v>94.66</v>
      </c>
      <c r="J860" s="111">
        <v>38140</v>
      </c>
      <c r="L860" t="s">
        <v>2</v>
      </c>
      <c r="M860" t="s">
        <v>715</v>
      </c>
      <c r="N860" t="s">
        <v>2293</v>
      </c>
    </row>
    <row r="861" spans="1:14" x14ac:dyDescent="0.25">
      <c r="A861" t="s">
        <v>3198</v>
      </c>
      <c r="B861" t="s">
        <v>58</v>
      </c>
      <c r="C861" t="s">
        <v>330</v>
      </c>
      <c r="D861" t="s">
        <v>90</v>
      </c>
      <c r="E861" s="149">
        <v>400000</v>
      </c>
      <c r="F861" s="149">
        <v>4208</v>
      </c>
      <c r="G861" s="149">
        <v>404208</v>
      </c>
      <c r="H861" s="150">
        <f>Tabela2[[#This Row],[PERCENTUAL REALIZADO2]]*1/100</f>
        <v>5.4427000000000003E-2</v>
      </c>
      <c r="I861">
        <v>5.4427000000000003</v>
      </c>
      <c r="J861" s="111">
        <v>42737</v>
      </c>
      <c r="L861" t="s">
        <v>2</v>
      </c>
      <c r="M861" t="s">
        <v>80</v>
      </c>
      <c r="N861" t="s">
        <v>112</v>
      </c>
    </row>
    <row r="862" spans="1:14" x14ac:dyDescent="0.25">
      <c r="A862" t="s">
        <v>2616</v>
      </c>
      <c r="B862" t="s">
        <v>65</v>
      </c>
      <c r="C862" t="s">
        <v>1820</v>
      </c>
      <c r="D862" t="s">
        <v>117</v>
      </c>
      <c r="E862" s="149">
        <v>60000</v>
      </c>
      <c r="F862" s="149">
        <v>86093.25</v>
      </c>
      <c r="G862" s="149">
        <v>146093.25</v>
      </c>
      <c r="H862" s="150">
        <f>Tabela2[[#This Row],[PERCENTUAL REALIZADO2]]*1/100</f>
        <v>0.87609999999999999</v>
      </c>
      <c r="I862">
        <v>87.61</v>
      </c>
      <c r="J862" s="111">
        <v>37579</v>
      </c>
      <c r="K862" s="111">
        <v>42185</v>
      </c>
      <c r="L862" t="s">
        <v>2</v>
      </c>
      <c r="M862" t="s">
        <v>120</v>
      </c>
      <c r="N862" t="s">
        <v>2390</v>
      </c>
    </row>
    <row r="863" spans="1:14" x14ac:dyDescent="0.25">
      <c r="A863" t="s">
        <v>124</v>
      </c>
      <c r="B863" t="s">
        <v>53</v>
      </c>
      <c r="C863" t="s">
        <v>2879</v>
      </c>
      <c r="D863" t="s">
        <v>123</v>
      </c>
      <c r="E863" s="149">
        <v>983323.7</v>
      </c>
      <c r="F863" s="149">
        <v>0</v>
      </c>
      <c r="G863" s="149">
        <v>983323.7</v>
      </c>
      <c r="H863" s="150">
        <f>Tabela2[[#This Row],[PERCENTUAL REALIZADO2]]*1/100</f>
        <v>0.50517800000000002</v>
      </c>
      <c r="I863">
        <v>50.517800000000001</v>
      </c>
      <c r="J863" s="111">
        <v>42744</v>
      </c>
      <c r="L863" t="s">
        <v>2</v>
      </c>
      <c r="M863" t="s">
        <v>125</v>
      </c>
      <c r="N863" t="s">
        <v>126</v>
      </c>
    </row>
    <row r="864" spans="1:14" x14ac:dyDescent="0.25">
      <c r="A864" t="s">
        <v>3200</v>
      </c>
      <c r="B864" t="s">
        <v>60</v>
      </c>
      <c r="C864" t="s">
        <v>3199</v>
      </c>
      <c r="D864" t="s">
        <v>86</v>
      </c>
      <c r="E864" s="149">
        <v>245850</v>
      </c>
      <c r="F864" s="149">
        <v>4150</v>
      </c>
      <c r="G864" s="149">
        <v>250000</v>
      </c>
      <c r="H864" s="150">
        <f>Tabela2[[#This Row],[PERCENTUAL REALIZADO2]]*1/100</f>
        <v>0.29784700000000003</v>
      </c>
      <c r="I864">
        <v>29.784700000000001</v>
      </c>
      <c r="J864" s="111">
        <v>43032</v>
      </c>
      <c r="L864" t="s">
        <v>2</v>
      </c>
      <c r="M864" t="s">
        <v>84</v>
      </c>
      <c r="N864" t="s">
        <v>88</v>
      </c>
    </row>
    <row r="865" spans="1:14" x14ac:dyDescent="0.25">
      <c r="A865" t="s">
        <v>3201</v>
      </c>
      <c r="B865" t="s">
        <v>47</v>
      </c>
      <c r="C865" t="s">
        <v>861</v>
      </c>
      <c r="D865" t="s">
        <v>86</v>
      </c>
      <c r="E865" s="149">
        <v>987600</v>
      </c>
      <c r="F865" s="149">
        <v>12400</v>
      </c>
      <c r="G865" s="149">
        <v>1000000</v>
      </c>
      <c r="H865" s="150">
        <f>Tabela2[[#This Row],[PERCENTUAL REALIZADO2]]*1/100</f>
        <v>9.7081000000000001E-2</v>
      </c>
      <c r="I865">
        <v>9.7081</v>
      </c>
      <c r="J865" s="111">
        <v>42917</v>
      </c>
      <c r="L865" t="s">
        <v>2</v>
      </c>
      <c r="M865" t="s">
        <v>84</v>
      </c>
      <c r="N865" t="s">
        <v>88</v>
      </c>
    </row>
    <row r="866" spans="1:14" x14ac:dyDescent="0.25">
      <c r="A866" t="s">
        <v>3202</v>
      </c>
      <c r="B866" t="s">
        <v>53</v>
      </c>
      <c r="C866" t="s">
        <v>413</v>
      </c>
      <c r="D866" t="s">
        <v>86</v>
      </c>
      <c r="E866" s="149">
        <v>987600</v>
      </c>
      <c r="F866" s="149">
        <v>12400</v>
      </c>
      <c r="G866" s="149">
        <v>1000000</v>
      </c>
      <c r="H866" s="150">
        <f>Tabela2[[#This Row],[PERCENTUAL REALIZADO2]]*1/100</f>
        <v>0.37175800000000003</v>
      </c>
      <c r="I866">
        <v>37.175800000000002</v>
      </c>
      <c r="J866" s="111">
        <v>42919</v>
      </c>
      <c r="L866" t="s">
        <v>2</v>
      </c>
      <c r="M866" t="s">
        <v>84</v>
      </c>
      <c r="N866" t="s">
        <v>88</v>
      </c>
    </row>
    <row r="867" spans="1:14" x14ac:dyDescent="0.25">
      <c r="A867" t="s">
        <v>2621</v>
      </c>
      <c r="B867" t="s">
        <v>46</v>
      </c>
      <c r="C867" t="s">
        <v>2620</v>
      </c>
      <c r="D867" t="s">
        <v>117</v>
      </c>
      <c r="E867" s="149">
        <v>120000</v>
      </c>
      <c r="F867" s="149">
        <v>13335</v>
      </c>
      <c r="G867" s="149">
        <v>133335</v>
      </c>
      <c r="H867" s="150">
        <f>Tabela2[[#This Row],[PERCENTUAL REALIZADO2]]*1/100</f>
        <v>0.63129999999999997</v>
      </c>
      <c r="I867">
        <v>63.13</v>
      </c>
      <c r="J867" s="111">
        <v>37684</v>
      </c>
      <c r="L867" t="s">
        <v>2</v>
      </c>
      <c r="M867" t="s">
        <v>120</v>
      </c>
      <c r="N867" t="s">
        <v>2390</v>
      </c>
    </row>
    <row r="868" spans="1:14" x14ac:dyDescent="0.25">
      <c r="A868" t="s">
        <v>1385</v>
      </c>
      <c r="B868" t="s">
        <v>59</v>
      </c>
      <c r="C868" t="s">
        <v>2445</v>
      </c>
      <c r="D868" t="s">
        <v>117</v>
      </c>
      <c r="E868" s="149">
        <v>75000</v>
      </c>
      <c r="F868" s="149">
        <v>56851.34</v>
      </c>
      <c r="G868" s="149">
        <v>131851.34</v>
      </c>
      <c r="H868" s="150">
        <f>Tabela2[[#This Row],[PERCENTUAL REALIZADO2]]*1/100</f>
        <v>0.1537</v>
      </c>
      <c r="I868">
        <v>15.37</v>
      </c>
      <c r="J868" s="111">
        <v>37602</v>
      </c>
      <c r="L868" t="s">
        <v>2</v>
      </c>
      <c r="M868" t="s">
        <v>120</v>
      </c>
      <c r="N868" t="s">
        <v>2390</v>
      </c>
    </row>
    <row r="869" spans="1:14" x14ac:dyDescent="0.25">
      <c r="A869" t="s">
        <v>3203</v>
      </c>
      <c r="B869" t="s">
        <v>61</v>
      </c>
      <c r="C869" t="s">
        <v>2893</v>
      </c>
      <c r="D869" t="s">
        <v>117</v>
      </c>
      <c r="E869" s="149">
        <v>341250</v>
      </c>
      <c r="F869" s="149">
        <v>62750</v>
      </c>
      <c r="G869" s="149">
        <v>404000</v>
      </c>
      <c r="H869" s="150">
        <f>Tabela2[[#This Row],[PERCENTUAL REALIZADO2]]*1/100</f>
        <v>9.8637000000000002E-2</v>
      </c>
      <c r="I869">
        <v>9.8636999999999997</v>
      </c>
      <c r="J869" s="111">
        <v>42826</v>
      </c>
      <c r="L869" t="s">
        <v>2</v>
      </c>
      <c r="M869" t="s">
        <v>120</v>
      </c>
      <c r="N869" t="s">
        <v>121</v>
      </c>
    </row>
    <row r="870" spans="1:14" x14ac:dyDescent="0.25">
      <c r="A870" t="s">
        <v>3205</v>
      </c>
      <c r="B870" t="s">
        <v>68</v>
      </c>
      <c r="C870" t="s">
        <v>3204</v>
      </c>
      <c r="D870" t="s">
        <v>117</v>
      </c>
      <c r="E870" s="149">
        <v>243750</v>
      </c>
      <c r="F870" s="149">
        <v>244</v>
      </c>
      <c r="G870" s="149">
        <v>243994</v>
      </c>
      <c r="H870" s="150">
        <f>Tabela2[[#This Row],[PERCENTUAL REALIZADO2]]*1/100</f>
        <v>0.15010300000000001</v>
      </c>
      <c r="I870">
        <v>15.010300000000001</v>
      </c>
      <c r="J870" s="111">
        <v>42968</v>
      </c>
      <c r="L870" t="s">
        <v>2</v>
      </c>
      <c r="M870" t="s">
        <v>120</v>
      </c>
      <c r="N870" t="s">
        <v>121</v>
      </c>
    </row>
    <row r="871" spans="1:14" x14ac:dyDescent="0.25">
      <c r="A871" t="s">
        <v>2622</v>
      </c>
      <c r="B871" t="s">
        <v>52</v>
      </c>
      <c r="C871" t="s">
        <v>1856</v>
      </c>
      <c r="D871" t="s">
        <v>90</v>
      </c>
      <c r="E871" s="149">
        <v>135667</v>
      </c>
      <c r="F871" s="149">
        <v>13565</v>
      </c>
      <c r="G871" s="149">
        <v>149232</v>
      </c>
      <c r="H871" s="150">
        <f>Tabela2[[#This Row],[PERCENTUAL REALIZADO2]]*1/100</f>
        <v>0.93019999999999992</v>
      </c>
      <c r="I871">
        <v>93.02</v>
      </c>
      <c r="J871" s="111">
        <v>37642</v>
      </c>
      <c r="L871" t="s">
        <v>2</v>
      </c>
      <c r="M871" t="s">
        <v>80</v>
      </c>
      <c r="N871" t="s">
        <v>112</v>
      </c>
    </row>
    <row r="872" spans="1:14" x14ac:dyDescent="0.25">
      <c r="A872" t="s">
        <v>3206</v>
      </c>
      <c r="B872" t="s">
        <v>58</v>
      </c>
      <c r="C872" t="s">
        <v>476</v>
      </c>
      <c r="D872" t="s">
        <v>117</v>
      </c>
      <c r="E872" s="149">
        <v>460577.32</v>
      </c>
      <c r="F872" s="149">
        <v>61749.49</v>
      </c>
      <c r="G872" s="149">
        <v>522326.81</v>
      </c>
      <c r="H872" s="150">
        <f>Tabela2[[#This Row],[PERCENTUAL REALIZADO2]]*1/100</f>
        <v>6.2620000000000002E-3</v>
      </c>
      <c r="I872">
        <v>0.62619999999999998</v>
      </c>
      <c r="J872" s="111">
        <v>43061</v>
      </c>
      <c r="L872" t="s">
        <v>2</v>
      </c>
      <c r="M872" t="s">
        <v>120</v>
      </c>
      <c r="N872" t="s">
        <v>121</v>
      </c>
    </row>
    <row r="873" spans="1:14" x14ac:dyDescent="0.25">
      <c r="A873" t="s">
        <v>3208</v>
      </c>
      <c r="B873" t="s">
        <v>46</v>
      </c>
      <c r="C873" t="s">
        <v>3207</v>
      </c>
      <c r="D873" t="s">
        <v>117</v>
      </c>
      <c r="E873" s="149">
        <v>948075.38</v>
      </c>
      <c r="F873" s="149">
        <v>28442.26</v>
      </c>
      <c r="G873" s="149">
        <v>976517.64</v>
      </c>
      <c r="H873" s="150">
        <f>Tabela2[[#This Row],[PERCENTUAL REALIZADO2]]*1/100</f>
        <v>5.0124000000000002E-2</v>
      </c>
      <c r="I873">
        <v>5.0124000000000004</v>
      </c>
      <c r="J873" s="111">
        <v>42990</v>
      </c>
      <c r="L873" t="s">
        <v>2</v>
      </c>
      <c r="M873" t="s">
        <v>120</v>
      </c>
      <c r="N873" t="s">
        <v>121</v>
      </c>
    </row>
    <row r="874" spans="1:14" x14ac:dyDescent="0.25">
      <c r="A874" t="s">
        <v>482</v>
      </c>
      <c r="B874" t="s">
        <v>60</v>
      </c>
      <c r="C874" t="s">
        <v>3209</v>
      </c>
      <c r="D874" t="s">
        <v>117</v>
      </c>
      <c r="E874" s="149">
        <v>390000</v>
      </c>
      <c r="F874" s="149">
        <v>49289.72</v>
      </c>
      <c r="G874" s="149">
        <v>439289.72</v>
      </c>
      <c r="H874" s="150">
        <f>Tabela2[[#This Row],[PERCENTUAL REALIZADO2]]*1/100</f>
        <v>0.16980100000000001</v>
      </c>
      <c r="I874">
        <v>16.9801</v>
      </c>
      <c r="J874" s="111">
        <v>43019</v>
      </c>
      <c r="L874" t="s">
        <v>2</v>
      </c>
      <c r="M874" t="s">
        <v>120</v>
      </c>
      <c r="N874" t="s">
        <v>121</v>
      </c>
    </row>
    <row r="875" spans="1:14" x14ac:dyDescent="0.25">
      <c r="A875" t="s">
        <v>3210</v>
      </c>
      <c r="B875" t="s">
        <v>68</v>
      </c>
      <c r="C875" t="s">
        <v>735</v>
      </c>
      <c r="D875" t="s">
        <v>117</v>
      </c>
      <c r="E875" s="149">
        <v>926250</v>
      </c>
      <c r="F875" s="149">
        <v>314299.39</v>
      </c>
      <c r="G875" s="149">
        <v>1240549.3899999999</v>
      </c>
      <c r="H875" s="150">
        <f>Tabela2[[#This Row],[PERCENTUAL REALIZADO2]]*1/100</f>
        <v>0.17849699999999999</v>
      </c>
      <c r="I875">
        <v>17.849699999999999</v>
      </c>
      <c r="J875" s="111">
        <v>42537</v>
      </c>
      <c r="L875" t="s">
        <v>2</v>
      </c>
      <c r="M875" t="s">
        <v>120</v>
      </c>
      <c r="N875" t="s">
        <v>121</v>
      </c>
    </row>
    <row r="876" spans="1:14" x14ac:dyDescent="0.25">
      <c r="A876" t="s">
        <v>3217</v>
      </c>
      <c r="B876" t="s">
        <v>60</v>
      </c>
      <c r="C876" t="s">
        <v>1177</v>
      </c>
      <c r="D876" t="s">
        <v>117</v>
      </c>
      <c r="E876" s="149">
        <v>916500</v>
      </c>
      <c r="F876" s="149">
        <v>9258</v>
      </c>
      <c r="G876" s="149">
        <v>925758</v>
      </c>
      <c r="H876" s="150">
        <f>Tabela2[[#This Row],[PERCENTUAL REALIZADO2]]*1/100</f>
        <v>0.18792</v>
      </c>
      <c r="I876">
        <v>18.792000000000002</v>
      </c>
      <c r="J876" s="111">
        <v>42908</v>
      </c>
      <c r="L876" t="s">
        <v>2</v>
      </c>
      <c r="M876" t="s">
        <v>120</v>
      </c>
      <c r="N876" t="s">
        <v>121</v>
      </c>
    </row>
    <row r="877" spans="1:14" x14ac:dyDescent="0.25">
      <c r="A877" t="s">
        <v>2627</v>
      </c>
      <c r="B877" t="s">
        <v>57</v>
      </c>
      <c r="C877" t="s">
        <v>2626</v>
      </c>
      <c r="D877" t="s">
        <v>90</v>
      </c>
      <c r="E877" s="149">
        <v>135882.35</v>
      </c>
      <c r="F877" s="149">
        <v>8771.31</v>
      </c>
      <c r="G877" s="149">
        <v>144653.66</v>
      </c>
      <c r="H877" s="150">
        <f>Tabela2[[#This Row],[PERCENTUAL REALIZADO2]]*1/100</f>
        <v>0.27710000000000001</v>
      </c>
      <c r="I877">
        <v>27.71</v>
      </c>
      <c r="J877" s="111">
        <v>37833</v>
      </c>
      <c r="L877" t="s">
        <v>2</v>
      </c>
      <c r="M877" t="s">
        <v>80</v>
      </c>
      <c r="N877" t="s">
        <v>112</v>
      </c>
    </row>
    <row r="878" spans="1:14" x14ac:dyDescent="0.25">
      <c r="A878" t="s">
        <v>3219</v>
      </c>
      <c r="B878" t="s">
        <v>47</v>
      </c>
      <c r="C878" t="s">
        <v>3218</v>
      </c>
      <c r="D878" t="s">
        <v>117</v>
      </c>
      <c r="E878" s="149">
        <v>682500</v>
      </c>
      <c r="F878" s="149">
        <v>14000</v>
      </c>
      <c r="G878" s="149">
        <v>696500</v>
      </c>
      <c r="H878" s="150">
        <f>Tabela2[[#This Row],[PERCENTUAL REALIZADO2]]*1/100</f>
        <v>3.6692999999999996E-2</v>
      </c>
      <c r="I878">
        <v>3.6692999999999998</v>
      </c>
      <c r="J878" s="111">
        <v>42950</v>
      </c>
      <c r="L878" t="s">
        <v>2</v>
      </c>
      <c r="M878" t="s">
        <v>120</v>
      </c>
      <c r="N878" t="s">
        <v>121</v>
      </c>
    </row>
    <row r="879" spans="1:14" x14ac:dyDescent="0.25">
      <c r="A879" t="s">
        <v>3221</v>
      </c>
      <c r="B879" t="s">
        <v>47</v>
      </c>
      <c r="C879" t="s">
        <v>3220</v>
      </c>
      <c r="D879" t="s">
        <v>117</v>
      </c>
      <c r="E879" s="149">
        <v>487500</v>
      </c>
      <c r="F879" s="149">
        <v>6000</v>
      </c>
      <c r="G879" s="149">
        <v>493500</v>
      </c>
      <c r="H879" s="150">
        <f>Tabela2[[#This Row],[PERCENTUAL REALIZADO2]]*1/100</f>
        <v>3.4542999999999997E-2</v>
      </c>
      <c r="I879">
        <v>3.4542999999999999</v>
      </c>
      <c r="J879" s="111">
        <v>42940</v>
      </c>
      <c r="L879" t="s">
        <v>2</v>
      </c>
      <c r="M879" t="s">
        <v>120</v>
      </c>
      <c r="N879" t="s">
        <v>121</v>
      </c>
    </row>
    <row r="880" spans="1:14" x14ac:dyDescent="0.25">
      <c r="A880" t="s">
        <v>1284</v>
      </c>
      <c r="B880" t="s">
        <v>65</v>
      </c>
      <c r="C880" t="s">
        <v>830</v>
      </c>
      <c r="D880" t="s">
        <v>86</v>
      </c>
      <c r="E880" s="149">
        <v>245850</v>
      </c>
      <c r="F880" s="149">
        <v>25471.58</v>
      </c>
      <c r="G880" s="149">
        <v>271321.58</v>
      </c>
      <c r="H880" s="150">
        <f>Tabela2[[#This Row],[PERCENTUAL REALIZADO2]]*1/100</f>
        <v>0.85285200000000005</v>
      </c>
      <c r="I880">
        <v>85.285200000000003</v>
      </c>
      <c r="J880" s="111">
        <v>42937</v>
      </c>
      <c r="L880" t="s">
        <v>2</v>
      </c>
      <c r="M880" t="s">
        <v>84</v>
      </c>
      <c r="N880" t="s">
        <v>88</v>
      </c>
    </row>
    <row r="881" spans="1:14" x14ac:dyDescent="0.25">
      <c r="A881" t="s">
        <v>3222</v>
      </c>
      <c r="B881" t="s">
        <v>48</v>
      </c>
      <c r="C881" t="s">
        <v>515</v>
      </c>
      <c r="D881" t="s">
        <v>86</v>
      </c>
      <c r="E881" s="149">
        <v>1591196.59</v>
      </c>
      <c r="F881" s="149">
        <v>113777.8</v>
      </c>
      <c r="G881" s="149">
        <v>1704974.39</v>
      </c>
      <c r="H881" s="150">
        <f>Tabela2[[#This Row],[PERCENTUAL REALIZADO2]]*1/100</f>
        <v>0.72415200000000002</v>
      </c>
      <c r="I881">
        <v>72.415199999999999</v>
      </c>
      <c r="J881" s="111">
        <v>42675</v>
      </c>
      <c r="L881" t="s">
        <v>2</v>
      </c>
      <c r="M881" t="s">
        <v>84</v>
      </c>
      <c r="N881" t="s">
        <v>115</v>
      </c>
    </row>
    <row r="882" spans="1:14" x14ac:dyDescent="0.25">
      <c r="A882" t="s">
        <v>3223</v>
      </c>
      <c r="B882" t="s">
        <v>60</v>
      </c>
      <c r="C882" t="s">
        <v>2820</v>
      </c>
      <c r="D882" t="s">
        <v>86</v>
      </c>
      <c r="E882" s="149">
        <v>245850</v>
      </c>
      <c r="F882" s="149">
        <v>3147.24</v>
      </c>
      <c r="G882" s="149">
        <v>248997.24</v>
      </c>
      <c r="H882" s="150">
        <f>Tabela2[[#This Row],[PERCENTUAL REALIZADO2]]*1/100</f>
        <v>0.93215599999999998</v>
      </c>
      <c r="I882">
        <v>93.215599999999995</v>
      </c>
      <c r="J882" s="111">
        <v>42875</v>
      </c>
      <c r="L882" t="s">
        <v>2</v>
      </c>
      <c r="M882" t="s">
        <v>84</v>
      </c>
      <c r="N882" t="s">
        <v>88</v>
      </c>
    </row>
    <row r="883" spans="1:14" x14ac:dyDescent="0.25">
      <c r="A883" t="s">
        <v>3224</v>
      </c>
      <c r="B883" t="s">
        <v>60</v>
      </c>
      <c r="C883" t="s">
        <v>238</v>
      </c>
      <c r="D883" t="s">
        <v>86</v>
      </c>
      <c r="E883" s="149">
        <v>493100</v>
      </c>
      <c r="F883" s="149">
        <v>36878.69</v>
      </c>
      <c r="G883" s="149">
        <v>529978.68999999994</v>
      </c>
      <c r="H883" s="150">
        <f>Tabela2[[#This Row],[PERCENTUAL REALIZADO2]]*1/100</f>
        <v>0.29072700000000001</v>
      </c>
      <c r="I883">
        <v>29.072700000000001</v>
      </c>
      <c r="J883" s="111">
        <v>43040</v>
      </c>
      <c r="L883" t="s">
        <v>2</v>
      </c>
      <c r="M883" t="s">
        <v>84</v>
      </c>
      <c r="N883" t="s">
        <v>88</v>
      </c>
    </row>
    <row r="884" spans="1:14" x14ac:dyDescent="0.25">
      <c r="A884" t="s">
        <v>3226</v>
      </c>
      <c r="B884" t="s">
        <v>68</v>
      </c>
      <c r="C884" t="s">
        <v>3225</v>
      </c>
      <c r="D884" t="s">
        <v>86</v>
      </c>
      <c r="E884" s="149">
        <v>462095.59</v>
      </c>
      <c r="F884" s="149">
        <v>462.56</v>
      </c>
      <c r="G884" s="149">
        <v>462558.15</v>
      </c>
      <c r="H884" s="150">
        <f>Tabela2[[#This Row],[PERCENTUAL REALIZADO2]]*1/100</f>
        <v>0.95370900000000003</v>
      </c>
      <c r="I884">
        <v>95.370900000000006</v>
      </c>
      <c r="J884" s="111">
        <v>42720</v>
      </c>
      <c r="L884" t="s">
        <v>2</v>
      </c>
      <c r="M884" t="s">
        <v>84</v>
      </c>
      <c r="N884" t="s">
        <v>88</v>
      </c>
    </row>
    <row r="885" spans="1:14" x14ac:dyDescent="0.25">
      <c r="A885" t="s">
        <v>3227</v>
      </c>
      <c r="B885" t="s">
        <v>68</v>
      </c>
      <c r="C885" t="s">
        <v>1678</v>
      </c>
      <c r="D885" t="s">
        <v>86</v>
      </c>
      <c r="E885" s="149">
        <v>493100</v>
      </c>
      <c r="F885" s="149">
        <v>493.59</v>
      </c>
      <c r="G885" s="149">
        <v>493593.59</v>
      </c>
      <c r="H885" s="150">
        <f>Tabela2[[#This Row],[PERCENTUAL REALIZADO2]]*1/100</f>
        <v>0.954071</v>
      </c>
      <c r="I885">
        <v>95.4071</v>
      </c>
      <c r="J885" s="111">
        <v>42522</v>
      </c>
      <c r="L885" t="s">
        <v>2</v>
      </c>
      <c r="M885" t="s">
        <v>84</v>
      </c>
      <c r="N885" t="s">
        <v>88</v>
      </c>
    </row>
    <row r="886" spans="1:14" x14ac:dyDescent="0.25">
      <c r="A886" t="s">
        <v>2632</v>
      </c>
      <c r="B886" t="s">
        <v>54</v>
      </c>
      <c r="C886" t="s">
        <v>2631</v>
      </c>
      <c r="D886" t="s">
        <v>90</v>
      </c>
      <c r="E886" s="149">
        <v>44955</v>
      </c>
      <c r="F886" s="149">
        <v>19800</v>
      </c>
      <c r="G886" s="149">
        <v>64755</v>
      </c>
      <c r="H886" s="150">
        <f>Tabela2[[#This Row],[PERCENTUAL REALIZADO2]]*1/100</f>
        <v>0</v>
      </c>
      <c r="I886">
        <v>0</v>
      </c>
      <c r="J886" s="111">
        <v>37649</v>
      </c>
      <c r="K886" s="111">
        <v>38168</v>
      </c>
      <c r="L886" t="s">
        <v>2</v>
      </c>
      <c r="M886" t="s">
        <v>80</v>
      </c>
      <c r="N886" t="s">
        <v>866</v>
      </c>
    </row>
    <row r="887" spans="1:14" x14ac:dyDescent="0.25">
      <c r="A887" t="s">
        <v>866</v>
      </c>
      <c r="B887" t="s">
        <v>637</v>
      </c>
      <c r="C887" t="s">
        <v>2633</v>
      </c>
      <c r="D887" t="s">
        <v>90</v>
      </c>
      <c r="E887" s="149">
        <v>46649.1</v>
      </c>
      <c r="F887" s="149">
        <v>4664.91</v>
      </c>
      <c r="G887" s="149">
        <v>51314.01</v>
      </c>
      <c r="H887" s="150">
        <f>Tabela2[[#This Row],[PERCENTUAL REALIZADO2]]*1/100</f>
        <v>0.61659999999999993</v>
      </c>
      <c r="I887">
        <v>61.66</v>
      </c>
      <c r="J887" s="111">
        <v>37803</v>
      </c>
      <c r="K887" s="111">
        <v>42643</v>
      </c>
      <c r="L887" t="s">
        <v>2</v>
      </c>
      <c r="M887" t="s">
        <v>80</v>
      </c>
      <c r="N887" t="s">
        <v>866</v>
      </c>
    </row>
    <row r="888" spans="1:14" x14ac:dyDescent="0.25">
      <c r="A888" t="s">
        <v>3228</v>
      </c>
      <c r="B888" t="s">
        <v>53</v>
      </c>
      <c r="C888" t="s">
        <v>2653</v>
      </c>
      <c r="D888" t="s">
        <v>86</v>
      </c>
      <c r="E888" s="149">
        <v>493100</v>
      </c>
      <c r="F888" s="149">
        <v>27414.41</v>
      </c>
      <c r="G888" s="149">
        <v>520514.41</v>
      </c>
      <c r="H888" s="150">
        <f>Tabela2[[#This Row],[PERCENTUAL REALIZADO2]]*1/100</f>
        <v>0.51124899999999995</v>
      </c>
      <c r="I888">
        <v>51.124899999999997</v>
      </c>
      <c r="J888" s="111">
        <v>42983</v>
      </c>
      <c r="L888" t="s">
        <v>2</v>
      </c>
      <c r="M888" t="s">
        <v>84</v>
      </c>
      <c r="N888" t="s">
        <v>88</v>
      </c>
    </row>
    <row r="889" spans="1:14" x14ac:dyDescent="0.25">
      <c r="A889" t="s">
        <v>3229</v>
      </c>
      <c r="B889" t="s">
        <v>53</v>
      </c>
      <c r="C889" t="s">
        <v>1052</v>
      </c>
      <c r="D889" t="s">
        <v>86</v>
      </c>
      <c r="E889" s="149">
        <v>245850</v>
      </c>
      <c r="F889" s="149">
        <v>12708.71</v>
      </c>
      <c r="G889" s="149">
        <v>258558.71</v>
      </c>
      <c r="H889" s="150">
        <f>Tabela2[[#This Row],[PERCENTUAL REALIZADO2]]*1/100</f>
        <v>7.8879000000000005E-2</v>
      </c>
      <c r="I889">
        <v>7.8879000000000001</v>
      </c>
      <c r="J889" s="111">
        <v>43062</v>
      </c>
      <c r="L889" t="s">
        <v>2</v>
      </c>
      <c r="M889" t="s">
        <v>84</v>
      </c>
      <c r="N889" t="s">
        <v>88</v>
      </c>
    </row>
    <row r="890" spans="1:14" x14ac:dyDescent="0.25">
      <c r="A890" t="s">
        <v>3230</v>
      </c>
      <c r="B890" t="s">
        <v>68</v>
      </c>
      <c r="C890" t="s">
        <v>106</v>
      </c>
      <c r="D890" t="s">
        <v>86</v>
      </c>
      <c r="E890" s="149">
        <v>245850</v>
      </c>
      <c r="F890" s="149">
        <v>246.1</v>
      </c>
      <c r="G890" s="149">
        <v>246096.1</v>
      </c>
      <c r="H890" s="150">
        <f>Tabela2[[#This Row],[PERCENTUAL REALIZADO2]]*1/100</f>
        <v>8.9399999999999993E-2</v>
      </c>
      <c r="I890">
        <v>8.94</v>
      </c>
      <c r="J890" s="111">
        <v>43059</v>
      </c>
      <c r="L890" t="s">
        <v>2</v>
      </c>
      <c r="M890" t="s">
        <v>84</v>
      </c>
      <c r="N890" t="s">
        <v>88</v>
      </c>
    </row>
    <row r="891" spans="1:14" x14ac:dyDescent="0.25">
      <c r="A891" t="s">
        <v>2635</v>
      </c>
      <c r="B891" t="s">
        <v>68</v>
      </c>
      <c r="C891" t="s">
        <v>2634</v>
      </c>
      <c r="D891" t="s">
        <v>90</v>
      </c>
      <c r="E891" s="149">
        <v>100000</v>
      </c>
      <c r="F891" s="149">
        <v>41160</v>
      </c>
      <c r="G891" s="149">
        <v>141160</v>
      </c>
      <c r="H891" s="150">
        <f>Tabela2[[#This Row],[PERCENTUAL REALIZADO2]]*1/100</f>
        <v>0.99809999999999999</v>
      </c>
      <c r="I891">
        <v>99.81</v>
      </c>
      <c r="J891" s="111">
        <v>37620</v>
      </c>
      <c r="L891" t="s">
        <v>2</v>
      </c>
      <c r="M891" t="s">
        <v>80</v>
      </c>
      <c r="N891" t="s">
        <v>866</v>
      </c>
    </row>
    <row r="892" spans="1:14" x14ac:dyDescent="0.25">
      <c r="A892" t="s">
        <v>751</v>
      </c>
      <c r="B892" t="s">
        <v>65</v>
      </c>
      <c r="C892" t="s">
        <v>3231</v>
      </c>
      <c r="D892" t="s">
        <v>79</v>
      </c>
      <c r="E892" s="149">
        <v>341250</v>
      </c>
      <c r="F892" s="149">
        <v>3447</v>
      </c>
      <c r="G892" s="149">
        <v>344697</v>
      </c>
      <c r="H892" s="150">
        <f>Tabela2[[#This Row],[PERCENTUAL REALIZADO2]]*1/100</f>
        <v>0.75283500000000003</v>
      </c>
      <c r="I892">
        <v>75.283500000000004</v>
      </c>
      <c r="J892" s="111">
        <v>42733</v>
      </c>
      <c r="L892" t="s">
        <v>2</v>
      </c>
      <c r="M892" t="s">
        <v>80</v>
      </c>
      <c r="N892" t="s">
        <v>81</v>
      </c>
    </row>
    <row r="893" spans="1:14" x14ac:dyDescent="0.25">
      <c r="A893" t="s">
        <v>751</v>
      </c>
      <c r="B893" t="s">
        <v>65</v>
      </c>
      <c r="C893" t="s">
        <v>3232</v>
      </c>
      <c r="D893" t="s">
        <v>79</v>
      </c>
      <c r="E893" s="149">
        <v>195000</v>
      </c>
      <c r="F893" s="149">
        <v>195.2</v>
      </c>
      <c r="G893" s="149">
        <v>195195.2</v>
      </c>
      <c r="H893" s="150">
        <f>Tabela2[[#This Row],[PERCENTUAL REALIZADO2]]*1/100</f>
        <v>0.84274600000000011</v>
      </c>
      <c r="I893">
        <v>84.274600000000007</v>
      </c>
      <c r="J893" s="111">
        <v>42685</v>
      </c>
      <c r="L893" t="s">
        <v>2</v>
      </c>
      <c r="M893" t="s">
        <v>80</v>
      </c>
      <c r="N893" t="s">
        <v>81</v>
      </c>
    </row>
    <row r="894" spans="1:14" x14ac:dyDescent="0.25">
      <c r="A894" t="s">
        <v>3233</v>
      </c>
      <c r="B894" t="s">
        <v>58</v>
      </c>
      <c r="C894" t="s">
        <v>922</v>
      </c>
      <c r="D894" t="s">
        <v>79</v>
      </c>
      <c r="E894" s="149">
        <v>3358125.22</v>
      </c>
      <c r="F894" s="149">
        <v>355847.54</v>
      </c>
      <c r="G894" s="149">
        <v>3713972.76</v>
      </c>
      <c r="H894" s="150">
        <f>Tabela2[[#This Row],[PERCENTUAL REALIZADO2]]*1/100</f>
        <v>7.2469000000000006E-2</v>
      </c>
      <c r="I894">
        <v>7.2469000000000001</v>
      </c>
      <c r="J894" s="111">
        <v>43027</v>
      </c>
      <c r="L894" t="s">
        <v>2</v>
      </c>
      <c r="M894" t="s">
        <v>80</v>
      </c>
      <c r="N894" t="s">
        <v>81</v>
      </c>
    </row>
    <row r="895" spans="1:14" x14ac:dyDescent="0.25">
      <c r="A895" t="s">
        <v>2639</v>
      </c>
      <c r="B895" t="s">
        <v>53</v>
      </c>
      <c r="C895" t="s">
        <v>2275</v>
      </c>
      <c r="D895" t="s">
        <v>90</v>
      </c>
      <c r="E895" s="149">
        <v>132565</v>
      </c>
      <c r="F895" s="149">
        <v>1326</v>
      </c>
      <c r="G895" s="149">
        <v>133891</v>
      </c>
      <c r="H895" s="150">
        <f>Tabela2[[#This Row],[PERCENTUAL REALIZADO2]]*1/100</f>
        <v>0</v>
      </c>
      <c r="I895">
        <v>0</v>
      </c>
      <c r="J895" s="111">
        <v>37968</v>
      </c>
      <c r="L895" t="s">
        <v>2</v>
      </c>
      <c r="M895" t="s">
        <v>80</v>
      </c>
      <c r="N895" t="s">
        <v>112</v>
      </c>
    </row>
    <row r="896" spans="1:14" x14ac:dyDescent="0.25">
      <c r="A896" t="s">
        <v>2641</v>
      </c>
      <c r="B896" t="s">
        <v>53</v>
      </c>
      <c r="C896" t="s">
        <v>2640</v>
      </c>
      <c r="D896" t="s">
        <v>90</v>
      </c>
      <c r="E896" s="149">
        <v>132566</v>
      </c>
      <c r="F896" s="149">
        <v>2000</v>
      </c>
      <c r="G896" s="149">
        <v>134566</v>
      </c>
      <c r="H896" s="150">
        <f>Tabela2[[#This Row],[PERCENTUAL REALIZADO2]]*1/100</f>
        <v>0.64560000000000006</v>
      </c>
      <c r="I896">
        <v>64.56</v>
      </c>
      <c r="J896" s="111">
        <v>37947</v>
      </c>
      <c r="L896" t="s">
        <v>2</v>
      </c>
      <c r="M896" t="s">
        <v>80</v>
      </c>
      <c r="N896" t="s">
        <v>112</v>
      </c>
    </row>
    <row r="897" spans="1:14" x14ac:dyDescent="0.25">
      <c r="A897" t="s">
        <v>871</v>
      </c>
      <c r="B897" t="s">
        <v>51</v>
      </c>
      <c r="C897" t="s">
        <v>3090</v>
      </c>
      <c r="D897" t="s">
        <v>79</v>
      </c>
      <c r="E897" s="149">
        <v>195000</v>
      </c>
      <c r="F897" s="149">
        <v>5000</v>
      </c>
      <c r="G897" s="149">
        <v>200000</v>
      </c>
      <c r="H897" s="150">
        <f>Tabela2[[#This Row],[PERCENTUAL REALIZADO2]]*1/100</f>
        <v>0.76</v>
      </c>
      <c r="I897">
        <v>76</v>
      </c>
      <c r="J897" s="111">
        <v>42690</v>
      </c>
      <c r="L897" t="s">
        <v>2</v>
      </c>
      <c r="M897" t="s">
        <v>80</v>
      </c>
      <c r="N897" t="s">
        <v>81</v>
      </c>
    </row>
    <row r="898" spans="1:14" x14ac:dyDescent="0.25">
      <c r="A898" t="s">
        <v>2644</v>
      </c>
      <c r="B898" t="s">
        <v>68</v>
      </c>
      <c r="C898" t="s">
        <v>2643</v>
      </c>
      <c r="D898" t="s">
        <v>90</v>
      </c>
      <c r="E898" s="149">
        <v>330000</v>
      </c>
      <c r="F898" s="149">
        <v>13200</v>
      </c>
      <c r="G898" s="149">
        <v>343200</v>
      </c>
      <c r="H898" s="150">
        <f>Tabela2[[#This Row],[PERCENTUAL REALIZADO2]]*1/100</f>
        <v>0.43479999999999996</v>
      </c>
      <c r="I898">
        <v>43.48</v>
      </c>
      <c r="J898" s="111">
        <v>38132</v>
      </c>
      <c r="L898" t="s">
        <v>2</v>
      </c>
      <c r="M898" t="s">
        <v>80</v>
      </c>
      <c r="N898" t="s">
        <v>112</v>
      </c>
    </row>
    <row r="899" spans="1:14" x14ac:dyDescent="0.25">
      <c r="A899" t="s">
        <v>755</v>
      </c>
      <c r="B899" t="s">
        <v>65</v>
      </c>
      <c r="C899" t="s">
        <v>417</v>
      </c>
      <c r="D899" t="s">
        <v>79</v>
      </c>
      <c r="E899" s="149">
        <v>117000</v>
      </c>
      <c r="F899" s="149">
        <v>1200</v>
      </c>
      <c r="G899" s="149">
        <v>118200</v>
      </c>
      <c r="H899" s="150">
        <f>Tabela2[[#This Row],[PERCENTUAL REALIZADO2]]*1/100</f>
        <v>0.588028</v>
      </c>
      <c r="I899">
        <v>58.802799999999998</v>
      </c>
      <c r="J899" s="111">
        <v>42775</v>
      </c>
      <c r="L899" t="s">
        <v>2</v>
      </c>
      <c r="M899" t="s">
        <v>80</v>
      </c>
      <c r="N899" t="s">
        <v>81</v>
      </c>
    </row>
    <row r="900" spans="1:14" x14ac:dyDescent="0.25">
      <c r="A900" t="s">
        <v>2648</v>
      </c>
      <c r="B900" t="s">
        <v>52</v>
      </c>
      <c r="C900" t="s">
        <v>2647</v>
      </c>
      <c r="D900" t="s">
        <v>90</v>
      </c>
      <c r="E900" s="149">
        <v>109160</v>
      </c>
      <c r="F900" s="149">
        <v>19790</v>
      </c>
      <c r="G900" s="149">
        <v>128950</v>
      </c>
      <c r="H900" s="150">
        <f>Tabela2[[#This Row],[PERCENTUAL REALIZADO2]]*1/100</f>
        <v>0.81590000000000007</v>
      </c>
      <c r="I900">
        <v>81.59</v>
      </c>
      <c r="J900" s="111">
        <v>38323</v>
      </c>
      <c r="L900" t="s">
        <v>2</v>
      </c>
      <c r="M900" t="s">
        <v>80</v>
      </c>
      <c r="N900" t="s">
        <v>866</v>
      </c>
    </row>
    <row r="901" spans="1:14" x14ac:dyDescent="0.25">
      <c r="A901" t="s">
        <v>2650</v>
      </c>
      <c r="B901" t="s">
        <v>69</v>
      </c>
      <c r="C901" t="s">
        <v>2649</v>
      </c>
      <c r="D901" t="s">
        <v>90</v>
      </c>
      <c r="E901" s="149">
        <v>130000</v>
      </c>
      <c r="F901" s="149">
        <v>27249.040000000001</v>
      </c>
      <c r="G901" s="149">
        <v>157249.04</v>
      </c>
      <c r="H901" s="150">
        <f>Tabela2[[#This Row],[PERCENTUAL REALIZADO2]]*1/100</f>
        <v>0</v>
      </c>
      <c r="I901">
        <v>0</v>
      </c>
      <c r="J901" s="111">
        <v>37839</v>
      </c>
      <c r="L901" t="s">
        <v>2</v>
      </c>
      <c r="M901" t="s">
        <v>80</v>
      </c>
      <c r="N901" t="s">
        <v>866</v>
      </c>
    </row>
    <row r="902" spans="1:14" x14ac:dyDescent="0.25">
      <c r="A902" t="s">
        <v>3234</v>
      </c>
      <c r="B902" t="s">
        <v>65</v>
      </c>
      <c r="C902" t="s">
        <v>1691</v>
      </c>
      <c r="D902" t="s">
        <v>79</v>
      </c>
      <c r="E902" s="149">
        <v>243750</v>
      </c>
      <c r="F902" s="149">
        <v>244</v>
      </c>
      <c r="G902" s="149">
        <v>243994</v>
      </c>
      <c r="H902" s="150">
        <f>Tabela2[[#This Row],[PERCENTUAL REALIZADO2]]*1/100</f>
        <v>0.772559</v>
      </c>
      <c r="I902">
        <v>77.255899999999997</v>
      </c>
      <c r="J902" s="111">
        <v>42747</v>
      </c>
      <c r="L902" t="s">
        <v>2</v>
      </c>
      <c r="M902" t="s">
        <v>80</v>
      </c>
      <c r="N902" t="s">
        <v>81</v>
      </c>
    </row>
    <row r="903" spans="1:14" x14ac:dyDescent="0.25">
      <c r="A903" t="s">
        <v>311</v>
      </c>
      <c r="B903" t="s">
        <v>50</v>
      </c>
      <c r="C903" t="s">
        <v>3235</v>
      </c>
      <c r="D903" t="s">
        <v>79</v>
      </c>
      <c r="E903" s="149">
        <v>195000</v>
      </c>
      <c r="F903" s="149">
        <v>195.2</v>
      </c>
      <c r="G903" s="149">
        <v>195195.2</v>
      </c>
      <c r="H903" s="150">
        <f>Tabela2[[#This Row],[PERCENTUAL REALIZADO2]]*1/100</f>
        <v>0.95596599999999998</v>
      </c>
      <c r="I903">
        <v>95.596599999999995</v>
      </c>
      <c r="J903" s="111">
        <v>42887</v>
      </c>
      <c r="L903" t="s">
        <v>2</v>
      </c>
      <c r="M903" t="s">
        <v>80</v>
      </c>
      <c r="N903" t="s">
        <v>81</v>
      </c>
    </row>
    <row r="904" spans="1:14" x14ac:dyDescent="0.25">
      <c r="A904" t="s">
        <v>3236</v>
      </c>
      <c r="B904" t="s">
        <v>52</v>
      </c>
      <c r="C904" t="s">
        <v>3187</v>
      </c>
      <c r="D904" t="s">
        <v>90</v>
      </c>
      <c r="E904" s="149">
        <v>376361.5</v>
      </c>
      <c r="F904" s="149">
        <v>19808.5</v>
      </c>
      <c r="G904" s="149">
        <v>396170</v>
      </c>
      <c r="H904" s="150">
        <f>Tabela2[[#This Row],[PERCENTUAL REALIZADO2]]*1/100</f>
        <v>0.721584</v>
      </c>
      <c r="I904">
        <v>72.1584</v>
      </c>
      <c r="J904" s="111">
        <v>42948</v>
      </c>
      <c r="L904" t="s">
        <v>2</v>
      </c>
      <c r="M904" t="s">
        <v>80</v>
      </c>
      <c r="N904" t="s">
        <v>112</v>
      </c>
    </row>
    <row r="905" spans="1:14" x14ac:dyDescent="0.25">
      <c r="A905" t="s">
        <v>3242</v>
      </c>
      <c r="B905" t="s">
        <v>52</v>
      </c>
      <c r="C905" t="s">
        <v>3187</v>
      </c>
      <c r="D905" t="s">
        <v>90</v>
      </c>
      <c r="E905" s="149">
        <v>250391.5</v>
      </c>
      <c r="F905" s="149">
        <v>13178.5</v>
      </c>
      <c r="G905" s="149">
        <v>263570</v>
      </c>
      <c r="H905" s="150">
        <f>Tabela2[[#This Row],[PERCENTUAL REALIZADO2]]*1/100</f>
        <v>0.75698599999999994</v>
      </c>
      <c r="I905">
        <v>75.698599999999999</v>
      </c>
      <c r="J905" s="111">
        <v>42705</v>
      </c>
      <c r="L905" t="s">
        <v>2</v>
      </c>
      <c r="M905" t="s">
        <v>80</v>
      </c>
      <c r="N905" t="s">
        <v>112</v>
      </c>
    </row>
    <row r="906" spans="1:14" x14ac:dyDescent="0.25">
      <c r="A906" t="s">
        <v>3243</v>
      </c>
      <c r="B906" t="s">
        <v>48</v>
      </c>
      <c r="C906" t="s">
        <v>580</v>
      </c>
      <c r="D906" t="s">
        <v>86</v>
      </c>
      <c r="E906" s="149">
        <v>938150</v>
      </c>
      <c r="F906" s="149">
        <v>1880.06</v>
      </c>
      <c r="G906" s="149">
        <v>940030.06</v>
      </c>
      <c r="H906" s="150">
        <f>Tabela2[[#This Row],[PERCENTUAL REALIZADO2]]*1/100</f>
        <v>0.17967900000000001</v>
      </c>
      <c r="I906">
        <v>17.9679</v>
      </c>
      <c r="J906" s="111">
        <v>42887</v>
      </c>
      <c r="L906" t="s">
        <v>2</v>
      </c>
      <c r="M906" t="s">
        <v>84</v>
      </c>
      <c r="N906" t="s">
        <v>88</v>
      </c>
    </row>
    <row r="907" spans="1:14" x14ac:dyDescent="0.25">
      <c r="A907" t="s">
        <v>3244</v>
      </c>
      <c r="B907" t="s">
        <v>47</v>
      </c>
      <c r="C907" t="s">
        <v>2805</v>
      </c>
      <c r="D907" t="s">
        <v>86</v>
      </c>
      <c r="E907" s="149">
        <v>690900</v>
      </c>
      <c r="F907" s="149">
        <v>69099</v>
      </c>
      <c r="G907" s="149">
        <v>759999</v>
      </c>
      <c r="H907" s="150">
        <f>Tabela2[[#This Row],[PERCENTUAL REALIZADO2]]*1/100</f>
        <v>0.43857799999999997</v>
      </c>
      <c r="I907">
        <v>43.857799999999997</v>
      </c>
      <c r="J907" s="111">
        <v>42732</v>
      </c>
      <c r="L907" t="s">
        <v>2</v>
      </c>
      <c r="M907" t="s">
        <v>84</v>
      </c>
      <c r="N907" t="s">
        <v>88</v>
      </c>
    </row>
    <row r="908" spans="1:14" x14ac:dyDescent="0.25">
      <c r="A908" t="s">
        <v>341</v>
      </c>
      <c r="B908" t="s">
        <v>54</v>
      </c>
      <c r="C908" t="s">
        <v>3245</v>
      </c>
      <c r="D908" t="s">
        <v>161</v>
      </c>
      <c r="E908" s="149">
        <v>412300</v>
      </c>
      <c r="F908" s="149">
        <v>217700</v>
      </c>
      <c r="G908" s="149">
        <v>630000</v>
      </c>
      <c r="H908" s="150">
        <f>Tabela2[[#This Row],[PERCENTUAL REALIZADO2]]*1/100</f>
        <v>3.9633000000000002E-2</v>
      </c>
      <c r="I908">
        <v>3.9632999999999998</v>
      </c>
      <c r="J908" s="111">
        <v>43025</v>
      </c>
      <c r="L908" t="s">
        <v>2</v>
      </c>
      <c r="M908" t="s">
        <v>84</v>
      </c>
      <c r="N908" t="s">
        <v>162</v>
      </c>
    </row>
    <row r="909" spans="1:14" x14ac:dyDescent="0.25">
      <c r="A909" t="s">
        <v>3246</v>
      </c>
      <c r="B909" t="s">
        <v>67</v>
      </c>
      <c r="C909" t="s">
        <v>194</v>
      </c>
      <c r="D909" t="s">
        <v>86</v>
      </c>
      <c r="E909" s="149">
        <v>245850</v>
      </c>
      <c r="F909" s="149">
        <v>40112.839999999997</v>
      </c>
      <c r="G909" s="149">
        <v>285962.84000000003</v>
      </c>
      <c r="H909" s="150">
        <f>Tabela2[[#This Row],[PERCENTUAL REALIZADO2]]*1/100</f>
        <v>0.62248100000000006</v>
      </c>
      <c r="I909">
        <v>62.248100000000001</v>
      </c>
      <c r="J909" s="111">
        <v>42478</v>
      </c>
      <c r="L909" t="s">
        <v>2</v>
      </c>
      <c r="M909" t="s">
        <v>84</v>
      </c>
      <c r="N909" t="s">
        <v>88</v>
      </c>
    </row>
    <row r="910" spans="1:14" x14ac:dyDescent="0.25">
      <c r="A910" t="s">
        <v>3247</v>
      </c>
      <c r="B910" t="s">
        <v>48</v>
      </c>
      <c r="C910" t="s">
        <v>1125</v>
      </c>
      <c r="D910" t="s">
        <v>86</v>
      </c>
      <c r="E910" s="149">
        <v>1358252.48</v>
      </c>
      <c r="F910" s="149">
        <v>9729.7900000000009</v>
      </c>
      <c r="G910" s="149">
        <v>1367982.27</v>
      </c>
      <c r="H910" s="150">
        <f>Tabela2[[#This Row],[PERCENTUAL REALIZADO2]]*1/100</f>
        <v>6.5586000000000005E-2</v>
      </c>
      <c r="I910">
        <v>6.5586000000000002</v>
      </c>
      <c r="J910" s="111">
        <v>43040</v>
      </c>
      <c r="L910" t="s">
        <v>2</v>
      </c>
      <c r="M910" t="s">
        <v>84</v>
      </c>
      <c r="N910" t="s">
        <v>131</v>
      </c>
    </row>
    <row r="911" spans="1:14" x14ac:dyDescent="0.25">
      <c r="A911" t="s">
        <v>2817</v>
      </c>
      <c r="B911" t="s">
        <v>48</v>
      </c>
      <c r="C911" t="s">
        <v>3248</v>
      </c>
      <c r="D911" t="s">
        <v>86</v>
      </c>
      <c r="E911" s="149">
        <v>984580.79</v>
      </c>
      <c r="F911" s="149">
        <v>985.57</v>
      </c>
      <c r="G911" s="149">
        <v>985566.36</v>
      </c>
      <c r="H911" s="150">
        <f>Tabela2[[#This Row],[PERCENTUAL REALIZADO2]]*1/100</f>
        <v>7.9640000000000006E-3</v>
      </c>
      <c r="I911">
        <v>0.7964</v>
      </c>
      <c r="J911" s="111">
        <v>43014</v>
      </c>
      <c r="L911" t="s">
        <v>2</v>
      </c>
      <c r="M911" t="s">
        <v>84</v>
      </c>
      <c r="N911" t="s">
        <v>88</v>
      </c>
    </row>
    <row r="912" spans="1:14" x14ac:dyDescent="0.25">
      <c r="A912" t="s">
        <v>3249</v>
      </c>
      <c r="B912" t="s">
        <v>46</v>
      </c>
      <c r="C912" t="s">
        <v>2918</v>
      </c>
      <c r="D912" t="s">
        <v>86</v>
      </c>
      <c r="E912" s="149">
        <v>987600</v>
      </c>
      <c r="F912" s="149">
        <v>255803.61</v>
      </c>
      <c r="G912" s="149">
        <v>1243403.6100000001</v>
      </c>
      <c r="H912" s="150">
        <f>Tabela2[[#This Row],[PERCENTUAL REALIZADO2]]*1/100</f>
        <v>9.9413000000000001E-2</v>
      </c>
      <c r="I912">
        <v>9.9413</v>
      </c>
      <c r="J912" s="111">
        <v>42549</v>
      </c>
      <c r="K912" s="111">
        <v>42956</v>
      </c>
      <c r="L912" t="s">
        <v>2</v>
      </c>
      <c r="M912" t="s">
        <v>84</v>
      </c>
      <c r="N912" t="s">
        <v>88</v>
      </c>
    </row>
    <row r="913" spans="1:14" x14ac:dyDescent="0.25">
      <c r="A913" t="s">
        <v>3250</v>
      </c>
      <c r="B913" t="s">
        <v>60</v>
      </c>
      <c r="C913" t="s">
        <v>351</v>
      </c>
      <c r="D913" t="s">
        <v>86</v>
      </c>
      <c r="E913" s="149">
        <v>493100</v>
      </c>
      <c r="F913" s="149">
        <v>22301.74</v>
      </c>
      <c r="G913" s="149">
        <v>515401.74</v>
      </c>
      <c r="H913" s="150">
        <f>Tabela2[[#This Row],[PERCENTUAL REALIZADO2]]*1/100</f>
        <v>0.40443699999999999</v>
      </c>
      <c r="I913">
        <v>40.4437</v>
      </c>
      <c r="J913" s="111">
        <v>42936</v>
      </c>
      <c r="L913" t="s">
        <v>2</v>
      </c>
      <c r="M913" t="s">
        <v>84</v>
      </c>
      <c r="N913" t="s">
        <v>88</v>
      </c>
    </row>
    <row r="914" spans="1:14" x14ac:dyDescent="0.25">
      <c r="A914" t="s">
        <v>3252</v>
      </c>
      <c r="B914" t="s">
        <v>69</v>
      </c>
      <c r="C914" t="s">
        <v>3251</v>
      </c>
      <c r="D914" t="s">
        <v>86</v>
      </c>
      <c r="E914" s="149">
        <v>987600</v>
      </c>
      <c r="F914" s="149">
        <v>36990.199999999997</v>
      </c>
      <c r="G914" s="149">
        <v>1024590.2</v>
      </c>
      <c r="H914" s="150">
        <f>Tabela2[[#This Row],[PERCENTUAL REALIZADO2]]*1/100</f>
        <v>0.52291399999999999</v>
      </c>
      <c r="I914">
        <v>52.291400000000003</v>
      </c>
      <c r="J914" s="111">
        <v>42842</v>
      </c>
      <c r="L914" t="s">
        <v>2</v>
      </c>
      <c r="M914" t="s">
        <v>84</v>
      </c>
      <c r="N914" t="s">
        <v>88</v>
      </c>
    </row>
    <row r="915" spans="1:14" x14ac:dyDescent="0.25">
      <c r="A915" t="s">
        <v>3243</v>
      </c>
      <c r="B915" t="s">
        <v>48</v>
      </c>
      <c r="C915" t="s">
        <v>580</v>
      </c>
      <c r="D915" t="s">
        <v>86</v>
      </c>
      <c r="E915" s="149">
        <v>493100</v>
      </c>
      <c r="F915" s="149">
        <v>988.18</v>
      </c>
      <c r="G915" s="149">
        <v>494088.18</v>
      </c>
      <c r="H915" s="150">
        <f>Tabela2[[#This Row],[PERCENTUAL REALIZADO2]]*1/100</f>
        <v>0.109861</v>
      </c>
      <c r="I915">
        <v>10.9861</v>
      </c>
      <c r="J915" s="111">
        <v>42887</v>
      </c>
      <c r="L915" t="s">
        <v>2</v>
      </c>
      <c r="M915" t="s">
        <v>84</v>
      </c>
      <c r="N915" t="s">
        <v>88</v>
      </c>
    </row>
    <row r="916" spans="1:14" x14ac:dyDescent="0.25">
      <c r="A916" t="s">
        <v>3254</v>
      </c>
      <c r="B916" t="s">
        <v>68</v>
      </c>
      <c r="C916" t="s">
        <v>3253</v>
      </c>
      <c r="D916" t="s">
        <v>86</v>
      </c>
      <c r="E916" s="149">
        <v>493100</v>
      </c>
      <c r="F916" s="149">
        <v>4981</v>
      </c>
      <c r="G916" s="149">
        <v>498081</v>
      </c>
      <c r="H916" s="150">
        <f>Tabela2[[#This Row],[PERCENTUAL REALIZADO2]]*1/100</f>
        <v>0.27601600000000004</v>
      </c>
      <c r="I916">
        <v>27.601600000000001</v>
      </c>
      <c r="J916" s="111">
        <v>42871</v>
      </c>
      <c r="L916" t="s">
        <v>2</v>
      </c>
      <c r="M916" t="s">
        <v>84</v>
      </c>
      <c r="N916" t="s">
        <v>88</v>
      </c>
    </row>
    <row r="917" spans="1:14" x14ac:dyDescent="0.25">
      <c r="A917" t="s">
        <v>176</v>
      </c>
      <c r="B917" t="s">
        <v>60</v>
      </c>
      <c r="C917" t="s">
        <v>380</v>
      </c>
      <c r="D917" t="s">
        <v>86</v>
      </c>
      <c r="E917" s="149">
        <v>245850</v>
      </c>
      <c r="F917" s="149">
        <v>1986.12</v>
      </c>
      <c r="G917" s="149">
        <v>247836.12</v>
      </c>
      <c r="H917" s="150">
        <f>Tabela2[[#This Row],[PERCENTUAL REALIZADO2]]*1/100</f>
        <v>0.804338</v>
      </c>
      <c r="I917">
        <v>80.433800000000005</v>
      </c>
      <c r="J917" s="111">
        <v>42835</v>
      </c>
      <c r="L917" t="s">
        <v>2</v>
      </c>
      <c r="M917" t="s">
        <v>84</v>
      </c>
      <c r="N917" t="s">
        <v>88</v>
      </c>
    </row>
    <row r="918" spans="1:14" x14ac:dyDescent="0.25">
      <c r="A918" t="s">
        <v>311</v>
      </c>
      <c r="B918" t="s">
        <v>66</v>
      </c>
      <c r="C918" t="s">
        <v>3257</v>
      </c>
      <c r="D918" t="s">
        <v>79</v>
      </c>
      <c r="E918" s="149">
        <v>146250</v>
      </c>
      <c r="F918" s="149">
        <v>146.5</v>
      </c>
      <c r="G918" s="149">
        <v>146396.5</v>
      </c>
      <c r="H918" s="150">
        <f>Tabela2[[#This Row],[PERCENTUAL REALIZADO2]]*1/100</f>
        <v>0.98283799999999999</v>
      </c>
      <c r="I918">
        <v>98.283799999999999</v>
      </c>
      <c r="J918" s="111">
        <v>42592</v>
      </c>
      <c r="L918" t="s">
        <v>2</v>
      </c>
      <c r="M918" t="s">
        <v>80</v>
      </c>
      <c r="N918" t="s">
        <v>81</v>
      </c>
    </row>
    <row r="919" spans="1:14" x14ac:dyDescent="0.25">
      <c r="A919" t="s">
        <v>3258</v>
      </c>
      <c r="B919" t="s">
        <v>66</v>
      </c>
      <c r="C919" t="s">
        <v>877</v>
      </c>
      <c r="D919" t="s">
        <v>79</v>
      </c>
      <c r="E919" s="149">
        <v>97500</v>
      </c>
      <c r="F919" s="149">
        <v>2500</v>
      </c>
      <c r="G919" s="149">
        <v>100000</v>
      </c>
      <c r="H919" s="150">
        <f>Tabela2[[#This Row],[PERCENTUAL REALIZADO2]]*1/100</f>
        <v>0.73175500000000004</v>
      </c>
      <c r="I919">
        <v>73.1755</v>
      </c>
      <c r="J919" s="111">
        <v>42524</v>
      </c>
      <c r="L919" t="s">
        <v>2</v>
      </c>
      <c r="M919" t="s">
        <v>80</v>
      </c>
      <c r="N919" t="s">
        <v>81</v>
      </c>
    </row>
    <row r="920" spans="1:14" x14ac:dyDescent="0.25">
      <c r="A920" t="s">
        <v>3259</v>
      </c>
      <c r="B920" t="s">
        <v>60</v>
      </c>
      <c r="C920" t="s">
        <v>1288</v>
      </c>
      <c r="D920" t="s">
        <v>79</v>
      </c>
      <c r="E920" s="149">
        <v>253500</v>
      </c>
      <c r="F920" s="149">
        <v>3336.88</v>
      </c>
      <c r="G920" s="149">
        <v>256836.88</v>
      </c>
      <c r="H920" s="150">
        <f>Tabela2[[#This Row],[PERCENTUAL REALIZADO2]]*1/100</f>
        <v>8.2685999999999996E-2</v>
      </c>
      <c r="I920">
        <v>8.2685999999999993</v>
      </c>
      <c r="J920" s="111">
        <v>42887</v>
      </c>
      <c r="L920" t="s">
        <v>2</v>
      </c>
      <c r="M920" t="s">
        <v>80</v>
      </c>
      <c r="N920" t="s">
        <v>81</v>
      </c>
    </row>
    <row r="921" spans="1:14" x14ac:dyDescent="0.25">
      <c r="A921" t="s">
        <v>3261</v>
      </c>
      <c r="B921" t="s">
        <v>66</v>
      </c>
      <c r="C921" t="s">
        <v>3260</v>
      </c>
      <c r="D921" t="s">
        <v>79</v>
      </c>
      <c r="E921" s="149">
        <v>390000</v>
      </c>
      <c r="F921" s="149">
        <v>109469.01</v>
      </c>
      <c r="G921" s="149">
        <v>499469.01</v>
      </c>
      <c r="H921" s="150">
        <f>Tabela2[[#This Row],[PERCENTUAL REALIZADO2]]*1/100</f>
        <v>3.4340999999999997E-2</v>
      </c>
      <c r="I921">
        <v>3.4340999999999999</v>
      </c>
      <c r="J921" s="111">
        <v>43061</v>
      </c>
      <c r="L921" t="s">
        <v>2</v>
      </c>
      <c r="M921" t="s">
        <v>80</v>
      </c>
      <c r="N921" t="s">
        <v>81</v>
      </c>
    </row>
    <row r="922" spans="1:14" x14ac:dyDescent="0.25">
      <c r="A922" t="s">
        <v>3263</v>
      </c>
      <c r="B922" t="s">
        <v>51</v>
      </c>
      <c r="C922" t="s">
        <v>3262</v>
      </c>
      <c r="D922" t="s">
        <v>79</v>
      </c>
      <c r="E922" s="149">
        <v>165750</v>
      </c>
      <c r="F922" s="149">
        <v>2250</v>
      </c>
      <c r="G922" s="149">
        <v>168000</v>
      </c>
      <c r="H922" s="150">
        <f>Tabela2[[#This Row],[PERCENTUAL REALIZADO2]]*1/100</f>
        <v>0.99702299999999999</v>
      </c>
      <c r="I922">
        <v>99.702299999999994</v>
      </c>
      <c r="J922" s="111">
        <v>42772</v>
      </c>
      <c r="L922" t="s">
        <v>2</v>
      </c>
      <c r="M922" t="s">
        <v>80</v>
      </c>
      <c r="N922" t="s">
        <v>81</v>
      </c>
    </row>
    <row r="923" spans="1:14" x14ac:dyDescent="0.25">
      <c r="A923" t="s">
        <v>3264</v>
      </c>
      <c r="B923" t="s">
        <v>60</v>
      </c>
      <c r="C923" t="s">
        <v>2261</v>
      </c>
      <c r="D923" t="s">
        <v>79</v>
      </c>
      <c r="E923" s="149">
        <v>97500</v>
      </c>
      <c r="F923" s="149">
        <v>2500</v>
      </c>
      <c r="G923" s="149">
        <v>100000</v>
      </c>
      <c r="H923" s="150">
        <f>Tabela2[[#This Row],[PERCENTUAL REALIZADO2]]*1/100</f>
        <v>0.105603</v>
      </c>
      <c r="I923">
        <v>10.5603</v>
      </c>
      <c r="J923" s="111">
        <v>42917</v>
      </c>
      <c r="L923" t="s">
        <v>2</v>
      </c>
      <c r="M923" t="s">
        <v>80</v>
      </c>
      <c r="N923" t="s">
        <v>81</v>
      </c>
    </row>
    <row r="924" spans="1:14" x14ac:dyDescent="0.25">
      <c r="A924" t="s">
        <v>2662</v>
      </c>
      <c r="B924" t="s">
        <v>49</v>
      </c>
      <c r="C924" t="s">
        <v>1188</v>
      </c>
      <c r="D924" t="s">
        <v>90</v>
      </c>
      <c r="E924" s="149">
        <v>105000</v>
      </c>
      <c r="F924" s="149">
        <v>10000</v>
      </c>
      <c r="G924" s="149">
        <v>115000</v>
      </c>
      <c r="H924" s="150">
        <f>Tabela2[[#This Row],[PERCENTUAL REALIZADO2]]*1/100</f>
        <v>0.56000000000000005</v>
      </c>
      <c r="I924">
        <v>56</v>
      </c>
      <c r="J924" s="111">
        <v>37932</v>
      </c>
      <c r="K924" s="111">
        <v>42737</v>
      </c>
      <c r="L924" t="s">
        <v>2</v>
      </c>
      <c r="M924" t="s">
        <v>80</v>
      </c>
      <c r="N924" t="s">
        <v>866</v>
      </c>
    </row>
    <row r="925" spans="1:14" x14ac:dyDescent="0.25">
      <c r="A925" t="s">
        <v>2211</v>
      </c>
      <c r="B925" t="s">
        <v>65</v>
      </c>
      <c r="C925" t="s">
        <v>3265</v>
      </c>
      <c r="D925" t="s">
        <v>79</v>
      </c>
      <c r="E925" s="149">
        <v>97500</v>
      </c>
      <c r="F925" s="149">
        <v>31800</v>
      </c>
      <c r="G925" s="149">
        <v>129300</v>
      </c>
      <c r="H925" s="150">
        <f>Tabela2[[#This Row],[PERCENTUAL REALIZADO2]]*1/100</f>
        <v>0.219883</v>
      </c>
      <c r="I925">
        <v>21.988299999999999</v>
      </c>
      <c r="J925" s="111">
        <v>43070</v>
      </c>
      <c r="L925" t="s">
        <v>2</v>
      </c>
      <c r="M925" t="s">
        <v>80</v>
      </c>
      <c r="N925" t="s">
        <v>81</v>
      </c>
    </row>
    <row r="926" spans="1:14" x14ac:dyDescent="0.25">
      <c r="A926" t="s">
        <v>3269</v>
      </c>
      <c r="B926" t="s">
        <v>60</v>
      </c>
      <c r="C926" t="s">
        <v>3268</v>
      </c>
      <c r="D926" t="s">
        <v>79</v>
      </c>
      <c r="E926" s="149">
        <v>292500</v>
      </c>
      <c r="F926" s="149">
        <v>37664.36</v>
      </c>
      <c r="G926" s="149">
        <v>330164.36</v>
      </c>
      <c r="H926" s="150">
        <f>Tabela2[[#This Row],[PERCENTUAL REALIZADO2]]*1/100</f>
        <v>0.63601099999999999</v>
      </c>
      <c r="I926">
        <v>63.601100000000002</v>
      </c>
      <c r="J926" s="111">
        <v>42887</v>
      </c>
      <c r="L926" t="s">
        <v>2</v>
      </c>
      <c r="M926" t="s">
        <v>80</v>
      </c>
      <c r="N926" t="s">
        <v>81</v>
      </c>
    </row>
    <row r="927" spans="1:14" x14ac:dyDescent="0.25">
      <c r="A927" t="s">
        <v>3271</v>
      </c>
      <c r="B927" t="s">
        <v>60</v>
      </c>
      <c r="C927" t="s">
        <v>3270</v>
      </c>
      <c r="D927" t="s">
        <v>79</v>
      </c>
      <c r="E927" s="149">
        <v>195000</v>
      </c>
      <c r="F927" s="149">
        <v>5000</v>
      </c>
      <c r="G927" s="149">
        <v>200000</v>
      </c>
      <c r="H927" s="150">
        <f>Tabela2[[#This Row],[PERCENTUAL REALIZADO2]]*1/100</f>
        <v>0.58499999999999996</v>
      </c>
      <c r="I927">
        <v>58.5</v>
      </c>
      <c r="J927" s="111">
        <v>43066</v>
      </c>
      <c r="L927" t="s">
        <v>2</v>
      </c>
      <c r="M927" t="s">
        <v>80</v>
      </c>
      <c r="N927" t="s">
        <v>81</v>
      </c>
    </row>
    <row r="928" spans="1:14" x14ac:dyDescent="0.25">
      <c r="A928" t="s">
        <v>3273</v>
      </c>
      <c r="B928" t="s">
        <v>60</v>
      </c>
      <c r="C928" t="s">
        <v>3272</v>
      </c>
      <c r="D928" t="s">
        <v>79</v>
      </c>
      <c r="E928" s="149">
        <v>243750</v>
      </c>
      <c r="F928" s="149">
        <v>243.99</v>
      </c>
      <c r="G928" s="149">
        <v>243993.99</v>
      </c>
      <c r="H928" s="150">
        <f>Tabela2[[#This Row],[PERCENTUAL REALIZADO2]]*1/100</f>
        <v>0.63090000000000002</v>
      </c>
      <c r="I928">
        <v>63.09</v>
      </c>
      <c r="J928" s="111">
        <v>43019</v>
      </c>
      <c r="L928" t="s">
        <v>2</v>
      </c>
      <c r="M928" t="s">
        <v>80</v>
      </c>
      <c r="N928" t="s">
        <v>81</v>
      </c>
    </row>
    <row r="929" spans="1:14" x14ac:dyDescent="0.25">
      <c r="A929" t="s">
        <v>3274</v>
      </c>
      <c r="B929" t="s">
        <v>60</v>
      </c>
      <c r="C929" t="s">
        <v>469</v>
      </c>
      <c r="D929" t="s">
        <v>79</v>
      </c>
      <c r="E929" s="149">
        <v>195000</v>
      </c>
      <c r="F929" s="149">
        <v>195.2</v>
      </c>
      <c r="G929" s="149">
        <v>195195.2</v>
      </c>
      <c r="H929" s="150">
        <f>Tabela2[[#This Row],[PERCENTUAL REALIZADO2]]*1/100</f>
        <v>0.82736599999999993</v>
      </c>
      <c r="I929">
        <v>82.736599999999996</v>
      </c>
      <c r="J929" s="111">
        <v>42530</v>
      </c>
      <c r="L929" t="s">
        <v>2</v>
      </c>
      <c r="M929" t="s">
        <v>80</v>
      </c>
      <c r="N929" t="s">
        <v>81</v>
      </c>
    </row>
    <row r="930" spans="1:14" x14ac:dyDescent="0.25">
      <c r="A930" t="s">
        <v>2667</v>
      </c>
      <c r="B930" t="s">
        <v>47</v>
      </c>
      <c r="C930" t="s">
        <v>1761</v>
      </c>
      <c r="D930" t="s">
        <v>117</v>
      </c>
      <c r="E930" s="149">
        <v>36000</v>
      </c>
      <c r="F930" s="149">
        <v>1800</v>
      </c>
      <c r="G930" s="149">
        <v>37800</v>
      </c>
      <c r="H930" s="150">
        <f>Tabela2[[#This Row],[PERCENTUAL REALIZADO2]]*1/100</f>
        <v>0.74069999999999991</v>
      </c>
      <c r="I930">
        <v>74.069999999999993</v>
      </c>
      <c r="J930" s="111">
        <v>38201</v>
      </c>
      <c r="L930" t="s">
        <v>2</v>
      </c>
      <c r="M930" t="s">
        <v>120</v>
      </c>
      <c r="N930" t="s">
        <v>2390</v>
      </c>
    </row>
    <row r="931" spans="1:14" x14ac:dyDescent="0.25">
      <c r="A931" t="s">
        <v>755</v>
      </c>
      <c r="B931" t="s">
        <v>65</v>
      </c>
      <c r="C931" t="s">
        <v>754</v>
      </c>
      <c r="D931" t="s">
        <v>79</v>
      </c>
      <c r="E931" s="149">
        <v>97500</v>
      </c>
      <c r="F931" s="149">
        <v>9385.81</v>
      </c>
      <c r="G931" s="149">
        <v>106885.81</v>
      </c>
      <c r="H931" s="150">
        <f>Tabela2[[#This Row],[PERCENTUAL REALIZADO2]]*1/100</f>
        <v>0.84761900000000001</v>
      </c>
      <c r="I931">
        <v>84.761899999999997</v>
      </c>
      <c r="J931" s="111">
        <v>42644</v>
      </c>
      <c r="L931" t="s">
        <v>2</v>
      </c>
      <c r="M931" t="s">
        <v>80</v>
      </c>
      <c r="N931" t="s">
        <v>81</v>
      </c>
    </row>
    <row r="932" spans="1:14" x14ac:dyDescent="0.25">
      <c r="A932" t="s">
        <v>880</v>
      </c>
      <c r="B932" t="s">
        <v>49</v>
      </c>
      <c r="C932" t="s">
        <v>2668</v>
      </c>
      <c r="D932" t="s">
        <v>90</v>
      </c>
      <c r="E932" s="149">
        <v>200000</v>
      </c>
      <c r="F932" s="149">
        <v>19097</v>
      </c>
      <c r="G932" s="149">
        <v>219097</v>
      </c>
      <c r="H932" s="150">
        <f>Tabela2[[#This Row],[PERCENTUAL REALIZADO2]]*1/100</f>
        <v>0.5887</v>
      </c>
      <c r="I932">
        <v>58.87</v>
      </c>
      <c r="J932" s="111">
        <v>37935</v>
      </c>
      <c r="L932" t="s">
        <v>2</v>
      </c>
      <c r="M932" t="s">
        <v>80</v>
      </c>
      <c r="N932" t="s">
        <v>866</v>
      </c>
    </row>
    <row r="933" spans="1:14" x14ac:dyDescent="0.25">
      <c r="A933" t="s">
        <v>3275</v>
      </c>
      <c r="B933" t="s">
        <v>61</v>
      </c>
      <c r="C933" t="s">
        <v>576</v>
      </c>
      <c r="D933" t="s">
        <v>79</v>
      </c>
      <c r="E933" s="149">
        <v>780000</v>
      </c>
      <c r="F933" s="149">
        <v>20000</v>
      </c>
      <c r="G933" s="149">
        <v>800000</v>
      </c>
      <c r="H933" s="150">
        <f>Tabela2[[#This Row],[PERCENTUAL REALIZADO2]]*1/100</f>
        <v>2.5703E-2</v>
      </c>
      <c r="I933">
        <v>2.5703</v>
      </c>
      <c r="J933" s="111">
        <v>43069</v>
      </c>
      <c r="L933" t="s">
        <v>2</v>
      </c>
      <c r="M933" t="s">
        <v>80</v>
      </c>
      <c r="N933" t="s">
        <v>81</v>
      </c>
    </row>
    <row r="934" spans="1:14" x14ac:dyDescent="0.25">
      <c r="A934" t="s">
        <v>3276</v>
      </c>
      <c r="B934" t="s">
        <v>60</v>
      </c>
      <c r="C934" t="s">
        <v>787</v>
      </c>
      <c r="D934" t="s">
        <v>79</v>
      </c>
      <c r="E934" s="149">
        <v>243750</v>
      </c>
      <c r="F934" s="149">
        <v>109589.45</v>
      </c>
      <c r="G934" s="149">
        <v>353339.45</v>
      </c>
      <c r="H934" s="150">
        <f>Tabela2[[#This Row],[PERCENTUAL REALIZADO2]]*1/100</f>
        <v>0.8662399999999999</v>
      </c>
      <c r="I934">
        <v>86.623999999999995</v>
      </c>
      <c r="J934" s="111">
        <v>42812</v>
      </c>
      <c r="L934" t="s">
        <v>2</v>
      </c>
      <c r="M934" t="s">
        <v>80</v>
      </c>
      <c r="N934" t="s">
        <v>81</v>
      </c>
    </row>
    <row r="935" spans="1:14" x14ac:dyDescent="0.25">
      <c r="A935" t="s">
        <v>3277</v>
      </c>
      <c r="B935" t="s">
        <v>60</v>
      </c>
      <c r="C935" t="s">
        <v>1040</v>
      </c>
      <c r="D935" t="s">
        <v>79</v>
      </c>
      <c r="E935" s="149">
        <v>195000</v>
      </c>
      <c r="F935" s="149">
        <v>1300</v>
      </c>
      <c r="G935" s="149">
        <v>196300</v>
      </c>
      <c r="H935" s="150">
        <f>Tabela2[[#This Row],[PERCENTUAL REALIZADO2]]*1/100</f>
        <v>0.81171099999999996</v>
      </c>
      <c r="I935">
        <v>81.171099999999996</v>
      </c>
      <c r="J935" s="111">
        <v>42649</v>
      </c>
      <c r="L935" t="s">
        <v>2</v>
      </c>
      <c r="M935" t="s">
        <v>80</v>
      </c>
      <c r="N935" t="s">
        <v>81</v>
      </c>
    </row>
    <row r="936" spans="1:14" x14ac:dyDescent="0.25">
      <c r="A936" t="s">
        <v>3279</v>
      </c>
      <c r="B936" t="s">
        <v>65</v>
      </c>
      <c r="C936" t="s">
        <v>3278</v>
      </c>
      <c r="D936" t="s">
        <v>79</v>
      </c>
      <c r="E936" s="149">
        <v>97500</v>
      </c>
      <c r="F936" s="149">
        <v>2500</v>
      </c>
      <c r="G936" s="149">
        <v>100000</v>
      </c>
      <c r="H936" s="150">
        <f>Tabela2[[#This Row],[PERCENTUAL REALIZADO2]]*1/100</f>
        <v>0.84499999999999997</v>
      </c>
      <c r="I936">
        <v>84.5</v>
      </c>
      <c r="J936" s="111">
        <v>42908</v>
      </c>
      <c r="L936" t="s">
        <v>2</v>
      </c>
      <c r="M936" t="s">
        <v>80</v>
      </c>
      <c r="N936" t="s">
        <v>81</v>
      </c>
    </row>
    <row r="937" spans="1:14" x14ac:dyDescent="0.25">
      <c r="A937" t="s">
        <v>2312</v>
      </c>
      <c r="B937" t="s">
        <v>65</v>
      </c>
      <c r="C937" t="s">
        <v>1806</v>
      </c>
      <c r="D937" t="s">
        <v>79</v>
      </c>
      <c r="E937" s="149">
        <v>195000</v>
      </c>
      <c r="F937" s="149">
        <v>1969.7</v>
      </c>
      <c r="G937" s="149">
        <v>196969.7</v>
      </c>
      <c r="H937" s="150">
        <f>Tabela2[[#This Row],[PERCENTUAL REALIZADO2]]*1/100</f>
        <v>0.25101299999999999</v>
      </c>
      <c r="I937">
        <v>25.101299999999998</v>
      </c>
      <c r="J937" s="111">
        <v>42668</v>
      </c>
      <c r="L937" t="s">
        <v>2</v>
      </c>
      <c r="M937" t="s">
        <v>80</v>
      </c>
      <c r="N937" t="s">
        <v>81</v>
      </c>
    </row>
    <row r="938" spans="1:14" x14ac:dyDescent="0.25">
      <c r="A938" t="s">
        <v>2312</v>
      </c>
      <c r="B938" t="s">
        <v>65</v>
      </c>
      <c r="C938" t="s">
        <v>1806</v>
      </c>
      <c r="D938" t="s">
        <v>79</v>
      </c>
      <c r="E938" s="149">
        <v>390000</v>
      </c>
      <c r="F938" s="149">
        <v>4000</v>
      </c>
      <c r="G938" s="149">
        <v>394000</v>
      </c>
      <c r="H938" s="150">
        <f>Tabela2[[#This Row],[PERCENTUAL REALIZADO2]]*1/100</f>
        <v>0.22048200000000001</v>
      </c>
      <c r="I938">
        <v>22.048200000000001</v>
      </c>
      <c r="J938" s="111">
        <v>42668</v>
      </c>
      <c r="L938" t="s">
        <v>2</v>
      </c>
      <c r="M938" t="s">
        <v>80</v>
      </c>
      <c r="N938" t="s">
        <v>81</v>
      </c>
    </row>
    <row r="939" spans="1:14" x14ac:dyDescent="0.25">
      <c r="A939" t="s">
        <v>3281</v>
      </c>
      <c r="B939" t="s">
        <v>60</v>
      </c>
      <c r="C939" t="s">
        <v>3280</v>
      </c>
      <c r="D939" t="s">
        <v>79</v>
      </c>
      <c r="E939" s="149">
        <v>195000</v>
      </c>
      <c r="F939" s="149">
        <v>5000</v>
      </c>
      <c r="G939" s="149">
        <v>200000</v>
      </c>
      <c r="H939" s="150">
        <f>Tabela2[[#This Row],[PERCENTUAL REALIZADO2]]*1/100</f>
        <v>0.70469999999999999</v>
      </c>
      <c r="I939">
        <v>70.47</v>
      </c>
      <c r="J939" s="111">
        <v>42736</v>
      </c>
      <c r="L939" t="s">
        <v>2</v>
      </c>
      <c r="M939" t="s">
        <v>80</v>
      </c>
      <c r="N939" t="s">
        <v>81</v>
      </c>
    </row>
    <row r="940" spans="1:14" x14ac:dyDescent="0.25">
      <c r="A940" t="s">
        <v>2349</v>
      </c>
      <c r="B940" t="s">
        <v>60</v>
      </c>
      <c r="C940" t="s">
        <v>266</v>
      </c>
      <c r="D940" t="s">
        <v>79</v>
      </c>
      <c r="E940" s="149">
        <v>97500</v>
      </c>
      <c r="F940" s="149">
        <v>2500</v>
      </c>
      <c r="G940" s="149">
        <v>100000</v>
      </c>
      <c r="H940" s="150">
        <f>Tabela2[[#This Row],[PERCENTUAL REALIZADO2]]*1/100</f>
        <v>0.64849999999999997</v>
      </c>
      <c r="I940">
        <v>64.849999999999994</v>
      </c>
      <c r="J940" s="111">
        <v>42887</v>
      </c>
      <c r="L940" t="s">
        <v>2</v>
      </c>
      <c r="M940" t="s">
        <v>80</v>
      </c>
      <c r="N940" t="s">
        <v>81</v>
      </c>
    </row>
    <row r="941" spans="1:14" x14ac:dyDescent="0.25">
      <c r="A941" t="s">
        <v>3283</v>
      </c>
      <c r="B941" t="s">
        <v>51</v>
      </c>
      <c r="C941" t="s">
        <v>3282</v>
      </c>
      <c r="D941" t="s">
        <v>79</v>
      </c>
      <c r="E941" s="149">
        <v>165750</v>
      </c>
      <c r="F941" s="149">
        <v>3750</v>
      </c>
      <c r="G941" s="149">
        <v>169500</v>
      </c>
      <c r="H941" s="150">
        <f>Tabela2[[#This Row],[PERCENTUAL REALIZADO2]]*1/100</f>
        <v>0.86725600000000003</v>
      </c>
      <c r="I941">
        <v>86.7256</v>
      </c>
      <c r="J941" s="111">
        <v>42979</v>
      </c>
      <c r="L941" t="s">
        <v>2</v>
      </c>
      <c r="M941" t="s">
        <v>80</v>
      </c>
      <c r="N941" t="s">
        <v>81</v>
      </c>
    </row>
    <row r="942" spans="1:14" x14ac:dyDescent="0.25">
      <c r="A942" t="s">
        <v>751</v>
      </c>
      <c r="B942" t="s">
        <v>66</v>
      </c>
      <c r="C942" t="s">
        <v>189</v>
      </c>
      <c r="D942" t="s">
        <v>79</v>
      </c>
      <c r="E942" s="149">
        <v>97500</v>
      </c>
      <c r="F942" s="149">
        <v>4500</v>
      </c>
      <c r="G942" s="149">
        <v>102000</v>
      </c>
      <c r="H942" s="150">
        <f>Tabela2[[#This Row],[PERCENTUAL REALIZADO2]]*1/100</f>
        <v>0.97058800000000001</v>
      </c>
      <c r="I942">
        <v>97.058800000000005</v>
      </c>
      <c r="J942" s="111">
        <v>42705</v>
      </c>
      <c r="L942" t="s">
        <v>2</v>
      </c>
      <c r="M942" t="s">
        <v>80</v>
      </c>
      <c r="N942" t="s">
        <v>81</v>
      </c>
    </row>
    <row r="943" spans="1:14" x14ac:dyDescent="0.25">
      <c r="A943" t="s">
        <v>866</v>
      </c>
      <c r="B943" t="s">
        <v>49</v>
      </c>
      <c r="C943" t="s">
        <v>2668</v>
      </c>
      <c r="D943" t="s">
        <v>90</v>
      </c>
      <c r="E943" s="149">
        <v>155850</v>
      </c>
      <c r="F943" s="149">
        <v>16320</v>
      </c>
      <c r="G943" s="149">
        <v>172170</v>
      </c>
      <c r="H943" s="150">
        <f>Tabela2[[#This Row],[PERCENTUAL REALIZADO2]]*1/100</f>
        <v>0.67930000000000001</v>
      </c>
      <c r="I943">
        <v>67.930000000000007</v>
      </c>
      <c r="J943" s="111">
        <v>38492</v>
      </c>
      <c r="L943" t="s">
        <v>2</v>
      </c>
      <c r="M943" t="s">
        <v>80</v>
      </c>
      <c r="N943" t="s">
        <v>866</v>
      </c>
    </row>
    <row r="944" spans="1:14" x14ac:dyDescent="0.25">
      <c r="A944" t="s">
        <v>3284</v>
      </c>
      <c r="B944" t="s">
        <v>57</v>
      </c>
      <c r="C944" t="s">
        <v>1109</v>
      </c>
      <c r="D944" t="s">
        <v>79</v>
      </c>
      <c r="E944" s="149">
        <v>195000</v>
      </c>
      <c r="F944" s="149">
        <v>10595.06</v>
      </c>
      <c r="G944" s="149">
        <v>205595.06</v>
      </c>
      <c r="H944" s="150">
        <f>Tabela2[[#This Row],[PERCENTUAL REALIZADO2]]*1/100</f>
        <v>0.77880099999999997</v>
      </c>
      <c r="I944">
        <v>77.880099999999999</v>
      </c>
      <c r="J944" s="111">
        <v>42746</v>
      </c>
      <c r="L944" t="s">
        <v>2</v>
      </c>
      <c r="M944" t="s">
        <v>80</v>
      </c>
      <c r="N944" t="s">
        <v>81</v>
      </c>
    </row>
    <row r="945" spans="1:14" x14ac:dyDescent="0.25">
      <c r="A945" t="s">
        <v>3285</v>
      </c>
      <c r="B945" t="s">
        <v>50</v>
      </c>
      <c r="C945" t="s">
        <v>1312</v>
      </c>
      <c r="D945" t="s">
        <v>79</v>
      </c>
      <c r="E945" s="149">
        <v>253500</v>
      </c>
      <c r="F945" s="149">
        <v>2600</v>
      </c>
      <c r="G945" s="149">
        <v>256100</v>
      </c>
      <c r="H945" s="150">
        <f>Tabela2[[#This Row],[PERCENTUAL REALIZADO2]]*1/100</f>
        <v>0.99172099999999996</v>
      </c>
      <c r="I945">
        <v>99.1721</v>
      </c>
      <c r="J945" s="111">
        <v>42886</v>
      </c>
      <c r="K945" s="111">
        <v>42914</v>
      </c>
      <c r="L945" t="s">
        <v>2</v>
      </c>
      <c r="M945" t="s">
        <v>80</v>
      </c>
      <c r="N945" t="s">
        <v>81</v>
      </c>
    </row>
    <row r="946" spans="1:14" x14ac:dyDescent="0.25">
      <c r="A946" t="s">
        <v>2682</v>
      </c>
      <c r="B946" t="s">
        <v>46</v>
      </c>
      <c r="C946" t="s">
        <v>2681</v>
      </c>
      <c r="D946" t="s">
        <v>90</v>
      </c>
      <c r="E946" s="149">
        <v>113900</v>
      </c>
      <c r="F946" s="149">
        <v>10148.24</v>
      </c>
      <c r="G946" s="149">
        <v>124048.24</v>
      </c>
      <c r="H946" s="150">
        <f>Tabela2[[#This Row],[PERCENTUAL REALIZADO2]]*1/100</f>
        <v>0.42829999999999996</v>
      </c>
      <c r="I946">
        <v>42.83</v>
      </c>
      <c r="J946" s="111">
        <v>38147</v>
      </c>
      <c r="L946" t="s">
        <v>2</v>
      </c>
      <c r="M946" t="s">
        <v>80</v>
      </c>
      <c r="N946" t="s">
        <v>112</v>
      </c>
    </row>
    <row r="947" spans="1:14" x14ac:dyDescent="0.25">
      <c r="A947" t="s">
        <v>2077</v>
      </c>
      <c r="B947" t="s">
        <v>60</v>
      </c>
      <c r="C947" t="s">
        <v>3287</v>
      </c>
      <c r="D947" t="s">
        <v>79</v>
      </c>
      <c r="E947" s="149">
        <v>146250</v>
      </c>
      <c r="F947" s="149">
        <v>1550</v>
      </c>
      <c r="G947" s="149">
        <v>147800</v>
      </c>
      <c r="H947" s="150">
        <f>Tabela2[[#This Row],[PERCENTUAL REALIZADO2]]*1/100</f>
        <v>0.99458699999999989</v>
      </c>
      <c r="I947">
        <v>99.458699999999993</v>
      </c>
      <c r="J947" s="111">
        <v>42517</v>
      </c>
      <c r="L947" t="s">
        <v>2</v>
      </c>
      <c r="M947" t="s">
        <v>80</v>
      </c>
      <c r="N947" t="s">
        <v>81</v>
      </c>
    </row>
    <row r="948" spans="1:14" x14ac:dyDescent="0.25">
      <c r="A948" t="s">
        <v>3289</v>
      </c>
      <c r="B948" t="s">
        <v>48</v>
      </c>
      <c r="C948" t="s">
        <v>3288</v>
      </c>
      <c r="D948" t="s">
        <v>79</v>
      </c>
      <c r="E948" s="149">
        <v>1170000</v>
      </c>
      <c r="F948" s="149">
        <v>77144.61</v>
      </c>
      <c r="G948" s="149">
        <v>1247144.6100000001</v>
      </c>
      <c r="H948" s="150">
        <f>Tabela2[[#This Row],[PERCENTUAL REALIZADO2]]*1/100</f>
        <v>0.30125299999999999</v>
      </c>
      <c r="I948">
        <v>30.125299999999999</v>
      </c>
      <c r="J948" s="111">
        <v>42905</v>
      </c>
      <c r="L948" t="s">
        <v>2</v>
      </c>
      <c r="M948" t="s">
        <v>80</v>
      </c>
      <c r="N948" t="s">
        <v>81</v>
      </c>
    </row>
    <row r="949" spans="1:14" x14ac:dyDescent="0.25">
      <c r="A949" t="s">
        <v>2067</v>
      </c>
      <c r="B949" t="s">
        <v>314</v>
      </c>
      <c r="C949" t="s">
        <v>428</v>
      </c>
      <c r="D949" t="s">
        <v>79</v>
      </c>
      <c r="E949" s="149">
        <v>1462500</v>
      </c>
      <c r="F949" s="149">
        <v>1500</v>
      </c>
      <c r="G949" s="149">
        <v>1464000</v>
      </c>
      <c r="H949" s="150">
        <f>Tabela2[[#This Row],[PERCENTUAL REALIZADO2]]*1/100</f>
        <v>0.41393400000000002</v>
      </c>
      <c r="I949">
        <v>41.3934</v>
      </c>
      <c r="J949" s="111">
        <v>42327</v>
      </c>
      <c r="L949" t="s">
        <v>2</v>
      </c>
      <c r="M949" t="s">
        <v>80</v>
      </c>
      <c r="N949" t="s">
        <v>81</v>
      </c>
    </row>
    <row r="950" spans="1:14" x14ac:dyDescent="0.25">
      <c r="A950" t="s">
        <v>3291</v>
      </c>
      <c r="B950" t="s">
        <v>56</v>
      </c>
      <c r="C950" t="s">
        <v>3290</v>
      </c>
      <c r="D950" t="s">
        <v>79</v>
      </c>
      <c r="E950" s="149">
        <v>975000</v>
      </c>
      <c r="F950" s="149">
        <v>1980</v>
      </c>
      <c r="G950" s="149">
        <v>976980</v>
      </c>
      <c r="H950" s="150">
        <f>Tabela2[[#This Row],[PERCENTUAL REALIZADO2]]*1/100</f>
        <v>0.14699799999999999</v>
      </c>
      <c r="I950">
        <v>14.6998</v>
      </c>
      <c r="J950" s="111">
        <v>42941</v>
      </c>
      <c r="L950" t="s">
        <v>2</v>
      </c>
      <c r="M950" t="s">
        <v>80</v>
      </c>
      <c r="N950" t="s">
        <v>81</v>
      </c>
    </row>
    <row r="951" spans="1:14" x14ac:dyDescent="0.25">
      <c r="A951" t="s">
        <v>3292</v>
      </c>
      <c r="B951" t="s">
        <v>60</v>
      </c>
      <c r="C951" t="s">
        <v>245</v>
      </c>
      <c r="D951" t="s">
        <v>79</v>
      </c>
      <c r="E951" s="149">
        <v>285282.15000000002</v>
      </c>
      <c r="F951" s="149">
        <v>285.57</v>
      </c>
      <c r="G951" s="149">
        <v>285567.71999999997</v>
      </c>
      <c r="H951" s="150">
        <f>Tabela2[[#This Row],[PERCENTUAL REALIZADO2]]*1/100</f>
        <v>1.4138999999999999E-2</v>
      </c>
      <c r="I951">
        <v>1.4138999999999999</v>
      </c>
      <c r="J951" s="111">
        <v>43040</v>
      </c>
      <c r="L951" t="s">
        <v>2</v>
      </c>
      <c r="M951" t="s">
        <v>80</v>
      </c>
      <c r="N951" t="s">
        <v>81</v>
      </c>
    </row>
    <row r="952" spans="1:14" x14ac:dyDescent="0.25">
      <c r="A952" t="s">
        <v>3293</v>
      </c>
      <c r="B952" t="s">
        <v>52</v>
      </c>
      <c r="C952" t="s">
        <v>3166</v>
      </c>
      <c r="D952" t="s">
        <v>79</v>
      </c>
      <c r="E952" s="149">
        <v>1365000</v>
      </c>
      <c r="F952" s="149">
        <v>13650</v>
      </c>
      <c r="G952" s="149">
        <v>1378650</v>
      </c>
      <c r="H952" s="150">
        <f>Tabela2[[#This Row],[PERCENTUAL REALIZADO2]]*1/100</f>
        <v>0.99835200000000002</v>
      </c>
      <c r="I952">
        <v>99.8352</v>
      </c>
      <c r="J952" s="111">
        <v>42919</v>
      </c>
      <c r="K952" s="111">
        <v>43095</v>
      </c>
      <c r="L952" t="s">
        <v>2</v>
      </c>
      <c r="M952" t="s">
        <v>80</v>
      </c>
      <c r="N952" t="s">
        <v>81</v>
      </c>
    </row>
    <row r="953" spans="1:14" x14ac:dyDescent="0.25">
      <c r="A953" t="s">
        <v>2686</v>
      </c>
      <c r="B953" t="s">
        <v>57</v>
      </c>
      <c r="C953" t="s">
        <v>2685</v>
      </c>
      <c r="D953" t="s">
        <v>90</v>
      </c>
      <c r="E953" s="149">
        <v>211460.02</v>
      </c>
      <c r="F953" s="149">
        <v>14338.44</v>
      </c>
      <c r="G953" s="149">
        <v>225798.46</v>
      </c>
      <c r="H953" s="150">
        <f>Tabela2[[#This Row],[PERCENTUAL REALIZADO2]]*1/100</f>
        <v>0</v>
      </c>
      <c r="I953">
        <v>0</v>
      </c>
      <c r="J953" s="111">
        <v>38567</v>
      </c>
      <c r="K953" s="111">
        <v>42916</v>
      </c>
      <c r="L953" t="s">
        <v>2</v>
      </c>
      <c r="M953" t="s">
        <v>80</v>
      </c>
      <c r="N953" t="s">
        <v>112</v>
      </c>
    </row>
    <row r="954" spans="1:14" x14ac:dyDescent="0.25">
      <c r="A954" t="s">
        <v>3295</v>
      </c>
      <c r="B954" t="s">
        <v>52</v>
      </c>
      <c r="C954" t="s">
        <v>3294</v>
      </c>
      <c r="D954" t="s">
        <v>79</v>
      </c>
      <c r="E954" s="149">
        <v>292500</v>
      </c>
      <c r="F954" s="149">
        <v>7500</v>
      </c>
      <c r="G954" s="149">
        <v>300000</v>
      </c>
      <c r="H954" s="150">
        <f>Tabela2[[#This Row],[PERCENTUAL REALIZADO2]]*1/100</f>
        <v>0.97099599999999997</v>
      </c>
      <c r="I954">
        <v>97.099599999999995</v>
      </c>
      <c r="J954" s="111">
        <v>42851</v>
      </c>
      <c r="L954" t="s">
        <v>2</v>
      </c>
      <c r="M954" t="s">
        <v>80</v>
      </c>
      <c r="N954" t="s">
        <v>81</v>
      </c>
    </row>
    <row r="955" spans="1:14" x14ac:dyDescent="0.25">
      <c r="A955" t="s">
        <v>3296</v>
      </c>
      <c r="B955" t="s">
        <v>56</v>
      </c>
      <c r="C955" t="s">
        <v>942</v>
      </c>
      <c r="D955" t="s">
        <v>79</v>
      </c>
      <c r="E955" s="149">
        <v>243750</v>
      </c>
      <c r="F955" s="149">
        <v>6250</v>
      </c>
      <c r="G955" s="149">
        <v>250000</v>
      </c>
      <c r="H955" s="150">
        <f>Tabela2[[#This Row],[PERCENTUAL REALIZADO2]]*1/100</f>
        <v>0.99199999999999999</v>
      </c>
      <c r="I955">
        <v>99.2</v>
      </c>
      <c r="J955" s="111">
        <v>43061</v>
      </c>
      <c r="L955" t="s">
        <v>2</v>
      </c>
      <c r="M955" t="s">
        <v>80</v>
      </c>
      <c r="N955" t="s">
        <v>81</v>
      </c>
    </row>
    <row r="956" spans="1:14" x14ac:dyDescent="0.25">
      <c r="A956" t="s">
        <v>3297</v>
      </c>
      <c r="B956" t="s">
        <v>45</v>
      </c>
      <c r="C956" t="s">
        <v>2846</v>
      </c>
      <c r="D956" t="s">
        <v>79</v>
      </c>
      <c r="E956" s="149">
        <v>487500</v>
      </c>
      <c r="F956" s="149">
        <v>4650</v>
      </c>
      <c r="G956" s="149">
        <v>492150</v>
      </c>
      <c r="H956" s="150">
        <f>Tabela2[[#This Row],[PERCENTUAL REALIZADO2]]*1/100</f>
        <v>8.7777999999999995E-2</v>
      </c>
      <c r="I956">
        <v>8.7777999999999992</v>
      </c>
      <c r="J956" s="111">
        <v>42899</v>
      </c>
      <c r="L956" t="s">
        <v>2</v>
      </c>
      <c r="M956" t="s">
        <v>80</v>
      </c>
      <c r="N956" t="s">
        <v>81</v>
      </c>
    </row>
    <row r="957" spans="1:14" x14ac:dyDescent="0.25">
      <c r="A957" t="s">
        <v>3299</v>
      </c>
      <c r="B957" t="s">
        <v>62</v>
      </c>
      <c r="C957" t="s">
        <v>3298</v>
      </c>
      <c r="D957" t="s">
        <v>79</v>
      </c>
      <c r="E957" s="149">
        <v>243750</v>
      </c>
      <c r="F957" s="149">
        <v>6250</v>
      </c>
      <c r="G957" s="149">
        <v>250000</v>
      </c>
      <c r="H957" s="150">
        <f>Tabela2[[#This Row],[PERCENTUAL REALIZADO2]]*1/100</f>
        <v>3.1057000000000001E-2</v>
      </c>
      <c r="I957">
        <v>3.1057000000000001</v>
      </c>
      <c r="J957" s="111">
        <v>42975</v>
      </c>
      <c r="L957" t="s">
        <v>2</v>
      </c>
      <c r="M957" t="s">
        <v>80</v>
      </c>
      <c r="N957" t="s">
        <v>81</v>
      </c>
    </row>
    <row r="958" spans="1:14" x14ac:dyDescent="0.25">
      <c r="A958" t="s">
        <v>2692</v>
      </c>
      <c r="B958" t="s">
        <v>54</v>
      </c>
      <c r="C958" t="s">
        <v>2691</v>
      </c>
      <c r="D958" t="s">
        <v>90</v>
      </c>
      <c r="E958" s="149">
        <v>49920</v>
      </c>
      <c r="F958" s="149">
        <v>32800</v>
      </c>
      <c r="G958" s="149">
        <v>82720</v>
      </c>
      <c r="H958" s="150">
        <f>Tabela2[[#This Row],[PERCENTUAL REALIZADO2]]*1/100</f>
        <v>0</v>
      </c>
      <c r="I958">
        <v>0</v>
      </c>
      <c r="J958" s="111">
        <v>38047</v>
      </c>
      <c r="K958" s="111">
        <v>38909</v>
      </c>
      <c r="L958" t="s">
        <v>2</v>
      </c>
      <c r="M958" t="s">
        <v>80</v>
      </c>
      <c r="N958" t="s">
        <v>866</v>
      </c>
    </row>
    <row r="959" spans="1:14" x14ac:dyDescent="0.25">
      <c r="A959" t="s">
        <v>311</v>
      </c>
      <c r="B959" t="s">
        <v>50</v>
      </c>
      <c r="C959" t="s">
        <v>845</v>
      </c>
      <c r="D959" t="s">
        <v>79</v>
      </c>
      <c r="E959" s="149">
        <v>146250</v>
      </c>
      <c r="F959" s="149">
        <v>52650</v>
      </c>
      <c r="G959" s="149">
        <v>198900</v>
      </c>
      <c r="H959" s="150">
        <f>Tabela2[[#This Row],[PERCENTUAL REALIZADO2]]*1/100</f>
        <v>0.89240799999999998</v>
      </c>
      <c r="I959">
        <v>89.240799999999993</v>
      </c>
      <c r="J959" s="111">
        <v>42705</v>
      </c>
      <c r="L959" t="s">
        <v>2</v>
      </c>
      <c r="M959" t="s">
        <v>80</v>
      </c>
      <c r="N959" t="s">
        <v>81</v>
      </c>
    </row>
    <row r="960" spans="1:14" x14ac:dyDescent="0.25">
      <c r="A960" t="s">
        <v>2883</v>
      </c>
      <c r="B960" t="s">
        <v>53</v>
      </c>
      <c r="C960" t="s">
        <v>2882</v>
      </c>
      <c r="D960" t="s">
        <v>79</v>
      </c>
      <c r="E960" s="149">
        <v>487500</v>
      </c>
      <c r="F960" s="149">
        <v>12524.98</v>
      </c>
      <c r="G960" s="149">
        <v>500024.98</v>
      </c>
      <c r="H960" s="150">
        <f>Tabela2[[#This Row],[PERCENTUAL REALIZADO2]]*1/100</f>
        <v>1.2517E-2</v>
      </c>
      <c r="I960">
        <v>1.2517</v>
      </c>
      <c r="J960" s="111">
        <v>43046</v>
      </c>
      <c r="L960" t="s">
        <v>2</v>
      </c>
      <c r="M960" t="s">
        <v>80</v>
      </c>
      <c r="N960" t="s">
        <v>81</v>
      </c>
    </row>
    <row r="961" spans="1:14" x14ac:dyDescent="0.25">
      <c r="A961" t="s">
        <v>311</v>
      </c>
      <c r="B961" t="s">
        <v>50</v>
      </c>
      <c r="C961" t="s">
        <v>1693</v>
      </c>
      <c r="D961" t="s">
        <v>79</v>
      </c>
      <c r="E961" s="149">
        <v>292500</v>
      </c>
      <c r="F961" s="149">
        <v>7500</v>
      </c>
      <c r="G961" s="149">
        <v>300000</v>
      </c>
      <c r="H961" s="150">
        <f>Tabela2[[#This Row],[PERCENTUAL REALIZADO2]]*1/100</f>
        <v>0.74333299999999991</v>
      </c>
      <c r="I961">
        <v>74.333299999999994</v>
      </c>
      <c r="J961" s="111">
        <v>42977</v>
      </c>
      <c r="L961" t="s">
        <v>2</v>
      </c>
      <c r="M961" t="s">
        <v>80</v>
      </c>
      <c r="N961" t="s">
        <v>81</v>
      </c>
    </row>
    <row r="962" spans="1:14" x14ac:dyDescent="0.25">
      <c r="A962" t="s">
        <v>2694</v>
      </c>
      <c r="B962" t="s">
        <v>48</v>
      </c>
      <c r="C962" t="s">
        <v>2693</v>
      </c>
      <c r="D962" t="s">
        <v>90</v>
      </c>
      <c r="E962" s="149">
        <v>165126.95000000001</v>
      </c>
      <c r="F962" s="149">
        <v>1667.97</v>
      </c>
      <c r="G962" s="149">
        <v>166794.92000000001</v>
      </c>
      <c r="H962" s="150">
        <f>Tabela2[[#This Row],[PERCENTUAL REALIZADO2]]*1/100</f>
        <v>0.78349999999999997</v>
      </c>
      <c r="I962">
        <v>78.349999999999994</v>
      </c>
      <c r="J962" s="111">
        <v>38163</v>
      </c>
      <c r="K962" s="111">
        <v>42941</v>
      </c>
      <c r="L962" t="s">
        <v>2</v>
      </c>
      <c r="M962" t="s">
        <v>80</v>
      </c>
      <c r="N962" t="s">
        <v>112</v>
      </c>
    </row>
    <row r="963" spans="1:14" x14ac:dyDescent="0.25">
      <c r="A963" t="s">
        <v>311</v>
      </c>
      <c r="B963" t="s">
        <v>50</v>
      </c>
      <c r="C963" t="s">
        <v>1693</v>
      </c>
      <c r="D963" t="s">
        <v>79</v>
      </c>
      <c r="E963" s="149">
        <v>195000</v>
      </c>
      <c r="F963" s="149">
        <v>5000</v>
      </c>
      <c r="G963" s="149">
        <v>200000</v>
      </c>
      <c r="H963" s="150">
        <f>Tabela2[[#This Row],[PERCENTUAL REALIZADO2]]*1/100</f>
        <v>0.80980000000000008</v>
      </c>
      <c r="I963">
        <v>80.98</v>
      </c>
      <c r="J963" s="111">
        <v>42361</v>
      </c>
      <c r="L963" t="s">
        <v>2</v>
      </c>
      <c r="M963" t="s">
        <v>80</v>
      </c>
      <c r="N963" t="s">
        <v>81</v>
      </c>
    </row>
    <row r="964" spans="1:14" x14ac:dyDescent="0.25">
      <c r="A964" t="s">
        <v>2696</v>
      </c>
      <c r="B964" t="s">
        <v>59</v>
      </c>
      <c r="C964" t="s">
        <v>1818</v>
      </c>
      <c r="D964" t="s">
        <v>90</v>
      </c>
      <c r="E964" s="149">
        <v>2891407.18</v>
      </c>
      <c r="F964" s="149">
        <v>328052.46999999997</v>
      </c>
      <c r="G964" s="149">
        <v>3219459.65</v>
      </c>
      <c r="H964" s="150">
        <f>Tabela2[[#This Row],[PERCENTUAL REALIZADO2]]*1/100</f>
        <v>0</v>
      </c>
      <c r="I964">
        <v>0</v>
      </c>
      <c r="J964" s="111">
        <v>38107</v>
      </c>
      <c r="L964" t="s">
        <v>2</v>
      </c>
      <c r="M964" t="s">
        <v>80</v>
      </c>
      <c r="N964" t="s">
        <v>112</v>
      </c>
    </row>
    <row r="965" spans="1:14" x14ac:dyDescent="0.25">
      <c r="A965" t="s">
        <v>3302</v>
      </c>
      <c r="B965" t="s">
        <v>59</v>
      </c>
      <c r="C965" t="s">
        <v>1087</v>
      </c>
      <c r="D965" t="s">
        <v>79</v>
      </c>
      <c r="E965" s="149">
        <v>975000</v>
      </c>
      <c r="F965" s="149">
        <v>25000</v>
      </c>
      <c r="G965" s="149">
        <v>1000000</v>
      </c>
      <c r="H965" s="150">
        <f>Tabela2[[#This Row],[PERCENTUAL REALIZADO2]]*1/100</f>
        <v>0.93424499999999999</v>
      </c>
      <c r="I965">
        <v>93.424499999999995</v>
      </c>
      <c r="J965" s="111">
        <v>42773</v>
      </c>
      <c r="L965" t="s">
        <v>2</v>
      </c>
      <c r="M965" t="s">
        <v>80</v>
      </c>
      <c r="N965" t="s">
        <v>81</v>
      </c>
    </row>
    <row r="966" spans="1:14" x14ac:dyDescent="0.25">
      <c r="A966" t="s">
        <v>3304</v>
      </c>
      <c r="B966" t="s">
        <v>48</v>
      </c>
      <c r="C966" t="s">
        <v>3303</v>
      </c>
      <c r="D966" t="s">
        <v>79</v>
      </c>
      <c r="E966" s="149">
        <v>312000</v>
      </c>
      <c r="F966" s="149">
        <v>13000</v>
      </c>
      <c r="G966" s="149">
        <v>325000</v>
      </c>
      <c r="H966" s="150">
        <f>Tabela2[[#This Row],[PERCENTUAL REALIZADO2]]*1/100</f>
        <v>1.2608999999999999E-2</v>
      </c>
      <c r="I966">
        <v>1.2608999999999999</v>
      </c>
      <c r="J966" s="111">
        <v>43040</v>
      </c>
      <c r="L966" t="s">
        <v>2</v>
      </c>
      <c r="M966" t="s">
        <v>80</v>
      </c>
      <c r="N966" t="s">
        <v>81</v>
      </c>
    </row>
    <row r="967" spans="1:14" x14ac:dyDescent="0.25">
      <c r="A967" t="s">
        <v>109</v>
      </c>
      <c r="B967" t="s">
        <v>50</v>
      </c>
      <c r="C967" t="s">
        <v>2301</v>
      </c>
      <c r="D967" t="s">
        <v>79</v>
      </c>
      <c r="E967" s="149">
        <v>479520</v>
      </c>
      <c r="F967" s="149">
        <v>480</v>
      </c>
      <c r="G967" s="149">
        <v>480000</v>
      </c>
      <c r="H967" s="150">
        <f>Tabela2[[#This Row],[PERCENTUAL REALIZADO2]]*1/100</f>
        <v>0.85624999999999996</v>
      </c>
      <c r="I967">
        <v>85.625</v>
      </c>
      <c r="J967" s="111">
        <v>42361</v>
      </c>
      <c r="K967" s="111">
        <v>42965</v>
      </c>
      <c r="L967" t="s">
        <v>2</v>
      </c>
      <c r="M967" t="s">
        <v>80</v>
      </c>
      <c r="N967" t="s">
        <v>81</v>
      </c>
    </row>
    <row r="968" spans="1:14" x14ac:dyDescent="0.25">
      <c r="A968" t="s">
        <v>3306</v>
      </c>
      <c r="B968" t="s">
        <v>57</v>
      </c>
      <c r="C968" t="s">
        <v>3305</v>
      </c>
      <c r="D968" t="s">
        <v>79</v>
      </c>
      <c r="E968" s="149">
        <v>195000</v>
      </c>
      <c r="F968" s="149">
        <v>1969.5</v>
      </c>
      <c r="G968" s="149">
        <v>196969.5</v>
      </c>
      <c r="H968" s="150">
        <f>Tabela2[[#This Row],[PERCENTUAL REALIZADO2]]*1/100</f>
        <v>0.94938500000000003</v>
      </c>
      <c r="I968">
        <v>94.938500000000005</v>
      </c>
      <c r="J968" s="111">
        <v>42915</v>
      </c>
      <c r="L968" t="s">
        <v>2</v>
      </c>
      <c r="M968" t="s">
        <v>80</v>
      </c>
      <c r="N968" t="s">
        <v>81</v>
      </c>
    </row>
    <row r="969" spans="1:14" x14ac:dyDescent="0.25">
      <c r="A969" t="s">
        <v>3307</v>
      </c>
      <c r="B969" t="s">
        <v>47</v>
      </c>
      <c r="C969" t="s">
        <v>1191</v>
      </c>
      <c r="D969" t="s">
        <v>79</v>
      </c>
      <c r="E969" s="149">
        <v>292500</v>
      </c>
      <c r="F969" s="149">
        <v>7500</v>
      </c>
      <c r="G969" s="149">
        <v>300000</v>
      </c>
      <c r="H969" s="150">
        <f>Tabela2[[#This Row],[PERCENTUAL REALIZADO2]]*1/100</f>
        <v>0.12940399999999999</v>
      </c>
      <c r="I969">
        <v>12.9404</v>
      </c>
      <c r="J969" s="111">
        <v>43025</v>
      </c>
      <c r="L969" t="s">
        <v>2</v>
      </c>
      <c r="M969" t="s">
        <v>80</v>
      </c>
      <c r="N969" t="s">
        <v>81</v>
      </c>
    </row>
    <row r="970" spans="1:14" x14ac:dyDescent="0.25">
      <c r="A970" t="s">
        <v>3308</v>
      </c>
      <c r="B970" t="s">
        <v>53</v>
      </c>
      <c r="C970" t="s">
        <v>794</v>
      </c>
      <c r="D970" t="s">
        <v>79</v>
      </c>
      <c r="E970" s="149">
        <v>243750</v>
      </c>
      <c r="F970" s="149">
        <v>244</v>
      </c>
      <c r="G970" s="149">
        <v>243994</v>
      </c>
      <c r="H970" s="150">
        <f>Tabela2[[#This Row],[PERCENTUAL REALIZADO2]]*1/100</f>
        <v>0.42390600000000001</v>
      </c>
      <c r="I970">
        <v>42.390599999999999</v>
      </c>
      <c r="J970" s="111">
        <v>42893</v>
      </c>
      <c r="L970" t="s">
        <v>2</v>
      </c>
      <c r="M970" t="s">
        <v>80</v>
      </c>
      <c r="N970" t="s">
        <v>81</v>
      </c>
    </row>
    <row r="971" spans="1:14" x14ac:dyDescent="0.25">
      <c r="A971" t="s">
        <v>3310</v>
      </c>
      <c r="B971" t="s">
        <v>53</v>
      </c>
      <c r="C971" t="s">
        <v>3309</v>
      </c>
      <c r="D971" t="s">
        <v>79</v>
      </c>
      <c r="E971" s="149">
        <v>97500</v>
      </c>
      <c r="F971" s="149">
        <v>2500</v>
      </c>
      <c r="G971" s="149">
        <v>100000</v>
      </c>
      <c r="H971" s="150">
        <f>Tabela2[[#This Row],[PERCENTUAL REALIZADO2]]*1/100</f>
        <v>0.64080000000000004</v>
      </c>
      <c r="I971">
        <v>64.08</v>
      </c>
      <c r="J971" s="111">
        <v>43074</v>
      </c>
      <c r="L971" t="s">
        <v>2</v>
      </c>
      <c r="M971" t="s">
        <v>80</v>
      </c>
      <c r="N971" t="s">
        <v>81</v>
      </c>
    </row>
    <row r="972" spans="1:14" x14ac:dyDescent="0.25">
      <c r="A972" t="s">
        <v>3312</v>
      </c>
      <c r="B972" t="s">
        <v>56</v>
      </c>
      <c r="C972" t="s">
        <v>3311</v>
      </c>
      <c r="D972" t="s">
        <v>79</v>
      </c>
      <c r="E972" s="149">
        <v>487500</v>
      </c>
      <c r="F972" s="149">
        <v>42500</v>
      </c>
      <c r="G972" s="149">
        <v>530000</v>
      </c>
      <c r="H972" s="150">
        <f>Tabela2[[#This Row],[PERCENTUAL REALIZADO2]]*1/100</f>
        <v>0.89716899999999999</v>
      </c>
      <c r="I972">
        <v>89.716899999999995</v>
      </c>
      <c r="J972" s="111">
        <v>42888</v>
      </c>
      <c r="L972" t="s">
        <v>2</v>
      </c>
      <c r="M972" t="s">
        <v>80</v>
      </c>
      <c r="N972" t="s">
        <v>81</v>
      </c>
    </row>
    <row r="973" spans="1:14" x14ac:dyDescent="0.25">
      <c r="A973" t="s">
        <v>3314</v>
      </c>
      <c r="B973" t="s">
        <v>52</v>
      </c>
      <c r="C973" t="s">
        <v>3313</v>
      </c>
      <c r="D973" t="s">
        <v>79</v>
      </c>
      <c r="E973" s="149">
        <v>585000</v>
      </c>
      <c r="F973" s="149">
        <v>15000</v>
      </c>
      <c r="G973" s="149">
        <v>600000</v>
      </c>
      <c r="H973" s="150">
        <f>Tabela2[[#This Row],[PERCENTUAL REALIZADO2]]*1/100</f>
        <v>0.29912700000000003</v>
      </c>
      <c r="I973">
        <v>29.912700000000001</v>
      </c>
      <c r="J973" s="111">
        <v>43040</v>
      </c>
      <c r="L973" t="s">
        <v>2</v>
      </c>
      <c r="M973" t="s">
        <v>80</v>
      </c>
      <c r="N973" t="s">
        <v>81</v>
      </c>
    </row>
    <row r="974" spans="1:14" x14ac:dyDescent="0.25">
      <c r="A974" t="s">
        <v>3316</v>
      </c>
      <c r="B974" t="s">
        <v>48</v>
      </c>
      <c r="C974" t="s">
        <v>3315</v>
      </c>
      <c r="D974" t="s">
        <v>79</v>
      </c>
      <c r="E974" s="149">
        <v>390000</v>
      </c>
      <c r="F974" s="149">
        <v>106460.95</v>
      </c>
      <c r="G974" s="149">
        <v>496460.95</v>
      </c>
      <c r="H974" s="150">
        <f>Tabela2[[#This Row],[PERCENTUAL REALIZADO2]]*1/100</f>
        <v>0</v>
      </c>
      <c r="I974">
        <v>0</v>
      </c>
      <c r="J974" s="111">
        <v>42993</v>
      </c>
      <c r="L974" t="s">
        <v>2</v>
      </c>
      <c r="M974" t="s">
        <v>80</v>
      </c>
      <c r="N974" t="s">
        <v>81</v>
      </c>
    </row>
    <row r="975" spans="1:14" x14ac:dyDescent="0.25">
      <c r="A975" t="s">
        <v>3316</v>
      </c>
      <c r="B975" t="s">
        <v>53</v>
      </c>
      <c r="C975" t="s">
        <v>1069</v>
      </c>
      <c r="D975" t="s">
        <v>79</v>
      </c>
      <c r="E975" s="149">
        <v>975000</v>
      </c>
      <c r="F975" s="149">
        <v>23441.53</v>
      </c>
      <c r="G975" s="149">
        <v>998441.53</v>
      </c>
      <c r="H975" s="150">
        <f>Tabela2[[#This Row],[PERCENTUAL REALIZADO2]]*1/100</f>
        <v>0.77610000000000001</v>
      </c>
      <c r="I975">
        <v>77.61</v>
      </c>
      <c r="J975" s="111">
        <v>42795</v>
      </c>
      <c r="L975" t="s">
        <v>2</v>
      </c>
      <c r="M975" t="s">
        <v>80</v>
      </c>
      <c r="N975" t="s">
        <v>81</v>
      </c>
    </row>
    <row r="976" spans="1:14" x14ac:dyDescent="0.25">
      <c r="A976" t="s">
        <v>3317</v>
      </c>
      <c r="B976" t="s">
        <v>50</v>
      </c>
      <c r="C976" t="s">
        <v>600</v>
      </c>
      <c r="D976" t="s">
        <v>79</v>
      </c>
      <c r="E976" s="149">
        <v>487500</v>
      </c>
      <c r="F976" s="149">
        <v>488</v>
      </c>
      <c r="G976" s="149">
        <v>487988</v>
      </c>
      <c r="H976" s="150">
        <f>Tabela2[[#This Row],[PERCENTUAL REALIZADO2]]*1/100</f>
        <v>0.8422329999999999</v>
      </c>
      <c r="I976">
        <v>84.223299999999995</v>
      </c>
      <c r="J976" s="111">
        <v>42887</v>
      </c>
      <c r="L976" t="s">
        <v>2</v>
      </c>
      <c r="M976" t="s">
        <v>80</v>
      </c>
      <c r="N976" t="s">
        <v>81</v>
      </c>
    </row>
    <row r="977" spans="1:14" x14ac:dyDescent="0.25">
      <c r="A977" t="s">
        <v>109</v>
      </c>
      <c r="B977" t="s">
        <v>50</v>
      </c>
      <c r="C977" t="s">
        <v>3318</v>
      </c>
      <c r="D977" t="s">
        <v>79</v>
      </c>
      <c r="E977" s="149">
        <v>271913.40000000002</v>
      </c>
      <c r="F977" s="149">
        <v>2746.6</v>
      </c>
      <c r="G977" s="149">
        <v>274660</v>
      </c>
      <c r="H977" s="150">
        <f>Tabela2[[#This Row],[PERCENTUAL REALIZADO2]]*1/100</f>
        <v>0.89943899999999999</v>
      </c>
      <c r="I977">
        <v>89.943899999999999</v>
      </c>
      <c r="J977" s="111">
        <v>43048</v>
      </c>
      <c r="L977" t="s">
        <v>2</v>
      </c>
      <c r="M977" t="s">
        <v>80</v>
      </c>
      <c r="N977" t="s">
        <v>81</v>
      </c>
    </row>
    <row r="978" spans="1:14" x14ac:dyDescent="0.25">
      <c r="A978" t="s">
        <v>3319</v>
      </c>
      <c r="B978" t="s">
        <v>52</v>
      </c>
      <c r="C978" t="s">
        <v>1315</v>
      </c>
      <c r="D978" t="s">
        <v>79</v>
      </c>
      <c r="E978" s="149">
        <v>877500</v>
      </c>
      <c r="F978" s="149">
        <v>8900</v>
      </c>
      <c r="G978" s="149">
        <v>886400</v>
      </c>
      <c r="H978" s="150">
        <f>Tabela2[[#This Row],[PERCENTUAL REALIZADO2]]*1/100</f>
        <v>0.97968100000000002</v>
      </c>
      <c r="I978">
        <v>97.968100000000007</v>
      </c>
      <c r="J978" s="111">
        <v>42948</v>
      </c>
      <c r="L978" t="s">
        <v>2</v>
      </c>
      <c r="M978" t="s">
        <v>80</v>
      </c>
      <c r="N978" t="s">
        <v>81</v>
      </c>
    </row>
    <row r="979" spans="1:14" x14ac:dyDescent="0.25">
      <c r="A979" t="s">
        <v>3321</v>
      </c>
      <c r="B979" t="s">
        <v>69</v>
      </c>
      <c r="C979" t="s">
        <v>3320</v>
      </c>
      <c r="D979" t="s">
        <v>79</v>
      </c>
      <c r="E979" s="149">
        <v>243750</v>
      </c>
      <c r="F979" s="149">
        <v>18200</v>
      </c>
      <c r="G979" s="149">
        <v>261950</v>
      </c>
      <c r="H979" s="150">
        <f>Tabela2[[#This Row],[PERCENTUAL REALIZADO2]]*1/100</f>
        <v>0.82458399999999998</v>
      </c>
      <c r="I979">
        <v>82.458399999999997</v>
      </c>
      <c r="J979" s="111">
        <v>42826</v>
      </c>
      <c r="L979" t="s">
        <v>2</v>
      </c>
      <c r="M979" t="s">
        <v>80</v>
      </c>
      <c r="N979" t="s">
        <v>81</v>
      </c>
    </row>
    <row r="980" spans="1:14" x14ac:dyDescent="0.25">
      <c r="A980" t="s">
        <v>3323</v>
      </c>
      <c r="B980" t="s">
        <v>50</v>
      </c>
      <c r="C980" t="s">
        <v>3322</v>
      </c>
      <c r="D980" t="s">
        <v>79</v>
      </c>
      <c r="E980" s="149">
        <v>209985.8</v>
      </c>
      <c r="F980" s="149">
        <v>210.2</v>
      </c>
      <c r="G980" s="149">
        <v>210196</v>
      </c>
      <c r="H980" s="150">
        <f>Tabela2[[#This Row],[PERCENTUAL REALIZADO2]]*1/100</f>
        <v>0.809006</v>
      </c>
      <c r="I980">
        <v>80.900599999999997</v>
      </c>
      <c r="J980" s="111">
        <v>42367</v>
      </c>
      <c r="L980" t="s">
        <v>2</v>
      </c>
      <c r="M980" t="s">
        <v>80</v>
      </c>
      <c r="N980" t="s">
        <v>81</v>
      </c>
    </row>
    <row r="981" spans="1:14" x14ac:dyDescent="0.25">
      <c r="A981" t="s">
        <v>3324</v>
      </c>
      <c r="B981" t="s">
        <v>50</v>
      </c>
      <c r="C981" t="s">
        <v>785</v>
      </c>
      <c r="D981" t="s">
        <v>79</v>
      </c>
      <c r="E981" s="149">
        <v>302231.99</v>
      </c>
      <c r="F981" s="149">
        <v>302.54000000000002</v>
      </c>
      <c r="G981" s="149">
        <v>302534.53000000003</v>
      </c>
      <c r="H981" s="150">
        <f>Tabela2[[#This Row],[PERCENTUAL REALIZADO2]]*1/100</f>
        <v>0.79888400000000004</v>
      </c>
      <c r="I981">
        <v>79.888400000000004</v>
      </c>
      <c r="J981" s="111">
        <v>43004</v>
      </c>
      <c r="L981" t="s">
        <v>2</v>
      </c>
      <c r="M981" t="s">
        <v>80</v>
      </c>
      <c r="N981" t="s">
        <v>81</v>
      </c>
    </row>
    <row r="982" spans="1:14" x14ac:dyDescent="0.25">
      <c r="A982" t="s">
        <v>3325</v>
      </c>
      <c r="B982" t="s">
        <v>50</v>
      </c>
      <c r="C982" t="s">
        <v>2990</v>
      </c>
      <c r="D982" t="s">
        <v>79</v>
      </c>
      <c r="E982" s="149">
        <v>243750</v>
      </c>
      <c r="F982" s="149">
        <v>61250</v>
      </c>
      <c r="G982" s="149">
        <v>305000</v>
      </c>
      <c r="H982" s="150">
        <f>Tabela2[[#This Row],[PERCENTUAL REALIZADO2]]*1/100</f>
        <v>0.91475399999999996</v>
      </c>
      <c r="I982">
        <v>91.475399999999993</v>
      </c>
      <c r="J982" s="111">
        <v>42948</v>
      </c>
      <c r="L982" t="s">
        <v>2</v>
      </c>
      <c r="M982" t="s">
        <v>80</v>
      </c>
      <c r="N982" t="s">
        <v>81</v>
      </c>
    </row>
    <row r="983" spans="1:14" x14ac:dyDescent="0.25">
      <c r="A983" t="s">
        <v>3327</v>
      </c>
      <c r="B983" t="s">
        <v>66</v>
      </c>
      <c r="C983" t="s">
        <v>3326</v>
      </c>
      <c r="D983" t="s">
        <v>82</v>
      </c>
      <c r="E983" s="149">
        <v>243750</v>
      </c>
      <c r="F983" s="149">
        <v>6250</v>
      </c>
      <c r="G983" s="149">
        <v>250000</v>
      </c>
      <c r="H983" s="150">
        <f>Tabela2[[#This Row],[PERCENTUAL REALIZADO2]]*1/100</f>
        <v>1.7774999999999999E-2</v>
      </c>
      <c r="I983">
        <v>1.7775000000000001</v>
      </c>
      <c r="J983" s="111">
        <v>43063</v>
      </c>
      <c r="L983" t="s">
        <v>2</v>
      </c>
      <c r="M983" t="s">
        <v>84</v>
      </c>
      <c r="N983" t="s">
        <v>85</v>
      </c>
    </row>
    <row r="984" spans="1:14" x14ac:dyDescent="0.25">
      <c r="A984" t="s">
        <v>3328</v>
      </c>
      <c r="B984" t="s">
        <v>53</v>
      </c>
      <c r="C984" t="s">
        <v>1767</v>
      </c>
      <c r="D984" t="s">
        <v>117</v>
      </c>
      <c r="E984" s="149">
        <v>487500</v>
      </c>
      <c r="F984" s="149">
        <v>500</v>
      </c>
      <c r="G984" s="149">
        <v>488000</v>
      </c>
      <c r="H984" s="150">
        <f>Tabela2[[#This Row],[PERCENTUAL REALIZADO2]]*1/100</f>
        <v>0.22486499999999998</v>
      </c>
      <c r="I984">
        <v>22.486499999999999</v>
      </c>
      <c r="J984" s="111">
        <v>42915</v>
      </c>
      <c r="L984" t="s">
        <v>2</v>
      </c>
      <c r="M984" t="s">
        <v>120</v>
      </c>
      <c r="N984" t="s">
        <v>121</v>
      </c>
    </row>
    <row r="985" spans="1:14" x14ac:dyDescent="0.25">
      <c r="A985" t="s">
        <v>3330</v>
      </c>
      <c r="B985" t="s">
        <v>65</v>
      </c>
      <c r="C985" t="s">
        <v>3329</v>
      </c>
      <c r="D985" t="s">
        <v>117</v>
      </c>
      <c r="E985" s="149">
        <v>243750</v>
      </c>
      <c r="F985" s="149">
        <v>24475.200000000001</v>
      </c>
      <c r="G985" s="149">
        <v>268225.2</v>
      </c>
      <c r="H985" s="150">
        <f>Tabela2[[#This Row],[PERCENTUAL REALIZADO2]]*1/100</f>
        <v>0.96461600000000003</v>
      </c>
      <c r="I985">
        <v>96.461600000000004</v>
      </c>
      <c r="J985" s="111">
        <v>42731</v>
      </c>
      <c r="L985" t="s">
        <v>2</v>
      </c>
      <c r="M985" t="s">
        <v>120</v>
      </c>
      <c r="N985" t="s">
        <v>121</v>
      </c>
    </row>
    <row r="986" spans="1:14" x14ac:dyDescent="0.25">
      <c r="A986" t="s">
        <v>2702</v>
      </c>
      <c r="B986" t="s">
        <v>52</v>
      </c>
      <c r="C986" t="s">
        <v>2528</v>
      </c>
      <c r="D986" t="s">
        <v>90</v>
      </c>
      <c r="E986" s="149">
        <v>222887.61</v>
      </c>
      <c r="F986" s="149">
        <v>2251.39</v>
      </c>
      <c r="G986" s="149">
        <v>225139</v>
      </c>
      <c r="H986" s="150">
        <f>Tabela2[[#This Row],[PERCENTUAL REALIZADO2]]*1/100</f>
        <v>0.77</v>
      </c>
      <c r="I986">
        <v>77</v>
      </c>
      <c r="J986" s="111">
        <v>38166</v>
      </c>
      <c r="L986" t="s">
        <v>2</v>
      </c>
      <c r="M986" t="s">
        <v>80</v>
      </c>
      <c r="N986" t="s">
        <v>112</v>
      </c>
    </row>
    <row r="987" spans="1:14" x14ac:dyDescent="0.25">
      <c r="A987" t="s">
        <v>3331</v>
      </c>
      <c r="B987" t="s">
        <v>52</v>
      </c>
      <c r="C987" t="s">
        <v>2940</v>
      </c>
      <c r="D987" t="s">
        <v>90</v>
      </c>
      <c r="E987" s="149">
        <v>500000</v>
      </c>
      <c r="F987" s="149">
        <v>500</v>
      </c>
      <c r="G987" s="149">
        <v>500500</v>
      </c>
      <c r="H987" s="150">
        <f>Tabela2[[#This Row],[PERCENTUAL REALIZADO2]]*1/100</f>
        <v>0.28503400000000001</v>
      </c>
      <c r="I987">
        <v>28.503399999999999</v>
      </c>
      <c r="J987" s="111">
        <v>42979</v>
      </c>
      <c r="L987" t="s">
        <v>2</v>
      </c>
      <c r="M987" t="s">
        <v>80</v>
      </c>
      <c r="N987" t="s">
        <v>737</v>
      </c>
    </row>
    <row r="988" spans="1:14" x14ac:dyDescent="0.25">
      <c r="A988" t="s">
        <v>3332</v>
      </c>
      <c r="B988" t="s">
        <v>65</v>
      </c>
      <c r="C988" t="s">
        <v>398</v>
      </c>
      <c r="D988" t="s">
        <v>117</v>
      </c>
      <c r="E988" s="149">
        <v>243750</v>
      </c>
      <c r="F988" s="149">
        <v>6250</v>
      </c>
      <c r="G988" s="149">
        <v>250000</v>
      </c>
      <c r="H988" s="150">
        <f>Tabela2[[#This Row],[PERCENTUAL REALIZADO2]]*1/100</f>
        <v>2.7800000000000004E-3</v>
      </c>
      <c r="I988">
        <v>0.27800000000000002</v>
      </c>
      <c r="J988" s="111">
        <v>43052</v>
      </c>
      <c r="L988" t="s">
        <v>2</v>
      </c>
      <c r="M988" t="s">
        <v>120</v>
      </c>
      <c r="N988" t="s">
        <v>121</v>
      </c>
    </row>
    <row r="989" spans="1:14" x14ac:dyDescent="0.25">
      <c r="A989" t="s">
        <v>3333</v>
      </c>
      <c r="B989" t="s">
        <v>47</v>
      </c>
      <c r="C989" t="s">
        <v>420</v>
      </c>
      <c r="D989" t="s">
        <v>117</v>
      </c>
      <c r="E989" s="149">
        <v>487500</v>
      </c>
      <c r="F989" s="149">
        <v>246124.75</v>
      </c>
      <c r="G989" s="149">
        <v>733624.75</v>
      </c>
      <c r="H989" s="150">
        <f>Tabela2[[#This Row],[PERCENTUAL REALIZADO2]]*1/100</f>
        <v>9.9649999999999999E-3</v>
      </c>
      <c r="I989">
        <v>0.99650000000000005</v>
      </c>
      <c r="J989" s="111">
        <v>42986</v>
      </c>
      <c r="L989" t="s">
        <v>2</v>
      </c>
      <c r="M989" t="s">
        <v>120</v>
      </c>
      <c r="N989" t="s">
        <v>121</v>
      </c>
    </row>
    <row r="990" spans="1:14" x14ac:dyDescent="0.25">
      <c r="A990" t="s">
        <v>3334</v>
      </c>
      <c r="B990" t="s">
        <v>62</v>
      </c>
      <c r="C990" t="s">
        <v>1279</v>
      </c>
      <c r="D990" t="s">
        <v>117</v>
      </c>
      <c r="E990" s="149">
        <v>243750</v>
      </c>
      <c r="F990" s="149">
        <v>6250</v>
      </c>
      <c r="G990" s="149">
        <v>250000</v>
      </c>
      <c r="H990" s="150">
        <f>Tabela2[[#This Row],[PERCENTUAL REALIZADO2]]*1/100</f>
        <v>0.64260600000000001</v>
      </c>
      <c r="I990">
        <v>64.260599999999997</v>
      </c>
      <c r="J990" s="111">
        <v>42767</v>
      </c>
      <c r="L990" t="s">
        <v>2</v>
      </c>
      <c r="M990" t="s">
        <v>120</v>
      </c>
      <c r="N990" t="s">
        <v>121</v>
      </c>
    </row>
    <row r="991" spans="1:14" x14ac:dyDescent="0.25">
      <c r="A991" t="s">
        <v>1038</v>
      </c>
      <c r="B991" t="s">
        <v>68</v>
      </c>
      <c r="C991" t="s">
        <v>3335</v>
      </c>
      <c r="D991" t="s">
        <v>117</v>
      </c>
      <c r="E991" s="149">
        <v>390000</v>
      </c>
      <c r="F991" s="149">
        <v>3939.39</v>
      </c>
      <c r="G991" s="149">
        <v>393939.39</v>
      </c>
      <c r="H991" s="150">
        <f>Tabela2[[#This Row],[PERCENTUAL REALIZADO2]]*1/100</f>
        <v>0.32560499999999998</v>
      </c>
      <c r="I991">
        <v>32.560499999999998</v>
      </c>
      <c r="J991" s="111">
        <v>42873</v>
      </c>
      <c r="L991" t="s">
        <v>2</v>
      </c>
      <c r="M991" t="s">
        <v>120</v>
      </c>
      <c r="N991" t="s">
        <v>121</v>
      </c>
    </row>
    <row r="992" spans="1:14" x14ac:dyDescent="0.25">
      <c r="A992" t="s">
        <v>3337</v>
      </c>
      <c r="B992" t="s">
        <v>65</v>
      </c>
      <c r="C992" t="s">
        <v>3336</v>
      </c>
      <c r="D992" t="s">
        <v>117</v>
      </c>
      <c r="E992" s="149">
        <v>243750</v>
      </c>
      <c r="F992" s="149">
        <v>2462.13</v>
      </c>
      <c r="G992" s="149">
        <v>246212.13</v>
      </c>
      <c r="H992" s="150">
        <f>Tabela2[[#This Row],[PERCENTUAL REALIZADO2]]*1/100</f>
        <v>0.95822999999999992</v>
      </c>
      <c r="I992">
        <v>95.822999999999993</v>
      </c>
      <c r="J992" s="111">
        <v>42901</v>
      </c>
      <c r="L992" t="s">
        <v>2</v>
      </c>
      <c r="M992" t="s">
        <v>120</v>
      </c>
      <c r="N992" t="s">
        <v>121</v>
      </c>
    </row>
    <row r="993" spans="1:14" x14ac:dyDescent="0.25">
      <c r="A993" t="s">
        <v>3339</v>
      </c>
      <c r="B993" t="s">
        <v>53</v>
      </c>
      <c r="C993" t="s">
        <v>3338</v>
      </c>
      <c r="D993" t="s">
        <v>86</v>
      </c>
      <c r="E993" s="149">
        <v>394200</v>
      </c>
      <c r="F993" s="149">
        <v>3470.2</v>
      </c>
      <c r="G993" s="149">
        <v>397670.2</v>
      </c>
      <c r="H993" s="150">
        <f>Tabela2[[#This Row],[PERCENTUAL REALIZADO2]]*1/100</f>
        <v>0.50857600000000003</v>
      </c>
      <c r="I993">
        <v>50.857599999999998</v>
      </c>
      <c r="J993" s="111">
        <v>42896</v>
      </c>
      <c r="L993" t="s">
        <v>2</v>
      </c>
      <c r="M993" t="s">
        <v>84</v>
      </c>
      <c r="N993" t="s">
        <v>88</v>
      </c>
    </row>
    <row r="994" spans="1:14" x14ac:dyDescent="0.25">
      <c r="A994" t="s">
        <v>3340</v>
      </c>
      <c r="B994" t="s">
        <v>60</v>
      </c>
      <c r="C994" t="s">
        <v>3209</v>
      </c>
      <c r="D994" t="s">
        <v>117</v>
      </c>
      <c r="E994" s="149">
        <v>341250</v>
      </c>
      <c r="F994" s="149">
        <v>48750</v>
      </c>
      <c r="G994" s="149">
        <v>390000</v>
      </c>
      <c r="H994" s="150">
        <f>Tabela2[[#This Row],[PERCENTUAL REALIZADO2]]*1/100</f>
        <v>0.28391</v>
      </c>
      <c r="I994">
        <v>28.390999999999998</v>
      </c>
      <c r="J994" s="111">
        <v>42891</v>
      </c>
      <c r="L994" t="s">
        <v>2</v>
      </c>
      <c r="M994" t="s">
        <v>120</v>
      </c>
      <c r="N994" t="s">
        <v>121</v>
      </c>
    </row>
    <row r="995" spans="1:14" x14ac:dyDescent="0.25">
      <c r="A995" t="s">
        <v>3342</v>
      </c>
      <c r="B995" t="s">
        <v>65</v>
      </c>
      <c r="C995" t="s">
        <v>3341</v>
      </c>
      <c r="D995" t="s">
        <v>117</v>
      </c>
      <c r="E995" s="149">
        <v>146250</v>
      </c>
      <c r="F995" s="149">
        <v>3750</v>
      </c>
      <c r="G995" s="149">
        <v>150000</v>
      </c>
      <c r="H995" s="150">
        <f>Tabela2[[#This Row],[PERCENTUAL REALIZADO2]]*1/100</f>
        <v>0.50439999999999996</v>
      </c>
      <c r="I995">
        <v>50.44</v>
      </c>
      <c r="J995" s="111">
        <v>42853</v>
      </c>
      <c r="L995" t="s">
        <v>2</v>
      </c>
      <c r="M995" t="s">
        <v>120</v>
      </c>
      <c r="N995" t="s">
        <v>121</v>
      </c>
    </row>
    <row r="996" spans="1:14" x14ac:dyDescent="0.25">
      <c r="A996" t="s">
        <v>3344</v>
      </c>
      <c r="B996" t="s">
        <v>65</v>
      </c>
      <c r="C996" t="s">
        <v>3343</v>
      </c>
      <c r="D996" t="s">
        <v>117</v>
      </c>
      <c r="E996" s="149">
        <v>243750</v>
      </c>
      <c r="F996" s="149">
        <v>6250</v>
      </c>
      <c r="G996" s="149">
        <v>250000</v>
      </c>
      <c r="H996" s="150">
        <f>Tabela2[[#This Row],[PERCENTUAL REALIZADO2]]*1/100</f>
        <v>0.85752600000000001</v>
      </c>
      <c r="I996">
        <v>85.752600000000001</v>
      </c>
      <c r="J996" s="111">
        <v>42902</v>
      </c>
      <c r="L996" t="s">
        <v>2</v>
      </c>
      <c r="M996" t="s">
        <v>120</v>
      </c>
      <c r="N996" t="s">
        <v>121</v>
      </c>
    </row>
    <row r="997" spans="1:14" x14ac:dyDescent="0.25">
      <c r="A997" t="s">
        <v>2709</v>
      </c>
      <c r="B997" t="s">
        <v>56</v>
      </c>
      <c r="C997" t="s">
        <v>2708</v>
      </c>
      <c r="D997" t="s">
        <v>90</v>
      </c>
      <c r="E997" s="149">
        <v>308000</v>
      </c>
      <c r="F997" s="149">
        <v>46200</v>
      </c>
      <c r="G997" s="149">
        <v>354200</v>
      </c>
      <c r="H997" s="150">
        <f>Tabela2[[#This Row],[PERCENTUAL REALIZADO2]]*1/100</f>
        <v>0.88359999999999994</v>
      </c>
      <c r="I997">
        <v>88.36</v>
      </c>
      <c r="J997" s="111">
        <v>38173</v>
      </c>
      <c r="L997" t="s">
        <v>2</v>
      </c>
      <c r="M997" t="s">
        <v>80</v>
      </c>
      <c r="N997" t="s">
        <v>866</v>
      </c>
    </row>
    <row r="998" spans="1:14" x14ac:dyDescent="0.25">
      <c r="A998" t="s">
        <v>334</v>
      </c>
      <c r="B998" t="s">
        <v>53</v>
      </c>
      <c r="C998" t="s">
        <v>151</v>
      </c>
      <c r="D998" t="s">
        <v>117</v>
      </c>
      <c r="E998" s="149">
        <v>877500</v>
      </c>
      <c r="F998" s="149">
        <v>9312.24</v>
      </c>
      <c r="G998" s="149">
        <v>886812.24</v>
      </c>
      <c r="H998" s="150">
        <f>Tabela2[[#This Row],[PERCENTUAL REALIZADO2]]*1/100</f>
        <v>9.0010000000000003E-3</v>
      </c>
      <c r="I998">
        <v>0.90010000000000001</v>
      </c>
      <c r="J998" s="111">
        <v>42552</v>
      </c>
      <c r="L998" t="s">
        <v>2</v>
      </c>
      <c r="M998" t="s">
        <v>120</v>
      </c>
      <c r="N998" t="s">
        <v>121</v>
      </c>
    </row>
    <row r="999" spans="1:14" x14ac:dyDescent="0.25">
      <c r="A999" t="s">
        <v>2711</v>
      </c>
      <c r="B999" t="s">
        <v>60</v>
      </c>
      <c r="C999" t="s">
        <v>2710</v>
      </c>
      <c r="D999" t="s">
        <v>90</v>
      </c>
      <c r="E999" s="149">
        <v>101660</v>
      </c>
      <c r="F999" s="149">
        <v>11130</v>
      </c>
      <c r="G999" s="149">
        <v>112790</v>
      </c>
      <c r="H999" s="150">
        <f>Tabela2[[#This Row],[PERCENTUAL REALIZADO2]]*1/100</f>
        <v>0.9998999999999999</v>
      </c>
      <c r="I999">
        <v>99.99</v>
      </c>
      <c r="J999" s="111">
        <v>38055</v>
      </c>
      <c r="K999" s="111">
        <v>42369</v>
      </c>
      <c r="L999" t="s">
        <v>2</v>
      </c>
      <c r="M999" t="s">
        <v>80</v>
      </c>
      <c r="N999" t="s">
        <v>866</v>
      </c>
    </row>
    <row r="1000" spans="1:14" x14ac:dyDescent="0.25">
      <c r="A1000" t="s">
        <v>3348</v>
      </c>
      <c r="B1000" t="s">
        <v>47</v>
      </c>
      <c r="C1000" t="s">
        <v>3347</v>
      </c>
      <c r="D1000" t="s">
        <v>117</v>
      </c>
      <c r="E1000" s="149">
        <v>243750</v>
      </c>
      <c r="F1000" s="149">
        <v>6250</v>
      </c>
      <c r="G1000" s="149">
        <v>250000</v>
      </c>
      <c r="H1000" s="150">
        <f>Tabela2[[#This Row],[PERCENTUAL REALIZADO2]]*1/100</f>
        <v>8.5816000000000003E-2</v>
      </c>
      <c r="I1000">
        <v>8.5815999999999999</v>
      </c>
      <c r="J1000" s="111">
        <v>43076</v>
      </c>
      <c r="L1000" t="s">
        <v>2</v>
      </c>
      <c r="M1000" t="s">
        <v>120</v>
      </c>
      <c r="N1000" t="s">
        <v>121</v>
      </c>
    </row>
    <row r="1001" spans="1:14" x14ac:dyDescent="0.25">
      <c r="A1001" t="s">
        <v>3349</v>
      </c>
      <c r="B1001" t="s">
        <v>59</v>
      </c>
      <c r="C1001" t="s">
        <v>1063</v>
      </c>
      <c r="D1001" t="s">
        <v>117</v>
      </c>
      <c r="E1001" s="149">
        <v>341250</v>
      </c>
      <c r="F1001" s="149">
        <v>750</v>
      </c>
      <c r="G1001" s="149">
        <v>342000</v>
      </c>
      <c r="H1001" s="150">
        <f>Tabela2[[#This Row],[PERCENTUAL REALIZADO2]]*1/100</f>
        <v>0.24673300000000001</v>
      </c>
      <c r="I1001">
        <v>24.673300000000001</v>
      </c>
      <c r="J1001" s="111">
        <v>42886</v>
      </c>
      <c r="L1001" t="s">
        <v>2</v>
      </c>
      <c r="M1001" t="s">
        <v>120</v>
      </c>
      <c r="N1001" t="s">
        <v>121</v>
      </c>
    </row>
    <row r="1002" spans="1:14" x14ac:dyDescent="0.25">
      <c r="A1002" t="s">
        <v>3353</v>
      </c>
      <c r="B1002" t="s">
        <v>60</v>
      </c>
      <c r="C1002" t="s">
        <v>3352</v>
      </c>
      <c r="D1002" t="s">
        <v>117</v>
      </c>
      <c r="E1002" s="149">
        <v>268125</v>
      </c>
      <c r="F1002" s="149">
        <v>36878.99</v>
      </c>
      <c r="G1002" s="149">
        <v>305003.99</v>
      </c>
      <c r="H1002" s="150">
        <f>Tabela2[[#This Row],[PERCENTUAL REALIZADO2]]*1/100</f>
        <v>0.82175500000000001</v>
      </c>
      <c r="I1002">
        <v>82.1755</v>
      </c>
      <c r="J1002" s="111">
        <v>42727</v>
      </c>
      <c r="L1002" t="s">
        <v>2</v>
      </c>
      <c r="M1002" t="s">
        <v>120</v>
      </c>
      <c r="N1002" t="s">
        <v>121</v>
      </c>
    </row>
    <row r="1003" spans="1:14" x14ac:dyDescent="0.25">
      <c r="A1003" t="s">
        <v>3356</v>
      </c>
      <c r="B1003" t="s">
        <v>65</v>
      </c>
      <c r="C1003" t="s">
        <v>1747</v>
      </c>
      <c r="D1003" t="s">
        <v>90</v>
      </c>
      <c r="E1003" s="149">
        <v>200000</v>
      </c>
      <c r="F1003" s="149">
        <v>33900</v>
      </c>
      <c r="G1003" s="149">
        <v>233900</v>
      </c>
      <c r="H1003" s="150">
        <f>Tabela2[[#This Row],[PERCENTUAL REALIZADO2]]*1/100</f>
        <v>0.51572299999999993</v>
      </c>
      <c r="I1003">
        <v>51.572299999999998</v>
      </c>
      <c r="J1003" s="111">
        <v>42977</v>
      </c>
      <c r="L1003" t="s">
        <v>2</v>
      </c>
      <c r="M1003" t="s">
        <v>80</v>
      </c>
      <c r="N1003" t="s">
        <v>112</v>
      </c>
    </row>
    <row r="1004" spans="1:14" x14ac:dyDescent="0.25">
      <c r="A1004" t="s">
        <v>3357</v>
      </c>
      <c r="B1004" t="s">
        <v>47</v>
      </c>
      <c r="C1004" t="s">
        <v>91</v>
      </c>
      <c r="D1004" t="s">
        <v>90</v>
      </c>
      <c r="E1004" s="149">
        <v>350000</v>
      </c>
      <c r="F1004" s="149">
        <v>76000</v>
      </c>
      <c r="G1004" s="149">
        <v>426000</v>
      </c>
      <c r="H1004" s="150">
        <f>Tabela2[[#This Row],[PERCENTUAL REALIZADO2]]*1/100</f>
        <v>0.75339900000000004</v>
      </c>
      <c r="I1004">
        <v>75.3399</v>
      </c>
      <c r="J1004" s="111">
        <v>43070</v>
      </c>
      <c r="L1004" t="s">
        <v>2</v>
      </c>
      <c r="M1004" t="s">
        <v>80</v>
      </c>
      <c r="N1004" t="s">
        <v>511</v>
      </c>
    </row>
    <row r="1005" spans="1:14" x14ac:dyDescent="0.25">
      <c r="A1005" t="s">
        <v>3358</v>
      </c>
      <c r="B1005" t="s">
        <v>52</v>
      </c>
      <c r="C1005" t="s">
        <v>3187</v>
      </c>
      <c r="D1005" t="s">
        <v>90</v>
      </c>
      <c r="E1005" s="149">
        <v>469860.48</v>
      </c>
      <c r="F1005" s="149">
        <v>26816.400000000001</v>
      </c>
      <c r="G1005" s="149">
        <v>496676.88</v>
      </c>
      <c r="H1005" s="150">
        <f>Tabela2[[#This Row],[PERCENTUAL REALIZADO2]]*1/100</f>
        <v>0.87037000000000009</v>
      </c>
      <c r="I1005">
        <v>87.037000000000006</v>
      </c>
      <c r="J1005" s="111">
        <v>42705</v>
      </c>
      <c r="L1005" t="s">
        <v>2</v>
      </c>
      <c r="M1005" t="s">
        <v>80</v>
      </c>
      <c r="N1005" t="s">
        <v>737</v>
      </c>
    </row>
    <row r="1006" spans="1:14" x14ac:dyDescent="0.25">
      <c r="A1006" t="s">
        <v>3359</v>
      </c>
      <c r="B1006" t="s">
        <v>54</v>
      </c>
      <c r="C1006" t="s">
        <v>294</v>
      </c>
      <c r="D1006" t="s">
        <v>90</v>
      </c>
      <c r="E1006" s="149">
        <v>500000</v>
      </c>
      <c r="F1006" s="149">
        <v>55555.56</v>
      </c>
      <c r="G1006" s="149">
        <v>555555.56000000006</v>
      </c>
      <c r="H1006" s="150">
        <f>Tabela2[[#This Row],[PERCENTUAL REALIZADO2]]*1/100</f>
        <v>0.27365300000000004</v>
      </c>
      <c r="I1006">
        <v>27.365300000000001</v>
      </c>
      <c r="J1006" s="111">
        <v>42948</v>
      </c>
      <c r="L1006" t="s">
        <v>2</v>
      </c>
      <c r="M1006" t="s">
        <v>80</v>
      </c>
      <c r="N1006" t="s">
        <v>1811</v>
      </c>
    </row>
    <row r="1007" spans="1:14" x14ac:dyDescent="0.25">
      <c r="A1007" t="s">
        <v>3360</v>
      </c>
      <c r="B1007" t="s">
        <v>65</v>
      </c>
      <c r="C1007" t="s">
        <v>1716</v>
      </c>
      <c r="D1007" t="s">
        <v>117</v>
      </c>
      <c r="E1007" s="149">
        <v>390000</v>
      </c>
      <c r="F1007" s="149">
        <v>9750</v>
      </c>
      <c r="G1007" s="149">
        <v>399750</v>
      </c>
      <c r="H1007" s="150">
        <f>Tabela2[[#This Row],[PERCENTUAL REALIZADO2]]*1/100</f>
        <v>5.8245999999999999E-2</v>
      </c>
      <c r="I1007">
        <v>5.8246000000000002</v>
      </c>
      <c r="J1007" s="111">
        <v>42972</v>
      </c>
      <c r="L1007" t="s">
        <v>2</v>
      </c>
      <c r="M1007" t="s">
        <v>120</v>
      </c>
      <c r="N1007" t="s">
        <v>121</v>
      </c>
    </row>
    <row r="1008" spans="1:14" x14ac:dyDescent="0.25">
      <c r="A1008" t="s">
        <v>3362</v>
      </c>
      <c r="B1008" t="s">
        <v>68</v>
      </c>
      <c r="C1008" t="s">
        <v>3361</v>
      </c>
      <c r="D1008" t="s">
        <v>117</v>
      </c>
      <c r="E1008" s="149">
        <v>184521.27</v>
      </c>
      <c r="F1008" s="149">
        <v>184.71</v>
      </c>
      <c r="G1008" s="149">
        <v>184705.98</v>
      </c>
      <c r="H1008" s="150">
        <f>Tabela2[[#This Row],[PERCENTUAL REALIZADO2]]*1/100</f>
        <v>0.8102379999999999</v>
      </c>
      <c r="I1008">
        <v>81.023799999999994</v>
      </c>
      <c r="J1008" s="111">
        <v>42860</v>
      </c>
      <c r="L1008" t="s">
        <v>2</v>
      </c>
      <c r="M1008" t="s">
        <v>120</v>
      </c>
      <c r="N1008" t="s">
        <v>121</v>
      </c>
    </row>
    <row r="1009" spans="1:14" x14ac:dyDescent="0.25">
      <c r="A1009" t="s">
        <v>3365</v>
      </c>
      <c r="B1009" t="s">
        <v>60</v>
      </c>
      <c r="C1009" t="s">
        <v>3364</v>
      </c>
      <c r="D1009" t="s">
        <v>117</v>
      </c>
      <c r="E1009" s="149">
        <v>268125</v>
      </c>
      <c r="F1009" s="149">
        <v>114045.06</v>
      </c>
      <c r="G1009" s="149">
        <v>382170.06</v>
      </c>
      <c r="H1009" s="150">
        <f>Tabela2[[#This Row],[PERCENTUAL REALIZADO2]]*1/100</f>
        <v>3.3710000000000003E-3</v>
      </c>
      <c r="I1009">
        <v>0.33710000000000001</v>
      </c>
      <c r="J1009" s="111">
        <v>43069</v>
      </c>
      <c r="L1009" t="s">
        <v>2</v>
      </c>
      <c r="M1009" t="s">
        <v>120</v>
      </c>
      <c r="N1009" t="s">
        <v>121</v>
      </c>
    </row>
    <row r="1010" spans="1:14" x14ac:dyDescent="0.25">
      <c r="A1010" t="s">
        <v>3366</v>
      </c>
      <c r="B1010" t="s">
        <v>48</v>
      </c>
      <c r="C1010" t="s">
        <v>2871</v>
      </c>
      <c r="D1010" t="s">
        <v>117</v>
      </c>
      <c r="E1010" s="149">
        <v>1209983.3899999999</v>
      </c>
      <c r="F1010" s="149">
        <v>12222.1</v>
      </c>
      <c r="G1010" s="149">
        <v>1222205.49</v>
      </c>
      <c r="H1010" s="150">
        <f>Tabela2[[#This Row],[PERCENTUAL REALIZADO2]]*1/100</f>
        <v>1.0337000000000001E-2</v>
      </c>
      <c r="I1010">
        <v>1.0337000000000001</v>
      </c>
      <c r="J1010" s="111">
        <v>43035</v>
      </c>
      <c r="L1010" t="s">
        <v>2</v>
      </c>
      <c r="M1010" t="s">
        <v>120</v>
      </c>
      <c r="N1010" t="s">
        <v>121</v>
      </c>
    </row>
    <row r="1011" spans="1:14" x14ac:dyDescent="0.25">
      <c r="A1011" t="s">
        <v>3367</v>
      </c>
      <c r="B1011" t="s">
        <v>61</v>
      </c>
      <c r="C1011" t="s">
        <v>854</v>
      </c>
      <c r="D1011" t="s">
        <v>117</v>
      </c>
      <c r="E1011" s="149">
        <v>744495.65</v>
      </c>
      <c r="F1011" s="149">
        <v>7520.16</v>
      </c>
      <c r="G1011" s="149">
        <v>752015.81</v>
      </c>
      <c r="H1011" s="150">
        <f>Tabela2[[#This Row],[PERCENTUAL REALIZADO2]]*1/100</f>
        <v>7.7880000000000007E-3</v>
      </c>
      <c r="I1011">
        <v>0.77880000000000005</v>
      </c>
      <c r="J1011" s="111">
        <v>43066</v>
      </c>
      <c r="L1011" t="s">
        <v>2</v>
      </c>
      <c r="M1011" t="s">
        <v>120</v>
      </c>
      <c r="N1011" t="s">
        <v>121</v>
      </c>
    </row>
    <row r="1012" spans="1:14" x14ac:dyDescent="0.25">
      <c r="A1012" t="s">
        <v>333</v>
      </c>
      <c r="B1012" t="s">
        <v>68</v>
      </c>
      <c r="C1012" t="s">
        <v>332</v>
      </c>
      <c r="D1012" t="s">
        <v>117</v>
      </c>
      <c r="E1012" s="149">
        <v>780000</v>
      </c>
      <c r="F1012" s="149">
        <v>15600</v>
      </c>
      <c r="G1012" s="149">
        <v>795600</v>
      </c>
      <c r="H1012" s="150">
        <f>Tabela2[[#This Row],[PERCENTUAL REALIZADO2]]*1/100</f>
        <v>7.0340000000000003E-3</v>
      </c>
      <c r="I1012">
        <v>0.70340000000000003</v>
      </c>
      <c r="J1012" s="111">
        <v>43068</v>
      </c>
      <c r="L1012" t="s">
        <v>2</v>
      </c>
      <c r="M1012" t="s">
        <v>120</v>
      </c>
      <c r="N1012" t="s">
        <v>121</v>
      </c>
    </row>
    <row r="1013" spans="1:14" x14ac:dyDescent="0.25">
      <c r="A1013" t="s">
        <v>866</v>
      </c>
      <c r="B1013" t="s">
        <v>63</v>
      </c>
      <c r="C1013" t="s">
        <v>2713</v>
      </c>
      <c r="D1013" t="s">
        <v>90</v>
      </c>
      <c r="E1013" s="149">
        <v>122124</v>
      </c>
      <c r="F1013" s="149">
        <v>18795</v>
      </c>
      <c r="G1013" s="149">
        <v>140919</v>
      </c>
      <c r="H1013" s="150">
        <f>Tabela2[[#This Row],[PERCENTUAL REALIZADO2]]*1/100</f>
        <v>0.26539999999999997</v>
      </c>
      <c r="I1013">
        <v>26.54</v>
      </c>
      <c r="J1013" s="111">
        <v>38009</v>
      </c>
      <c r="L1013" t="s">
        <v>2</v>
      </c>
      <c r="M1013" t="s">
        <v>80</v>
      </c>
      <c r="N1013" t="s">
        <v>866</v>
      </c>
    </row>
    <row r="1014" spans="1:14" x14ac:dyDescent="0.25">
      <c r="A1014" t="s">
        <v>2715</v>
      </c>
      <c r="B1014" t="s">
        <v>68</v>
      </c>
      <c r="C1014" t="s">
        <v>2714</v>
      </c>
      <c r="D1014" t="s">
        <v>90</v>
      </c>
      <c r="E1014" s="149">
        <v>150000</v>
      </c>
      <c r="F1014" s="149">
        <v>32280</v>
      </c>
      <c r="G1014" s="149">
        <v>182280</v>
      </c>
      <c r="H1014" s="150">
        <f>Tabela2[[#This Row],[PERCENTUAL REALIZADO2]]*1/100</f>
        <v>0.5</v>
      </c>
      <c r="I1014">
        <v>50</v>
      </c>
      <c r="J1014" s="111">
        <v>38091</v>
      </c>
      <c r="K1014" s="111">
        <v>39933</v>
      </c>
      <c r="L1014" t="s">
        <v>2</v>
      </c>
      <c r="M1014" t="s">
        <v>80</v>
      </c>
      <c r="N1014" t="s">
        <v>866</v>
      </c>
    </row>
    <row r="1015" spans="1:14" x14ac:dyDescent="0.25">
      <c r="A1015" t="s">
        <v>3369</v>
      </c>
      <c r="B1015" t="s">
        <v>51</v>
      </c>
      <c r="C1015" t="s">
        <v>3368</v>
      </c>
      <c r="D1015" t="s">
        <v>82</v>
      </c>
      <c r="E1015" s="149">
        <v>1950000</v>
      </c>
      <c r="F1015" s="149">
        <v>50000</v>
      </c>
      <c r="G1015" s="149">
        <v>2000000</v>
      </c>
      <c r="H1015" s="150">
        <f>Tabela2[[#This Row],[PERCENTUAL REALIZADO2]]*1/100</f>
        <v>5.9299999999999999E-4</v>
      </c>
      <c r="I1015">
        <v>5.9299999999999999E-2</v>
      </c>
      <c r="J1015" s="111">
        <v>43069</v>
      </c>
      <c r="L1015" t="s">
        <v>2</v>
      </c>
      <c r="M1015" t="s">
        <v>84</v>
      </c>
      <c r="N1015" t="s">
        <v>85</v>
      </c>
    </row>
    <row r="1016" spans="1:14" x14ac:dyDescent="0.25">
      <c r="A1016" t="s">
        <v>3370</v>
      </c>
      <c r="B1016" t="s">
        <v>65</v>
      </c>
      <c r="C1016" t="s">
        <v>2845</v>
      </c>
      <c r="D1016" t="s">
        <v>289</v>
      </c>
      <c r="E1016" s="149">
        <v>250000</v>
      </c>
      <c r="F1016" s="149">
        <v>24079.279999999999</v>
      </c>
      <c r="G1016" s="149">
        <v>274079.28000000003</v>
      </c>
      <c r="H1016" s="150">
        <f>Tabela2[[#This Row],[PERCENTUAL REALIZADO2]]*1/100</f>
        <v>9.9713999999999997E-2</v>
      </c>
      <c r="I1016">
        <v>9.9713999999999992</v>
      </c>
      <c r="J1016" s="111">
        <v>42739</v>
      </c>
      <c r="L1016" t="s">
        <v>2</v>
      </c>
      <c r="M1016" t="s">
        <v>84</v>
      </c>
      <c r="N1016" t="s">
        <v>291</v>
      </c>
    </row>
    <row r="1017" spans="1:14" x14ac:dyDescent="0.25">
      <c r="A1017" t="s">
        <v>3371</v>
      </c>
      <c r="B1017" t="s">
        <v>66</v>
      </c>
      <c r="C1017" t="s">
        <v>1238</v>
      </c>
      <c r="D1017" t="s">
        <v>289</v>
      </c>
      <c r="E1017" s="149">
        <v>500000</v>
      </c>
      <c r="F1017" s="149">
        <v>500.51</v>
      </c>
      <c r="G1017" s="149">
        <v>500500.51</v>
      </c>
      <c r="H1017" s="150">
        <f>Tabela2[[#This Row],[PERCENTUAL REALIZADO2]]*1/100</f>
        <v>0.55338100000000001</v>
      </c>
      <c r="I1017">
        <v>55.338099999999997</v>
      </c>
      <c r="J1017" s="111">
        <v>42891</v>
      </c>
      <c r="L1017" t="s">
        <v>2</v>
      </c>
      <c r="M1017" t="s">
        <v>84</v>
      </c>
      <c r="N1017" t="s">
        <v>291</v>
      </c>
    </row>
    <row r="1018" spans="1:14" x14ac:dyDescent="0.25">
      <c r="A1018" t="s">
        <v>3373</v>
      </c>
      <c r="B1018" t="s">
        <v>68</v>
      </c>
      <c r="C1018" t="s">
        <v>3372</v>
      </c>
      <c r="D1018" t="s">
        <v>289</v>
      </c>
      <c r="E1018" s="149">
        <v>260000</v>
      </c>
      <c r="F1018" s="149">
        <v>809.62</v>
      </c>
      <c r="G1018" s="149">
        <v>260809.62</v>
      </c>
      <c r="H1018" s="150">
        <f>Tabela2[[#This Row],[PERCENTUAL REALIZADO2]]*1/100</f>
        <v>1.6035000000000001E-2</v>
      </c>
      <c r="I1018">
        <v>1.6034999999999999</v>
      </c>
      <c r="J1018" s="111">
        <v>43028</v>
      </c>
      <c r="L1018" t="s">
        <v>2</v>
      </c>
      <c r="M1018" t="s">
        <v>84</v>
      </c>
      <c r="N1018" t="s">
        <v>291</v>
      </c>
    </row>
    <row r="1019" spans="1:14" x14ac:dyDescent="0.25">
      <c r="A1019" t="s">
        <v>3378</v>
      </c>
      <c r="B1019" t="s">
        <v>68</v>
      </c>
      <c r="C1019" t="s">
        <v>346</v>
      </c>
      <c r="D1019" t="s">
        <v>289</v>
      </c>
      <c r="E1019" s="149">
        <v>330000</v>
      </c>
      <c r="F1019" s="149">
        <v>4044.21</v>
      </c>
      <c r="G1019" s="149">
        <v>334044.21000000002</v>
      </c>
      <c r="H1019" s="150">
        <f>Tabela2[[#This Row],[PERCENTUAL REALIZADO2]]*1/100</f>
        <v>1.0142999999999999E-2</v>
      </c>
      <c r="I1019">
        <v>1.0143</v>
      </c>
      <c r="J1019" s="111">
        <v>43060</v>
      </c>
      <c r="L1019" t="s">
        <v>2</v>
      </c>
      <c r="M1019" t="s">
        <v>84</v>
      </c>
      <c r="N1019" t="s">
        <v>291</v>
      </c>
    </row>
    <row r="1020" spans="1:14" x14ac:dyDescent="0.25">
      <c r="A1020" t="s">
        <v>3380</v>
      </c>
      <c r="B1020" t="s">
        <v>68</v>
      </c>
      <c r="C1020" t="s">
        <v>3379</v>
      </c>
      <c r="D1020" t="s">
        <v>161</v>
      </c>
      <c r="E1020" s="149">
        <v>466100</v>
      </c>
      <c r="F1020" s="149">
        <v>470</v>
      </c>
      <c r="G1020" s="149">
        <v>466570</v>
      </c>
      <c r="H1020" s="150">
        <f>Tabela2[[#This Row],[PERCENTUAL REALIZADO2]]*1/100</f>
        <v>2.7850000000000001E-3</v>
      </c>
      <c r="I1020">
        <v>0.27850000000000003</v>
      </c>
      <c r="J1020" s="111">
        <v>42653</v>
      </c>
      <c r="L1020" t="s">
        <v>2</v>
      </c>
      <c r="M1020" t="s">
        <v>84</v>
      </c>
      <c r="N1020" t="s">
        <v>162</v>
      </c>
    </row>
    <row r="1021" spans="1:14" x14ac:dyDescent="0.25">
      <c r="A1021" t="s">
        <v>3381</v>
      </c>
      <c r="B1021" t="s">
        <v>68</v>
      </c>
      <c r="C1021" t="s">
        <v>215</v>
      </c>
      <c r="D1021" t="s">
        <v>817</v>
      </c>
      <c r="E1021" s="149">
        <v>700000</v>
      </c>
      <c r="F1021" s="149">
        <v>103029.38</v>
      </c>
      <c r="G1021" s="149">
        <v>803029.38</v>
      </c>
      <c r="H1021" s="150">
        <f>Tabela2[[#This Row],[PERCENTUAL REALIZADO2]]*1/100</f>
        <v>0.37403700000000001</v>
      </c>
      <c r="I1021">
        <v>37.403700000000001</v>
      </c>
      <c r="J1021" s="111">
        <v>42989</v>
      </c>
      <c r="L1021" t="s">
        <v>2</v>
      </c>
      <c r="M1021" t="s">
        <v>715</v>
      </c>
      <c r="N1021" t="s">
        <v>965</v>
      </c>
    </row>
    <row r="1022" spans="1:14" x14ac:dyDescent="0.25">
      <c r="A1022" t="s">
        <v>2720</v>
      </c>
      <c r="B1022" t="s">
        <v>58</v>
      </c>
      <c r="C1022" t="s">
        <v>2719</v>
      </c>
      <c r="D1022" t="s">
        <v>90</v>
      </c>
      <c r="E1022" s="149">
        <v>219991.1</v>
      </c>
      <c r="F1022" s="149">
        <v>21999.08</v>
      </c>
      <c r="G1022" s="149">
        <v>241990.18</v>
      </c>
      <c r="H1022" s="150">
        <f>Tabela2[[#This Row],[PERCENTUAL REALIZADO2]]*1/100</f>
        <v>0.70369999999999999</v>
      </c>
      <c r="I1022">
        <v>70.37</v>
      </c>
      <c r="J1022" s="111">
        <v>38008</v>
      </c>
      <c r="L1022" t="s">
        <v>2</v>
      </c>
      <c r="M1022" t="s">
        <v>80</v>
      </c>
      <c r="N1022" t="s">
        <v>866</v>
      </c>
    </row>
    <row r="1023" spans="1:14" x14ac:dyDescent="0.25">
      <c r="A1023" t="s">
        <v>3383</v>
      </c>
      <c r="B1023" t="s">
        <v>68</v>
      </c>
      <c r="C1023" t="s">
        <v>3382</v>
      </c>
      <c r="D1023" t="s">
        <v>86</v>
      </c>
      <c r="E1023" s="149">
        <v>493100</v>
      </c>
      <c r="F1023" s="149">
        <v>11209.02</v>
      </c>
      <c r="G1023" s="149">
        <v>504309.02</v>
      </c>
      <c r="H1023" s="150">
        <f>Tabela2[[#This Row],[PERCENTUAL REALIZADO2]]*1/100</f>
        <v>0.98871600000000004</v>
      </c>
      <c r="I1023">
        <v>98.871600000000001</v>
      </c>
      <c r="J1023" s="111">
        <v>42552</v>
      </c>
      <c r="L1023" t="s">
        <v>2</v>
      </c>
      <c r="M1023" t="s">
        <v>84</v>
      </c>
      <c r="N1023" t="s">
        <v>88</v>
      </c>
    </row>
    <row r="1024" spans="1:14" x14ac:dyDescent="0.25">
      <c r="A1024" t="s">
        <v>611</v>
      </c>
      <c r="B1024" t="s">
        <v>61</v>
      </c>
      <c r="C1024" t="s">
        <v>3384</v>
      </c>
      <c r="D1024" t="s">
        <v>117</v>
      </c>
      <c r="E1024" s="149">
        <v>195000</v>
      </c>
      <c r="F1024" s="149">
        <v>5000</v>
      </c>
      <c r="G1024" s="149">
        <v>200000</v>
      </c>
      <c r="H1024" s="150">
        <f>Tabela2[[#This Row],[PERCENTUAL REALIZADO2]]*1/100</f>
        <v>0.60135899999999998</v>
      </c>
      <c r="I1024">
        <v>60.135899999999999</v>
      </c>
      <c r="J1024" s="111">
        <v>43040</v>
      </c>
      <c r="L1024" t="s">
        <v>2</v>
      </c>
      <c r="M1024" t="s">
        <v>120</v>
      </c>
      <c r="N1024" t="s">
        <v>121</v>
      </c>
    </row>
    <row r="1025" spans="1:14" x14ac:dyDescent="0.25">
      <c r="A1025" t="s">
        <v>2722</v>
      </c>
      <c r="B1025" t="s">
        <v>67</v>
      </c>
      <c r="C1025" t="s">
        <v>2721</v>
      </c>
      <c r="D1025" t="s">
        <v>90</v>
      </c>
      <c r="E1025" s="149">
        <v>86820</v>
      </c>
      <c r="F1025" s="149">
        <v>8682</v>
      </c>
      <c r="G1025" s="149">
        <v>95502</v>
      </c>
      <c r="H1025" s="150">
        <f>Tabela2[[#This Row],[PERCENTUAL REALIZADO2]]*1/100</f>
        <v>0.38</v>
      </c>
      <c r="I1025">
        <v>38</v>
      </c>
      <c r="J1025" s="111">
        <v>38208</v>
      </c>
      <c r="L1025" t="s">
        <v>2</v>
      </c>
      <c r="M1025" t="s">
        <v>80</v>
      </c>
      <c r="N1025" t="s">
        <v>866</v>
      </c>
    </row>
    <row r="1026" spans="1:14" x14ac:dyDescent="0.25">
      <c r="A1026" t="s">
        <v>866</v>
      </c>
      <c r="B1026" t="s">
        <v>69</v>
      </c>
      <c r="C1026" t="s">
        <v>2723</v>
      </c>
      <c r="D1026" t="s">
        <v>90</v>
      </c>
      <c r="E1026" s="149">
        <v>95620</v>
      </c>
      <c r="F1026" s="149">
        <v>14640</v>
      </c>
      <c r="G1026" s="149">
        <v>110260</v>
      </c>
      <c r="H1026" s="150">
        <f>Tabela2[[#This Row],[PERCENTUAL REALIZADO2]]*1/100</f>
        <v>0</v>
      </c>
      <c r="I1026">
        <v>0</v>
      </c>
      <c r="J1026" s="111">
        <v>38111</v>
      </c>
      <c r="L1026" t="s">
        <v>2</v>
      </c>
      <c r="M1026" t="s">
        <v>80</v>
      </c>
      <c r="N1026" t="s">
        <v>866</v>
      </c>
    </row>
    <row r="1027" spans="1:14" x14ac:dyDescent="0.25">
      <c r="A1027" t="s">
        <v>3386</v>
      </c>
      <c r="B1027" t="s">
        <v>52</v>
      </c>
      <c r="C1027" t="s">
        <v>3385</v>
      </c>
      <c r="D1027" t="s">
        <v>117</v>
      </c>
      <c r="E1027" s="149">
        <v>13500000</v>
      </c>
      <c r="F1027" s="149">
        <v>135000</v>
      </c>
      <c r="G1027" s="149">
        <v>13635000</v>
      </c>
      <c r="H1027" s="150">
        <f>Tabela2[[#This Row],[PERCENTUAL REALIZADO2]]*1/100</f>
        <v>2.5799999999999998E-4</v>
      </c>
      <c r="I1027">
        <v>2.58E-2</v>
      </c>
      <c r="J1027" s="111">
        <v>42914</v>
      </c>
      <c r="L1027" t="s">
        <v>2</v>
      </c>
      <c r="M1027" t="s">
        <v>120</v>
      </c>
      <c r="N1027" t="s">
        <v>121</v>
      </c>
    </row>
    <row r="1028" spans="1:14" x14ac:dyDescent="0.25">
      <c r="A1028" t="s">
        <v>3388</v>
      </c>
      <c r="B1028" t="s">
        <v>68</v>
      </c>
      <c r="C1028" t="s">
        <v>3387</v>
      </c>
      <c r="D1028" t="s">
        <v>117</v>
      </c>
      <c r="E1028" s="149">
        <v>243750</v>
      </c>
      <c r="F1028" s="149">
        <v>13542.33</v>
      </c>
      <c r="G1028" s="149">
        <v>257292.33</v>
      </c>
      <c r="H1028" s="150">
        <f>Tabela2[[#This Row],[PERCENTUAL REALIZADO2]]*1/100</f>
        <v>0.36827599999999999</v>
      </c>
      <c r="I1028">
        <v>36.827599999999997</v>
      </c>
      <c r="J1028" s="111">
        <v>43010</v>
      </c>
      <c r="L1028" t="s">
        <v>2</v>
      </c>
      <c r="M1028" t="s">
        <v>120</v>
      </c>
      <c r="N1028" t="s">
        <v>121</v>
      </c>
    </row>
    <row r="1029" spans="1:14" x14ac:dyDescent="0.25">
      <c r="A1029" t="s">
        <v>3390</v>
      </c>
      <c r="B1029" t="s">
        <v>51</v>
      </c>
      <c r="C1029" t="s">
        <v>3389</v>
      </c>
      <c r="D1029" t="s">
        <v>117</v>
      </c>
      <c r="E1029" s="149">
        <v>243750</v>
      </c>
      <c r="F1029" s="149">
        <v>6250</v>
      </c>
      <c r="G1029" s="149">
        <v>250000</v>
      </c>
      <c r="H1029" s="150">
        <f>Tabela2[[#This Row],[PERCENTUAL REALIZADO2]]*1/100</f>
        <v>8.4494000000000014E-2</v>
      </c>
      <c r="I1029">
        <v>8.4494000000000007</v>
      </c>
      <c r="J1029" s="111">
        <v>43014</v>
      </c>
      <c r="L1029" t="s">
        <v>2</v>
      </c>
      <c r="M1029" t="s">
        <v>120</v>
      </c>
      <c r="N1029" t="s">
        <v>121</v>
      </c>
    </row>
    <row r="1030" spans="1:14" x14ac:dyDescent="0.25">
      <c r="A1030" t="s">
        <v>3391</v>
      </c>
      <c r="B1030" t="s">
        <v>65</v>
      </c>
      <c r="C1030" t="s">
        <v>132</v>
      </c>
      <c r="D1030" t="s">
        <v>117</v>
      </c>
      <c r="E1030" s="149">
        <v>243750</v>
      </c>
      <c r="F1030" s="149">
        <v>7000</v>
      </c>
      <c r="G1030" s="149">
        <v>250750</v>
      </c>
      <c r="H1030" s="150">
        <f>Tabela2[[#This Row],[PERCENTUAL REALIZADO2]]*1/100</f>
        <v>2.8426999999999997E-2</v>
      </c>
      <c r="I1030">
        <v>2.8426999999999998</v>
      </c>
      <c r="J1030" s="111">
        <v>42947</v>
      </c>
      <c r="L1030" t="s">
        <v>2</v>
      </c>
      <c r="M1030" t="s">
        <v>120</v>
      </c>
      <c r="N1030" t="s">
        <v>121</v>
      </c>
    </row>
    <row r="1031" spans="1:14" x14ac:dyDescent="0.25">
      <c r="A1031" t="s">
        <v>2726</v>
      </c>
      <c r="B1031" t="s">
        <v>52</v>
      </c>
      <c r="C1031" t="s">
        <v>1614</v>
      </c>
      <c r="D1031" t="s">
        <v>86</v>
      </c>
      <c r="E1031" s="149">
        <v>160000</v>
      </c>
      <c r="F1031" s="149">
        <v>23676.77</v>
      </c>
      <c r="G1031" s="149">
        <v>183676.77</v>
      </c>
      <c r="H1031" s="150">
        <f>Tabela2[[#This Row],[PERCENTUAL REALIZADO2]]*1/100</f>
        <v>0.39159999999999995</v>
      </c>
      <c r="I1031">
        <v>39.159999999999997</v>
      </c>
      <c r="J1031" s="111">
        <v>38166</v>
      </c>
      <c r="L1031" t="s">
        <v>2</v>
      </c>
      <c r="M1031" t="s">
        <v>715</v>
      </c>
      <c r="N1031" t="s">
        <v>2293</v>
      </c>
    </row>
    <row r="1032" spans="1:14" x14ac:dyDescent="0.25">
      <c r="A1032" t="s">
        <v>2728</v>
      </c>
      <c r="B1032" t="s">
        <v>56</v>
      </c>
      <c r="C1032" t="s">
        <v>2727</v>
      </c>
      <c r="D1032" t="s">
        <v>86</v>
      </c>
      <c r="E1032" s="149">
        <v>100000</v>
      </c>
      <c r="F1032" s="149">
        <v>5000</v>
      </c>
      <c r="G1032" s="149">
        <v>105000</v>
      </c>
      <c r="H1032" s="150">
        <f>Tabela2[[#This Row],[PERCENTUAL REALIZADO2]]*1/100</f>
        <v>0.19980000000000001</v>
      </c>
      <c r="I1032">
        <v>19.98</v>
      </c>
      <c r="J1032" s="111">
        <v>38170</v>
      </c>
      <c r="K1032" s="111">
        <v>41912</v>
      </c>
      <c r="L1032" t="s">
        <v>2</v>
      </c>
      <c r="M1032" t="s">
        <v>84</v>
      </c>
      <c r="N1032" t="s">
        <v>2603</v>
      </c>
    </row>
    <row r="1033" spans="1:14" x14ac:dyDescent="0.25">
      <c r="A1033" t="s">
        <v>3392</v>
      </c>
      <c r="B1033" t="s">
        <v>60</v>
      </c>
      <c r="C1033" t="s">
        <v>173</v>
      </c>
      <c r="D1033" t="s">
        <v>117</v>
      </c>
      <c r="E1033" s="149">
        <v>195000</v>
      </c>
      <c r="F1033" s="149">
        <v>195.2</v>
      </c>
      <c r="G1033" s="149">
        <v>195195.2</v>
      </c>
      <c r="H1033" s="150">
        <f>Tabela2[[#This Row],[PERCENTUAL REALIZADO2]]*1/100</f>
        <v>2.4317999999999999E-2</v>
      </c>
      <c r="I1033">
        <v>2.4318</v>
      </c>
      <c r="J1033" s="111">
        <v>42657</v>
      </c>
      <c r="L1033" t="s">
        <v>2</v>
      </c>
      <c r="M1033" t="s">
        <v>120</v>
      </c>
      <c r="N1033" t="s">
        <v>121</v>
      </c>
    </row>
    <row r="1034" spans="1:14" x14ac:dyDescent="0.25">
      <c r="A1034" t="s">
        <v>3394</v>
      </c>
      <c r="B1034" t="s">
        <v>65</v>
      </c>
      <c r="C1034" t="s">
        <v>1344</v>
      </c>
      <c r="D1034" t="s">
        <v>117</v>
      </c>
      <c r="E1034" s="149">
        <v>243750</v>
      </c>
      <c r="F1034" s="149">
        <v>244</v>
      </c>
      <c r="G1034" s="149">
        <v>243994</v>
      </c>
      <c r="H1034" s="150">
        <f>Tabela2[[#This Row],[PERCENTUAL REALIZADO2]]*1/100</f>
        <v>1.3609E-2</v>
      </c>
      <c r="I1034">
        <v>1.3609</v>
      </c>
      <c r="J1034" s="111">
        <v>43011</v>
      </c>
      <c r="L1034" t="s">
        <v>2</v>
      </c>
      <c r="M1034" t="s">
        <v>120</v>
      </c>
      <c r="N1034" t="s">
        <v>121</v>
      </c>
    </row>
    <row r="1035" spans="1:14" x14ac:dyDescent="0.25">
      <c r="A1035" t="s">
        <v>2731</v>
      </c>
      <c r="B1035" t="s">
        <v>58</v>
      </c>
      <c r="C1035" t="s">
        <v>2084</v>
      </c>
      <c r="D1035" t="s">
        <v>86</v>
      </c>
      <c r="E1035" s="149">
        <v>100000</v>
      </c>
      <c r="F1035" s="149">
        <v>10600</v>
      </c>
      <c r="G1035" s="149">
        <v>110600</v>
      </c>
      <c r="H1035" s="150">
        <f>Tabela2[[#This Row],[PERCENTUAL REALIZADO2]]*1/100</f>
        <v>0.98380000000000001</v>
      </c>
      <c r="I1035">
        <v>98.38</v>
      </c>
      <c r="J1035" s="111">
        <v>38170</v>
      </c>
      <c r="L1035" t="s">
        <v>2</v>
      </c>
      <c r="M1035" t="s">
        <v>715</v>
      </c>
      <c r="N1035" t="s">
        <v>2293</v>
      </c>
    </row>
    <row r="1036" spans="1:14" x14ac:dyDescent="0.25">
      <c r="A1036" t="s">
        <v>2733</v>
      </c>
      <c r="B1036" t="s">
        <v>58</v>
      </c>
      <c r="C1036" t="s">
        <v>2732</v>
      </c>
      <c r="D1036" t="s">
        <v>86</v>
      </c>
      <c r="E1036" s="149">
        <v>130000</v>
      </c>
      <c r="F1036" s="149">
        <v>45334.07</v>
      </c>
      <c r="G1036" s="149">
        <v>175334.07</v>
      </c>
      <c r="H1036" s="150">
        <f>Tabela2[[#This Row],[PERCENTUAL REALIZADO2]]*1/100</f>
        <v>0.5585</v>
      </c>
      <c r="I1036">
        <v>55.85</v>
      </c>
      <c r="J1036" s="111">
        <v>38153</v>
      </c>
      <c r="L1036" t="s">
        <v>2</v>
      </c>
      <c r="M1036" t="s">
        <v>715</v>
      </c>
      <c r="N1036" t="s">
        <v>2293</v>
      </c>
    </row>
    <row r="1037" spans="1:14" x14ac:dyDescent="0.25">
      <c r="A1037" t="s">
        <v>482</v>
      </c>
      <c r="B1037" t="s">
        <v>65</v>
      </c>
      <c r="C1037" t="s">
        <v>534</v>
      </c>
      <c r="D1037" t="s">
        <v>117</v>
      </c>
      <c r="E1037" s="149">
        <v>243750</v>
      </c>
      <c r="F1037" s="149">
        <v>2693.32</v>
      </c>
      <c r="G1037" s="149">
        <v>246443.32</v>
      </c>
      <c r="H1037" s="150">
        <f>Tabela2[[#This Row],[PERCENTUAL REALIZADO2]]*1/100</f>
        <v>9.3790000000000002E-3</v>
      </c>
      <c r="I1037">
        <v>0.93789999999999996</v>
      </c>
      <c r="J1037" s="111">
        <v>43013</v>
      </c>
      <c r="L1037" t="s">
        <v>2</v>
      </c>
      <c r="M1037" t="s">
        <v>120</v>
      </c>
      <c r="N1037" t="s">
        <v>121</v>
      </c>
    </row>
    <row r="1038" spans="1:14" x14ac:dyDescent="0.25">
      <c r="A1038" t="s">
        <v>3395</v>
      </c>
      <c r="B1038" t="s">
        <v>65</v>
      </c>
      <c r="C1038" t="s">
        <v>132</v>
      </c>
      <c r="D1038" t="s">
        <v>117</v>
      </c>
      <c r="E1038" s="149">
        <v>243750</v>
      </c>
      <c r="F1038" s="149">
        <v>88373.8</v>
      </c>
      <c r="G1038" s="149">
        <v>332123.8</v>
      </c>
      <c r="H1038" s="150">
        <f>Tabela2[[#This Row],[PERCENTUAL REALIZADO2]]*1/100</f>
        <v>0.56311100000000003</v>
      </c>
      <c r="I1038">
        <v>56.311100000000003</v>
      </c>
      <c r="J1038" s="111">
        <v>42842</v>
      </c>
      <c r="L1038" t="s">
        <v>2</v>
      </c>
      <c r="M1038" t="s">
        <v>120</v>
      </c>
      <c r="N1038" t="s">
        <v>121</v>
      </c>
    </row>
    <row r="1039" spans="1:14" x14ac:dyDescent="0.25">
      <c r="A1039" t="s">
        <v>3396</v>
      </c>
      <c r="B1039" t="s">
        <v>68</v>
      </c>
      <c r="C1039" t="s">
        <v>195</v>
      </c>
      <c r="D1039" t="s">
        <v>117</v>
      </c>
      <c r="E1039" s="149">
        <v>243750</v>
      </c>
      <c r="F1039" s="149">
        <v>244</v>
      </c>
      <c r="G1039" s="149">
        <v>243994</v>
      </c>
      <c r="H1039" s="150">
        <f>Tabela2[[#This Row],[PERCENTUAL REALIZADO2]]*1/100</f>
        <v>4.4573000000000002E-2</v>
      </c>
      <c r="I1039">
        <v>4.4573</v>
      </c>
      <c r="J1039" s="111">
        <v>42857</v>
      </c>
      <c r="L1039" t="s">
        <v>2</v>
      </c>
      <c r="M1039" t="s">
        <v>120</v>
      </c>
      <c r="N1039" t="s">
        <v>121</v>
      </c>
    </row>
    <row r="1040" spans="1:14" x14ac:dyDescent="0.25">
      <c r="A1040" t="s">
        <v>3398</v>
      </c>
      <c r="B1040" t="s">
        <v>47</v>
      </c>
      <c r="C1040" t="s">
        <v>3397</v>
      </c>
      <c r="D1040" t="s">
        <v>117</v>
      </c>
      <c r="E1040" s="149">
        <v>243750</v>
      </c>
      <c r="F1040" s="149">
        <v>6250</v>
      </c>
      <c r="G1040" s="149">
        <v>250000</v>
      </c>
      <c r="H1040" s="150">
        <f>Tabela2[[#This Row],[PERCENTUAL REALIZADO2]]*1/100</f>
        <v>0.169289</v>
      </c>
      <c r="I1040">
        <v>16.928899999999999</v>
      </c>
      <c r="J1040" s="111">
        <v>42992</v>
      </c>
      <c r="L1040" t="s">
        <v>2</v>
      </c>
      <c r="M1040" t="s">
        <v>120</v>
      </c>
      <c r="N1040" t="s">
        <v>121</v>
      </c>
    </row>
    <row r="1041" spans="1:14" x14ac:dyDescent="0.25">
      <c r="A1041" t="s">
        <v>3399</v>
      </c>
      <c r="B1041" t="s">
        <v>52</v>
      </c>
      <c r="C1041" t="s">
        <v>3313</v>
      </c>
      <c r="D1041" t="s">
        <v>82</v>
      </c>
      <c r="E1041" s="149">
        <v>390000</v>
      </c>
      <c r="F1041" s="149">
        <v>10000</v>
      </c>
      <c r="G1041" s="149">
        <v>400000</v>
      </c>
      <c r="H1041" s="150">
        <f>Tabela2[[#This Row],[PERCENTUAL REALIZADO2]]*1/100</f>
        <v>1.8803E-2</v>
      </c>
      <c r="I1041">
        <v>1.8803000000000001</v>
      </c>
      <c r="J1041" s="111">
        <v>43040</v>
      </c>
      <c r="L1041" t="s">
        <v>2</v>
      </c>
      <c r="M1041" t="s">
        <v>84</v>
      </c>
      <c r="N1041" t="s">
        <v>85</v>
      </c>
    </row>
    <row r="1042" spans="1:14" x14ac:dyDescent="0.25">
      <c r="A1042" t="s">
        <v>3400</v>
      </c>
      <c r="B1042" t="s">
        <v>47</v>
      </c>
      <c r="C1042" t="s">
        <v>566</v>
      </c>
      <c r="D1042" t="s">
        <v>82</v>
      </c>
      <c r="E1042" s="149">
        <v>314062.13</v>
      </c>
      <c r="F1042" s="149">
        <v>1580</v>
      </c>
      <c r="G1042" s="149">
        <v>315642.13</v>
      </c>
      <c r="H1042" s="150">
        <f>Tabela2[[#This Row],[PERCENTUAL REALIZADO2]]*1/100</f>
        <v>0.50267000000000006</v>
      </c>
      <c r="I1042">
        <v>50.267000000000003</v>
      </c>
      <c r="J1042" s="111">
        <v>42550</v>
      </c>
      <c r="L1042" t="s">
        <v>2</v>
      </c>
      <c r="M1042" t="s">
        <v>84</v>
      </c>
      <c r="N1042" t="s">
        <v>85</v>
      </c>
    </row>
    <row r="1043" spans="1:14" x14ac:dyDescent="0.25">
      <c r="A1043" t="s">
        <v>3401</v>
      </c>
      <c r="B1043" t="s">
        <v>62</v>
      </c>
      <c r="C1043" t="s">
        <v>537</v>
      </c>
      <c r="D1043" t="s">
        <v>82</v>
      </c>
      <c r="E1043" s="149">
        <v>292500</v>
      </c>
      <c r="F1043" s="149">
        <v>500</v>
      </c>
      <c r="G1043" s="149">
        <v>293000</v>
      </c>
      <c r="H1043" s="150">
        <f>Tabela2[[#This Row],[PERCENTUAL REALIZADO2]]*1/100</f>
        <v>4.9191000000000006E-2</v>
      </c>
      <c r="I1043">
        <v>4.9191000000000003</v>
      </c>
      <c r="J1043" s="111">
        <v>42887</v>
      </c>
      <c r="L1043" t="s">
        <v>2</v>
      </c>
      <c r="M1043" t="s">
        <v>84</v>
      </c>
      <c r="N1043" t="s">
        <v>85</v>
      </c>
    </row>
    <row r="1044" spans="1:14" x14ac:dyDescent="0.25">
      <c r="A1044" t="s">
        <v>3402</v>
      </c>
      <c r="B1044" t="s">
        <v>60</v>
      </c>
      <c r="C1044" t="s">
        <v>869</v>
      </c>
      <c r="D1044" t="s">
        <v>86</v>
      </c>
      <c r="E1044" s="149">
        <v>295300</v>
      </c>
      <c r="F1044" s="149">
        <v>64822.239999999998</v>
      </c>
      <c r="G1044" s="149">
        <v>360122.24</v>
      </c>
      <c r="H1044" s="150">
        <f>Tabela2[[#This Row],[PERCENTUAL REALIZADO2]]*1/100</f>
        <v>0.81388099999999997</v>
      </c>
      <c r="I1044">
        <v>81.388099999999994</v>
      </c>
      <c r="J1044" s="111">
        <v>42549</v>
      </c>
      <c r="L1044" t="s">
        <v>2</v>
      </c>
      <c r="M1044" t="s">
        <v>84</v>
      </c>
      <c r="N1044" t="s">
        <v>88</v>
      </c>
    </row>
    <row r="1045" spans="1:14" x14ac:dyDescent="0.25">
      <c r="A1045" t="s">
        <v>341</v>
      </c>
      <c r="B1045" t="s">
        <v>50</v>
      </c>
      <c r="C1045" t="s">
        <v>3403</v>
      </c>
      <c r="D1045" t="s">
        <v>161</v>
      </c>
      <c r="E1045" s="149">
        <v>450000</v>
      </c>
      <c r="F1045" s="149">
        <v>450.45</v>
      </c>
      <c r="G1045" s="149">
        <v>450450.45</v>
      </c>
      <c r="H1045" s="150">
        <f>Tabela2[[#This Row],[PERCENTUAL REALIZADO2]]*1/100</f>
        <v>0.50743699999999992</v>
      </c>
      <c r="I1045">
        <v>50.743699999999997</v>
      </c>
      <c r="J1045" s="111">
        <v>42814</v>
      </c>
      <c r="L1045" t="s">
        <v>2</v>
      </c>
      <c r="M1045" t="s">
        <v>84</v>
      </c>
      <c r="N1045" t="s">
        <v>162</v>
      </c>
    </row>
    <row r="1046" spans="1:14" x14ac:dyDescent="0.25">
      <c r="A1046" t="s">
        <v>3404</v>
      </c>
      <c r="B1046" t="s">
        <v>53</v>
      </c>
      <c r="C1046" t="s">
        <v>773</v>
      </c>
      <c r="D1046" t="s">
        <v>161</v>
      </c>
      <c r="E1046" s="149">
        <v>700000</v>
      </c>
      <c r="F1046" s="149">
        <v>2000</v>
      </c>
      <c r="G1046" s="149">
        <v>702000</v>
      </c>
      <c r="H1046" s="150">
        <f>Tabela2[[#This Row],[PERCENTUAL REALIZADO2]]*1/100</f>
        <v>4.3210000000000002E-3</v>
      </c>
      <c r="I1046">
        <v>0.43209999999999998</v>
      </c>
      <c r="J1046" s="111">
        <v>43069</v>
      </c>
      <c r="L1046" t="s">
        <v>2</v>
      </c>
      <c r="M1046" t="s">
        <v>84</v>
      </c>
      <c r="N1046" t="s">
        <v>162</v>
      </c>
    </row>
    <row r="1047" spans="1:14" x14ac:dyDescent="0.25">
      <c r="A1047" t="s">
        <v>339</v>
      </c>
      <c r="B1047" t="s">
        <v>65</v>
      </c>
      <c r="C1047" t="s">
        <v>157</v>
      </c>
      <c r="D1047" t="s">
        <v>161</v>
      </c>
      <c r="E1047" s="149">
        <v>350000</v>
      </c>
      <c r="F1047" s="149">
        <v>351</v>
      </c>
      <c r="G1047" s="149">
        <v>350351</v>
      </c>
      <c r="H1047" s="150">
        <f>Tabela2[[#This Row],[PERCENTUAL REALIZADO2]]*1/100</f>
        <v>1.8100999999999999E-2</v>
      </c>
      <c r="I1047">
        <v>1.8101</v>
      </c>
      <c r="J1047" s="111">
        <v>43045</v>
      </c>
      <c r="L1047" t="s">
        <v>2</v>
      </c>
      <c r="M1047" t="s">
        <v>84</v>
      </c>
      <c r="N1047" t="s">
        <v>162</v>
      </c>
    </row>
    <row r="1048" spans="1:14" x14ac:dyDescent="0.25">
      <c r="A1048" t="s">
        <v>341</v>
      </c>
      <c r="B1048" t="s">
        <v>58</v>
      </c>
      <c r="C1048" t="s">
        <v>1126</v>
      </c>
      <c r="D1048" t="s">
        <v>161</v>
      </c>
      <c r="E1048" s="149">
        <v>548893.43999999994</v>
      </c>
      <c r="F1048" s="149">
        <v>550</v>
      </c>
      <c r="G1048" s="149">
        <v>549443.43999999994</v>
      </c>
      <c r="H1048" s="150">
        <f>Tabela2[[#This Row],[PERCENTUAL REALIZADO2]]*1/100</f>
        <v>2.9961999999999999E-2</v>
      </c>
      <c r="I1048">
        <v>2.9962</v>
      </c>
      <c r="J1048" s="111">
        <v>43040</v>
      </c>
      <c r="L1048" t="s">
        <v>2</v>
      </c>
      <c r="M1048" t="s">
        <v>84</v>
      </c>
      <c r="N1048" t="s">
        <v>162</v>
      </c>
    </row>
    <row r="1049" spans="1:14" x14ac:dyDescent="0.25">
      <c r="A1049" t="s">
        <v>3405</v>
      </c>
      <c r="B1049" t="s">
        <v>66</v>
      </c>
      <c r="C1049" t="s">
        <v>189</v>
      </c>
      <c r="D1049" t="s">
        <v>161</v>
      </c>
      <c r="E1049" s="149">
        <v>350000</v>
      </c>
      <c r="F1049" s="149">
        <v>82434.41</v>
      </c>
      <c r="G1049" s="149">
        <v>432434.41</v>
      </c>
      <c r="H1049" s="150">
        <f>Tabela2[[#This Row],[PERCENTUAL REALIZADO2]]*1/100</f>
        <v>0.49613100000000004</v>
      </c>
      <c r="I1049">
        <v>49.613100000000003</v>
      </c>
      <c r="J1049" s="111">
        <v>42837</v>
      </c>
      <c r="L1049" t="s">
        <v>2</v>
      </c>
      <c r="M1049" t="s">
        <v>84</v>
      </c>
      <c r="N1049" t="s">
        <v>3406</v>
      </c>
    </row>
    <row r="1050" spans="1:14" x14ac:dyDescent="0.25">
      <c r="A1050" t="s">
        <v>341</v>
      </c>
      <c r="B1050" t="s">
        <v>65</v>
      </c>
      <c r="C1050" t="s">
        <v>514</v>
      </c>
      <c r="D1050" t="s">
        <v>161</v>
      </c>
      <c r="E1050" s="149">
        <v>250000</v>
      </c>
      <c r="F1050" s="149">
        <v>47679.9</v>
      </c>
      <c r="G1050" s="149">
        <v>297679.90000000002</v>
      </c>
      <c r="H1050" s="150">
        <f>Tabela2[[#This Row],[PERCENTUAL REALIZADO2]]*1/100</f>
        <v>0.137187</v>
      </c>
      <c r="I1050">
        <v>13.7187</v>
      </c>
      <c r="J1050" s="111">
        <v>42913</v>
      </c>
      <c r="L1050" t="s">
        <v>2</v>
      </c>
      <c r="M1050" t="s">
        <v>84</v>
      </c>
      <c r="N1050" t="s">
        <v>162</v>
      </c>
    </row>
    <row r="1051" spans="1:14" x14ac:dyDescent="0.25">
      <c r="A1051" t="s">
        <v>3407</v>
      </c>
      <c r="B1051" t="s">
        <v>53</v>
      </c>
      <c r="C1051" t="s">
        <v>858</v>
      </c>
      <c r="D1051" t="s">
        <v>86</v>
      </c>
      <c r="E1051" s="149">
        <v>295300</v>
      </c>
      <c r="F1051" s="149">
        <v>3010</v>
      </c>
      <c r="G1051" s="149">
        <v>298310</v>
      </c>
      <c r="H1051" s="150">
        <f>Tabela2[[#This Row],[PERCENTUAL REALIZADO2]]*1/100</f>
        <v>0.50009900000000007</v>
      </c>
      <c r="I1051">
        <v>50.009900000000002</v>
      </c>
      <c r="J1051" s="111">
        <v>42892</v>
      </c>
      <c r="L1051" t="s">
        <v>2</v>
      </c>
      <c r="M1051" t="s">
        <v>84</v>
      </c>
      <c r="N1051" t="s">
        <v>88</v>
      </c>
    </row>
    <row r="1052" spans="1:14" x14ac:dyDescent="0.25">
      <c r="A1052" t="s">
        <v>3408</v>
      </c>
      <c r="B1052" t="s">
        <v>66</v>
      </c>
      <c r="C1052" t="s">
        <v>1045</v>
      </c>
      <c r="D1052" t="s">
        <v>82</v>
      </c>
      <c r="E1052" s="149">
        <v>243750</v>
      </c>
      <c r="F1052" s="149">
        <v>7152.76</v>
      </c>
      <c r="G1052" s="149">
        <v>250902.76</v>
      </c>
      <c r="H1052" s="150">
        <f>Tabela2[[#This Row],[PERCENTUAL REALIZADO2]]*1/100</f>
        <v>0.378577</v>
      </c>
      <c r="I1052">
        <v>37.857700000000001</v>
      </c>
      <c r="J1052" s="111">
        <v>43035</v>
      </c>
      <c r="L1052" t="s">
        <v>2</v>
      </c>
      <c r="M1052" t="s">
        <v>84</v>
      </c>
      <c r="N1052" t="s">
        <v>85</v>
      </c>
    </row>
    <row r="1053" spans="1:14" x14ac:dyDescent="0.25">
      <c r="A1053" t="s">
        <v>3409</v>
      </c>
      <c r="B1053" t="s">
        <v>58</v>
      </c>
      <c r="C1053" t="s">
        <v>869</v>
      </c>
      <c r="D1053" t="s">
        <v>82</v>
      </c>
      <c r="E1053" s="149">
        <v>1218750</v>
      </c>
      <c r="F1053" s="149">
        <v>47520</v>
      </c>
      <c r="G1053" s="149">
        <v>1266270</v>
      </c>
      <c r="H1053" s="150">
        <f>Tabela2[[#This Row],[PERCENTUAL REALIZADO2]]*1/100</f>
        <v>9.3919000000000002E-2</v>
      </c>
      <c r="I1053">
        <v>9.3918999999999997</v>
      </c>
      <c r="J1053" s="111">
        <v>42551</v>
      </c>
      <c r="L1053" t="s">
        <v>2</v>
      </c>
      <c r="M1053" t="s">
        <v>84</v>
      </c>
      <c r="N1053" t="s">
        <v>85</v>
      </c>
    </row>
    <row r="1054" spans="1:14" x14ac:dyDescent="0.25">
      <c r="A1054" t="s">
        <v>3410</v>
      </c>
      <c r="B1054" t="s">
        <v>56</v>
      </c>
      <c r="C1054" t="s">
        <v>2317</v>
      </c>
      <c r="D1054" t="s">
        <v>82</v>
      </c>
      <c r="E1054" s="149">
        <v>243750</v>
      </c>
      <c r="F1054" s="149">
        <v>6250</v>
      </c>
      <c r="G1054" s="149">
        <v>250000</v>
      </c>
      <c r="H1054" s="150">
        <f>Tabela2[[#This Row],[PERCENTUAL REALIZADO2]]*1/100</f>
        <v>8.5531999999999997E-2</v>
      </c>
      <c r="I1054">
        <v>8.5532000000000004</v>
      </c>
      <c r="J1054" s="111">
        <v>42874</v>
      </c>
      <c r="L1054" t="s">
        <v>2</v>
      </c>
      <c r="M1054" t="s">
        <v>84</v>
      </c>
      <c r="N1054" t="s">
        <v>85</v>
      </c>
    </row>
    <row r="1055" spans="1:14" x14ac:dyDescent="0.25">
      <c r="A1055" t="s">
        <v>3412</v>
      </c>
      <c r="B1055" t="s">
        <v>66</v>
      </c>
      <c r="C1055" t="s">
        <v>3411</v>
      </c>
      <c r="D1055" t="s">
        <v>82</v>
      </c>
      <c r="E1055" s="149">
        <v>243750</v>
      </c>
      <c r="F1055" s="149">
        <v>243.99</v>
      </c>
      <c r="G1055" s="149">
        <v>243993.99</v>
      </c>
      <c r="H1055" s="150">
        <f>Tabela2[[#This Row],[PERCENTUAL REALIZADO2]]*1/100</f>
        <v>0.82751099999999989</v>
      </c>
      <c r="I1055">
        <v>82.751099999999994</v>
      </c>
      <c r="J1055" s="111">
        <v>42736</v>
      </c>
      <c r="L1055" t="s">
        <v>2</v>
      </c>
      <c r="M1055" t="s">
        <v>84</v>
      </c>
      <c r="N1055" t="s">
        <v>85</v>
      </c>
    </row>
    <row r="1056" spans="1:14" x14ac:dyDescent="0.25">
      <c r="A1056" t="s">
        <v>3413</v>
      </c>
      <c r="B1056" t="s">
        <v>57</v>
      </c>
      <c r="C1056" t="s">
        <v>1287</v>
      </c>
      <c r="D1056" t="s">
        <v>82</v>
      </c>
      <c r="E1056" s="149">
        <v>292500</v>
      </c>
      <c r="F1056" s="149">
        <v>7500</v>
      </c>
      <c r="G1056" s="149">
        <v>300000</v>
      </c>
      <c r="H1056" s="150">
        <f>Tabela2[[#This Row],[PERCENTUAL REALIZADO2]]*1/100</f>
        <v>3.4590999999999997E-2</v>
      </c>
      <c r="I1056">
        <v>3.4590999999999998</v>
      </c>
      <c r="J1056" s="111">
        <v>43052</v>
      </c>
      <c r="L1056" t="s">
        <v>2</v>
      </c>
      <c r="M1056" t="s">
        <v>84</v>
      </c>
      <c r="N1056" t="s">
        <v>85</v>
      </c>
    </row>
    <row r="1057" spans="1:14" x14ac:dyDescent="0.25">
      <c r="A1057" t="s">
        <v>3415</v>
      </c>
      <c r="B1057" t="s">
        <v>52</v>
      </c>
      <c r="C1057" t="s">
        <v>3414</v>
      </c>
      <c r="D1057" t="s">
        <v>82</v>
      </c>
      <c r="E1057" s="149">
        <v>975000</v>
      </c>
      <c r="F1057" s="149">
        <v>19500</v>
      </c>
      <c r="G1057" s="149">
        <v>994500</v>
      </c>
      <c r="H1057" s="150">
        <f>Tabela2[[#This Row],[PERCENTUAL REALIZADO2]]*1/100</f>
        <v>4.2016999999999999E-2</v>
      </c>
      <c r="I1057">
        <v>4.2016999999999998</v>
      </c>
      <c r="J1057" s="111">
        <v>43032</v>
      </c>
      <c r="L1057" t="s">
        <v>2</v>
      </c>
      <c r="M1057" t="s">
        <v>84</v>
      </c>
      <c r="N1057" t="s">
        <v>85</v>
      </c>
    </row>
    <row r="1058" spans="1:14" x14ac:dyDescent="0.25">
      <c r="A1058" t="s">
        <v>3416</v>
      </c>
      <c r="B1058" t="s">
        <v>48</v>
      </c>
      <c r="C1058" t="s">
        <v>481</v>
      </c>
      <c r="D1058" t="s">
        <v>82</v>
      </c>
      <c r="E1058" s="149">
        <v>456637.21</v>
      </c>
      <c r="F1058" s="149">
        <v>457.09</v>
      </c>
      <c r="G1058" s="149">
        <v>457094.3</v>
      </c>
      <c r="H1058" s="150">
        <f>Tabela2[[#This Row],[PERCENTUAL REALIZADO2]]*1/100</f>
        <v>0.13186999999999999</v>
      </c>
      <c r="I1058">
        <v>13.186999999999999</v>
      </c>
      <c r="J1058" s="111">
        <v>43040</v>
      </c>
      <c r="L1058" t="s">
        <v>2</v>
      </c>
      <c r="M1058" t="s">
        <v>84</v>
      </c>
      <c r="N1058" t="s">
        <v>85</v>
      </c>
    </row>
    <row r="1059" spans="1:14" x14ac:dyDescent="0.25">
      <c r="A1059" t="s">
        <v>3418</v>
      </c>
      <c r="B1059" t="s">
        <v>52</v>
      </c>
      <c r="C1059" t="s">
        <v>3417</v>
      </c>
      <c r="D1059" t="s">
        <v>79</v>
      </c>
      <c r="E1059" s="149">
        <v>296817.3</v>
      </c>
      <c r="F1059" s="149">
        <v>2998.15</v>
      </c>
      <c r="G1059" s="149">
        <v>299815.45</v>
      </c>
      <c r="H1059" s="150">
        <f>Tabela2[[#This Row],[PERCENTUAL REALIZADO2]]*1/100</f>
        <v>0.71465299999999998</v>
      </c>
      <c r="I1059">
        <v>71.465299999999999</v>
      </c>
      <c r="J1059" s="111">
        <v>42915</v>
      </c>
      <c r="L1059" t="s">
        <v>2</v>
      </c>
      <c r="M1059" t="s">
        <v>80</v>
      </c>
      <c r="N1059" t="s">
        <v>81</v>
      </c>
    </row>
    <row r="1060" spans="1:14" x14ac:dyDescent="0.25">
      <c r="A1060" t="s">
        <v>545</v>
      </c>
      <c r="B1060" t="s">
        <v>69</v>
      </c>
      <c r="C1060" t="s">
        <v>3419</v>
      </c>
      <c r="D1060" t="s">
        <v>86</v>
      </c>
      <c r="E1060" s="149">
        <v>394200</v>
      </c>
      <c r="F1060" s="149">
        <v>6000</v>
      </c>
      <c r="G1060" s="149">
        <v>400200</v>
      </c>
      <c r="H1060" s="150">
        <f>Tabela2[[#This Row],[PERCENTUAL REALIZADO2]]*1/100</f>
        <v>0.93166899999999997</v>
      </c>
      <c r="I1060">
        <v>93.166899999999998</v>
      </c>
      <c r="J1060" s="111">
        <v>42873</v>
      </c>
      <c r="L1060" t="s">
        <v>2</v>
      </c>
      <c r="M1060" t="s">
        <v>84</v>
      </c>
      <c r="N1060" t="s">
        <v>88</v>
      </c>
    </row>
    <row r="1061" spans="1:14" x14ac:dyDescent="0.25">
      <c r="A1061" t="s">
        <v>3420</v>
      </c>
      <c r="B1061" t="s">
        <v>61</v>
      </c>
      <c r="C1061" t="s">
        <v>836</v>
      </c>
      <c r="D1061" t="s">
        <v>86</v>
      </c>
      <c r="E1061" s="149">
        <v>987600</v>
      </c>
      <c r="F1061" s="149">
        <v>125391.36</v>
      </c>
      <c r="G1061" s="149">
        <v>1112991.3600000001</v>
      </c>
      <c r="H1061" s="150">
        <f>Tabela2[[#This Row],[PERCENTUAL REALIZADO2]]*1/100</f>
        <v>0.648922</v>
      </c>
      <c r="I1061">
        <v>64.892200000000003</v>
      </c>
      <c r="J1061" s="111">
        <v>42653</v>
      </c>
      <c r="L1061" t="s">
        <v>2</v>
      </c>
      <c r="M1061" t="s">
        <v>84</v>
      </c>
      <c r="N1061" t="s">
        <v>88</v>
      </c>
    </row>
    <row r="1062" spans="1:14" x14ac:dyDescent="0.25">
      <c r="A1062" t="s">
        <v>2745</v>
      </c>
      <c r="B1062" t="s">
        <v>52</v>
      </c>
      <c r="C1062" t="s">
        <v>1790</v>
      </c>
      <c r="D1062" t="s">
        <v>86</v>
      </c>
      <c r="E1062" s="149">
        <v>700000</v>
      </c>
      <c r="F1062" s="149">
        <v>64288.14</v>
      </c>
      <c r="G1062" s="149">
        <v>764288.14</v>
      </c>
      <c r="H1062" s="150">
        <f>Tabela2[[#This Row],[PERCENTUAL REALIZADO2]]*1/100</f>
        <v>0.56659999999999999</v>
      </c>
      <c r="I1062">
        <v>56.66</v>
      </c>
      <c r="J1062" s="111">
        <v>38170</v>
      </c>
      <c r="K1062" s="111">
        <v>43222</v>
      </c>
      <c r="L1062" t="s">
        <v>2</v>
      </c>
      <c r="M1062" t="s">
        <v>84</v>
      </c>
      <c r="N1062" t="s">
        <v>2603</v>
      </c>
    </row>
    <row r="1063" spans="1:14" x14ac:dyDescent="0.25">
      <c r="A1063" t="s">
        <v>3421</v>
      </c>
      <c r="B1063" t="s">
        <v>48</v>
      </c>
      <c r="C1063" t="s">
        <v>1125</v>
      </c>
      <c r="D1063" t="s">
        <v>86</v>
      </c>
      <c r="E1063" s="149">
        <v>987600</v>
      </c>
      <c r="F1063" s="149">
        <v>19499.79</v>
      </c>
      <c r="G1063" s="149">
        <v>1007099.79</v>
      </c>
      <c r="H1063" s="150">
        <f>Tabela2[[#This Row],[PERCENTUAL REALIZADO2]]*1/100</f>
        <v>0.99006299999999992</v>
      </c>
      <c r="I1063">
        <v>99.006299999999996</v>
      </c>
      <c r="J1063" s="111">
        <v>42507</v>
      </c>
      <c r="L1063" t="s">
        <v>2</v>
      </c>
      <c r="M1063" t="s">
        <v>84</v>
      </c>
      <c r="N1063" t="s">
        <v>88</v>
      </c>
    </row>
    <row r="1064" spans="1:14" x14ac:dyDescent="0.25">
      <c r="A1064" t="s">
        <v>3423</v>
      </c>
      <c r="B1064" t="s">
        <v>50</v>
      </c>
      <c r="C1064" t="s">
        <v>3422</v>
      </c>
      <c r="D1064" t="s">
        <v>86</v>
      </c>
      <c r="E1064" s="149">
        <v>896107.5</v>
      </c>
      <c r="F1064" s="149">
        <v>897.01</v>
      </c>
      <c r="G1064" s="149">
        <v>897004.51</v>
      </c>
      <c r="H1064" s="150">
        <f>Tabela2[[#This Row],[PERCENTUAL REALIZADO2]]*1/100</f>
        <v>5.3810000000000004E-3</v>
      </c>
      <c r="I1064">
        <v>0.53810000000000002</v>
      </c>
      <c r="J1064" s="111">
        <v>43040</v>
      </c>
      <c r="L1064" t="s">
        <v>2</v>
      </c>
      <c r="M1064" t="s">
        <v>84</v>
      </c>
      <c r="N1064" t="s">
        <v>88</v>
      </c>
    </row>
    <row r="1065" spans="1:14" x14ac:dyDescent="0.25">
      <c r="A1065" t="s">
        <v>3424</v>
      </c>
      <c r="B1065" t="s">
        <v>68</v>
      </c>
      <c r="C1065" t="s">
        <v>170</v>
      </c>
      <c r="D1065" t="s">
        <v>86</v>
      </c>
      <c r="E1065" s="149">
        <v>245850</v>
      </c>
      <c r="F1065" s="149">
        <v>19465.490000000002</v>
      </c>
      <c r="G1065" s="149">
        <v>265315.49</v>
      </c>
      <c r="H1065" s="150">
        <f>Tabela2[[#This Row],[PERCENTUAL REALIZADO2]]*1/100</f>
        <v>0.96884300000000001</v>
      </c>
      <c r="I1065">
        <v>96.884299999999996</v>
      </c>
      <c r="J1065" s="111">
        <v>42491</v>
      </c>
      <c r="L1065" t="s">
        <v>2</v>
      </c>
      <c r="M1065" t="s">
        <v>84</v>
      </c>
      <c r="N1065" t="s">
        <v>88</v>
      </c>
    </row>
    <row r="1066" spans="1:14" x14ac:dyDescent="0.25">
      <c r="A1066" t="s">
        <v>400</v>
      </c>
      <c r="B1066" t="s">
        <v>68</v>
      </c>
      <c r="C1066" t="s">
        <v>399</v>
      </c>
      <c r="D1066" t="s">
        <v>86</v>
      </c>
      <c r="E1066" s="149">
        <v>1630450</v>
      </c>
      <c r="F1066" s="149">
        <v>41796.949999999997</v>
      </c>
      <c r="G1066" s="149">
        <v>1672246.95</v>
      </c>
      <c r="H1066" s="150">
        <f>Tabela2[[#This Row],[PERCENTUAL REALIZADO2]]*1/100</f>
        <v>0.12742300000000001</v>
      </c>
      <c r="I1066">
        <v>12.7423</v>
      </c>
      <c r="J1066" s="111">
        <v>42912</v>
      </c>
      <c r="L1066" t="s">
        <v>2</v>
      </c>
      <c r="M1066" t="s">
        <v>84</v>
      </c>
      <c r="N1066" t="s">
        <v>88</v>
      </c>
    </row>
    <row r="1067" spans="1:14" x14ac:dyDescent="0.25">
      <c r="A1067" t="s">
        <v>3426</v>
      </c>
      <c r="B1067" t="s">
        <v>54</v>
      </c>
      <c r="C1067" t="s">
        <v>3425</v>
      </c>
      <c r="D1067" t="s">
        <v>86</v>
      </c>
      <c r="E1067" s="149">
        <v>245850</v>
      </c>
      <c r="F1067" s="149">
        <v>83649.98</v>
      </c>
      <c r="G1067" s="149">
        <v>329499.98</v>
      </c>
      <c r="H1067" s="150">
        <f>Tabela2[[#This Row],[PERCENTUAL REALIZADO2]]*1/100</f>
        <v>0.71089699999999989</v>
      </c>
      <c r="I1067">
        <v>71.089699999999993</v>
      </c>
      <c r="J1067" s="111">
        <v>42705</v>
      </c>
      <c r="L1067" t="s">
        <v>2</v>
      </c>
      <c r="M1067" t="s">
        <v>84</v>
      </c>
      <c r="N1067" t="s">
        <v>88</v>
      </c>
    </row>
    <row r="1068" spans="1:14" x14ac:dyDescent="0.25">
      <c r="A1068" t="s">
        <v>2747</v>
      </c>
      <c r="B1068" t="s">
        <v>62</v>
      </c>
      <c r="C1068" t="s">
        <v>2746</v>
      </c>
      <c r="D1068" t="s">
        <v>86</v>
      </c>
      <c r="E1068" s="149">
        <v>100000</v>
      </c>
      <c r="F1068" s="149">
        <v>1915.59</v>
      </c>
      <c r="G1068" s="149">
        <v>101915.59</v>
      </c>
      <c r="H1068" s="150">
        <f>Tabela2[[#This Row],[PERCENTUAL REALIZADO2]]*1/100</f>
        <v>0.87040000000000006</v>
      </c>
      <c r="I1068">
        <v>87.04</v>
      </c>
      <c r="J1068" s="111">
        <v>38113</v>
      </c>
      <c r="L1068" t="s">
        <v>2</v>
      </c>
      <c r="M1068" t="s">
        <v>715</v>
      </c>
      <c r="N1068" t="s">
        <v>2293</v>
      </c>
    </row>
    <row r="1069" spans="1:14" x14ac:dyDescent="0.25">
      <c r="A1069" t="s">
        <v>3427</v>
      </c>
      <c r="B1069" t="s">
        <v>59</v>
      </c>
      <c r="C1069" t="s">
        <v>843</v>
      </c>
      <c r="D1069" t="s">
        <v>86</v>
      </c>
      <c r="E1069" s="149">
        <v>468375</v>
      </c>
      <c r="F1069" s="149">
        <v>31625</v>
      </c>
      <c r="G1069" s="149">
        <v>500000</v>
      </c>
      <c r="H1069" s="150">
        <f>Tabela2[[#This Row],[PERCENTUAL REALIZADO2]]*1/100</f>
        <v>0.77137299999999998</v>
      </c>
      <c r="I1069">
        <v>77.137299999999996</v>
      </c>
      <c r="J1069" s="111">
        <v>42920</v>
      </c>
      <c r="L1069" t="s">
        <v>2</v>
      </c>
      <c r="M1069" t="s">
        <v>84</v>
      </c>
      <c r="N1069" t="s">
        <v>88</v>
      </c>
    </row>
    <row r="1070" spans="1:14" x14ac:dyDescent="0.25">
      <c r="A1070" t="s">
        <v>3428</v>
      </c>
      <c r="B1070" t="s">
        <v>60</v>
      </c>
      <c r="C1070" t="s">
        <v>694</v>
      </c>
      <c r="D1070" t="s">
        <v>86</v>
      </c>
      <c r="E1070" s="149">
        <v>244827.51999999999</v>
      </c>
      <c r="F1070" s="149">
        <v>245.08</v>
      </c>
      <c r="G1070" s="149">
        <v>245072.6</v>
      </c>
      <c r="H1070" s="150">
        <f>Tabela2[[#This Row],[PERCENTUAL REALIZADO2]]*1/100</f>
        <v>0.28272600000000003</v>
      </c>
      <c r="I1070">
        <v>28.272600000000001</v>
      </c>
      <c r="J1070" s="111">
        <v>42948</v>
      </c>
      <c r="L1070" t="s">
        <v>2</v>
      </c>
      <c r="M1070" t="s">
        <v>84</v>
      </c>
      <c r="N1070" t="s">
        <v>115</v>
      </c>
    </row>
    <row r="1071" spans="1:14" x14ac:dyDescent="0.25">
      <c r="A1071" t="s">
        <v>3430</v>
      </c>
      <c r="B1071" t="s">
        <v>56</v>
      </c>
      <c r="C1071" t="s">
        <v>3429</v>
      </c>
      <c r="D1071" t="s">
        <v>86</v>
      </c>
      <c r="E1071" s="149">
        <v>592000</v>
      </c>
      <c r="F1071" s="149">
        <v>167872.55</v>
      </c>
      <c r="G1071" s="149">
        <v>759872.55</v>
      </c>
      <c r="H1071" s="150">
        <f>Tabela2[[#This Row],[PERCENTUAL REALIZADO2]]*1/100</f>
        <v>0.15567999999999999</v>
      </c>
      <c r="I1071">
        <v>15.568</v>
      </c>
      <c r="J1071" s="111">
        <v>41835</v>
      </c>
      <c r="L1071" t="s">
        <v>2</v>
      </c>
      <c r="M1071" t="s">
        <v>84</v>
      </c>
      <c r="N1071" t="s">
        <v>88</v>
      </c>
    </row>
    <row r="1072" spans="1:14" x14ac:dyDescent="0.25">
      <c r="A1072" t="s">
        <v>400</v>
      </c>
      <c r="B1072" t="s">
        <v>68</v>
      </c>
      <c r="C1072" t="s">
        <v>399</v>
      </c>
      <c r="D1072" t="s">
        <v>86</v>
      </c>
      <c r="E1072" s="149">
        <v>2372200</v>
      </c>
      <c r="F1072" s="149">
        <v>19952.29</v>
      </c>
      <c r="G1072" s="149">
        <v>2392152.29</v>
      </c>
      <c r="H1072" s="150">
        <f>Tabela2[[#This Row],[PERCENTUAL REALIZADO2]]*1/100</f>
        <v>0.16566</v>
      </c>
      <c r="I1072">
        <v>16.565999999999999</v>
      </c>
      <c r="J1072" s="111">
        <v>42913</v>
      </c>
      <c r="L1072" t="s">
        <v>2</v>
      </c>
      <c r="M1072" t="s">
        <v>84</v>
      </c>
      <c r="N1072" t="s">
        <v>88</v>
      </c>
    </row>
    <row r="1073" spans="1:14" x14ac:dyDescent="0.25">
      <c r="A1073" t="s">
        <v>3431</v>
      </c>
      <c r="B1073" t="s">
        <v>55</v>
      </c>
      <c r="C1073" t="s">
        <v>313</v>
      </c>
      <c r="D1073" t="s">
        <v>86</v>
      </c>
      <c r="E1073" s="149">
        <v>295300</v>
      </c>
      <c r="F1073" s="149">
        <v>42114.18</v>
      </c>
      <c r="G1073" s="149">
        <v>337414.18</v>
      </c>
      <c r="H1073" s="150">
        <f>Tabela2[[#This Row],[PERCENTUAL REALIZADO2]]*1/100</f>
        <v>0.58341600000000005</v>
      </c>
      <c r="I1073">
        <v>58.3416</v>
      </c>
      <c r="J1073" s="111">
        <v>42914</v>
      </c>
      <c r="L1073" t="s">
        <v>2</v>
      </c>
      <c r="M1073" t="s">
        <v>84</v>
      </c>
      <c r="N1073" t="s">
        <v>88</v>
      </c>
    </row>
    <row r="1074" spans="1:14" x14ac:dyDescent="0.25">
      <c r="A1074" t="s">
        <v>2751</v>
      </c>
      <c r="B1074" t="s">
        <v>56</v>
      </c>
      <c r="C1074" t="s">
        <v>1541</v>
      </c>
      <c r="D1074" t="s">
        <v>86</v>
      </c>
      <c r="E1074" s="149">
        <v>250000</v>
      </c>
      <c r="F1074" s="149">
        <v>39589.51</v>
      </c>
      <c r="G1074" s="149">
        <v>289589.51</v>
      </c>
      <c r="H1074" s="150">
        <f>Tabela2[[#This Row],[PERCENTUAL REALIZADO2]]*1/100</f>
        <v>0.90310000000000001</v>
      </c>
      <c r="I1074">
        <v>90.31</v>
      </c>
      <c r="J1074" s="111">
        <v>38163</v>
      </c>
      <c r="K1074" s="111">
        <v>41912</v>
      </c>
      <c r="L1074" t="s">
        <v>2</v>
      </c>
      <c r="M1074" t="s">
        <v>84</v>
      </c>
      <c r="N1074" t="s">
        <v>2603</v>
      </c>
    </row>
    <row r="1075" spans="1:14" x14ac:dyDescent="0.25">
      <c r="A1075" t="s">
        <v>3433</v>
      </c>
      <c r="B1075" t="s">
        <v>67</v>
      </c>
      <c r="C1075" t="s">
        <v>3432</v>
      </c>
      <c r="D1075" t="s">
        <v>86</v>
      </c>
      <c r="E1075" s="149">
        <v>245850</v>
      </c>
      <c r="F1075" s="149">
        <v>157732.20000000001</v>
      </c>
      <c r="G1075" s="149">
        <v>403582.2</v>
      </c>
      <c r="H1075" s="150">
        <f>Tabela2[[#This Row],[PERCENTUAL REALIZADO2]]*1/100</f>
        <v>0.529115</v>
      </c>
      <c r="I1075">
        <v>52.911499999999997</v>
      </c>
      <c r="J1075" s="111">
        <v>42685</v>
      </c>
      <c r="L1075" t="s">
        <v>2</v>
      </c>
      <c r="M1075" t="s">
        <v>84</v>
      </c>
      <c r="N1075" t="s">
        <v>115</v>
      </c>
    </row>
    <row r="1076" spans="1:14" x14ac:dyDescent="0.25">
      <c r="A1076" t="s">
        <v>2753</v>
      </c>
      <c r="B1076" t="s">
        <v>51</v>
      </c>
      <c r="C1076" t="s">
        <v>2752</v>
      </c>
      <c r="D1076" t="s">
        <v>86</v>
      </c>
      <c r="E1076" s="149">
        <v>245850</v>
      </c>
      <c r="F1076" s="149">
        <v>101250.79</v>
      </c>
      <c r="G1076" s="149">
        <v>347100.79</v>
      </c>
      <c r="H1076" s="150">
        <f>Tabela2[[#This Row],[PERCENTUAL REALIZADO2]]*1/100</f>
        <v>0.975827</v>
      </c>
      <c r="I1076">
        <v>97.582700000000003</v>
      </c>
      <c r="J1076" s="111">
        <v>42859</v>
      </c>
      <c r="L1076" t="s">
        <v>2</v>
      </c>
      <c r="M1076" t="s">
        <v>84</v>
      </c>
      <c r="N1076" t="s">
        <v>88</v>
      </c>
    </row>
    <row r="1077" spans="1:14" x14ac:dyDescent="0.25">
      <c r="A1077" t="s">
        <v>2755</v>
      </c>
      <c r="B1077" t="s">
        <v>53</v>
      </c>
      <c r="C1077" t="s">
        <v>2754</v>
      </c>
      <c r="D1077" t="s">
        <v>117</v>
      </c>
      <c r="E1077" s="149">
        <v>120000</v>
      </c>
      <c r="F1077" s="149">
        <v>6000</v>
      </c>
      <c r="G1077" s="149">
        <v>126000</v>
      </c>
      <c r="H1077" s="150">
        <f>Tabela2[[#This Row],[PERCENTUAL REALIZADO2]]*1/100</f>
        <v>0.35220000000000001</v>
      </c>
      <c r="I1077">
        <v>35.22</v>
      </c>
      <c r="J1077" s="111">
        <v>38487</v>
      </c>
      <c r="L1077" t="s">
        <v>2</v>
      </c>
      <c r="M1077" t="s">
        <v>120</v>
      </c>
      <c r="N1077" t="s">
        <v>2390</v>
      </c>
    </row>
    <row r="1078" spans="1:14" x14ac:dyDescent="0.25">
      <c r="A1078" t="s">
        <v>3435</v>
      </c>
      <c r="B1078" t="s">
        <v>53</v>
      </c>
      <c r="C1078" t="s">
        <v>3434</v>
      </c>
      <c r="D1078" t="s">
        <v>86</v>
      </c>
      <c r="E1078" s="149">
        <v>1086500</v>
      </c>
      <c r="F1078" s="149">
        <v>145044.32999999999</v>
      </c>
      <c r="G1078" s="149">
        <v>1231544.33</v>
      </c>
      <c r="H1078" s="150">
        <f>Tabela2[[#This Row],[PERCENTUAL REALIZADO2]]*1/100</f>
        <v>3.4460000000000003E-3</v>
      </c>
      <c r="I1078">
        <v>0.34460000000000002</v>
      </c>
      <c r="J1078" s="111">
        <v>43009</v>
      </c>
      <c r="L1078" t="s">
        <v>2</v>
      </c>
      <c r="M1078" t="s">
        <v>84</v>
      </c>
      <c r="N1078" t="s">
        <v>88</v>
      </c>
    </row>
    <row r="1079" spans="1:14" x14ac:dyDescent="0.25">
      <c r="A1079" t="s">
        <v>3437</v>
      </c>
      <c r="B1079" t="s">
        <v>53</v>
      </c>
      <c r="C1079" t="s">
        <v>3436</v>
      </c>
      <c r="D1079" t="s">
        <v>90</v>
      </c>
      <c r="E1079" s="149">
        <v>244010</v>
      </c>
      <c r="F1079" s="149">
        <v>246</v>
      </c>
      <c r="G1079" s="149">
        <v>244256</v>
      </c>
      <c r="H1079" s="150">
        <f>Tabela2[[#This Row],[PERCENTUAL REALIZADO2]]*1/100</f>
        <v>0.94081599999999999</v>
      </c>
      <c r="I1079">
        <v>94.081599999999995</v>
      </c>
      <c r="J1079" s="111">
        <v>42737</v>
      </c>
      <c r="L1079" t="s">
        <v>2</v>
      </c>
      <c r="M1079" t="s">
        <v>80</v>
      </c>
      <c r="N1079" t="s">
        <v>112</v>
      </c>
    </row>
    <row r="1080" spans="1:14" x14ac:dyDescent="0.25">
      <c r="A1080" t="s">
        <v>3439</v>
      </c>
      <c r="B1080" t="s">
        <v>55</v>
      </c>
      <c r="C1080" t="s">
        <v>3438</v>
      </c>
      <c r="D1080" t="s">
        <v>90</v>
      </c>
      <c r="E1080" s="149">
        <v>350000</v>
      </c>
      <c r="F1080" s="149">
        <v>6615</v>
      </c>
      <c r="G1080" s="149">
        <v>356615</v>
      </c>
      <c r="H1080" s="150">
        <f>Tabela2[[#This Row],[PERCENTUAL REALIZADO2]]*1/100</f>
        <v>0.164743</v>
      </c>
      <c r="I1080">
        <v>16.474299999999999</v>
      </c>
      <c r="J1080" s="111">
        <v>42951</v>
      </c>
      <c r="L1080" t="s">
        <v>2</v>
      </c>
      <c r="M1080" t="s">
        <v>80</v>
      </c>
      <c r="N1080" t="s">
        <v>511</v>
      </c>
    </row>
    <row r="1081" spans="1:14" x14ac:dyDescent="0.25">
      <c r="A1081" t="s">
        <v>3441</v>
      </c>
      <c r="B1081" t="s">
        <v>69</v>
      </c>
      <c r="C1081" t="s">
        <v>3440</v>
      </c>
      <c r="D1081" t="s">
        <v>90</v>
      </c>
      <c r="E1081" s="149">
        <v>145000</v>
      </c>
      <c r="F1081" s="149">
        <v>600</v>
      </c>
      <c r="G1081" s="149">
        <v>145600</v>
      </c>
      <c r="H1081" s="150">
        <f>Tabela2[[#This Row],[PERCENTUAL REALIZADO2]]*1/100</f>
        <v>0.89560400000000007</v>
      </c>
      <c r="I1081">
        <v>89.560400000000001</v>
      </c>
      <c r="J1081" s="111">
        <v>42583</v>
      </c>
      <c r="L1081" t="s">
        <v>2</v>
      </c>
      <c r="M1081" t="s">
        <v>80</v>
      </c>
      <c r="N1081" t="s">
        <v>511</v>
      </c>
    </row>
    <row r="1082" spans="1:14" x14ac:dyDescent="0.25">
      <c r="A1082" t="s">
        <v>3444</v>
      </c>
      <c r="B1082" t="s">
        <v>52</v>
      </c>
      <c r="C1082" t="s">
        <v>3187</v>
      </c>
      <c r="D1082" t="s">
        <v>90</v>
      </c>
      <c r="E1082" s="149">
        <v>250391.5</v>
      </c>
      <c r="F1082" s="149">
        <v>13178.5</v>
      </c>
      <c r="G1082" s="149">
        <v>263570</v>
      </c>
      <c r="H1082" s="150">
        <f>Tabela2[[#This Row],[PERCENTUAL REALIZADO2]]*1/100</f>
        <v>0.59788799999999998</v>
      </c>
      <c r="I1082">
        <v>59.788800000000002</v>
      </c>
      <c r="J1082" s="111">
        <v>42705</v>
      </c>
      <c r="L1082" t="s">
        <v>2</v>
      </c>
      <c r="M1082" t="s">
        <v>80</v>
      </c>
      <c r="N1082" t="s">
        <v>112</v>
      </c>
    </row>
    <row r="1083" spans="1:14" x14ac:dyDescent="0.25">
      <c r="A1083" t="s">
        <v>3446</v>
      </c>
      <c r="B1083" t="s">
        <v>58</v>
      </c>
      <c r="C1083" t="s">
        <v>2427</v>
      </c>
      <c r="D1083" t="s">
        <v>86</v>
      </c>
      <c r="E1083" s="149">
        <v>245850</v>
      </c>
      <c r="F1083" s="149">
        <v>14146.08</v>
      </c>
      <c r="G1083" s="149">
        <v>259996.08</v>
      </c>
      <c r="H1083" s="150">
        <f>Tabela2[[#This Row],[PERCENTUAL REALIZADO2]]*1/100</f>
        <v>0.67487300000000006</v>
      </c>
      <c r="I1083">
        <v>67.487300000000005</v>
      </c>
      <c r="J1083" s="111">
        <v>42688</v>
      </c>
      <c r="L1083" t="s">
        <v>2</v>
      </c>
      <c r="M1083" t="s">
        <v>84</v>
      </c>
      <c r="N1083" t="s">
        <v>88</v>
      </c>
    </row>
    <row r="1084" spans="1:14" x14ac:dyDescent="0.25">
      <c r="A1084" t="s">
        <v>3447</v>
      </c>
      <c r="B1084" t="s">
        <v>54</v>
      </c>
      <c r="C1084" t="s">
        <v>426</v>
      </c>
      <c r="D1084" t="s">
        <v>86</v>
      </c>
      <c r="E1084" s="149">
        <v>245850</v>
      </c>
      <c r="F1084" s="149">
        <v>30615.05</v>
      </c>
      <c r="G1084" s="149">
        <v>276465.05</v>
      </c>
      <c r="H1084" s="150">
        <f>Tabela2[[#This Row],[PERCENTUAL REALIZADO2]]*1/100</f>
        <v>7.6170000000000005E-3</v>
      </c>
      <c r="I1084">
        <v>0.76170000000000004</v>
      </c>
      <c r="J1084" s="111">
        <v>43027</v>
      </c>
      <c r="L1084" t="s">
        <v>2</v>
      </c>
      <c r="M1084" t="s">
        <v>84</v>
      </c>
      <c r="N1084" t="s">
        <v>88</v>
      </c>
    </row>
    <row r="1085" spans="1:14" x14ac:dyDescent="0.25">
      <c r="A1085" t="s">
        <v>3449</v>
      </c>
      <c r="B1085" t="s">
        <v>65</v>
      </c>
      <c r="C1085" t="s">
        <v>3448</v>
      </c>
      <c r="D1085" t="s">
        <v>86</v>
      </c>
      <c r="E1085" s="149">
        <v>245850</v>
      </c>
      <c r="F1085" s="149">
        <v>58416.59</v>
      </c>
      <c r="G1085" s="149">
        <v>304266.59000000003</v>
      </c>
      <c r="H1085" s="150">
        <f>Tabela2[[#This Row],[PERCENTUAL REALIZADO2]]*1/100</f>
        <v>0.6449720000000001</v>
      </c>
      <c r="I1085">
        <v>64.497200000000007</v>
      </c>
      <c r="J1085" s="111">
        <v>42852</v>
      </c>
      <c r="L1085" t="s">
        <v>2</v>
      </c>
      <c r="M1085" t="s">
        <v>84</v>
      </c>
      <c r="N1085" t="s">
        <v>88</v>
      </c>
    </row>
    <row r="1086" spans="1:14" x14ac:dyDescent="0.25">
      <c r="A1086" t="s">
        <v>3450</v>
      </c>
      <c r="B1086" t="s">
        <v>51</v>
      </c>
      <c r="C1086" t="s">
        <v>382</v>
      </c>
      <c r="D1086" t="s">
        <v>86</v>
      </c>
      <c r="E1086" s="149">
        <v>245850</v>
      </c>
      <c r="F1086" s="149">
        <v>9834</v>
      </c>
      <c r="G1086" s="149">
        <v>255684</v>
      </c>
      <c r="H1086" s="150">
        <f>Tabela2[[#This Row],[PERCENTUAL REALIZADO2]]*1/100</f>
        <v>0.10678800000000001</v>
      </c>
      <c r="I1086">
        <v>10.678800000000001</v>
      </c>
      <c r="J1086" s="111">
        <v>42926</v>
      </c>
      <c r="L1086" t="s">
        <v>2</v>
      </c>
      <c r="M1086" t="s">
        <v>84</v>
      </c>
      <c r="N1086" t="s">
        <v>115</v>
      </c>
    </row>
    <row r="1087" spans="1:14" x14ac:dyDescent="0.25">
      <c r="A1087" t="s">
        <v>2712</v>
      </c>
      <c r="B1087" t="s">
        <v>62</v>
      </c>
      <c r="C1087" t="s">
        <v>1279</v>
      </c>
      <c r="D1087" t="s">
        <v>86</v>
      </c>
      <c r="E1087" s="149">
        <v>295300</v>
      </c>
      <c r="F1087" s="149">
        <v>700</v>
      </c>
      <c r="G1087" s="149">
        <v>296000</v>
      </c>
      <c r="H1087" s="150">
        <f>Tabela2[[#This Row],[PERCENTUAL REALIZADO2]]*1/100</f>
        <v>0.75223799999999996</v>
      </c>
      <c r="I1087">
        <v>75.223799999999997</v>
      </c>
      <c r="J1087" s="111">
        <v>42552</v>
      </c>
      <c r="L1087" t="s">
        <v>2</v>
      </c>
      <c r="M1087" t="s">
        <v>84</v>
      </c>
      <c r="N1087" t="s">
        <v>88</v>
      </c>
    </row>
    <row r="1088" spans="1:14" x14ac:dyDescent="0.25">
      <c r="A1088" t="s">
        <v>3451</v>
      </c>
      <c r="B1088" t="s">
        <v>65</v>
      </c>
      <c r="C1088" t="s">
        <v>335</v>
      </c>
      <c r="D1088" t="s">
        <v>86</v>
      </c>
      <c r="E1088" s="149">
        <v>493100</v>
      </c>
      <c r="F1088" s="149">
        <v>99970.33</v>
      </c>
      <c r="G1088" s="149">
        <v>593070.32999999996</v>
      </c>
      <c r="H1088" s="150">
        <f>Tabela2[[#This Row],[PERCENTUAL REALIZADO2]]*1/100</f>
        <v>0.94036500000000001</v>
      </c>
      <c r="I1088">
        <v>94.036500000000004</v>
      </c>
      <c r="J1088" s="111">
        <v>42755</v>
      </c>
      <c r="L1088" t="s">
        <v>2</v>
      </c>
      <c r="M1088" t="s">
        <v>84</v>
      </c>
      <c r="N1088" t="s">
        <v>88</v>
      </c>
    </row>
    <row r="1089" spans="1:14" x14ac:dyDescent="0.25">
      <c r="A1089" t="s">
        <v>3452</v>
      </c>
      <c r="B1089" t="s">
        <v>54</v>
      </c>
      <c r="C1089" t="s">
        <v>426</v>
      </c>
      <c r="D1089" t="s">
        <v>86</v>
      </c>
      <c r="E1089" s="149">
        <v>592000</v>
      </c>
      <c r="F1089" s="149">
        <v>17289.68</v>
      </c>
      <c r="G1089" s="149">
        <v>609289.68000000005</v>
      </c>
      <c r="H1089" s="150">
        <f>Tabela2[[#This Row],[PERCENTUAL REALIZADO2]]*1/100</f>
        <v>2.5947000000000001E-2</v>
      </c>
      <c r="I1089">
        <v>2.5947</v>
      </c>
      <c r="J1089" s="111">
        <v>43009</v>
      </c>
      <c r="L1089" t="s">
        <v>2</v>
      </c>
      <c r="M1089" t="s">
        <v>84</v>
      </c>
      <c r="N1089" t="s">
        <v>88</v>
      </c>
    </row>
    <row r="1090" spans="1:14" x14ac:dyDescent="0.25">
      <c r="A1090" t="s">
        <v>3453</v>
      </c>
      <c r="B1090" t="s">
        <v>67</v>
      </c>
      <c r="C1090" t="s">
        <v>3432</v>
      </c>
      <c r="D1090" t="s">
        <v>86</v>
      </c>
      <c r="E1090" s="149">
        <v>1778800</v>
      </c>
      <c r="F1090" s="149">
        <v>311436.28000000003</v>
      </c>
      <c r="G1090" s="149">
        <v>2090236.28</v>
      </c>
      <c r="H1090" s="150">
        <f>Tabela2[[#This Row],[PERCENTUAL REALIZADO2]]*1/100</f>
        <v>0.89207499999999995</v>
      </c>
      <c r="I1090">
        <v>89.207499999999996</v>
      </c>
      <c r="J1090" s="111">
        <v>42661</v>
      </c>
      <c r="L1090" t="s">
        <v>2</v>
      </c>
      <c r="M1090" t="s">
        <v>84</v>
      </c>
      <c r="N1090" t="s">
        <v>88</v>
      </c>
    </row>
    <row r="1091" spans="1:14" x14ac:dyDescent="0.25">
      <c r="A1091" t="s">
        <v>2431</v>
      </c>
      <c r="B1091" t="s">
        <v>68</v>
      </c>
      <c r="C1091" t="s">
        <v>435</v>
      </c>
      <c r="D1091" t="s">
        <v>86</v>
      </c>
      <c r="E1091" s="149">
        <v>245850</v>
      </c>
      <c r="F1091" s="149">
        <v>55324.68</v>
      </c>
      <c r="G1091" s="149">
        <v>301174.68</v>
      </c>
      <c r="H1091" s="150">
        <f>Tabela2[[#This Row],[PERCENTUAL REALIZADO2]]*1/100</f>
        <v>0.24065500000000001</v>
      </c>
      <c r="I1091">
        <v>24.0655</v>
      </c>
      <c r="J1091" s="111">
        <v>42767</v>
      </c>
      <c r="L1091" t="s">
        <v>2</v>
      </c>
      <c r="M1091" t="s">
        <v>84</v>
      </c>
      <c r="N1091" t="s">
        <v>88</v>
      </c>
    </row>
    <row r="1092" spans="1:14" x14ac:dyDescent="0.25">
      <c r="A1092" t="s">
        <v>2757</v>
      </c>
      <c r="B1092" t="s">
        <v>47</v>
      </c>
      <c r="C1092" t="s">
        <v>2567</v>
      </c>
      <c r="D1092" t="s">
        <v>79</v>
      </c>
      <c r="E1092" s="149">
        <v>400000</v>
      </c>
      <c r="F1092" s="149">
        <v>20000</v>
      </c>
      <c r="G1092" s="149">
        <v>420000</v>
      </c>
      <c r="H1092" s="150">
        <f>Tabela2[[#This Row],[PERCENTUAL REALIZADO2]]*1/100</f>
        <v>9.6999999999999989E-2</v>
      </c>
      <c r="I1092">
        <v>9.6999999999999993</v>
      </c>
      <c r="J1092" s="111">
        <v>38166</v>
      </c>
      <c r="L1092" t="s">
        <v>2</v>
      </c>
      <c r="M1092" t="s">
        <v>80</v>
      </c>
      <c r="N1092" t="s">
        <v>2569</v>
      </c>
    </row>
    <row r="1093" spans="1:14" x14ac:dyDescent="0.25">
      <c r="A1093" t="s">
        <v>3455</v>
      </c>
      <c r="B1093" t="s">
        <v>53</v>
      </c>
      <c r="C1093" t="s">
        <v>3454</v>
      </c>
      <c r="D1093" t="s">
        <v>86</v>
      </c>
      <c r="E1093" s="149">
        <v>245850</v>
      </c>
      <c r="F1093" s="149">
        <v>5973.65</v>
      </c>
      <c r="G1093" s="149">
        <v>251823.65</v>
      </c>
      <c r="H1093" s="150">
        <f>Tabela2[[#This Row],[PERCENTUAL REALIZADO2]]*1/100</f>
        <v>0.42814200000000002</v>
      </c>
      <c r="I1093">
        <v>42.8142</v>
      </c>
      <c r="J1093" s="111">
        <v>42720</v>
      </c>
      <c r="L1093" t="s">
        <v>2</v>
      </c>
      <c r="M1093" t="s">
        <v>84</v>
      </c>
      <c r="N1093" t="s">
        <v>88</v>
      </c>
    </row>
    <row r="1094" spans="1:14" x14ac:dyDescent="0.25">
      <c r="A1094" t="s">
        <v>3457</v>
      </c>
      <c r="B1094" t="s">
        <v>53</v>
      </c>
      <c r="C1094" t="s">
        <v>3456</v>
      </c>
      <c r="D1094" t="s">
        <v>86</v>
      </c>
      <c r="E1094" s="149">
        <v>493100</v>
      </c>
      <c r="F1094" s="149">
        <v>5169.78</v>
      </c>
      <c r="G1094" s="149">
        <v>498269.78</v>
      </c>
      <c r="H1094" s="150">
        <f>Tabela2[[#This Row],[PERCENTUAL REALIZADO2]]*1/100</f>
        <v>0.56003500000000006</v>
      </c>
      <c r="I1094">
        <v>56.003500000000003</v>
      </c>
      <c r="J1094" s="111">
        <v>42898</v>
      </c>
      <c r="L1094" t="s">
        <v>2</v>
      </c>
      <c r="M1094" t="s">
        <v>84</v>
      </c>
      <c r="N1094" t="s">
        <v>88</v>
      </c>
    </row>
    <row r="1095" spans="1:14" x14ac:dyDescent="0.25">
      <c r="A1095" t="s">
        <v>3459</v>
      </c>
      <c r="B1095" t="s">
        <v>60</v>
      </c>
      <c r="C1095" t="s">
        <v>3458</v>
      </c>
      <c r="D1095" t="s">
        <v>86</v>
      </c>
      <c r="E1095" s="149">
        <v>245850</v>
      </c>
      <c r="F1095" s="149">
        <v>29410.74</v>
      </c>
      <c r="G1095" s="149">
        <v>275260.74</v>
      </c>
      <c r="H1095" s="150">
        <f>Tabela2[[#This Row],[PERCENTUAL REALIZADO2]]*1/100</f>
        <v>0.98437299999999994</v>
      </c>
      <c r="I1095">
        <v>98.437299999999993</v>
      </c>
      <c r="J1095" s="111">
        <v>42941</v>
      </c>
      <c r="L1095" t="s">
        <v>2</v>
      </c>
      <c r="M1095" t="s">
        <v>84</v>
      </c>
      <c r="N1095" t="s">
        <v>88</v>
      </c>
    </row>
    <row r="1096" spans="1:14" x14ac:dyDescent="0.25">
      <c r="A1096" t="s">
        <v>3460</v>
      </c>
      <c r="B1096" t="s">
        <v>68</v>
      </c>
      <c r="C1096" t="s">
        <v>134</v>
      </c>
      <c r="D1096" t="s">
        <v>86</v>
      </c>
      <c r="E1096" s="149">
        <v>245850</v>
      </c>
      <c r="F1096" s="149">
        <v>17428.330000000002</v>
      </c>
      <c r="G1096" s="149">
        <v>263278.33</v>
      </c>
      <c r="H1096" s="150">
        <f>Tabela2[[#This Row],[PERCENTUAL REALIZADO2]]*1/100</f>
        <v>0.98278599999999994</v>
      </c>
      <c r="I1096">
        <v>98.278599999999997</v>
      </c>
      <c r="J1096" s="111">
        <v>42551</v>
      </c>
      <c r="L1096" t="s">
        <v>2</v>
      </c>
      <c r="M1096" t="s">
        <v>84</v>
      </c>
      <c r="N1096" t="s">
        <v>88</v>
      </c>
    </row>
    <row r="1097" spans="1:14" x14ac:dyDescent="0.25">
      <c r="A1097" t="s">
        <v>1310</v>
      </c>
      <c r="B1097" t="s">
        <v>65</v>
      </c>
      <c r="C1097" t="s">
        <v>1820</v>
      </c>
      <c r="D1097" t="s">
        <v>117</v>
      </c>
      <c r="E1097" s="149">
        <v>64000</v>
      </c>
      <c r="F1097" s="149">
        <v>12800</v>
      </c>
      <c r="G1097" s="149">
        <v>76800</v>
      </c>
      <c r="H1097" s="150">
        <f>Tabela2[[#This Row],[PERCENTUAL REALIZADO2]]*1/100</f>
        <v>0.5202</v>
      </c>
      <c r="I1097">
        <v>52.02</v>
      </c>
      <c r="J1097" s="111">
        <v>38119</v>
      </c>
      <c r="K1097" s="111">
        <v>42185</v>
      </c>
      <c r="L1097" t="s">
        <v>2</v>
      </c>
      <c r="M1097" t="s">
        <v>120</v>
      </c>
      <c r="N1097" t="s">
        <v>2390</v>
      </c>
    </row>
    <row r="1098" spans="1:14" x14ac:dyDescent="0.25">
      <c r="A1098" t="s">
        <v>3462</v>
      </c>
      <c r="B1098" t="s">
        <v>58</v>
      </c>
      <c r="C1098" t="s">
        <v>3461</v>
      </c>
      <c r="D1098" t="s">
        <v>86</v>
      </c>
      <c r="E1098" s="149">
        <v>394200</v>
      </c>
      <c r="F1098" s="149">
        <v>5800</v>
      </c>
      <c r="G1098" s="149">
        <v>400000</v>
      </c>
      <c r="H1098" s="150">
        <f>Tabela2[[#This Row],[PERCENTUAL REALIZADO2]]*1/100</f>
        <v>8.0000000000000004E-4</v>
      </c>
      <c r="I1098">
        <v>0.08</v>
      </c>
      <c r="J1098" s="111">
        <v>43040</v>
      </c>
      <c r="L1098" t="s">
        <v>2</v>
      </c>
      <c r="M1098" t="s">
        <v>84</v>
      </c>
      <c r="N1098" t="s">
        <v>88</v>
      </c>
    </row>
    <row r="1099" spans="1:14" x14ac:dyDescent="0.25">
      <c r="A1099" t="s">
        <v>835</v>
      </c>
      <c r="B1099" t="s">
        <v>47</v>
      </c>
      <c r="C1099" t="s">
        <v>834</v>
      </c>
      <c r="D1099" t="s">
        <v>86</v>
      </c>
      <c r="E1099" s="149">
        <v>2299838.4300000002</v>
      </c>
      <c r="F1099" s="149">
        <v>17351.349999999999</v>
      </c>
      <c r="G1099" s="149">
        <v>2317189.7799999998</v>
      </c>
      <c r="H1099" s="150">
        <f>Tabela2[[#This Row],[PERCENTUAL REALIZADO2]]*1/100</f>
        <v>0.86912599999999995</v>
      </c>
      <c r="I1099">
        <v>86.912599999999998</v>
      </c>
      <c r="J1099" s="111">
        <v>42551</v>
      </c>
      <c r="L1099" t="s">
        <v>2</v>
      </c>
      <c r="M1099" t="s">
        <v>84</v>
      </c>
      <c r="N1099" t="s">
        <v>88</v>
      </c>
    </row>
    <row r="1100" spans="1:14" x14ac:dyDescent="0.25">
      <c r="A1100" t="s">
        <v>3465</v>
      </c>
      <c r="B1100" t="s">
        <v>53</v>
      </c>
      <c r="C1100" t="s">
        <v>3464</v>
      </c>
      <c r="D1100" t="s">
        <v>86</v>
      </c>
      <c r="E1100" s="149">
        <v>245850</v>
      </c>
      <c r="F1100" s="149">
        <v>142134.54</v>
      </c>
      <c r="G1100" s="149">
        <v>387984.54</v>
      </c>
      <c r="H1100" s="150">
        <f>Tabela2[[#This Row],[PERCENTUAL REALIZADO2]]*1/100</f>
        <v>0.99285000000000001</v>
      </c>
      <c r="I1100">
        <v>99.284999999999997</v>
      </c>
      <c r="J1100" s="111">
        <v>42737</v>
      </c>
      <c r="L1100" t="s">
        <v>2</v>
      </c>
      <c r="M1100" t="s">
        <v>84</v>
      </c>
      <c r="N1100" t="s">
        <v>88</v>
      </c>
    </row>
    <row r="1101" spans="1:14" x14ac:dyDescent="0.25">
      <c r="A1101" t="s">
        <v>3467</v>
      </c>
      <c r="B1101" t="s">
        <v>48</v>
      </c>
      <c r="C1101" t="s">
        <v>3466</v>
      </c>
      <c r="D1101" t="s">
        <v>86</v>
      </c>
      <c r="E1101" s="149">
        <v>1464028.77</v>
      </c>
      <c r="F1101" s="149">
        <v>30870.63</v>
      </c>
      <c r="G1101" s="149">
        <v>1494899.4</v>
      </c>
      <c r="H1101" s="150">
        <f>Tabela2[[#This Row],[PERCENTUAL REALIZADO2]]*1/100</f>
        <v>6.3201000000000007E-2</v>
      </c>
      <c r="I1101">
        <v>6.3201000000000001</v>
      </c>
      <c r="J1101" s="111">
        <v>42736</v>
      </c>
      <c r="K1101" s="111">
        <v>43451</v>
      </c>
      <c r="L1101" t="s">
        <v>2</v>
      </c>
      <c r="M1101" t="s">
        <v>84</v>
      </c>
      <c r="N1101" t="s">
        <v>88</v>
      </c>
    </row>
    <row r="1102" spans="1:14" x14ac:dyDescent="0.25">
      <c r="A1102" t="s">
        <v>3469</v>
      </c>
      <c r="B1102" t="s">
        <v>59</v>
      </c>
      <c r="C1102" t="s">
        <v>3468</v>
      </c>
      <c r="D1102" t="s">
        <v>86</v>
      </c>
      <c r="E1102" s="149">
        <v>245850</v>
      </c>
      <c r="F1102" s="149">
        <v>9150</v>
      </c>
      <c r="G1102" s="149">
        <v>255000</v>
      </c>
      <c r="H1102" s="150">
        <f>Tabela2[[#This Row],[PERCENTUAL REALIZADO2]]*1/100</f>
        <v>0.98143600000000009</v>
      </c>
      <c r="I1102">
        <v>98.143600000000006</v>
      </c>
      <c r="J1102" s="111">
        <v>42741</v>
      </c>
      <c r="L1102" t="s">
        <v>2</v>
      </c>
      <c r="M1102" t="s">
        <v>84</v>
      </c>
      <c r="N1102" t="s">
        <v>88</v>
      </c>
    </row>
    <row r="1103" spans="1:14" x14ac:dyDescent="0.25">
      <c r="A1103" t="s">
        <v>3470</v>
      </c>
      <c r="B1103" t="s">
        <v>54</v>
      </c>
      <c r="C1103" t="s">
        <v>426</v>
      </c>
      <c r="D1103" t="s">
        <v>86</v>
      </c>
      <c r="E1103" s="149">
        <v>245850</v>
      </c>
      <c r="F1103" s="149">
        <v>194140.26</v>
      </c>
      <c r="G1103" s="149">
        <v>439990.26</v>
      </c>
      <c r="H1103" s="150">
        <f>Tabela2[[#This Row],[PERCENTUAL REALIZADO2]]*1/100</f>
        <v>9.3390000000000001E-3</v>
      </c>
      <c r="I1103">
        <v>0.93389999999999995</v>
      </c>
      <c r="J1103" s="111">
        <v>43069</v>
      </c>
      <c r="L1103" t="s">
        <v>2</v>
      </c>
      <c r="M1103" t="s">
        <v>84</v>
      </c>
      <c r="N1103" t="s">
        <v>88</v>
      </c>
    </row>
    <row r="1104" spans="1:14" x14ac:dyDescent="0.25">
      <c r="A1104" t="s">
        <v>3471</v>
      </c>
      <c r="B1104" t="s">
        <v>54</v>
      </c>
      <c r="C1104" t="s">
        <v>426</v>
      </c>
      <c r="D1104" t="s">
        <v>86</v>
      </c>
      <c r="E1104" s="149">
        <v>443650</v>
      </c>
      <c r="F1104" s="149">
        <v>227167.09</v>
      </c>
      <c r="G1104" s="149">
        <v>670817.09</v>
      </c>
      <c r="H1104" s="150">
        <f>Tabela2[[#This Row],[PERCENTUAL REALIZADO2]]*1/100</f>
        <v>2.9329999999999998E-3</v>
      </c>
      <c r="I1104">
        <v>0.29330000000000001</v>
      </c>
      <c r="J1104" s="111">
        <v>42952</v>
      </c>
      <c r="L1104" t="s">
        <v>2</v>
      </c>
      <c r="M1104" t="s">
        <v>84</v>
      </c>
      <c r="N1104" t="s">
        <v>88</v>
      </c>
    </row>
    <row r="1105" spans="1:14" x14ac:dyDescent="0.25">
      <c r="A1105" t="s">
        <v>3474</v>
      </c>
      <c r="B1105" t="s">
        <v>66</v>
      </c>
      <c r="C1105" t="s">
        <v>2996</v>
      </c>
      <c r="D1105" t="s">
        <v>86</v>
      </c>
      <c r="E1105" s="149">
        <v>245850</v>
      </c>
      <c r="F1105" s="149">
        <v>15730.7</v>
      </c>
      <c r="G1105" s="149">
        <v>261580.7</v>
      </c>
      <c r="H1105" s="150">
        <f>Tabela2[[#This Row],[PERCENTUAL REALIZADO2]]*1/100</f>
        <v>0.10328900000000001</v>
      </c>
      <c r="I1105">
        <v>10.328900000000001</v>
      </c>
      <c r="J1105" s="111">
        <v>42905</v>
      </c>
      <c r="L1105" t="s">
        <v>2</v>
      </c>
      <c r="M1105" t="s">
        <v>84</v>
      </c>
      <c r="N1105" t="s">
        <v>425</v>
      </c>
    </row>
    <row r="1106" spans="1:14" x14ac:dyDescent="0.25">
      <c r="A1106" t="s">
        <v>3475</v>
      </c>
      <c r="B1106" t="s">
        <v>54</v>
      </c>
      <c r="C1106" t="s">
        <v>426</v>
      </c>
      <c r="D1106" t="s">
        <v>86</v>
      </c>
      <c r="E1106" s="149">
        <v>1482100</v>
      </c>
      <c r="F1106" s="149">
        <v>1483.59</v>
      </c>
      <c r="G1106" s="149">
        <v>1483583.59</v>
      </c>
      <c r="H1106" s="150">
        <f>Tabela2[[#This Row],[PERCENTUAL REALIZADO2]]*1/100</f>
        <v>0.446353</v>
      </c>
      <c r="I1106">
        <v>44.635300000000001</v>
      </c>
      <c r="J1106" s="111">
        <v>42915</v>
      </c>
      <c r="L1106" t="s">
        <v>2</v>
      </c>
      <c r="M1106" t="s">
        <v>84</v>
      </c>
      <c r="N1106" t="s">
        <v>88</v>
      </c>
    </row>
    <row r="1107" spans="1:14" x14ac:dyDescent="0.25">
      <c r="A1107" t="s">
        <v>3476</v>
      </c>
      <c r="B1107" t="s">
        <v>68</v>
      </c>
      <c r="C1107" t="s">
        <v>1702</v>
      </c>
      <c r="D1107" t="s">
        <v>86</v>
      </c>
      <c r="E1107" s="149">
        <v>295300</v>
      </c>
      <c r="F1107" s="149">
        <v>71768.3</v>
      </c>
      <c r="G1107" s="149">
        <v>367068.3</v>
      </c>
      <c r="H1107" s="150">
        <f>Tabela2[[#This Row],[PERCENTUAL REALIZADO2]]*1/100</f>
        <v>0.82852300000000001</v>
      </c>
      <c r="I1107">
        <v>82.8523</v>
      </c>
      <c r="J1107" s="111">
        <v>42866</v>
      </c>
      <c r="L1107" t="s">
        <v>2</v>
      </c>
      <c r="M1107" t="s">
        <v>84</v>
      </c>
      <c r="N1107" t="s">
        <v>88</v>
      </c>
    </row>
    <row r="1108" spans="1:14" x14ac:dyDescent="0.25">
      <c r="A1108" t="s">
        <v>3477</v>
      </c>
      <c r="B1108" t="s">
        <v>61</v>
      </c>
      <c r="C1108" t="s">
        <v>1163</v>
      </c>
      <c r="D1108" t="s">
        <v>86</v>
      </c>
      <c r="E1108" s="149">
        <v>394200</v>
      </c>
      <c r="F1108" s="149">
        <v>45214.15</v>
      </c>
      <c r="G1108" s="149">
        <v>439414.15</v>
      </c>
      <c r="H1108" s="150">
        <f>Tabela2[[#This Row],[PERCENTUAL REALIZADO2]]*1/100</f>
        <v>0.884436</v>
      </c>
      <c r="I1108">
        <v>88.443600000000004</v>
      </c>
      <c r="J1108" s="111">
        <v>42767</v>
      </c>
      <c r="L1108" t="s">
        <v>2</v>
      </c>
      <c r="M1108" t="s">
        <v>84</v>
      </c>
      <c r="N1108" t="s">
        <v>88</v>
      </c>
    </row>
    <row r="1109" spans="1:14" x14ac:dyDescent="0.25">
      <c r="A1109" t="s">
        <v>3479</v>
      </c>
      <c r="B1109" t="s">
        <v>53</v>
      </c>
      <c r="C1109" t="s">
        <v>3478</v>
      </c>
      <c r="D1109" t="s">
        <v>86</v>
      </c>
      <c r="E1109" s="149">
        <v>245850</v>
      </c>
      <c r="F1109" s="149">
        <v>247</v>
      </c>
      <c r="G1109" s="149">
        <v>246097</v>
      </c>
      <c r="H1109" s="150">
        <f>Tabela2[[#This Row],[PERCENTUAL REALIZADO2]]*1/100</f>
        <v>0.60728800000000005</v>
      </c>
      <c r="I1109">
        <v>60.7288</v>
      </c>
      <c r="J1109" s="111">
        <v>42937</v>
      </c>
      <c r="L1109" t="s">
        <v>2</v>
      </c>
      <c r="M1109" t="s">
        <v>84</v>
      </c>
      <c r="N1109" t="s">
        <v>88</v>
      </c>
    </row>
    <row r="1110" spans="1:14" x14ac:dyDescent="0.25">
      <c r="A1110" t="s">
        <v>3481</v>
      </c>
      <c r="B1110" t="s">
        <v>68</v>
      </c>
      <c r="C1110" t="s">
        <v>3480</v>
      </c>
      <c r="D1110" t="s">
        <v>86</v>
      </c>
      <c r="E1110" s="149">
        <v>245850</v>
      </c>
      <c r="F1110" s="149">
        <v>5917.75</v>
      </c>
      <c r="G1110" s="149">
        <v>251767.75</v>
      </c>
      <c r="H1110" s="150">
        <f>Tabela2[[#This Row],[PERCENTUAL REALIZADO2]]*1/100</f>
        <v>0.661999</v>
      </c>
      <c r="I1110">
        <v>66.1999</v>
      </c>
      <c r="J1110" s="111">
        <v>42933</v>
      </c>
      <c r="L1110" t="s">
        <v>2</v>
      </c>
      <c r="M1110" t="s">
        <v>84</v>
      </c>
      <c r="N1110" t="s">
        <v>425</v>
      </c>
    </row>
    <row r="1111" spans="1:14" x14ac:dyDescent="0.25">
      <c r="A1111" t="s">
        <v>833</v>
      </c>
      <c r="B1111" t="s">
        <v>52</v>
      </c>
      <c r="C1111" t="s">
        <v>503</v>
      </c>
      <c r="D1111" t="s">
        <v>86</v>
      </c>
      <c r="E1111" s="149">
        <v>789800</v>
      </c>
      <c r="F1111" s="149">
        <v>7977.78</v>
      </c>
      <c r="G1111" s="149">
        <v>797777.78</v>
      </c>
      <c r="H1111" s="150">
        <f>Tabela2[[#This Row],[PERCENTUAL REALIZADO2]]*1/100</f>
        <v>1.1755E-2</v>
      </c>
      <c r="I1111">
        <v>1.1755</v>
      </c>
      <c r="J1111" s="111">
        <v>43048</v>
      </c>
      <c r="L1111" t="s">
        <v>2</v>
      </c>
      <c r="M1111" t="s">
        <v>84</v>
      </c>
      <c r="N1111" t="s">
        <v>88</v>
      </c>
    </row>
    <row r="1112" spans="1:14" x14ac:dyDescent="0.25">
      <c r="A1112" t="s">
        <v>3483</v>
      </c>
      <c r="B1112" t="s">
        <v>47</v>
      </c>
      <c r="C1112" t="s">
        <v>3482</v>
      </c>
      <c r="D1112" t="s">
        <v>86</v>
      </c>
      <c r="E1112" s="149">
        <v>740350</v>
      </c>
      <c r="F1112" s="149">
        <v>9650</v>
      </c>
      <c r="G1112" s="149">
        <v>750000</v>
      </c>
      <c r="H1112" s="150">
        <f>Tabela2[[#This Row],[PERCENTUAL REALIZADO2]]*1/100</f>
        <v>0.144728</v>
      </c>
      <c r="I1112">
        <v>14.472799999999999</v>
      </c>
      <c r="J1112" s="111">
        <v>42900</v>
      </c>
      <c r="L1112" t="s">
        <v>2</v>
      </c>
      <c r="M1112" t="s">
        <v>84</v>
      </c>
      <c r="N1112" t="s">
        <v>88</v>
      </c>
    </row>
    <row r="1113" spans="1:14" x14ac:dyDescent="0.25">
      <c r="A1113" t="s">
        <v>3485</v>
      </c>
      <c r="B1113" t="s">
        <v>51</v>
      </c>
      <c r="C1113" t="s">
        <v>3484</v>
      </c>
      <c r="D1113" t="s">
        <v>86</v>
      </c>
      <c r="E1113" s="149">
        <v>245850</v>
      </c>
      <c r="F1113" s="149">
        <v>184150</v>
      </c>
      <c r="G1113" s="149">
        <v>430000</v>
      </c>
      <c r="H1113" s="150">
        <f>Tabela2[[#This Row],[PERCENTUAL REALIZADO2]]*1/100</f>
        <v>0.54468899999999998</v>
      </c>
      <c r="I1113">
        <v>54.468899999999998</v>
      </c>
      <c r="J1113" s="111">
        <v>42695</v>
      </c>
      <c r="L1113" t="s">
        <v>2</v>
      </c>
      <c r="M1113" t="s">
        <v>84</v>
      </c>
      <c r="N1113" t="s">
        <v>88</v>
      </c>
    </row>
    <row r="1114" spans="1:14" x14ac:dyDescent="0.25">
      <c r="A1114" t="s">
        <v>3486</v>
      </c>
      <c r="B1114" t="s">
        <v>51</v>
      </c>
      <c r="C1114" t="s">
        <v>2760</v>
      </c>
      <c r="D1114" t="s">
        <v>86</v>
      </c>
      <c r="E1114" s="149">
        <v>245850</v>
      </c>
      <c r="F1114" s="149">
        <v>246.1</v>
      </c>
      <c r="G1114" s="149">
        <v>246096.1</v>
      </c>
      <c r="H1114" s="150">
        <f>Tabela2[[#This Row],[PERCENTUAL REALIZADO2]]*1/100</f>
        <v>0.62675599999999998</v>
      </c>
      <c r="I1114">
        <v>62.675600000000003</v>
      </c>
      <c r="J1114" s="111">
        <v>42954</v>
      </c>
      <c r="L1114" t="s">
        <v>2</v>
      </c>
      <c r="M1114" t="s">
        <v>84</v>
      </c>
      <c r="N1114" t="s">
        <v>88</v>
      </c>
    </row>
    <row r="1115" spans="1:14" x14ac:dyDescent="0.25">
      <c r="A1115" t="s">
        <v>3488</v>
      </c>
      <c r="B1115" t="s">
        <v>68</v>
      </c>
      <c r="C1115" t="s">
        <v>3487</v>
      </c>
      <c r="D1115" t="s">
        <v>86</v>
      </c>
      <c r="E1115" s="149">
        <v>245850</v>
      </c>
      <c r="F1115" s="149">
        <v>246.1</v>
      </c>
      <c r="G1115" s="149">
        <v>246096.1</v>
      </c>
      <c r="H1115" s="150">
        <f>Tabela2[[#This Row],[PERCENTUAL REALIZADO2]]*1/100</f>
        <v>0.51192199999999999</v>
      </c>
      <c r="I1115">
        <v>51.1922</v>
      </c>
      <c r="J1115" s="111">
        <v>42979</v>
      </c>
      <c r="L1115" t="s">
        <v>2</v>
      </c>
      <c r="M1115" t="s">
        <v>84</v>
      </c>
      <c r="N1115" t="s">
        <v>88</v>
      </c>
    </row>
    <row r="1116" spans="1:14" x14ac:dyDescent="0.25">
      <c r="A1116" t="s">
        <v>3490</v>
      </c>
      <c r="B1116" t="s">
        <v>52</v>
      </c>
      <c r="C1116" t="s">
        <v>3489</v>
      </c>
      <c r="D1116" t="s">
        <v>86</v>
      </c>
      <c r="E1116" s="149">
        <v>740350</v>
      </c>
      <c r="F1116" s="149">
        <v>7478.28</v>
      </c>
      <c r="G1116" s="149">
        <v>747828.28</v>
      </c>
      <c r="H1116" s="150">
        <f>Tabela2[[#This Row],[PERCENTUAL REALIZADO2]]*1/100</f>
        <v>1.4239999999999999E-2</v>
      </c>
      <c r="I1116">
        <v>1.4239999999999999</v>
      </c>
      <c r="J1116" s="111">
        <v>42873</v>
      </c>
      <c r="L1116" t="s">
        <v>2</v>
      </c>
      <c r="M1116" t="s">
        <v>84</v>
      </c>
      <c r="N1116" t="s">
        <v>88</v>
      </c>
    </row>
    <row r="1117" spans="1:14" x14ac:dyDescent="0.25">
      <c r="A1117" t="s">
        <v>3491</v>
      </c>
      <c r="B1117" t="s">
        <v>60</v>
      </c>
      <c r="C1117" t="s">
        <v>787</v>
      </c>
      <c r="D1117" t="s">
        <v>86</v>
      </c>
      <c r="E1117" s="149">
        <v>493100</v>
      </c>
      <c r="F1117" s="149">
        <v>100094.33</v>
      </c>
      <c r="G1117" s="149">
        <v>593194.32999999996</v>
      </c>
      <c r="H1117" s="150">
        <f>Tabela2[[#This Row],[PERCENTUAL REALIZADO2]]*1/100</f>
        <v>9.1248999999999997E-2</v>
      </c>
      <c r="I1117">
        <v>9.1249000000000002</v>
      </c>
      <c r="J1117" s="111">
        <v>43009</v>
      </c>
      <c r="L1117" t="s">
        <v>2</v>
      </c>
      <c r="M1117" t="s">
        <v>84</v>
      </c>
      <c r="N1117" t="s">
        <v>88</v>
      </c>
    </row>
    <row r="1118" spans="1:14" x14ac:dyDescent="0.25">
      <c r="A1118" t="s">
        <v>3493</v>
      </c>
      <c r="B1118" t="s">
        <v>48</v>
      </c>
      <c r="C1118" t="s">
        <v>3492</v>
      </c>
      <c r="D1118" t="s">
        <v>86</v>
      </c>
      <c r="E1118" s="149">
        <v>245850</v>
      </c>
      <c r="F1118" s="149">
        <v>9496.81</v>
      </c>
      <c r="G1118" s="149">
        <v>255346.81</v>
      </c>
      <c r="H1118" s="150">
        <f>Tabela2[[#This Row],[PERCENTUAL REALIZADO2]]*1/100</f>
        <v>0.218556</v>
      </c>
      <c r="I1118">
        <v>21.855599999999999</v>
      </c>
      <c r="J1118" s="111">
        <v>42690</v>
      </c>
      <c r="L1118" t="s">
        <v>2</v>
      </c>
      <c r="M1118" t="s">
        <v>84</v>
      </c>
      <c r="N1118" t="s">
        <v>88</v>
      </c>
    </row>
    <row r="1119" spans="1:14" x14ac:dyDescent="0.25">
      <c r="A1119" t="s">
        <v>3494</v>
      </c>
      <c r="B1119" t="s">
        <v>52</v>
      </c>
      <c r="C1119" t="s">
        <v>2354</v>
      </c>
      <c r="D1119" t="s">
        <v>86</v>
      </c>
      <c r="E1119" s="149">
        <v>859030</v>
      </c>
      <c r="F1119" s="149">
        <v>10970</v>
      </c>
      <c r="G1119" s="149">
        <v>870000</v>
      </c>
      <c r="H1119" s="150">
        <f>Tabela2[[#This Row],[PERCENTUAL REALIZADO2]]*1/100</f>
        <v>0.67797700000000005</v>
      </c>
      <c r="I1119">
        <v>67.797700000000006</v>
      </c>
      <c r="J1119" s="111">
        <v>42905</v>
      </c>
      <c r="L1119" t="s">
        <v>2</v>
      </c>
      <c r="M1119" t="s">
        <v>84</v>
      </c>
      <c r="N1119" t="s">
        <v>88</v>
      </c>
    </row>
    <row r="1120" spans="1:14" x14ac:dyDescent="0.25">
      <c r="A1120" t="s">
        <v>3495</v>
      </c>
      <c r="B1120" t="s">
        <v>61</v>
      </c>
      <c r="C1120" t="s">
        <v>909</v>
      </c>
      <c r="D1120" t="s">
        <v>86</v>
      </c>
      <c r="E1120" s="149">
        <v>493100</v>
      </c>
      <c r="F1120" s="149">
        <v>5000</v>
      </c>
      <c r="G1120" s="149">
        <v>498100</v>
      </c>
      <c r="H1120" s="150">
        <f>Tabela2[[#This Row],[PERCENTUAL REALIZADO2]]*1/100</f>
        <v>2.4584000000000002E-2</v>
      </c>
      <c r="I1120">
        <v>2.4584000000000001</v>
      </c>
      <c r="J1120" s="111">
        <v>42996</v>
      </c>
      <c r="L1120" t="s">
        <v>2</v>
      </c>
      <c r="M1120" t="s">
        <v>84</v>
      </c>
      <c r="N1120" t="s">
        <v>88</v>
      </c>
    </row>
    <row r="1121" spans="1:14" x14ac:dyDescent="0.25">
      <c r="A1121" t="s">
        <v>3496</v>
      </c>
      <c r="B1121" t="s">
        <v>60</v>
      </c>
      <c r="C1121" t="s">
        <v>1036</v>
      </c>
      <c r="D1121" t="s">
        <v>86</v>
      </c>
      <c r="E1121" s="149">
        <v>245850</v>
      </c>
      <c r="F1121" s="149">
        <v>39764.629999999997</v>
      </c>
      <c r="G1121" s="149">
        <v>285614.63</v>
      </c>
      <c r="H1121" s="150">
        <f>Tabela2[[#This Row],[PERCENTUAL REALIZADO2]]*1/100</f>
        <v>0.50053499999999995</v>
      </c>
      <c r="I1121">
        <v>50.0535</v>
      </c>
      <c r="J1121" s="111">
        <v>42835</v>
      </c>
      <c r="L1121" t="s">
        <v>2</v>
      </c>
      <c r="M1121" t="s">
        <v>84</v>
      </c>
      <c r="N1121" t="s">
        <v>88</v>
      </c>
    </row>
    <row r="1122" spans="1:14" x14ac:dyDescent="0.25">
      <c r="A1122" t="s">
        <v>3497</v>
      </c>
      <c r="B1122" t="s">
        <v>65</v>
      </c>
      <c r="C1122" t="s">
        <v>385</v>
      </c>
      <c r="D1122" t="s">
        <v>86</v>
      </c>
      <c r="E1122" s="149">
        <v>245850</v>
      </c>
      <c r="F1122" s="149">
        <v>83306</v>
      </c>
      <c r="G1122" s="149">
        <v>329156</v>
      </c>
      <c r="H1122" s="150">
        <f>Tabela2[[#This Row],[PERCENTUAL REALIZADO2]]*1/100</f>
        <v>0.99681900000000001</v>
      </c>
      <c r="I1122">
        <v>99.681899999999999</v>
      </c>
      <c r="J1122" s="111">
        <v>42612</v>
      </c>
      <c r="L1122" t="s">
        <v>2</v>
      </c>
      <c r="M1122" t="s">
        <v>84</v>
      </c>
      <c r="N1122" t="s">
        <v>88</v>
      </c>
    </row>
    <row r="1123" spans="1:14" x14ac:dyDescent="0.25">
      <c r="A1123" t="s">
        <v>3498</v>
      </c>
      <c r="B1123" t="s">
        <v>47</v>
      </c>
      <c r="C1123" t="s">
        <v>1280</v>
      </c>
      <c r="D1123" t="s">
        <v>86</v>
      </c>
      <c r="E1123" s="149">
        <v>2075500</v>
      </c>
      <c r="F1123" s="149">
        <v>83020</v>
      </c>
      <c r="G1123" s="149">
        <v>2158520</v>
      </c>
      <c r="H1123" s="150">
        <f>Tabela2[[#This Row],[PERCENTUAL REALIZADO2]]*1/100</f>
        <v>7.0511999999999991E-2</v>
      </c>
      <c r="I1123">
        <v>7.0511999999999997</v>
      </c>
      <c r="J1123" s="111">
        <v>42713</v>
      </c>
      <c r="L1123" t="s">
        <v>2</v>
      </c>
      <c r="M1123" t="s">
        <v>84</v>
      </c>
      <c r="N1123" t="s">
        <v>88</v>
      </c>
    </row>
    <row r="1124" spans="1:14" x14ac:dyDescent="0.25">
      <c r="A1124" t="s">
        <v>3500</v>
      </c>
      <c r="B1124" t="s">
        <v>58</v>
      </c>
      <c r="C1124" t="s">
        <v>3499</v>
      </c>
      <c r="D1124" t="s">
        <v>86</v>
      </c>
      <c r="E1124" s="149">
        <v>245850</v>
      </c>
      <c r="F1124" s="149">
        <v>23665.21</v>
      </c>
      <c r="G1124" s="149">
        <v>269515.21000000002</v>
      </c>
      <c r="H1124" s="150">
        <f>Tabela2[[#This Row],[PERCENTUAL REALIZADO2]]*1/100</f>
        <v>0.80350800000000011</v>
      </c>
      <c r="I1124">
        <v>80.350800000000007</v>
      </c>
      <c r="J1124" s="111">
        <v>43032</v>
      </c>
      <c r="L1124" t="s">
        <v>2</v>
      </c>
      <c r="M1124" t="s">
        <v>84</v>
      </c>
      <c r="N1124" t="s">
        <v>88</v>
      </c>
    </row>
    <row r="1125" spans="1:14" x14ac:dyDescent="0.25">
      <c r="A1125" t="s">
        <v>3501</v>
      </c>
      <c r="B1125" t="s">
        <v>48</v>
      </c>
      <c r="C1125" t="s">
        <v>580</v>
      </c>
      <c r="D1125" t="s">
        <v>86</v>
      </c>
      <c r="E1125" s="149">
        <v>245850</v>
      </c>
      <c r="F1125" s="149">
        <v>492.69</v>
      </c>
      <c r="G1125" s="149">
        <v>246342.69</v>
      </c>
      <c r="H1125" s="150">
        <f>Tabela2[[#This Row],[PERCENTUAL REALIZADO2]]*1/100</f>
        <v>0.12356299999999999</v>
      </c>
      <c r="I1125">
        <v>12.356299999999999</v>
      </c>
      <c r="J1125" s="111">
        <v>42919</v>
      </c>
      <c r="L1125" t="s">
        <v>2</v>
      </c>
      <c r="M1125" t="s">
        <v>84</v>
      </c>
      <c r="N1125" t="s">
        <v>88</v>
      </c>
    </row>
    <row r="1126" spans="1:14" x14ac:dyDescent="0.25">
      <c r="A1126" t="s">
        <v>3502</v>
      </c>
      <c r="B1126" t="s">
        <v>53</v>
      </c>
      <c r="C1126" t="s">
        <v>858</v>
      </c>
      <c r="D1126" t="s">
        <v>86</v>
      </c>
      <c r="E1126" s="149">
        <v>1976600</v>
      </c>
      <c r="F1126" s="149">
        <v>20000</v>
      </c>
      <c r="G1126" s="149">
        <v>1996600</v>
      </c>
      <c r="H1126" s="150">
        <f>Tabela2[[#This Row],[PERCENTUAL REALIZADO2]]*1/100</f>
        <v>1.8420000000000001E-3</v>
      </c>
      <c r="I1126">
        <v>0.1842</v>
      </c>
      <c r="J1126" s="111">
        <v>42915</v>
      </c>
      <c r="L1126" t="s">
        <v>2</v>
      </c>
      <c r="M1126" t="s">
        <v>84</v>
      </c>
      <c r="N1126" t="s">
        <v>88</v>
      </c>
    </row>
    <row r="1127" spans="1:14" x14ac:dyDescent="0.25">
      <c r="A1127" t="s">
        <v>3504</v>
      </c>
      <c r="B1127" t="s">
        <v>54</v>
      </c>
      <c r="C1127" t="s">
        <v>3503</v>
      </c>
      <c r="D1127" t="s">
        <v>86</v>
      </c>
      <c r="E1127" s="149">
        <v>295300</v>
      </c>
      <c r="F1127" s="149">
        <v>247406.7</v>
      </c>
      <c r="G1127" s="149">
        <v>542706.69999999995</v>
      </c>
      <c r="H1127" s="150">
        <f>Tabela2[[#This Row],[PERCENTUAL REALIZADO2]]*1/100</f>
        <v>4.2295999999999993E-2</v>
      </c>
      <c r="I1127">
        <v>4.2295999999999996</v>
      </c>
      <c r="J1127" s="111">
        <v>42969</v>
      </c>
      <c r="L1127" t="s">
        <v>2</v>
      </c>
      <c r="M1127" t="s">
        <v>84</v>
      </c>
      <c r="N1127" t="s">
        <v>88</v>
      </c>
    </row>
    <row r="1128" spans="1:14" x14ac:dyDescent="0.25">
      <c r="A1128" t="s">
        <v>3505</v>
      </c>
      <c r="B1128" t="s">
        <v>68</v>
      </c>
      <c r="C1128" t="s">
        <v>972</v>
      </c>
      <c r="D1128" t="s">
        <v>86</v>
      </c>
      <c r="E1128" s="149">
        <v>493100</v>
      </c>
      <c r="F1128" s="149">
        <v>152810.32999999999</v>
      </c>
      <c r="G1128" s="149">
        <v>645910.32999999996</v>
      </c>
      <c r="H1128" s="150">
        <f>Tabela2[[#This Row],[PERCENTUAL REALIZADO2]]*1/100</f>
        <v>0.12693399999999999</v>
      </c>
      <c r="I1128">
        <v>12.6934</v>
      </c>
      <c r="J1128" s="111">
        <v>43061</v>
      </c>
      <c r="L1128" t="s">
        <v>2</v>
      </c>
      <c r="M1128" t="s">
        <v>84</v>
      </c>
      <c r="N1128" t="s">
        <v>88</v>
      </c>
    </row>
    <row r="1129" spans="1:14" x14ac:dyDescent="0.25">
      <c r="A1129" t="s">
        <v>3506</v>
      </c>
      <c r="B1129" t="s">
        <v>68</v>
      </c>
      <c r="C1129" t="s">
        <v>1652</v>
      </c>
      <c r="D1129" t="s">
        <v>86</v>
      </c>
      <c r="E1129" s="149">
        <v>245850</v>
      </c>
      <c r="F1129" s="149">
        <v>1930.63</v>
      </c>
      <c r="G1129" s="149">
        <v>247780.63</v>
      </c>
      <c r="H1129" s="150">
        <f>Tabela2[[#This Row],[PERCENTUAL REALIZADO2]]*1/100</f>
        <v>0.623166</v>
      </c>
      <c r="I1129">
        <v>62.316600000000001</v>
      </c>
      <c r="J1129" s="111">
        <v>42550</v>
      </c>
      <c r="L1129" t="s">
        <v>2</v>
      </c>
      <c r="M1129" t="s">
        <v>84</v>
      </c>
      <c r="N1129" t="s">
        <v>88</v>
      </c>
    </row>
    <row r="1130" spans="1:14" x14ac:dyDescent="0.25">
      <c r="A1130" t="s">
        <v>2772</v>
      </c>
      <c r="B1130" t="s">
        <v>62</v>
      </c>
      <c r="C1130" t="s">
        <v>2771</v>
      </c>
      <c r="D1130" t="s">
        <v>86</v>
      </c>
      <c r="E1130" s="149">
        <v>140000</v>
      </c>
      <c r="F1130" s="149">
        <v>10441.25</v>
      </c>
      <c r="G1130" s="149">
        <v>150441.25</v>
      </c>
      <c r="H1130" s="150">
        <f>Tabela2[[#This Row],[PERCENTUAL REALIZADO2]]*1/100</f>
        <v>0.87439999999999996</v>
      </c>
      <c r="I1130">
        <v>87.44</v>
      </c>
      <c r="J1130" s="111">
        <v>38166</v>
      </c>
      <c r="L1130" t="s">
        <v>2</v>
      </c>
      <c r="M1130" t="s">
        <v>84</v>
      </c>
      <c r="N1130" t="s">
        <v>2603</v>
      </c>
    </row>
    <row r="1131" spans="1:14" x14ac:dyDescent="0.25">
      <c r="A1131" t="s">
        <v>3507</v>
      </c>
      <c r="B1131" t="s">
        <v>60</v>
      </c>
      <c r="C1131" t="s">
        <v>280</v>
      </c>
      <c r="D1131" t="s">
        <v>86</v>
      </c>
      <c r="E1131" s="149">
        <v>592000</v>
      </c>
      <c r="F1131" s="149">
        <v>13240.04</v>
      </c>
      <c r="G1131" s="149">
        <v>605240.04</v>
      </c>
      <c r="H1131" s="150">
        <f>Tabela2[[#This Row],[PERCENTUAL REALIZADO2]]*1/100</f>
        <v>0.89562700000000006</v>
      </c>
      <c r="I1131">
        <v>89.562700000000007</v>
      </c>
      <c r="J1131" s="111">
        <v>42690</v>
      </c>
      <c r="L1131" t="s">
        <v>2</v>
      </c>
      <c r="M1131" t="s">
        <v>84</v>
      </c>
      <c r="N1131" t="s">
        <v>88</v>
      </c>
    </row>
    <row r="1132" spans="1:14" x14ac:dyDescent="0.25">
      <c r="A1132" t="s">
        <v>3508</v>
      </c>
      <c r="B1132" t="s">
        <v>48</v>
      </c>
      <c r="C1132" t="s">
        <v>502</v>
      </c>
      <c r="D1132" t="s">
        <v>86</v>
      </c>
      <c r="E1132" s="149">
        <v>789800</v>
      </c>
      <c r="F1132" s="149">
        <v>105020.38</v>
      </c>
      <c r="G1132" s="149">
        <v>894820.38</v>
      </c>
      <c r="H1132" s="150">
        <f>Tabela2[[#This Row],[PERCENTUAL REALIZADO2]]*1/100</f>
        <v>0.98191500000000009</v>
      </c>
      <c r="I1132">
        <v>98.191500000000005</v>
      </c>
      <c r="J1132" s="111">
        <v>42883</v>
      </c>
      <c r="L1132" t="s">
        <v>2</v>
      </c>
      <c r="M1132" t="s">
        <v>84</v>
      </c>
      <c r="N1132" t="s">
        <v>88</v>
      </c>
    </row>
    <row r="1133" spans="1:14" x14ac:dyDescent="0.25">
      <c r="A1133" t="s">
        <v>3509</v>
      </c>
      <c r="B1133" t="s">
        <v>47</v>
      </c>
      <c r="C1133" t="s">
        <v>832</v>
      </c>
      <c r="D1133" t="s">
        <v>86</v>
      </c>
      <c r="E1133" s="149">
        <v>1185400</v>
      </c>
      <c r="F1133" s="149">
        <v>14600</v>
      </c>
      <c r="G1133" s="149">
        <v>1200000</v>
      </c>
      <c r="H1133" s="150">
        <f>Tabela2[[#This Row],[PERCENTUAL REALIZADO2]]*1/100</f>
        <v>0.16279800000000003</v>
      </c>
      <c r="I1133">
        <v>16.279800000000002</v>
      </c>
      <c r="J1133" s="111">
        <v>42527</v>
      </c>
      <c r="L1133" t="s">
        <v>2</v>
      </c>
      <c r="M1133" t="s">
        <v>84</v>
      </c>
      <c r="N1133" t="s">
        <v>88</v>
      </c>
    </row>
    <row r="1134" spans="1:14" x14ac:dyDescent="0.25">
      <c r="A1134" t="s">
        <v>3510</v>
      </c>
      <c r="B1134" t="s">
        <v>66</v>
      </c>
      <c r="C1134" t="s">
        <v>189</v>
      </c>
      <c r="D1134" t="s">
        <v>86</v>
      </c>
      <c r="E1134" s="149">
        <v>295300</v>
      </c>
      <c r="F1134" s="149">
        <v>37888.35</v>
      </c>
      <c r="G1134" s="149">
        <v>333188.34999999998</v>
      </c>
      <c r="H1134" s="150">
        <f>Tabela2[[#This Row],[PERCENTUAL REALIZADO2]]*1/100</f>
        <v>0.96346599999999993</v>
      </c>
      <c r="I1134">
        <v>96.346599999999995</v>
      </c>
      <c r="J1134" s="111">
        <v>42558</v>
      </c>
      <c r="L1134" t="s">
        <v>2</v>
      </c>
      <c r="M1134" t="s">
        <v>84</v>
      </c>
      <c r="N1134" t="s">
        <v>88</v>
      </c>
    </row>
    <row r="1135" spans="1:14" x14ac:dyDescent="0.25">
      <c r="A1135" t="s">
        <v>1732</v>
      </c>
      <c r="B1135" t="s">
        <v>314</v>
      </c>
      <c r="C1135" t="s">
        <v>361</v>
      </c>
      <c r="D1135" t="s">
        <v>86</v>
      </c>
      <c r="E1135" s="149">
        <v>295300</v>
      </c>
      <c r="F1135" s="149">
        <v>400</v>
      </c>
      <c r="G1135" s="149">
        <v>295700</v>
      </c>
      <c r="H1135" s="150">
        <f>Tabela2[[#This Row],[PERCENTUAL REALIZADO2]]*1/100</f>
        <v>0.147759</v>
      </c>
      <c r="I1135">
        <v>14.7759</v>
      </c>
      <c r="J1135" s="111">
        <v>42948</v>
      </c>
      <c r="L1135" t="s">
        <v>2</v>
      </c>
      <c r="M1135" t="s">
        <v>84</v>
      </c>
      <c r="N1135" t="s">
        <v>88</v>
      </c>
    </row>
    <row r="1136" spans="1:14" x14ac:dyDescent="0.25">
      <c r="A1136" t="s">
        <v>2781</v>
      </c>
      <c r="B1136" t="s">
        <v>61</v>
      </c>
      <c r="C1136" t="s">
        <v>2780</v>
      </c>
      <c r="D1136" t="s">
        <v>86</v>
      </c>
      <c r="E1136" s="149">
        <v>1911168</v>
      </c>
      <c r="F1136" s="149">
        <v>531307.17000000004</v>
      </c>
      <c r="G1136" s="149">
        <v>2442475.17</v>
      </c>
      <c r="H1136" s="150">
        <f>Tabela2[[#This Row],[PERCENTUAL REALIZADO2]]*1/100</f>
        <v>0.48149999999999998</v>
      </c>
      <c r="I1136">
        <v>48.15</v>
      </c>
      <c r="J1136" s="111">
        <v>39296</v>
      </c>
      <c r="K1136" s="111">
        <v>42706</v>
      </c>
      <c r="L1136" t="s">
        <v>2</v>
      </c>
      <c r="M1136" t="s">
        <v>715</v>
      </c>
      <c r="N1136" t="s">
        <v>838</v>
      </c>
    </row>
    <row r="1137" spans="1:14" x14ac:dyDescent="0.25">
      <c r="A1137" t="s">
        <v>3512</v>
      </c>
      <c r="B1137" t="s">
        <v>68</v>
      </c>
      <c r="C1137" t="s">
        <v>3511</v>
      </c>
      <c r="D1137" t="s">
        <v>86</v>
      </c>
      <c r="E1137" s="149">
        <v>245850</v>
      </c>
      <c r="F1137" s="149">
        <v>1000</v>
      </c>
      <c r="G1137" s="149">
        <v>246850</v>
      </c>
      <c r="H1137" s="150">
        <f>Tabela2[[#This Row],[PERCENTUAL REALIZADO2]]*1/100</f>
        <v>7.3219999999999995E-3</v>
      </c>
      <c r="I1137">
        <v>0.73219999999999996</v>
      </c>
      <c r="J1137" s="111">
        <v>42698</v>
      </c>
      <c r="L1137" t="s">
        <v>2</v>
      </c>
      <c r="M1137" t="s">
        <v>84</v>
      </c>
      <c r="N1137" t="s">
        <v>88</v>
      </c>
    </row>
    <row r="1138" spans="1:14" x14ac:dyDescent="0.25">
      <c r="A1138" t="s">
        <v>3513</v>
      </c>
      <c r="B1138" t="s">
        <v>68</v>
      </c>
      <c r="C1138" t="s">
        <v>292</v>
      </c>
      <c r="D1138" t="s">
        <v>86</v>
      </c>
      <c r="E1138" s="149">
        <v>1383200</v>
      </c>
      <c r="F1138" s="149">
        <v>1400</v>
      </c>
      <c r="G1138" s="149">
        <v>1384600</v>
      </c>
      <c r="H1138" s="150">
        <f>Tabela2[[#This Row],[PERCENTUAL REALIZADO2]]*1/100</f>
        <v>0.23812899999999998</v>
      </c>
      <c r="I1138">
        <v>23.812899999999999</v>
      </c>
      <c r="J1138" s="111">
        <v>42551</v>
      </c>
      <c r="L1138" t="s">
        <v>2</v>
      </c>
      <c r="M1138" t="s">
        <v>84</v>
      </c>
      <c r="N1138" t="s">
        <v>88</v>
      </c>
    </row>
    <row r="1139" spans="1:14" x14ac:dyDescent="0.25">
      <c r="A1139" t="s">
        <v>3515</v>
      </c>
      <c r="B1139" t="s">
        <v>68</v>
      </c>
      <c r="C1139" t="s">
        <v>3514</v>
      </c>
      <c r="D1139" t="s">
        <v>86</v>
      </c>
      <c r="E1139" s="149">
        <v>245850</v>
      </c>
      <c r="F1139" s="149">
        <v>286.33</v>
      </c>
      <c r="G1139" s="149">
        <v>246136.33</v>
      </c>
      <c r="H1139" s="150">
        <f>Tabela2[[#This Row],[PERCENTUAL REALIZADO2]]*1/100</f>
        <v>0.56403199999999998</v>
      </c>
      <c r="I1139">
        <v>56.403199999999998</v>
      </c>
      <c r="J1139" s="111">
        <v>42948</v>
      </c>
      <c r="L1139" t="s">
        <v>2</v>
      </c>
      <c r="M1139" t="s">
        <v>84</v>
      </c>
      <c r="N1139" t="s">
        <v>88</v>
      </c>
    </row>
    <row r="1140" spans="1:14" x14ac:dyDescent="0.25">
      <c r="A1140" t="s">
        <v>3517</v>
      </c>
      <c r="B1140" t="s">
        <v>47</v>
      </c>
      <c r="C1140" t="s">
        <v>3516</v>
      </c>
      <c r="D1140" t="s">
        <v>86</v>
      </c>
      <c r="E1140" s="149">
        <v>344750</v>
      </c>
      <c r="F1140" s="149">
        <v>5250</v>
      </c>
      <c r="G1140" s="149">
        <v>350000</v>
      </c>
      <c r="H1140" s="150">
        <f>Tabela2[[#This Row],[PERCENTUAL REALIZADO2]]*1/100</f>
        <v>0.73832400000000009</v>
      </c>
      <c r="I1140">
        <v>73.832400000000007</v>
      </c>
      <c r="J1140" s="111">
        <v>42690</v>
      </c>
      <c r="L1140" t="s">
        <v>2</v>
      </c>
      <c r="M1140" t="s">
        <v>84</v>
      </c>
      <c r="N1140" t="s">
        <v>88</v>
      </c>
    </row>
    <row r="1141" spans="1:14" x14ac:dyDescent="0.25">
      <c r="A1141" t="s">
        <v>3518</v>
      </c>
      <c r="B1141" t="s">
        <v>60</v>
      </c>
      <c r="C1141" t="s">
        <v>543</v>
      </c>
      <c r="D1141" t="s">
        <v>86</v>
      </c>
      <c r="E1141" s="149">
        <v>245850</v>
      </c>
      <c r="F1141" s="149">
        <v>21498.3</v>
      </c>
      <c r="G1141" s="149">
        <v>267348.3</v>
      </c>
      <c r="H1141" s="150">
        <f>Tabela2[[#This Row],[PERCENTUAL REALIZADO2]]*1/100</f>
        <v>0.52103999999999995</v>
      </c>
      <c r="I1141">
        <v>52.103999999999999</v>
      </c>
      <c r="J1141" s="111">
        <v>42944</v>
      </c>
      <c r="L1141" t="s">
        <v>2</v>
      </c>
      <c r="M1141" t="s">
        <v>84</v>
      </c>
      <c r="N1141" t="s">
        <v>88</v>
      </c>
    </row>
    <row r="1142" spans="1:14" x14ac:dyDescent="0.25">
      <c r="A1142" t="s">
        <v>3519</v>
      </c>
      <c r="B1142" t="s">
        <v>69</v>
      </c>
      <c r="C1142" t="s">
        <v>1129</v>
      </c>
      <c r="D1142" t="s">
        <v>86</v>
      </c>
      <c r="E1142" s="149">
        <v>2372200</v>
      </c>
      <c r="F1142" s="149">
        <v>4800</v>
      </c>
      <c r="G1142" s="149">
        <v>2377000</v>
      </c>
      <c r="H1142" s="150">
        <f>Tabela2[[#This Row],[PERCENTUAL REALIZADO2]]*1/100</f>
        <v>0.39269900000000002</v>
      </c>
      <c r="I1142">
        <v>39.2699</v>
      </c>
      <c r="J1142" s="111">
        <v>42549</v>
      </c>
      <c r="L1142" t="s">
        <v>2</v>
      </c>
      <c r="M1142" t="s">
        <v>84</v>
      </c>
      <c r="N1142" t="s">
        <v>88</v>
      </c>
    </row>
    <row r="1143" spans="1:14" x14ac:dyDescent="0.25">
      <c r="A1143" t="s">
        <v>3520</v>
      </c>
      <c r="B1143" t="s">
        <v>51</v>
      </c>
      <c r="C1143" t="s">
        <v>474</v>
      </c>
      <c r="D1143" t="s">
        <v>86</v>
      </c>
      <c r="E1143" s="149">
        <v>245850</v>
      </c>
      <c r="F1143" s="149">
        <v>15968.18</v>
      </c>
      <c r="G1143" s="149">
        <v>261818.18</v>
      </c>
      <c r="H1143" s="150">
        <f>Tabela2[[#This Row],[PERCENTUAL REALIZADO2]]*1/100</f>
        <v>7.3442999999999994E-2</v>
      </c>
      <c r="I1143">
        <v>7.3442999999999996</v>
      </c>
      <c r="J1143" s="111">
        <v>42877</v>
      </c>
      <c r="L1143" t="s">
        <v>2</v>
      </c>
      <c r="M1143" t="s">
        <v>84</v>
      </c>
      <c r="N1143" t="s">
        <v>88</v>
      </c>
    </row>
    <row r="1144" spans="1:14" x14ac:dyDescent="0.25">
      <c r="A1144" t="s">
        <v>3520</v>
      </c>
      <c r="B1144" t="s">
        <v>51</v>
      </c>
      <c r="C1144" t="s">
        <v>474</v>
      </c>
      <c r="D1144" t="s">
        <v>86</v>
      </c>
      <c r="E1144" s="149">
        <v>245850</v>
      </c>
      <c r="F1144" s="149">
        <v>15300.34</v>
      </c>
      <c r="G1144" s="149">
        <v>261150.34</v>
      </c>
      <c r="H1144" s="150">
        <f>Tabela2[[#This Row],[PERCENTUAL REALIZADO2]]*1/100</f>
        <v>9.9857999999999988E-2</v>
      </c>
      <c r="I1144">
        <v>9.9857999999999993</v>
      </c>
      <c r="J1144" s="111">
        <v>42877</v>
      </c>
      <c r="L1144" t="s">
        <v>2</v>
      </c>
      <c r="M1144" t="s">
        <v>84</v>
      </c>
      <c r="N1144" t="s">
        <v>88</v>
      </c>
    </row>
    <row r="1145" spans="1:14" x14ac:dyDescent="0.25">
      <c r="A1145" t="s">
        <v>3521</v>
      </c>
      <c r="B1145" t="s">
        <v>60</v>
      </c>
      <c r="C1145" t="s">
        <v>196</v>
      </c>
      <c r="D1145" t="s">
        <v>86</v>
      </c>
      <c r="E1145" s="149">
        <v>295300</v>
      </c>
      <c r="F1145" s="149">
        <v>9087.2099999999991</v>
      </c>
      <c r="G1145" s="149">
        <v>304387.21000000002</v>
      </c>
      <c r="H1145" s="150">
        <f>Tabela2[[#This Row],[PERCENTUAL REALIZADO2]]*1/100</f>
        <v>0.15502099999999999</v>
      </c>
      <c r="I1145">
        <v>15.5021</v>
      </c>
      <c r="J1145" s="111">
        <v>42512</v>
      </c>
      <c r="L1145" t="s">
        <v>2</v>
      </c>
      <c r="M1145" t="s">
        <v>84</v>
      </c>
      <c r="N1145" t="s">
        <v>88</v>
      </c>
    </row>
    <row r="1146" spans="1:14" x14ac:dyDescent="0.25">
      <c r="A1146" t="s">
        <v>3523</v>
      </c>
      <c r="B1146" t="s">
        <v>51</v>
      </c>
      <c r="C1146" t="s">
        <v>3522</v>
      </c>
      <c r="D1146" t="s">
        <v>86</v>
      </c>
      <c r="E1146" s="149">
        <v>245850</v>
      </c>
      <c r="F1146" s="149">
        <v>4150</v>
      </c>
      <c r="G1146" s="149">
        <v>250000</v>
      </c>
      <c r="H1146" s="150">
        <f>Tabela2[[#This Row],[PERCENTUAL REALIZADO2]]*1/100</f>
        <v>0.99329499999999993</v>
      </c>
      <c r="I1146">
        <v>99.329499999999996</v>
      </c>
      <c r="J1146" s="111">
        <v>42956</v>
      </c>
      <c r="K1146" s="111">
        <v>43018</v>
      </c>
      <c r="L1146" t="s">
        <v>2</v>
      </c>
      <c r="M1146" t="s">
        <v>84</v>
      </c>
      <c r="N1146" t="s">
        <v>88</v>
      </c>
    </row>
    <row r="1147" spans="1:14" x14ac:dyDescent="0.25">
      <c r="A1147" t="s">
        <v>133</v>
      </c>
      <c r="B1147" t="s">
        <v>65</v>
      </c>
      <c r="C1147" t="s">
        <v>3524</v>
      </c>
      <c r="D1147" t="s">
        <v>86</v>
      </c>
      <c r="E1147" s="149">
        <v>245850</v>
      </c>
      <c r="F1147" s="149">
        <v>246.1</v>
      </c>
      <c r="G1147" s="149">
        <v>246096.1</v>
      </c>
      <c r="H1147" s="150">
        <f>Tabela2[[#This Row],[PERCENTUAL REALIZADO2]]*1/100</f>
        <v>0.45454800000000001</v>
      </c>
      <c r="I1147">
        <v>45.454799999999999</v>
      </c>
      <c r="J1147" s="111">
        <v>42863</v>
      </c>
      <c r="L1147" t="s">
        <v>2</v>
      </c>
      <c r="M1147" t="s">
        <v>84</v>
      </c>
      <c r="N1147" t="s">
        <v>88</v>
      </c>
    </row>
    <row r="1148" spans="1:14" x14ac:dyDescent="0.25">
      <c r="A1148" t="s">
        <v>3525</v>
      </c>
      <c r="B1148" t="s">
        <v>52</v>
      </c>
      <c r="C1148" t="s">
        <v>1149</v>
      </c>
      <c r="D1148" t="s">
        <v>86</v>
      </c>
      <c r="E1148" s="149">
        <v>2273300</v>
      </c>
      <c r="F1148" s="149">
        <v>26700</v>
      </c>
      <c r="G1148" s="149">
        <v>2300000</v>
      </c>
      <c r="H1148" s="150">
        <f>Tabela2[[#This Row],[PERCENTUAL REALIZADO2]]*1/100</f>
        <v>0.376886</v>
      </c>
      <c r="I1148">
        <v>37.688600000000001</v>
      </c>
      <c r="J1148" s="111">
        <v>42480</v>
      </c>
      <c r="L1148" t="s">
        <v>2</v>
      </c>
      <c r="M1148" t="s">
        <v>84</v>
      </c>
      <c r="N1148" t="s">
        <v>88</v>
      </c>
    </row>
    <row r="1149" spans="1:14" x14ac:dyDescent="0.25">
      <c r="A1149" t="s">
        <v>3526</v>
      </c>
      <c r="B1149" t="s">
        <v>65</v>
      </c>
      <c r="C1149" t="s">
        <v>248</v>
      </c>
      <c r="D1149" t="s">
        <v>86</v>
      </c>
      <c r="E1149" s="149">
        <v>493100</v>
      </c>
      <c r="F1149" s="149">
        <v>100145.82</v>
      </c>
      <c r="G1149" s="149">
        <v>593245.81999999995</v>
      </c>
      <c r="H1149" s="150">
        <f>Tabela2[[#This Row],[PERCENTUAL REALIZADO2]]*1/100</f>
        <v>0.495616</v>
      </c>
      <c r="I1149">
        <v>49.561599999999999</v>
      </c>
      <c r="J1149" s="111">
        <v>42908</v>
      </c>
      <c r="L1149" t="s">
        <v>2</v>
      </c>
      <c r="M1149" t="s">
        <v>84</v>
      </c>
      <c r="N1149" t="s">
        <v>88</v>
      </c>
    </row>
    <row r="1150" spans="1:14" x14ac:dyDescent="0.25">
      <c r="A1150" t="s">
        <v>3528</v>
      </c>
      <c r="B1150" t="s">
        <v>65</v>
      </c>
      <c r="C1150" t="s">
        <v>3527</v>
      </c>
      <c r="D1150" t="s">
        <v>86</v>
      </c>
      <c r="E1150" s="149">
        <v>295300</v>
      </c>
      <c r="F1150" s="149">
        <v>7420.05</v>
      </c>
      <c r="G1150" s="149">
        <v>302720.05</v>
      </c>
      <c r="H1150" s="150">
        <f>Tabela2[[#This Row],[PERCENTUAL REALIZADO2]]*1/100</f>
        <v>0.62264600000000003</v>
      </c>
      <c r="I1150">
        <v>62.264600000000002</v>
      </c>
      <c r="J1150" s="111">
        <v>42982</v>
      </c>
      <c r="L1150" t="s">
        <v>2</v>
      </c>
      <c r="M1150" t="s">
        <v>84</v>
      </c>
      <c r="N1150" t="s">
        <v>88</v>
      </c>
    </row>
    <row r="1151" spans="1:14" x14ac:dyDescent="0.25">
      <c r="A1151" t="s">
        <v>1738</v>
      </c>
      <c r="B1151" t="s">
        <v>68</v>
      </c>
      <c r="C1151" t="s">
        <v>1098</v>
      </c>
      <c r="D1151" t="s">
        <v>86</v>
      </c>
      <c r="E1151" s="149">
        <v>245850</v>
      </c>
      <c r="F1151" s="149">
        <v>246.1</v>
      </c>
      <c r="G1151" s="149">
        <v>246096.1</v>
      </c>
      <c r="H1151" s="150">
        <f>Tabela2[[#This Row],[PERCENTUAL REALIZADO2]]*1/100</f>
        <v>0.75776900000000003</v>
      </c>
      <c r="I1151">
        <v>75.776899999999998</v>
      </c>
      <c r="J1151" s="111">
        <v>42688</v>
      </c>
      <c r="L1151" t="s">
        <v>2</v>
      </c>
      <c r="M1151" t="s">
        <v>84</v>
      </c>
      <c r="N1151" t="s">
        <v>88</v>
      </c>
    </row>
    <row r="1152" spans="1:14" x14ac:dyDescent="0.25">
      <c r="A1152" t="s">
        <v>944</v>
      </c>
      <c r="B1152" t="s">
        <v>68</v>
      </c>
      <c r="C1152" t="s">
        <v>671</v>
      </c>
      <c r="D1152" t="s">
        <v>86</v>
      </c>
      <c r="E1152" s="149">
        <v>394200</v>
      </c>
      <c r="F1152" s="149">
        <v>985.98</v>
      </c>
      <c r="G1152" s="149">
        <v>395185.98</v>
      </c>
      <c r="H1152" s="150">
        <f>Tabela2[[#This Row],[PERCENTUAL REALIZADO2]]*1/100</f>
        <v>2.0927999999999999E-2</v>
      </c>
      <c r="I1152">
        <v>2.0928</v>
      </c>
      <c r="J1152" s="111">
        <v>43059</v>
      </c>
      <c r="L1152" t="s">
        <v>2</v>
      </c>
      <c r="M1152" t="s">
        <v>84</v>
      </c>
      <c r="N1152" t="s">
        <v>88</v>
      </c>
    </row>
    <row r="1153" spans="1:14" x14ac:dyDescent="0.25">
      <c r="A1153" t="s">
        <v>2788</v>
      </c>
      <c r="B1153" t="s">
        <v>57</v>
      </c>
      <c r="C1153" t="s">
        <v>2787</v>
      </c>
      <c r="D1153" t="s">
        <v>86</v>
      </c>
      <c r="E1153" s="149">
        <v>335313.51</v>
      </c>
      <c r="F1153" s="149">
        <v>9187</v>
      </c>
      <c r="G1153" s="149">
        <v>344500.51</v>
      </c>
      <c r="H1153" s="150">
        <f>Tabela2[[#This Row],[PERCENTUAL REALIZADO2]]*1/100</f>
        <v>0.77459999999999996</v>
      </c>
      <c r="I1153">
        <v>77.459999999999994</v>
      </c>
      <c r="J1153" s="111">
        <v>38188</v>
      </c>
      <c r="K1153" s="111">
        <v>42946</v>
      </c>
      <c r="L1153" t="s">
        <v>2</v>
      </c>
      <c r="M1153" t="s">
        <v>84</v>
      </c>
      <c r="N1153" t="s">
        <v>915</v>
      </c>
    </row>
    <row r="1154" spans="1:14" x14ac:dyDescent="0.25">
      <c r="A1154" t="s">
        <v>129</v>
      </c>
      <c r="B1154" t="s">
        <v>68</v>
      </c>
      <c r="C1154" t="s">
        <v>952</v>
      </c>
      <c r="D1154" t="s">
        <v>86</v>
      </c>
      <c r="E1154" s="149">
        <v>245850</v>
      </c>
      <c r="F1154" s="149">
        <v>45945.06</v>
      </c>
      <c r="G1154" s="149">
        <v>291795.06</v>
      </c>
      <c r="H1154" s="150">
        <f>Tabela2[[#This Row],[PERCENTUAL REALIZADO2]]*1/100</f>
        <v>0.97944500000000001</v>
      </c>
      <c r="I1154">
        <v>97.944500000000005</v>
      </c>
      <c r="J1154" s="111">
        <v>42696</v>
      </c>
      <c r="L1154" t="s">
        <v>2</v>
      </c>
      <c r="M1154" t="s">
        <v>84</v>
      </c>
      <c r="N1154" t="s">
        <v>88</v>
      </c>
    </row>
    <row r="1155" spans="1:14" x14ac:dyDescent="0.25">
      <c r="A1155" t="s">
        <v>3529</v>
      </c>
      <c r="B1155" t="s">
        <v>68</v>
      </c>
      <c r="C1155" t="s">
        <v>757</v>
      </c>
      <c r="D1155" t="s">
        <v>86</v>
      </c>
      <c r="E1155" s="149">
        <v>245850</v>
      </c>
      <c r="F1155" s="149">
        <v>65366.53</v>
      </c>
      <c r="G1155" s="149">
        <v>311216.53000000003</v>
      </c>
      <c r="H1155" s="150">
        <f>Tabela2[[#This Row],[PERCENTUAL REALIZADO2]]*1/100</f>
        <v>0.99353499999999995</v>
      </c>
      <c r="I1155">
        <v>99.353499999999997</v>
      </c>
      <c r="J1155" s="111">
        <v>42831</v>
      </c>
      <c r="L1155" t="s">
        <v>2</v>
      </c>
      <c r="M1155" t="s">
        <v>84</v>
      </c>
      <c r="N1155" t="s">
        <v>88</v>
      </c>
    </row>
    <row r="1156" spans="1:14" x14ac:dyDescent="0.25">
      <c r="A1156" t="s">
        <v>3530</v>
      </c>
      <c r="B1156" t="s">
        <v>54</v>
      </c>
      <c r="C1156" t="s">
        <v>426</v>
      </c>
      <c r="D1156" t="s">
        <v>86</v>
      </c>
      <c r="E1156" s="149">
        <v>443650</v>
      </c>
      <c r="F1156" s="149">
        <v>125349.78</v>
      </c>
      <c r="G1156" s="149">
        <v>568999.78</v>
      </c>
      <c r="H1156" s="150">
        <f>Tabela2[[#This Row],[PERCENTUAL REALIZADO2]]*1/100</f>
        <v>2.5051E-2</v>
      </c>
      <c r="I1156">
        <v>2.5051000000000001</v>
      </c>
      <c r="J1156" s="111">
        <v>42962</v>
      </c>
      <c r="L1156" t="s">
        <v>2</v>
      </c>
      <c r="M1156" t="s">
        <v>84</v>
      </c>
      <c r="N1156" t="s">
        <v>88</v>
      </c>
    </row>
    <row r="1157" spans="1:14" x14ac:dyDescent="0.25">
      <c r="A1157" t="s">
        <v>3532</v>
      </c>
      <c r="B1157" t="s">
        <v>69</v>
      </c>
      <c r="C1157" t="s">
        <v>3531</v>
      </c>
      <c r="D1157" t="s">
        <v>86</v>
      </c>
      <c r="E1157" s="149">
        <v>394200</v>
      </c>
      <c r="F1157" s="149">
        <v>5988.54</v>
      </c>
      <c r="G1157" s="149">
        <v>400188.54</v>
      </c>
      <c r="H1157" s="150">
        <f>Tabela2[[#This Row],[PERCENTUAL REALIZADO2]]*1/100</f>
        <v>4.2328000000000005E-2</v>
      </c>
      <c r="I1157">
        <v>4.2328000000000001</v>
      </c>
      <c r="J1157" s="111">
        <v>43009</v>
      </c>
      <c r="L1157" t="s">
        <v>2</v>
      </c>
      <c r="M1157" t="s">
        <v>84</v>
      </c>
      <c r="N1157" t="s">
        <v>88</v>
      </c>
    </row>
    <row r="1158" spans="1:14" x14ac:dyDescent="0.25">
      <c r="A1158" t="s">
        <v>3533</v>
      </c>
      <c r="B1158" t="s">
        <v>55</v>
      </c>
      <c r="C1158" t="s">
        <v>1012</v>
      </c>
      <c r="D1158" t="s">
        <v>86</v>
      </c>
      <c r="E1158" s="149">
        <v>295300</v>
      </c>
      <c r="F1158" s="149">
        <v>700</v>
      </c>
      <c r="G1158" s="149">
        <v>296000</v>
      </c>
      <c r="H1158" s="150">
        <f>Tabela2[[#This Row],[PERCENTUAL REALIZADO2]]*1/100</f>
        <v>0.26369399999999998</v>
      </c>
      <c r="I1158">
        <v>26.369399999999999</v>
      </c>
      <c r="J1158" s="111">
        <v>42888</v>
      </c>
      <c r="L1158" t="s">
        <v>2</v>
      </c>
      <c r="M1158" t="s">
        <v>84</v>
      </c>
      <c r="N1158" t="s">
        <v>88</v>
      </c>
    </row>
    <row r="1159" spans="1:14" x14ac:dyDescent="0.25">
      <c r="A1159" t="s">
        <v>232</v>
      </c>
      <c r="B1159" t="s">
        <v>65</v>
      </c>
      <c r="C1159" t="s">
        <v>231</v>
      </c>
      <c r="D1159" t="s">
        <v>86</v>
      </c>
      <c r="E1159" s="149">
        <v>245850</v>
      </c>
      <c r="F1159" s="149">
        <v>49173.4</v>
      </c>
      <c r="G1159" s="149">
        <v>295023.40000000002</v>
      </c>
      <c r="H1159" s="150">
        <f>Tabela2[[#This Row],[PERCENTUAL REALIZADO2]]*1/100</f>
        <v>0.95813800000000005</v>
      </c>
      <c r="I1159">
        <v>95.813800000000001</v>
      </c>
      <c r="J1159" s="111">
        <v>42723</v>
      </c>
      <c r="L1159" t="s">
        <v>2</v>
      </c>
      <c r="M1159" t="s">
        <v>84</v>
      </c>
      <c r="N1159" t="s">
        <v>88</v>
      </c>
    </row>
    <row r="1160" spans="1:14" x14ac:dyDescent="0.25">
      <c r="A1160" t="s">
        <v>3535</v>
      </c>
      <c r="B1160" t="s">
        <v>51</v>
      </c>
      <c r="C1160" t="s">
        <v>3534</v>
      </c>
      <c r="D1160" t="s">
        <v>86</v>
      </c>
      <c r="E1160" s="149">
        <v>245850</v>
      </c>
      <c r="F1160" s="149">
        <v>4150</v>
      </c>
      <c r="G1160" s="149">
        <v>250000</v>
      </c>
      <c r="H1160" s="150">
        <f>Tabela2[[#This Row],[PERCENTUAL REALIZADO2]]*1/100</f>
        <v>0.97715000000000007</v>
      </c>
      <c r="I1160">
        <v>97.715000000000003</v>
      </c>
      <c r="J1160" s="111">
        <v>42912</v>
      </c>
      <c r="L1160" t="s">
        <v>2</v>
      </c>
      <c r="M1160" t="s">
        <v>84</v>
      </c>
      <c r="N1160" t="s">
        <v>88</v>
      </c>
    </row>
    <row r="1161" spans="1:14" x14ac:dyDescent="0.25">
      <c r="A1161" t="s">
        <v>3537</v>
      </c>
      <c r="B1161" t="s">
        <v>65</v>
      </c>
      <c r="C1161" t="s">
        <v>3536</v>
      </c>
      <c r="D1161" t="s">
        <v>86</v>
      </c>
      <c r="E1161" s="149">
        <v>987600</v>
      </c>
      <c r="F1161" s="149">
        <v>113430.35</v>
      </c>
      <c r="G1161" s="149">
        <v>1101030.3500000001</v>
      </c>
      <c r="H1161" s="150">
        <f>Tabela2[[#This Row],[PERCENTUAL REALIZADO2]]*1/100</f>
        <v>0.13720299999999999</v>
      </c>
      <c r="I1161">
        <v>13.7203</v>
      </c>
      <c r="J1161" s="111">
        <v>42534</v>
      </c>
      <c r="L1161" t="s">
        <v>2</v>
      </c>
      <c r="M1161" t="s">
        <v>84</v>
      </c>
      <c r="N1161" t="s">
        <v>88</v>
      </c>
    </row>
    <row r="1162" spans="1:14" x14ac:dyDescent="0.25">
      <c r="A1162" t="s">
        <v>3538</v>
      </c>
      <c r="B1162" t="s">
        <v>54</v>
      </c>
      <c r="C1162" t="s">
        <v>426</v>
      </c>
      <c r="D1162" t="s">
        <v>86</v>
      </c>
      <c r="E1162" s="149">
        <v>443650</v>
      </c>
      <c r="F1162" s="149">
        <v>141311.59</v>
      </c>
      <c r="G1162" s="149">
        <v>584961.59</v>
      </c>
      <c r="H1162" s="150">
        <f>Tabela2[[#This Row],[PERCENTUAL REALIZADO2]]*1/100</f>
        <v>0.13611100000000001</v>
      </c>
      <c r="I1162">
        <v>13.6111</v>
      </c>
      <c r="J1162" s="111">
        <v>42979</v>
      </c>
      <c r="L1162" t="s">
        <v>2</v>
      </c>
      <c r="M1162" t="s">
        <v>84</v>
      </c>
      <c r="N1162" t="s">
        <v>88</v>
      </c>
    </row>
    <row r="1163" spans="1:14" x14ac:dyDescent="0.25">
      <c r="A1163" t="s">
        <v>3539</v>
      </c>
      <c r="B1163" t="s">
        <v>54</v>
      </c>
      <c r="C1163" t="s">
        <v>426</v>
      </c>
      <c r="D1163" t="s">
        <v>86</v>
      </c>
      <c r="E1163" s="149">
        <v>443650</v>
      </c>
      <c r="F1163" s="149">
        <v>444.09</v>
      </c>
      <c r="G1163" s="149">
        <v>444094.09</v>
      </c>
      <c r="H1163" s="150">
        <f>Tabela2[[#This Row],[PERCENTUAL REALIZADO2]]*1/100</f>
        <v>0.93210199999999999</v>
      </c>
      <c r="I1163">
        <v>93.2102</v>
      </c>
      <c r="J1163" s="111">
        <v>42948</v>
      </c>
      <c r="L1163" t="s">
        <v>2</v>
      </c>
      <c r="M1163" t="s">
        <v>84</v>
      </c>
      <c r="N1163" t="s">
        <v>88</v>
      </c>
    </row>
    <row r="1164" spans="1:14" x14ac:dyDescent="0.25">
      <c r="A1164" t="s">
        <v>3541</v>
      </c>
      <c r="B1164" t="s">
        <v>68</v>
      </c>
      <c r="C1164" t="s">
        <v>3540</v>
      </c>
      <c r="D1164" t="s">
        <v>86</v>
      </c>
      <c r="E1164" s="149">
        <v>245850</v>
      </c>
      <c r="F1164" s="149">
        <v>14010.97</v>
      </c>
      <c r="G1164" s="149">
        <v>259860.97</v>
      </c>
      <c r="H1164" s="150">
        <f>Tabela2[[#This Row],[PERCENTUAL REALIZADO2]]*1/100</f>
        <v>1.7808999999999998E-2</v>
      </c>
      <c r="I1164">
        <v>1.7808999999999999</v>
      </c>
      <c r="J1164" s="111">
        <v>42552</v>
      </c>
      <c r="L1164" t="s">
        <v>2</v>
      </c>
      <c r="M1164" t="s">
        <v>84</v>
      </c>
      <c r="N1164" t="s">
        <v>88</v>
      </c>
    </row>
    <row r="1165" spans="1:14" x14ac:dyDescent="0.25">
      <c r="A1165" t="s">
        <v>3542</v>
      </c>
      <c r="B1165" t="s">
        <v>68</v>
      </c>
      <c r="C1165" t="s">
        <v>949</v>
      </c>
      <c r="D1165" t="s">
        <v>86</v>
      </c>
      <c r="E1165" s="149">
        <v>245850</v>
      </c>
      <c r="F1165" s="149">
        <v>2483.33</v>
      </c>
      <c r="G1165" s="149">
        <v>248333.33</v>
      </c>
      <c r="H1165" s="150">
        <f>Tabela2[[#This Row],[PERCENTUAL REALIZADO2]]*1/100</f>
        <v>5.8220000000000008E-3</v>
      </c>
      <c r="I1165">
        <v>0.58220000000000005</v>
      </c>
      <c r="J1165" s="111">
        <v>42887</v>
      </c>
      <c r="L1165" t="s">
        <v>2</v>
      </c>
      <c r="M1165" t="s">
        <v>84</v>
      </c>
      <c r="N1165" t="s">
        <v>183</v>
      </c>
    </row>
    <row r="1166" spans="1:14" x14ac:dyDescent="0.25">
      <c r="A1166" t="s">
        <v>3543</v>
      </c>
      <c r="B1166" t="s">
        <v>51</v>
      </c>
      <c r="C1166" t="s">
        <v>928</v>
      </c>
      <c r="D1166" t="s">
        <v>86</v>
      </c>
      <c r="E1166" s="149">
        <v>987600</v>
      </c>
      <c r="F1166" s="149">
        <v>106678.55</v>
      </c>
      <c r="G1166" s="149">
        <v>1094278.55</v>
      </c>
      <c r="H1166" s="150">
        <f>Tabela2[[#This Row],[PERCENTUAL REALIZADO2]]*1/100</f>
        <v>0.72227599999999992</v>
      </c>
      <c r="I1166">
        <v>72.227599999999995</v>
      </c>
      <c r="J1166" s="111">
        <v>42992</v>
      </c>
      <c r="L1166" t="s">
        <v>2</v>
      </c>
      <c r="M1166" t="s">
        <v>84</v>
      </c>
      <c r="N1166" t="s">
        <v>88</v>
      </c>
    </row>
    <row r="1167" spans="1:14" x14ac:dyDescent="0.25">
      <c r="A1167" t="s">
        <v>3545</v>
      </c>
      <c r="B1167" t="s">
        <v>60</v>
      </c>
      <c r="C1167" t="s">
        <v>3544</v>
      </c>
      <c r="D1167" t="s">
        <v>86</v>
      </c>
      <c r="E1167" s="149">
        <v>394200</v>
      </c>
      <c r="F1167" s="149">
        <v>4000</v>
      </c>
      <c r="G1167" s="149">
        <v>398200</v>
      </c>
      <c r="H1167" s="150">
        <f>Tabela2[[#This Row],[PERCENTUAL REALIZADO2]]*1/100</f>
        <v>0.85058199999999995</v>
      </c>
      <c r="I1167">
        <v>85.058199999999999</v>
      </c>
      <c r="J1167" s="111">
        <v>42552</v>
      </c>
      <c r="L1167" t="s">
        <v>2</v>
      </c>
      <c r="M1167" t="s">
        <v>84</v>
      </c>
      <c r="N1167" t="s">
        <v>115</v>
      </c>
    </row>
    <row r="1168" spans="1:14" x14ac:dyDescent="0.25">
      <c r="A1168" t="s">
        <v>3546</v>
      </c>
      <c r="B1168" t="s">
        <v>48</v>
      </c>
      <c r="C1168" t="s">
        <v>3466</v>
      </c>
      <c r="D1168" t="s">
        <v>86</v>
      </c>
      <c r="E1168" s="149">
        <v>245850</v>
      </c>
      <c r="F1168" s="149">
        <v>4184.41</v>
      </c>
      <c r="G1168" s="149">
        <v>250034.41</v>
      </c>
      <c r="H1168" s="150">
        <f>Tabela2[[#This Row],[PERCENTUAL REALIZADO2]]*1/100</f>
        <v>0.155665</v>
      </c>
      <c r="I1168">
        <v>15.5665</v>
      </c>
      <c r="J1168" s="111">
        <v>42835</v>
      </c>
      <c r="L1168" t="s">
        <v>2</v>
      </c>
      <c r="M1168" t="s">
        <v>84</v>
      </c>
      <c r="N1168" t="s">
        <v>183</v>
      </c>
    </row>
    <row r="1169" spans="1:14" x14ac:dyDescent="0.25">
      <c r="A1169" t="s">
        <v>3548</v>
      </c>
      <c r="B1169" t="s">
        <v>48</v>
      </c>
      <c r="C1169" t="s">
        <v>3547</v>
      </c>
      <c r="D1169" t="s">
        <v>86</v>
      </c>
      <c r="E1169" s="149">
        <v>245850</v>
      </c>
      <c r="F1169" s="149">
        <v>7443.25</v>
      </c>
      <c r="G1169" s="149">
        <v>253293.25</v>
      </c>
      <c r="H1169" s="150">
        <f>Tabela2[[#This Row],[PERCENTUAL REALIZADO2]]*1/100</f>
        <v>2.8258999999999999E-2</v>
      </c>
      <c r="I1169">
        <v>2.8258999999999999</v>
      </c>
      <c r="J1169" s="111">
        <v>43040</v>
      </c>
      <c r="L1169" t="s">
        <v>2</v>
      </c>
      <c r="M1169" t="s">
        <v>84</v>
      </c>
      <c r="N1169" t="s">
        <v>115</v>
      </c>
    </row>
    <row r="1170" spans="1:14" x14ac:dyDescent="0.25">
      <c r="A1170" t="s">
        <v>3549</v>
      </c>
      <c r="B1170" t="s">
        <v>54</v>
      </c>
      <c r="C1170" t="s">
        <v>1330</v>
      </c>
      <c r="D1170" t="s">
        <v>86</v>
      </c>
      <c r="E1170" s="149">
        <v>245850</v>
      </c>
      <c r="F1170" s="149">
        <v>264939.92</v>
      </c>
      <c r="G1170" s="149">
        <v>510789.92</v>
      </c>
      <c r="H1170" s="150">
        <f>Tabela2[[#This Row],[PERCENTUAL REALIZADO2]]*1/100</f>
        <v>3.2240000000000003E-3</v>
      </c>
      <c r="I1170">
        <v>0.32240000000000002</v>
      </c>
      <c r="J1170" s="111">
        <v>43040</v>
      </c>
      <c r="L1170" t="s">
        <v>2</v>
      </c>
      <c r="M1170" t="s">
        <v>84</v>
      </c>
      <c r="N1170" t="s">
        <v>88</v>
      </c>
    </row>
    <row r="1171" spans="1:14" x14ac:dyDescent="0.25">
      <c r="A1171" t="s">
        <v>449</v>
      </c>
      <c r="B1171" t="s">
        <v>58</v>
      </c>
      <c r="C1171" t="s">
        <v>448</v>
      </c>
      <c r="D1171" t="s">
        <v>86</v>
      </c>
      <c r="E1171" s="149">
        <v>245850</v>
      </c>
      <c r="F1171" s="149">
        <v>2500</v>
      </c>
      <c r="G1171" s="149">
        <v>248350</v>
      </c>
      <c r="H1171" s="150">
        <f>Tabela2[[#This Row],[PERCENTUAL REALIZADO2]]*1/100</f>
        <v>0.52428600000000003</v>
      </c>
      <c r="I1171">
        <v>52.428600000000003</v>
      </c>
      <c r="J1171" s="111">
        <v>42550</v>
      </c>
      <c r="L1171" t="s">
        <v>2</v>
      </c>
      <c r="M1171" t="s">
        <v>84</v>
      </c>
      <c r="N1171" t="s">
        <v>88</v>
      </c>
    </row>
    <row r="1172" spans="1:14" x14ac:dyDescent="0.25">
      <c r="A1172" t="s">
        <v>3552</v>
      </c>
      <c r="B1172" t="s">
        <v>53</v>
      </c>
      <c r="C1172" t="s">
        <v>2956</v>
      </c>
      <c r="D1172" t="s">
        <v>86</v>
      </c>
      <c r="E1172" s="149">
        <v>255740</v>
      </c>
      <c r="F1172" s="149">
        <v>50185.06</v>
      </c>
      <c r="G1172" s="149">
        <v>305925.06</v>
      </c>
      <c r="H1172" s="150">
        <f>Tabela2[[#This Row],[PERCENTUAL REALIZADO2]]*1/100</f>
        <v>0.54501100000000002</v>
      </c>
      <c r="I1172">
        <v>54.501100000000001</v>
      </c>
      <c r="J1172" s="111">
        <v>42576</v>
      </c>
      <c r="L1172" t="s">
        <v>2</v>
      </c>
      <c r="M1172" t="s">
        <v>84</v>
      </c>
      <c r="N1172" t="s">
        <v>88</v>
      </c>
    </row>
    <row r="1173" spans="1:14" x14ac:dyDescent="0.25">
      <c r="A1173" t="s">
        <v>3554</v>
      </c>
      <c r="B1173" t="s">
        <v>52</v>
      </c>
      <c r="C1173" t="s">
        <v>3553</v>
      </c>
      <c r="D1173" t="s">
        <v>86</v>
      </c>
      <c r="E1173" s="149">
        <v>394200</v>
      </c>
      <c r="F1173" s="149">
        <v>16425</v>
      </c>
      <c r="G1173" s="149">
        <v>410625</v>
      </c>
      <c r="H1173" s="150">
        <f>Tabela2[[#This Row],[PERCENTUAL REALIZADO2]]*1/100</f>
        <v>0.211476</v>
      </c>
      <c r="I1173">
        <v>21.147600000000001</v>
      </c>
      <c r="J1173" s="111">
        <v>42902</v>
      </c>
      <c r="L1173" t="s">
        <v>2</v>
      </c>
      <c r="M1173" t="s">
        <v>84</v>
      </c>
      <c r="N1173" t="s">
        <v>88</v>
      </c>
    </row>
    <row r="1174" spans="1:14" x14ac:dyDescent="0.25">
      <c r="A1174" t="s">
        <v>3555</v>
      </c>
      <c r="B1174" t="s">
        <v>66</v>
      </c>
      <c r="C1174" t="s">
        <v>2933</v>
      </c>
      <c r="D1174" t="s">
        <v>86</v>
      </c>
      <c r="E1174" s="149">
        <v>245850</v>
      </c>
      <c r="F1174" s="149">
        <v>93589.39</v>
      </c>
      <c r="G1174" s="149">
        <v>339439.39</v>
      </c>
      <c r="H1174" s="150">
        <f>Tabela2[[#This Row],[PERCENTUAL REALIZADO2]]*1/100</f>
        <v>0.76656599999999997</v>
      </c>
      <c r="I1174">
        <v>76.656599999999997</v>
      </c>
      <c r="J1174" s="111">
        <v>42746</v>
      </c>
      <c r="L1174" t="s">
        <v>2</v>
      </c>
      <c r="M1174" t="s">
        <v>84</v>
      </c>
      <c r="N1174" t="s">
        <v>88</v>
      </c>
    </row>
    <row r="1175" spans="1:14" x14ac:dyDescent="0.25">
      <c r="A1175" t="s">
        <v>3556</v>
      </c>
      <c r="B1175" t="s">
        <v>66</v>
      </c>
      <c r="C1175" t="s">
        <v>1726</v>
      </c>
      <c r="D1175" t="s">
        <v>86</v>
      </c>
      <c r="E1175" s="149">
        <v>245850</v>
      </c>
      <c r="F1175" s="149">
        <v>246.1</v>
      </c>
      <c r="G1175" s="149">
        <v>246096.1</v>
      </c>
      <c r="H1175" s="150">
        <f>Tabela2[[#This Row],[PERCENTUAL REALIZADO2]]*1/100</f>
        <v>0.64674100000000001</v>
      </c>
      <c r="I1175">
        <v>64.674099999999996</v>
      </c>
      <c r="J1175" s="111">
        <v>42788</v>
      </c>
      <c r="L1175" t="s">
        <v>2</v>
      </c>
      <c r="M1175" t="s">
        <v>84</v>
      </c>
      <c r="N1175" t="s">
        <v>88</v>
      </c>
    </row>
    <row r="1176" spans="1:14" x14ac:dyDescent="0.25">
      <c r="A1176" t="s">
        <v>2850</v>
      </c>
      <c r="B1176" t="s">
        <v>68</v>
      </c>
      <c r="C1176" t="s">
        <v>1760</v>
      </c>
      <c r="D1176" t="s">
        <v>86</v>
      </c>
      <c r="E1176" s="149">
        <v>2372200</v>
      </c>
      <c r="F1176" s="149">
        <v>174026.83</v>
      </c>
      <c r="G1176" s="149">
        <v>2546226.83</v>
      </c>
      <c r="H1176" s="150">
        <f>Tabela2[[#This Row],[PERCENTUAL REALIZADO2]]*1/100</f>
        <v>0.229075</v>
      </c>
      <c r="I1176">
        <v>22.907499999999999</v>
      </c>
      <c r="J1176" s="111">
        <v>42534</v>
      </c>
      <c r="L1176" t="s">
        <v>2</v>
      </c>
      <c r="M1176" t="s">
        <v>84</v>
      </c>
      <c r="N1176" t="s">
        <v>88</v>
      </c>
    </row>
    <row r="1177" spans="1:14" x14ac:dyDescent="0.25">
      <c r="A1177" t="s">
        <v>3558</v>
      </c>
      <c r="B1177" t="s">
        <v>53</v>
      </c>
      <c r="C1177" t="s">
        <v>3557</v>
      </c>
      <c r="D1177" t="s">
        <v>86</v>
      </c>
      <c r="E1177" s="149">
        <v>394200</v>
      </c>
      <c r="F1177" s="149">
        <v>29824.12</v>
      </c>
      <c r="G1177" s="149">
        <v>424024.12</v>
      </c>
      <c r="H1177" s="150">
        <f>Tabela2[[#This Row],[PERCENTUAL REALIZADO2]]*1/100</f>
        <v>0.99620500000000012</v>
      </c>
      <c r="I1177">
        <v>99.620500000000007</v>
      </c>
      <c r="J1177" s="111">
        <v>42528</v>
      </c>
      <c r="L1177" t="s">
        <v>2</v>
      </c>
      <c r="M1177" t="s">
        <v>84</v>
      </c>
      <c r="N1177" t="s">
        <v>88</v>
      </c>
    </row>
    <row r="1178" spans="1:14" x14ac:dyDescent="0.25">
      <c r="A1178" t="s">
        <v>3559</v>
      </c>
      <c r="B1178" t="s">
        <v>52</v>
      </c>
      <c r="C1178" t="s">
        <v>2495</v>
      </c>
      <c r="D1178" t="s">
        <v>86</v>
      </c>
      <c r="E1178" s="149">
        <v>394200</v>
      </c>
      <c r="F1178" s="149">
        <v>500</v>
      </c>
      <c r="G1178" s="149">
        <v>394700</v>
      </c>
      <c r="H1178" s="150">
        <f>Tabela2[[#This Row],[PERCENTUAL REALIZADO2]]*1/100</f>
        <v>0.39604400000000001</v>
      </c>
      <c r="I1178">
        <v>39.604399999999998</v>
      </c>
      <c r="J1178" s="111">
        <v>43040</v>
      </c>
      <c r="L1178" t="s">
        <v>2</v>
      </c>
      <c r="M1178" t="s">
        <v>84</v>
      </c>
      <c r="N1178" t="s">
        <v>88</v>
      </c>
    </row>
    <row r="1179" spans="1:14" x14ac:dyDescent="0.25">
      <c r="A1179" t="s">
        <v>3560</v>
      </c>
      <c r="B1179" t="s">
        <v>47</v>
      </c>
      <c r="C1179" t="s">
        <v>252</v>
      </c>
      <c r="D1179" t="s">
        <v>86</v>
      </c>
      <c r="E1179" s="149">
        <v>245850</v>
      </c>
      <c r="F1179" s="149">
        <v>9056.7099999999991</v>
      </c>
      <c r="G1179" s="149">
        <v>254906.71</v>
      </c>
      <c r="H1179" s="150">
        <f>Tabela2[[#This Row],[PERCENTUAL REALIZADO2]]*1/100</f>
        <v>0.96363799999999999</v>
      </c>
      <c r="I1179">
        <v>96.363799999999998</v>
      </c>
      <c r="J1179" s="111">
        <v>42752</v>
      </c>
      <c r="L1179" t="s">
        <v>2</v>
      </c>
      <c r="M1179" t="s">
        <v>84</v>
      </c>
      <c r="N1179" t="s">
        <v>88</v>
      </c>
    </row>
    <row r="1180" spans="1:14" x14ac:dyDescent="0.25">
      <c r="A1180" t="s">
        <v>3562</v>
      </c>
      <c r="B1180" t="s">
        <v>52</v>
      </c>
      <c r="C1180" t="s">
        <v>3561</v>
      </c>
      <c r="D1180" t="s">
        <v>86</v>
      </c>
      <c r="E1180" s="149">
        <v>493100</v>
      </c>
      <c r="F1180" s="149">
        <v>9874.2199999999993</v>
      </c>
      <c r="G1180" s="149">
        <v>502974.22</v>
      </c>
      <c r="H1180" s="150">
        <f>Tabela2[[#This Row],[PERCENTUAL REALIZADO2]]*1/100</f>
        <v>0.30896299999999999</v>
      </c>
      <c r="I1180">
        <v>30.8963</v>
      </c>
      <c r="J1180" s="111">
        <v>42979</v>
      </c>
      <c r="L1180" t="s">
        <v>2</v>
      </c>
      <c r="M1180" t="s">
        <v>84</v>
      </c>
      <c r="N1180" t="s">
        <v>88</v>
      </c>
    </row>
    <row r="1181" spans="1:14" x14ac:dyDescent="0.25">
      <c r="A1181" t="s">
        <v>3563</v>
      </c>
      <c r="B1181" t="s">
        <v>68</v>
      </c>
      <c r="C1181" t="s">
        <v>1789</v>
      </c>
      <c r="D1181" t="s">
        <v>86</v>
      </c>
      <c r="E1181" s="149">
        <v>265120.15999999997</v>
      </c>
      <c r="F1181" s="149">
        <v>29413.15</v>
      </c>
      <c r="G1181" s="149">
        <v>294533.31</v>
      </c>
      <c r="H1181" s="150">
        <f>Tabela2[[#This Row],[PERCENTUAL REALIZADO2]]*1/100</f>
        <v>0.92409899999999989</v>
      </c>
      <c r="I1181">
        <v>92.409899999999993</v>
      </c>
      <c r="J1181" s="111">
        <v>42752</v>
      </c>
      <c r="L1181" t="s">
        <v>2</v>
      </c>
      <c r="M1181" t="s">
        <v>84</v>
      </c>
      <c r="N1181" t="s">
        <v>88</v>
      </c>
    </row>
    <row r="1182" spans="1:14" x14ac:dyDescent="0.25">
      <c r="A1182" t="s">
        <v>3564</v>
      </c>
      <c r="B1182" t="s">
        <v>47</v>
      </c>
      <c r="C1182" t="s">
        <v>536</v>
      </c>
      <c r="D1182" t="s">
        <v>817</v>
      </c>
      <c r="E1182" s="149">
        <v>412817.28</v>
      </c>
      <c r="F1182" s="149">
        <v>10000</v>
      </c>
      <c r="G1182" s="149">
        <v>422817.28000000003</v>
      </c>
      <c r="H1182" s="150">
        <f>Tabela2[[#This Row],[PERCENTUAL REALIZADO2]]*1/100</f>
        <v>6.4889000000000002E-2</v>
      </c>
      <c r="I1182">
        <v>6.4889000000000001</v>
      </c>
      <c r="J1182" s="111">
        <v>42893</v>
      </c>
      <c r="L1182" t="s">
        <v>2</v>
      </c>
      <c r="M1182" t="s">
        <v>715</v>
      </c>
      <c r="N1182" t="s">
        <v>965</v>
      </c>
    </row>
    <row r="1183" spans="1:14" x14ac:dyDescent="0.25">
      <c r="A1183" t="s">
        <v>3565</v>
      </c>
      <c r="B1183" t="s">
        <v>53</v>
      </c>
      <c r="C1183" t="s">
        <v>136</v>
      </c>
      <c r="D1183" t="s">
        <v>117</v>
      </c>
      <c r="E1183" s="149">
        <v>11341444.25</v>
      </c>
      <c r="F1183" s="149">
        <v>129278.88</v>
      </c>
      <c r="G1183" s="149">
        <v>11470723.130000001</v>
      </c>
      <c r="H1183" s="150">
        <f>Tabela2[[#This Row],[PERCENTUAL REALIZADO2]]*1/100</f>
        <v>1.6980000000000001E-3</v>
      </c>
      <c r="I1183">
        <v>0.16980000000000001</v>
      </c>
      <c r="J1183" s="111">
        <v>42814</v>
      </c>
      <c r="L1183" t="s">
        <v>2</v>
      </c>
      <c r="M1183" t="s">
        <v>120</v>
      </c>
      <c r="N1183" t="s">
        <v>641</v>
      </c>
    </row>
    <row r="1184" spans="1:14" x14ac:dyDescent="0.25">
      <c r="A1184" t="s">
        <v>3566</v>
      </c>
      <c r="B1184" t="s">
        <v>58</v>
      </c>
      <c r="C1184" t="s">
        <v>885</v>
      </c>
      <c r="D1184" t="s">
        <v>117</v>
      </c>
      <c r="E1184" s="149">
        <v>8000000</v>
      </c>
      <c r="F1184" s="149">
        <v>96000</v>
      </c>
      <c r="G1184" s="149">
        <v>8096000</v>
      </c>
      <c r="H1184" s="150">
        <f>Tabela2[[#This Row],[PERCENTUAL REALIZADO2]]*1/100</f>
        <v>1E-4</v>
      </c>
      <c r="I1184">
        <v>0.01</v>
      </c>
      <c r="J1184" s="111">
        <v>43040</v>
      </c>
      <c r="L1184" t="s">
        <v>2</v>
      </c>
      <c r="M1184" t="s">
        <v>120</v>
      </c>
      <c r="N1184" t="s">
        <v>121</v>
      </c>
    </row>
    <row r="1185" spans="1:14" x14ac:dyDescent="0.25">
      <c r="A1185" t="s">
        <v>3568</v>
      </c>
      <c r="B1185" t="s">
        <v>65</v>
      </c>
      <c r="C1185" t="s">
        <v>3567</v>
      </c>
      <c r="D1185" t="s">
        <v>86</v>
      </c>
      <c r="E1185" s="149">
        <v>272766</v>
      </c>
      <c r="F1185" s="149">
        <v>27234</v>
      </c>
      <c r="G1185" s="149">
        <v>300000</v>
      </c>
      <c r="H1185" s="150">
        <f>Tabela2[[#This Row],[PERCENTUAL REALIZADO2]]*1/100</f>
        <v>2.0409E-2</v>
      </c>
      <c r="I1185">
        <v>2.0409000000000002</v>
      </c>
      <c r="J1185" s="111">
        <v>42920</v>
      </c>
      <c r="L1185" t="s">
        <v>2</v>
      </c>
      <c r="M1185" t="s">
        <v>84</v>
      </c>
      <c r="N1185" t="s">
        <v>560</v>
      </c>
    </row>
    <row r="1186" spans="1:14" x14ac:dyDescent="0.25">
      <c r="A1186" t="s">
        <v>3569</v>
      </c>
      <c r="B1186" t="s">
        <v>65</v>
      </c>
      <c r="C1186" t="s">
        <v>1797</v>
      </c>
      <c r="D1186" t="s">
        <v>86</v>
      </c>
      <c r="E1186" s="149">
        <v>673627.5</v>
      </c>
      <c r="F1186" s="149">
        <v>21395.55</v>
      </c>
      <c r="G1186" s="149">
        <v>695023.05</v>
      </c>
      <c r="H1186" s="150">
        <f>Tabela2[[#This Row],[PERCENTUAL REALIZADO2]]*1/100</f>
        <v>0.801925</v>
      </c>
      <c r="I1186">
        <v>80.192499999999995</v>
      </c>
      <c r="J1186" s="111">
        <v>42734</v>
      </c>
      <c r="L1186" t="s">
        <v>2</v>
      </c>
      <c r="M1186" t="s">
        <v>84</v>
      </c>
      <c r="N1186" t="s">
        <v>131</v>
      </c>
    </row>
    <row r="1187" spans="1:14" x14ac:dyDescent="0.25">
      <c r="A1187" t="s">
        <v>3571</v>
      </c>
      <c r="B1187" t="s">
        <v>53</v>
      </c>
      <c r="C1187" t="s">
        <v>3570</v>
      </c>
      <c r="D1187" t="s">
        <v>90</v>
      </c>
      <c r="E1187" s="149">
        <v>3912387</v>
      </c>
      <c r="F1187" s="149">
        <v>272008.40000000002</v>
      </c>
      <c r="G1187" s="149">
        <v>4184395.4</v>
      </c>
      <c r="H1187" s="150">
        <f>Tabela2[[#This Row],[PERCENTUAL REALIZADO2]]*1/100</f>
        <v>0.224907</v>
      </c>
      <c r="I1187">
        <v>22.4907</v>
      </c>
      <c r="J1187" s="111">
        <v>42863</v>
      </c>
      <c r="L1187" t="s">
        <v>2</v>
      </c>
      <c r="M1187" t="s">
        <v>80</v>
      </c>
      <c r="N1187" t="s">
        <v>112</v>
      </c>
    </row>
    <row r="1188" spans="1:14" x14ac:dyDescent="0.25">
      <c r="A1188" t="s">
        <v>3573</v>
      </c>
      <c r="B1188" t="s">
        <v>314</v>
      </c>
      <c r="C1188" t="s">
        <v>3572</v>
      </c>
      <c r="D1188" t="s">
        <v>90</v>
      </c>
      <c r="E1188" s="149">
        <v>250000</v>
      </c>
      <c r="F1188" s="149">
        <v>300</v>
      </c>
      <c r="G1188" s="149">
        <v>250300</v>
      </c>
      <c r="H1188" s="150">
        <f>Tabela2[[#This Row],[PERCENTUAL REALIZADO2]]*1/100</f>
        <v>0.72872500000000007</v>
      </c>
      <c r="I1188">
        <v>72.872500000000002</v>
      </c>
      <c r="J1188" s="111">
        <v>42662</v>
      </c>
      <c r="L1188" t="s">
        <v>2</v>
      </c>
      <c r="M1188" t="s">
        <v>80</v>
      </c>
      <c r="N1188" t="s">
        <v>511</v>
      </c>
    </row>
    <row r="1189" spans="1:14" x14ac:dyDescent="0.25">
      <c r="A1189" t="s">
        <v>3575</v>
      </c>
      <c r="B1189" t="s">
        <v>63</v>
      </c>
      <c r="C1189" t="s">
        <v>3574</v>
      </c>
      <c r="D1189" t="s">
        <v>90</v>
      </c>
      <c r="E1189" s="149">
        <v>461053</v>
      </c>
      <c r="F1189" s="149">
        <v>138476.16</v>
      </c>
      <c r="G1189" s="149">
        <v>599529.16</v>
      </c>
      <c r="H1189" s="150">
        <f>Tabela2[[#This Row],[PERCENTUAL REALIZADO2]]*1/100</f>
        <v>0.89396399999999998</v>
      </c>
      <c r="I1189">
        <v>89.3964</v>
      </c>
      <c r="J1189" s="111">
        <v>42969</v>
      </c>
      <c r="L1189" t="s">
        <v>2</v>
      </c>
      <c r="M1189" t="s">
        <v>80</v>
      </c>
      <c r="N1189" t="s">
        <v>112</v>
      </c>
    </row>
    <row r="1190" spans="1:14" x14ac:dyDescent="0.25">
      <c r="A1190" t="s">
        <v>2236</v>
      </c>
      <c r="B1190" t="s">
        <v>66</v>
      </c>
      <c r="C1190" t="s">
        <v>2178</v>
      </c>
      <c r="D1190" t="s">
        <v>90</v>
      </c>
      <c r="E1190" s="149">
        <v>200000</v>
      </c>
      <c r="F1190" s="149">
        <v>25000</v>
      </c>
      <c r="G1190" s="149">
        <v>225000</v>
      </c>
      <c r="H1190" s="150">
        <f>Tabela2[[#This Row],[PERCENTUAL REALIZADO2]]*1/100</f>
        <v>0.77650599999999992</v>
      </c>
      <c r="I1190">
        <v>77.650599999999997</v>
      </c>
      <c r="J1190" s="111">
        <v>42972</v>
      </c>
      <c r="L1190" t="s">
        <v>2</v>
      </c>
      <c r="M1190" t="s">
        <v>80</v>
      </c>
      <c r="N1190" t="s">
        <v>112</v>
      </c>
    </row>
    <row r="1191" spans="1:14" x14ac:dyDescent="0.25">
      <c r="A1191" t="s">
        <v>933</v>
      </c>
      <c r="B1191" t="s">
        <v>53</v>
      </c>
      <c r="C1191" t="s">
        <v>3576</v>
      </c>
      <c r="D1191" t="s">
        <v>90</v>
      </c>
      <c r="E1191" s="149">
        <v>120000</v>
      </c>
      <c r="F1191" s="149">
        <v>121</v>
      </c>
      <c r="G1191" s="149">
        <v>120121</v>
      </c>
      <c r="H1191" s="150">
        <f>Tabela2[[#This Row],[PERCENTUAL REALIZADO2]]*1/100</f>
        <v>0.97443400000000002</v>
      </c>
      <c r="I1191">
        <v>97.443399999999997</v>
      </c>
      <c r="J1191" s="111">
        <v>42979</v>
      </c>
      <c r="K1191" s="111">
        <v>43060</v>
      </c>
      <c r="L1191" t="s">
        <v>2</v>
      </c>
      <c r="M1191" t="s">
        <v>80</v>
      </c>
      <c r="N1191" t="s">
        <v>511</v>
      </c>
    </row>
    <row r="1192" spans="1:14" x14ac:dyDescent="0.25">
      <c r="A1192" t="s">
        <v>3577</v>
      </c>
      <c r="B1192" t="s">
        <v>314</v>
      </c>
      <c r="C1192" t="s">
        <v>704</v>
      </c>
      <c r="D1192" t="s">
        <v>90</v>
      </c>
      <c r="E1192" s="149">
        <v>1454231</v>
      </c>
      <c r="F1192" s="149">
        <v>22257</v>
      </c>
      <c r="G1192" s="149">
        <v>1476488</v>
      </c>
      <c r="H1192" s="150">
        <f>Tabela2[[#This Row],[PERCENTUAL REALIZADO2]]*1/100</f>
        <v>0.74337199999999992</v>
      </c>
      <c r="I1192">
        <v>74.337199999999996</v>
      </c>
      <c r="J1192" s="111">
        <v>42523</v>
      </c>
      <c r="L1192" t="s">
        <v>2</v>
      </c>
      <c r="M1192" t="s">
        <v>80</v>
      </c>
      <c r="N1192" t="s">
        <v>511</v>
      </c>
    </row>
    <row r="1193" spans="1:14" x14ac:dyDescent="0.25">
      <c r="A1193" t="s">
        <v>3579</v>
      </c>
      <c r="B1193" t="s">
        <v>60</v>
      </c>
      <c r="C1193" t="s">
        <v>3578</v>
      </c>
      <c r="D1193" t="s">
        <v>90</v>
      </c>
      <c r="E1193" s="149">
        <v>200000</v>
      </c>
      <c r="F1193" s="149">
        <v>200.2</v>
      </c>
      <c r="G1193" s="149">
        <v>200200.2</v>
      </c>
      <c r="H1193" s="150">
        <f>Tabela2[[#This Row],[PERCENTUAL REALIZADO2]]*1/100</f>
        <v>0.8566419999999999</v>
      </c>
      <c r="I1193">
        <v>85.664199999999994</v>
      </c>
      <c r="J1193" s="111">
        <v>42528</v>
      </c>
      <c r="L1193" t="s">
        <v>2</v>
      </c>
      <c r="M1193" t="s">
        <v>80</v>
      </c>
      <c r="N1193" t="s">
        <v>511</v>
      </c>
    </row>
    <row r="1194" spans="1:14" x14ac:dyDescent="0.25">
      <c r="A1194" t="s">
        <v>109</v>
      </c>
      <c r="B1194" t="s">
        <v>45</v>
      </c>
      <c r="C1194" t="s">
        <v>3580</v>
      </c>
      <c r="D1194" t="s">
        <v>90</v>
      </c>
      <c r="E1194" s="149">
        <v>300000</v>
      </c>
      <c r="F1194" s="149">
        <v>3500</v>
      </c>
      <c r="G1194" s="149">
        <v>303500</v>
      </c>
      <c r="H1194" s="150">
        <f>Tabela2[[#This Row],[PERCENTUAL REALIZADO2]]*1/100</f>
        <v>0.74184499999999998</v>
      </c>
      <c r="I1194">
        <v>74.1845</v>
      </c>
      <c r="J1194" s="111">
        <v>42508</v>
      </c>
      <c r="L1194" t="s">
        <v>2</v>
      </c>
      <c r="M1194" t="s">
        <v>80</v>
      </c>
      <c r="N1194" t="s">
        <v>511</v>
      </c>
    </row>
    <row r="1195" spans="1:14" x14ac:dyDescent="0.25">
      <c r="A1195" t="s">
        <v>1218</v>
      </c>
      <c r="B1195" t="s">
        <v>47</v>
      </c>
      <c r="C1195" t="s">
        <v>91</v>
      </c>
      <c r="D1195" t="s">
        <v>90</v>
      </c>
      <c r="E1195" s="149">
        <v>600000</v>
      </c>
      <c r="F1195" s="149">
        <v>21800</v>
      </c>
      <c r="G1195" s="149">
        <v>621800</v>
      </c>
      <c r="H1195" s="150">
        <f>Tabela2[[#This Row],[PERCENTUAL REALIZADO2]]*1/100</f>
        <v>0.631243</v>
      </c>
      <c r="I1195">
        <v>63.124299999999998</v>
      </c>
      <c r="J1195" s="111">
        <v>42979</v>
      </c>
      <c r="L1195" t="s">
        <v>2</v>
      </c>
      <c r="M1195" t="s">
        <v>80</v>
      </c>
      <c r="N1195" t="s">
        <v>511</v>
      </c>
    </row>
    <row r="1196" spans="1:14" x14ac:dyDescent="0.25">
      <c r="A1196" t="s">
        <v>1218</v>
      </c>
      <c r="B1196" t="s">
        <v>47</v>
      </c>
      <c r="C1196" t="s">
        <v>91</v>
      </c>
      <c r="D1196" t="s">
        <v>90</v>
      </c>
      <c r="E1196" s="149">
        <v>1100000</v>
      </c>
      <c r="F1196" s="149">
        <v>115081</v>
      </c>
      <c r="G1196" s="149">
        <v>1215081</v>
      </c>
      <c r="H1196" s="150">
        <f>Tabela2[[#This Row],[PERCENTUAL REALIZADO2]]*1/100</f>
        <v>0</v>
      </c>
      <c r="I1196">
        <v>0</v>
      </c>
      <c r="J1196" s="111">
        <v>42979</v>
      </c>
      <c r="L1196" t="s">
        <v>2</v>
      </c>
      <c r="M1196" t="s">
        <v>80</v>
      </c>
      <c r="N1196" t="s">
        <v>511</v>
      </c>
    </row>
    <row r="1197" spans="1:14" x14ac:dyDescent="0.25">
      <c r="A1197" t="s">
        <v>3581</v>
      </c>
      <c r="B1197" t="s">
        <v>314</v>
      </c>
      <c r="C1197" t="s">
        <v>1265</v>
      </c>
      <c r="D1197" t="s">
        <v>90</v>
      </c>
      <c r="E1197" s="149">
        <v>250000</v>
      </c>
      <c r="F1197" s="149">
        <v>300</v>
      </c>
      <c r="G1197" s="149">
        <v>250300</v>
      </c>
      <c r="H1197" s="150">
        <f>Tabela2[[#This Row],[PERCENTUAL REALIZADO2]]*1/100</f>
        <v>0.97742700000000005</v>
      </c>
      <c r="I1197">
        <v>97.742699999999999</v>
      </c>
      <c r="J1197" s="111">
        <v>42649</v>
      </c>
      <c r="L1197" t="s">
        <v>2</v>
      </c>
      <c r="M1197" t="s">
        <v>80</v>
      </c>
      <c r="N1197" t="s">
        <v>511</v>
      </c>
    </row>
    <row r="1198" spans="1:14" x14ac:dyDescent="0.25">
      <c r="A1198" t="s">
        <v>3582</v>
      </c>
      <c r="B1198" t="s">
        <v>60</v>
      </c>
      <c r="C1198" t="s">
        <v>1672</v>
      </c>
      <c r="D1198" t="s">
        <v>90</v>
      </c>
      <c r="E1198" s="149">
        <v>222000</v>
      </c>
      <c r="F1198" s="149">
        <v>32100</v>
      </c>
      <c r="G1198" s="149">
        <v>254100</v>
      </c>
      <c r="H1198" s="150">
        <f>Tabela2[[#This Row],[PERCENTUAL REALIZADO2]]*1/100</f>
        <v>0.93659899999999996</v>
      </c>
      <c r="I1198">
        <v>93.659899999999993</v>
      </c>
      <c r="J1198" s="111">
        <v>42644</v>
      </c>
      <c r="K1198" s="111">
        <v>43083</v>
      </c>
      <c r="L1198" t="s">
        <v>2</v>
      </c>
      <c r="M1198" t="s">
        <v>80</v>
      </c>
      <c r="N1198" t="s">
        <v>511</v>
      </c>
    </row>
    <row r="1199" spans="1:14" x14ac:dyDescent="0.25">
      <c r="A1199" t="s">
        <v>3583</v>
      </c>
      <c r="B1199" t="s">
        <v>66</v>
      </c>
      <c r="C1199" t="s">
        <v>214</v>
      </c>
      <c r="D1199" t="s">
        <v>90</v>
      </c>
      <c r="E1199" s="149">
        <v>500000</v>
      </c>
      <c r="F1199" s="149">
        <v>5050.51</v>
      </c>
      <c r="G1199" s="149">
        <v>505050.51</v>
      </c>
      <c r="H1199" s="150">
        <f>Tabela2[[#This Row],[PERCENTUAL REALIZADO2]]*1/100</f>
        <v>6.8047999999999997E-2</v>
      </c>
      <c r="I1199">
        <v>6.8048000000000002</v>
      </c>
      <c r="J1199" s="111">
        <v>42874</v>
      </c>
      <c r="L1199" t="s">
        <v>2</v>
      </c>
      <c r="M1199" t="s">
        <v>80</v>
      </c>
      <c r="N1199" t="s">
        <v>112</v>
      </c>
    </row>
    <row r="1200" spans="1:14" x14ac:dyDescent="0.25">
      <c r="A1200" t="s">
        <v>3584</v>
      </c>
      <c r="B1200" t="s">
        <v>45</v>
      </c>
      <c r="C1200" t="s">
        <v>758</v>
      </c>
      <c r="D1200" t="s">
        <v>90</v>
      </c>
      <c r="E1200" s="149">
        <v>300000</v>
      </c>
      <c r="F1200" s="149">
        <v>3000</v>
      </c>
      <c r="G1200" s="149">
        <v>303000</v>
      </c>
      <c r="H1200" s="150">
        <f>Tabela2[[#This Row],[PERCENTUAL REALIZADO2]]*1/100</f>
        <v>0.53742000000000001</v>
      </c>
      <c r="I1200">
        <v>53.741999999999997</v>
      </c>
      <c r="J1200" s="111">
        <v>42965</v>
      </c>
      <c r="L1200" t="s">
        <v>2</v>
      </c>
      <c r="M1200" t="s">
        <v>80</v>
      </c>
      <c r="N1200" t="s">
        <v>112</v>
      </c>
    </row>
    <row r="1201" spans="1:14" x14ac:dyDescent="0.25">
      <c r="A1201" t="s">
        <v>150</v>
      </c>
      <c r="B1201" t="s">
        <v>60</v>
      </c>
      <c r="C1201" t="s">
        <v>149</v>
      </c>
      <c r="D1201" t="s">
        <v>79</v>
      </c>
      <c r="E1201" s="149">
        <v>243750</v>
      </c>
      <c r="F1201" s="149">
        <v>61668.98</v>
      </c>
      <c r="G1201" s="149">
        <v>305418.98</v>
      </c>
      <c r="H1201" s="150">
        <f>Tabela2[[#This Row],[PERCENTUAL REALIZADO2]]*1/100</f>
        <v>0.51134199999999996</v>
      </c>
      <c r="I1201">
        <v>51.1342</v>
      </c>
      <c r="J1201" s="111">
        <v>42856</v>
      </c>
      <c r="L1201" t="s">
        <v>2</v>
      </c>
      <c r="M1201" t="s">
        <v>80</v>
      </c>
      <c r="N1201" t="s">
        <v>81</v>
      </c>
    </row>
    <row r="1202" spans="1:14" x14ac:dyDescent="0.25">
      <c r="A1202" t="s">
        <v>3586</v>
      </c>
      <c r="B1202" t="s">
        <v>54</v>
      </c>
      <c r="C1202" t="s">
        <v>3585</v>
      </c>
      <c r="D1202" t="s">
        <v>79</v>
      </c>
      <c r="E1202" s="149">
        <v>160875</v>
      </c>
      <c r="F1202" s="149">
        <v>38125</v>
      </c>
      <c r="G1202" s="149">
        <v>199000</v>
      </c>
      <c r="H1202" s="150">
        <f>Tabela2[[#This Row],[PERCENTUAL REALIZADO2]]*1/100</f>
        <v>0.98743700000000001</v>
      </c>
      <c r="I1202">
        <v>98.743700000000004</v>
      </c>
      <c r="J1202" s="111">
        <v>42711</v>
      </c>
      <c r="L1202" t="s">
        <v>2</v>
      </c>
      <c r="M1202" t="s">
        <v>80</v>
      </c>
      <c r="N1202" t="s">
        <v>81</v>
      </c>
    </row>
    <row r="1203" spans="1:14" x14ac:dyDescent="0.25">
      <c r="A1203" t="s">
        <v>3587</v>
      </c>
      <c r="B1203" t="s">
        <v>47</v>
      </c>
      <c r="C1203" t="s">
        <v>604</v>
      </c>
      <c r="D1203" t="s">
        <v>82</v>
      </c>
      <c r="E1203" s="149">
        <v>975000</v>
      </c>
      <c r="F1203" s="149">
        <v>78000</v>
      </c>
      <c r="G1203" s="149">
        <v>1053000</v>
      </c>
      <c r="H1203" s="150">
        <f>Tabela2[[#This Row],[PERCENTUAL REALIZADO2]]*1/100</f>
        <v>0.17519200000000001</v>
      </c>
      <c r="I1203">
        <v>17.519200000000001</v>
      </c>
      <c r="J1203" s="111">
        <v>43003</v>
      </c>
      <c r="L1203" t="s">
        <v>2</v>
      </c>
      <c r="M1203" t="s">
        <v>84</v>
      </c>
      <c r="N1203" t="s">
        <v>85</v>
      </c>
    </row>
    <row r="1204" spans="1:14" x14ac:dyDescent="0.25">
      <c r="A1204" t="s">
        <v>3588</v>
      </c>
      <c r="B1204" t="s">
        <v>68</v>
      </c>
      <c r="C1204" t="s">
        <v>648</v>
      </c>
      <c r="D1204" t="s">
        <v>82</v>
      </c>
      <c r="E1204" s="149">
        <v>243750</v>
      </c>
      <c r="F1204" s="149">
        <v>6250</v>
      </c>
      <c r="G1204" s="149">
        <v>250000</v>
      </c>
      <c r="H1204" s="150">
        <f>Tabela2[[#This Row],[PERCENTUAL REALIZADO2]]*1/100</f>
        <v>0.65421700000000005</v>
      </c>
      <c r="I1204">
        <v>65.421700000000001</v>
      </c>
      <c r="J1204" s="111">
        <v>42856</v>
      </c>
      <c r="K1204" s="111">
        <v>43082</v>
      </c>
      <c r="L1204" t="s">
        <v>2</v>
      </c>
      <c r="M1204" t="s">
        <v>84</v>
      </c>
      <c r="N1204" t="s">
        <v>85</v>
      </c>
    </row>
    <row r="1205" spans="1:14" x14ac:dyDescent="0.25">
      <c r="A1205" t="s">
        <v>3590</v>
      </c>
      <c r="B1205" t="s">
        <v>47</v>
      </c>
      <c r="C1205" t="s">
        <v>3589</v>
      </c>
      <c r="D1205" t="s">
        <v>82</v>
      </c>
      <c r="E1205" s="149">
        <v>2145000</v>
      </c>
      <c r="F1205" s="149">
        <v>2200</v>
      </c>
      <c r="G1205" s="149">
        <v>2147200</v>
      </c>
      <c r="H1205" s="150">
        <f>Tabela2[[#This Row],[PERCENTUAL REALIZADO2]]*1/100</f>
        <v>2.8408000000000003E-2</v>
      </c>
      <c r="I1205">
        <v>2.8408000000000002</v>
      </c>
      <c r="J1205" s="111">
        <v>43069</v>
      </c>
      <c r="L1205" t="s">
        <v>2</v>
      </c>
      <c r="M1205" t="s">
        <v>84</v>
      </c>
      <c r="N1205" t="s">
        <v>85</v>
      </c>
    </row>
    <row r="1206" spans="1:14" x14ac:dyDescent="0.25">
      <c r="A1206" t="s">
        <v>3592</v>
      </c>
      <c r="B1206" t="s">
        <v>68</v>
      </c>
      <c r="C1206" t="s">
        <v>3591</v>
      </c>
      <c r="D1206" t="s">
        <v>82</v>
      </c>
      <c r="E1206" s="149">
        <v>243750</v>
      </c>
      <c r="F1206" s="149">
        <v>722</v>
      </c>
      <c r="G1206" s="149">
        <v>244472</v>
      </c>
      <c r="H1206" s="150">
        <f>Tabela2[[#This Row],[PERCENTUAL REALIZADO2]]*1/100</f>
        <v>0.475522</v>
      </c>
      <c r="I1206">
        <v>47.552199999999999</v>
      </c>
      <c r="J1206" s="111">
        <v>42898</v>
      </c>
      <c r="L1206" t="s">
        <v>2</v>
      </c>
      <c r="M1206" t="s">
        <v>84</v>
      </c>
      <c r="N1206" t="s">
        <v>85</v>
      </c>
    </row>
    <row r="1207" spans="1:14" x14ac:dyDescent="0.25">
      <c r="A1207" t="s">
        <v>3595</v>
      </c>
      <c r="B1207" t="s">
        <v>55</v>
      </c>
      <c r="C1207" t="s">
        <v>3594</v>
      </c>
      <c r="D1207" t="s">
        <v>82</v>
      </c>
      <c r="E1207" s="149">
        <v>487500</v>
      </c>
      <c r="F1207" s="149">
        <v>20312.5</v>
      </c>
      <c r="G1207" s="149">
        <v>507812.5</v>
      </c>
      <c r="H1207" s="150">
        <f>Tabela2[[#This Row],[PERCENTUAL REALIZADO2]]*1/100</f>
        <v>6.7249000000000003E-2</v>
      </c>
      <c r="I1207">
        <v>6.7248999999999999</v>
      </c>
      <c r="J1207" s="111">
        <v>42684</v>
      </c>
      <c r="L1207" t="s">
        <v>2</v>
      </c>
      <c r="M1207" t="s">
        <v>84</v>
      </c>
      <c r="N1207" t="s">
        <v>85</v>
      </c>
    </row>
    <row r="1208" spans="1:14" x14ac:dyDescent="0.25">
      <c r="A1208" t="s">
        <v>3596</v>
      </c>
      <c r="B1208" t="s">
        <v>69</v>
      </c>
      <c r="C1208" t="s">
        <v>1035</v>
      </c>
      <c r="D1208" t="s">
        <v>82</v>
      </c>
      <c r="E1208" s="149">
        <v>487500</v>
      </c>
      <c r="F1208" s="149">
        <v>12500</v>
      </c>
      <c r="G1208" s="149">
        <v>500000</v>
      </c>
      <c r="H1208" s="150">
        <f>Tabela2[[#This Row],[PERCENTUAL REALIZADO2]]*1/100</f>
        <v>0.60469200000000001</v>
      </c>
      <c r="I1208">
        <v>60.469200000000001</v>
      </c>
      <c r="J1208" s="111">
        <v>42564</v>
      </c>
      <c r="L1208" t="s">
        <v>2</v>
      </c>
      <c r="M1208" t="s">
        <v>84</v>
      </c>
      <c r="N1208" t="s">
        <v>85</v>
      </c>
    </row>
    <row r="1209" spans="1:14" x14ac:dyDescent="0.25">
      <c r="A1209" t="s">
        <v>3598</v>
      </c>
      <c r="B1209" t="s">
        <v>47</v>
      </c>
      <c r="C1209" t="s">
        <v>3597</v>
      </c>
      <c r="D1209" t="s">
        <v>82</v>
      </c>
      <c r="E1209" s="149">
        <v>585000</v>
      </c>
      <c r="F1209" s="149">
        <v>15000</v>
      </c>
      <c r="G1209" s="149">
        <v>600000</v>
      </c>
      <c r="H1209" s="150">
        <f>Tabela2[[#This Row],[PERCENTUAL REALIZADO2]]*1/100</f>
        <v>2.7480999999999998E-2</v>
      </c>
      <c r="I1209">
        <v>2.7481</v>
      </c>
      <c r="J1209" s="111">
        <v>43068</v>
      </c>
      <c r="L1209" t="s">
        <v>2</v>
      </c>
      <c r="M1209" t="s">
        <v>84</v>
      </c>
      <c r="N1209" t="s">
        <v>85</v>
      </c>
    </row>
    <row r="1210" spans="1:14" x14ac:dyDescent="0.25">
      <c r="A1210" t="s">
        <v>3599</v>
      </c>
      <c r="B1210" t="s">
        <v>62</v>
      </c>
      <c r="C1210" t="s">
        <v>994</v>
      </c>
      <c r="D1210" t="s">
        <v>82</v>
      </c>
      <c r="E1210" s="149">
        <v>390000</v>
      </c>
      <c r="F1210" s="149">
        <v>1000</v>
      </c>
      <c r="G1210" s="149">
        <v>391000</v>
      </c>
      <c r="H1210" s="150">
        <f>Tabela2[[#This Row],[PERCENTUAL REALIZADO2]]*1/100</f>
        <v>3.3370000000000004E-2</v>
      </c>
      <c r="I1210">
        <v>3.3370000000000002</v>
      </c>
      <c r="J1210" s="111">
        <v>43061</v>
      </c>
      <c r="L1210" t="s">
        <v>2</v>
      </c>
      <c r="M1210" t="s">
        <v>84</v>
      </c>
      <c r="N1210" t="s">
        <v>85</v>
      </c>
    </row>
    <row r="1211" spans="1:14" x14ac:dyDescent="0.25">
      <c r="A1211" t="s">
        <v>3601</v>
      </c>
      <c r="B1211" t="s">
        <v>62</v>
      </c>
      <c r="C1211" t="s">
        <v>3600</v>
      </c>
      <c r="D1211" t="s">
        <v>82</v>
      </c>
      <c r="E1211" s="149">
        <v>243750</v>
      </c>
      <c r="F1211" s="149">
        <v>6250</v>
      </c>
      <c r="G1211" s="149">
        <v>250000</v>
      </c>
      <c r="H1211" s="150">
        <f>Tabela2[[#This Row],[PERCENTUAL REALIZADO2]]*1/100</f>
        <v>0.52227100000000004</v>
      </c>
      <c r="I1211">
        <v>52.2271</v>
      </c>
      <c r="J1211" s="111">
        <v>42887</v>
      </c>
      <c r="L1211" t="s">
        <v>2</v>
      </c>
      <c r="M1211" t="s">
        <v>84</v>
      </c>
      <c r="N1211" t="s">
        <v>85</v>
      </c>
    </row>
    <row r="1212" spans="1:14" x14ac:dyDescent="0.25">
      <c r="A1212" t="s">
        <v>3603</v>
      </c>
      <c r="B1212" t="s">
        <v>58</v>
      </c>
      <c r="C1212" t="s">
        <v>3602</v>
      </c>
      <c r="D1212" t="s">
        <v>82</v>
      </c>
      <c r="E1212" s="149">
        <v>682500</v>
      </c>
      <c r="F1212" s="149">
        <v>28181.38</v>
      </c>
      <c r="G1212" s="149">
        <v>710681.38</v>
      </c>
      <c r="H1212" s="150">
        <f>Tabela2[[#This Row],[PERCENTUAL REALIZADO2]]*1/100</f>
        <v>9.6189999999999991E-3</v>
      </c>
      <c r="I1212">
        <v>0.96189999999999998</v>
      </c>
      <c r="J1212" s="111">
        <v>43066</v>
      </c>
      <c r="L1212" t="s">
        <v>2</v>
      </c>
      <c r="M1212" t="s">
        <v>84</v>
      </c>
      <c r="N1212" t="s">
        <v>85</v>
      </c>
    </row>
    <row r="1213" spans="1:14" x14ac:dyDescent="0.25">
      <c r="A1213" t="s">
        <v>3605</v>
      </c>
      <c r="B1213" t="s">
        <v>58</v>
      </c>
      <c r="C1213" t="s">
        <v>3604</v>
      </c>
      <c r="D1213" t="s">
        <v>82</v>
      </c>
      <c r="E1213" s="149">
        <v>486527.56</v>
      </c>
      <c r="F1213" s="149">
        <v>980</v>
      </c>
      <c r="G1213" s="149">
        <v>487507.56</v>
      </c>
      <c r="H1213" s="150">
        <f>Tabela2[[#This Row],[PERCENTUAL REALIZADO2]]*1/100</f>
        <v>1.6612999999999999E-2</v>
      </c>
      <c r="I1213">
        <v>1.6613</v>
      </c>
      <c r="J1213" s="111">
        <v>43063</v>
      </c>
      <c r="L1213" t="s">
        <v>2</v>
      </c>
      <c r="M1213" t="s">
        <v>84</v>
      </c>
      <c r="N1213" t="s">
        <v>85</v>
      </c>
    </row>
    <row r="1214" spans="1:14" x14ac:dyDescent="0.25">
      <c r="A1214" t="s">
        <v>3607</v>
      </c>
      <c r="B1214" t="s">
        <v>53</v>
      </c>
      <c r="C1214" t="s">
        <v>3606</v>
      </c>
      <c r="D1214" t="s">
        <v>82</v>
      </c>
      <c r="E1214" s="149">
        <v>263250</v>
      </c>
      <c r="F1214" s="149">
        <v>263.52</v>
      </c>
      <c r="G1214" s="149">
        <v>263513.52</v>
      </c>
      <c r="H1214" s="150">
        <f>Tabela2[[#This Row],[PERCENTUAL REALIZADO2]]*1/100</f>
        <v>0.78020200000000006</v>
      </c>
      <c r="I1214">
        <v>78.020200000000003</v>
      </c>
      <c r="J1214" s="111">
        <v>42873</v>
      </c>
      <c r="L1214" t="s">
        <v>2</v>
      </c>
      <c r="M1214" t="s">
        <v>84</v>
      </c>
      <c r="N1214" t="s">
        <v>85</v>
      </c>
    </row>
    <row r="1215" spans="1:14" x14ac:dyDescent="0.25">
      <c r="A1215" t="s">
        <v>3608</v>
      </c>
      <c r="B1215" t="s">
        <v>65</v>
      </c>
      <c r="C1215" t="s">
        <v>1662</v>
      </c>
      <c r="D1215" t="s">
        <v>117</v>
      </c>
      <c r="E1215" s="149">
        <v>487500</v>
      </c>
      <c r="F1215" s="149">
        <v>223015.88</v>
      </c>
      <c r="G1215" s="149">
        <v>710515.88</v>
      </c>
      <c r="H1215" s="150">
        <f>Tabela2[[#This Row],[PERCENTUAL REALIZADO2]]*1/100</f>
        <v>0.128718</v>
      </c>
      <c r="I1215">
        <v>12.8718</v>
      </c>
      <c r="J1215" s="111">
        <v>42991</v>
      </c>
      <c r="L1215" t="s">
        <v>2</v>
      </c>
      <c r="M1215" t="s">
        <v>120</v>
      </c>
      <c r="N1215" t="s">
        <v>121</v>
      </c>
    </row>
    <row r="1216" spans="1:14" x14ac:dyDescent="0.25">
      <c r="A1216" t="s">
        <v>3609</v>
      </c>
      <c r="B1216" t="s">
        <v>52</v>
      </c>
      <c r="C1216" t="s">
        <v>1315</v>
      </c>
      <c r="D1216" t="s">
        <v>117</v>
      </c>
      <c r="E1216" s="149">
        <v>3791532.34</v>
      </c>
      <c r="F1216" s="149">
        <v>329698.46000000002</v>
      </c>
      <c r="G1216" s="149">
        <v>4121230.8</v>
      </c>
      <c r="H1216" s="150">
        <f>Tabela2[[#This Row],[PERCENTUAL REALIZADO2]]*1/100</f>
        <v>1.0706E-2</v>
      </c>
      <c r="I1216">
        <v>1.0706</v>
      </c>
      <c r="J1216" s="111">
        <v>43069</v>
      </c>
      <c r="L1216" t="s">
        <v>2</v>
      </c>
      <c r="M1216" t="s">
        <v>120</v>
      </c>
      <c r="N1216" t="s">
        <v>121</v>
      </c>
    </row>
    <row r="1217" spans="1:14" x14ac:dyDescent="0.25">
      <c r="A1217" t="s">
        <v>3611</v>
      </c>
      <c r="B1217" t="s">
        <v>65</v>
      </c>
      <c r="C1217" t="s">
        <v>3610</v>
      </c>
      <c r="D1217" t="s">
        <v>117</v>
      </c>
      <c r="E1217" s="149">
        <v>243750</v>
      </c>
      <c r="F1217" s="149">
        <v>250</v>
      </c>
      <c r="G1217" s="149">
        <v>244000</v>
      </c>
      <c r="H1217" s="150">
        <f>Tabela2[[#This Row],[PERCENTUAL REALIZADO2]]*1/100</f>
        <v>2.7284000000000003E-2</v>
      </c>
      <c r="I1217">
        <v>2.7284000000000002</v>
      </c>
      <c r="J1217" s="111">
        <v>42899</v>
      </c>
      <c r="L1217" t="s">
        <v>2</v>
      </c>
      <c r="M1217" t="s">
        <v>120</v>
      </c>
      <c r="N1217" t="s">
        <v>121</v>
      </c>
    </row>
    <row r="1218" spans="1:14" x14ac:dyDescent="0.25">
      <c r="A1218" t="s">
        <v>3613</v>
      </c>
      <c r="B1218" t="s">
        <v>47</v>
      </c>
      <c r="C1218" t="s">
        <v>3612</v>
      </c>
      <c r="D1218" t="s">
        <v>117</v>
      </c>
      <c r="E1218" s="149">
        <v>487500</v>
      </c>
      <c r="F1218" s="149">
        <v>7500</v>
      </c>
      <c r="G1218" s="149">
        <v>495000</v>
      </c>
      <c r="H1218" s="150">
        <f>Tabela2[[#This Row],[PERCENTUAL REALIZADO2]]*1/100</f>
        <v>3.3989999999999997E-3</v>
      </c>
      <c r="I1218">
        <v>0.33989999999999998</v>
      </c>
      <c r="J1218" s="111">
        <v>43067</v>
      </c>
      <c r="L1218" t="s">
        <v>2</v>
      </c>
      <c r="M1218" t="s">
        <v>120</v>
      </c>
      <c r="N1218" t="s">
        <v>121</v>
      </c>
    </row>
    <row r="1219" spans="1:14" x14ac:dyDescent="0.25">
      <c r="A1219" t="s">
        <v>3615</v>
      </c>
      <c r="B1219" t="s">
        <v>52</v>
      </c>
      <c r="C1219" t="s">
        <v>3614</v>
      </c>
      <c r="D1219" t="s">
        <v>117</v>
      </c>
      <c r="E1219" s="149">
        <v>487500</v>
      </c>
      <c r="F1219" s="149">
        <v>2500</v>
      </c>
      <c r="G1219" s="149">
        <v>490000</v>
      </c>
      <c r="H1219" s="150">
        <f>Tabela2[[#This Row],[PERCENTUAL REALIZADO2]]*1/100</f>
        <v>1.9876999999999999E-2</v>
      </c>
      <c r="I1219">
        <v>1.9877</v>
      </c>
      <c r="J1219" s="111">
        <v>43052</v>
      </c>
      <c r="L1219" t="s">
        <v>2</v>
      </c>
      <c r="M1219" t="s">
        <v>120</v>
      </c>
      <c r="N1219" t="s">
        <v>121</v>
      </c>
    </row>
    <row r="1220" spans="1:14" x14ac:dyDescent="0.25">
      <c r="A1220" t="s">
        <v>3616</v>
      </c>
      <c r="B1220" t="s">
        <v>52</v>
      </c>
      <c r="C1220" t="s">
        <v>713</v>
      </c>
      <c r="D1220" t="s">
        <v>117</v>
      </c>
      <c r="E1220" s="149">
        <v>1462500</v>
      </c>
      <c r="F1220" s="149">
        <v>37500</v>
      </c>
      <c r="G1220" s="149">
        <v>1500000</v>
      </c>
      <c r="H1220" s="150">
        <f>Tabela2[[#This Row],[PERCENTUAL REALIZADO2]]*1/100</f>
        <v>1.2017999999999999E-2</v>
      </c>
      <c r="I1220">
        <v>1.2018</v>
      </c>
      <c r="J1220" s="111">
        <v>42912</v>
      </c>
      <c r="L1220" t="s">
        <v>2</v>
      </c>
      <c r="M1220" t="s">
        <v>120</v>
      </c>
      <c r="N1220" t="s">
        <v>121</v>
      </c>
    </row>
    <row r="1221" spans="1:14" x14ac:dyDescent="0.25">
      <c r="A1221" t="s">
        <v>3617</v>
      </c>
      <c r="B1221" t="s">
        <v>56</v>
      </c>
      <c r="C1221" t="s">
        <v>1103</v>
      </c>
      <c r="D1221" t="s">
        <v>117</v>
      </c>
      <c r="E1221" s="149">
        <v>1950000</v>
      </c>
      <c r="F1221" s="149">
        <v>50000</v>
      </c>
      <c r="G1221" s="149">
        <v>2000000</v>
      </c>
      <c r="H1221" s="150">
        <f>Tabela2[[#This Row],[PERCENTUAL REALIZADO2]]*1/100</f>
        <v>3.4351E-2</v>
      </c>
      <c r="I1221">
        <v>3.4350999999999998</v>
      </c>
      <c r="J1221" s="111">
        <v>42523</v>
      </c>
      <c r="L1221" t="s">
        <v>2</v>
      </c>
      <c r="M1221" t="s">
        <v>120</v>
      </c>
      <c r="N1221" t="s">
        <v>121</v>
      </c>
    </row>
    <row r="1222" spans="1:14" x14ac:dyDescent="0.25">
      <c r="A1222" t="s">
        <v>3618</v>
      </c>
      <c r="B1222" t="s">
        <v>65</v>
      </c>
      <c r="C1222" t="s">
        <v>553</v>
      </c>
      <c r="D1222" t="s">
        <v>117</v>
      </c>
      <c r="E1222" s="149">
        <v>243750</v>
      </c>
      <c r="F1222" s="149">
        <v>31310.959999999999</v>
      </c>
      <c r="G1222" s="149">
        <v>275060.96000000002</v>
      </c>
      <c r="H1222" s="150">
        <f>Tabela2[[#This Row],[PERCENTUAL REALIZADO2]]*1/100</f>
        <v>9.4616000000000006E-2</v>
      </c>
      <c r="I1222">
        <v>9.4616000000000007</v>
      </c>
      <c r="J1222" s="111">
        <v>43018</v>
      </c>
      <c r="L1222" t="s">
        <v>2</v>
      </c>
      <c r="M1222" t="s">
        <v>120</v>
      </c>
      <c r="N1222" t="s">
        <v>121</v>
      </c>
    </row>
    <row r="1223" spans="1:14" x14ac:dyDescent="0.25">
      <c r="A1223" t="s">
        <v>3619</v>
      </c>
      <c r="B1223" t="s">
        <v>62</v>
      </c>
      <c r="C1223" t="s">
        <v>1175</v>
      </c>
      <c r="D1223" t="s">
        <v>117</v>
      </c>
      <c r="E1223" s="149">
        <v>332475</v>
      </c>
      <c r="F1223" s="149">
        <v>525</v>
      </c>
      <c r="G1223" s="149">
        <v>333000</v>
      </c>
      <c r="H1223" s="150">
        <f>Tabela2[[#This Row],[PERCENTUAL REALIZADO2]]*1/100</f>
        <v>0.44512500000000005</v>
      </c>
      <c r="I1223">
        <v>44.512500000000003</v>
      </c>
      <c r="J1223" s="111">
        <v>42936</v>
      </c>
      <c r="L1223" t="s">
        <v>2</v>
      </c>
      <c r="M1223" t="s">
        <v>120</v>
      </c>
      <c r="N1223" t="s">
        <v>121</v>
      </c>
    </row>
    <row r="1224" spans="1:14" x14ac:dyDescent="0.25">
      <c r="A1224" t="s">
        <v>3620</v>
      </c>
      <c r="B1224" t="s">
        <v>68</v>
      </c>
      <c r="C1224" t="s">
        <v>1760</v>
      </c>
      <c r="D1224" t="s">
        <v>117</v>
      </c>
      <c r="E1224" s="149">
        <v>487500</v>
      </c>
      <c r="F1224" s="149">
        <v>5000</v>
      </c>
      <c r="G1224" s="149">
        <v>492500</v>
      </c>
      <c r="H1224" s="150">
        <f>Tabela2[[#This Row],[PERCENTUAL REALIZADO2]]*1/100</f>
        <v>0.12894600000000001</v>
      </c>
      <c r="I1224">
        <v>12.894600000000001</v>
      </c>
      <c r="J1224" s="111">
        <v>43028</v>
      </c>
      <c r="L1224" t="s">
        <v>2</v>
      </c>
      <c r="M1224" t="s">
        <v>120</v>
      </c>
      <c r="N1224" t="s">
        <v>121</v>
      </c>
    </row>
    <row r="1225" spans="1:14" x14ac:dyDescent="0.25">
      <c r="A1225" t="s">
        <v>3622</v>
      </c>
      <c r="B1225" t="s">
        <v>65</v>
      </c>
      <c r="C1225" t="s">
        <v>3621</v>
      </c>
      <c r="D1225" t="s">
        <v>117</v>
      </c>
      <c r="E1225" s="149">
        <v>487500</v>
      </c>
      <c r="F1225" s="149">
        <v>11246.84</v>
      </c>
      <c r="G1225" s="149">
        <v>498746.84</v>
      </c>
      <c r="H1225" s="150">
        <f>Tabela2[[#This Row],[PERCENTUAL REALIZADO2]]*1/100</f>
        <v>2.0884E-2</v>
      </c>
      <c r="I1225">
        <v>2.0884</v>
      </c>
      <c r="J1225" s="111">
        <v>43028</v>
      </c>
      <c r="L1225" t="s">
        <v>2</v>
      </c>
      <c r="M1225" t="s">
        <v>120</v>
      </c>
      <c r="N1225" t="s">
        <v>121</v>
      </c>
    </row>
    <row r="1226" spans="1:14" x14ac:dyDescent="0.25">
      <c r="A1226" t="s">
        <v>3623</v>
      </c>
      <c r="B1226" t="s">
        <v>56</v>
      </c>
      <c r="C1226" t="s">
        <v>3004</v>
      </c>
      <c r="D1226" t="s">
        <v>117</v>
      </c>
      <c r="E1226" s="149">
        <v>1950000</v>
      </c>
      <c r="F1226" s="149">
        <v>50000</v>
      </c>
      <c r="G1226" s="149">
        <v>2000000</v>
      </c>
      <c r="H1226" s="150">
        <f>Tabela2[[#This Row],[PERCENTUAL REALIZADO2]]*1/100</f>
        <v>0.68231200000000003</v>
      </c>
      <c r="I1226">
        <v>68.231200000000001</v>
      </c>
      <c r="J1226" s="111">
        <v>42914</v>
      </c>
      <c r="L1226" t="s">
        <v>2</v>
      </c>
      <c r="M1226" t="s">
        <v>120</v>
      </c>
      <c r="N1226" t="s">
        <v>121</v>
      </c>
    </row>
    <row r="1227" spans="1:14" x14ac:dyDescent="0.25">
      <c r="A1227" t="s">
        <v>3625</v>
      </c>
      <c r="B1227" t="s">
        <v>65</v>
      </c>
      <c r="C1227" t="s">
        <v>3624</v>
      </c>
      <c r="D1227" t="s">
        <v>117</v>
      </c>
      <c r="E1227" s="149">
        <v>390000</v>
      </c>
      <c r="F1227" s="149">
        <v>65555.55</v>
      </c>
      <c r="G1227" s="149">
        <v>455555.55</v>
      </c>
      <c r="H1227" s="150">
        <f>Tabela2[[#This Row],[PERCENTUAL REALIZADO2]]*1/100</f>
        <v>5.5539999999999999E-3</v>
      </c>
      <c r="I1227">
        <v>0.5554</v>
      </c>
      <c r="J1227" s="111">
        <v>43069</v>
      </c>
      <c r="L1227" t="s">
        <v>2</v>
      </c>
      <c r="M1227" t="s">
        <v>120</v>
      </c>
      <c r="N1227" t="s">
        <v>121</v>
      </c>
    </row>
    <row r="1228" spans="1:14" x14ac:dyDescent="0.25">
      <c r="A1228" t="s">
        <v>3626</v>
      </c>
      <c r="B1228" t="s">
        <v>53</v>
      </c>
      <c r="C1228" t="s">
        <v>320</v>
      </c>
      <c r="D1228" t="s">
        <v>117</v>
      </c>
      <c r="E1228" s="149">
        <v>487500</v>
      </c>
      <c r="F1228" s="149">
        <v>139100.51999999999</v>
      </c>
      <c r="G1228" s="149">
        <v>626600.52</v>
      </c>
      <c r="H1228" s="150">
        <f>Tabela2[[#This Row],[PERCENTUAL REALIZADO2]]*1/100</f>
        <v>0.35840200000000005</v>
      </c>
      <c r="I1228">
        <v>35.840200000000003</v>
      </c>
      <c r="J1228" s="111">
        <v>42947</v>
      </c>
      <c r="L1228" t="s">
        <v>2</v>
      </c>
      <c r="M1228" t="s">
        <v>120</v>
      </c>
      <c r="N1228" t="s">
        <v>121</v>
      </c>
    </row>
    <row r="1229" spans="1:14" x14ac:dyDescent="0.25">
      <c r="A1229" t="s">
        <v>3628</v>
      </c>
      <c r="B1229" t="s">
        <v>54</v>
      </c>
      <c r="C1229" t="s">
        <v>3627</v>
      </c>
      <c r="D1229" t="s">
        <v>117</v>
      </c>
      <c r="E1229" s="149">
        <v>682500</v>
      </c>
      <c r="F1229" s="149">
        <v>17500</v>
      </c>
      <c r="G1229" s="149">
        <v>700000</v>
      </c>
      <c r="H1229" s="150">
        <f>Tabela2[[#This Row],[PERCENTUAL REALIZADO2]]*1/100</f>
        <v>0.28227399999999997</v>
      </c>
      <c r="I1229">
        <v>28.227399999999999</v>
      </c>
      <c r="J1229" s="111">
        <v>42920</v>
      </c>
      <c r="L1229" t="s">
        <v>2</v>
      </c>
      <c r="M1229" t="s">
        <v>120</v>
      </c>
      <c r="N1229" t="s">
        <v>121</v>
      </c>
    </row>
    <row r="1230" spans="1:14" x14ac:dyDescent="0.25">
      <c r="A1230" t="s">
        <v>2826</v>
      </c>
      <c r="B1230" t="s">
        <v>69</v>
      </c>
      <c r="C1230" t="s">
        <v>1448</v>
      </c>
      <c r="D1230" t="s">
        <v>86</v>
      </c>
      <c r="E1230" s="149">
        <v>200000</v>
      </c>
      <c r="F1230" s="149">
        <v>44042.11</v>
      </c>
      <c r="G1230" s="149">
        <v>244042.11</v>
      </c>
      <c r="H1230" s="150">
        <f>Tabela2[[#This Row],[PERCENTUAL REALIZADO2]]*1/100</f>
        <v>0.68059999999999998</v>
      </c>
      <c r="I1230">
        <v>68.06</v>
      </c>
      <c r="J1230" s="111">
        <v>38164</v>
      </c>
      <c r="L1230" t="s">
        <v>2</v>
      </c>
      <c r="M1230" t="s">
        <v>84</v>
      </c>
      <c r="N1230" t="s">
        <v>915</v>
      </c>
    </row>
    <row r="1231" spans="1:14" x14ac:dyDescent="0.25">
      <c r="A1231" t="s">
        <v>3629</v>
      </c>
      <c r="B1231" t="s">
        <v>69</v>
      </c>
      <c r="C1231" t="s">
        <v>591</v>
      </c>
      <c r="D1231" t="s">
        <v>117</v>
      </c>
      <c r="E1231" s="149">
        <v>243750</v>
      </c>
      <c r="F1231" s="149">
        <v>10000</v>
      </c>
      <c r="G1231" s="149">
        <v>253750</v>
      </c>
      <c r="H1231" s="150">
        <f>Tabela2[[#This Row],[PERCENTUAL REALIZADO2]]*1/100</f>
        <v>4.3021000000000004E-2</v>
      </c>
      <c r="I1231">
        <v>4.3021000000000003</v>
      </c>
      <c r="J1231" s="111">
        <v>43040</v>
      </c>
      <c r="L1231" t="s">
        <v>2</v>
      </c>
      <c r="M1231" t="s">
        <v>120</v>
      </c>
      <c r="N1231" t="s">
        <v>121</v>
      </c>
    </row>
    <row r="1232" spans="1:14" x14ac:dyDescent="0.25">
      <c r="A1232" t="s">
        <v>3630</v>
      </c>
      <c r="B1232" t="s">
        <v>62</v>
      </c>
      <c r="C1232" t="s">
        <v>463</v>
      </c>
      <c r="D1232" t="s">
        <v>117</v>
      </c>
      <c r="E1232" s="149">
        <v>292500</v>
      </c>
      <c r="F1232" s="149">
        <v>2500</v>
      </c>
      <c r="G1232" s="149">
        <v>295000</v>
      </c>
      <c r="H1232" s="150">
        <f>Tabela2[[#This Row],[PERCENTUAL REALIZADO2]]*1/100</f>
        <v>0.160242</v>
      </c>
      <c r="I1232">
        <v>16.0242</v>
      </c>
      <c r="J1232" s="111">
        <v>42989</v>
      </c>
      <c r="L1232" t="s">
        <v>2</v>
      </c>
      <c r="M1232" t="s">
        <v>120</v>
      </c>
      <c r="N1232" t="s">
        <v>121</v>
      </c>
    </row>
    <row r="1233" spans="1:14" x14ac:dyDescent="0.25">
      <c r="A1233" t="s">
        <v>3634</v>
      </c>
      <c r="B1233" t="s">
        <v>51</v>
      </c>
      <c r="C1233" t="s">
        <v>3633</v>
      </c>
      <c r="D1233" t="s">
        <v>117</v>
      </c>
      <c r="E1233" s="149">
        <v>731250</v>
      </c>
      <c r="F1233" s="149">
        <v>18750</v>
      </c>
      <c r="G1233" s="149">
        <v>750000</v>
      </c>
      <c r="H1233" s="150">
        <f>Tabela2[[#This Row],[PERCENTUAL REALIZADO2]]*1/100</f>
        <v>1.3285999999999999E-2</v>
      </c>
      <c r="I1233">
        <v>1.3286</v>
      </c>
      <c r="J1233" s="111">
        <v>43060</v>
      </c>
      <c r="L1233" t="s">
        <v>2</v>
      </c>
      <c r="M1233" t="s">
        <v>120</v>
      </c>
      <c r="N1233" t="s">
        <v>121</v>
      </c>
    </row>
    <row r="1234" spans="1:14" x14ac:dyDescent="0.25">
      <c r="A1234" t="s">
        <v>3635</v>
      </c>
      <c r="B1234" t="s">
        <v>52</v>
      </c>
      <c r="C1234" t="s">
        <v>3166</v>
      </c>
      <c r="D1234" t="s">
        <v>117</v>
      </c>
      <c r="E1234" s="149">
        <v>792077.32</v>
      </c>
      <c r="F1234" s="149">
        <v>33000</v>
      </c>
      <c r="G1234" s="149">
        <v>825077.32</v>
      </c>
      <c r="H1234" s="150">
        <f>Tabela2[[#This Row],[PERCENTUAL REALIZADO2]]*1/100</f>
        <v>1.7996000000000002E-2</v>
      </c>
      <c r="I1234">
        <v>1.7996000000000001</v>
      </c>
      <c r="J1234" s="111">
        <v>43040</v>
      </c>
      <c r="L1234" t="s">
        <v>2</v>
      </c>
      <c r="M1234" t="s">
        <v>120</v>
      </c>
      <c r="N1234" t="s">
        <v>121</v>
      </c>
    </row>
    <row r="1235" spans="1:14" x14ac:dyDescent="0.25">
      <c r="A1235" t="s">
        <v>3637</v>
      </c>
      <c r="B1235" t="s">
        <v>47</v>
      </c>
      <c r="C1235" t="s">
        <v>3636</v>
      </c>
      <c r="D1235" t="s">
        <v>117</v>
      </c>
      <c r="E1235" s="149">
        <v>243750</v>
      </c>
      <c r="F1235" s="149">
        <v>6250</v>
      </c>
      <c r="G1235" s="149">
        <v>250000</v>
      </c>
      <c r="H1235" s="150">
        <f>Tabela2[[#This Row],[PERCENTUAL REALIZADO2]]*1/100</f>
        <v>0.1</v>
      </c>
      <c r="I1235">
        <v>10</v>
      </c>
      <c r="J1235" s="111">
        <v>43066</v>
      </c>
      <c r="L1235" t="s">
        <v>2</v>
      </c>
      <c r="M1235" t="s">
        <v>120</v>
      </c>
      <c r="N1235" t="s">
        <v>121</v>
      </c>
    </row>
    <row r="1236" spans="1:14" x14ac:dyDescent="0.25">
      <c r="A1236" t="s">
        <v>611</v>
      </c>
      <c r="B1236" t="s">
        <v>51</v>
      </c>
      <c r="C1236" t="s">
        <v>3638</v>
      </c>
      <c r="D1236" t="s">
        <v>117</v>
      </c>
      <c r="E1236" s="149">
        <v>195000</v>
      </c>
      <c r="F1236" s="149">
        <v>5000</v>
      </c>
      <c r="G1236" s="149">
        <v>200000</v>
      </c>
      <c r="H1236" s="150">
        <f>Tabela2[[#This Row],[PERCENTUAL REALIZADO2]]*1/100</f>
        <v>0.24221199999999998</v>
      </c>
      <c r="I1236">
        <v>24.2212</v>
      </c>
      <c r="J1236" s="111">
        <v>42949</v>
      </c>
      <c r="L1236" t="s">
        <v>2</v>
      </c>
      <c r="M1236" t="s">
        <v>120</v>
      </c>
      <c r="N1236" t="s">
        <v>121</v>
      </c>
    </row>
    <row r="1237" spans="1:14" x14ac:dyDescent="0.25">
      <c r="A1237" t="s">
        <v>2830</v>
      </c>
      <c r="B1237" t="s">
        <v>62</v>
      </c>
      <c r="C1237" t="s">
        <v>2829</v>
      </c>
      <c r="D1237" t="s">
        <v>82</v>
      </c>
      <c r="E1237" s="149">
        <v>400000</v>
      </c>
      <c r="F1237" s="149">
        <v>22755</v>
      </c>
      <c r="G1237" s="149">
        <v>422755</v>
      </c>
      <c r="H1237" s="150">
        <f>Tabela2[[#This Row],[PERCENTUAL REALIZADO2]]*1/100</f>
        <v>0.93440000000000001</v>
      </c>
      <c r="I1237">
        <v>93.44</v>
      </c>
      <c r="J1237" s="111">
        <v>38335</v>
      </c>
      <c r="K1237" s="111">
        <v>41942</v>
      </c>
      <c r="L1237" t="s">
        <v>2</v>
      </c>
      <c r="M1237" t="s">
        <v>84</v>
      </c>
      <c r="N1237" t="s">
        <v>721</v>
      </c>
    </row>
    <row r="1238" spans="1:14" x14ac:dyDescent="0.25">
      <c r="A1238" t="s">
        <v>3639</v>
      </c>
      <c r="B1238" t="s">
        <v>65</v>
      </c>
      <c r="C1238" t="s">
        <v>3524</v>
      </c>
      <c r="D1238" t="s">
        <v>117</v>
      </c>
      <c r="E1238" s="149">
        <v>243750</v>
      </c>
      <c r="F1238" s="149">
        <v>9634.2900000000009</v>
      </c>
      <c r="G1238" s="149">
        <v>253384.29</v>
      </c>
      <c r="H1238" s="150">
        <f>Tabela2[[#This Row],[PERCENTUAL REALIZADO2]]*1/100</f>
        <v>0.83785200000000004</v>
      </c>
      <c r="I1238">
        <v>83.785200000000003</v>
      </c>
      <c r="J1238" s="111">
        <v>42760</v>
      </c>
      <c r="L1238" t="s">
        <v>2</v>
      </c>
      <c r="M1238" t="s">
        <v>120</v>
      </c>
      <c r="N1238" t="s">
        <v>121</v>
      </c>
    </row>
    <row r="1239" spans="1:14" x14ac:dyDescent="0.25">
      <c r="A1239" t="s">
        <v>3641</v>
      </c>
      <c r="B1239" t="s">
        <v>53</v>
      </c>
      <c r="C1239" t="s">
        <v>3640</v>
      </c>
      <c r="D1239" t="s">
        <v>117</v>
      </c>
      <c r="E1239" s="149">
        <v>292500</v>
      </c>
      <c r="F1239" s="149">
        <v>292.8</v>
      </c>
      <c r="G1239" s="149">
        <v>292792.8</v>
      </c>
      <c r="H1239" s="150">
        <f>Tabela2[[#This Row],[PERCENTUAL REALIZADO2]]*1/100</f>
        <v>8.5432000000000008E-2</v>
      </c>
      <c r="I1239">
        <v>8.5432000000000006</v>
      </c>
      <c r="J1239" s="111">
        <v>43046</v>
      </c>
      <c r="L1239" t="s">
        <v>2</v>
      </c>
      <c r="M1239" t="s">
        <v>120</v>
      </c>
      <c r="N1239" t="s">
        <v>121</v>
      </c>
    </row>
    <row r="1240" spans="1:14" x14ac:dyDescent="0.25">
      <c r="A1240" t="s">
        <v>3642</v>
      </c>
      <c r="B1240" t="s">
        <v>65</v>
      </c>
      <c r="C1240" t="s">
        <v>750</v>
      </c>
      <c r="D1240" t="s">
        <v>117</v>
      </c>
      <c r="E1240" s="149">
        <v>243750</v>
      </c>
      <c r="F1240" s="149">
        <v>4281.55</v>
      </c>
      <c r="G1240" s="149">
        <v>248031.55</v>
      </c>
      <c r="H1240" s="150">
        <f>Tabela2[[#This Row],[PERCENTUAL REALIZADO2]]*1/100</f>
        <v>4.6489999999999995E-3</v>
      </c>
      <c r="I1240">
        <v>0.46489999999999998</v>
      </c>
      <c r="J1240" s="111">
        <v>43052</v>
      </c>
      <c r="L1240" t="s">
        <v>2</v>
      </c>
      <c r="M1240" t="s">
        <v>120</v>
      </c>
      <c r="N1240" t="s">
        <v>121</v>
      </c>
    </row>
    <row r="1241" spans="1:14" x14ac:dyDescent="0.25">
      <c r="A1241" t="s">
        <v>334</v>
      </c>
      <c r="B1241" t="s">
        <v>65</v>
      </c>
      <c r="C1241" t="s">
        <v>3643</v>
      </c>
      <c r="D1241" t="s">
        <v>117</v>
      </c>
      <c r="E1241" s="149">
        <v>243750</v>
      </c>
      <c r="F1241" s="149">
        <v>300</v>
      </c>
      <c r="G1241" s="149">
        <v>244050</v>
      </c>
      <c r="H1241" s="150">
        <f>Tabela2[[#This Row],[PERCENTUAL REALIZADO2]]*1/100</f>
        <v>3.3149000000000005E-2</v>
      </c>
      <c r="I1241">
        <v>3.3149000000000002</v>
      </c>
      <c r="J1241" s="111">
        <v>43018</v>
      </c>
      <c r="L1241" t="s">
        <v>2</v>
      </c>
      <c r="M1241" t="s">
        <v>120</v>
      </c>
      <c r="N1241" t="s">
        <v>121</v>
      </c>
    </row>
    <row r="1242" spans="1:14" x14ac:dyDescent="0.25">
      <c r="A1242" t="s">
        <v>2835</v>
      </c>
      <c r="B1242" t="s">
        <v>56</v>
      </c>
      <c r="C1242" t="s">
        <v>2834</v>
      </c>
      <c r="D1242" t="s">
        <v>117</v>
      </c>
      <c r="E1242" s="149">
        <v>150000</v>
      </c>
      <c r="F1242" s="149">
        <v>14890.65</v>
      </c>
      <c r="G1242" s="149">
        <v>164890.65</v>
      </c>
      <c r="H1242" s="150">
        <f>Tabela2[[#This Row],[PERCENTUAL REALIZADO2]]*1/100</f>
        <v>0.72239999999999993</v>
      </c>
      <c r="I1242">
        <v>72.239999999999995</v>
      </c>
      <c r="J1242" s="111">
        <v>38869</v>
      </c>
      <c r="L1242" t="s">
        <v>2</v>
      </c>
      <c r="M1242" t="s">
        <v>120</v>
      </c>
      <c r="N1242" t="s">
        <v>1476</v>
      </c>
    </row>
    <row r="1243" spans="1:14" x14ac:dyDescent="0.25">
      <c r="A1243" t="s">
        <v>3644</v>
      </c>
      <c r="B1243" t="s">
        <v>314</v>
      </c>
      <c r="C1243" t="s">
        <v>313</v>
      </c>
      <c r="D1243" t="s">
        <v>117</v>
      </c>
      <c r="E1243" s="149">
        <v>243750</v>
      </c>
      <c r="F1243" s="149">
        <v>223044.76</v>
      </c>
      <c r="G1243" s="149">
        <v>466794.76</v>
      </c>
      <c r="H1243" s="150">
        <f>Tabela2[[#This Row],[PERCENTUAL REALIZADO2]]*1/100</f>
        <v>0.58196599999999998</v>
      </c>
      <c r="I1243">
        <v>58.196599999999997</v>
      </c>
      <c r="J1243" s="111">
        <v>42705</v>
      </c>
      <c r="L1243" t="s">
        <v>2</v>
      </c>
      <c r="M1243" t="s">
        <v>120</v>
      </c>
      <c r="N1243" t="s">
        <v>121</v>
      </c>
    </row>
    <row r="1244" spans="1:14" x14ac:dyDescent="0.25">
      <c r="A1244" t="s">
        <v>2836</v>
      </c>
      <c r="B1244" t="s">
        <v>58</v>
      </c>
      <c r="C1244" t="s">
        <v>2449</v>
      </c>
      <c r="D1244" t="s">
        <v>117</v>
      </c>
      <c r="E1244" s="149">
        <v>260000</v>
      </c>
      <c r="F1244" s="149">
        <v>31114.89</v>
      </c>
      <c r="G1244" s="149">
        <v>291114.89</v>
      </c>
      <c r="H1244" s="150">
        <f>Tabela2[[#This Row],[PERCENTUAL REALIZADO2]]*1/100</f>
        <v>0.64459999999999995</v>
      </c>
      <c r="I1244">
        <v>64.459999999999994</v>
      </c>
      <c r="J1244" s="111">
        <v>38168</v>
      </c>
      <c r="L1244" t="s">
        <v>2</v>
      </c>
      <c r="M1244" t="s">
        <v>120</v>
      </c>
      <c r="N1244" t="s">
        <v>722</v>
      </c>
    </row>
    <row r="1245" spans="1:14" x14ac:dyDescent="0.25">
      <c r="A1245" t="s">
        <v>2837</v>
      </c>
      <c r="B1245" t="s">
        <v>58</v>
      </c>
      <c r="C1245" t="s">
        <v>2588</v>
      </c>
      <c r="D1245" t="s">
        <v>117</v>
      </c>
      <c r="E1245" s="149">
        <v>150000</v>
      </c>
      <c r="F1245" s="149">
        <v>69706.539999999994</v>
      </c>
      <c r="G1245" s="149">
        <v>219706.54</v>
      </c>
      <c r="H1245" s="150">
        <f>Tabela2[[#This Row],[PERCENTUAL REALIZADO2]]*1/100</f>
        <v>0.38450000000000001</v>
      </c>
      <c r="I1245">
        <v>38.450000000000003</v>
      </c>
      <c r="J1245" s="111">
        <v>38553</v>
      </c>
      <c r="K1245" s="111">
        <v>42004</v>
      </c>
      <c r="L1245" t="s">
        <v>2</v>
      </c>
      <c r="M1245" t="s">
        <v>120</v>
      </c>
      <c r="N1245" t="s">
        <v>722</v>
      </c>
    </row>
    <row r="1246" spans="1:14" x14ac:dyDescent="0.25">
      <c r="A1246" t="s">
        <v>3645</v>
      </c>
      <c r="B1246" t="s">
        <v>58</v>
      </c>
      <c r="C1246" t="s">
        <v>3604</v>
      </c>
      <c r="D1246" t="s">
        <v>117</v>
      </c>
      <c r="E1246" s="149">
        <v>487500</v>
      </c>
      <c r="F1246" s="149">
        <v>12500</v>
      </c>
      <c r="G1246" s="149">
        <v>500000</v>
      </c>
      <c r="H1246" s="150">
        <f>Tabela2[[#This Row],[PERCENTUAL REALIZADO2]]*1/100</f>
        <v>4.4984000000000003E-2</v>
      </c>
      <c r="I1246">
        <v>4.4984000000000002</v>
      </c>
      <c r="J1246" s="111">
        <v>43063</v>
      </c>
      <c r="L1246" t="s">
        <v>2</v>
      </c>
      <c r="M1246" t="s">
        <v>120</v>
      </c>
      <c r="N1246" t="s">
        <v>121</v>
      </c>
    </row>
    <row r="1247" spans="1:14" x14ac:dyDescent="0.25">
      <c r="A1247" t="s">
        <v>3647</v>
      </c>
      <c r="B1247" t="s">
        <v>69</v>
      </c>
      <c r="C1247" t="s">
        <v>3646</v>
      </c>
      <c r="D1247" t="s">
        <v>117</v>
      </c>
      <c r="E1247" s="149">
        <v>585000</v>
      </c>
      <c r="F1247" s="149">
        <v>11700</v>
      </c>
      <c r="G1247" s="149">
        <v>596700</v>
      </c>
      <c r="H1247" s="150">
        <f>Tabela2[[#This Row],[PERCENTUAL REALIZADO2]]*1/100</f>
        <v>5.253E-2</v>
      </c>
      <c r="I1247">
        <v>5.2530000000000001</v>
      </c>
      <c r="J1247" s="111">
        <v>43040</v>
      </c>
      <c r="L1247" t="s">
        <v>2</v>
      </c>
      <c r="M1247" t="s">
        <v>120</v>
      </c>
      <c r="N1247" t="s">
        <v>121</v>
      </c>
    </row>
    <row r="1248" spans="1:14" x14ac:dyDescent="0.25">
      <c r="A1248" t="s">
        <v>3648</v>
      </c>
      <c r="B1248" t="s">
        <v>53</v>
      </c>
      <c r="C1248" t="s">
        <v>1202</v>
      </c>
      <c r="D1248" t="s">
        <v>117</v>
      </c>
      <c r="E1248" s="149">
        <v>487500</v>
      </c>
      <c r="F1248" s="149">
        <v>487.99</v>
      </c>
      <c r="G1248" s="149">
        <v>487987.99</v>
      </c>
      <c r="H1248" s="150">
        <f>Tabela2[[#This Row],[PERCENTUAL REALIZADO2]]*1/100</f>
        <v>0.53664900000000004</v>
      </c>
      <c r="I1248">
        <v>53.664900000000003</v>
      </c>
      <c r="J1248" s="111">
        <v>43009</v>
      </c>
      <c r="L1248" t="s">
        <v>2</v>
      </c>
      <c r="M1248" t="s">
        <v>120</v>
      </c>
      <c r="N1248" t="s">
        <v>121</v>
      </c>
    </row>
    <row r="1249" spans="1:14" x14ac:dyDescent="0.25">
      <c r="A1249" t="s">
        <v>3650</v>
      </c>
      <c r="B1249" t="s">
        <v>68</v>
      </c>
      <c r="C1249" t="s">
        <v>3649</v>
      </c>
      <c r="D1249" t="s">
        <v>117</v>
      </c>
      <c r="E1249" s="149">
        <v>487500</v>
      </c>
      <c r="F1249" s="149">
        <v>8250.81</v>
      </c>
      <c r="G1249" s="149">
        <v>495750.81</v>
      </c>
      <c r="H1249" s="150">
        <f>Tabela2[[#This Row],[PERCENTUAL REALIZADO2]]*1/100</f>
        <v>4.5948000000000003E-2</v>
      </c>
      <c r="I1249">
        <v>4.5948000000000002</v>
      </c>
      <c r="J1249" s="111">
        <v>42914</v>
      </c>
      <c r="L1249" t="s">
        <v>2</v>
      </c>
      <c r="M1249" t="s">
        <v>120</v>
      </c>
      <c r="N1249" t="s">
        <v>121</v>
      </c>
    </row>
    <row r="1250" spans="1:14" x14ac:dyDescent="0.25">
      <c r="A1250" t="s">
        <v>3495</v>
      </c>
      <c r="B1250" t="s">
        <v>61</v>
      </c>
      <c r="C1250" t="s">
        <v>909</v>
      </c>
      <c r="D1250" t="s">
        <v>86</v>
      </c>
      <c r="E1250" s="149">
        <v>2100002.4700000002</v>
      </c>
      <c r="F1250" s="149">
        <v>72603.740000000005</v>
      </c>
      <c r="G1250" s="149">
        <v>2172606.21</v>
      </c>
      <c r="H1250" s="150">
        <f>Tabela2[[#This Row],[PERCENTUAL REALIZADO2]]*1/100</f>
        <v>7.2440000000000004E-3</v>
      </c>
      <c r="I1250">
        <v>0.72440000000000004</v>
      </c>
      <c r="J1250" s="111">
        <v>42996</v>
      </c>
      <c r="L1250" t="s">
        <v>2</v>
      </c>
      <c r="M1250" t="s">
        <v>84</v>
      </c>
      <c r="N1250" t="s">
        <v>88</v>
      </c>
    </row>
    <row r="1251" spans="1:14" x14ac:dyDescent="0.25">
      <c r="A1251" t="s">
        <v>3652</v>
      </c>
      <c r="B1251" t="s">
        <v>69</v>
      </c>
      <c r="C1251" t="s">
        <v>3651</v>
      </c>
      <c r="D1251" t="s">
        <v>86</v>
      </c>
      <c r="E1251" s="149">
        <v>592000</v>
      </c>
      <c r="F1251" s="149">
        <v>9030.64</v>
      </c>
      <c r="G1251" s="149">
        <v>601030.64</v>
      </c>
      <c r="H1251" s="150">
        <f>Tabela2[[#This Row],[PERCENTUAL REALIZADO2]]*1/100</f>
        <v>1.7009E-2</v>
      </c>
      <c r="I1251">
        <v>1.7009000000000001</v>
      </c>
      <c r="J1251" s="111">
        <v>43066</v>
      </c>
      <c r="L1251" t="s">
        <v>2</v>
      </c>
      <c r="M1251" t="s">
        <v>84</v>
      </c>
      <c r="N1251" t="s">
        <v>88</v>
      </c>
    </row>
    <row r="1252" spans="1:14" x14ac:dyDescent="0.25">
      <c r="A1252" t="s">
        <v>3653</v>
      </c>
      <c r="B1252" t="s">
        <v>62</v>
      </c>
      <c r="C1252" t="s">
        <v>483</v>
      </c>
      <c r="D1252" t="s">
        <v>86</v>
      </c>
      <c r="E1252" s="149">
        <v>592000</v>
      </c>
      <c r="F1252" s="149">
        <v>5000</v>
      </c>
      <c r="G1252" s="149">
        <v>597000</v>
      </c>
      <c r="H1252" s="150">
        <f>Tabela2[[#This Row],[PERCENTUAL REALIZADO2]]*1/100</f>
        <v>0.82794500000000004</v>
      </c>
      <c r="I1252">
        <v>82.794499999999999</v>
      </c>
      <c r="J1252" s="111">
        <v>42552</v>
      </c>
      <c r="L1252" t="s">
        <v>2</v>
      </c>
      <c r="M1252" t="s">
        <v>84</v>
      </c>
      <c r="N1252" t="s">
        <v>88</v>
      </c>
    </row>
    <row r="1253" spans="1:14" x14ac:dyDescent="0.25">
      <c r="A1253" t="s">
        <v>3654</v>
      </c>
      <c r="B1253" t="s">
        <v>65</v>
      </c>
      <c r="C1253" t="s">
        <v>774</v>
      </c>
      <c r="D1253" t="s">
        <v>86</v>
      </c>
      <c r="E1253" s="149">
        <v>789800</v>
      </c>
      <c r="F1253" s="149">
        <v>6342.02</v>
      </c>
      <c r="G1253" s="149">
        <v>796142.02</v>
      </c>
      <c r="H1253" s="150">
        <f>Tabela2[[#This Row],[PERCENTUAL REALIZADO2]]*1/100</f>
        <v>1.4729999999999999E-3</v>
      </c>
      <c r="I1253">
        <v>0.14729999999999999</v>
      </c>
      <c r="J1253" s="111">
        <v>42915</v>
      </c>
      <c r="L1253" t="s">
        <v>2</v>
      </c>
      <c r="M1253" t="s">
        <v>84</v>
      </c>
      <c r="N1253" t="s">
        <v>114</v>
      </c>
    </row>
    <row r="1254" spans="1:14" x14ac:dyDescent="0.25">
      <c r="A1254" t="s">
        <v>3656</v>
      </c>
      <c r="B1254" t="s">
        <v>66</v>
      </c>
      <c r="C1254" t="s">
        <v>3655</v>
      </c>
      <c r="D1254" t="s">
        <v>86</v>
      </c>
      <c r="E1254" s="149">
        <v>979030</v>
      </c>
      <c r="F1254" s="149">
        <v>44071.68</v>
      </c>
      <c r="G1254" s="149">
        <v>1023101.68</v>
      </c>
      <c r="H1254" s="150">
        <f>Tabela2[[#This Row],[PERCENTUAL REALIZADO2]]*1/100</f>
        <v>0.77446899999999996</v>
      </c>
      <c r="I1254">
        <v>77.446899999999999</v>
      </c>
      <c r="J1254" s="111">
        <v>42471</v>
      </c>
      <c r="L1254" t="s">
        <v>2</v>
      </c>
      <c r="M1254" t="s">
        <v>84</v>
      </c>
      <c r="N1254" t="s">
        <v>88</v>
      </c>
    </row>
    <row r="1255" spans="1:14" x14ac:dyDescent="0.25">
      <c r="A1255" t="s">
        <v>3658</v>
      </c>
      <c r="B1255" t="s">
        <v>51</v>
      </c>
      <c r="C1255" t="s">
        <v>3657</v>
      </c>
      <c r="D1255" t="s">
        <v>86</v>
      </c>
      <c r="E1255" s="149">
        <v>987600</v>
      </c>
      <c r="F1255" s="149">
        <v>274707.82</v>
      </c>
      <c r="G1255" s="149">
        <v>1262307.82</v>
      </c>
      <c r="H1255" s="150">
        <f>Tabela2[[#This Row],[PERCENTUAL REALIZADO2]]*1/100</f>
        <v>2.8457E-2</v>
      </c>
      <c r="I1255">
        <v>2.8456999999999999</v>
      </c>
      <c r="J1255" s="111">
        <v>43074</v>
      </c>
      <c r="L1255" t="s">
        <v>2</v>
      </c>
      <c r="M1255" t="s">
        <v>84</v>
      </c>
      <c r="N1255" t="s">
        <v>114</v>
      </c>
    </row>
    <row r="1256" spans="1:14" x14ac:dyDescent="0.25">
      <c r="A1256" t="s">
        <v>3659</v>
      </c>
      <c r="B1256" t="s">
        <v>60</v>
      </c>
      <c r="C1256" t="s">
        <v>127</v>
      </c>
      <c r="D1256" t="s">
        <v>86</v>
      </c>
      <c r="E1256" s="149">
        <v>493100</v>
      </c>
      <c r="F1256" s="149">
        <v>6048.74</v>
      </c>
      <c r="G1256" s="149">
        <v>499148.74</v>
      </c>
      <c r="H1256" s="150">
        <f>Tabela2[[#This Row],[PERCENTUAL REALIZADO2]]*1/100</f>
        <v>0.59220200000000001</v>
      </c>
      <c r="I1256">
        <v>59.220199999999998</v>
      </c>
      <c r="J1256" s="111">
        <v>42675</v>
      </c>
      <c r="L1256" t="s">
        <v>2</v>
      </c>
      <c r="M1256" t="s">
        <v>84</v>
      </c>
      <c r="N1256" t="s">
        <v>564</v>
      </c>
    </row>
    <row r="1257" spans="1:14" x14ac:dyDescent="0.25">
      <c r="A1257" t="s">
        <v>3660</v>
      </c>
      <c r="B1257" t="s">
        <v>52</v>
      </c>
      <c r="C1257" t="s">
        <v>1228</v>
      </c>
      <c r="D1257" t="s">
        <v>86</v>
      </c>
      <c r="E1257" s="149">
        <v>1976600</v>
      </c>
      <c r="F1257" s="149">
        <v>58958.33</v>
      </c>
      <c r="G1257" s="149">
        <v>2035558.33</v>
      </c>
      <c r="H1257" s="150">
        <f>Tabela2[[#This Row],[PERCENTUAL REALIZADO2]]*1/100</f>
        <v>0.24291699999999999</v>
      </c>
      <c r="I1257">
        <v>24.291699999999999</v>
      </c>
      <c r="J1257" s="111">
        <v>42529</v>
      </c>
      <c r="L1257" t="s">
        <v>2</v>
      </c>
      <c r="M1257" t="s">
        <v>84</v>
      </c>
      <c r="N1257" t="s">
        <v>88</v>
      </c>
    </row>
    <row r="1258" spans="1:14" x14ac:dyDescent="0.25">
      <c r="A1258" t="s">
        <v>3662</v>
      </c>
      <c r="B1258" t="s">
        <v>53</v>
      </c>
      <c r="C1258" t="s">
        <v>3661</v>
      </c>
      <c r="D1258" t="s">
        <v>86</v>
      </c>
      <c r="E1258" s="149">
        <v>772998.55</v>
      </c>
      <c r="F1258" s="149">
        <v>773.78</v>
      </c>
      <c r="G1258" s="149">
        <v>773772.33</v>
      </c>
      <c r="H1258" s="150">
        <f>Tabela2[[#This Row],[PERCENTUAL REALIZADO2]]*1/100</f>
        <v>2.2787000000000002E-2</v>
      </c>
      <c r="I1258">
        <v>2.2787000000000002</v>
      </c>
      <c r="J1258" s="111">
        <v>42914</v>
      </c>
      <c r="L1258" t="s">
        <v>2</v>
      </c>
      <c r="M1258" t="s">
        <v>84</v>
      </c>
      <c r="N1258" t="s">
        <v>88</v>
      </c>
    </row>
    <row r="1259" spans="1:14" x14ac:dyDescent="0.25">
      <c r="A1259" t="s">
        <v>3663</v>
      </c>
      <c r="B1259" t="s">
        <v>51</v>
      </c>
      <c r="C1259" t="s">
        <v>1090</v>
      </c>
      <c r="D1259" t="s">
        <v>86</v>
      </c>
      <c r="E1259" s="149">
        <v>394200</v>
      </c>
      <c r="F1259" s="149">
        <v>5800</v>
      </c>
      <c r="G1259" s="149">
        <v>400000</v>
      </c>
      <c r="H1259" s="150">
        <f>Tabela2[[#This Row],[PERCENTUAL REALIZADO2]]*1/100</f>
        <v>0.39361199999999996</v>
      </c>
      <c r="I1259">
        <v>39.361199999999997</v>
      </c>
      <c r="J1259" s="111">
        <v>42691</v>
      </c>
      <c r="L1259" t="s">
        <v>2</v>
      </c>
      <c r="M1259" t="s">
        <v>84</v>
      </c>
      <c r="N1259" t="s">
        <v>88</v>
      </c>
    </row>
    <row r="1260" spans="1:14" x14ac:dyDescent="0.25">
      <c r="A1260" t="s">
        <v>3665</v>
      </c>
      <c r="B1260" t="s">
        <v>53</v>
      </c>
      <c r="C1260" t="s">
        <v>3664</v>
      </c>
      <c r="D1260" t="s">
        <v>86</v>
      </c>
      <c r="E1260" s="149">
        <v>554801.73</v>
      </c>
      <c r="F1260" s="149">
        <v>6000</v>
      </c>
      <c r="G1260" s="149">
        <v>560801.73</v>
      </c>
      <c r="H1260" s="150">
        <f>Tabela2[[#This Row],[PERCENTUAL REALIZADO2]]*1/100</f>
        <v>0.27867900000000001</v>
      </c>
      <c r="I1260">
        <v>27.867899999999999</v>
      </c>
      <c r="J1260" s="111">
        <v>42866</v>
      </c>
      <c r="L1260" t="s">
        <v>2</v>
      </c>
      <c r="M1260" t="s">
        <v>84</v>
      </c>
      <c r="N1260" t="s">
        <v>88</v>
      </c>
    </row>
    <row r="1261" spans="1:14" x14ac:dyDescent="0.25">
      <c r="A1261" t="s">
        <v>3666</v>
      </c>
      <c r="B1261" t="s">
        <v>65</v>
      </c>
      <c r="C1261" t="s">
        <v>883</v>
      </c>
      <c r="D1261" t="s">
        <v>86</v>
      </c>
      <c r="E1261" s="149">
        <v>301641.11</v>
      </c>
      <c r="F1261" s="149">
        <v>30575.52</v>
      </c>
      <c r="G1261" s="149">
        <v>332216.63</v>
      </c>
      <c r="H1261" s="150">
        <f>Tabela2[[#This Row],[PERCENTUAL REALIZADO2]]*1/100</f>
        <v>0.15498799999999999</v>
      </c>
      <c r="I1261">
        <v>15.498799999999999</v>
      </c>
      <c r="J1261" s="111">
        <v>42891</v>
      </c>
      <c r="L1261" t="s">
        <v>2</v>
      </c>
      <c r="M1261" t="s">
        <v>84</v>
      </c>
      <c r="N1261" t="s">
        <v>88</v>
      </c>
    </row>
    <row r="1262" spans="1:14" x14ac:dyDescent="0.25">
      <c r="A1262" t="s">
        <v>225</v>
      </c>
      <c r="B1262" t="s">
        <v>68</v>
      </c>
      <c r="C1262" t="s">
        <v>224</v>
      </c>
      <c r="D1262" t="s">
        <v>86</v>
      </c>
      <c r="E1262" s="149">
        <v>3707436.04</v>
      </c>
      <c r="F1262" s="149">
        <v>45490.95</v>
      </c>
      <c r="G1262" s="149">
        <v>3752926.99</v>
      </c>
      <c r="H1262" s="150">
        <f>Tabela2[[#This Row],[PERCENTUAL REALIZADO2]]*1/100</f>
        <v>0.304371</v>
      </c>
      <c r="I1262">
        <v>30.437100000000001</v>
      </c>
      <c r="J1262" s="111">
        <v>42538</v>
      </c>
      <c r="L1262" t="s">
        <v>2</v>
      </c>
      <c r="M1262" t="s">
        <v>84</v>
      </c>
      <c r="N1262" t="s">
        <v>88</v>
      </c>
    </row>
    <row r="1263" spans="1:14" x14ac:dyDescent="0.25">
      <c r="A1263" t="s">
        <v>3667</v>
      </c>
      <c r="B1263" t="s">
        <v>47</v>
      </c>
      <c r="C1263" t="s">
        <v>237</v>
      </c>
      <c r="D1263" t="s">
        <v>86</v>
      </c>
      <c r="E1263" s="149">
        <v>1185400</v>
      </c>
      <c r="F1263" s="149">
        <v>12000</v>
      </c>
      <c r="G1263" s="149">
        <v>1197400</v>
      </c>
      <c r="H1263" s="150">
        <f>Tabela2[[#This Row],[PERCENTUAL REALIZADO2]]*1/100</f>
        <v>0.22541799999999998</v>
      </c>
      <c r="I1263">
        <v>22.541799999999999</v>
      </c>
      <c r="J1263" s="111">
        <v>42552</v>
      </c>
      <c r="L1263" t="s">
        <v>2</v>
      </c>
      <c r="M1263" t="s">
        <v>84</v>
      </c>
      <c r="N1263" t="s">
        <v>88</v>
      </c>
    </row>
    <row r="1264" spans="1:14" x14ac:dyDescent="0.25">
      <c r="A1264" t="s">
        <v>3668</v>
      </c>
      <c r="B1264" t="s">
        <v>57</v>
      </c>
      <c r="C1264" t="s">
        <v>1049</v>
      </c>
      <c r="D1264" t="s">
        <v>86</v>
      </c>
      <c r="E1264" s="149">
        <v>1481877.48</v>
      </c>
      <c r="F1264" s="149">
        <v>41193.65</v>
      </c>
      <c r="G1264" s="149">
        <v>1523071.13</v>
      </c>
      <c r="H1264" s="150">
        <f>Tabela2[[#This Row],[PERCENTUAL REALIZADO2]]*1/100</f>
        <v>0.244009</v>
      </c>
      <c r="I1264">
        <v>24.4009</v>
      </c>
      <c r="J1264" s="111">
        <v>42552</v>
      </c>
      <c r="L1264" t="s">
        <v>2</v>
      </c>
      <c r="M1264" t="s">
        <v>84</v>
      </c>
      <c r="N1264" t="s">
        <v>88</v>
      </c>
    </row>
    <row r="1265" spans="1:14" x14ac:dyDescent="0.25">
      <c r="A1265" t="s">
        <v>3670</v>
      </c>
      <c r="B1265" t="s">
        <v>47</v>
      </c>
      <c r="C1265" t="s">
        <v>3669</v>
      </c>
      <c r="D1265" t="s">
        <v>86</v>
      </c>
      <c r="E1265" s="149">
        <v>295300</v>
      </c>
      <c r="F1265" s="149">
        <v>4700</v>
      </c>
      <c r="G1265" s="149">
        <v>300000</v>
      </c>
      <c r="H1265" s="150">
        <f>Tabela2[[#This Row],[PERCENTUAL REALIZADO2]]*1/100</f>
        <v>6.1679999999999999E-3</v>
      </c>
      <c r="I1265">
        <v>0.61680000000000001</v>
      </c>
      <c r="J1265" s="111">
        <v>43069</v>
      </c>
      <c r="L1265" t="s">
        <v>2</v>
      </c>
      <c r="M1265" t="s">
        <v>84</v>
      </c>
      <c r="N1265" t="s">
        <v>88</v>
      </c>
    </row>
    <row r="1266" spans="1:14" x14ac:dyDescent="0.25">
      <c r="A1266" t="s">
        <v>3672</v>
      </c>
      <c r="B1266" t="s">
        <v>47</v>
      </c>
      <c r="C1266" t="s">
        <v>3671</v>
      </c>
      <c r="D1266" t="s">
        <v>86</v>
      </c>
      <c r="E1266" s="149">
        <v>987600</v>
      </c>
      <c r="F1266" s="149">
        <v>5000</v>
      </c>
      <c r="G1266" s="149">
        <v>992600</v>
      </c>
      <c r="H1266" s="150">
        <f>Tabela2[[#This Row],[PERCENTUAL REALIZADO2]]*1/100</f>
        <v>0.565002</v>
      </c>
      <c r="I1266">
        <v>56.5002</v>
      </c>
      <c r="J1266" s="111">
        <v>42549</v>
      </c>
      <c r="L1266" t="s">
        <v>2</v>
      </c>
      <c r="M1266" t="s">
        <v>84</v>
      </c>
      <c r="N1266" t="s">
        <v>88</v>
      </c>
    </row>
    <row r="1267" spans="1:14" x14ac:dyDescent="0.25">
      <c r="A1267" t="s">
        <v>3674</v>
      </c>
      <c r="B1267" t="s">
        <v>68</v>
      </c>
      <c r="C1267" t="s">
        <v>3673</v>
      </c>
      <c r="D1267" t="s">
        <v>86</v>
      </c>
      <c r="E1267" s="149">
        <v>493100</v>
      </c>
      <c r="F1267" s="149">
        <v>8508.4500000000007</v>
      </c>
      <c r="G1267" s="149">
        <v>501608.45</v>
      </c>
      <c r="H1267" s="150">
        <f>Tabela2[[#This Row],[PERCENTUAL REALIZADO2]]*1/100</f>
        <v>0.892486</v>
      </c>
      <c r="I1267">
        <v>89.248599999999996</v>
      </c>
      <c r="J1267" s="111">
        <v>42866</v>
      </c>
      <c r="L1267" t="s">
        <v>2</v>
      </c>
      <c r="M1267" t="s">
        <v>84</v>
      </c>
      <c r="N1267" t="s">
        <v>88</v>
      </c>
    </row>
    <row r="1268" spans="1:14" x14ac:dyDescent="0.25">
      <c r="A1268" t="s">
        <v>3675</v>
      </c>
      <c r="B1268" t="s">
        <v>69</v>
      </c>
      <c r="C1268" t="s">
        <v>1365</v>
      </c>
      <c r="D1268" t="s">
        <v>86</v>
      </c>
      <c r="E1268" s="149">
        <v>900679.76</v>
      </c>
      <c r="F1268" s="149">
        <v>13575</v>
      </c>
      <c r="G1268" s="149">
        <v>914254.76</v>
      </c>
      <c r="H1268" s="150">
        <f>Tabela2[[#This Row],[PERCENTUAL REALIZADO2]]*1/100</f>
        <v>0.56418100000000004</v>
      </c>
      <c r="I1268">
        <v>56.418100000000003</v>
      </c>
      <c r="J1268" s="111">
        <v>42443</v>
      </c>
      <c r="L1268" t="s">
        <v>2</v>
      </c>
      <c r="M1268" t="s">
        <v>84</v>
      </c>
      <c r="N1268" t="s">
        <v>88</v>
      </c>
    </row>
    <row r="1269" spans="1:14" x14ac:dyDescent="0.25">
      <c r="A1269" t="s">
        <v>3676</v>
      </c>
      <c r="B1269" t="s">
        <v>68</v>
      </c>
      <c r="C1269" t="s">
        <v>931</v>
      </c>
      <c r="D1269" t="s">
        <v>86</v>
      </c>
      <c r="E1269" s="149">
        <v>987600</v>
      </c>
      <c r="F1269" s="149">
        <v>9975.65</v>
      </c>
      <c r="G1269" s="149">
        <v>997575.65</v>
      </c>
      <c r="H1269" s="150">
        <f>Tabela2[[#This Row],[PERCENTUAL REALIZADO2]]*1/100</f>
        <v>0.88571200000000005</v>
      </c>
      <c r="I1269">
        <v>88.571200000000005</v>
      </c>
      <c r="J1269" s="111">
        <v>42492</v>
      </c>
      <c r="L1269" t="s">
        <v>2</v>
      </c>
      <c r="M1269" t="s">
        <v>84</v>
      </c>
      <c r="N1269" t="s">
        <v>88</v>
      </c>
    </row>
    <row r="1270" spans="1:14" x14ac:dyDescent="0.25">
      <c r="A1270" t="s">
        <v>3677</v>
      </c>
      <c r="B1270" t="s">
        <v>68</v>
      </c>
      <c r="C1270" t="s">
        <v>1765</v>
      </c>
      <c r="D1270" t="s">
        <v>86</v>
      </c>
      <c r="E1270" s="149">
        <v>307168</v>
      </c>
      <c r="F1270" s="149">
        <v>307.48</v>
      </c>
      <c r="G1270" s="149">
        <v>307475.48</v>
      </c>
      <c r="H1270" s="150">
        <f>Tabela2[[#This Row],[PERCENTUAL REALIZADO2]]*1/100</f>
        <v>5.9570000000000005E-3</v>
      </c>
      <c r="I1270">
        <v>0.59570000000000001</v>
      </c>
      <c r="J1270" s="111">
        <v>43068</v>
      </c>
      <c r="L1270" t="s">
        <v>2</v>
      </c>
      <c r="M1270" t="s">
        <v>84</v>
      </c>
      <c r="N1270" t="s">
        <v>183</v>
      </c>
    </row>
    <row r="1271" spans="1:14" x14ac:dyDescent="0.25">
      <c r="A1271" t="s">
        <v>3678</v>
      </c>
      <c r="B1271" t="s">
        <v>60</v>
      </c>
      <c r="C1271" t="s">
        <v>127</v>
      </c>
      <c r="D1271" t="s">
        <v>86</v>
      </c>
      <c r="E1271" s="149">
        <v>2273300</v>
      </c>
      <c r="F1271" s="149">
        <v>194455.69</v>
      </c>
      <c r="G1271" s="149">
        <v>2467755.69</v>
      </c>
      <c r="H1271" s="150">
        <f>Tabela2[[#This Row],[PERCENTUAL REALIZADO2]]*1/100</f>
        <v>0.91187399999999996</v>
      </c>
      <c r="I1271">
        <v>91.187399999999997</v>
      </c>
      <c r="J1271" s="111">
        <v>42552</v>
      </c>
      <c r="L1271" t="s">
        <v>2</v>
      </c>
      <c r="M1271" t="s">
        <v>84</v>
      </c>
      <c r="N1271" t="s">
        <v>425</v>
      </c>
    </row>
    <row r="1272" spans="1:14" x14ac:dyDescent="0.25">
      <c r="A1272" t="s">
        <v>3679</v>
      </c>
      <c r="B1272" t="s">
        <v>68</v>
      </c>
      <c r="C1272" t="s">
        <v>1051</v>
      </c>
      <c r="D1272" t="s">
        <v>86</v>
      </c>
      <c r="E1272" s="149">
        <v>888873.08</v>
      </c>
      <c r="F1272" s="149">
        <v>97142.44</v>
      </c>
      <c r="G1272" s="149">
        <v>986015.52</v>
      </c>
      <c r="H1272" s="150">
        <f>Tabela2[[#This Row],[PERCENTUAL REALIZADO2]]*1/100</f>
        <v>8.6401000000000006E-2</v>
      </c>
      <c r="I1272">
        <v>8.6401000000000003</v>
      </c>
      <c r="J1272" s="111">
        <v>42689</v>
      </c>
      <c r="L1272" t="s">
        <v>2</v>
      </c>
      <c r="M1272" t="s">
        <v>84</v>
      </c>
      <c r="N1272" t="s">
        <v>88</v>
      </c>
    </row>
    <row r="1273" spans="1:14" x14ac:dyDescent="0.25">
      <c r="A1273" t="s">
        <v>3681</v>
      </c>
      <c r="B1273" t="s">
        <v>68</v>
      </c>
      <c r="C1273" t="s">
        <v>3680</v>
      </c>
      <c r="D1273" t="s">
        <v>86</v>
      </c>
      <c r="E1273" s="149">
        <v>269094.46999999997</v>
      </c>
      <c r="F1273" s="149">
        <v>2121.08</v>
      </c>
      <c r="G1273" s="149">
        <v>271215.55</v>
      </c>
      <c r="H1273" s="150">
        <f>Tabela2[[#This Row],[PERCENTUAL REALIZADO2]]*1/100</f>
        <v>0.59673100000000001</v>
      </c>
      <c r="I1273">
        <v>59.673099999999998</v>
      </c>
      <c r="J1273" s="111">
        <v>42559</v>
      </c>
      <c r="L1273" t="s">
        <v>2</v>
      </c>
      <c r="M1273" t="s">
        <v>84</v>
      </c>
      <c r="N1273" t="s">
        <v>88</v>
      </c>
    </row>
    <row r="1274" spans="1:14" x14ac:dyDescent="0.25">
      <c r="A1274" t="s">
        <v>3683</v>
      </c>
      <c r="B1274" t="s">
        <v>61</v>
      </c>
      <c r="C1274" t="s">
        <v>3682</v>
      </c>
      <c r="D1274" t="s">
        <v>86</v>
      </c>
      <c r="E1274" s="149">
        <v>384579.01</v>
      </c>
      <c r="F1274" s="149">
        <v>11813.19</v>
      </c>
      <c r="G1274" s="149">
        <v>396392.2</v>
      </c>
      <c r="H1274" s="150">
        <f>Tabela2[[#This Row],[PERCENTUAL REALIZADO2]]*1/100</f>
        <v>0.180229</v>
      </c>
      <c r="I1274">
        <v>18.0229</v>
      </c>
      <c r="J1274" s="111">
        <v>42884</v>
      </c>
      <c r="L1274" t="s">
        <v>2</v>
      </c>
      <c r="M1274" t="s">
        <v>84</v>
      </c>
      <c r="N1274" t="s">
        <v>587</v>
      </c>
    </row>
    <row r="1275" spans="1:14" x14ac:dyDescent="0.25">
      <c r="A1275" t="s">
        <v>3684</v>
      </c>
      <c r="B1275" t="s">
        <v>53</v>
      </c>
      <c r="C1275" t="s">
        <v>858</v>
      </c>
      <c r="D1275" t="s">
        <v>86</v>
      </c>
      <c r="E1275" s="149">
        <v>3855700</v>
      </c>
      <c r="F1275" s="149">
        <v>38956.400000000001</v>
      </c>
      <c r="G1275" s="149">
        <v>3894656.4</v>
      </c>
      <c r="H1275" s="150">
        <f>Tabela2[[#This Row],[PERCENTUAL REALIZADO2]]*1/100</f>
        <v>0.33494699999999999</v>
      </c>
      <c r="I1275">
        <v>33.494700000000002</v>
      </c>
      <c r="J1275" s="111">
        <v>42548</v>
      </c>
      <c r="L1275" t="s">
        <v>2</v>
      </c>
      <c r="M1275" t="s">
        <v>84</v>
      </c>
      <c r="N1275" t="s">
        <v>88</v>
      </c>
    </row>
    <row r="1276" spans="1:14" x14ac:dyDescent="0.25">
      <c r="A1276" t="s">
        <v>3653</v>
      </c>
      <c r="B1276" t="s">
        <v>62</v>
      </c>
      <c r="C1276" t="s">
        <v>483</v>
      </c>
      <c r="D1276" t="s">
        <v>86</v>
      </c>
      <c r="E1276" s="149">
        <v>1284300</v>
      </c>
      <c r="F1276" s="149">
        <v>5700</v>
      </c>
      <c r="G1276" s="149">
        <v>1290000</v>
      </c>
      <c r="H1276" s="150">
        <f>Tabela2[[#This Row],[PERCENTUAL REALIZADO2]]*1/100</f>
        <v>0.292682</v>
      </c>
      <c r="I1276">
        <v>29.2682</v>
      </c>
      <c r="J1276" s="111">
        <v>42522</v>
      </c>
      <c r="L1276" t="s">
        <v>2</v>
      </c>
      <c r="M1276" t="s">
        <v>84</v>
      </c>
      <c r="N1276" t="s">
        <v>88</v>
      </c>
    </row>
    <row r="1277" spans="1:14" x14ac:dyDescent="0.25">
      <c r="A1277" t="s">
        <v>2855</v>
      </c>
      <c r="B1277" t="s">
        <v>314</v>
      </c>
      <c r="C1277" t="s">
        <v>2854</v>
      </c>
      <c r="D1277" t="s">
        <v>86</v>
      </c>
      <c r="E1277" s="149">
        <v>145000</v>
      </c>
      <c r="F1277" s="149">
        <v>4705.28</v>
      </c>
      <c r="G1277" s="149">
        <v>149705.28</v>
      </c>
      <c r="H1277" s="150">
        <f>Tabela2[[#This Row],[PERCENTUAL REALIZADO2]]*1/100</f>
        <v>5.96E-2</v>
      </c>
      <c r="I1277">
        <v>5.96</v>
      </c>
      <c r="J1277" s="111">
        <v>38891</v>
      </c>
      <c r="K1277" s="111">
        <v>42369</v>
      </c>
      <c r="L1277" t="s">
        <v>2</v>
      </c>
      <c r="M1277" t="s">
        <v>84</v>
      </c>
      <c r="N1277" t="s">
        <v>1000</v>
      </c>
    </row>
    <row r="1278" spans="1:14" x14ac:dyDescent="0.25">
      <c r="A1278" t="s">
        <v>3685</v>
      </c>
      <c r="B1278" t="s">
        <v>67</v>
      </c>
      <c r="C1278" t="s">
        <v>1338</v>
      </c>
      <c r="D1278" t="s">
        <v>86</v>
      </c>
      <c r="E1278" s="149">
        <v>295300</v>
      </c>
      <c r="F1278" s="149">
        <v>7207.23</v>
      </c>
      <c r="G1278" s="149">
        <v>302507.23</v>
      </c>
      <c r="H1278" s="150">
        <f>Tabela2[[#This Row],[PERCENTUAL REALIZADO2]]*1/100</f>
        <v>0.65907199999999999</v>
      </c>
      <c r="I1278">
        <v>65.907200000000003</v>
      </c>
      <c r="J1278" s="111">
        <v>42781</v>
      </c>
      <c r="L1278" t="s">
        <v>2</v>
      </c>
      <c r="M1278" t="s">
        <v>84</v>
      </c>
      <c r="N1278" t="s">
        <v>88</v>
      </c>
    </row>
    <row r="1279" spans="1:14" x14ac:dyDescent="0.25">
      <c r="A1279" t="s">
        <v>3686</v>
      </c>
      <c r="B1279" t="s">
        <v>51</v>
      </c>
      <c r="C1279" t="s">
        <v>2760</v>
      </c>
      <c r="D1279" t="s">
        <v>86</v>
      </c>
      <c r="E1279" s="149">
        <v>344750</v>
      </c>
      <c r="F1279" s="149">
        <v>345.1</v>
      </c>
      <c r="G1279" s="149">
        <v>345095.1</v>
      </c>
      <c r="H1279" s="150">
        <f>Tabela2[[#This Row],[PERCENTUAL REALIZADO2]]*1/100</f>
        <v>0.53540500000000002</v>
      </c>
      <c r="I1279">
        <v>53.540500000000002</v>
      </c>
      <c r="J1279" s="111">
        <v>42823</v>
      </c>
      <c r="L1279" t="s">
        <v>2</v>
      </c>
      <c r="M1279" t="s">
        <v>84</v>
      </c>
      <c r="N1279" t="s">
        <v>88</v>
      </c>
    </row>
    <row r="1280" spans="1:14" x14ac:dyDescent="0.25">
      <c r="A1280" t="s">
        <v>3687</v>
      </c>
      <c r="B1280" t="s">
        <v>53</v>
      </c>
      <c r="C1280" t="s">
        <v>293</v>
      </c>
      <c r="D1280" t="s">
        <v>86</v>
      </c>
      <c r="E1280" s="149">
        <v>245850</v>
      </c>
      <c r="F1280" s="149">
        <v>6028.47</v>
      </c>
      <c r="G1280" s="149">
        <v>251878.47</v>
      </c>
      <c r="H1280" s="150">
        <f>Tabela2[[#This Row],[PERCENTUAL REALIZADO2]]*1/100</f>
        <v>0.71051799999999998</v>
      </c>
      <c r="I1280">
        <v>71.0518</v>
      </c>
      <c r="J1280" s="111">
        <v>42702</v>
      </c>
      <c r="L1280" t="s">
        <v>2</v>
      </c>
      <c r="M1280" t="s">
        <v>84</v>
      </c>
      <c r="N1280" t="s">
        <v>88</v>
      </c>
    </row>
    <row r="1281" spans="1:14" x14ac:dyDescent="0.25">
      <c r="A1281" t="s">
        <v>3689</v>
      </c>
      <c r="B1281" t="s">
        <v>51</v>
      </c>
      <c r="C1281" t="s">
        <v>3688</v>
      </c>
      <c r="D1281" t="s">
        <v>86</v>
      </c>
      <c r="E1281" s="149">
        <v>394200</v>
      </c>
      <c r="F1281" s="149">
        <v>3997.15</v>
      </c>
      <c r="G1281" s="149">
        <v>398197.15</v>
      </c>
      <c r="H1281" s="150">
        <f>Tabela2[[#This Row],[PERCENTUAL REALIZADO2]]*1/100</f>
        <v>0.52363599999999999</v>
      </c>
      <c r="I1281">
        <v>52.363599999999998</v>
      </c>
      <c r="J1281" s="111">
        <v>42693</v>
      </c>
      <c r="L1281" t="s">
        <v>2</v>
      </c>
      <c r="M1281" t="s">
        <v>84</v>
      </c>
      <c r="N1281" t="s">
        <v>88</v>
      </c>
    </row>
    <row r="1282" spans="1:14" x14ac:dyDescent="0.25">
      <c r="A1282" t="s">
        <v>3691</v>
      </c>
      <c r="B1282" t="s">
        <v>45</v>
      </c>
      <c r="C1282" t="s">
        <v>3690</v>
      </c>
      <c r="D1282" t="s">
        <v>86</v>
      </c>
      <c r="E1282" s="149">
        <v>493100</v>
      </c>
      <c r="F1282" s="149">
        <v>14301.9</v>
      </c>
      <c r="G1282" s="149">
        <v>507401.9</v>
      </c>
      <c r="H1282" s="150">
        <f>Tabela2[[#This Row],[PERCENTUAL REALIZADO2]]*1/100</f>
        <v>0.94825100000000007</v>
      </c>
      <c r="I1282">
        <v>94.825100000000006</v>
      </c>
      <c r="J1282" s="111">
        <v>42587</v>
      </c>
      <c r="L1282" t="s">
        <v>2</v>
      </c>
      <c r="M1282" t="s">
        <v>84</v>
      </c>
      <c r="N1282" t="s">
        <v>183</v>
      </c>
    </row>
    <row r="1283" spans="1:14" x14ac:dyDescent="0.25">
      <c r="A1283" t="s">
        <v>2861</v>
      </c>
      <c r="B1283" t="s">
        <v>51</v>
      </c>
      <c r="C1283" t="s">
        <v>2860</v>
      </c>
      <c r="D1283" t="s">
        <v>86</v>
      </c>
      <c r="E1283" s="149">
        <v>200000</v>
      </c>
      <c r="F1283" s="149">
        <v>4000.18</v>
      </c>
      <c r="G1283" s="149">
        <v>204000.18</v>
      </c>
      <c r="H1283" s="150">
        <f>Tabela2[[#This Row],[PERCENTUAL REALIZADO2]]*1/100</f>
        <v>0.38659999999999994</v>
      </c>
      <c r="I1283">
        <v>38.659999999999997</v>
      </c>
      <c r="J1283" s="111">
        <v>38832</v>
      </c>
      <c r="L1283" t="s">
        <v>2</v>
      </c>
      <c r="M1283" t="s">
        <v>84</v>
      </c>
      <c r="N1283" t="s">
        <v>915</v>
      </c>
    </row>
    <row r="1284" spans="1:14" x14ac:dyDescent="0.25">
      <c r="A1284" t="s">
        <v>3693</v>
      </c>
      <c r="B1284" t="s">
        <v>65</v>
      </c>
      <c r="C1284" t="s">
        <v>3692</v>
      </c>
      <c r="D1284" t="s">
        <v>86</v>
      </c>
      <c r="E1284" s="149">
        <v>245850</v>
      </c>
      <c r="F1284" s="149">
        <v>4179.05</v>
      </c>
      <c r="G1284" s="149">
        <v>250029.05</v>
      </c>
      <c r="H1284" s="150">
        <f>Tabela2[[#This Row],[PERCENTUAL REALIZADO2]]*1/100</f>
        <v>0.997803</v>
      </c>
      <c r="I1284">
        <v>99.780299999999997</v>
      </c>
      <c r="J1284" s="111">
        <v>42898</v>
      </c>
      <c r="L1284" t="s">
        <v>2</v>
      </c>
      <c r="M1284" t="s">
        <v>84</v>
      </c>
      <c r="N1284" t="s">
        <v>88</v>
      </c>
    </row>
    <row r="1285" spans="1:14" x14ac:dyDescent="0.25">
      <c r="A1285" t="s">
        <v>3694</v>
      </c>
      <c r="B1285" t="s">
        <v>54</v>
      </c>
      <c r="C1285" t="s">
        <v>426</v>
      </c>
      <c r="D1285" t="s">
        <v>86</v>
      </c>
      <c r="E1285" s="149">
        <v>690900</v>
      </c>
      <c r="F1285" s="149">
        <v>306956.95</v>
      </c>
      <c r="G1285" s="149">
        <v>997856.95</v>
      </c>
      <c r="H1285" s="150">
        <f>Tabela2[[#This Row],[PERCENTUAL REALIZADO2]]*1/100</f>
        <v>0.138236</v>
      </c>
      <c r="I1285">
        <v>13.823600000000001</v>
      </c>
      <c r="J1285" s="111">
        <v>43049</v>
      </c>
      <c r="L1285" t="s">
        <v>2</v>
      </c>
      <c r="M1285" t="s">
        <v>84</v>
      </c>
      <c r="N1285" t="s">
        <v>88</v>
      </c>
    </row>
    <row r="1286" spans="1:14" x14ac:dyDescent="0.25">
      <c r="A1286" t="s">
        <v>3695</v>
      </c>
      <c r="B1286" t="s">
        <v>68</v>
      </c>
      <c r="C1286" t="s">
        <v>365</v>
      </c>
      <c r="D1286" t="s">
        <v>86</v>
      </c>
      <c r="E1286" s="149">
        <v>2470568.58</v>
      </c>
      <c r="F1286" s="149">
        <v>24955.24</v>
      </c>
      <c r="G1286" s="149">
        <v>2495523.8199999998</v>
      </c>
      <c r="H1286" s="150">
        <f>Tabela2[[#This Row],[PERCENTUAL REALIZADO2]]*1/100</f>
        <v>4.5339999999999998E-3</v>
      </c>
      <c r="I1286">
        <v>0.45340000000000003</v>
      </c>
      <c r="J1286" s="111">
        <v>42752</v>
      </c>
      <c r="L1286" t="s">
        <v>2</v>
      </c>
      <c r="M1286" t="s">
        <v>715</v>
      </c>
      <c r="N1286" t="s">
        <v>969</v>
      </c>
    </row>
    <row r="1287" spans="1:14" x14ac:dyDescent="0.25">
      <c r="A1287" t="s">
        <v>3696</v>
      </c>
      <c r="B1287" t="s">
        <v>58</v>
      </c>
      <c r="C1287" t="s">
        <v>476</v>
      </c>
      <c r="D1287" t="s">
        <v>86</v>
      </c>
      <c r="E1287" s="149">
        <v>690900</v>
      </c>
      <c r="F1287" s="149">
        <v>2100</v>
      </c>
      <c r="G1287" s="149">
        <v>693000</v>
      </c>
      <c r="H1287" s="150">
        <f>Tabela2[[#This Row],[PERCENTUAL REALIZADO2]]*1/100</f>
        <v>0.51800400000000002</v>
      </c>
      <c r="I1287">
        <v>51.800400000000003</v>
      </c>
      <c r="J1287" s="111">
        <v>42737</v>
      </c>
      <c r="L1287" t="s">
        <v>2</v>
      </c>
      <c r="M1287" t="s">
        <v>84</v>
      </c>
      <c r="N1287" t="s">
        <v>88</v>
      </c>
    </row>
    <row r="1288" spans="1:14" x14ac:dyDescent="0.25">
      <c r="A1288" t="s">
        <v>3698</v>
      </c>
      <c r="B1288" t="s">
        <v>53</v>
      </c>
      <c r="C1288" t="s">
        <v>3697</v>
      </c>
      <c r="D1288" t="s">
        <v>86</v>
      </c>
      <c r="E1288" s="149">
        <v>295300</v>
      </c>
      <c r="F1288" s="149">
        <v>7481.87</v>
      </c>
      <c r="G1288" s="149">
        <v>302781.87</v>
      </c>
      <c r="H1288" s="150">
        <f>Tabela2[[#This Row],[PERCENTUAL REALIZADO2]]*1/100</f>
        <v>3.2559999999999999E-2</v>
      </c>
      <c r="I1288">
        <v>3.2559999999999998</v>
      </c>
      <c r="J1288" s="111">
        <v>43044</v>
      </c>
      <c r="L1288" t="s">
        <v>2</v>
      </c>
      <c r="M1288" t="s">
        <v>84</v>
      </c>
      <c r="N1288" t="s">
        <v>88</v>
      </c>
    </row>
    <row r="1289" spans="1:14" x14ac:dyDescent="0.25">
      <c r="A1289" t="s">
        <v>3490</v>
      </c>
      <c r="B1289" t="s">
        <v>52</v>
      </c>
      <c r="C1289" t="s">
        <v>3489</v>
      </c>
      <c r="D1289" t="s">
        <v>86</v>
      </c>
      <c r="E1289" s="149">
        <v>740350</v>
      </c>
      <c r="F1289" s="149">
        <v>7478.28</v>
      </c>
      <c r="G1289" s="149">
        <v>747828.28</v>
      </c>
      <c r="H1289" s="150">
        <f>Tabela2[[#This Row],[PERCENTUAL REALIZADO2]]*1/100</f>
        <v>2.7539999999999999E-3</v>
      </c>
      <c r="I1289">
        <v>0.27539999999999998</v>
      </c>
      <c r="J1289" s="111">
        <v>42843</v>
      </c>
      <c r="L1289" t="s">
        <v>2</v>
      </c>
      <c r="M1289" t="s">
        <v>84</v>
      </c>
      <c r="N1289" t="s">
        <v>88</v>
      </c>
    </row>
    <row r="1290" spans="1:14" x14ac:dyDescent="0.25">
      <c r="A1290" t="s">
        <v>3700</v>
      </c>
      <c r="B1290" t="s">
        <v>62</v>
      </c>
      <c r="C1290" t="s">
        <v>3699</v>
      </c>
      <c r="D1290" t="s">
        <v>86</v>
      </c>
      <c r="E1290" s="149">
        <v>394200</v>
      </c>
      <c r="F1290" s="149">
        <v>5800</v>
      </c>
      <c r="G1290" s="149">
        <v>400000</v>
      </c>
      <c r="H1290" s="150">
        <f>Tabela2[[#This Row],[PERCENTUAL REALIZADO2]]*1/100</f>
        <v>0.85764799999999997</v>
      </c>
      <c r="I1290">
        <v>85.764799999999994</v>
      </c>
      <c r="J1290" s="111">
        <v>42550</v>
      </c>
      <c r="L1290" t="s">
        <v>2</v>
      </c>
      <c r="M1290" t="s">
        <v>84</v>
      </c>
      <c r="N1290" t="s">
        <v>88</v>
      </c>
    </row>
    <row r="1291" spans="1:14" x14ac:dyDescent="0.25">
      <c r="A1291" t="s">
        <v>3701</v>
      </c>
      <c r="B1291" t="s">
        <v>51</v>
      </c>
      <c r="C1291" t="s">
        <v>474</v>
      </c>
      <c r="D1291" t="s">
        <v>86</v>
      </c>
      <c r="E1291" s="149">
        <v>250795</v>
      </c>
      <c r="F1291" s="149">
        <v>9205</v>
      </c>
      <c r="G1291" s="149">
        <v>260000</v>
      </c>
      <c r="H1291" s="150">
        <f>Tabela2[[#This Row],[PERCENTUAL REALIZADO2]]*1/100</f>
        <v>5.1536999999999999E-2</v>
      </c>
      <c r="I1291">
        <v>5.1536999999999997</v>
      </c>
      <c r="J1291" s="111">
        <v>42907</v>
      </c>
      <c r="L1291" t="s">
        <v>2</v>
      </c>
      <c r="M1291" t="s">
        <v>84</v>
      </c>
      <c r="N1291" t="s">
        <v>88</v>
      </c>
    </row>
    <row r="1292" spans="1:14" x14ac:dyDescent="0.25">
      <c r="A1292" t="s">
        <v>3703</v>
      </c>
      <c r="B1292" t="s">
        <v>66</v>
      </c>
      <c r="C1292" t="s">
        <v>3702</v>
      </c>
      <c r="D1292" t="s">
        <v>86</v>
      </c>
      <c r="E1292" s="149">
        <v>344750</v>
      </c>
      <c r="F1292" s="149">
        <v>346</v>
      </c>
      <c r="G1292" s="149">
        <v>345096</v>
      </c>
      <c r="H1292" s="150">
        <f>Tabela2[[#This Row],[PERCENTUAL REALIZADO2]]*1/100</f>
        <v>0.82400700000000004</v>
      </c>
      <c r="I1292">
        <v>82.400700000000001</v>
      </c>
      <c r="J1292" s="111">
        <v>42662</v>
      </c>
      <c r="L1292" t="s">
        <v>2</v>
      </c>
      <c r="M1292" t="s">
        <v>84</v>
      </c>
      <c r="N1292" t="s">
        <v>131</v>
      </c>
    </row>
    <row r="1293" spans="1:14" x14ac:dyDescent="0.25">
      <c r="A1293" t="s">
        <v>3704</v>
      </c>
      <c r="B1293" t="s">
        <v>52</v>
      </c>
      <c r="C1293" t="s">
        <v>621</v>
      </c>
      <c r="D1293" t="s">
        <v>86</v>
      </c>
      <c r="E1293" s="149">
        <v>965335.63</v>
      </c>
      <c r="F1293" s="149">
        <v>9700</v>
      </c>
      <c r="G1293" s="149">
        <v>975035.63</v>
      </c>
      <c r="H1293" s="150">
        <f>Tabela2[[#This Row],[PERCENTUAL REALIZADO2]]*1/100</f>
        <v>5.1790000000000004E-3</v>
      </c>
      <c r="I1293">
        <v>0.51790000000000003</v>
      </c>
      <c r="J1293" s="111">
        <v>42900</v>
      </c>
      <c r="L1293" t="s">
        <v>2</v>
      </c>
      <c r="M1293" t="s">
        <v>84</v>
      </c>
      <c r="N1293" t="s">
        <v>88</v>
      </c>
    </row>
    <row r="1294" spans="1:14" x14ac:dyDescent="0.25">
      <c r="A1294" t="s">
        <v>3706</v>
      </c>
      <c r="B1294" t="s">
        <v>52</v>
      </c>
      <c r="C1294" t="s">
        <v>3705</v>
      </c>
      <c r="D1294" t="s">
        <v>86</v>
      </c>
      <c r="E1294" s="149">
        <v>965940.9</v>
      </c>
      <c r="F1294" s="149">
        <v>1000</v>
      </c>
      <c r="G1294" s="149">
        <v>966940.9</v>
      </c>
      <c r="H1294" s="150">
        <f>Tabela2[[#This Row],[PERCENTUAL REALIZADO2]]*1/100</f>
        <v>0.18889700000000001</v>
      </c>
      <c r="I1294">
        <v>18.889700000000001</v>
      </c>
      <c r="J1294" s="111">
        <v>42514</v>
      </c>
      <c r="L1294" t="s">
        <v>2</v>
      </c>
      <c r="M1294" t="s">
        <v>84</v>
      </c>
      <c r="N1294" t="s">
        <v>88</v>
      </c>
    </row>
    <row r="1295" spans="1:14" x14ac:dyDescent="0.25">
      <c r="A1295" t="s">
        <v>3708</v>
      </c>
      <c r="B1295" t="s">
        <v>52</v>
      </c>
      <c r="C1295" t="s">
        <v>3707</v>
      </c>
      <c r="D1295" t="s">
        <v>86</v>
      </c>
      <c r="E1295" s="149">
        <v>2273300</v>
      </c>
      <c r="F1295" s="149">
        <v>2300</v>
      </c>
      <c r="G1295" s="149">
        <v>2275600</v>
      </c>
      <c r="H1295" s="150">
        <f>Tabela2[[#This Row],[PERCENTUAL REALIZADO2]]*1/100</f>
        <v>4.2780000000000006E-3</v>
      </c>
      <c r="I1295">
        <v>0.42780000000000001</v>
      </c>
      <c r="J1295" s="111">
        <v>43034</v>
      </c>
      <c r="L1295" t="s">
        <v>2</v>
      </c>
      <c r="M1295" t="s">
        <v>84</v>
      </c>
      <c r="N1295" t="s">
        <v>88</v>
      </c>
    </row>
    <row r="1296" spans="1:14" x14ac:dyDescent="0.25">
      <c r="A1296" t="s">
        <v>3495</v>
      </c>
      <c r="B1296" t="s">
        <v>61</v>
      </c>
      <c r="C1296" t="s">
        <v>909</v>
      </c>
      <c r="D1296" t="s">
        <v>86</v>
      </c>
      <c r="E1296" s="149">
        <v>2297777.75</v>
      </c>
      <c r="F1296" s="149">
        <v>92222.61</v>
      </c>
      <c r="G1296" s="149">
        <v>2390000.36</v>
      </c>
      <c r="H1296" s="150">
        <f>Tabela2[[#This Row],[PERCENTUAL REALIZADO2]]*1/100</f>
        <v>5.6169999999999998E-2</v>
      </c>
      <c r="I1296">
        <v>5.617</v>
      </c>
      <c r="J1296" s="111">
        <v>43003</v>
      </c>
      <c r="L1296" t="s">
        <v>2</v>
      </c>
      <c r="M1296" t="s">
        <v>84</v>
      </c>
      <c r="N1296" t="s">
        <v>88</v>
      </c>
    </row>
    <row r="1297" spans="1:14" x14ac:dyDescent="0.25">
      <c r="A1297" t="s">
        <v>3495</v>
      </c>
      <c r="B1297" t="s">
        <v>61</v>
      </c>
      <c r="C1297" t="s">
        <v>909</v>
      </c>
      <c r="D1297" t="s">
        <v>86</v>
      </c>
      <c r="E1297" s="149">
        <v>2965600</v>
      </c>
      <c r="F1297" s="149">
        <v>72136.789999999994</v>
      </c>
      <c r="G1297" s="149">
        <v>3037736.79</v>
      </c>
      <c r="H1297" s="150">
        <f>Tabela2[[#This Row],[PERCENTUAL REALIZADO2]]*1/100</f>
        <v>5.2300000000000003E-3</v>
      </c>
      <c r="I1297">
        <v>0.52300000000000002</v>
      </c>
      <c r="J1297" s="111">
        <v>42996</v>
      </c>
      <c r="L1297" t="s">
        <v>2</v>
      </c>
      <c r="M1297" t="s">
        <v>84</v>
      </c>
      <c r="N1297" t="s">
        <v>88</v>
      </c>
    </row>
    <row r="1298" spans="1:14" x14ac:dyDescent="0.25">
      <c r="A1298" t="s">
        <v>3495</v>
      </c>
      <c r="B1298" t="s">
        <v>61</v>
      </c>
      <c r="C1298" t="s">
        <v>909</v>
      </c>
      <c r="D1298" t="s">
        <v>86</v>
      </c>
      <c r="E1298" s="149">
        <v>3867950.74</v>
      </c>
      <c r="F1298" s="149">
        <v>252391.36</v>
      </c>
      <c r="G1298" s="149">
        <v>4120342.1</v>
      </c>
      <c r="H1298" s="150">
        <f>Tabela2[[#This Row],[PERCENTUAL REALIZADO2]]*1/100</f>
        <v>1.4379999999999999E-2</v>
      </c>
      <c r="I1298">
        <v>1.4379999999999999</v>
      </c>
      <c r="J1298" s="111">
        <v>42996</v>
      </c>
      <c r="L1298" t="s">
        <v>2</v>
      </c>
      <c r="M1298" t="s">
        <v>84</v>
      </c>
      <c r="N1298" t="s">
        <v>88</v>
      </c>
    </row>
    <row r="1299" spans="1:14" x14ac:dyDescent="0.25">
      <c r="A1299" t="s">
        <v>2766</v>
      </c>
      <c r="B1299" t="s">
        <v>60</v>
      </c>
      <c r="C1299" t="s">
        <v>664</v>
      </c>
      <c r="D1299" t="s">
        <v>86</v>
      </c>
      <c r="E1299" s="149">
        <v>789800</v>
      </c>
      <c r="F1299" s="149">
        <v>1200</v>
      </c>
      <c r="G1299" s="149">
        <v>791000</v>
      </c>
      <c r="H1299" s="150">
        <f>Tabela2[[#This Row],[PERCENTUAL REALIZADO2]]*1/100</f>
        <v>8.5793999999999995E-2</v>
      </c>
      <c r="I1299">
        <v>8.5793999999999997</v>
      </c>
      <c r="J1299" s="111">
        <v>42551</v>
      </c>
      <c r="L1299" t="s">
        <v>2</v>
      </c>
      <c r="M1299" t="s">
        <v>84</v>
      </c>
      <c r="N1299" t="s">
        <v>88</v>
      </c>
    </row>
    <row r="1300" spans="1:14" x14ac:dyDescent="0.25">
      <c r="A1300" t="s">
        <v>3710</v>
      </c>
      <c r="B1300" t="s">
        <v>69</v>
      </c>
      <c r="C1300" t="s">
        <v>3709</v>
      </c>
      <c r="D1300" t="s">
        <v>86</v>
      </c>
      <c r="E1300" s="149">
        <v>245850</v>
      </c>
      <c r="F1300" s="149">
        <v>4700</v>
      </c>
      <c r="G1300" s="149">
        <v>250550</v>
      </c>
      <c r="H1300" s="150">
        <f>Tabela2[[#This Row],[PERCENTUAL REALIZADO2]]*1/100</f>
        <v>1.6277E-2</v>
      </c>
      <c r="I1300">
        <v>1.6276999999999999</v>
      </c>
      <c r="J1300" s="111">
        <v>43053</v>
      </c>
      <c r="L1300" t="s">
        <v>2</v>
      </c>
      <c r="M1300" t="s">
        <v>84</v>
      </c>
      <c r="N1300" t="s">
        <v>88</v>
      </c>
    </row>
    <row r="1301" spans="1:14" x14ac:dyDescent="0.25">
      <c r="A1301" t="s">
        <v>3711</v>
      </c>
      <c r="B1301" t="s">
        <v>68</v>
      </c>
      <c r="C1301" t="s">
        <v>193</v>
      </c>
      <c r="D1301" t="s">
        <v>86</v>
      </c>
      <c r="E1301" s="149">
        <v>453540</v>
      </c>
      <c r="F1301" s="149">
        <v>52305.93</v>
      </c>
      <c r="G1301" s="149">
        <v>505845.93</v>
      </c>
      <c r="H1301" s="150">
        <f>Tabela2[[#This Row],[PERCENTUAL REALIZADO2]]*1/100</f>
        <v>1.7611000000000002E-2</v>
      </c>
      <c r="I1301">
        <v>1.7611000000000001</v>
      </c>
      <c r="J1301" s="111">
        <v>43052</v>
      </c>
      <c r="L1301" t="s">
        <v>2</v>
      </c>
      <c r="M1301" t="s">
        <v>84</v>
      </c>
      <c r="N1301" t="s">
        <v>88</v>
      </c>
    </row>
    <row r="1302" spans="1:14" x14ac:dyDescent="0.25">
      <c r="A1302" t="s">
        <v>3712</v>
      </c>
      <c r="B1302" t="s">
        <v>69</v>
      </c>
      <c r="C1302" t="s">
        <v>1014</v>
      </c>
      <c r="D1302" t="s">
        <v>86</v>
      </c>
      <c r="E1302" s="149">
        <v>493100</v>
      </c>
      <c r="F1302" s="149">
        <v>13680.9</v>
      </c>
      <c r="G1302" s="149">
        <v>506780.9</v>
      </c>
      <c r="H1302" s="150">
        <f>Tabela2[[#This Row],[PERCENTUAL REALIZADO2]]*1/100</f>
        <v>0.52834400000000004</v>
      </c>
      <c r="I1302">
        <v>52.834400000000002</v>
      </c>
      <c r="J1302" s="111">
        <v>42767</v>
      </c>
      <c r="L1302" t="s">
        <v>2</v>
      </c>
      <c r="M1302" t="s">
        <v>84</v>
      </c>
      <c r="N1302" t="s">
        <v>88</v>
      </c>
    </row>
    <row r="1303" spans="1:14" x14ac:dyDescent="0.25">
      <c r="A1303" t="s">
        <v>3713</v>
      </c>
      <c r="B1303" t="s">
        <v>68</v>
      </c>
      <c r="C1303" t="s">
        <v>1060</v>
      </c>
      <c r="D1303" t="s">
        <v>86</v>
      </c>
      <c r="E1303" s="149">
        <v>443650</v>
      </c>
      <c r="F1303" s="149">
        <v>145430.92000000001</v>
      </c>
      <c r="G1303" s="149">
        <v>589080.92000000004</v>
      </c>
      <c r="H1303" s="150">
        <f>Tabela2[[#This Row],[PERCENTUAL REALIZADO2]]*1/100</f>
        <v>3.8909999999999999E-3</v>
      </c>
      <c r="I1303">
        <v>0.3891</v>
      </c>
      <c r="J1303" s="111">
        <v>43060</v>
      </c>
      <c r="L1303" t="s">
        <v>2</v>
      </c>
      <c r="M1303" t="s">
        <v>84</v>
      </c>
      <c r="N1303" t="s">
        <v>88</v>
      </c>
    </row>
    <row r="1304" spans="1:14" x14ac:dyDescent="0.25">
      <c r="A1304" t="s">
        <v>3714</v>
      </c>
      <c r="B1304" t="s">
        <v>65</v>
      </c>
      <c r="C1304" t="s">
        <v>132</v>
      </c>
      <c r="D1304" t="s">
        <v>86</v>
      </c>
      <c r="E1304" s="149">
        <v>245850</v>
      </c>
      <c r="F1304" s="149">
        <v>125762.42</v>
      </c>
      <c r="G1304" s="149">
        <v>371612.42</v>
      </c>
      <c r="H1304" s="150">
        <f>Tabela2[[#This Row],[PERCENTUAL REALIZADO2]]*1/100</f>
        <v>0.56641300000000006</v>
      </c>
      <c r="I1304">
        <v>56.641300000000001</v>
      </c>
      <c r="J1304" s="111">
        <v>42962</v>
      </c>
      <c r="L1304" t="s">
        <v>2</v>
      </c>
      <c r="M1304" t="s">
        <v>84</v>
      </c>
      <c r="N1304" t="s">
        <v>88</v>
      </c>
    </row>
    <row r="1305" spans="1:14" x14ac:dyDescent="0.25">
      <c r="A1305" t="s">
        <v>3715</v>
      </c>
      <c r="B1305" t="s">
        <v>48</v>
      </c>
      <c r="C1305" t="s">
        <v>3288</v>
      </c>
      <c r="D1305" t="s">
        <v>86</v>
      </c>
      <c r="E1305" s="149">
        <v>493100</v>
      </c>
      <c r="F1305" s="149">
        <v>1665.37</v>
      </c>
      <c r="G1305" s="149">
        <v>494765.37</v>
      </c>
      <c r="H1305" s="150">
        <f>Tabela2[[#This Row],[PERCENTUAL REALIZADO2]]*1/100</f>
        <v>9.8583999999999991E-2</v>
      </c>
      <c r="I1305">
        <v>9.8583999999999996</v>
      </c>
      <c r="J1305" s="111">
        <v>43040</v>
      </c>
      <c r="L1305" t="s">
        <v>2</v>
      </c>
      <c r="M1305" t="s">
        <v>84</v>
      </c>
      <c r="N1305" t="s">
        <v>183</v>
      </c>
    </row>
    <row r="1306" spans="1:14" x14ac:dyDescent="0.25">
      <c r="A1306" t="s">
        <v>3717</v>
      </c>
      <c r="B1306" t="s">
        <v>65</v>
      </c>
      <c r="C1306" t="s">
        <v>3716</v>
      </c>
      <c r="D1306" t="s">
        <v>86</v>
      </c>
      <c r="E1306" s="149">
        <v>245850</v>
      </c>
      <c r="F1306" s="149">
        <v>4358.45</v>
      </c>
      <c r="G1306" s="149">
        <v>250208.45</v>
      </c>
      <c r="H1306" s="150">
        <f>Tabela2[[#This Row],[PERCENTUAL REALIZADO2]]*1/100</f>
        <v>0.98107699999999998</v>
      </c>
      <c r="I1306">
        <v>98.107699999999994</v>
      </c>
      <c r="J1306" s="111">
        <v>42550</v>
      </c>
      <c r="L1306" t="s">
        <v>2</v>
      </c>
      <c r="M1306" t="s">
        <v>84</v>
      </c>
      <c r="N1306" t="s">
        <v>88</v>
      </c>
    </row>
    <row r="1307" spans="1:14" x14ac:dyDescent="0.25">
      <c r="A1307" t="s">
        <v>3719</v>
      </c>
      <c r="B1307" t="s">
        <v>51</v>
      </c>
      <c r="C1307" t="s">
        <v>3718</v>
      </c>
      <c r="D1307" t="s">
        <v>86</v>
      </c>
      <c r="E1307" s="149">
        <v>493100</v>
      </c>
      <c r="F1307" s="149">
        <v>6900</v>
      </c>
      <c r="G1307" s="149">
        <v>500000</v>
      </c>
      <c r="H1307" s="150">
        <f>Tabela2[[#This Row],[PERCENTUAL REALIZADO2]]*1/100</f>
        <v>7.2340000000000008E-3</v>
      </c>
      <c r="I1307">
        <v>0.72340000000000004</v>
      </c>
      <c r="J1307" s="111">
        <v>43062</v>
      </c>
      <c r="L1307" t="s">
        <v>2</v>
      </c>
      <c r="M1307" t="s">
        <v>84</v>
      </c>
      <c r="N1307" t="s">
        <v>115</v>
      </c>
    </row>
    <row r="1308" spans="1:14" x14ac:dyDescent="0.25">
      <c r="A1308" t="s">
        <v>3720</v>
      </c>
      <c r="B1308" t="s">
        <v>53</v>
      </c>
      <c r="C1308" t="s">
        <v>964</v>
      </c>
      <c r="D1308" t="s">
        <v>86</v>
      </c>
      <c r="E1308" s="149">
        <v>425946.9</v>
      </c>
      <c r="F1308" s="149">
        <v>426.37</v>
      </c>
      <c r="G1308" s="149">
        <v>426373.27</v>
      </c>
      <c r="H1308" s="150">
        <f>Tabela2[[#This Row],[PERCENTUAL REALIZADO2]]*1/100</f>
        <v>0.77092699999999992</v>
      </c>
      <c r="I1308">
        <v>77.092699999999994</v>
      </c>
      <c r="J1308" s="111">
        <v>42737</v>
      </c>
      <c r="L1308" t="s">
        <v>2</v>
      </c>
      <c r="M1308" t="s">
        <v>84</v>
      </c>
      <c r="N1308" t="s">
        <v>88</v>
      </c>
    </row>
    <row r="1309" spans="1:14" x14ac:dyDescent="0.25">
      <c r="A1309" t="s">
        <v>3722</v>
      </c>
      <c r="B1309" t="s">
        <v>69</v>
      </c>
      <c r="C1309" t="s">
        <v>3721</v>
      </c>
      <c r="D1309" t="s">
        <v>86</v>
      </c>
      <c r="E1309" s="149">
        <v>493100</v>
      </c>
      <c r="F1309" s="149">
        <v>10000</v>
      </c>
      <c r="G1309" s="149">
        <v>503100</v>
      </c>
      <c r="H1309" s="150">
        <f>Tabela2[[#This Row],[PERCENTUAL REALIZADO2]]*1/100</f>
        <v>4.5975000000000002E-2</v>
      </c>
      <c r="I1309">
        <v>4.5975000000000001</v>
      </c>
      <c r="J1309" s="111">
        <v>43069</v>
      </c>
      <c r="L1309" t="s">
        <v>2</v>
      </c>
      <c r="M1309" t="s">
        <v>84</v>
      </c>
      <c r="N1309" t="s">
        <v>88</v>
      </c>
    </row>
    <row r="1310" spans="1:14" x14ac:dyDescent="0.25">
      <c r="A1310" t="s">
        <v>3724</v>
      </c>
      <c r="B1310" t="s">
        <v>51</v>
      </c>
      <c r="C1310" t="s">
        <v>3723</v>
      </c>
      <c r="D1310" t="s">
        <v>86</v>
      </c>
      <c r="E1310" s="149">
        <v>837568.7</v>
      </c>
      <c r="F1310" s="149">
        <v>28566.45</v>
      </c>
      <c r="G1310" s="149">
        <v>866135.15</v>
      </c>
      <c r="H1310" s="150">
        <f>Tabela2[[#This Row],[PERCENTUAL REALIZADO2]]*1/100</f>
        <v>5.3970999999999998E-2</v>
      </c>
      <c r="I1310">
        <v>5.3971</v>
      </c>
      <c r="J1310" s="111">
        <v>42906</v>
      </c>
      <c r="L1310" t="s">
        <v>2</v>
      </c>
      <c r="M1310" t="s">
        <v>84</v>
      </c>
      <c r="N1310" t="s">
        <v>88</v>
      </c>
    </row>
    <row r="1311" spans="1:14" x14ac:dyDescent="0.25">
      <c r="A1311" t="s">
        <v>3726</v>
      </c>
      <c r="B1311" t="s">
        <v>53</v>
      </c>
      <c r="C1311" t="s">
        <v>3725</v>
      </c>
      <c r="D1311" t="s">
        <v>86</v>
      </c>
      <c r="E1311" s="149">
        <v>245850</v>
      </c>
      <c r="F1311" s="149">
        <v>6000</v>
      </c>
      <c r="G1311" s="149">
        <v>251850</v>
      </c>
      <c r="H1311" s="150">
        <f>Tabela2[[#This Row],[PERCENTUAL REALIZADO2]]*1/100</f>
        <v>2.6099999999999998E-2</v>
      </c>
      <c r="I1311">
        <v>2.61</v>
      </c>
      <c r="J1311" s="111">
        <v>42914</v>
      </c>
      <c r="L1311" t="s">
        <v>2</v>
      </c>
      <c r="M1311" t="s">
        <v>84</v>
      </c>
      <c r="N1311" t="s">
        <v>88</v>
      </c>
    </row>
    <row r="1312" spans="1:14" x14ac:dyDescent="0.25">
      <c r="A1312" t="s">
        <v>3728</v>
      </c>
      <c r="B1312" t="s">
        <v>53</v>
      </c>
      <c r="C1312" t="s">
        <v>3727</v>
      </c>
      <c r="D1312" t="s">
        <v>86</v>
      </c>
      <c r="E1312" s="149">
        <v>245850</v>
      </c>
      <c r="F1312" s="149">
        <v>3000</v>
      </c>
      <c r="G1312" s="149">
        <v>248850</v>
      </c>
      <c r="H1312" s="150">
        <f>Tabela2[[#This Row],[PERCENTUAL REALIZADO2]]*1/100</f>
        <v>0.791794</v>
      </c>
      <c r="I1312">
        <v>79.179400000000001</v>
      </c>
      <c r="J1312" s="111">
        <v>42887</v>
      </c>
      <c r="L1312" t="s">
        <v>2</v>
      </c>
      <c r="M1312" t="s">
        <v>84</v>
      </c>
      <c r="N1312" t="s">
        <v>88</v>
      </c>
    </row>
    <row r="1313" spans="1:14" x14ac:dyDescent="0.25">
      <c r="A1313" t="s">
        <v>3729</v>
      </c>
      <c r="B1313" t="s">
        <v>65</v>
      </c>
      <c r="C1313" t="s">
        <v>385</v>
      </c>
      <c r="D1313" t="s">
        <v>86</v>
      </c>
      <c r="E1313" s="149">
        <v>245850</v>
      </c>
      <c r="F1313" s="149">
        <v>43763.38</v>
      </c>
      <c r="G1313" s="149">
        <v>289613.38</v>
      </c>
      <c r="H1313" s="150">
        <f>Tabela2[[#This Row],[PERCENTUAL REALIZADO2]]*1/100</f>
        <v>0.95401399999999992</v>
      </c>
      <c r="I1313">
        <v>95.401399999999995</v>
      </c>
      <c r="J1313" s="111">
        <v>42612</v>
      </c>
      <c r="L1313" t="s">
        <v>2</v>
      </c>
      <c r="M1313" t="s">
        <v>84</v>
      </c>
      <c r="N1313" t="s">
        <v>88</v>
      </c>
    </row>
    <row r="1314" spans="1:14" x14ac:dyDescent="0.25">
      <c r="A1314" t="s">
        <v>3730</v>
      </c>
      <c r="B1314" t="s">
        <v>61</v>
      </c>
      <c r="C1314" t="s">
        <v>378</v>
      </c>
      <c r="D1314" t="s">
        <v>86</v>
      </c>
      <c r="E1314" s="149">
        <v>839250</v>
      </c>
      <c r="F1314" s="149">
        <v>8392.5</v>
      </c>
      <c r="G1314" s="149">
        <v>847642.5</v>
      </c>
      <c r="H1314" s="150">
        <f>Tabela2[[#This Row],[PERCENTUAL REALIZADO2]]*1/100</f>
        <v>2.7397999999999999E-2</v>
      </c>
      <c r="I1314">
        <v>2.7397999999999998</v>
      </c>
      <c r="J1314" s="111">
        <v>43040</v>
      </c>
      <c r="L1314" t="s">
        <v>2</v>
      </c>
      <c r="M1314" t="s">
        <v>84</v>
      </c>
      <c r="N1314" t="s">
        <v>114</v>
      </c>
    </row>
    <row r="1315" spans="1:14" x14ac:dyDescent="0.25">
      <c r="A1315" t="s">
        <v>3731</v>
      </c>
      <c r="B1315" t="s">
        <v>65</v>
      </c>
      <c r="C1315" t="s">
        <v>700</v>
      </c>
      <c r="D1315" t="s">
        <v>86</v>
      </c>
      <c r="E1315" s="149">
        <v>690900</v>
      </c>
      <c r="F1315" s="149">
        <v>9100</v>
      </c>
      <c r="G1315" s="149">
        <v>700000</v>
      </c>
      <c r="H1315" s="150">
        <f>Tabela2[[#This Row],[PERCENTUAL REALIZADO2]]*1/100</f>
        <v>0.15851899999999999</v>
      </c>
      <c r="I1315">
        <v>15.851900000000001</v>
      </c>
      <c r="J1315" s="111">
        <v>43045</v>
      </c>
      <c r="L1315" t="s">
        <v>2</v>
      </c>
      <c r="M1315" t="s">
        <v>84</v>
      </c>
      <c r="N1315" t="s">
        <v>88</v>
      </c>
    </row>
    <row r="1316" spans="1:14" x14ac:dyDescent="0.25">
      <c r="A1316" t="s">
        <v>3685</v>
      </c>
      <c r="B1316" t="s">
        <v>67</v>
      </c>
      <c r="C1316" t="s">
        <v>1338</v>
      </c>
      <c r="D1316" t="s">
        <v>86</v>
      </c>
      <c r="E1316" s="149">
        <v>690900</v>
      </c>
      <c r="F1316" s="149">
        <v>700</v>
      </c>
      <c r="G1316" s="149">
        <v>691600</v>
      </c>
      <c r="H1316" s="150">
        <f>Tabela2[[#This Row],[PERCENTUAL REALIZADO2]]*1/100</f>
        <v>0.20539499999999999</v>
      </c>
      <c r="I1316">
        <v>20.5395</v>
      </c>
      <c r="J1316" s="111">
        <v>42781</v>
      </c>
      <c r="L1316" t="s">
        <v>2</v>
      </c>
      <c r="M1316" t="s">
        <v>84</v>
      </c>
      <c r="N1316" t="s">
        <v>88</v>
      </c>
    </row>
    <row r="1317" spans="1:14" x14ac:dyDescent="0.25">
      <c r="A1317" t="s">
        <v>3733</v>
      </c>
      <c r="B1317" t="s">
        <v>68</v>
      </c>
      <c r="C1317" t="s">
        <v>3732</v>
      </c>
      <c r="D1317" t="s">
        <v>86</v>
      </c>
      <c r="E1317" s="149">
        <v>1679900</v>
      </c>
      <c r="F1317" s="149">
        <v>18086.55</v>
      </c>
      <c r="G1317" s="149">
        <v>1697986.55</v>
      </c>
      <c r="H1317" s="150">
        <f>Tabela2[[#This Row],[PERCENTUAL REALIZADO2]]*1/100</f>
        <v>0.81878600000000001</v>
      </c>
      <c r="I1317">
        <v>81.878600000000006</v>
      </c>
      <c r="J1317" s="111">
        <v>42527</v>
      </c>
      <c r="L1317" t="s">
        <v>2</v>
      </c>
      <c r="M1317" t="s">
        <v>84</v>
      </c>
      <c r="N1317" t="s">
        <v>88</v>
      </c>
    </row>
    <row r="1318" spans="1:14" x14ac:dyDescent="0.25">
      <c r="A1318" t="s">
        <v>222</v>
      </c>
      <c r="B1318" t="s">
        <v>68</v>
      </c>
      <c r="C1318" t="s">
        <v>3734</v>
      </c>
      <c r="D1318" t="s">
        <v>86</v>
      </c>
      <c r="E1318" s="149">
        <v>592000</v>
      </c>
      <c r="F1318" s="149">
        <v>2870.24</v>
      </c>
      <c r="G1318" s="149">
        <v>594870.24</v>
      </c>
      <c r="H1318" s="150">
        <f>Tabela2[[#This Row],[PERCENTUAL REALIZADO2]]*1/100</f>
        <v>0.54848700000000006</v>
      </c>
      <c r="I1318">
        <v>54.848700000000001</v>
      </c>
      <c r="J1318" s="111">
        <v>43049</v>
      </c>
      <c r="L1318" t="s">
        <v>2</v>
      </c>
      <c r="M1318" t="s">
        <v>84</v>
      </c>
      <c r="N1318" t="s">
        <v>88</v>
      </c>
    </row>
    <row r="1319" spans="1:14" x14ac:dyDescent="0.25">
      <c r="A1319" t="s">
        <v>3736</v>
      </c>
      <c r="B1319" t="s">
        <v>68</v>
      </c>
      <c r="C1319" t="s">
        <v>3735</v>
      </c>
      <c r="D1319" t="s">
        <v>86</v>
      </c>
      <c r="E1319" s="149">
        <v>987600</v>
      </c>
      <c r="F1319" s="149">
        <v>9975.76</v>
      </c>
      <c r="G1319" s="149">
        <v>997575.76</v>
      </c>
      <c r="H1319" s="150">
        <f>Tabela2[[#This Row],[PERCENTUAL REALIZADO2]]*1/100</f>
        <v>0.849248</v>
      </c>
      <c r="I1319">
        <v>84.924800000000005</v>
      </c>
      <c r="J1319" s="111">
        <v>42835</v>
      </c>
      <c r="L1319" t="s">
        <v>2</v>
      </c>
      <c r="M1319" t="s">
        <v>84</v>
      </c>
      <c r="N1319" t="s">
        <v>88</v>
      </c>
    </row>
    <row r="1320" spans="1:14" x14ac:dyDescent="0.25">
      <c r="A1320" t="s">
        <v>864</v>
      </c>
      <c r="B1320" t="s">
        <v>47</v>
      </c>
      <c r="C1320" t="s">
        <v>863</v>
      </c>
      <c r="D1320" t="s">
        <v>86</v>
      </c>
      <c r="E1320" s="149">
        <v>493100</v>
      </c>
      <c r="F1320" s="149">
        <v>1000</v>
      </c>
      <c r="G1320" s="149">
        <v>494100</v>
      </c>
      <c r="H1320" s="150">
        <f>Tabela2[[#This Row],[PERCENTUAL REALIZADO2]]*1/100</f>
        <v>4.6239999999999996E-2</v>
      </c>
      <c r="I1320">
        <v>4.6239999999999997</v>
      </c>
      <c r="J1320" s="111">
        <v>43069</v>
      </c>
      <c r="L1320" t="s">
        <v>2</v>
      </c>
      <c r="M1320" t="s">
        <v>84</v>
      </c>
      <c r="N1320" t="s">
        <v>88</v>
      </c>
    </row>
    <row r="1321" spans="1:14" x14ac:dyDescent="0.25">
      <c r="A1321" t="s">
        <v>3737</v>
      </c>
      <c r="B1321" t="s">
        <v>47</v>
      </c>
      <c r="C1321" t="s">
        <v>154</v>
      </c>
      <c r="D1321" t="s">
        <v>86</v>
      </c>
      <c r="E1321" s="149">
        <v>394200</v>
      </c>
      <c r="F1321" s="149">
        <v>50678.28</v>
      </c>
      <c r="G1321" s="149">
        <v>444878.28</v>
      </c>
      <c r="H1321" s="150">
        <f>Tabela2[[#This Row],[PERCENTUAL REALIZADO2]]*1/100</f>
        <v>0.97865499999999994</v>
      </c>
      <c r="I1321">
        <v>97.865499999999997</v>
      </c>
      <c r="J1321" s="111">
        <v>42552</v>
      </c>
      <c r="L1321" t="s">
        <v>2</v>
      </c>
      <c r="M1321" t="s">
        <v>84</v>
      </c>
      <c r="N1321" t="s">
        <v>88</v>
      </c>
    </row>
    <row r="1322" spans="1:14" x14ac:dyDescent="0.25">
      <c r="A1322" t="s">
        <v>3739</v>
      </c>
      <c r="B1322" t="s">
        <v>58</v>
      </c>
      <c r="C1322" t="s">
        <v>3738</v>
      </c>
      <c r="D1322" t="s">
        <v>86</v>
      </c>
      <c r="E1322" s="149">
        <v>455900.74</v>
      </c>
      <c r="F1322" s="149">
        <v>16178.19</v>
      </c>
      <c r="G1322" s="149">
        <v>472078.93</v>
      </c>
      <c r="H1322" s="150">
        <f>Tabela2[[#This Row],[PERCENTUAL REALIZADO2]]*1/100</f>
        <v>0.16745699999999999</v>
      </c>
      <c r="I1322">
        <v>16.745699999999999</v>
      </c>
      <c r="J1322" s="111">
        <v>43039</v>
      </c>
      <c r="L1322" t="s">
        <v>2</v>
      </c>
      <c r="M1322" t="s">
        <v>84</v>
      </c>
      <c r="N1322" t="s">
        <v>88</v>
      </c>
    </row>
    <row r="1323" spans="1:14" x14ac:dyDescent="0.25">
      <c r="A1323" t="s">
        <v>3740</v>
      </c>
      <c r="B1323" t="s">
        <v>60</v>
      </c>
      <c r="C1323" t="s">
        <v>1332</v>
      </c>
      <c r="D1323" t="s">
        <v>86</v>
      </c>
      <c r="E1323" s="149">
        <v>493100</v>
      </c>
      <c r="F1323" s="149">
        <v>22638.81</v>
      </c>
      <c r="G1323" s="149">
        <v>515738.81</v>
      </c>
      <c r="H1323" s="150">
        <f>Tabela2[[#This Row],[PERCENTUAL REALIZADO2]]*1/100</f>
        <v>0.50098300000000007</v>
      </c>
      <c r="I1323">
        <v>50.098300000000002</v>
      </c>
      <c r="J1323" s="111">
        <v>42736</v>
      </c>
      <c r="L1323" t="s">
        <v>2</v>
      </c>
      <c r="M1323" t="s">
        <v>84</v>
      </c>
      <c r="N1323" t="s">
        <v>88</v>
      </c>
    </row>
    <row r="1324" spans="1:14" x14ac:dyDescent="0.25">
      <c r="A1324" t="s">
        <v>3741</v>
      </c>
      <c r="B1324" t="s">
        <v>48</v>
      </c>
      <c r="C1324" t="s">
        <v>415</v>
      </c>
      <c r="D1324" t="s">
        <v>86</v>
      </c>
      <c r="E1324" s="149">
        <v>3759562.95</v>
      </c>
      <c r="F1324" s="149">
        <v>7534.19</v>
      </c>
      <c r="G1324" s="149">
        <v>3767097.14</v>
      </c>
      <c r="H1324" s="150">
        <f>Tabela2[[#This Row],[PERCENTUAL REALIZADO2]]*1/100</f>
        <v>6.7861000000000005E-2</v>
      </c>
      <c r="I1324">
        <v>6.7861000000000002</v>
      </c>
      <c r="J1324" s="111">
        <v>43035</v>
      </c>
      <c r="L1324" t="s">
        <v>2</v>
      </c>
      <c r="M1324" t="s">
        <v>84</v>
      </c>
      <c r="N1324" t="s">
        <v>183</v>
      </c>
    </row>
    <row r="1325" spans="1:14" x14ac:dyDescent="0.25">
      <c r="A1325" t="s">
        <v>3743</v>
      </c>
      <c r="B1325" t="s">
        <v>62</v>
      </c>
      <c r="C1325" t="s">
        <v>3742</v>
      </c>
      <c r="D1325" t="s">
        <v>86</v>
      </c>
      <c r="E1325" s="149">
        <v>295300</v>
      </c>
      <c r="F1325" s="149">
        <v>1757.58</v>
      </c>
      <c r="G1325" s="149">
        <v>297057.58</v>
      </c>
      <c r="H1325" s="150">
        <f>Tabela2[[#This Row],[PERCENTUAL REALIZADO2]]*1/100</f>
        <v>0.532223</v>
      </c>
      <c r="I1325">
        <v>53.222299999999997</v>
      </c>
      <c r="J1325" s="111">
        <v>42809</v>
      </c>
      <c r="L1325" t="s">
        <v>2</v>
      </c>
      <c r="M1325" t="s">
        <v>84</v>
      </c>
      <c r="N1325" t="s">
        <v>88</v>
      </c>
    </row>
    <row r="1326" spans="1:14" x14ac:dyDescent="0.25">
      <c r="A1326" t="s">
        <v>3744</v>
      </c>
      <c r="B1326" t="s">
        <v>47</v>
      </c>
      <c r="C1326" t="s">
        <v>1314</v>
      </c>
      <c r="D1326" t="s">
        <v>86</v>
      </c>
      <c r="E1326" s="149">
        <v>740350</v>
      </c>
      <c r="F1326" s="149">
        <v>9650</v>
      </c>
      <c r="G1326" s="149">
        <v>750000</v>
      </c>
      <c r="H1326" s="150">
        <f>Tabela2[[#This Row],[PERCENTUAL REALIZADO2]]*1/100</f>
        <v>3.1482999999999997E-2</v>
      </c>
      <c r="I1326">
        <v>3.1482999999999999</v>
      </c>
      <c r="J1326" s="111">
        <v>42550</v>
      </c>
      <c r="L1326" t="s">
        <v>2</v>
      </c>
      <c r="M1326" t="s">
        <v>84</v>
      </c>
      <c r="N1326" t="s">
        <v>88</v>
      </c>
    </row>
    <row r="1327" spans="1:14" x14ac:dyDescent="0.25">
      <c r="A1327" t="s">
        <v>3745</v>
      </c>
      <c r="B1327" t="s">
        <v>47</v>
      </c>
      <c r="C1327" t="s">
        <v>1185</v>
      </c>
      <c r="D1327" t="s">
        <v>86</v>
      </c>
      <c r="E1327" s="149">
        <v>1185400</v>
      </c>
      <c r="F1327" s="149">
        <v>1200</v>
      </c>
      <c r="G1327" s="149">
        <v>1186600</v>
      </c>
      <c r="H1327" s="150">
        <f>Tabela2[[#This Row],[PERCENTUAL REALIZADO2]]*1/100</f>
        <v>0.28125</v>
      </c>
      <c r="I1327">
        <v>28.125</v>
      </c>
      <c r="J1327" s="111">
        <v>42539</v>
      </c>
      <c r="L1327" t="s">
        <v>2</v>
      </c>
      <c r="M1327" t="s">
        <v>84</v>
      </c>
      <c r="N1327" t="s">
        <v>88</v>
      </c>
    </row>
    <row r="1328" spans="1:14" x14ac:dyDescent="0.25">
      <c r="A1328" t="s">
        <v>3746</v>
      </c>
      <c r="B1328" t="s">
        <v>68</v>
      </c>
      <c r="C1328" t="s">
        <v>742</v>
      </c>
      <c r="D1328" t="s">
        <v>86</v>
      </c>
      <c r="E1328" s="149">
        <v>344750</v>
      </c>
      <c r="F1328" s="149">
        <v>350</v>
      </c>
      <c r="G1328" s="149">
        <v>345100</v>
      </c>
      <c r="H1328" s="150">
        <f>Tabela2[[#This Row],[PERCENTUAL REALIZADO2]]*1/100</f>
        <v>6.7210000000000004E-3</v>
      </c>
      <c r="I1328">
        <v>0.67210000000000003</v>
      </c>
      <c r="J1328" s="111">
        <v>43046</v>
      </c>
      <c r="L1328" t="s">
        <v>2</v>
      </c>
      <c r="M1328" t="s">
        <v>84</v>
      </c>
      <c r="N1328" t="s">
        <v>88</v>
      </c>
    </row>
    <row r="1329" spans="1:14" x14ac:dyDescent="0.25">
      <c r="A1329" t="s">
        <v>3748</v>
      </c>
      <c r="B1329" t="s">
        <v>47</v>
      </c>
      <c r="C1329" t="s">
        <v>3747</v>
      </c>
      <c r="D1329" t="s">
        <v>86</v>
      </c>
      <c r="E1329" s="149">
        <v>987600</v>
      </c>
      <c r="F1329" s="149">
        <v>83686.89</v>
      </c>
      <c r="G1329" s="149">
        <v>1071286.8899999999</v>
      </c>
      <c r="H1329" s="150">
        <f>Tabela2[[#This Row],[PERCENTUAL REALIZADO2]]*1/100</f>
        <v>0.24253599999999997</v>
      </c>
      <c r="I1329">
        <v>24.253599999999999</v>
      </c>
      <c r="J1329" s="111">
        <v>42445</v>
      </c>
      <c r="L1329" t="s">
        <v>2</v>
      </c>
      <c r="M1329" t="s">
        <v>84</v>
      </c>
      <c r="N1329" t="s">
        <v>88</v>
      </c>
    </row>
    <row r="1330" spans="1:14" x14ac:dyDescent="0.25">
      <c r="A1330" t="s">
        <v>3749</v>
      </c>
      <c r="B1330" t="s">
        <v>57</v>
      </c>
      <c r="C1330" t="s">
        <v>337</v>
      </c>
      <c r="D1330" t="s">
        <v>86</v>
      </c>
      <c r="E1330" s="149">
        <v>245850</v>
      </c>
      <c r="F1330" s="149">
        <v>250</v>
      </c>
      <c r="G1330" s="149">
        <v>246100</v>
      </c>
      <c r="H1330" s="150">
        <f>Tabela2[[#This Row],[PERCENTUAL REALIZADO2]]*1/100</f>
        <v>5.1997000000000002E-2</v>
      </c>
      <c r="I1330">
        <v>5.1997</v>
      </c>
      <c r="J1330" s="111">
        <v>42891</v>
      </c>
      <c r="L1330" t="s">
        <v>2</v>
      </c>
      <c r="M1330" t="s">
        <v>84</v>
      </c>
      <c r="N1330" t="s">
        <v>88</v>
      </c>
    </row>
    <row r="1331" spans="1:14" x14ac:dyDescent="0.25">
      <c r="A1331" t="s">
        <v>3751</v>
      </c>
      <c r="B1331" t="s">
        <v>68</v>
      </c>
      <c r="C1331" t="s">
        <v>3750</v>
      </c>
      <c r="D1331" t="s">
        <v>86</v>
      </c>
      <c r="E1331" s="149">
        <v>493100</v>
      </c>
      <c r="F1331" s="149">
        <v>71064</v>
      </c>
      <c r="G1331" s="149">
        <v>564164</v>
      </c>
      <c r="H1331" s="150">
        <f>Tabela2[[#This Row],[PERCENTUAL REALIZADO2]]*1/100</f>
        <v>2.8978999999999998E-2</v>
      </c>
      <c r="I1331">
        <v>2.8978999999999999</v>
      </c>
      <c r="J1331" s="111">
        <v>43027</v>
      </c>
      <c r="L1331" t="s">
        <v>2</v>
      </c>
      <c r="M1331" t="s">
        <v>84</v>
      </c>
      <c r="N1331" t="s">
        <v>88</v>
      </c>
    </row>
    <row r="1332" spans="1:14" x14ac:dyDescent="0.25">
      <c r="A1332" t="s">
        <v>3752</v>
      </c>
      <c r="B1332" t="s">
        <v>54</v>
      </c>
      <c r="C1332" t="s">
        <v>1360</v>
      </c>
      <c r="D1332" t="s">
        <v>86</v>
      </c>
      <c r="E1332" s="149">
        <v>295300</v>
      </c>
      <c r="F1332" s="149">
        <v>8437.94</v>
      </c>
      <c r="G1332" s="149">
        <v>303737.94</v>
      </c>
      <c r="H1332" s="150">
        <f>Tabela2[[#This Row],[PERCENTUAL REALIZADO2]]*1/100</f>
        <v>0.83860000000000001</v>
      </c>
      <c r="I1332">
        <v>83.86</v>
      </c>
      <c r="J1332" s="111">
        <v>42800</v>
      </c>
      <c r="L1332" t="s">
        <v>2</v>
      </c>
      <c r="M1332" t="s">
        <v>84</v>
      </c>
      <c r="N1332" t="s">
        <v>88</v>
      </c>
    </row>
    <row r="1333" spans="1:14" x14ac:dyDescent="0.25">
      <c r="A1333" t="s">
        <v>3753</v>
      </c>
      <c r="B1333" t="s">
        <v>47</v>
      </c>
      <c r="C1333" t="s">
        <v>420</v>
      </c>
      <c r="D1333" t="s">
        <v>86</v>
      </c>
      <c r="E1333" s="149">
        <v>730460</v>
      </c>
      <c r="F1333" s="149">
        <v>9540</v>
      </c>
      <c r="G1333" s="149">
        <v>740000</v>
      </c>
      <c r="H1333" s="150">
        <f>Tabela2[[#This Row],[PERCENTUAL REALIZADO2]]*1/100</f>
        <v>8.1506000000000009E-2</v>
      </c>
      <c r="I1333">
        <v>8.1506000000000007</v>
      </c>
      <c r="J1333" s="111">
        <v>43006</v>
      </c>
      <c r="L1333" t="s">
        <v>2</v>
      </c>
      <c r="M1333" t="s">
        <v>84</v>
      </c>
      <c r="N1333" t="s">
        <v>183</v>
      </c>
    </row>
    <row r="1334" spans="1:14" x14ac:dyDescent="0.25">
      <c r="A1334" t="s">
        <v>3754</v>
      </c>
      <c r="B1334" t="s">
        <v>68</v>
      </c>
      <c r="C1334" t="s">
        <v>1051</v>
      </c>
      <c r="D1334" t="s">
        <v>86</v>
      </c>
      <c r="E1334" s="149">
        <v>1976600</v>
      </c>
      <c r="F1334" s="149">
        <v>176337.78</v>
      </c>
      <c r="G1334" s="149">
        <v>2152937.7799999998</v>
      </c>
      <c r="H1334" s="150">
        <f>Tabela2[[#This Row],[PERCENTUAL REALIZADO2]]*1/100</f>
        <v>0.29508699999999999</v>
      </c>
      <c r="I1334">
        <v>29.508700000000001</v>
      </c>
      <c r="J1334" s="111">
        <v>42646</v>
      </c>
      <c r="L1334" t="s">
        <v>2</v>
      </c>
      <c r="M1334" t="s">
        <v>84</v>
      </c>
      <c r="N1334" t="s">
        <v>88</v>
      </c>
    </row>
    <row r="1335" spans="1:14" x14ac:dyDescent="0.25">
      <c r="A1335" t="s">
        <v>3755</v>
      </c>
      <c r="B1335" t="s">
        <v>68</v>
      </c>
      <c r="C1335" t="s">
        <v>1051</v>
      </c>
      <c r="D1335" t="s">
        <v>86</v>
      </c>
      <c r="E1335" s="149">
        <v>987600</v>
      </c>
      <c r="F1335" s="149">
        <v>50535.44</v>
      </c>
      <c r="G1335" s="149">
        <v>1038135.44</v>
      </c>
      <c r="H1335" s="150">
        <f>Tabela2[[#This Row],[PERCENTUAL REALIZADO2]]*1/100</f>
        <v>9.9128000000000008E-2</v>
      </c>
      <c r="I1335">
        <v>9.9128000000000007</v>
      </c>
      <c r="J1335" s="111">
        <v>42677</v>
      </c>
      <c r="L1335" t="s">
        <v>2</v>
      </c>
      <c r="M1335" t="s">
        <v>84</v>
      </c>
      <c r="N1335" t="s">
        <v>88</v>
      </c>
    </row>
    <row r="1336" spans="1:14" x14ac:dyDescent="0.25">
      <c r="A1336" t="s">
        <v>2897</v>
      </c>
      <c r="B1336" t="s">
        <v>69</v>
      </c>
      <c r="C1336" t="s">
        <v>1448</v>
      </c>
      <c r="D1336" t="s">
        <v>117</v>
      </c>
      <c r="E1336" s="149">
        <v>200000</v>
      </c>
      <c r="F1336" s="149">
        <v>6185.57</v>
      </c>
      <c r="G1336" s="149">
        <v>206185.57</v>
      </c>
      <c r="H1336" s="150">
        <f>Tabela2[[#This Row],[PERCENTUAL REALIZADO2]]*1/100</f>
        <v>0.66590000000000005</v>
      </c>
      <c r="I1336">
        <v>66.59</v>
      </c>
      <c r="J1336" s="111">
        <v>38581</v>
      </c>
      <c r="L1336" t="s">
        <v>2</v>
      </c>
      <c r="M1336" t="s">
        <v>120</v>
      </c>
      <c r="N1336" t="s">
        <v>722</v>
      </c>
    </row>
    <row r="1337" spans="1:14" x14ac:dyDescent="0.25">
      <c r="A1337" t="s">
        <v>3757</v>
      </c>
      <c r="B1337" t="s">
        <v>68</v>
      </c>
      <c r="C1337" t="s">
        <v>3756</v>
      </c>
      <c r="D1337" t="s">
        <v>86</v>
      </c>
      <c r="E1337" s="149">
        <v>493100</v>
      </c>
      <c r="F1337" s="149">
        <v>12692.15</v>
      </c>
      <c r="G1337" s="149">
        <v>505792.15</v>
      </c>
      <c r="H1337" s="150">
        <f>Tabela2[[#This Row],[PERCENTUAL REALIZADO2]]*1/100</f>
        <v>0.90353300000000003</v>
      </c>
      <c r="I1337">
        <v>90.353300000000004</v>
      </c>
      <c r="J1337" s="111">
        <v>42719</v>
      </c>
      <c r="L1337" t="s">
        <v>2</v>
      </c>
      <c r="M1337" t="s">
        <v>84</v>
      </c>
      <c r="N1337" t="s">
        <v>88</v>
      </c>
    </row>
    <row r="1338" spans="1:14" x14ac:dyDescent="0.25">
      <c r="A1338" t="s">
        <v>3759</v>
      </c>
      <c r="B1338" t="s">
        <v>53</v>
      </c>
      <c r="C1338" t="s">
        <v>3758</v>
      </c>
      <c r="D1338" t="s">
        <v>86</v>
      </c>
      <c r="E1338" s="149">
        <v>245850</v>
      </c>
      <c r="F1338" s="149">
        <v>2650</v>
      </c>
      <c r="G1338" s="149">
        <v>248500</v>
      </c>
      <c r="H1338" s="150">
        <f>Tabela2[[#This Row],[PERCENTUAL REALIZADO2]]*1/100</f>
        <v>0.105361</v>
      </c>
      <c r="I1338">
        <v>10.536099999999999</v>
      </c>
      <c r="J1338" s="111">
        <v>43013</v>
      </c>
      <c r="L1338" t="s">
        <v>2</v>
      </c>
      <c r="M1338" t="s">
        <v>84</v>
      </c>
      <c r="N1338" t="s">
        <v>88</v>
      </c>
    </row>
    <row r="1339" spans="1:14" x14ac:dyDescent="0.25">
      <c r="A1339" t="s">
        <v>3761</v>
      </c>
      <c r="B1339" t="s">
        <v>48</v>
      </c>
      <c r="C1339" t="s">
        <v>3760</v>
      </c>
      <c r="D1339" t="s">
        <v>86</v>
      </c>
      <c r="E1339" s="149">
        <v>592000</v>
      </c>
      <c r="F1339" s="149">
        <v>15810.18</v>
      </c>
      <c r="G1339" s="149">
        <v>607810.18000000005</v>
      </c>
      <c r="H1339" s="150">
        <f>Tabela2[[#This Row],[PERCENTUAL REALIZADO2]]*1/100</f>
        <v>0.84175600000000006</v>
      </c>
      <c r="I1339">
        <v>84.175600000000003</v>
      </c>
      <c r="J1339" s="111">
        <v>43009</v>
      </c>
      <c r="L1339" t="s">
        <v>2</v>
      </c>
      <c r="M1339" t="s">
        <v>84</v>
      </c>
      <c r="N1339" t="s">
        <v>88</v>
      </c>
    </row>
    <row r="1340" spans="1:14" x14ac:dyDescent="0.25">
      <c r="A1340" t="s">
        <v>2901</v>
      </c>
      <c r="B1340" t="s">
        <v>69</v>
      </c>
      <c r="C1340" t="s">
        <v>1448</v>
      </c>
      <c r="D1340" t="s">
        <v>86</v>
      </c>
      <c r="E1340" s="149">
        <v>200000</v>
      </c>
      <c r="F1340" s="149">
        <v>73518.14</v>
      </c>
      <c r="G1340" s="149">
        <v>273518.14</v>
      </c>
      <c r="H1340" s="150">
        <f>Tabela2[[#This Row],[PERCENTUAL REALIZADO2]]*1/100</f>
        <v>0.31869999999999998</v>
      </c>
      <c r="I1340">
        <v>31.87</v>
      </c>
      <c r="J1340" s="111">
        <v>38565</v>
      </c>
      <c r="L1340" t="s">
        <v>2</v>
      </c>
      <c r="M1340" t="s">
        <v>84</v>
      </c>
      <c r="N1340" t="s">
        <v>915</v>
      </c>
    </row>
    <row r="1341" spans="1:14" x14ac:dyDescent="0.25">
      <c r="A1341" t="s">
        <v>3762</v>
      </c>
      <c r="B1341" t="s">
        <v>66</v>
      </c>
      <c r="C1341" t="s">
        <v>1238</v>
      </c>
      <c r="D1341" t="s">
        <v>86</v>
      </c>
      <c r="E1341" s="149">
        <v>245850</v>
      </c>
      <c r="F1341" s="149">
        <v>246.1</v>
      </c>
      <c r="G1341" s="149">
        <v>246096.1</v>
      </c>
      <c r="H1341" s="150">
        <f>Tabela2[[#This Row],[PERCENTUAL REALIZADO2]]*1/100</f>
        <v>6.5132999999999996E-2</v>
      </c>
      <c r="I1341">
        <v>6.5133000000000001</v>
      </c>
      <c r="J1341" s="111">
        <v>43067</v>
      </c>
      <c r="L1341" t="s">
        <v>2</v>
      </c>
      <c r="M1341" t="s">
        <v>84</v>
      </c>
      <c r="N1341" t="s">
        <v>88</v>
      </c>
    </row>
    <row r="1342" spans="1:14" x14ac:dyDescent="0.25">
      <c r="A1342" t="s">
        <v>3763</v>
      </c>
      <c r="B1342" t="s">
        <v>68</v>
      </c>
      <c r="C1342" t="s">
        <v>1784</v>
      </c>
      <c r="D1342" t="s">
        <v>86</v>
      </c>
      <c r="E1342" s="149">
        <v>987600</v>
      </c>
      <c r="F1342" s="149">
        <v>37442.49</v>
      </c>
      <c r="G1342" s="149">
        <v>1025042.49</v>
      </c>
      <c r="H1342" s="150">
        <f>Tabela2[[#This Row],[PERCENTUAL REALIZADO2]]*1/100</f>
        <v>0.59602500000000003</v>
      </c>
      <c r="I1342">
        <v>59.602499999999999</v>
      </c>
      <c r="J1342" s="111">
        <v>42545</v>
      </c>
      <c r="L1342" t="s">
        <v>2</v>
      </c>
      <c r="M1342" t="s">
        <v>84</v>
      </c>
      <c r="N1342" t="s">
        <v>88</v>
      </c>
    </row>
    <row r="1343" spans="1:14" x14ac:dyDescent="0.25">
      <c r="A1343" t="s">
        <v>3764</v>
      </c>
      <c r="B1343" t="s">
        <v>52</v>
      </c>
      <c r="C1343" t="s">
        <v>276</v>
      </c>
      <c r="D1343" t="s">
        <v>86</v>
      </c>
      <c r="E1343" s="149">
        <v>1473600</v>
      </c>
      <c r="F1343" s="149">
        <v>26400</v>
      </c>
      <c r="G1343" s="149">
        <v>1500000</v>
      </c>
      <c r="H1343" s="150">
        <f>Tabela2[[#This Row],[PERCENTUAL REALIZADO2]]*1/100</f>
        <v>1.0689999999999999E-3</v>
      </c>
      <c r="I1343">
        <v>0.1069</v>
      </c>
      <c r="J1343" s="111">
        <v>42452</v>
      </c>
      <c r="L1343" t="s">
        <v>2</v>
      </c>
      <c r="M1343" t="s">
        <v>84</v>
      </c>
      <c r="N1343" t="s">
        <v>88</v>
      </c>
    </row>
    <row r="1344" spans="1:14" x14ac:dyDescent="0.25">
      <c r="A1344" t="s">
        <v>277</v>
      </c>
      <c r="B1344" t="s">
        <v>52</v>
      </c>
      <c r="C1344" t="s">
        <v>276</v>
      </c>
      <c r="D1344" t="s">
        <v>86</v>
      </c>
      <c r="E1344" s="149">
        <v>1490600</v>
      </c>
      <c r="F1344" s="149">
        <v>29400</v>
      </c>
      <c r="G1344" s="149">
        <v>1520000</v>
      </c>
      <c r="H1344" s="150">
        <f>Tabela2[[#This Row],[PERCENTUAL REALIZADO2]]*1/100</f>
        <v>0.41882599999999998</v>
      </c>
      <c r="I1344">
        <v>41.882599999999996</v>
      </c>
      <c r="J1344" s="111">
        <v>42471</v>
      </c>
      <c r="L1344" t="s">
        <v>2</v>
      </c>
      <c r="M1344" t="s">
        <v>84</v>
      </c>
      <c r="N1344" t="s">
        <v>88</v>
      </c>
    </row>
    <row r="1345" spans="1:14" x14ac:dyDescent="0.25">
      <c r="A1345" t="s">
        <v>3766</v>
      </c>
      <c r="B1345" t="s">
        <v>57</v>
      </c>
      <c r="C1345" t="s">
        <v>3765</v>
      </c>
      <c r="D1345" t="s">
        <v>86</v>
      </c>
      <c r="E1345" s="149">
        <v>295300</v>
      </c>
      <c r="F1345" s="149">
        <v>300</v>
      </c>
      <c r="G1345" s="149">
        <v>295600</v>
      </c>
      <c r="H1345" s="150">
        <f>Tabela2[[#This Row],[PERCENTUAL REALIZADO2]]*1/100</f>
        <v>0.120587</v>
      </c>
      <c r="I1345">
        <v>12.0587</v>
      </c>
      <c r="J1345" s="111">
        <v>42940</v>
      </c>
      <c r="L1345" t="s">
        <v>2</v>
      </c>
      <c r="M1345" t="s">
        <v>84</v>
      </c>
      <c r="N1345" t="s">
        <v>88</v>
      </c>
    </row>
    <row r="1346" spans="1:14" x14ac:dyDescent="0.25">
      <c r="A1346" t="s">
        <v>3768</v>
      </c>
      <c r="B1346" t="s">
        <v>47</v>
      </c>
      <c r="C1346" t="s">
        <v>3767</v>
      </c>
      <c r="D1346" t="s">
        <v>86</v>
      </c>
      <c r="E1346" s="149">
        <v>493100</v>
      </c>
      <c r="F1346" s="149">
        <v>900</v>
      </c>
      <c r="G1346" s="149">
        <v>494000</v>
      </c>
      <c r="H1346" s="150">
        <f>Tabela2[[#This Row],[PERCENTUAL REALIZADO2]]*1/100</f>
        <v>0.13514999999999999</v>
      </c>
      <c r="I1346">
        <v>13.515000000000001</v>
      </c>
      <c r="J1346" s="111">
        <v>42903</v>
      </c>
      <c r="L1346" t="s">
        <v>2</v>
      </c>
      <c r="M1346" t="s">
        <v>84</v>
      </c>
      <c r="N1346" t="s">
        <v>88</v>
      </c>
    </row>
    <row r="1347" spans="1:14" x14ac:dyDescent="0.25">
      <c r="A1347" t="s">
        <v>3517</v>
      </c>
      <c r="B1347" t="s">
        <v>47</v>
      </c>
      <c r="C1347" t="s">
        <v>3516</v>
      </c>
      <c r="D1347" t="s">
        <v>86</v>
      </c>
      <c r="E1347" s="149">
        <v>3867950.74</v>
      </c>
      <c r="F1347" s="149">
        <v>52049.26</v>
      </c>
      <c r="G1347" s="149">
        <v>3920000</v>
      </c>
      <c r="H1347" s="150">
        <f>Tabela2[[#This Row],[PERCENTUAL REALIZADO2]]*1/100</f>
        <v>2.1737000000000003E-2</v>
      </c>
      <c r="I1347">
        <v>2.1737000000000002</v>
      </c>
      <c r="J1347" s="111">
        <v>42551</v>
      </c>
      <c r="L1347" t="s">
        <v>2</v>
      </c>
      <c r="M1347" t="s">
        <v>84</v>
      </c>
      <c r="N1347" t="s">
        <v>88</v>
      </c>
    </row>
    <row r="1348" spans="1:14" x14ac:dyDescent="0.25">
      <c r="A1348" t="s">
        <v>3769</v>
      </c>
      <c r="B1348" t="s">
        <v>51</v>
      </c>
      <c r="C1348" t="s">
        <v>1780</v>
      </c>
      <c r="D1348" t="s">
        <v>86</v>
      </c>
      <c r="E1348" s="149">
        <v>987600</v>
      </c>
      <c r="F1348" s="149">
        <v>172760.06</v>
      </c>
      <c r="G1348" s="149">
        <v>1160360.06</v>
      </c>
      <c r="H1348" s="150">
        <f>Tabela2[[#This Row],[PERCENTUAL REALIZADO2]]*1/100</f>
        <v>0.93289900000000003</v>
      </c>
      <c r="I1348">
        <v>93.289900000000003</v>
      </c>
      <c r="J1348" s="111">
        <v>42977</v>
      </c>
      <c r="L1348" t="s">
        <v>2</v>
      </c>
      <c r="M1348" t="s">
        <v>84</v>
      </c>
      <c r="N1348" t="s">
        <v>88</v>
      </c>
    </row>
    <row r="1349" spans="1:14" x14ac:dyDescent="0.25">
      <c r="A1349" t="s">
        <v>3769</v>
      </c>
      <c r="B1349" t="s">
        <v>51</v>
      </c>
      <c r="C1349" t="s">
        <v>1780</v>
      </c>
      <c r="D1349" t="s">
        <v>86</v>
      </c>
      <c r="E1349" s="149">
        <v>690900</v>
      </c>
      <c r="F1349" s="149">
        <v>104871.13</v>
      </c>
      <c r="G1349" s="149">
        <v>795771.13</v>
      </c>
      <c r="H1349" s="150">
        <f>Tabela2[[#This Row],[PERCENTUAL REALIZADO2]]*1/100</f>
        <v>0.9363769999999999</v>
      </c>
      <c r="I1349">
        <v>93.637699999999995</v>
      </c>
      <c r="J1349" s="111">
        <v>42977</v>
      </c>
      <c r="L1349" t="s">
        <v>2</v>
      </c>
      <c r="M1349" t="s">
        <v>84</v>
      </c>
      <c r="N1349" t="s">
        <v>88</v>
      </c>
    </row>
    <row r="1350" spans="1:14" x14ac:dyDescent="0.25">
      <c r="A1350" t="s">
        <v>3770</v>
      </c>
      <c r="B1350" t="s">
        <v>51</v>
      </c>
      <c r="C1350" t="s">
        <v>1780</v>
      </c>
      <c r="D1350" t="s">
        <v>86</v>
      </c>
      <c r="E1350" s="149">
        <v>493100</v>
      </c>
      <c r="F1350" s="149">
        <v>122698.97</v>
      </c>
      <c r="G1350" s="149">
        <v>615798.97</v>
      </c>
      <c r="H1350" s="150">
        <f>Tabela2[[#This Row],[PERCENTUAL REALIZADO2]]*1/100</f>
        <v>0.87469399999999997</v>
      </c>
      <c r="I1350">
        <v>87.469399999999993</v>
      </c>
      <c r="J1350" s="111">
        <v>42978</v>
      </c>
      <c r="L1350" t="s">
        <v>2</v>
      </c>
      <c r="M1350" t="s">
        <v>84</v>
      </c>
      <c r="N1350" t="s">
        <v>88</v>
      </c>
    </row>
    <row r="1351" spans="1:14" x14ac:dyDescent="0.25">
      <c r="A1351" t="s">
        <v>3770</v>
      </c>
      <c r="B1351" t="s">
        <v>51</v>
      </c>
      <c r="C1351" t="s">
        <v>1780</v>
      </c>
      <c r="D1351" t="s">
        <v>86</v>
      </c>
      <c r="E1351" s="149">
        <v>493100</v>
      </c>
      <c r="F1351" s="149">
        <v>80711.740000000005</v>
      </c>
      <c r="G1351" s="149">
        <v>573811.74</v>
      </c>
      <c r="H1351" s="150">
        <f>Tabela2[[#This Row],[PERCENTUAL REALIZADO2]]*1/100</f>
        <v>0.89340199999999992</v>
      </c>
      <c r="I1351">
        <v>89.340199999999996</v>
      </c>
      <c r="J1351" s="111">
        <v>42978</v>
      </c>
      <c r="L1351" t="s">
        <v>2</v>
      </c>
      <c r="M1351" t="s">
        <v>84</v>
      </c>
      <c r="N1351" t="s">
        <v>88</v>
      </c>
    </row>
    <row r="1352" spans="1:14" x14ac:dyDescent="0.25">
      <c r="A1352" t="s">
        <v>3771</v>
      </c>
      <c r="B1352" t="s">
        <v>48</v>
      </c>
      <c r="C1352" t="s">
        <v>415</v>
      </c>
      <c r="D1352" t="s">
        <v>86</v>
      </c>
      <c r="E1352" s="149">
        <v>690900</v>
      </c>
      <c r="F1352" s="149">
        <v>176639.39</v>
      </c>
      <c r="G1352" s="149">
        <v>867539.39</v>
      </c>
      <c r="H1352" s="150">
        <f>Tabela2[[#This Row],[PERCENTUAL REALIZADO2]]*1/100</f>
        <v>0.10638400000000001</v>
      </c>
      <c r="I1352">
        <v>10.638400000000001</v>
      </c>
      <c r="J1352" s="111">
        <v>43017</v>
      </c>
      <c r="L1352" t="s">
        <v>2</v>
      </c>
      <c r="M1352" t="s">
        <v>84</v>
      </c>
      <c r="N1352" t="s">
        <v>183</v>
      </c>
    </row>
    <row r="1353" spans="1:14" x14ac:dyDescent="0.25">
      <c r="A1353" t="s">
        <v>3772</v>
      </c>
      <c r="B1353" t="s">
        <v>66</v>
      </c>
      <c r="C1353" t="s">
        <v>199</v>
      </c>
      <c r="D1353" t="s">
        <v>82</v>
      </c>
      <c r="E1353" s="149">
        <v>1950000</v>
      </c>
      <c r="F1353" s="149">
        <v>1953</v>
      </c>
      <c r="G1353" s="149">
        <v>1951953</v>
      </c>
      <c r="H1353" s="150">
        <f>Tabela2[[#This Row],[PERCENTUAL REALIZADO2]]*1/100</f>
        <v>0.85530499999999998</v>
      </c>
      <c r="I1353">
        <v>85.530500000000004</v>
      </c>
      <c r="J1353" s="111">
        <v>42535</v>
      </c>
      <c r="L1353" t="s">
        <v>2</v>
      </c>
      <c r="M1353" t="s">
        <v>84</v>
      </c>
      <c r="N1353" t="s">
        <v>85</v>
      </c>
    </row>
    <row r="1354" spans="1:14" x14ac:dyDescent="0.25">
      <c r="A1354" t="s">
        <v>3774</v>
      </c>
      <c r="B1354" t="s">
        <v>60</v>
      </c>
      <c r="C1354" t="s">
        <v>3773</v>
      </c>
      <c r="D1354" t="s">
        <v>82</v>
      </c>
      <c r="E1354" s="149">
        <v>278811.84999999998</v>
      </c>
      <c r="F1354" s="149">
        <v>279.10000000000002</v>
      </c>
      <c r="G1354" s="149">
        <v>279090.95</v>
      </c>
      <c r="H1354" s="150">
        <f>Tabela2[[#This Row],[PERCENTUAL REALIZADO2]]*1/100</f>
        <v>0.63561500000000004</v>
      </c>
      <c r="I1354">
        <v>63.561500000000002</v>
      </c>
      <c r="J1354" s="111">
        <v>42888</v>
      </c>
      <c r="L1354" t="s">
        <v>2</v>
      </c>
      <c r="M1354" t="s">
        <v>84</v>
      </c>
      <c r="N1354" t="s">
        <v>85</v>
      </c>
    </row>
    <row r="1355" spans="1:14" x14ac:dyDescent="0.25">
      <c r="A1355" t="s">
        <v>3775</v>
      </c>
      <c r="B1355" t="s">
        <v>62</v>
      </c>
      <c r="C1355" t="s">
        <v>655</v>
      </c>
      <c r="D1355" t="s">
        <v>82</v>
      </c>
      <c r="E1355" s="149">
        <v>487500</v>
      </c>
      <c r="F1355" s="149">
        <v>500</v>
      </c>
      <c r="G1355" s="149">
        <v>488000</v>
      </c>
      <c r="H1355" s="150">
        <f>Tabela2[[#This Row],[PERCENTUAL REALIZADO2]]*1/100</f>
        <v>2.1155E-2</v>
      </c>
      <c r="I1355">
        <v>2.1154999999999999</v>
      </c>
      <c r="J1355" s="111">
        <v>43059</v>
      </c>
      <c r="L1355" t="s">
        <v>2</v>
      </c>
      <c r="M1355" t="s">
        <v>84</v>
      </c>
      <c r="N1355" t="s">
        <v>85</v>
      </c>
    </row>
    <row r="1356" spans="1:14" x14ac:dyDescent="0.25">
      <c r="A1356" t="s">
        <v>3776</v>
      </c>
      <c r="B1356" t="s">
        <v>65</v>
      </c>
      <c r="C1356" t="s">
        <v>1721</v>
      </c>
      <c r="D1356" t="s">
        <v>82</v>
      </c>
      <c r="E1356" s="149">
        <v>393908.16</v>
      </c>
      <c r="F1356" s="149">
        <v>394.3</v>
      </c>
      <c r="G1356" s="149">
        <v>394302.46</v>
      </c>
      <c r="H1356" s="150">
        <f>Tabela2[[#This Row],[PERCENTUAL REALIZADO2]]*1/100</f>
        <v>6.1745000000000001E-2</v>
      </c>
      <c r="I1356">
        <v>6.1745000000000001</v>
      </c>
      <c r="J1356" s="111">
        <v>42984</v>
      </c>
      <c r="L1356" t="s">
        <v>2</v>
      </c>
      <c r="M1356" t="s">
        <v>84</v>
      </c>
      <c r="N1356" t="s">
        <v>85</v>
      </c>
    </row>
    <row r="1357" spans="1:14" x14ac:dyDescent="0.25">
      <c r="A1357" t="s">
        <v>3777</v>
      </c>
      <c r="B1357" t="s">
        <v>52</v>
      </c>
      <c r="C1357" t="s">
        <v>2969</v>
      </c>
      <c r="D1357" t="s">
        <v>82</v>
      </c>
      <c r="E1357" s="149">
        <v>390000</v>
      </c>
      <c r="F1357" s="149">
        <v>400</v>
      </c>
      <c r="G1357" s="149">
        <v>390400</v>
      </c>
      <c r="H1357" s="150">
        <f>Tabela2[[#This Row],[PERCENTUAL REALIZADO2]]*1/100</f>
        <v>0.60936900000000005</v>
      </c>
      <c r="I1357">
        <v>60.936900000000001</v>
      </c>
      <c r="J1357" s="111">
        <v>42709</v>
      </c>
      <c r="L1357" t="s">
        <v>2</v>
      </c>
      <c r="M1357" t="s">
        <v>84</v>
      </c>
      <c r="N1357" t="s">
        <v>85</v>
      </c>
    </row>
    <row r="1358" spans="1:14" x14ac:dyDescent="0.25">
      <c r="A1358" t="s">
        <v>3778</v>
      </c>
      <c r="B1358" t="s">
        <v>62</v>
      </c>
      <c r="C1358" t="s">
        <v>1335</v>
      </c>
      <c r="D1358" t="s">
        <v>82</v>
      </c>
      <c r="E1358" s="149">
        <v>487500</v>
      </c>
      <c r="F1358" s="149">
        <v>500</v>
      </c>
      <c r="G1358" s="149">
        <v>488000</v>
      </c>
      <c r="H1358" s="150">
        <f>Tabela2[[#This Row],[PERCENTUAL REALIZADO2]]*1/100</f>
        <v>0.49282999999999999</v>
      </c>
      <c r="I1358">
        <v>49.283000000000001</v>
      </c>
      <c r="J1358" s="111">
        <v>42543</v>
      </c>
      <c r="L1358" t="s">
        <v>2</v>
      </c>
      <c r="M1358" t="s">
        <v>84</v>
      </c>
      <c r="N1358" t="s">
        <v>85</v>
      </c>
    </row>
    <row r="1359" spans="1:14" x14ac:dyDescent="0.25">
      <c r="A1359" t="s">
        <v>3780</v>
      </c>
      <c r="B1359" t="s">
        <v>65</v>
      </c>
      <c r="C1359" t="s">
        <v>3779</v>
      </c>
      <c r="D1359" t="s">
        <v>82</v>
      </c>
      <c r="E1359" s="149">
        <v>487500</v>
      </c>
      <c r="F1359" s="149">
        <v>9681.07</v>
      </c>
      <c r="G1359" s="149">
        <v>497181.07</v>
      </c>
      <c r="H1359" s="150">
        <f>Tabela2[[#This Row],[PERCENTUAL REALIZADO2]]*1/100</f>
        <v>9.9389999999999999E-3</v>
      </c>
      <c r="I1359">
        <v>0.99390000000000001</v>
      </c>
      <c r="J1359" s="111">
        <v>42898</v>
      </c>
      <c r="L1359" t="s">
        <v>2</v>
      </c>
      <c r="M1359" t="s">
        <v>84</v>
      </c>
      <c r="N1359" t="s">
        <v>85</v>
      </c>
    </row>
    <row r="1360" spans="1:14" x14ac:dyDescent="0.25">
      <c r="A1360" t="s">
        <v>3781</v>
      </c>
      <c r="B1360" t="s">
        <v>68</v>
      </c>
      <c r="C1360" t="s">
        <v>384</v>
      </c>
      <c r="D1360" t="s">
        <v>117</v>
      </c>
      <c r="E1360" s="149">
        <v>294000</v>
      </c>
      <c r="F1360" s="149">
        <v>27405.91</v>
      </c>
      <c r="G1360" s="149">
        <v>321405.90999999997</v>
      </c>
      <c r="H1360" s="150">
        <f>Tabela2[[#This Row],[PERCENTUAL REALIZADO2]]*1/100</f>
        <v>0.769096</v>
      </c>
      <c r="I1360">
        <v>76.909599999999998</v>
      </c>
      <c r="J1360" s="111">
        <v>42550</v>
      </c>
      <c r="L1360" t="s">
        <v>2</v>
      </c>
      <c r="M1360" t="s">
        <v>120</v>
      </c>
      <c r="N1360" t="s">
        <v>121</v>
      </c>
    </row>
    <row r="1361" spans="1:14" x14ac:dyDescent="0.25">
      <c r="A1361" t="s">
        <v>3782</v>
      </c>
      <c r="B1361" t="s">
        <v>68</v>
      </c>
      <c r="C1361" t="s">
        <v>384</v>
      </c>
      <c r="D1361" t="s">
        <v>117</v>
      </c>
      <c r="E1361" s="149">
        <v>285000</v>
      </c>
      <c r="F1361" s="149">
        <v>13281.95</v>
      </c>
      <c r="G1361" s="149">
        <v>298281.95</v>
      </c>
      <c r="H1361" s="150">
        <f>Tabela2[[#This Row],[PERCENTUAL REALIZADO2]]*1/100</f>
        <v>0.37377299999999997</v>
      </c>
      <c r="I1361">
        <v>37.377299999999998</v>
      </c>
      <c r="J1361" s="111">
        <v>42734</v>
      </c>
      <c r="L1361" t="s">
        <v>2</v>
      </c>
      <c r="M1361" t="s">
        <v>120</v>
      </c>
      <c r="N1361" t="s">
        <v>121</v>
      </c>
    </row>
    <row r="1362" spans="1:14" x14ac:dyDescent="0.25">
      <c r="A1362" t="s">
        <v>3783</v>
      </c>
      <c r="B1362" t="s">
        <v>68</v>
      </c>
      <c r="C1362" t="s">
        <v>384</v>
      </c>
      <c r="D1362" t="s">
        <v>117</v>
      </c>
      <c r="E1362" s="149">
        <v>500000</v>
      </c>
      <c r="F1362" s="149">
        <v>61110.93</v>
      </c>
      <c r="G1362" s="149">
        <v>561110.93000000005</v>
      </c>
      <c r="H1362" s="150">
        <f>Tabela2[[#This Row],[PERCENTUAL REALIZADO2]]*1/100</f>
        <v>0.64908500000000002</v>
      </c>
      <c r="I1362">
        <v>64.908500000000004</v>
      </c>
      <c r="J1362" s="111">
        <v>42735</v>
      </c>
      <c r="L1362" t="s">
        <v>2</v>
      </c>
      <c r="M1362" t="s">
        <v>120</v>
      </c>
      <c r="N1362" t="s">
        <v>121</v>
      </c>
    </row>
    <row r="1363" spans="1:14" x14ac:dyDescent="0.25">
      <c r="A1363" t="s">
        <v>3785</v>
      </c>
      <c r="B1363" t="s">
        <v>65</v>
      </c>
      <c r="C1363" t="s">
        <v>3784</v>
      </c>
      <c r="D1363" t="s">
        <v>117</v>
      </c>
      <c r="E1363" s="149">
        <v>243750</v>
      </c>
      <c r="F1363" s="149">
        <v>6250</v>
      </c>
      <c r="G1363" s="149">
        <v>250000</v>
      </c>
      <c r="H1363" s="150">
        <f>Tabela2[[#This Row],[PERCENTUAL REALIZADO2]]*1/100</f>
        <v>4.9621000000000005E-2</v>
      </c>
      <c r="I1363">
        <v>4.9621000000000004</v>
      </c>
      <c r="J1363" s="111">
        <v>43005</v>
      </c>
      <c r="L1363" t="s">
        <v>2</v>
      </c>
      <c r="M1363" t="s">
        <v>120</v>
      </c>
      <c r="N1363" t="s">
        <v>121</v>
      </c>
    </row>
    <row r="1364" spans="1:14" x14ac:dyDescent="0.25">
      <c r="A1364" t="s">
        <v>2921</v>
      </c>
      <c r="B1364" t="s">
        <v>64</v>
      </c>
      <c r="C1364" t="s">
        <v>2920</v>
      </c>
      <c r="D1364" t="s">
        <v>90</v>
      </c>
      <c r="E1364" s="149">
        <v>1000000</v>
      </c>
      <c r="F1364" s="149">
        <v>33400</v>
      </c>
      <c r="G1364" s="149">
        <v>1033400</v>
      </c>
      <c r="H1364" s="150">
        <f>Tabela2[[#This Row],[PERCENTUAL REALIZADO2]]*1/100</f>
        <v>0.71920000000000006</v>
      </c>
      <c r="I1364">
        <v>71.92</v>
      </c>
      <c r="J1364" s="111">
        <v>38744</v>
      </c>
      <c r="L1364" t="s">
        <v>2</v>
      </c>
      <c r="M1364" t="s">
        <v>80</v>
      </c>
      <c r="N1364" t="s">
        <v>112</v>
      </c>
    </row>
    <row r="1365" spans="1:14" x14ac:dyDescent="0.25">
      <c r="A1365" t="s">
        <v>3786</v>
      </c>
      <c r="B1365" t="s">
        <v>68</v>
      </c>
      <c r="C1365" t="s">
        <v>332</v>
      </c>
      <c r="D1365" t="s">
        <v>117</v>
      </c>
      <c r="E1365" s="149">
        <v>799500</v>
      </c>
      <c r="F1365" s="149">
        <v>15990</v>
      </c>
      <c r="G1365" s="149">
        <v>815490</v>
      </c>
      <c r="H1365" s="150">
        <f>Tabela2[[#This Row],[PERCENTUAL REALIZADO2]]*1/100</f>
        <v>4.2630000000000003E-3</v>
      </c>
      <c r="I1365">
        <v>0.42630000000000001</v>
      </c>
      <c r="J1365" s="111">
        <v>43068</v>
      </c>
      <c r="L1365" t="s">
        <v>2</v>
      </c>
      <c r="M1365" t="s">
        <v>120</v>
      </c>
      <c r="N1365" t="s">
        <v>121</v>
      </c>
    </row>
    <row r="1366" spans="1:14" x14ac:dyDescent="0.25">
      <c r="A1366" t="s">
        <v>3787</v>
      </c>
      <c r="B1366" t="s">
        <v>65</v>
      </c>
      <c r="C1366" t="s">
        <v>251</v>
      </c>
      <c r="D1366" t="s">
        <v>117</v>
      </c>
      <c r="E1366" s="149">
        <v>292500</v>
      </c>
      <c r="F1366" s="149">
        <v>587</v>
      </c>
      <c r="G1366" s="149">
        <v>293087</v>
      </c>
      <c r="H1366" s="150">
        <f>Tabela2[[#This Row],[PERCENTUAL REALIZADO2]]*1/100</f>
        <v>5.0202999999999998E-2</v>
      </c>
      <c r="I1366">
        <v>5.0202999999999998</v>
      </c>
      <c r="J1366" s="111">
        <v>43040</v>
      </c>
      <c r="L1366" t="s">
        <v>2</v>
      </c>
      <c r="M1366" t="s">
        <v>120</v>
      </c>
      <c r="N1366" t="s">
        <v>121</v>
      </c>
    </row>
    <row r="1367" spans="1:14" x14ac:dyDescent="0.25">
      <c r="A1367" t="s">
        <v>3789</v>
      </c>
      <c r="B1367" t="s">
        <v>48</v>
      </c>
      <c r="C1367" t="s">
        <v>3788</v>
      </c>
      <c r="D1367" t="s">
        <v>117</v>
      </c>
      <c r="E1367" s="149">
        <v>390000</v>
      </c>
      <c r="F1367" s="149">
        <v>50148.05</v>
      </c>
      <c r="G1367" s="149">
        <v>440148.05</v>
      </c>
      <c r="H1367" s="150">
        <f>Tabela2[[#This Row],[PERCENTUAL REALIZADO2]]*1/100</f>
        <v>6.1527000000000005E-2</v>
      </c>
      <c r="I1367">
        <v>6.1527000000000003</v>
      </c>
      <c r="J1367" s="111">
        <v>42948</v>
      </c>
      <c r="L1367" t="s">
        <v>2</v>
      </c>
      <c r="M1367" t="s">
        <v>120</v>
      </c>
      <c r="N1367" t="s">
        <v>121</v>
      </c>
    </row>
    <row r="1368" spans="1:14" x14ac:dyDescent="0.25">
      <c r="A1368" t="s">
        <v>3790</v>
      </c>
      <c r="B1368" t="s">
        <v>65</v>
      </c>
      <c r="C1368" t="s">
        <v>3341</v>
      </c>
      <c r="D1368" t="s">
        <v>117</v>
      </c>
      <c r="E1368" s="149">
        <v>243750</v>
      </c>
      <c r="F1368" s="149">
        <v>1788.6</v>
      </c>
      <c r="G1368" s="149">
        <v>245538.6</v>
      </c>
      <c r="H1368" s="150">
        <f>Tabela2[[#This Row],[PERCENTUAL REALIZADO2]]*1/100</f>
        <v>3.9759999999999997E-2</v>
      </c>
      <c r="I1368">
        <v>3.976</v>
      </c>
      <c r="J1368" s="111">
        <v>42812</v>
      </c>
      <c r="L1368" t="s">
        <v>2</v>
      </c>
      <c r="M1368" t="s">
        <v>120</v>
      </c>
      <c r="N1368" t="s">
        <v>121</v>
      </c>
    </row>
    <row r="1369" spans="1:14" x14ac:dyDescent="0.25">
      <c r="A1369" t="s">
        <v>2924</v>
      </c>
      <c r="B1369" t="s">
        <v>48</v>
      </c>
      <c r="C1369" t="s">
        <v>2693</v>
      </c>
      <c r="D1369" t="s">
        <v>117</v>
      </c>
      <c r="E1369" s="149">
        <v>200000</v>
      </c>
      <c r="F1369" s="149">
        <v>6000</v>
      </c>
      <c r="G1369" s="149">
        <v>206000</v>
      </c>
      <c r="H1369" s="150">
        <f>Tabela2[[#This Row],[PERCENTUAL REALIZADO2]]*1/100</f>
        <v>0.94209999999999994</v>
      </c>
      <c r="I1369">
        <v>94.21</v>
      </c>
      <c r="J1369" s="111">
        <v>38597</v>
      </c>
      <c r="L1369" t="s">
        <v>2</v>
      </c>
      <c r="M1369" t="s">
        <v>120</v>
      </c>
      <c r="N1369" t="s">
        <v>722</v>
      </c>
    </row>
    <row r="1370" spans="1:14" x14ac:dyDescent="0.25">
      <c r="A1370" t="s">
        <v>3792</v>
      </c>
      <c r="B1370" t="s">
        <v>48</v>
      </c>
      <c r="C1370" t="s">
        <v>3791</v>
      </c>
      <c r="D1370" t="s">
        <v>117</v>
      </c>
      <c r="E1370" s="149">
        <v>292500</v>
      </c>
      <c r="F1370" s="149">
        <v>41004.43</v>
      </c>
      <c r="G1370" s="149">
        <v>333504.43</v>
      </c>
      <c r="H1370" s="150">
        <f>Tabela2[[#This Row],[PERCENTUAL REALIZADO2]]*1/100</f>
        <v>0.508077</v>
      </c>
      <c r="I1370">
        <v>50.807699999999997</v>
      </c>
      <c r="J1370" s="111">
        <v>42826</v>
      </c>
      <c r="L1370" t="s">
        <v>2</v>
      </c>
      <c r="M1370" t="s">
        <v>120</v>
      </c>
      <c r="N1370" t="s">
        <v>121</v>
      </c>
    </row>
    <row r="1371" spans="1:14" x14ac:dyDescent="0.25">
      <c r="A1371" t="s">
        <v>3793</v>
      </c>
      <c r="B1371" t="s">
        <v>47</v>
      </c>
      <c r="C1371" t="s">
        <v>1336</v>
      </c>
      <c r="D1371" t="s">
        <v>117</v>
      </c>
      <c r="E1371" s="149">
        <v>268125</v>
      </c>
      <c r="F1371" s="149">
        <v>6344.6</v>
      </c>
      <c r="G1371" s="149">
        <v>274469.59999999998</v>
      </c>
      <c r="H1371" s="150">
        <f>Tabela2[[#This Row],[PERCENTUAL REALIZADO2]]*1/100</f>
        <v>6.7477999999999996E-2</v>
      </c>
      <c r="I1371">
        <v>6.7477999999999998</v>
      </c>
      <c r="J1371" s="111">
        <v>43069</v>
      </c>
      <c r="L1371" t="s">
        <v>2</v>
      </c>
      <c r="M1371" t="s">
        <v>120</v>
      </c>
      <c r="N1371" t="s">
        <v>121</v>
      </c>
    </row>
    <row r="1372" spans="1:14" x14ac:dyDescent="0.25">
      <c r="A1372" t="s">
        <v>2926</v>
      </c>
      <c r="B1372" t="s">
        <v>52</v>
      </c>
      <c r="C1372" t="s">
        <v>1506</v>
      </c>
      <c r="D1372" t="s">
        <v>117</v>
      </c>
      <c r="E1372" s="149">
        <v>136230.41</v>
      </c>
      <c r="F1372" s="149">
        <v>6811.52</v>
      </c>
      <c r="G1372" s="149">
        <v>143041.93</v>
      </c>
      <c r="H1372" s="150">
        <f>Tabela2[[#This Row],[PERCENTUAL REALIZADO2]]*1/100</f>
        <v>0.45299999999999996</v>
      </c>
      <c r="I1372">
        <v>45.3</v>
      </c>
      <c r="J1372" s="111">
        <v>39042</v>
      </c>
      <c r="L1372" t="s">
        <v>2</v>
      </c>
      <c r="M1372" t="s">
        <v>120</v>
      </c>
      <c r="N1372" t="s">
        <v>722</v>
      </c>
    </row>
    <row r="1373" spans="1:14" x14ac:dyDescent="0.25">
      <c r="A1373" t="s">
        <v>3794</v>
      </c>
      <c r="B1373" t="s">
        <v>60</v>
      </c>
      <c r="C1373" t="s">
        <v>1332</v>
      </c>
      <c r="D1373" t="s">
        <v>117</v>
      </c>
      <c r="E1373" s="149">
        <v>341250</v>
      </c>
      <c r="F1373" s="149">
        <v>13024.59</v>
      </c>
      <c r="G1373" s="149">
        <v>354274.59</v>
      </c>
      <c r="H1373" s="150">
        <f>Tabela2[[#This Row],[PERCENTUAL REALIZADO2]]*1/100</f>
        <v>0.508158</v>
      </c>
      <c r="I1373">
        <v>50.815800000000003</v>
      </c>
      <c r="J1373" s="111">
        <v>42522</v>
      </c>
      <c r="L1373" t="s">
        <v>2</v>
      </c>
      <c r="M1373" t="s">
        <v>120</v>
      </c>
      <c r="N1373" t="s">
        <v>121</v>
      </c>
    </row>
    <row r="1374" spans="1:14" x14ac:dyDescent="0.25">
      <c r="A1374" t="s">
        <v>669</v>
      </c>
      <c r="B1374" t="s">
        <v>53</v>
      </c>
      <c r="C1374" t="s">
        <v>3795</v>
      </c>
      <c r="D1374" t="s">
        <v>117</v>
      </c>
      <c r="E1374" s="149">
        <v>243750</v>
      </c>
      <c r="F1374" s="149">
        <v>244</v>
      </c>
      <c r="G1374" s="149">
        <v>243994</v>
      </c>
      <c r="H1374" s="150">
        <f>Tabela2[[#This Row],[PERCENTUAL REALIZADO2]]*1/100</f>
        <v>0.19581900000000002</v>
      </c>
      <c r="I1374">
        <v>19.581900000000001</v>
      </c>
      <c r="J1374" s="111">
        <v>42979</v>
      </c>
      <c r="L1374" t="s">
        <v>2</v>
      </c>
      <c r="M1374" t="s">
        <v>120</v>
      </c>
      <c r="N1374" t="s">
        <v>121</v>
      </c>
    </row>
    <row r="1375" spans="1:14" x14ac:dyDescent="0.25">
      <c r="A1375" t="s">
        <v>3797</v>
      </c>
      <c r="B1375" t="s">
        <v>53</v>
      </c>
      <c r="C1375" t="s">
        <v>3796</v>
      </c>
      <c r="D1375" t="s">
        <v>117</v>
      </c>
      <c r="E1375" s="149">
        <v>243750</v>
      </c>
      <c r="F1375" s="149">
        <v>6250</v>
      </c>
      <c r="G1375" s="149">
        <v>250000</v>
      </c>
      <c r="H1375" s="150">
        <f>Tabela2[[#This Row],[PERCENTUAL REALIZADO2]]*1/100</f>
        <v>0.76288100000000003</v>
      </c>
      <c r="I1375">
        <v>76.2881</v>
      </c>
      <c r="J1375" s="111">
        <v>42674</v>
      </c>
      <c r="L1375" t="s">
        <v>2</v>
      </c>
      <c r="M1375" t="s">
        <v>120</v>
      </c>
      <c r="N1375" t="s">
        <v>121</v>
      </c>
    </row>
    <row r="1376" spans="1:14" x14ac:dyDescent="0.25">
      <c r="A1376" t="s">
        <v>3799</v>
      </c>
      <c r="B1376" t="s">
        <v>65</v>
      </c>
      <c r="C1376" t="s">
        <v>3798</v>
      </c>
      <c r="D1376" t="s">
        <v>117</v>
      </c>
      <c r="E1376" s="149">
        <v>243750</v>
      </c>
      <c r="F1376" s="149">
        <v>88308.45</v>
      </c>
      <c r="G1376" s="149">
        <v>332058.45</v>
      </c>
      <c r="H1376" s="150">
        <f>Tabela2[[#This Row],[PERCENTUAL REALIZADO2]]*1/100</f>
        <v>2.8020999999999997E-2</v>
      </c>
      <c r="I1376">
        <v>2.8020999999999998</v>
      </c>
      <c r="J1376" s="111">
        <v>42910</v>
      </c>
      <c r="L1376" t="s">
        <v>2</v>
      </c>
      <c r="M1376" t="s">
        <v>120</v>
      </c>
      <c r="N1376" t="s">
        <v>121</v>
      </c>
    </row>
    <row r="1377" spans="1:14" x14ac:dyDescent="0.25">
      <c r="A1377" t="s">
        <v>482</v>
      </c>
      <c r="B1377" t="s">
        <v>47</v>
      </c>
      <c r="C1377" t="s">
        <v>542</v>
      </c>
      <c r="D1377" t="s">
        <v>117</v>
      </c>
      <c r="E1377" s="149">
        <v>316875</v>
      </c>
      <c r="F1377" s="149">
        <v>5000</v>
      </c>
      <c r="G1377" s="149">
        <v>321875</v>
      </c>
      <c r="H1377" s="150">
        <f>Tabela2[[#This Row],[PERCENTUAL REALIZADO2]]*1/100</f>
        <v>2.6522E-2</v>
      </c>
      <c r="I1377">
        <v>2.6522000000000001</v>
      </c>
      <c r="J1377" s="111">
        <v>43066</v>
      </c>
      <c r="L1377" t="s">
        <v>2</v>
      </c>
      <c r="M1377" t="s">
        <v>120</v>
      </c>
      <c r="N1377" t="s">
        <v>121</v>
      </c>
    </row>
    <row r="1378" spans="1:14" x14ac:dyDescent="0.25">
      <c r="A1378" t="s">
        <v>3801</v>
      </c>
      <c r="B1378" t="s">
        <v>53</v>
      </c>
      <c r="C1378" t="s">
        <v>3800</v>
      </c>
      <c r="D1378" t="s">
        <v>117</v>
      </c>
      <c r="E1378" s="149">
        <v>487500</v>
      </c>
      <c r="F1378" s="149">
        <v>4924.24</v>
      </c>
      <c r="G1378" s="149">
        <v>492424.24</v>
      </c>
      <c r="H1378" s="150">
        <f>Tabela2[[#This Row],[PERCENTUAL REALIZADO2]]*1/100</f>
        <v>2.6734000000000001E-2</v>
      </c>
      <c r="I1378">
        <v>2.6734</v>
      </c>
      <c r="J1378" s="111">
        <v>43049</v>
      </c>
      <c r="L1378" t="s">
        <v>2</v>
      </c>
      <c r="M1378" t="s">
        <v>120</v>
      </c>
      <c r="N1378" t="s">
        <v>121</v>
      </c>
    </row>
    <row r="1379" spans="1:14" x14ac:dyDescent="0.25">
      <c r="A1379" t="s">
        <v>3802</v>
      </c>
      <c r="B1379" t="s">
        <v>53</v>
      </c>
      <c r="C1379" t="s">
        <v>433</v>
      </c>
      <c r="D1379" t="s">
        <v>117</v>
      </c>
      <c r="E1379" s="149">
        <v>97500</v>
      </c>
      <c r="F1379" s="149">
        <v>14186.25</v>
      </c>
      <c r="G1379" s="149">
        <v>111686.25</v>
      </c>
      <c r="H1379" s="150">
        <f>Tabela2[[#This Row],[PERCENTUAL REALIZADO2]]*1/100</f>
        <v>0.29702899999999999</v>
      </c>
      <c r="I1379">
        <v>29.7029</v>
      </c>
      <c r="J1379" s="111">
        <v>42955</v>
      </c>
      <c r="L1379" t="s">
        <v>2</v>
      </c>
      <c r="M1379" t="s">
        <v>120</v>
      </c>
      <c r="N1379" t="s">
        <v>121</v>
      </c>
    </row>
    <row r="1380" spans="1:14" x14ac:dyDescent="0.25">
      <c r="A1380" t="s">
        <v>3804</v>
      </c>
      <c r="B1380" t="s">
        <v>61</v>
      </c>
      <c r="C1380" t="s">
        <v>3803</v>
      </c>
      <c r="D1380" t="s">
        <v>86</v>
      </c>
      <c r="E1380" s="149">
        <v>1229144.46</v>
      </c>
      <c r="F1380" s="149">
        <v>33497.26</v>
      </c>
      <c r="G1380" s="149">
        <v>1262641.72</v>
      </c>
      <c r="H1380" s="150">
        <f>Tabela2[[#This Row],[PERCENTUAL REALIZADO2]]*1/100</f>
        <v>0.19359999999999999</v>
      </c>
      <c r="I1380">
        <v>19.36</v>
      </c>
      <c r="J1380" s="111">
        <v>43042</v>
      </c>
      <c r="L1380" t="s">
        <v>2</v>
      </c>
      <c r="M1380" t="s">
        <v>84</v>
      </c>
      <c r="N1380" t="s">
        <v>88</v>
      </c>
    </row>
    <row r="1381" spans="1:14" x14ac:dyDescent="0.25">
      <c r="A1381" t="s">
        <v>2935</v>
      </c>
      <c r="B1381" t="s">
        <v>67</v>
      </c>
      <c r="C1381" t="s">
        <v>826</v>
      </c>
      <c r="D1381" t="s">
        <v>86</v>
      </c>
      <c r="E1381" s="149">
        <v>78652.210000000006</v>
      </c>
      <c r="F1381" s="149">
        <v>6821.09</v>
      </c>
      <c r="G1381" s="149">
        <v>85473.3</v>
      </c>
      <c r="H1381" s="150">
        <f>Tabela2[[#This Row],[PERCENTUAL REALIZADO2]]*1/100</f>
        <v>0.8458</v>
      </c>
      <c r="I1381">
        <v>84.58</v>
      </c>
      <c r="J1381" s="111">
        <v>38733</v>
      </c>
      <c r="L1381" t="s">
        <v>2</v>
      </c>
      <c r="M1381" t="s">
        <v>84</v>
      </c>
      <c r="N1381" t="s">
        <v>1000</v>
      </c>
    </row>
    <row r="1382" spans="1:14" x14ac:dyDescent="0.25">
      <c r="A1382" t="s">
        <v>3806</v>
      </c>
      <c r="B1382" t="s">
        <v>59</v>
      </c>
      <c r="C1382" t="s">
        <v>3805</v>
      </c>
      <c r="D1382" t="s">
        <v>86</v>
      </c>
      <c r="E1382" s="149">
        <v>245850</v>
      </c>
      <c r="F1382" s="149">
        <v>3743.07</v>
      </c>
      <c r="G1382" s="149">
        <v>249593.07</v>
      </c>
      <c r="H1382" s="150">
        <f>Tabela2[[#This Row],[PERCENTUAL REALIZADO2]]*1/100</f>
        <v>0.98374399999999995</v>
      </c>
      <c r="I1382">
        <v>98.374399999999994</v>
      </c>
      <c r="J1382" s="111">
        <v>42537</v>
      </c>
      <c r="L1382" t="s">
        <v>2</v>
      </c>
      <c r="M1382" t="s">
        <v>84</v>
      </c>
      <c r="N1382" t="s">
        <v>88</v>
      </c>
    </row>
    <row r="1383" spans="1:14" x14ac:dyDescent="0.25">
      <c r="A1383" t="s">
        <v>3807</v>
      </c>
      <c r="B1383" t="s">
        <v>60</v>
      </c>
      <c r="C1383" t="s">
        <v>504</v>
      </c>
      <c r="D1383" t="s">
        <v>86</v>
      </c>
      <c r="E1383" s="149">
        <v>245850</v>
      </c>
      <c r="F1383" s="149">
        <v>5150</v>
      </c>
      <c r="G1383" s="149">
        <v>251000</v>
      </c>
      <c r="H1383" s="150">
        <f>Tabela2[[#This Row],[PERCENTUAL REALIZADO2]]*1/100</f>
        <v>0.526779</v>
      </c>
      <c r="I1383">
        <v>52.677900000000001</v>
      </c>
      <c r="J1383" s="111">
        <v>42937</v>
      </c>
      <c r="L1383" t="s">
        <v>2</v>
      </c>
      <c r="M1383" t="s">
        <v>84</v>
      </c>
      <c r="N1383" t="s">
        <v>115</v>
      </c>
    </row>
    <row r="1384" spans="1:14" x14ac:dyDescent="0.25">
      <c r="A1384" t="s">
        <v>3809</v>
      </c>
      <c r="B1384" t="s">
        <v>68</v>
      </c>
      <c r="C1384" t="s">
        <v>3808</v>
      </c>
      <c r="D1384" t="s">
        <v>86</v>
      </c>
      <c r="E1384" s="149">
        <v>789800</v>
      </c>
      <c r="F1384" s="149">
        <v>322486.78000000003</v>
      </c>
      <c r="G1384" s="149">
        <v>1112286.78</v>
      </c>
      <c r="H1384" s="150">
        <f>Tabela2[[#This Row],[PERCENTUAL REALIZADO2]]*1/100</f>
        <v>2.2824000000000001E-2</v>
      </c>
      <c r="I1384">
        <v>2.2824</v>
      </c>
      <c r="J1384" s="111">
        <v>43056</v>
      </c>
      <c r="L1384" t="s">
        <v>2</v>
      </c>
      <c r="M1384" t="s">
        <v>84</v>
      </c>
      <c r="N1384" t="s">
        <v>88</v>
      </c>
    </row>
    <row r="1385" spans="1:14" x14ac:dyDescent="0.25">
      <c r="A1385" t="s">
        <v>3811</v>
      </c>
      <c r="B1385" t="s">
        <v>55</v>
      </c>
      <c r="C1385" t="s">
        <v>3810</v>
      </c>
      <c r="D1385" t="s">
        <v>86</v>
      </c>
      <c r="E1385" s="149">
        <v>987600</v>
      </c>
      <c r="F1385" s="149">
        <v>31694.98</v>
      </c>
      <c r="G1385" s="149">
        <v>1019294.98</v>
      </c>
      <c r="H1385" s="150">
        <f>Tabela2[[#This Row],[PERCENTUAL REALIZADO2]]*1/100</f>
        <v>0.6569370000000001</v>
      </c>
      <c r="I1385">
        <v>65.693700000000007</v>
      </c>
      <c r="J1385" s="111">
        <v>42692</v>
      </c>
      <c r="L1385" t="s">
        <v>2</v>
      </c>
      <c r="M1385" t="s">
        <v>84</v>
      </c>
      <c r="N1385" t="s">
        <v>88</v>
      </c>
    </row>
    <row r="1386" spans="1:14" x14ac:dyDescent="0.25">
      <c r="A1386" t="s">
        <v>3812</v>
      </c>
      <c r="B1386" t="s">
        <v>53</v>
      </c>
      <c r="C1386" t="s">
        <v>223</v>
      </c>
      <c r="D1386" t="s">
        <v>86</v>
      </c>
      <c r="E1386" s="149">
        <v>3867950.74</v>
      </c>
      <c r="F1386" s="149">
        <v>5975.74</v>
      </c>
      <c r="G1386" s="149">
        <v>3873926.48</v>
      </c>
      <c r="H1386" s="150">
        <f>Tabela2[[#This Row],[PERCENTUAL REALIZADO2]]*1/100</f>
        <v>0.594781</v>
      </c>
      <c r="I1386">
        <v>59.478099999999998</v>
      </c>
      <c r="J1386" s="111">
        <v>42551</v>
      </c>
      <c r="L1386" t="s">
        <v>2</v>
      </c>
      <c r="M1386" t="s">
        <v>84</v>
      </c>
      <c r="N1386" t="s">
        <v>88</v>
      </c>
    </row>
    <row r="1387" spans="1:14" x14ac:dyDescent="0.25">
      <c r="A1387" t="s">
        <v>3814</v>
      </c>
      <c r="B1387" t="s">
        <v>55</v>
      </c>
      <c r="C1387" t="s">
        <v>3813</v>
      </c>
      <c r="D1387" t="s">
        <v>86</v>
      </c>
      <c r="E1387" s="149">
        <v>394200</v>
      </c>
      <c r="F1387" s="149">
        <v>56030.95</v>
      </c>
      <c r="G1387" s="149">
        <v>450230.95</v>
      </c>
      <c r="H1387" s="150">
        <f>Tabela2[[#This Row],[PERCENTUAL REALIZADO2]]*1/100</f>
        <v>9.0290000000000006E-3</v>
      </c>
      <c r="I1387">
        <v>0.90290000000000004</v>
      </c>
      <c r="J1387" s="111">
        <v>43067</v>
      </c>
      <c r="L1387" t="s">
        <v>2</v>
      </c>
      <c r="M1387" t="s">
        <v>84</v>
      </c>
      <c r="N1387" t="s">
        <v>88</v>
      </c>
    </row>
    <row r="1388" spans="1:14" x14ac:dyDescent="0.25">
      <c r="A1388" t="s">
        <v>3815</v>
      </c>
      <c r="B1388" t="s">
        <v>60</v>
      </c>
      <c r="C1388" t="s">
        <v>743</v>
      </c>
      <c r="D1388" t="s">
        <v>86</v>
      </c>
      <c r="E1388" s="149">
        <v>740350</v>
      </c>
      <c r="F1388" s="149">
        <v>15000</v>
      </c>
      <c r="G1388" s="149">
        <v>755350</v>
      </c>
      <c r="H1388" s="150">
        <f>Tabela2[[#This Row],[PERCENTUAL REALIZADO2]]*1/100</f>
        <v>0.55277999999999994</v>
      </c>
      <c r="I1388">
        <v>55.277999999999999</v>
      </c>
      <c r="J1388" s="111">
        <v>42549</v>
      </c>
      <c r="L1388" t="s">
        <v>2</v>
      </c>
      <c r="M1388" t="s">
        <v>84</v>
      </c>
      <c r="N1388" t="s">
        <v>88</v>
      </c>
    </row>
    <row r="1389" spans="1:14" x14ac:dyDescent="0.25">
      <c r="A1389" t="s">
        <v>3816</v>
      </c>
      <c r="B1389" t="s">
        <v>62</v>
      </c>
      <c r="C1389" t="s">
        <v>3031</v>
      </c>
      <c r="D1389" t="s">
        <v>86</v>
      </c>
      <c r="E1389" s="149">
        <v>493100</v>
      </c>
      <c r="F1389" s="149">
        <v>6900</v>
      </c>
      <c r="G1389" s="149">
        <v>500000</v>
      </c>
      <c r="H1389" s="150">
        <f>Tabela2[[#This Row],[PERCENTUAL REALIZADO2]]*1/100</f>
        <v>0.124268</v>
      </c>
      <c r="I1389">
        <v>12.4268</v>
      </c>
      <c r="J1389" s="111">
        <v>42545</v>
      </c>
      <c r="L1389" t="s">
        <v>2</v>
      </c>
      <c r="M1389" t="s">
        <v>84</v>
      </c>
      <c r="N1389" t="s">
        <v>88</v>
      </c>
    </row>
    <row r="1390" spans="1:14" x14ac:dyDescent="0.25">
      <c r="A1390" t="s">
        <v>3817</v>
      </c>
      <c r="B1390" t="s">
        <v>68</v>
      </c>
      <c r="C1390" t="s">
        <v>991</v>
      </c>
      <c r="D1390" t="s">
        <v>86</v>
      </c>
      <c r="E1390" s="149">
        <v>245850</v>
      </c>
      <c r="F1390" s="149">
        <v>896.43</v>
      </c>
      <c r="G1390" s="149">
        <v>246746.43</v>
      </c>
      <c r="H1390" s="150">
        <f>Tabela2[[#This Row],[PERCENTUAL REALIZADO2]]*1/100</f>
        <v>0.6018</v>
      </c>
      <c r="I1390">
        <v>60.18</v>
      </c>
      <c r="J1390" s="111">
        <v>42697</v>
      </c>
      <c r="L1390" t="s">
        <v>2</v>
      </c>
      <c r="M1390" t="s">
        <v>84</v>
      </c>
      <c r="N1390" t="s">
        <v>88</v>
      </c>
    </row>
    <row r="1391" spans="1:14" x14ac:dyDescent="0.25">
      <c r="A1391" t="s">
        <v>2363</v>
      </c>
      <c r="B1391" t="s">
        <v>637</v>
      </c>
      <c r="C1391" t="s">
        <v>1458</v>
      </c>
      <c r="D1391" t="s">
        <v>90</v>
      </c>
      <c r="E1391" s="149">
        <v>618778</v>
      </c>
      <c r="F1391" s="149">
        <v>233291.58</v>
      </c>
      <c r="G1391" s="149">
        <v>852069.58</v>
      </c>
      <c r="H1391" s="150">
        <f>Tabela2[[#This Row],[PERCENTUAL REALIZADO2]]*1/100</f>
        <v>0.74639999999999995</v>
      </c>
      <c r="I1391">
        <v>74.64</v>
      </c>
      <c r="J1391" s="111">
        <v>38705</v>
      </c>
      <c r="K1391" s="111">
        <v>43220</v>
      </c>
      <c r="L1391" t="s">
        <v>2</v>
      </c>
      <c r="M1391" t="s">
        <v>80</v>
      </c>
      <c r="N1391" t="s">
        <v>112</v>
      </c>
    </row>
    <row r="1392" spans="1:14" x14ac:dyDescent="0.25">
      <c r="A1392" t="s">
        <v>3818</v>
      </c>
      <c r="B1392" t="s">
        <v>53</v>
      </c>
      <c r="C1392" t="s">
        <v>1069</v>
      </c>
      <c r="D1392" t="s">
        <v>86</v>
      </c>
      <c r="E1392" s="149">
        <v>394200</v>
      </c>
      <c r="F1392" s="149">
        <v>14189.72</v>
      </c>
      <c r="G1392" s="149">
        <v>408389.72</v>
      </c>
      <c r="H1392" s="150">
        <f>Tabela2[[#This Row],[PERCENTUAL REALIZADO2]]*1/100</f>
        <v>0.65860099999999999</v>
      </c>
      <c r="I1392">
        <v>65.860100000000003</v>
      </c>
      <c r="J1392" s="111">
        <v>42948</v>
      </c>
      <c r="L1392" t="s">
        <v>2</v>
      </c>
      <c r="M1392" t="s">
        <v>84</v>
      </c>
      <c r="N1392" t="s">
        <v>88</v>
      </c>
    </row>
    <row r="1393" spans="1:14" x14ac:dyDescent="0.25">
      <c r="A1393" t="s">
        <v>3820</v>
      </c>
      <c r="B1393" t="s">
        <v>58</v>
      </c>
      <c r="C1393" t="s">
        <v>3819</v>
      </c>
      <c r="D1393" t="s">
        <v>86</v>
      </c>
      <c r="E1393" s="149">
        <v>493100</v>
      </c>
      <c r="F1393" s="149">
        <v>26019.48</v>
      </c>
      <c r="G1393" s="149">
        <v>519119.48</v>
      </c>
      <c r="H1393" s="150">
        <f>Tabela2[[#This Row],[PERCENTUAL REALIZADO2]]*1/100</f>
        <v>0.59463100000000002</v>
      </c>
      <c r="I1393">
        <v>59.463099999999997</v>
      </c>
      <c r="J1393" s="111">
        <v>42962</v>
      </c>
      <c r="L1393" t="s">
        <v>2</v>
      </c>
      <c r="M1393" t="s">
        <v>84</v>
      </c>
      <c r="N1393" t="s">
        <v>88</v>
      </c>
    </row>
    <row r="1394" spans="1:14" x14ac:dyDescent="0.25">
      <c r="A1394" t="s">
        <v>3822</v>
      </c>
      <c r="B1394" t="s">
        <v>55</v>
      </c>
      <c r="C1394" t="s">
        <v>3821</v>
      </c>
      <c r="D1394" t="s">
        <v>86</v>
      </c>
      <c r="E1394" s="149">
        <v>493100</v>
      </c>
      <c r="F1394" s="149">
        <v>7637.36</v>
      </c>
      <c r="G1394" s="149">
        <v>500737.36</v>
      </c>
      <c r="H1394" s="150">
        <f>Tabela2[[#This Row],[PERCENTUAL REALIZADO2]]*1/100</f>
        <v>4.8849999999999998E-2</v>
      </c>
      <c r="I1394">
        <v>4.8849999999999998</v>
      </c>
      <c r="J1394" s="111">
        <v>43033</v>
      </c>
      <c r="L1394" t="s">
        <v>2</v>
      </c>
      <c r="M1394" t="s">
        <v>84</v>
      </c>
      <c r="N1394" t="s">
        <v>88</v>
      </c>
    </row>
    <row r="1395" spans="1:14" x14ac:dyDescent="0.25">
      <c r="A1395" t="s">
        <v>3823</v>
      </c>
      <c r="B1395" t="s">
        <v>314</v>
      </c>
      <c r="C1395" t="s">
        <v>361</v>
      </c>
      <c r="D1395" t="s">
        <v>86</v>
      </c>
      <c r="E1395" s="149">
        <v>1037050</v>
      </c>
      <c r="F1395" s="149">
        <v>1100</v>
      </c>
      <c r="G1395" s="149">
        <v>1038150</v>
      </c>
      <c r="H1395" s="150">
        <f>Tabela2[[#This Row],[PERCENTUAL REALIZADO2]]*1/100</f>
        <v>0.28300799999999998</v>
      </c>
      <c r="I1395">
        <v>28.300799999999999</v>
      </c>
      <c r="J1395" s="111">
        <v>42954</v>
      </c>
      <c r="L1395" t="s">
        <v>2</v>
      </c>
      <c r="M1395" t="s">
        <v>84</v>
      </c>
      <c r="N1395" t="s">
        <v>88</v>
      </c>
    </row>
    <row r="1396" spans="1:14" x14ac:dyDescent="0.25">
      <c r="A1396" t="s">
        <v>3824</v>
      </c>
      <c r="B1396" t="s">
        <v>62</v>
      </c>
      <c r="C1396" t="s">
        <v>612</v>
      </c>
      <c r="D1396" t="s">
        <v>86</v>
      </c>
      <c r="E1396" s="149">
        <v>295300</v>
      </c>
      <c r="F1396" s="149">
        <v>4700</v>
      </c>
      <c r="G1396" s="149">
        <v>300000</v>
      </c>
      <c r="H1396" s="150">
        <f>Tabela2[[#This Row],[PERCENTUAL REALIZADO2]]*1/100</f>
        <v>0.78252300000000008</v>
      </c>
      <c r="I1396">
        <v>78.252300000000005</v>
      </c>
      <c r="J1396" s="111">
        <v>42552</v>
      </c>
      <c r="L1396" t="s">
        <v>2</v>
      </c>
      <c r="M1396" t="s">
        <v>84</v>
      </c>
      <c r="N1396" t="s">
        <v>88</v>
      </c>
    </row>
    <row r="1397" spans="1:14" x14ac:dyDescent="0.25">
      <c r="A1397" t="s">
        <v>3826</v>
      </c>
      <c r="B1397" t="s">
        <v>62</v>
      </c>
      <c r="C1397" t="s">
        <v>3825</v>
      </c>
      <c r="D1397" t="s">
        <v>86</v>
      </c>
      <c r="E1397" s="149">
        <v>308157</v>
      </c>
      <c r="F1397" s="149">
        <v>1000</v>
      </c>
      <c r="G1397" s="149">
        <v>309157</v>
      </c>
      <c r="H1397" s="150">
        <f>Tabela2[[#This Row],[PERCENTUAL REALIZADO2]]*1/100</f>
        <v>0.70038200000000006</v>
      </c>
      <c r="I1397">
        <v>70.038200000000003</v>
      </c>
      <c r="J1397" s="111">
        <v>42912</v>
      </c>
      <c r="L1397" t="s">
        <v>2</v>
      </c>
      <c r="M1397" t="s">
        <v>84</v>
      </c>
      <c r="N1397" t="s">
        <v>88</v>
      </c>
    </row>
    <row r="1398" spans="1:14" x14ac:dyDescent="0.25">
      <c r="A1398" t="s">
        <v>2946</v>
      </c>
      <c r="B1398" t="s">
        <v>57</v>
      </c>
      <c r="C1398" t="s">
        <v>2787</v>
      </c>
      <c r="D1398" t="s">
        <v>86</v>
      </c>
      <c r="E1398" s="149">
        <v>335313.51</v>
      </c>
      <c r="F1398" s="149">
        <v>10059.39</v>
      </c>
      <c r="G1398" s="149">
        <v>345372.9</v>
      </c>
      <c r="H1398" s="150">
        <f>Tabela2[[#This Row],[PERCENTUAL REALIZADO2]]*1/100</f>
        <v>0.11840000000000001</v>
      </c>
      <c r="I1398">
        <v>11.84</v>
      </c>
      <c r="J1398" s="111">
        <v>38418</v>
      </c>
      <c r="K1398" s="111">
        <v>42885</v>
      </c>
      <c r="L1398" t="s">
        <v>2</v>
      </c>
      <c r="M1398" t="s">
        <v>715</v>
      </c>
      <c r="N1398" t="s">
        <v>993</v>
      </c>
    </row>
    <row r="1399" spans="1:14" x14ac:dyDescent="0.25">
      <c r="A1399" t="s">
        <v>3827</v>
      </c>
      <c r="B1399" t="s">
        <v>62</v>
      </c>
      <c r="C1399" t="s">
        <v>655</v>
      </c>
      <c r="D1399" t="s">
        <v>86</v>
      </c>
      <c r="E1399" s="149">
        <v>493100</v>
      </c>
      <c r="F1399" s="149">
        <v>500</v>
      </c>
      <c r="G1399" s="149">
        <v>493600</v>
      </c>
      <c r="H1399" s="150">
        <f>Tabela2[[#This Row],[PERCENTUAL REALIZADO2]]*1/100</f>
        <v>5.2413999999999995E-2</v>
      </c>
      <c r="I1399">
        <v>5.2413999999999996</v>
      </c>
      <c r="J1399" s="111">
        <v>43057</v>
      </c>
      <c r="L1399" t="s">
        <v>2</v>
      </c>
      <c r="M1399" t="s">
        <v>84</v>
      </c>
      <c r="N1399" t="s">
        <v>88</v>
      </c>
    </row>
    <row r="1400" spans="1:14" x14ac:dyDescent="0.25">
      <c r="A1400" t="s">
        <v>3828</v>
      </c>
      <c r="B1400" t="s">
        <v>48</v>
      </c>
      <c r="C1400" t="s">
        <v>1125</v>
      </c>
      <c r="D1400" t="s">
        <v>86</v>
      </c>
      <c r="E1400" s="149">
        <v>740350</v>
      </c>
      <c r="F1400" s="149">
        <v>38603.589999999997</v>
      </c>
      <c r="G1400" s="149">
        <v>778953.59</v>
      </c>
      <c r="H1400" s="150">
        <f>Tabela2[[#This Row],[PERCENTUAL REALIZADO2]]*1/100</f>
        <v>5.1641000000000006E-2</v>
      </c>
      <c r="I1400">
        <v>5.1641000000000004</v>
      </c>
      <c r="J1400" s="111">
        <v>42905</v>
      </c>
      <c r="L1400" t="s">
        <v>2</v>
      </c>
      <c r="M1400" t="s">
        <v>84</v>
      </c>
      <c r="N1400" t="s">
        <v>88</v>
      </c>
    </row>
    <row r="1401" spans="1:14" x14ac:dyDescent="0.25">
      <c r="A1401" t="s">
        <v>3828</v>
      </c>
      <c r="B1401" t="s">
        <v>48</v>
      </c>
      <c r="C1401" t="s">
        <v>1125</v>
      </c>
      <c r="D1401" t="s">
        <v>86</v>
      </c>
      <c r="E1401" s="149">
        <v>690900</v>
      </c>
      <c r="F1401" s="149">
        <v>59188.08</v>
      </c>
      <c r="G1401" s="149">
        <v>750088.08</v>
      </c>
      <c r="H1401" s="150">
        <f>Tabela2[[#This Row],[PERCENTUAL REALIZADO2]]*1/100</f>
        <v>0.13067399999999998</v>
      </c>
      <c r="I1401">
        <v>13.067399999999999</v>
      </c>
      <c r="J1401" s="111">
        <v>42917</v>
      </c>
      <c r="L1401" t="s">
        <v>2</v>
      </c>
      <c r="M1401" t="s">
        <v>84</v>
      </c>
      <c r="N1401" t="s">
        <v>88</v>
      </c>
    </row>
    <row r="1402" spans="1:14" x14ac:dyDescent="0.25">
      <c r="A1402" t="s">
        <v>3830</v>
      </c>
      <c r="B1402" t="s">
        <v>66</v>
      </c>
      <c r="C1402" t="s">
        <v>3829</v>
      </c>
      <c r="D1402" t="s">
        <v>86</v>
      </c>
      <c r="E1402" s="149">
        <v>1040028.86</v>
      </c>
      <c r="F1402" s="149">
        <v>10400.299999999999</v>
      </c>
      <c r="G1402" s="149">
        <v>1050429.1599999999</v>
      </c>
      <c r="H1402" s="150">
        <f>Tabela2[[#This Row],[PERCENTUAL REALIZADO2]]*1/100</f>
        <v>0.91072299999999995</v>
      </c>
      <c r="I1402">
        <v>91.072299999999998</v>
      </c>
      <c r="J1402" s="111">
        <v>42552</v>
      </c>
      <c r="L1402" t="s">
        <v>2</v>
      </c>
      <c r="M1402" t="s">
        <v>84</v>
      </c>
      <c r="N1402" t="s">
        <v>88</v>
      </c>
    </row>
    <row r="1403" spans="1:14" x14ac:dyDescent="0.25">
      <c r="A1403" t="s">
        <v>3832</v>
      </c>
      <c r="B1403" t="s">
        <v>52</v>
      </c>
      <c r="C1403" t="s">
        <v>3831</v>
      </c>
      <c r="D1403" t="s">
        <v>86</v>
      </c>
      <c r="E1403" s="149">
        <v>690900</v>
      </c>
      <c r="F1403" s="149">
        <v>700</v>
      </c>
      <c r="G1403" s="149">
        <v>691600</v>
      </c>
      <c r="H1403" s="150">
        <f>Tabela2[[#This Row],[PERCENTUAL REALIZADO2]]*1/100</f>
        <v>2.7810000000000001E-3</v>
      </c>
      <c r="I1403">
        <v>0.27810000000000001</v>
      </c>
      <c r="J1403" s="111">
        <v>42914</v>
      </c>
      <c r="L1403" t="s">
        <v>2</v>
      </c>
      <c r="M1403" t="s">
        <v>84</v>
      </c>
      <c r="N1403" t="s">
        <v>88</v>
      </c>
    </row>
    <row r="1404" spans="1:14" x14ac:dyDescent="0.25">
      <c r="A1404" t="s">
        <v>3834</v>
      </c>
      <c r="B1404" t="s">
        <v>48</v>
      </c>
      <c r="C1404" t="s">
        <v>3833</v>
      </c>
      <c r="D1404" t="s">
        <v>86</v>
      </c>
      <c r="E1404" s="149">
        <v>704854.66</v>
      </c>
      <c r="F1404" s="149">
        <v>89952.9</v>
      </c>
      <c r="G1404" s="149">
        <v>794807.56</v>
      </c>
      <c r="H1404" s="150">
        <f>Tabela2[[#This Row],[PERCENTUAL REALIZADO2]]*1/100</f>
        <v>4.1572999999999999E-2</v>
      </c>
      <c r="I1404">
        <v>4.1573000000000002</v>
      </c>
      <c r="J1404" s="111">
        <v>42979</v>
      </c>
      <c r="L1404" t="s">
        <v>2</v>
      </c>
      <c r="M1404" t="s">
        <v>84</v>
      </c>
      <c r="N1404" t="s">
        <v>114</v>
      </c>
    </row>
    <row r="1405" spans="1:14" x14ac:dyDescent="0.25">
      <c r="A1405" t="s">
        <v>3835</v>
      </c>
      <c r="B1405" t="s">
        <v>48</v>
      </c>
      <c r="C1405" t="s">
        <v>3833</v>
      </c>
      <c r="D1405" t="s">
        <v>86</v>
      </c>
      <c r="E1405" s="149">
        <v>554800.74</v>
      </c>
      <c r="F1405" s="149">
        <v>16878.11</v>
      </c>
      <c r="G1405" s="149">
        <v>571678.85</v>
      </c>
      <c r="H1405" s="150">
        <f>Tabela2[[#This Row],[PERCENTUAL REALIZADO2]]*1/100</f>
        <v>4.8583000000000001E-2</v>
      </c>
      <c r="I1405">
        <v>4.8582999999999998</v>
      </c>
      <c r="J1405" s="111">
        <v>43046</v>
      </c>
      <c r="L1405" t="s">
        <v>2</v>
      </c>
      <c r="M1405" t="s">
        <v>84</v>
      </c>
      <c r="N1405" t="s">
        <v>88</v>
      </c>
    </row>
    <row r="1406" spans="1:14" x14ac:dyDescent="0.25">
      <c r="A1406" t="s">
        <v>3836</v>
      </c>
      <c r="B1406" t="s">
        <v>48</v>
      </c>
      <c r="C1406" t="s">
        <v>1057</v>
      </c>
      <c r="D1406" t="s">
        <v>86</v>
      </c>
      <c r="E1406" s="149">
        <v>560631.35</v>
      </c>
      <c r="F1406" s="149">
        <v>561.19000000000005</v>
      </c>
      <c r="G1406" s="149">
        <v>561192.54</v>
      </c>
      <c r="H1406" s="150">
        <f>Tabela2[[#This Row],[PERCENTUAL REALIZADO2]]*1/100</f>
        <v>0.97162800000000005</v>
      </c>
      <c r="I1406">
        <v>97.162800000000004</v>
      </c>
      <c r="J1406" s="111">
        <v>42907</v>
      </c>
      <c r="L1406" t="s">
        <v>2</v>
      </c>
      <c r="M1406" t="s">
        <v>84</v>
      </c>
      <c r="N1406" t="s">
        <v>88</v>
      </c>
    </row>
    <row r="1407" spans="1:14" x14ac:dyDescent="0.25">
      <c r="A1407" t="s">
        <v>3837</v>
      </c>
      <c r="B1407" t="s">
        <v>48</v>
      </c>
      <c r="C1407" t="s">
        <v>500</v>
      </c>
      <c r="D1407" t="s">
        <v>86</v>
      </c>
      <c r="E1407" s="149">
        <v>1284300</v>
      </c>
      <c r="F1407" s="149">
        <v>8163.06</v>
      </c>
      <c r="G1407" s="149">
        <v>1292463.06</v>
      </c>
      <c r="H1407" s="150">
        <f>Tabela2[[#This Row],[PERCENTUAL REALIZADO2]]*1/100</f>
        <v>0.94630099999999995</v>
      </c>
      <c r="I1407">
        <v>94.630099999999999</v>
      </c>
      <c r="J1407" s="111">
        <v>42898</v>
      </c>
      <c r="L1407" t="s">
        <v>2</v>
      </c>
      <c r="M1407" t="s">
        <v>84</v>
      </c>
      <c r="N1407" t="s">
        <v>88</v>
      </c>
    </row>
    <row r="1408" spans="1:14" x14ac:dyDescent="0.25">
      <c r="A1408" t="s">
        <v>3838</v>
      </c>
      <c r="B1408" t="s">
        <v>68</v>
      </c>
      <c r="C1408" t="s">
        <v>134</v>
      </c>
      <c r="D1408" t="s">
        <v>86</v>
      </c>
      <c r="E1408" s="149">
        <v>493100</v>
      </c>
      <c r="F1408" s="149">
        <v>78316.06</v>
      </c>
      <c r="G1408" s="149">
        <v>571416.06000000006</v>
      </c>
      <c r="H1408" s="150">
        <f>Tabela2[[#This Row],[PERCENTUAL REALIZADO2]]*1/100</f>
        <v>1.4518E-2</v>
      </c>
      <c r="I1408">
        <v>1.4518</v>
      </c>
      <c r="J1408" s="111">
        <v>42808</v>
      </c>
      <c r="L1408" t="s">
        <v>2</v>
      </c>
      <c r="M1408" t="s">
        <v>84</v>
      </c>
      <c r="N1408" t="s">
        <v>88</v>
      </c>
    </row>
    <row r="1409" spans="1:14" x14ac:dyDescent="0.25">
      <c r="A1409" t="s">
        <v>3839</v>
      </c>
      <c r="B1409" t="s">
        <v>60</v>
      </c>
      <c r="C1409" t="s">
        <v>3544</v>
      </c>
      <c r="D1409" t="s">
        <v>86</v>
      </c>
      <c r="E1409" s="149">
        <v>498990.91</v>
      </c>
      <c r="F1409" s="149">
        <v>5411.5</v>
      </c>
      <c r="G1409" s="149">
        <v>504402.41</v>
      </c>
      <c r="H1409" s="150">
        <f>Tabela2[[#This Row],[PERCENTUAL REALIZADO2]]*1/100</f>
        <v>4.7166E-2</v>
      </c>
      <c r="I1409">
        <v>4.7165999999999997</v>
      </c>
      <c r="J1409" s="111">
        <v>42510</v>
      </c>
      <c r="L1409" t="s">
        <v>2</v>
      </c>
      <c r="M1409" t="s">
        <v>84</v>
      </c>
      <c r="N1409" t="s">
        <v>115</v>
      </c>
    </row>
    <row r="1410" spans="1:14" x14ac:dyDescent="0.25">
      <c r="A1410" t="s">
        <v>3841</v>
      </c>
      <c r="B1410" t="s">
        <v>66</v>
      </c>
      <c r="C1410" t="s">
        <v>3840</v>
      </c>
      <c r="D1410" t="s">
        <v>82</v>
      </c>
      <c r="E1410" s="149">
        <v>243750</v>
      </c>
      <c r="F1410" s="149">
        <v>6250</v>
      </c>
      <c r="G1410" s="149">
        <v>250000</v>
      </c>
      <c r="H1410" s="150">
        <f>Tabela2[[#This Row],[PERCENTUAL REALIZADO2]]*1/100</f>
        <v>0.66505799999999993</v>
      </c>
      <c r="I1410">
        <v>66.505799999999994</v>
      </c>
      <c r="J1410" s="111">
        <v>42828</v>
      </c>
      <c r="L1410" t="s">
        <v>2</v>
      </c>
      <c r="M1410" t="s">
        <v>84</v>
      </c>
      <c r="N1410" t="s">
        <v>85</v>
      </c>
    </row>
    <row r="1411" spans="1:14" x14ac:dyDescent="0.25">
      <c r="A1411" t="s">
        <v>3842</v>
      </c>
      <c r="B1411" t="s">
        <v>51</v>
      </c>
      <c r="C1411" t="s">
        <v>1159</v>
      </c>
      <c r="D1411" t="s">
        <v>82</v>
      </c>
      <c r="E1411" s="149">
        <v>390000</v>
      </c>
      <c r="F1411" s="149">
        <v>30000</v>
      </c>
      <c r="G1411" s="149">
        <v>420000</v>
      </c>
      <c r="H1411" s="150">
        <f>Tabela2[[#This Row],[PERCENTUAL REALIZADO2]]*1/100</f>
        <v>3.2639000000000001E-2</v>
      </c>
      <c r="I1411">
        <v>3.2639</v>
      </c>
      <c r="J1411" s="111">
        <v>43068</v>
      </c>
      <c r="L1411" t="s">
        <v>2</v>
      </c>
      <c r="M1411" t="s">
        <v>84</v>
      </c>
      <c r="N1411" t="s">
        <v>85</v>
      </c>
    </row>
    <row r="1412" spans="1:14" x14ac:dyDescent="0.25">
      <c r="A1412" t="s">
        <v>3843</v>
      </c>
      <c r="B1412" t="s">
        <v>55</v>
      </c>
      <c r="C1412" t="s">
        <v>1167</v>
      </c>
      <c r="D1412" t="s">
        <v>86</v>
      </c>
      <c r="E1412" s="149">
        <v>577926.15</v>
      </c>
      <c r="F1412" s="149">
        <v>51130.87</v>
      </c>
      <c r="G1412" s="149">
        <v>629057.02</v>
      </c>
      <c r="H1412" s="150">
        <f>Tabela2[[#This Row],[PERCENTUAL REALIZADO2]]*1/100</f>
        <v>2.6328000000000001E-2</v>
      </c>
      <c r="I1412">
        <v>2.6328</v>
      </c>
      <c r="J1412" s="111">
        <v>43082</v>
      </c>
      <c r="L1412" t="s">
        <v>2</v>
      </c>
      <c r="M1412" t="s">
        <v>84</v>
      </c>
      <c r="N1412" t="s">
        <v>767</v>
      </c>
    </row>
    <row r="1413" spans="1:14" x14ac:dyDescent="0.25">
      <c r="A1413" t="s">
        <v>3844</v>
      </c>
      <c r="B1413" t="s">
        <v>51</v>
      </c>
      <c r="C1413" t="s">
        <v>608</v>
      </c>
      <c r="D1413" t="s">
        <v>86</v>
      </c>
      <c r="E1413" s="149">
        <v>987600</v>
      </c>
      <c r="F1413" s="149">
        <v>114087.61</v>
      </c>
      <c r="G1413" s="149">
        <v>1101687.6100000001</v>
      </c>
      <c r="H1413" s="150">
        <f>Tabela2[[#This Row],[PERCENTUAL REALIZADO2]]*1/100</f>
        <v>4.705E-3</v>
      </c>
      <c r="I1413">
        <v>0.47049999999999997</v>
      </c>
      <c r="J1413" s="111">
        <v>43060</v>
      </c>
      <c r="L1413" t="s">
        <v>2</v>
      </c>
      <c r="M1413" t="s">
        <v>84</v>
      </c>
      <c r="N1413" t="s">
        <v>88</v>
      </c>
    </row>
    <row r="1414" spans="1:14" x14ac:dyDescent="0.25">
      <c r="A1414" t="s">
        <v>129</v>
      </c>
      <c r="B1414" t="s">
        <v>60</v>
      </c>
      <c r="C1414" t="s">
        <v>3845</v>
      </c>
      <c r="D1414" t="s">
        <v>86</v>
      </c>
      <c r="E1414" s="149">
        <v>295300</v>
      </c>
      <c r="F1414" s="149">
        <v>28381.24</v>
      </c>
      <c r="G1414" s="149">
        <v>323681.24</v>
      </c>
      <c r="H1414" s="150">
        <f>Tabela2[[#This Row],[PERCENTUAL REALIZADO2]]*1/100</f>
        <v>0.49978800000000001</v>
      </c>
      <c r="I1414">
        <v>49.9788</v>
      </c>
      <c r="J1414" s="111">
        <v>42948</v>
      </c>
      <c r="L1414" t="s">
        <v>2</v>
      </c>
      <c r="M1414" t="s">
        <v>84</v>
      </c>
      <c r="N1414" t="s">
        <v>88</v>
      </c>
    </row>
    <row r="1415" spans="1:14" x14ac:dyDescent="0.25">
      <c r="A1415" t="s">
        <v>3846</v>
      </c>
      <c r="B1415" t="s">
        <v>47</v>
      </c>
      <c r="C1415" t="s">
        <v>1084</v>
      </c>
      <c r="D1415" t="s">
        <v>86</v>
      </c>
      <c r="E1415" s="149">
        <v>443650</v>
      </c>
      <c r="F1415" s="149">
        <v>34608.620000000003</v>
      </c>
      <c r="G1415" s="149">
        <v>478258.62</v>
      </c>
      <c r="H1415" s="150">
        <f>Tabela2[[#This Row],[PERCENTUAL REALIZADO2]]*1/100</f>
        <v>0.30010999999999999</v>
      </c>
      <c r="I1415">
        <v>30.010999999999999</v>
      </c>
      <c r="J1415" s="111">
        <v>42709</v>
      </c>
      <c r="L1415" t="s">
        <v>2</v>
      </c>
      <c r="M1415" t="s">
        <v>84</v>
      </c>
      <c r="N1415" t="s">
        <v>88</v>
      </c>
    </row>
    <row r="1416" spans="1:14" x14ac:dyDescent="0.25">
      <c r="A1416" t="s">
        <v>3847</v>
      </c>
      <c r="B1416" t="s">
        <v>66</v>
      </c>
      <c r="C1416" t="s">
        <v>1682</v>
      </c>
      <c r="D1416" t="s">
        <v>86</v>
      </c>
      <c r="E1416" s="149">
        <v>269147.87</v>
      </c>
      <c r="F1416" s="149">
        <v>21253.06</v>
      </c>
      <c r="G1416" s="149">
        <v>290400.93</v>
      </c>
      <c r="H1416" s="150">
        <f>Tabela2[[#This Row],[PERCENTUAL REALIZADO2]]*1/100</f>
        <v>0.57793700000000003</v>
      </c>
      <c r="I1416">
        <v>57.793700000000001</v>
      </c>
      <c r="J1416" s="111">
        <v>42515</v>
      </c>
      <c r="L1416" t="s">
        <v>2</v>
      </c>
      <c r="M1416" t="s">
        <v>84</v>
      </c>
      <c r="N1416" t="s">
        <v>88</v>
      </c>
    </row>
    <row r="1417" spans="1:14" x14ac:dyDescent="0.25">
      <c r="A1417" t="s">
        <v>3849</v>
      </c>
      <c r="B1417" t="s">
        <v>51</v>
      </c>
      <c r="C1417" t="s">
        <v>3848</v>
      </c>
      <c r="D1417" t="s">
        <v>86</v>
      </c>
      <c r="E1417" s="149">
        <v>245850</v>
      </c>
      <c r="F1417" s="149">
        <v>4150</v>
      </c>
      <c r="G1417" s="149">
        <v>250000</v>
      </c>
      <c r="H1417" s="150">
        <f>Tabela2[[#This Row],[PERCENTUAL REALIZADO2]]*1/100</f>
        <v>0.15588199999999999</v>
      </c>
      <c r="I1417">
        <v>15.588200000000001</v>
      </c>
      <c r="J1417" s="111">
        <v>43047</v>
      </c>
      <c r="L1417" t="s">
        <v>2</v>
      </c>
      <c r="M1417" t="s">
        <v>84</v>
      </c>
      <c r="N1417" t="s">
        <v>88</v>
      </c>
    </row>
    <row r="1418" spans="1:14" x14ac:dyDescent="0.25">
      <c r="A1418" t="s">
        <v>3855</v>
      </c>
      <c r="B1418" t="s">
        <v>52</v>
      </c>
      <c r="C1418" t="s">
        <v>3854</v>
      </c>
      <c r="D1418" t="s">
        <v>86</v>
      </c>
      <c r="E1418" s="149">
        <v>307464.7</v>
      </c>
      <c r="F1418" s="149">
        <v>7921.75</v>
      </c>
      <c r="G1418" s="149">
        <v>315386.45</v>
      </c>
      <c r="H1418" s="150">
        <f>Tabela2[[#This Row],[PERCENTUAL REALIZADO2]]*1/100</f>
        <v>0.69667900000000005</v>
      </c>
      <c r="I1418">
        <v>69.667900000000003</v>
      </c>
      <c r="J1418" s="111">
        <v>42482</v>
      </c>
      <c r="L1418" t="s">
        <v>2</v>
      </c>
      <c r="M1418" t="s">
        <v>84</v>
      </c>
      <c r="N1418" t="s">
        <v>88</v>
      </c>
    </row>
    <row r="1419" spans="1:14" x14ac:dyDescent="0.25">
      <c r="A1419" t="s">
        <v>3858</v>
      </c>
      <c r="B1419" t="s">
        <v>53</v>
      </c>
      <c r="C1419" t="s">
        <v>3857</v>
      </c>
      <c r="D1419" t="s">
        <v>86</v>
      </c>
      <c r="E1419" s="149">
        <v>255426.51</v>
      </c>
      <c r="F1419" s="149">
        <v>265.89999999999998</v>
      </c>
      <c r="G1419" s="149">
        <v>255692.41</v>
      </c>
      <c r="H1419" s="150">
        <f>Tabela2[[#This Row],[PERCENTUAL REALIZADO2]]*1/100</f>
        <v>0.85181099999999998</v>
      </c>
      <c r="I1419">
        <v>85.181100000000001</v>
      </c>
      <c r="J1419" s="111">
        <v>43009</v>
      </c>
      <c r="L1419" t="s">
        <v>2</v>
      </c>
      <c r="M1419" t="s">
        <v>84</v>
      </c>
      <c r="N1419" t="s">
        <v>88</v>
      </c>
    </row>
    <row r="1420" spans="1:14" x14ac:dyDescent="0.25">
      <c r="A1420" t="s">
        <v>3859</v>
      </c>
      <c r="B1420" t="s">
        <v>66</v>
      </c>
      <c r="C1420" t="s">
        <v>2949</v>
      </c>
      <c r="D1420" t="s">
        <v>86</v>
      </c>
      <c r="E1420" s="149">
        <v>245850</v>
      </c>
      <c r="F1420" s="149">
        <v>4150</v>
      </c>
      <c r="G1420" s="149">
        <v>250000</v>
      </c>
      <c r="H1420" s="150">
        <f>Tabela2[[#This Row],[PERCENTUAL REALIZADO2]]*1/100</f>
        <v>0.81018000000000001</v>
      </c>
      <c r="I1420">
        <v>81.018000000000001</v>
      </c>
      <c r="J1420" s="111">
        <v>42912</v>
      </c>
      <c r="L1420" t="s">
        <v>2</v>
      </c>
      <c r="M1420" t="s">
        <v>84</v>
      </c>
      <c r="N1420" t="s">
        <v>88</v>
      </c>
    </row>
    <row r="1421" spans="1:14" x14ac:dyDescent="0.25">
      <c r="A1421" t="s">
        <v>3861</v>
      </c>
      <c r="B1421" t="s">
        <v>51</v>
      </c>
      <c r="C1421" t="s">
        <v>3860</v>
      </c>
      <c r="D1421" t="s">
        <v>86</v>
      </c>
      <c r="E1421" s="149">
        <v>789800</v>
      </c>
      <c r="F1421" s="149">
        <v>12031.88</v>
      </c>
      <c r="G1421" s="149">
        <v>801831.88</v>
      </c>
      <c r="H1421" s="150">
        <f>Tabela2[[#This Row],[PERCENTUAL REALIZADO2]]*1/100</f>
        <v>0.79018199999999994</v>
      </c>
      <c r="I1421">
        <v>79.018199999999993</v>
      </c>
      <c r="J1421" s="111">
        <v>42537</v>
      </c>
      <c r="L1421" t="s">
        <v>2</v>
      </c>
      <c r="M1421" t="s">
        <v>84</v>
      </c>
      <c r="N1421" t="s">
        <v>88</v>
      </c>
    </row>
    <row r="1422" spans="1:14" x14ac:dyDescent="0.25">
      <c r="A1422" t="s">
        <v>848</v>
      </c>
      <c r="B1422" t="s">
        <v>48</v>
      </c>
      <c r="C1422" t="s">
        <v>2965</v>
      </c>
      <c r="D1422" t="s">
        <v>86</v>
      </c>
      <c r="E1422" s="149">
        <v>120000</v>
      </c>
      <c r="F1422" s="149">
        <v>6000</v>
      </c>
      <c r="G1422" s="149">
        <v>126000</v>
      </c>
      <c r="H1422" s="150">
        <f>Tabela2[[#This Row],[PERCENTUAL REALIZADO2]]*1/100</f>
        <v>7.400000000000001E-2</v>
      </c>
      <c r="I1422">
        <v>7.4</v>
      </c>
      <c r="J1422" s="111">
        <v>38327</v>
      </c>
      <c r="L1422" t="s">
        <v>2</v>
      </c>
      <c r="M1422" t="s">
        <v>84</v>
      </c>
      <c r="N1422" t="s">
        <v>849</v>
      </c>
    </row>
    <row r="1423" spans="1:14" x14ac:dyDescent="0.25">
      <c r="A1423" t="s">
        <v>3863</v>
      </c>
      <c r="B1423" t="s">
        <v>47</v>
      </c>
      <c r="C1423" t="s">
        <v>3862</v>
      </c>
      <c r="D1423" t="s">
        <v>86</v>
      </c>
      <c r="E1423" s="149">
        <v>987600</v>
      </c>
      <c r="F1423" s="149">
        <v>12400</v>
      </c>
      <c r="G1423" s="149">
        <v>1000000</v>
      </c>
      <c r="H1423" s="150">
        <f>Tabela2[[#This Row],[PERCENTUAL REALIZADO2]]*1/100</f>
        <v>0.84057199999999999</v>
      </c>
      <c r="I1423">
        <v>84.057199999999995</v>
      </c>
      <c r="J1423" s="111">
        <v>42405</v>
      </c>
      <c r="L1423" t="s">
        <v>2</v>
      </c>
      <c r="M1423" t="s">
        <v>84</v>
      </c>
      <c r="N1423" t="s">
        <v>88</v>
      </c>
    </row>
    <row r="1424" spans="1:14" x14ac:dyDescent="0.25">
      <c r="A1424" t="s">
        <v>1775</v>
      </c>
      <c r="B1424" t="s">
        <v>62</v>
      </c>
      <c r="C1424" t="s">
        <v>1774</v>
      </c>
      <c r="D1424" t="s">
        <v>86</v>
      </c>
      <c r="E1424" s="149">
        <v>493100</v>
      </c>
      <c r="F1424" s="149">
        <v>900</v>
      </c>
      <c r="G1424" s="149">
        <v>494000</v>
      </c>
      <c r="H1424" s="150">
        <f>Tabela2[[#This Row],[PERCENTUAL REALIZADO2]]*1/100</f>
        <v>3.5013999999999997E-2</v>
      </c>
      <c r="I1424">
        <v>3.5013999999999998</v>
      </c>
      <c r="J1424" s="111">
        <v>42856</v>
      </c>
      <c r="L1424" t="s">
        <v>2</v>
      </c>
      <c r="M1424" t="s">
        <v>84</v>
      </c>
      <c r="N1424" t="s">
        <v>88</v>
      </c>
    </row>
    <row r="1425" spans="1:14" x14ac:dyDescent="0.25">
      <c r="A1425" t="s">
        <v>697</v>
      </c>
      <c r="B1425" t="s">
        <v>60</v>
      </c>
      <c r="C1425" t="s">
        <v>3864</v>
      </c>
      <c r="D1425" t="s">
        <v>86</v>
      </c>
      <c r="E1425" s="149">
        <v>394200</v>
      </c>
      <c r="F1425" s="149">
        <v>36106.35</v>
      </c>
      <c r="G1425" s="149">
        <v>430306.35</v>
      </c>
      <c r="H1425" s="150">
        <f>Tabela2[[#This Row],[PERCENTUAL REALIZADO2]]*1/100</f>
        <v>0.80497699999999994</v>
      </c>
      <c r="I1425">
        <v>80.497699999999995</v>
      </c>
      <c r="J1425" s="111">
        <v>42549</v>
      </c>
      <c r="L1425" t="s">
        <v>2</v>
      </c>
      <c r="M1425" t="s">
        <v>84</v>
      </c>
      <c r="N1425" t="s">
        <v>88</v>
      </c>
    </row>
    <row r="1426" spans="1:14" x14ac:dyDescent="0.25">
      <c r="A1426" t="s">
        <v>3459</v>
      </c>
      <c r="B1426" t="s">
        <v>60</v>
      </c>
      <c r="C1426" t="s">
        <v>3864</v>
      </c>
      <c r="D1426" t="s">
        <v>86</v>
      </c>
      <c r="E1426" s="149">
        <v>245850</v>
      </c>
      <c r="F1426" s="149">
        <v>9848.0300000000007</v>
      </c>
      <c r="G1426" s="149">
        <v>255698.03</v>
      </c>
      <c r="H1426" s="150">
        <f>Tabela2[[#This Row],[PERCENTUAL REALIZADO2]]*1/100</f>
        <v>0.71933000000000002</v>
      </c>
      <c r="I1426">
        <v>71.933000000000007</v>
      </c>
      <c r="J1426" s="111">
        <v>42549</v>
      </c>
      <c r="L1426" t="s">
        <v>2</v>
      </c>
      <c r="M1426" t="s">
        <v>84</v>
      </c>
      <c r="N1426" t="s">
        <v>88</v>
      </c>
    </row>
    <row r="1427" spans="1:14" x14ac:dyDescent="0.25">
      <c r="A1427" t="s">
        <v>3867</v>
      </c>
      <c r="B1427" t="s">
        <v>51</v>
      </c>
      <c r="C1427" t="s">
        <v>608</v>
      </c>
      <c r="D1427" t="s">
        <v>86</v>
      </c>
      <c r="E1427" s="149">
        <v>987600</v>
      </c>
      <c r="F1427" s="149">
        <v>69584.06</v>
      </c>
      <c r="G1427" s="149">
        <v>1057184.06</v>
      </c>
      <c r="H1427" s="150">
        <f>Tabela2[[#This Row],[PERCENTUAL REALIZADO2]]*1/100</f>
        <v>2.9659999999999999E-3</v>
      </c>
      <c r="I1427">
        <v>0.29659999999999997</v>
      </c>
      <c r="J1427" s="111">
        <v>43059</v>
      </c>
      <c r="L1427" t="s">
        <v>2</v>
      </c>
      <c r="M1427" t="s">
        <v>84</v>
      </c>
      <c r="N1427" t="s">
        <v>88</v>
      </c>
    </row>
    <row r="1428" spans="1:14" x14ac:dyDescent="0.25">
      <c r="A1428" t="s">
        <v>3869</v>
      </c>
      <c r="B1428" t="s">
        <v>48</v>
      </c>
      <c r="C1428" t="s">
        <v>3868</v>
      </c>
      <c r="D1428" t="s">
        <v>86</v>
      </c>
      <c r="E1428" s="149">
        <v>789800</v>
      </c>
      <c r="F1428" s="149">
        <v>19309.61</v>
      </c>
      <c r="G1428" s="149">
        <v>809109.61</v>
      </c>
      <c r="H1428" s="150">
        <f>Tabela2[[#This Row],[PERCENTUAL REALIZADO2]]*1/100</f>
        <v>4.2167000000000003E-2</v>
      </c>
      <c r="I1428">
        <v>4.2167000000000003</v>
      </c>
      <c r="J1428" s="111">
        <v>42905</v>
      </c>
      <c r="L1428" t="s">
        <v>2</v>
      </c>
      <c r="M1428" t="s">
        <v>84</v>
      </c>
      <c r="N1428" t="s">
        <v>88</v>
      </c>
    </row>
    <row r="1429" spans="1:14" x14ac:dyDescent="0.25">
      <c r="A1429" t="s">
        <v>3873</v>
      </c>
      <c r="B1429" t="s">
        <v>52</v>
      </c>
      <c r="C1429" t="s">
        <v>3872</v>
      </c>
      <c r="D1429" t="s">
        <v>86</v>
      </c>
      <c r="E1429" s="149">
        <v>1976600</v>
      </c>
      <c r="F1429" s="149">
        <v>1979</v>
      </c>
      <c r="G1429" s="149">
        <v>1978579</v>
      </c>
      <c r="H1429" s="150">
        <f>Tabela2[[#This Row],[PERCENTUAL REALIZADO2]]*1/100</f>
        <v>6.0993000000000006E-2</v>
      </c>
      <c r="I1429">
        <v>6.0993000000000004</v>
      </c>
      <c r="J1429" s="111">
        <v>42663</v>
      </c>
      <c r="L1429" t="s">
        <v>2</v>
      </c>
      <c r="M1429" t="s">
        <v>84</v>
      </c>
      <c r="N1429" t="s">
        <v>88</v>
      </c>
    </row>
    <row r="1430" spans="1:14" x14ac:dyDescent="0.25">
      <c r="A1430" t="s">
        <v>3874</v>
      </c>
      <c r="B1430" t="s">
        <v>62</v>
      </c>
      <c r="C1430" t="s">
        <v>250</v>
      </c>
      <c r="D1430" t="s">
        <v>86</v>
      </c>
      <c r="E1430" s="149">
        <v>245850</v>
      </c>
      <c r="F1430" s="149">
        <v>4150</v>
      </c>
      <c r="G1430" s="149">
        <v>250000</v>
      </c>
      <c r="H1430" s="150">
        <f>Tabela2[[#This Row],[PERCENTUAL REALIZADO2]]*1/100</f>
        <v>0.22533600000000001</v>
      </c>
      <c r="I1430">
        <v>22.5336</v>
      </c>
      <c r="J1430" s="111">
        <v>42551</v>
      </c>
      <c r="L1430" t="s">
        <v>2</v>
      </c>
      <c r="M1430" t="s">
        <v>84</v>
      </c>
      <c r="N1430" t="s">
        <v>88</v>
      </c>
    </row>
    <row r="1431" spans="1:14" x14ac:dyDescent="0.25">
      <c r="A1431" t="s">
        <v>3875</v>
      </c>
      <c r="B1431" t="s">
        <v>60</v>
      </c>
      <c r="C1431" t="s">
        <v>177</v>
      </c>
      <c r="D1431" t="s">
        <v>86</v>
      </c>
      <c r="E1431" s="149">
        <v>1383200</v>
      </c>
      <c r="F1431" s="149">
        <v>28057.97</v>
      </c>
      <c r="G1431" s="149">
        <v>1411257.97</v>
      </c>
      <c r="H1431" s="150">
        <f>Tabela2[[#This Row],[PERCENTUAL REALIZADO2]]*1/100</f>
        <v>2.0560000000000001E-3</v>
      </c>
      <c r="I1431">
        <v>0.2056</v>
      </c>
      <c r="J1431" s="111">
        <v>42914</v>
      </c>
      <c r="L1431" t="s">
        <v>2</v>
      </c>
      <c r="M1431" t="s">
        <v>84</v>
      </c>
      <c r="N1431" t="s">
        <v>88</v>
      </c>
    </row>
    <row r="1432" spans="1:14" x14ac:dyDescent="0.25">
      <c r="A1432" t="s">
        <v>3877</v>
      </c>
      <c r="B1432" t="s">
        <v>62</v>
      </c>
      <c r="C1432" t="s">
        <v>3876</v>
      </c>
      <c r="D1432" t="s">
        <v>86</v>
      </c>
      <c r="E1432" s="149">
        <v>1482100</v>
      </c>
      <c r="F1432" s="149">
        <v>17900</v>
      </c>
      <c r="G1432" s="149">
        <v>1500000</v>
      </c>
      <c r="H1432" s="150">
        <f>Tabela2[[#This Row],[PERCENTUAL REALIZADO2]]*1/100</f>
        <v>0.33629800000000004</v>
      </c>
      <c r="I1432">
        <v>33.629800000000003</v>
      </c>
      <c r="J1432" s="111">
        <v>42529</v>
      </c>
      <c r="L1432" t="s">
        <v>2</v>
      </c>
      <c r="M1432" t="s">
        <v>84</v>
      </c>
      <c r="N1432" t="s">
        <v>88</v>
      </c>
    </row>
    <row r="1433" spans="1:14" x14ac:dyDescent="0.25">
      <c r="A1433" t="s">
        <v>3880</v>
      </c>
      <c r="B1433" t="s">
        <v>68</v>
      </c>
      <c r="C1433" t="s">
        <v>3036</v>
      </c>
      <c r="D1433" t="s">
        <v>86</v>
      </c>
      <c r="E1433" s="149">
        <v>295300</v>
      </c>
      <c r="F1433" s="149">
        <v>28970.43</v>
      </c>
      <c r="G1433" s="149">
        <v>324270.43</v>
      </c>
      <c r="H1433" s="150">
        <f>Tabela2[[#This Row],[PERCENTUAL REALIZADO2]]*1/100</f>
        <v>0.98564300000000005</v>
      </c>
      <c r="I1433">
        <v>98.564300000000003</v>
      </c>
      <c r="J1433" s="111">
        <v>42765</v>
      </c>
      <c r="L1433" t="s">
        <v>2</v>
      </c>
      <c r="M1433" t="s">
        <v>84</v>
      </c>
      <c r="N1433" t="s">
        <v>88</v>
      </c>
    </row>
    <row r="1434" spans="1:14" x14ac:dyDescent="0.25">
      <c r="A1434" t="s">
        <v>3882</v>
      </c>
      <c r="B1434" t="s">
        <v>68</v>
      </c>
      <c r="C1434" t="s">
        <v>3881</v>
      </c>
      <c r="D1434" t="s">
        <v>86</v>
      </c>
      <c r="E1434" s="149">
        <v>245850</v>
      </c>
      <c r="F1434" s="149">
        <v>60361.79</v>
      </c>
      <c r="G1434" s="149">
        <v>306211.78999999998</v>
      </c>
      <c r="H1434" s="150">
        <f>Tabela2[[#This Row],[PERCENTUAL REALIZADO2]]*1/100</f>
        <v>7.1509999999999994E-3</v>
      </c>
      <c r="I1434">
        <v>0.71509999999999996</v>
      </c>
      <c r="J1434" s="111">
        <v>43042</v>
      </c>
      <c r="L1434" t="s">
        <v>2</v>
      </c>
      <c r="M1434" t="s">
        <v>84</v>
      </c>
      <c r="N1434" t="s">
        <v>88</v>
      </c>
    </row>
    <row r="1435" spans="1:14" x14ac:dyDescent="0.25">
      <c r="A1435" t="s">
        <v>2549</v>
      </c>
      <c r="B1435" t="s">
        <v>56</v>
      </c>
      <c r="C1435" t="s">
        <v>806</v>
      </c>
      <c r="D1435" t="s">
        <v>86</v>
      </c>
      <c r="E1435" s="149">
        <v>493100</v>
      </c>
      <c r="F1435" s="149">
        <v>6900</v>
      </c>
      <c r="G1435" s="149">
        <v>500000</v>
      </c>
      <c r="H1435" s="150">
        <f>Tabela2[[#This Row],[PERCENTUAL REALIZADO2]]*1/100</f>
        <v>0.997085</v>
      </c>
      <c r="I1435">
        <v>99.708500000000001</v>
      </c>
      <c r="J1435" s="111">
        <v>42179</v>
      </c>
      <c r="L1435" t="s">
        <v>2</v>
      </c>
      <c r="M1435" t="s">
        <v>84</v>
      </c>
      <c r="N1435" t="s">
        <v>88</v>
      </c>
    </row>
    <row r="1436" spans="1:14" x14ac:dyDescent="0.25">
      <c r="A1436" t="s">
        <v>3884</v>
      </c>
      <c r="B1436" t="s">
        <v>59</v>
      </c>
      <c r="C1436" t="s">
        <v>1464</v>
      </c>
      <c r="D1436" t="s">
        <v>86</v>
      </c>
      <c r="E1436" s="149">
        <v>3212850</v>
      </c>
      <c r="F1436" s="149">
        <v>48192.75</v>
      </c>
      <c r="G1436" s="149">
        <v>3261042.75</v>
      </c>
      <c r="H1436" s="150">
        <f>Tabela2[[#This Row],[PERCENTUAL REALIZADO2]]*1/100</f>
        <v>9.9740999999999996E-2</v>
      </c>
      <c r="I1436">
        <v>9.9741</v>
      </c>
      <c r="J1436" s="111">
        <v>42912</v>
      </c>
      <c r="L1436" t="s">
        <v>2</v>
      </c>
      <c r="M1436" t="s">
        <v>84</v>
      </c>
      <c r="N1436" t="s">
        <v>88</v>
      </c>
    </row>
    <row r="1437" spans="1:14" x14ac:dyDescent="0.25">
      <c r="A1437" t="s">
        <v>3888</v>
      </c>
      <c r="B1437" t="s">
        <v>47</v>
      </c>
      <c r="C1437" t="s">
        <v>3887</v>
      </c>
      <c r="D1437" t="s">
        <v>86</v>
      </c>
      <c r="E1437" s="149">
        <v>493100</v>
      </c>
      <c r="F1437" s="149">
        <v>6900</v>
      </c>
      <c r="G1437" s="149">
        <v>500000</v>
      </c>
      <c r="H1437" s="150">
        <f>Tabela2[[#This Row],[PERCENTUAL REALIZADO2]]*1/100</f>
        <v>2.8264000000000001E-2</v>
      </c>
      <c r="I1437">
        <v>2.8264</v>
      </c>
      <c r="J1437" s="111">
        <v>43042</v>
      </c>
      <c r="L1437" t="s">
        <v>2</v>
      </c>
      <c r="M1437" t="s">
        <v>84</v>
      </c>
      <c r="N1437" t="s">
        <v>88</v>
      </c>
    </row>
    <row r="1438" spans="1:14" x14ac:dyDescent="0.25">
      <c r="A1438" t="s">
        <v>3891</v>
      </c>
      <c r="B1438" t="s">
        <v>47</v>
      </c>
      <c r="C1438" t="s">
        <v>2811</v>
      </c>
      <c r="D1438" t="s">
        <v>86</v>
      </c>
      <c r="E1438" s="149">
        <v>295300</v>
      </c>
      <c r="F1438" s="149">
        <v>24768.28</v>
      </c>
      <c r="G1438" s="149">
        <v>320068.28000000003</v>
      </c>
      <c r="H1438" s="150">
        <f>Tabela2[[#This Row],[PERCENTUAL REALIZADO2]]*1/100</f>
        <v>0.52005100000000004</v>
      </c>
      <c r="I1438">
        <v>52.005099999999999</v>
      </c>
      <c r="J1438" s="111">
        <v>42716</v>
      </c>
      <c r="L1438" t="s">
        <v>2</v>
      </c>
      <c r="M1438" t="s">
        <v>84</v>
      </c>
      <c r="N1438" t="s">
        <v>88</v>
      </c>
    </row>
    <row r="1439" spans="1:14" x14ac:dyDescent="0.25">
      <c r="A1439" t="s">
        <v>3681</v>
      </c>
      <c r="B1439" t="s">
        <v>68</v>
      </c>
      <c r="C1439" t="s">
        <v>3680</v>
      </c>
      <c r="D1439" t="s">
        <v>86</v>
      </c>
      <c r="E1439" s="149">
        <v>245850</v>
      </c>
      <c r="F1439" s="149">
        <v>4111.6099999999997</v>
      </c>
      <c r="G1439" s="149">
        <v>249961.61</v>
      </c>
      <c r="H1439" s="150">
        <f>Tabela2[[#This Row],[PERCENTUAL REALIZADO2]]*1/100</f>
        <v>0.30137900000000001</v>
      </c>
      <c r="I1439">
        <v>30.137899999999998</v>
      </c>
      <c r="J1439" s="111">
        <v>42745</v>
      </c>
      <c r="L1439" t="s">
        <v>2</v>
      </c>
      <c r="M1439" t="s">
        <v>84</v>
      </c>
      <c r="N1439" t="s">
        <v>88</v>
      </c>
    </row>
    <row r="1440" spans="1:14" x14ac:dyDescent="0.25">
      <c r="A1440" t="s">
        <v>3893</v>
      </c>
      <c r="B1440" t="s">
        <v>68</v>
      </c>
      <c r="C1440" t="s">
        <v>3892</v>
      </c>
      <c r="D1440" t="s">
        <v>86</v>
      </c>
      <c r="E1440" s="149">
        <v>295300</v>
      </c>
      <c r="F1440" s="149">
        <v>4700</v>
      </c>
      <c r="G1440" s="149">
        <v>300000</v>
      </c>
      <c r="H1440" s="150">
        <f>Tabela2[[#This Row],[PERCENTUAL REALIZADO2]]*1/100</f>
        <v>1.1505000000000001E-2</v>
      </c>
      <c r="I1440">
        <v>1.1505000000000001</v>
      </c>
      <c r="J1440" s="111">
        <v>43060</v>
      </c>
      <c r="L1440" t="s">
        <v>2</v>
      </c>
      <c r="M1440" t="s">
        <v>84</v>
      </c>
      <c r="N1440" t="s">
        <v>88</v>
      </c>
    </row>
    <row r="1441" spans="1:14" x14ac:dyDescent="0.25">
      <c r="A1441" t="s">
        <v>3895</v>
      </c>
      <c r="B1441" t="s">
        <v>56</v>
      </c>
      <c r="C1441" t="s">
        <v>3894</v>
      </c>
      <c r="D1441" t="s">
        <v>86</v>
      </c>
      <c r="E1441" s="149">
        <v>987600</v>
      </c>
      <c r="F1441" s="149">
        <v>46541.08</v>
      </c>
      <c r="G1441" s="149">
        <v>1034141.08</v>
      </c>
      <c r="H1441" s="150">
        <f>Tabela2[[#This Row],[PERCENTUAL REALIZADO2]]*1/100</f>
        <v>0.62580899999999995</v>
      </c>
      <c r="I1441">
        <v>62.5809</v>
      </c>
      <c r="J1441" s="111">
        <v>42999</v>
      </c>
      <c r="L1441" t="s">
        <v>2</v>
      </c>
      <c r="M1441" t="s">
        <v>84</v>
      </c>
      <c r="N1441" t="s">
        <v>88</v>
      </c>
    </row>
    <row r="1442" spans="1:14" x14ac:dyDescent="0.25">
      <c r="A1442" t="s">
        <v>3896</v>
      </c>
      <c r="B1442" t="s">
        <v>52</v>
      </c>
      <c r="C1442" t="s">
        <v>3872</v>
      </c>
      <c r="D1442" t="s">
        <v>86</v>
      </c>
      <c r="E1442" s="149">
        <v>493100</v>
      </c>
      <c r="F1442" s="149">
        <v>493.59</v>
      </c>
      <c r="G1442" s="149">
        <v>493593.59</v>
      </c>
      <c r="H1442" s="150">
        <f>Tabela2[[#This Row],[PERCENTUAL REALIZADO2]]*1/100</f>
        <v>3.7980000000000002E-3</v>
      </c>
      <c r="I1442">
        <v>0.37980000000000003</v>
      </c>
      <c r="J1442" s="111">
        <v>42663</v>
      </c>
      <c r="L1442" t="s">
        <v>2</v>
      </c>
      <c r="M1442" t="s">
        <v>84</v>
      </c>
      <c r="N1442" t="s">
        <v>88</v>
      </c>
    </row>
    <row r="1443" spans="1:14" x14ac:dyDescent="0.25">
      <c r="A1443" t="s">
        <v>3898</v>
      </c>
      <c r="B1443" t="s">
        <v>53</v>
      </c>
      <c r="C1443" t="s">
        <v>3897</v>
      </c>
      <c r="D1443" t="s">
        <v>86</v>
      </c>
      <c r="E1443" s="149">
        <v>3867950.74</v>
      </c>
      <c r="F1443" s="149">
        <v>44936.43</v>
      </c>
      <c r="G1443" s="149">
        <v>3912887.17</v>
      </c>
      <c r="H1443" s="150">
        <f>Tabela2[[#This Row],[PERCENTUAL REALIZADO2]]*1/100</f>
        <v>0.55476899999999996</v>
      </c>
      <c r="I1443">
        <v>55.476900000000001</v>
      </c>
      <c r="J1443" s="111">
        <v>42543</v>
      </c>
      <c r="L1443" t="s">
        <v>2</v>
      </c>
      <c r="M1443" t="s">
        <v>84</v>
      </c>
      <c r="N1443" t="s">
        <v>88</v>
      </c>
    </row>
    <row r="1444" spans="1:14" x14ac:dyDescent="0.25">
      <c r="A1444" t="s">
        <v>2549</v>
      </c>
      <c r="B1444" t="s">
        <v>56</v>
      </c>
      <c r="C1444" t="s">
        <v>806</v>
      </c>
      <c r="D1444" t="s">
        <v>86</v>
      </c>
      <c r="E1444" s="149">
        <v>246418.67</v>
      </c>
      <c r="F1444" s="149">
        <v>2466</v>
      </c>
      <c r="G1444" s="149">
        <v>248884.67</v>
      </c>
      <c r="H1444" s="150">
        <f>Tabela2[[#This Row],[PERCENTUAL REALIZADO2]]*1/100</f>
        <v>0.99641599999999997</v>
      </c>
      <c r="I1444">
        <v>99.641599999999997</v>
      </c>
      <c r="J1444" s="111">
        <v>42545</v>
      </c>
      <c r="L1444" t="s">
        <v>2</v>
      </c>
      <c r="M1444" t="s">
        <v>84</v>
      </c>
      <c r="N1444" t="s">
        <v>88</v>
      </c>
    </row>
    <row r="1445" spans="1:14" x14ac:dyDescent="0.25">
      <c r="A1445" t="s">
        <v>3900</v>
      </c>
      <c r="B1445" t="s">
        <v>53</v>
      </c>
      <c r="C1445" t="s">
        <v>3899</v>
      </c>
      <c r="D1445" t="s">
        <v>86</v>
      </c>
      <c r="E1445" s="149">
        <v>245850</v>
      </c>
      <c r="F1445" s="149">
        <v>246.1</v>
      </c>
      <c r="G1445" s="149">
        <v>246096.1</v>
      </c>
      <c r="H1445" s="150">
        <f>Tabela2[[#This Row],[PERCENTUAL REALIZADO2]]*1/100</f>
        <v>0.61103499999999999</v>
      </c>
      <c r="I1445">
        <v>61.103499999999997</v>
      </c>
      <c r="J1445" s="111">
        <v>42870</v>
      </c>
      <c r="L1445" t="s">
        <v>2</v>
      </c>
      <c r="M1445" t="s">
        <v>84</v>
      </c>
      <c r="N1445" t="s">
        <v>88</v>
      </c>
    </row>
    <row r="1446" spans="1:14" x14ac:dyDescent="0.25">
      <c r="A1446" t="s">
        <v>3901</v>
      </c>
      <c r="B1446" t="s">
        <v>67</v>
      </c>
      <c r="C1446" t="s">
        <v>1718</v>
      </c>
      <c r="D1446" t="s">
        <v>86</v>
      </c>
      <c r="E1446" s="149">
        <v>888700</v>
      </c>
      <c r="F1446" s="149">
        <v>19700</v>
      </c>
      <c r="G1446" s="149">
        <v>908400</v>
      </c>
      <c r="H1446" s="150">
        <f>Tabela2[[#This Row],[PERCENTUAL REALIZADO2]]*1/100</f>
        <v>4.6069000000000006E-2</v>
      </c>
      <c r="I1446">
        <v>4.6069000000000004</v>
      </c>
      <c r="J1446" s="111">
        <v>42887</v>
      </c>
      <c r="L1446" t="s">
        <v>2</v>
      </c>
      <c r="M1446" t="s">
        <v>84</v>
      </c>
      <c r="N1446" t="s">
        <v>88</v>
      </c>
    </row>
    <row r="1447" spans="1:14" x14ac:dyDescent="0.25">
      <c r="A1447" t="s">
        <v>3903</v>
      </c>
      <c r="B1447" t="s">
        <v>69</v>
      </c>
      <c r="C1447" t="s">
        <v>3902</v>
      </c>
      <c r="D1447" t="s">
        <v>86</v>
      </c>
      <c r="E1447" s="149">
        <v>295300</v>
      </c>
      <c r="F1447" s="149">
        <v>4700</v>
      </c>
      <c r="G1447" s="149">
        <v>300000</v>
      </c>
      <c r="H1447" s="150">
        <f>Tabela2[[#This Row],[PERCENTUAL REALIZADO2]]*1/100</f>
        <v>0.65194199999999991</v>
      </c>
      <c r="I1447">
        <v>65.194199999999995</v>
      </c>
      <c r="J1447" s="111">
        <v>42879</v>
      </c>
      <c r="L1447" t="s">
        <v>2</v>
      </c>
      <c r="M1447" t="s">
        <v>84</v>
      </c>
      <c r="N1447" t="s">
        <v>88</v>
      </c>
    </row>
    <row r="1448" spans="1:14" x14ac:dyDescent="0.25">
      <c r="A1448" t="s">
        <v>3905</v>
      </c>
      <c r="B1448" t="s">
        <v>53</v>
      </c>
      <c r="C1448" t="s">
        <v>3904</v>
      </c>
      <c r="D1448" t="s">
        <v>86</v>
      </c>
      <c r="E1448" s="149">
        <v>864396.31</v>
      </c>
      <c r="F1448" s="149">
        <v>36236.85</v>
      </c>
      <c r="G1448" s="149">
        <v>900633.16</v>
      </c>
      <c r="H1448" s="150">
        <f>Tabela2[[#This Row],[PERCENTUAL REALIZADO2]]*1/100</f>
        <v>0.23599399999999998</v>
      </c>
      <c r="I1448">
        <v>23.599399999999999</v>
      </c>
      <c r="J1448" s="111">
        <v>42653</v>
      </c>
      <c r="L1448" t="s">
        <v>2</v>
      </c>
      <c r="M1448" t="s">
        <v>84</v>
      </c>
      <c r="N1448" t="s">
        <v>88</v>
      </c>
    </row>
    <row r="1449" spans="1:14" x14ac:dyDescent="0.25">
      <c r="A1449" t="s">
        <v>3906</v>
      </c>
      <c r="B1449" t="s">
        <v>68</v>
      </c>
      <c r="C1449" t="s">
        <v>1758</v>
      </c>
      <c r="D1449" t="s">
        <v>86</v>
      </c>
      <c r="E1449" s="149">
        <v>245850</v>
      </c>
      <c r="F1449" s="149">
        <v>246.1</v>
      </c>
      <c r="G1449" s="149">
        <v>246096.1</v>
      </c>
      <c r="H1449" s="150">
        <f>Tabela2[[#This Row],[PERCENTUAL REALIZADO2]]*1/100</f>
        <v>8.5339999999999999E-3</v>
      </c>
      <c r="I1449">
        <v>0.85340000000000005</v>
      </c>
      <c r="J1449" s="111">
        <v>42891</v>
      </c>
      <c r="L1449" t="s">
        <v>2</v>
      </c>
      <c r="M1449" t="s">
        <v>84</v>
      </c>
      <c r="N1449" t="s">
        <v>88</v>
      </c>
    </row>
    <row r="1450" spans="1:14" x14ac:dyDescent="0.25">
      <c r="A1450" t="s">
        <v>3907</v>
      </c>
      <c r="B1450" t="s">
        <v>47</v>
      </c>
      <c r="C1450" t="s">
        <v>208</v>
      </c>
      <c r="D1450" t="s">
        <v>86</v>
      </c>
      <c r="E1450" s="149">
        <v>295300</v>
      </c>
      <c r="F1450" s="149">
        <v>9132.99</v>
      </c>
      <c r="G1450" s="149">
        <v>304432.99</v>
      </c>
      <c r="H1450" s="150">
        <f>Tabela2[[#This Row],[PERCENTUAL REALIZADO2]]*1/100</f>
        <v>0.65998099999999993</v>
      </c>
      <c r="I1450">
        <v>65.998099999999994</v>
      </c>
      <c r="J1450" s="111">
        <v>42941</v>
      </c>
      <c r="L1450" t="s">
        <v>2</v>
      </c>
      <c r="M1450" t="s">
        <v>84</v>
      </c>
      <c r="N1450" t="s">
        <v>88</v>
      </c>
    </row>
    <row r="1451" spans="1:14" x14ac:dyDescent="0.25">
      <c r="A1451" t="s">
        <v>3908</v>
      </c>
      <c r="B1451" t="s">
        <v>53</v>
      </c>
      <c r="C1451" t="s">
        <v>1209</v>
      </c>
      <c r="D1451" t="s">
        <v>86</v>
      </c>
      <c r="E1451" s="149">
        <v>987600</v>
      </c>
      <c r="F1451" s="149">
        <v>68400</v>
      </c>
      <c r="G1451" s="149">
        <v>1056000</v>
      </c>
      <c r="H1451" s="150">
        <f>Tabela2[[#This Row],[PERCENTUAL REALIZADO2]]*1/100</f>
        <v>0.61816199999999999</v>
      </c>
      <c r="I1451">
        <v>61.816200000000002</v>
      </c>
      <c r="J1451" s="111">
        <v>43066</v>
      </c>
      <c r="L1451" t="s">
        <v>2</v>
      </c>
      <c r="M1451" t="s">
        <v>715</v>
      </c>
      <c r="N1451" t="s">
        <v>3909</v>
      </c>
    </row>
    <row r="1452" spans="1:14" x14ac:dyDescent="0.25">
      <c r="A1452" t="s">
        <v>3911</v>
      </c>
      <c r="B1452" t="s">
        <v>53</v>
      </c>
      <c r="C1452" t="s">
        <v>3910</v>
      </c>
      <c r="D1452" t="s">
        <v>86</v>
      </c>
      <c r="E1452" s="149">
        <v>245850</v>
      </c>
      <c r="F1452" s="149">
        <v>4150</v>
      </c>
      <c r="G1452" s="149">
        <v>250000</v>
      </c>
      <c r="H1452" s="150">
        <f>Tabela2[[#This Row],[PERCENTUAL REALIZADO2]]*1/100</f>
        <v>0.17396200000000001</v>
      </c>
      <c r="I1452">
        <v>17.3962</v>
      </c>
      <c r="J1452" s="111">
        <v>43040</v>
      </c>
      <c r="L1452" t="s">
        <v>2</v>
      </c>
      <c r="M1452" t="s">
        <v>84</v>
      </c>
      <c r="N1452" t="s">
        <v>88</v>
      </c>
    </row>
    <row r="1453" spans="1:14" x14ac:dyDescent="0.25">
      <c r="A1453" t="s">
        <v>2988</v>
      </c>
      <c r="B1453" t="s">
        <v>46</v>
      </c>
      <c r="C1453" t="s">
        <v>2987</v>
      </c>
      <c r="D1453" t="s">
        <v>90</v>
      </c>
      <c r="E1453" s="149">
        <v>356746.26</v>
      </c>
      <c r="F1453" s="149">
        <v>59457.7</v>
      </c>
      <c r="G1453" s="149">
        <v>416203.96</v>
      </c>
      <c r="H1453" s="150">
        <f>Tabela2[[#This Row],[PERCENTUAL REALIZADO2]]*1/100</f>
        <v>0.50380000000000003</v>
      </c>
      <c r="I1453">
        <v>50.38</v>
      </c>
      <c r="J1453" s="111">
        <v>38405</v>
      </c>
      <c r="L1453" t="s">
        <v>2</v>
      </c>
      <c r="M1453" t="s">
        <v>80</v>
      </c>
      <c r="N1453" t="s">
        <v>112</v>
      </c>
    </row>
    <row r="1454" spans="1:14" x14ac:dyDescent="0.25">
      <c r="A1454" t="s">
        <v>3912</v>
      </c>
      <c r="B1454" t="s">
        <v>51</v>
      </c>
      <c r="C1454" t="s">
        <v>1664</v>
      </c>
      <c r="D1454" t="s">
        <v>86</v>
      </c>
      <c r="E1454" s="149">
        <v>344750</v>
      </c>
      <c r="F1454" s="149">
        <v>5250</v>
      </c>
      <c r="G1454" s="149">
        <v>350000</v>
      </c>
      <c r="H1454" s="150">
        <f>Tabela2[[#This Row],[PERCENTUAL REALIZADO2]]*1/100</f>
        <v>0.80602900000000011</v>
      </c>
      <c r="I1454">
        <v>80.602900000000005</v>
      </c>
      <c r="J1454" s="111">
        <v>42884</v>
      </c>
      <c r="L1454" t="s">
        <v>2</v>
      </c>
      <c r="M1454" t="s">
        <v>84</v>
      </c>
      <c r="N1454" t="s">
        <v>88</v>
      </c>
    </row>
    <row r="1455" spans="1:14" x14ac:dyDescent="0.25">
      <c r="A1455" t="s">
        <v>3913</v>
      </c>
      <c r="B1455" t="s">
        <v>47</v>
      </c>
      <c r="C1455" t="s">
        <v>1321</v>
      </c>
      <c r="D1455" t="s">
        <v>86</v>
      </c>
      <c r="E1455" s="149">
        <v>295300</v>
      </c>
      <c r="F1455" s="149">
        <v>3081.84</v>
      </c>
      <c r="G1455" s="149">
        <v>298381.84000000003</v>
      </c>
      <c r="H1455" s="150">
        <f>Tabela2[[#This Row],[PERCENTUAL REALIZADO2]]*1/100</f>
        <v>1.0053000000000001E-2</v>
      </c>
      <c r="I1455">
        <v>1.0053000000000001</v>
      </c>
      <c r="J1455" s="111">
        <v>42879</v>
      </c>
      <c r="L1455" t="s">
        <v>2</v>
      </c>
      <c r="M1455" t="s">
        <v>84</v>
      </c>
      <c r="N1455" t="s">
        <v>88</v>
      </c>
    </row>
    <row r="1456" spans="1:14" x14ac:dyDescent="0.25">
      <c r="A1456" t="s">
        <v>3914</v>
      </c>
      <c r="B1456" t="s">
        <v>69</v>
      </c>
      <c r="C1456" t="s">
        <v>3902</v>
      </c>
      <c r="D1456" t="s">
        <v>86</v>
      </c>
      <c r="E1456" s="149">
        <v>245850</v>
      </c>
      <c r="F1456" s="149">
        <v>4150</v>
      </c>
      <c r="G1456" s="149">
        <v>250000</v>
      </c>
      <c r="H1456" s="150">
        <f>Tabela2[[#This Row],[PERCENTUAL REALIZADO2]]*1/100</f>
        <v>0.68313599999999997</v>
      </c>
      <c r="I1456">
        <v>68.313599999999994</v>
      </c>
      <c r="J1456" s="111">
        <v>42879</v>
      </c>
      <c r="L1456" t="s">
        <v>2</v>
      </c>
      <c r="M1456" t="s">
        <v>84</v>
      </c>
      <c r="N1456" t="s">
        <v>88</v>
      </c>
    </row>
    <row r="1457" spans="1:14" x14ac:dyDescent="0.25">
      <c r="A1457" t="s">
        <v>3916</v>
      </c>
      <c r="B1457" t="s">
        <v>51</v>
      </c>
      <c r="C1457" t="s">
        <v>3915</v>
      </c>
      <c r="D1457" t="s">
        <v>86</v>
      </c>
      <c r="E1457" s="149">
        <v>888700</v>
      </c>
      <c r="F1457" s="149">
        <v>44000</v>
      </c>
      <c r="G1457" s="149">
        <v>932700</v>
      </c>
      <c r="H1457" s="150">
        <f>Tabela2[[#This Row],[PERCENTUAL REALIZADO2]]*1/100</f>
        <v>6.5630000000000003E-3</v>
      </c>
      <c r="I1457">
        <v>0.65629999999999999</v>
      </c>
      <c r="J1457" s="111">
        <v>43073</v>
      </c>
      <c r="L1457" t="s">
        <v>2</v>
      </c>
      <c r="M1457" t="s">
        <v>84</v>
      </c>
      <c r="N1457" t="s">
        <v>88</v>
      </c>
    </row>
    <row r="1458" spans="1:14" x14ac:dyDescent="0.25">
      <c r="A1458" t="s">
        <v>2993</v>
      </c>
      <c r="B1458" t="s">
        <v>47</v>
      </c>
      <c r="C1458" t="s">
        <v>2992</v>
      </c>
      <c r="D1458" t="s">
        <v>90</v>
      </c>
      <c r="E1458" s="149">
        <v>143294</v>
      </c>
      <c r="F1458" s="149">
        <v>17000</v>
      </c>
      <c r="G1458" s="149">
        <v>160294</v>
      </c>
      <c r="H1458" s="150">
        <f>Tabela2[[#This Row],[PERCENTUAL REALIZADO2]]*1/100</f>
        <v>0.74</v>
      </c>
      <c r="I1458">
        <v>74</v>
      </c>
      <c r="J1458" s="111">
        <v>38302</v>
      </c>
      <c r="L1458" t="s">
        <v>2</v>
      </c>
      <c r="M1458" t="s">
        <v>80</v>
      </c>
      <c r="N1458" t="s">
        <v>880</v>
      </c>
    </row>
    <row r="1459" spans="1:14" x14ac:dyDescent="0.25">
      <c r="A1459" t="s">
        <v>2995</v>
      </c>
      <c r="B1459" t="s">
        <v>47</v>
      </c>
      <c r="C1459" t="s">
        <v>2994</v>
      </c>
      <c r="D1459" t="s">
        <v>90</v>
      </c>
      <c r="E1459" s="149">
        <v>770534.8</v>
      </c>
      <c r="F1459" s="149">
        <v>43466</v>
      </c>
      <c r="G1459" s="149">
        <v>814000.8</v>
      </c>
      <c r="H1459" s="150">
        <f>Tabela2[[#This Row],[PERCENTUAL REALIZADO2]]*1/100</f>
        <v>0.5716</v>
      </c>
      <c r="I1459">
        <v>57.16</v>
      </c>
      <c r="J1459" s="111">
        <v>38379</v>
      </c>
      <c r="L1459" t="s">
        <v>2</v>
      </c>
      <c r="M1459" t="s">
        <v>80</v>
      </c>
      <c r="N1459" t="s">
        <v>895</v>
      </c>
    </row>
    <row r="1460" spans="1:14" x14ac:dyDescent="0.25">
      <c r="A1460" t="s">
        <v>3918</v>
      </c>
      <c r="B1460" t="s">
        <v>68</v>
      </c>
      <c r="C1460" t="s">
        <v>3917</v>
      </c>
      <c r="D1460" t="s">
        <v>86</v>
      </c>
      <c r="E1460" s="149">
        <v>740350</v>
      </c>
      <c r="F1460" s="149">
        <v>147108.37</v>
      </c>
      <c r="G1460" s="149">
        <v>887458.37</v>
      </c>
      <c r="H1460" s="150">
        <f>Tabela2[[#This Row],[PERCENTUAL REALIZADO2]]*1/100</f>
        <v>0.18287800000000001</v>
      </c>
      <c r="I1460">
        <v>18.287800000000001</v>
      </c>
      <c r="J1460" s="111">
        <v>42940</v>
      </c>
      <c r="L1460" t="s">
        <v>2</v>
      </c>
      <c r="M1460" t="s">
        <v>84</v>
      </c>
      <c r="N1460" t="s">
        <v>88</v>
      </c>
    </row>
    <row r="1461" spans="1:14" x14ac:dyDescent="0.25">
      <c r="A1461" t="s">
        <v>2999</v>
      </c>
      <c r="B1461" t="s">
        <v>58</v>
      </c>
      <c r="C1461" t="s">
        <v>2998</v>
      </c>
      <c r="D1461" t="s">
        <v>90</v>
      </c>
      <c r="E1461" s="149">
        <v>269731.40000000002</v>
      </c>
      <c r="F1461" s="149">
        <v>27000</v>
      </c>
      <c r="G1461" s="149">
        <v>296731.40000000002</v>
      </c>
      <c r="H1461" s="150">
        <f>Tabela2[[#This Row],[PERCENTUAL REALIZADO2]]*1/100</f>
        <v>0.63070000000000004</v>
      </c>
      <c r="I1461">
        <v>63.07</v>
      </c>
      <c r="J1461" s="111">
        <v>38335</v>
      </c>
      <c r="K1461" s="111">
        <v>42369</v>
      </c>
      <c r="L1461" t="s">
        <v>2</v>
      </c>
      <c r="M1461" t="s">
        <v>80</v>
      </c>
      <c r="N1461" t="s">
        <v>895</v>
      </c>
    </row>
    <row r="1462" spans="1:14" x14ac:dyDescent="0.25">
      <c r="A1462" t="s">
        <v>3919</v>
      </c>
      <c r="B1462" t="s">
        <v>65</v>
      </c>
      <c r="C1462" t="s">
        <v>1696</v>
      </c>
      <c r="D1462" t="s">
        <v>86</v>
      </c>
      <c r="E1462" s="149">
        <v>394200</v>
      </c>
      <c r="F1462" s="149">
        <v>11800</v>
      </c>
      <c r="G1462" s="149">
        <v>406000</v>
      </c>
      <c r="H1462" s="150">
        <f>Tabela2[[#This Row],[PERCENTUAL REALIZADO2]]*1/100</f>
        <v>2.8810000000000003E-3</v>
      </c>
      <c r="I1462">
        <v>0.28810000000000002</v>
      </c>
      <c r="J1462" s="111">
        <v>43056</v>
      </c>
      <c r="L1462" t="s">
        <v>2</v>
      </c>
      <c r="M1462" t="s">
        <v>84</v>
      </c>
      <c r="N1462" t="s">
        <v>88</v>
      </c>
    </row>
    <row r="1463" spans="1:14" x14ac:dyDescent="0.25">
      <c r="A1463" t="s">
        <v>3920</v>
      </c>
      <c r="B1463" t="s">
        <v>47</v>
      </c>
      <c r="C1463" t="s">
        <v>1206</v>
      </c>
      <c r="D1463" t="s">
        <v>86</v>
      </c>
      <c r="E1463" s="149">
        <v>1658317.54</v>
      </c>
      <c r="F1463" s="149">
        <v>678991.07</v>
      </c>
      <c r="G1463" s="149">
        <v>2337308.61</v>
      </c>
      <c r="H1463" s="150">
        <f>Tabela2[[#This Row],[PERCENTUAL REALIZADO2]]*1/100</f>
        <v>2.2919999999999998E-3</v>
      </c>
      <c r="I1463">
        <v>0.22919999999999999</v>
      </c>
      <c r="J1463" s="111">
        <v>43070</v>
      </c>
      <c r="L1463" t="s">
        <v>2</v>
      </c>
      <c r="M1463" t="s">
        <v>84</v>
      </c>
      <c r="N1463" t="s">
        <v>88</v>
      </c>
    </row>
    <row r="1464" spans="1:14" x14ac:dyDescent="0.25">
      <c r="A1464" t="s">
        <v>3921</v>
      </c>
      <c r="B1464" t="s">
        <v>47</v>
      </c>
      <c r="C1464" t="s">
        <v>1301</v>
      </c>
      <c r="D1464" t="s">
        <v>86</v>
      </c>
      <c r="E1464" s="149">
        <v>587055</v>
      </c>
      <c r="F1464" s="149">
        <v>15000</v>
      </c>
      <c r="G1464" s="149">
        <v>602055</v>
      </c>
      <c r="H1464" s="150">
        <f>Tabela2[[#This Row],[PERCENTUAL REALIZADO2]]*1/100</f>
        <v>0.307807</v>
      </c>
      <c r="I1464">
        <v>30.7807</v>
      </c>
      <c r="J1464" s="111">
        <v>43055</v>
      </c>
      <c r="L1464" t="s">
        <v>2</v>
      </c>
      <c r="M1464" t="s">
        <v>84</v>
      </c>
      <c r="N1464" t="s">
        <v>88</v>
      </c>
    </row>
    <row r="1465" spans="1:14" x14ac:dyDescent="0.25">
      <c r="A1465" t="s">
        <v>3495</v>
      </c>
      <c r="B1465" t="s">
        <v>61</v>
      </c>
      <c r="C1465" t="s">
        <v>909</v>
      </c>
      <c r="D1465" t="s">
        <v>86</v>
      </c>
      <c r="E1465" s="149">
        <v>2895044.74</v>
      </c>
      <c r="F1465" s="149">
        <v>303108.13</v>
      </c>
      <c r="G1465" s="149">
        <v>3198152.87</v>
      </c>
      <c r="H1465" s="150">
        <f>Tabela2[[#This Row],[PERCENTUAL REALIZADO2]]*1/100</f>
        <v>4.8630000000000001E-3</v>
      </c>
      <c r="I1465">
        <v>0.48630000000000001</v>
      </c>
      <c r="J1465" s="111">
        <v>42996</v>
      </c>
      <c r="L1465" t="s">
        <v>2</v>
      </c>
      <c r="M1465" t="s">
        <v>84</v>
      </c>
      <c r="N1465" t="s">
        <v>88</v>
      </c>
    </row>
    <row r="1466" spans="1:14" x14ac:dyDescent="0.25">
      <c r="A1466" t="s">
        <v>3925</v>
      </c>
      <c r="B1466" t="s">
        <v>68</v>
      </c>
      <c r="C1466" t="s">
        <v>3924</v>
      </c>
      <c r="D1466" t="s">
        <v>82</v>
      </c>
      <c r="E1466" s="149">
        <v>1404268.13</v>
      </c>
      <c r="F1466" s="149">
        <v>14184.53</v>
      </c>
      <c r="G1466" s="149">
        <v>1418452.66</v>
      </c>
      <c r="H1466" s="150">
        <f>Tabela2[[#This Row],[PERCENTUAL REALIZADO2]]*1/100</f>
        <v>7.2805999999999996E-2</v>
      </c>
      <c r="I1466">
        <v>7.2805999999999997</v>
      </c>
      <c r="J1466" s="111">
        <v>42914</v>
      </c>
      <c r="L1466" t="s">
        <v>2</v>
      </c>
      <c r="M1466" t="s">
        <v>84</v>
      </c>
      <c r="N1466" t="s">
        <v>85</v>
      </c>
    </row>
    <row r="1467" spans="1:14" x14ac:dyDescent="0.25">
      <c r="A1467" t="s">
        <v>924</v>
      </c>
      <c r="B1467" t="s">
        <v>47</v>
      </c>
      <c r="C1467" t="s">
        <v>923</v>
      </c>
      <c r="D1467" t="s">
        <v>86</v>
      </c>
      <c r="E1467" s="149">
        <v>295300</v>
      </c>
      <c r="F1467" s="149">
        <v>700</v>
      </c>
      <c r="G1467" s="149">
        <v>296000</v>
      </c>
      <c r="H1467" s="150">
        <f>Tabela2[[#This Row],[PERCENTUAL REALIZADO2]]*1/100</f>
        <v>2.6126E-2</v>
      </c>
      <c r="I1467">
        <v>2.6126</v>
      </c>
      <c r="J1467" s="111">
        <v>42810</v>
      </c>
      <c r="L1467" t="s">
        <v>2</v>
      </c>
      <c r="M1467" t="s">
        <v>84</v>
      </c>
      <c r="N1467" t="s">
        <v>88</v>
      </c>
    </row>
    <row r="1468" spans="1:14" x14ac:dyDescent="0.25">
      <c r="A1468" t="s">
        <v>3927</v>
      </c>
      <c r="B1468" t="s">
        <v>53</v>
      </c>
      <c r="C1468" t="s">
        <v>3926</v>
      </c>
      <c r="D1468" t="s">
        <v>86</v>
      </c>
      <c r="E1468" s="149">
        <v>1363958.02</v>
      </c>
      <c r="F1468" s="149">
        <v>82593.119999999995</v>
      </c>
      <c r="G1468" s="149">
        <v>1446551.14</v>
      </c>
      <c r="H1468" s="150">
        <f>Tabela2[[#This Row],[PERCENTUAL REALIZADO2]]*1/100</f>
        <v>0.20951699999999998</v>
      </c>
      <c r="I1468">
        <v>20.951699999999999</v>
      </c>
      <c r="J1468" s="111">
        <v>42826</v>
      </c>
      <c r="L1468" t="s">
        <v>2</v>
      </c>
      <c r="M1468" t="s">
        <v>84</v>
      </c>
      <c r="N1468" t="s">
        <v>88</v>
      </c>
    </row>
    <row r="1469" spans="1:14" x14ac:dyDescent="0.25">
      <c r="A1469" t="s">
        <v>3929</v>
      </c>
      <c r="B1469" t="s">
        <v>53</v>
      </c>
      <c r="C1469" t="s">
        <v>3928</v>
      </c>
      <c r="D1469" t="s">
        <v>86</v>
      </c>
      <c r="E1469" s="149">
        <v>245850</v>
      </c>
      <c r="F1469" s="149">
        <v>246.1</v>
      </c>
      <c r="G1469" s="149">
        <v>246096.1</v>
      </c>
      <c r="H1469" s="150">
        <f>Tabela2[[#This Row],[PERCENTUAL REALIZADO2]]*1/100</f>
        <v>8.1519999999999995E-3</v>
      </c>
      <c r="I1469">
        <v>0.81520000000000004</v>
      </c>
      <c r="J1469" s="111">
        <v>43046</v>
      </c>
      <c r="L1469" t="s">
        <v>2</v>
      </c>
      <c r="M1469" t="s">
        <v>84</v>
      </c>
      <c r="N1469" t="s">
        <v>88</v>
      </c>
    </row>
    <row r="1470" spans="1:14" x14ac:dyDescent="0.25">
      <c r="A1470" t="s">
        <v>3930</v>
      </c>
      <c r="B1470" t="s">
        <v>65</v>
      </c>
      <c r="C1470" t="s">
        <v>2476</v>
      </c>
      <c r="D1470" t="s">
        <v>117</v>
      </c>
      <c r="E1470" s="149">
        <v>243750</v>
      </c>
      <c r="F1470" s="149">
        <v>13907.28</v>
      </c>
      <c r="G1470" s="149">
        <v>257657.28</v>
      </c>
      <c r="H1470" s="150">
        <f>Tabela2[[#This Row],[PERCENTUAL REALIZADO2]]*1/100</f>
        <v>8.3669999999999994E-3</v>
      </c>
      <c r="I1470">
        <v>0.8367</v>
      </c>
      <c r="J1470" s="111">
        <v>42906</v>
      </c>
      <c r="L1470" t="s">
        <v>2</v>
      </c>
      <c r="M1470" t="s">
        <v>120</v>
      </c>
      <c r="N1470" t="s">
        <v>121</v>
      </c>
    </row>
    <row r="1471" spans="1:14" x14ac:dyDescent="0.25">
      <c r="A1471" t="s">
        <v>3931</v>
      </c>
      <c r="B1471" t="s">
        <v>47</v>
      </c>
      <c r="C1471" t="s">
        <v>863</v>
      </c>
      <c r="D1471" t="s">
        <v>82</v>
      </c>
      <c r="E1471" s="149">
        <v>585000</v>
      </c>
      <c r="F1471" s="149">
        <v>2000</v>
      </c>
      <c r="G1471" s="149">
        <v>587000</v>
      </c>
      <c r="H1471" s="150">
        <f>Tabela2[[#This Row],[PERCENTUAL REALIZADO2]]*1/100</f>
        <v>3.7686000000000004E-2</v>
      </c>
      <c r="I1471">
        <v>3.7686000000000002</v>
      </c>
      <c r="J1471" s="111">
        <v>43069</v>
      </c>
      <c r="L1471" t="s">
        <v>2</v>
      </c>
      <c r="M1471" t="s">
        <v>84</v>
      </c>
      <c r="N1471" t="s">
        <v>85</v>
      </c>
    </row>
    <row r="1472" spans="1:14" x14ac:dyDescent="0.25">
      <c r="A1472" t="s">
        <v>3932</v>
      </c>
      <c r="B1472" t="s">
        <v>47</v>
      </c>
      <c r="C1472" t="s">
        <v>1097</v>
      </c>
      <c r="D1472" t="s">
        <v>82</v>
      </c>
      <c r="E1472" s="149">
        <v>243750</v>
      </c>
      <c r="F1472" s="149">
        <v>14039.12</v>
      </c>
      <c r="G1472" s="149">
        <v>257789.12</v>
      </c>
      <c r="H1472" s="150">
        <f>Tabela2[[#This Row],[PERCENTUAL REALIZADO2]]*1/100</f>
        <v>1.3445E-2</v>
      </c>
      <c r="I1472">
        <v>1.3445</v>
      </c>
      <c r="J1472" s="111">
        <v>43067</v>
      </c>
      <c r="L1472" t="s">
        <v>2</v>
      </c>
      <c r="M1472" t="s">
        <v>84</v>
      </c>
      <c r="N1472" t="s">
        <v>85</v>
      </c>
    </row>
    <row r="1473" spans="1:14" x14ac:dyDescent="0.25">
      <c r="A1473" t="s">
        <v>3933</v>
      </c>
      <c r="B1473" t="s">
        <v>66</v>
      </c>
      <c r="C1473" t="s">
        <v>2258</v>
      </c>
      <c r="D1473" t="s">
        <v>82</v>
      </c>
      <c r="E1473" s="149">
        <v>243750</v>
      </c>
      <c r="F1473" s="149">
        <v>10040.709999999999</v>
      </c>
      <c r="G1473" s="149">
        <v>253790.71</v>
      </c>
      <c r="H1473" s="150">
        <f>Tabela2[[#This Row],[PERCENTUAL REALIZADO2]]*1/100</f>
        <v>8.6229999999999987E-3</v>
      </c>
      <c r="I1473">
        <v>0.86229999999999996</v>
      </c>
      <c r="J1473" s="111">
        <v>43067</v>
      </c>
      <c r="L1473" t="s">
        <v>2</v>
      </c>
      <c r="M1473" t="s">
        <v>84</v>
      </c>
      <c r="N1473" t="s">
        <v>85</v>
      </c>
    </row>
    <row r="1474" spans="1:14" x14ac:dyDescent="0.25">
      <c r="A1474" t="s">
        <v>3934</v>
      </c>
      <c r="B1474" t="s">
        <v>68</v>
      </c>
      <c r="C1474" t="s">
        <v>106</v>
      </c>
      <c r="D1474" t="s">
        <v>86</v>
      </c>
      <c r="E1474" s="149">
        <v>316926.46000000002</v>
      </c>
      <c r="F1474" s="149">
        <v>317.25</v>
      </c>
      <c r="G1474" s="149">
        <v>317243.71000000002</v>
      </c>
      <c r="H1474" s="150">
        <f>Tabela2[[#This Row],[PERCENTUAL REALIZADO2]]*1/100</f>
        <v>0.47825299999999998</v>
      </c>
      <c r="I1474">
        <v>47.825299999999999</v>
      </c>
      <c r="J1474" s="111">
        <v>43060</v>
      </c>
      <c r="L1474" t="s">
        <v>2</v>
      </c>
      <c r="M1474" t="s">
        <v>84</v>
      </c>
      <c r="N1474" t="s">
        <v>88</v>
      </c>
    </row>
    <row r="1475" spans="1:14" x14ac:dyDescent="0.25">
      <c r="A1475" t="s">
        <v>3935</v>
      </c>
      <c r="B1475" t="s">
        <v>67</v>
      </c>
      <c r="C1475" t="s">
        <v>94</v>
      </c>
      <c r="D1475" t="s">
        <v>86</v>
      </c>
      <c r="E1475" s="149">
        <v>384579.01</v>
      </c>
      <c r="F1475" s="149">
        <v>5728</v>
      </c>
      <c r="G1475" s="149">
        <v>390307.01</v>
      </c>
      <c r="H1475" s="150">
        <f>Tabela2[[#This Row],[PERCENTUAL REALIZADO2]]*1/100</f>
        <v>0.842638</v>
      </c>
      <c r="I1475">
        <v>84.263800000000003</v>
      </c>
      <c r="J1475" s="111">
        <v>42563</v>
      </c>
      <c r="L1475" t="s">
        <v>2</v>
      </c>
      <c r="M1475" t="s">
        <v>84</v>
      </c>
      <c r="N1475" t="s">
        <v>88</v>
      </c>
    </row>
    <row r="1476" spans="1:14" x14ac:dyDescent="0.25">
      <c r="A1476" t="s">
        <v>666</v>
      </c>
      <c r="B1476" t="s">
        <v>48</v>
      </c>
      <c r="C1476" t="s">
        <v>617</v>
      </c>
      <c r="D1476" t="s">
        <v>86</v>
      </c>
      <c r="E1476" s="149">
        <v>554800.74</v>
      </c>
      <c r="F1476" s="149">
        <v>750</v>
      </c>
      <c r="G1476" s="149">
        <v>555550.74</v>
      </c>
      <c r="H1476" s="150">
        <f>Tabela2[[#This Row],[PERCENTUAL REALIZADO2]]*1/100</f>
        <v>0.14738899999999999</v>
      </c>
      <c r="I1476">
        <v>14.738899999999999</v>
      </c>
      <c r="J1476" s="111">
        <v>43040</v>
      </c>
      <c r="L1476" t="s">
        <v>2</v>
      </c>
      <c r="M1476" t="s">
        <v>84</v>
      </c>
      <c r="N1476" t="s">
        <v>88</v>
      </c>
    </row>
    <row r="1477" spans="1:14" x14ac:dyDescent="0.25">
      <c r="A1477" t="s">
        <v>3936</v>
      </c>
      <c r="B1477" t="s">
        <v>51</v>
      </c>
      <c r="C1477" t="s">
        <v>2966</v>
      </c>
      <c r="D1477" t="s">
        <v>86</v>
      </c>
      <c r="E1477" s="149">
        <v>1025423.32</v>
      </c>
      <c r="F1477" s="149">
        <v>93400.67</v>
      </c>
      <c r="G1477" s="149">
        <v>1118823.99</v>
      </c>
      <c r="H1477" s="150">
        <f>Tabela2[[#This Row],[PERCENTUAL REALIZADO2]]*1/100</f>
        <v>0.36246899999999999</v>
      </c>
      <c r="I1477">
        <v>36.246899999999997</v>
      </c>
      <c r="J1477" s="111">
        <v>42531</v>
      </c>
      <c r="L1477" t="s">
        <v>2</v>
      </c>
      <c r="M1477" t="s">
        <v>84</v>
      </c>
      <c r="N1477" t="s">
        <v>88</v>
      </c>
    </row>
    <row r="1478" spans="1:14" x14ac:dyDescent="0.25">
      <c r="A1478" t="s">
        <v>3938</v>
      </c>
      <c r="B1478" t="s">
        <v>68</v>
      </c>
      <c r="C1478" t="s">
        <v>3937</v>
      </c>
      <c r="D1478" t="s">
        <v>86</v>
      </c>
      <c r="E1478" s="149">
        <v>255740</v>
      </c>
      <c r="F1478" s="149">
        <v>256</v>
      </c>
      <c r="G1478" s="149">
        <v>255996</v>
      </c>
      <c r="H1478" s="150">
        <f>Tabela2[[#This Row],[PERCENTUAL REALIZADO2]]*1/100</f>
        <v>3.4273999999999999E-2</v>
      </c>
      <c r="I1478">
        <v>3.4274</v>
      </c>
      <c r="J1478" s="111">
        <v>42890</v>
      </c>
      <c r="L1478" t="s">
        <v>2</v>
      </c>
      <c r="M1478" t="s">
        <v>84</v>
      </c>
      <c r="N1478" t="s">
        <v>115</v>
      </c>
    </row>
    <row r="1479" spans="1:14" x14ac:dyDescent="0.25">
      <c r="A1479" t="s">
        <v>3939</v>
      </c>
      <c r="B1479" t="s">
        <v>69</v>
      </c>
      <c r="C1479" t="s">
        <v>1104</v>
      </c>
      <c r="D1479" t="s">
        <v>86</v>
      </c>
      <c r="E1479" s="149">
        <v>245850</v>
      </c>
      <c r="F1479" s="149">
        <v>4917</v>
      </c>
      <c r="G1479" s="149">
        <v>250767</v>
      </c>
      <c r="H1479" s="150">
        <f>Tabela2[[#This Row],[PERCENTUAL REALIZADO2]]*1/100</f>
        <v>0.52508899999999992</v>
      </c>
      <c r="I1479">
        <v>52.508899999999997</v>
      </c>
      <c r="J1479" s="111">
        <v>43009</v>
      </c>
      <c r="L1479" t="s">
        <v>2</v>
      </c>
      <c r="M1479" t="s">
        <v>84</v>
      </c>
      <c r="N1479" t="s">
        <v>88</v>
      </c>
    </row>
    <row r="1480" spans="1:14" x14ac:dyDescent="0.25">
      <c r="A1480" t="s">
        <v>3940</v>
      </c>
      <c r="B1480" t="s">
        <v>68</v>
      </c>
      <c r="C1480" t="s">
        <v>852</v>
      </c>
      <c r="D1480" t="s">
        <v>86</v>
      </c>
      <c r="E1480" s="149">
        <v>394200</v>
      </c>
      <c r="F1480" s="149">
        <v>11732.74</v>
      </c>
      <c r="G1480" s="149">
        <v>405932.74</v>
      </c>
      <c r="H1480" s="150">
        <f>Tabela2[[#This Row],[PERCENTUAL REALIZADO2]]*1/100</f>
        <v>0.53726099999999999</v>
      </c>
      <c r="I1480">
        <v>53.726100000000002</v>
      </c>
      <c r="J1480" s="111">
        <v>42795</v>
      </c>
      <c r="L1480" t="s">
        <v>2</v>
      </c>
      <c r="M1480" t="s">
        <v>84</v>
      </c>
      <c r="N1480" t="s">
        <v>88</v>
      </c>
    </row>
    <row r="1481" spans="1:14" x14ac:dyDescent="0.25">
      <c r="A1481" t="s">
        <v>3941</v>
      </c>
      <c r="B1481" t="s">
        <v>69</v>
      </c>
      <c r="C1481" t="s">
        <v>3651</v>
      </c>
      <c r="D1481" t="s">
        <v>86</v>
      </c>
      <c r="E1481" s="149">
        <v>493100</v>
      </c>
      <c r="F1481" s="149">
        <v>6900</v>
      </c>
      <c r="G1481" s="149">
        <v>500000</v>
      </c>
      <c r="H1481" s="150">
        <f>Tabela2[[#This Row],[PERCENTUAL REALIZADO2]]*1/100</f>
        <v>0.569156</v>
      </c>
      <c r="I1481">
        <v>56.915599999999998</v>
      </c>
      <c r="J1481" s="111">
        <v>42552</v>
      </c>
      <c r="L1481" t="s">
        <v>2</v>
      </c>
      <c r="M1481" t="s">
        <v>84</v>
      </c>
      <c r="N1481" t="s">
        <v>88</v>
      </c>
    </row>
    <row r="1482" spans="1:14" x14ac:dyDescent="0.25">
      <c r="A1482" t="s">
        <v>3942</v>
      </c>
      <c r="B1482" t="s">
        <v>69</v>
      </c>
      <c r="C1482" t="s">
        <v>3651</v>
      </c>
      <c r="D1482" t="s">
        <v>86</v>
      </c>
      <c r="E1482" s="149">
        <v>245850</v>
      </c>
      <c r="F1482" s="149">
        <v>4150</v>
      </c>
      <c r="G1482" s="149">
        <v>250000</v>
      </c>
      <c r="H1482" s="150">
        <f>Tabela2[[#This Row],[PERCENTUAL REALIZADO2]]*1/100</f>
        <v>0.57614199999999993</v>
      </c>
      <c r="I1482">
        <v>57.614199999999997</v>
      </c>
      <c r="J1482" s="111">
        <v>42712</v>
      </c>
      <c r="L1482" t="s">
        <v>2</v>
      </c>
      <c r="M1482" t="s">
        <v>84</v>
      </c>
      <c r="N1482" t="s">
        <v>88</v>
      </c>
    </row>
    <row r="1483" spans="1:14" x14ac:dyDescent="0.25">
      <c r="A1483" t="s">
        <v>3943</v>
      </c>
      <c r="B1483" t="s">
        <v>66</v>
      </c>
      <c r="C1483" t="s">
        <v>1329</v>
      </c>
      <c r="D1483" t="s">
        <v>86</v>
      </c>
      <c r="E1483" s="149">
        <v>245850</v>
      </c>
      <c r="F1483" s="149">
        <v>24633.49</v>
      </c>
      <c r="G1483" s="149">
        <v>270483.49</v>
      </c>
      <c r="H1483" s="150">
        <f>Tabela2[[#This Row],[PERCENTUAL REALIZADO2]]*1/100</f>
        <v>3.0136E-2</v>
      </c>
      <c r="I1483">
        <v>3.0135999999999998</v>
      </c>
      <c r="J1483" s="111">
        <v>42955</v>
      </c>
      <c r="L1483" t="s">
        <v>2</v>
      </c>
      <c r="M1483" t="s">
        <v>84</v>
      </c>
      <c r="N1483" t="s">
        <v>115</v>
      </c>
    </row>
    <row r="1484" spans="1:14" x14ac:dyDescent="0.25">
      <c r="A1484" t="s">
        <v>3945</v>
      </c>
      <c r="B1484" t="s">
        <v>66</v>
      </c>
      <c r="C1484" t="s">
        <v>3944</v>
      </c>
      <c r="D1484" t="s">
        <v>86</v>
      </c>
      <c r="E1484" s="149">
        <v>245850</v>
      </c>
      <c r="F1484" s="149">
        <v>246.1</v>
      </c>
      <c r="G1484" s="149">
        <v>246096.1</v>
      </c>
      <c r="H1484" s="150">
        <f>Tabela2[[#This Row],[PERCENTUAL REALIZADO2]]*1/100</f>
        <v>8.7627999999999998E-2</v>
      </c>
      <c r="I1484">
        <v>8.7628000000000004</v>
      </c>
      <c r="J1484" s="111">
        <v>42893</v>
      </c>
      <c r="L1484" t="s">
        <v>2</v>
      </c>
      <c r="M1484" t="s">
        <v>84</v>
      </c>
      <c r="N1484" t="s">
        <v>115</v>
      </c>
    </row>
    <row r="1485" spans="1:14" x14ac:dyDescent="0.25">
      <c r="A1485" t="s">
        <v>3947</v>
      </c>
      <c r="B1485" t="s">
        <v>68</v>
      </c>
      <c r="C1485" t="s">
        <v>3946</v>
      </c>
      <c r="D1485" t="s">
        <v>86</v>
      </c>
      <c r="E1485" s="149">
        <v>493100</v>
      </c>
      <c r="F1485" s="149">
        <v>14616.33</v>
      </c>
      <c r="G1485" s="149">
        <v>507716.33</v>
      </c>
      <c r="H1485" s="150">
        <f>Tabela2[[#This Row],[PERCENTUAL REALIZADO2]]*1/100</f>
        <v>0.53073900000000007</v>
      </c>
      <c r="I1485">
        <v>53.073900000000002</v>
      </c>
      <c r="J1485" s="111">
        <v>42704</v>
      </c>
      <c r="L1485" t="s">
        <v>2</v>
      </c>
      <c r="M1485" t="s">
        <v>84</v>
      </c>
      <c r="N1485" t="s">
        <v>88</v>
      </c>
    </row>
    <row r="1486" spans="1:14" x14ac:dyDescent="0.25">
      <c r="A1486" t="s">
        <v>3017</v>
      </c>
      <c r="B1486" t="s">
        <v>69</v>
      </c>
      <c r="C1486" t="s">
        <v>1150</v>
      </c>
      <c r="D1486" t="s">
        <v>90</v>
      </c>
      <c r="E1486" s="149">
        <v>57413.07</v>
      </c>
      <c r="F1486" s="149">
        <v>579.92999999999995</v>
      </c>
      <c r="G1486" s="149">
        <v>57993</v>
      </c>
      <c r="H1486" s="150">
        <f>Tabela2[[#This Row],[PERCENTUAL REALIZADO2]]*1/100</f>
        <v>0.78480000000000005</v>
      </c>
      <c r="I1486">
        <v>78.48</v>
      </c>
      <c r="J1486" s="111">
        <v>38563</v>
      </c>
      <c r="L1486" t="s">
        <v>2</v>
      </c>
      <c r="M1486" t="s">
        <v>80</v>
      </c>
      <c r="N1486" t="s">
        <v>112</v>
      </c>
    </row>
    <row r="1487" spans="1:14" x14ac:dyDescent="0.25">
      <c r="A1487" t="s">
        <v>3948</v>
      </c>
      <c r="B1487" t="s">
        <v>67</v>
      </c>
      <c r="C1487" t="s">
        <v>610</v>
      </c>
      <c r="D1487" t="s">
        <v>86</v>
      </c>
      <c r="E1487" s="149">
        <v>245850</v>
      </c>
      <c r="F1487" s="149">
        <v>250</v>
      </c>
      <c r="G1487" s="149">
        <v>246100</v>
      </c>
      <c r="H1487" s="150">
        <f>Tabela2[[#This Row],[PERCENTUAL REALIZADO2]]*1/100</f>
        <v>2.7008000000000001E-2</v>
      </c>
      <c r="I1487">
        <v>2.7008000000000001</v>
      </c>
      <c r="J1487" s="111">
        <v>43084</v>
      </c>
      <c r="L1487" t="s">
        <v>2</v>
      </c>
      <c r="M1487" t="s">
        <v>84</v>
      </c>
      <c r="N1487" t="s">
        <v>115</v>
      </c>
    </row>
    <row r="1488" spans="1:14" x14ac:dyDescent="0.25">
      <c r="A1488" t="s">
        <v>3949</v>
      </c>
      <c r="B1488" t="s">
        <v>68</v>
      </c>
      <c r="C1488" t="s">
        <v>908</v>
      </c>
      <c r="D1488" t="s">
        <v>86</v>
      </c>
      <c r="E1488" s="149">
        <v>244750</v>
      </c>
      <c r="F1488" s="149">
        <v>2735.27</v>
      </c>
      <c r="G1488" s="149">
        <v>247485.27</v>
      </c>
      <c r="H1488" s="150">
        <f>Tabela2[[#This Row],[PERCENTUAL REALIZADO2]]*1/100</f>
        <v>0.32560099999999997</v>
      </c>
      <c r="I1488">
        <v>32.560099999999998</v>
      </c>
      <c r="J1488" s="111">
        <v>42998</v>
      </c>
      <c r="L1488" t="s">
        <v>2</v>
      </c>
      <c r="M1488" t="s">
        <v>84</v>
      </c>
      <c r="N1488" t="s">
        <v>874</v>
      </c>
    </row>
    <row r="1489" spans="1:14" x14ac:dyDescent="0.25">
      <c r="A1489" t="s">
        <v>3950</v>
      </c>
      <c r="B1489" t="s">
        <v>51</v>
      </c>
      <c r="C1489" t="s">
        <v>3090</v>
      </c>
      <c r="D1489" t="s">
        <v>86</v>
      </c>
      <c r="E1489" s="149">
        <v>295300</v>
      </c>
      <c r="F1489" s="149">
        <v>4700</v>
      </c>
      <c r="G1489" s="149">
        <v>300000</v>
      </c>
      <c r="H1489" s="150">
        <f>Tabela2[[#This Row],[PERCENTUAL REALIZADO2]]*1/100</f>
        <v>6.7797999999999997E-2</v>
      </c>
      <c r="I1489">
        <v>6.7797999999999998</v>
      </c>
      <c r="J1489" s="111">
        <v>42948</v>
      </c>
      <c r="L1489" t="s">
        <v>2</v>
      </c>
      <c r="M1489" t="s">
        <v>84</v>
      </c>
      <c r="N1489" t="s">
        <v>88</v>
      </c>
    </row>
    <row r="1490" spans="1:14" x14ac:dyDescent="0.25">
      <c r="A1490" t="s">
        <v>3952</v>
      </c>
      <c r="B1490" t="s">
        <v>56</v>
      </c>
      <c r="C1490" t="s">
        <v>3951</v>
      </c>
      <c r="D1490" t="s">
        <v>86</v>
      </c>
      <c r="E1490" s="149">
        <v>987600</v>
      </c>
      <c r="F1490" s="149">
        <v>101567.33</v>
      </c>
      <c r="G1490" s="149">
        <v>1089167.33</v>
      </c>
      <c r="H1490" s="150">
        <f>Tabela2[[#This Row],[PERCENTUAL REALIZADO2]]*1/100</f>
        <v>2.5299999999999997E-4</v>
      </c>
      <c r="I1490">
        <v>2.53E-2</v>
      </c>
      <c r="J1490" s="111">
        <v>43068</v>
      </c>
      <c r="L1490" t="s">
        <v>2</v>
      </c>
      <c r="M1490" t="s">
        <v>84</v>
      </c>
      <c r="N1490" t="s">
        <v>183</v>
      </c>
    </row>
    <row r="1491" spans="1:14" x14ac:dyDescent="0.25">
      <c r="A1491" t="s">
        <v>3953</v>
      </c>
      <c r="B1491" t="s">
        <v>65</v>
      </c>
      <c r="C1491" t="s">
        <v>315</v>
      </c>
      <c r="D1491" t="s">
        <v>86</v>
      </c>
      <c r="E1491" s="149">
        <v>344750</v>
      </c>
      <c r="F1491" s="149">
        <v>42593.61</v>
      </c>
      <c r="G1491" s="149">
        <v>387343.61</v>
      </c>
      <c r="H1491" s="150">
        <f>Tabela2[[#This Row],[PERCENTUAL REALIZADO2]]*1/100</f>
        <v>0.88661900000000005</v>
      </c>
      <c r="I1491">
        <v>88.661900000000003</v>
      </c>
      <c r="J1491" s="111">
        <v>42432</v>
      </c>
      <c r="L1491" t="s">
        <v>2</v>
      </c>
      <c r="M1491" t="s">
        <v>84</v>
      </c>
      <c r="N1491" t="s">
        <v>183</v>
      </c>
    </row>
    <row r="1492" spans="1:14" x14ac:dyDescent="0.25">
      <c r="A1492" t="s">
        <v>3954</v>
      </c>
      <c r="B1492" t="s">
        <v>68</v>
      </c>
      <c r="C1492" t="s">
        <v>186</v>
      </c>
      <c r="D1492" t="s">
        <v>86</v>
      </c>
      <c r="E1492" s="149">
        <v>245850</v>
      </c>
      <c r="F1492" s="149">
        <v>38838.49</v>
      </c>
      <c r="G1492" s="149">
        <v>284688.49</v>
      </c>
      <c r="H1492" s="150">
        <f>Tabela2[[#This Row],[PERCENTUAL REALIZADO2]]*1/100</f>
        <v>1.9785000000000001E-2</v>
      </c>
      <c r="I1492">
        <v>1.9784999999999999</v>
      </c>
      <c r="J1492" s="111">
        <v>42887</v>
      </c>
      <c r="L1492" t="s">
        <v>2</v>
      </c>
      <c r="M1492" t="s">
        <v>84</v>
      </c>
      <c r="N1492" t="s">
        <v>183</v>
      </c>
    </row>
    <row r="1493" spans="1:14" x14ac:dyDescent="0.25">
      <c r="A1493" t="s">
        <v>3956</v>
      </c>
      <c r="B1493" t="s">
        <v>68</v>
      </c>
      <c r="C1493" t="s">
        <v>3955</v>
      </c>
      <c r="D1493" t="s">
        <v>86</v>
      </c>
      <c r="E1493" s="149">
        <v>245850</v>
      </c>
      <c r="F1493" s="149">
        <v>20580.13</v>
      </c>
      <c r="G1493" s="149">
        <v>266430.13</v>
      </c>
      <c r="H1493" s="150">
        <f>Tabela2[[#This Row],[PERCENTUAL REALIZADO2]]*1/100</f>
        <v>9.0082999999999996E-2</v>
      </c>
      <c r="I1493">
        <v>9.0083000000000002</v>
      </c>
      <c r="J1493" s="111">
        <v>42975</v>
      </c>
      <c r="L1493" t="s">
        <v>2</v>
      </c>
      <c r="M1493" t="s">
        <v>84</v>
      </c>
      <c r="N1493" t="s">
        <v>88</v>
      </c>
    </row>
    <row r="1494" spans="1:14" x14ac:dyDescent="0.25">
      <c r="A1494" t="s">
        <v>1021</v>
      </c>
      <c r="B1494" t="s">
        <v>67</v>
      </c>
      <c r="C1494" t="s">
        <v>1358</v>
      </c>
      <c r="D1494" t="s">
        <v>86</v>
      </c>
      <c r="E1494" s="149">
        <v>892656</v>
      </c>
      <c r="F1494" s="149">
        <v>1000</v>
      </c>
      <c r="G1494" s="149">
        <v>893656</v>
      </c>
      <c r="H1494" s="150">
        <f>Tabela2[[#This Row],[PERCENTUAL REALIZADO2]]*1/100</f>
        <v>0.47730200000000006</v>
      </c>
      <c r="I1494">
        <v>47.730200000000004</v>
      </c>
      <c r="J1494" s="111">
        <v>42680</v>
      </c>
      <c r="L1494" t="s">
        <v>2</v>
      </c>
      <c r="M1494" t="s">
        <v>84</v>
      </c>
      <c r="N1494" t="s">
        <v>88</v>
      </c>
    </row>
    <row r="1495" spans="1:14" x14ac:dyDescent="0.25">
      <c r="A1495" t="s">
        <v>3957</v>
      </c>
      <c r="B1495" t="s">
        <v>50</v>
      </c>
      <c r="C1495" t="s">
        <v>414</v>
      </c>
      <c r="D1495" t="s">
        <v>86</v>
      </c>
      <c r="E1495" s="149">
        <v>505957</v>
      </c>
      <c r="F1495" s="149">
        <v>283015.94</v>
      </c>
      <c r="G1495" s="149">
        <v>788972.94</v>
      </c>
      <c r="H1495" s="150">
        <f>Tabela2[[#This Row],[PERCENTUAL REALIZADO2]]*1/100</f>
        <v>0.134191</v>
      </c>
      <c r="I1495">
        <v>13.4191</v>
      </c>
      <c r="J1495" s="111">
        <v>42962</v>
      </c>
      <c r="L1495" t="s">
        <v>2</v>
      </c>
      <c r="M1495" t="s">
        <v>84</v>
      </c>
      <c r="N1495" t="s">
        <v>88</v>
      </c>
    </row>
    <row r="1496" spans="1:14" x14ac:dyDescent="0.25">
      <c r="A1496" t="s">
        <v>3959</v>
      </c>
      <c r="B1496" t="s">
        <v>66</v>
      </c>
      <c r="C1496" t="s">
        <v>3958</v>
      </c>
      <c r="D1496" t="s">
        <v>86</v>
      </c>
      <c r="E1496" s="149">
        <v>245850</v>
      </c>
      <c r="F1496" s="149">
        <v>260</v>
      </c>
      <c r="G1496" s="149">
        <v>246110</v>
      </c>
      <c r="H1496" s="150">
        <f>Tabela2[[#This Row],[PERCENTUAL REALIZADO2]]*1/100</f>
        <v>0.31634200000000001</v>
      </c>
      <c r="I1496">
        <v>31.6342</v>
      </c>
      <c r="J1496" s="111">
        <v>42865</v>
      </c>
      <c r="L1496" t="s">
        <v>2</v>
      </c>
      <c r="M1496" t="s">
        <v>84</v>
      </c>
      <c r="N1496" t="s">
        <v>88</v>
      </c>
    </row>
    <row r="1497" spans="1:14" x14ac:dyDescent="0.25">
      <c r="A1497" t="s">
        <v>3026</v>
      </c>
      <c r="B1497" t="s">
        <v>52</v>
      </c>
      <c r="C1497" t="s">
        <v>3025</v>
      </c>
      <c r="D1497" t="s">
        <v>90</v>
      </c>
      <c r="E1497" s="149">
        <v>251460</v>
      </c>
      <c r="F1497" s="149">
        <v>2540</v>
      </c>
      <c r="G1497" s="149">
        <v>254000</v>
      </c>
      <c r="H1497" s="150">
        <f>Tabela2[[#This Row],[PERCENTUAL REALIZADO2]]*1/100</f>
        <v>0.29770000000000002</v>
      </c>
      <c r="I1497">
        <v>29.77</v>
      </c>
      <c r="J1497" s="111">
        <v>38474</v>
      </c>
      <c r="L1497" t="s">
        <v>2</v>
      </c>
      <c r="M1497" t="s">
        <v>80</v>
      </c>
      <c r="N1497" t="s">
        <v>112</v>
      </c>
    </row>
    <row r="1498" spans="1:14" x14ac:dyDescent="0.25">
      <c r="A1498" t="s">
        <v>3960</v>
      </c>
      <c r="B1498" t="s">
        <v>67</v>
      </c>
      <c r="C1498" t="s">
        <v>194</v>
      </c>
      <c r="D1498" t="s">
        <v>86</v>
      </c>
      <c r="E1498" s="149">
        <v>592296.69999999995</v>
      </c>
      <c r="F1498" s="149">
        <v>37703.300000000003</v>
      </c>
      <c r="G1498" s="149">
        <v>630000</v>
      </c>
      <c r="H1498" s="150">
        <f>Tabela2[[#This Row],[PERCENTUAL REALIZADO2]]*1/100</f>
        <v>0.78830900000000004</v>
      </c>
      <c r="I1498">
        <v>78.8309</v>
      </c>
      <c r="J1498" s="111">
        <v>42478</v>
      </c>
      <c r="L1498" t="s">
        <v>2</v>
      </c>
      <c r="M1498" t="s">
        <v>84</v>
      </c>
      <c r="N1498" t="s">
        <v>88</v>
      </c>
    </row>
    <row r="1499" spans="1:14" x14ac:dyDescent="0.25">
      <c r="A1499" t="s">
        <v>3961</v>
      </c>
      <c r="B1499" t="s">
        <v>66</v>
      </c>
      <c r="C1499" t="s">
        <v>877</v>
      </c>
      <c r="D1499" t="s">
        <v>86</v>
      </c>
      <c r="E1499" s="149">
        <v>245850</v>
      </c>
      <c r="F1499" s="149">
        <v>246.1</v>
      </c>
      <c r="G1499" s="149">
        <v>246096.1</v>
      </c>
      <c r="H1499" s="150">
        <f>Tabela2[[#This Row],[PERCENTUAL REALIZADO2]]*1/100</f>
        <v>5.7497999999999994E-2</v>
      </c>
      <c r="I1499">
        <v>5.7497999999999996</v>
      </c>
      <c r="J1499" s="111">
        <v>43052</v>
      </c>
      <c r="L1499" t="s">
        <v>2</v>
      </c>
      <c r="M1499" t="s">
        <v>84</v>
      </c>
      <c r="N1499" t="s">
        <v>183</v>
      </c>
    </row>
    <row r="1500" spans="1:14" x14ac:dyDescent="0.25">
      <c r="A1500" t="s">
        <v>3962</v>
      </c>
      <c r="B1500" t="s">
        <v>68</v>
      </c>
      <c r="C1500" t="s">
        <v>521</v>
      </c>
      <c r="D1500" t="s">
        <v>86</v>
      </c>
      <c r="E1500" s="149">
        <v>663322.72</v>
      </c>
      <c r="F1500" s="149">
        <v>1577.26</v>
      </c>
      <c r="G1500" s="149">
        <v>664899.98</v>
      </c>
      <c r="H1500" s="150">
        <f>Tabela2[[#This Row],[PERCENTUAL REALIZADO2]]*1/100</f>
        <v>0.88507499999999995</v>
      </c>
      <c r="I1500">
        <v>88.507499999999993</v>
      </c>
      <c r="J1500" s="111">
        <v>42731</v>
      </c>
      <c r="L1500" t="s">
        <v>2</v>
      </c>
      <c r="M1500" t="s">
        <v>84</v>
      </c>
      <c r="N1500" t="s">
        <v>88</v>
      </c>
    </row>
    <row r="1501" spans="1:14" x14ac:dyDescent="0.25">
      <c r="A1501" t="s">
        <v>3963</v>
      </c>
      <c r="B1501" t="s">
        <v>65</v>
      </c>
      <c r="C1501" t="s">
        <v>3779</v>
      </c>
      <c r="D1501" t="s">
        <v>86</v>
      </c>
      <c r="E1501" s="149">
        <v>987600</v>
      </c>
      <c r="F1501" s="149">
        <v>500597.62</v>
      </c>
      <c r="G1501" s="149">
        <v>1488197.62</v>
      </c>
      <c r="H1501" s="150">
        <f>Tabela2[[#This Row],[PERCENTUAL REALIZADO2]]*1/100</f>
        <v>6.7361000000000004E-2</v>
      </c>
      <c r="I1501">
        <v>6.7361000000000004</v>
      </c>
      <c r="J1501" s="111">
        <v>42907</v>
      </c>
      <c r="L1501" t="s">
        <v>2</v>
      </c>
      <c r="M1501" t="s">
        <v>84</v>
      </c>
      <c r="N1501" t="s">
        <v>564</v>
      </c>
    </row>
    <row r="1502" spans="1:14" x14ac:dyDescent="0.25">
      <c r="A1502" t="s">
        <v>3964</v>
      </c>
      <c r="B1502" t="s">
        <v>68</v>
      </c>
      <c r="C1502" t="s">
        <v>1074</v>
      </c>
      <c r="D1502" t="s">
        <v>86</v>
      </c>
      <c r="E1502" s="149">
        <v>295300</v>
      </c>
      <c r="F1502" s="149">
        <v>13143.79</v>
      </c>
      <c r="G1502" s="149">
        <v>308443.78999999998</v>
      </c>
      <c r="H1502" s="150">
        <f>Tabela2[[#This Row],[PERCENTUAL REALIZADO2]]*1/100</f>
        <v>0.67592699999999994</v>
      </c>
      <c r="I1502">
        <v>67.592699999999994</v>
      </c>
      <c r="J1502" s="111">
        <v>42691</v>
      </c>
      <c r="L1502" t="s">
        <v>2</v>
      </c>
      <c r="M1502" t="s">
        <v>84</v>
      </c>
      <c r="N1502" t="s">
        <v>88</v>
      </c>
    </row>
    <row r="1503" spans="1:14" x14ac:dyDescent="0.25">
      <c r="A1503" t="s">
        <v>3965</v>
      </c>
      <c r="B1503" t="s">
        <v>69</v>
      </c>
      <c r="C1503" t="s">
        <v>1132</v>
      </c>
      <c r="D1503" t="s">
        <v>86</v>
      </c>
      <c r="E1503" s="149">
        <v>888700</v>
      </c>
      <c r="F1503" s="149">
        <v>12497.24</v>
      </c>
      <c r="G1503" s="149">
        <v>901197.24</v>
      </c>
      <c r="H1503" s="150">
        <f>Tabela2[[#This Row],[PERCENTUAL REALIZADO2]]*1/100</f>
        <v>0.11226000000000001</v>
      </c>
      <c r="I1503">
        <v>11.226000000000001</v>
      </c>
      <c r="J1503" s="111">
        <v>42905</v>
      </c>
      <c r="L1503" t="s">
        <v>2</v>
      </c>
      <c r="M1503" t="s">
        <v>84</v>
      </c>
      <c r="N1503" t="s">
        <v>88</v>
      </c>
    </row>
    <row r="1504" spans="1:14" x14ac:dyDescent="0.25">
      <c r="A1504" t="s">
        <v>3967</v>
      </c>
      <c r="B1504" t="s">
        <v>68</v>
      </c>
      <c r="C1504" t="s">
        <v>3966</v>
      </c>
      <c r="D1504" t="s">
        <v>86</v>
      </c>
      <c r="E1504" s="149">
        <v>255740</v>
      </c>
      <c r="F1504" s="149">
        <v>256</v>
      </c>
      <c r="G1504" s="149">
        <v>255996</v>
      </c>
      <c r="H1504" s="150">
        <f>Tabela2[[#This Row],[PERCENTUAL REALIZADO2]]*1/100</f>
        <v>0.63108500000000001</v>
      </c>
      <c r="I1504">
        <v>63.108499999999999</v>
      </c>
      <c r="J1504" s="111">
        <v>42976</v>
      </c>
      <c r="L1504" t="s">
        <v>2</v>
      </c>
      <c r="M1504" t="s">
        <v>84</v>
      </c>
      <c r="N1504" t="s">
        <v>88</v>
      </c>
    </row>
    <row r="1505" spans="1:14" x14ac:dyDescent="0.25">
      <c r="A1505" t="s">
        <v>3970</v>
      </c>
      <c r="B1505" t="s">
        <v>65</v>
      </c>
      <c r="C1505" t="s">
        <v>1373</v>
      </c>
      <c r="D1505" t="s">
        <v>86</v>
      </c>
      <c r="E1505" s="149">
        <v>245850</v>
      </c>
      <c r="F1505" s="149">
        <v>11417.09</v>
      </c>
      <c r="G1505" s="149">
        <v>257267.09</v>
      </c>
      <c r="H1505" s="150">
        <f>Tabela2[[#This Row],[PERCENTUAL REALIZADO2]]*1/100</f>
        <v>0.10613500000000001</v>
      </c>
      <c r="I1505">
        <v>10.6135</v>
      </c>
      <c r="J1505" s="111">
        <v>42914</v>
      </c>
      <c r="L1505" t="s">
        <v>2</v>
      </c>
      <c r="M1505" t="s">
        <v>84</v>
      </c>
      <c r="N1505" t="s">
        <v>88</v>
      </c>
    </row>
    <row r="1506" spans="1:14" x14ac:dyDescent="0.25">
      <c r="A1506" t="s">
        <v>947</v>
      </c>
      <c r="B1506" t="s">
        <v>69</v>
      </c>
      <c r="C1506" t="s">
        <v>3971</v>
      </c>
      <c r="D1506" t="s">
        <v>86</v>
      </c>
      <c r="E1506" s="149">
        <v>295300</v>
      </c>
      <c r="F1506" s="149">
        <v>4700</v>
      </c>
      <c r="G1506" s="149">
        <v>300000</v>
      </c>
      <c r="H1506" s="150">
        <f>Tabela2[[#This Row],[PERCENTUAL REALIZADO2]]*1/100</f>
        <v>8.702E-2</v>
      </c>
      <c r="I1506">
        <v>8.702</v>
      </c>
      <c r="J1506" s="111">
        <v>42917</v>
      </c>
      <c r="L1506" t="s">
        <v>2</v>
      </c>
      <c r="M1506" t="s">
        <v>84</v>
      </c>
      <c r="N1506" t="s">
        <v>88</v>
      </c>
    </row>
    <row r="1507" spans="1:14" x14ac:dyDescent="0.25">
      <c r="A1507" t="s">
        <v>3972</v>
      </c>
      <c r="B1507" t="s">
        <v>69</v>
      </c>
      <c r="C1507" t="s">
        <v>3251</v>
      </c>
      <c r="D1507" t="s">
        <v>86</v>
      </c>
      <c r="E1507" s="149">
        <v>245850</v>
      </c>
      <c r="F1507" s="149">
        <v>4917</v>
      </c>
      <c r="G1507" s="149">
        <v>250767</v>
      </c>
      <c r="H1507" s="150">
        <f>Tabela2[[#This Row],[PERCENTUAL REALIZADO2]]*1/100</f>
        <v>0.52500599999999997</v>
      </c>
      <c r="I1507">
        <v>52.500599999999999</v>
      </c>
      <c r="J1507" s="111">
        <v>42842</v>
      </c>
      <c r="L1507" t="s">
        <v>2</v>
      </c>
      <c r="M1507" t="s">
        <v>84</v>
      </c>
      <c r="N1507" t="s">
        <v>88</v>
      </c>
    </row>
    <row r="1508" spans="1:14" x14ac:dyDescent="0.25">
      <c r="A1508" t="s">
        <v>3974</v>
      </c>
      <c r="B1508" t="s">
        <v>66</v>
      </c>
      <c r="C1508" t="s">
        <v>3973</v>
      </c>
      <c r="D1508" t="s">
        <v>86</v>
      </c>
      <c r="E1508" s="149">
        <v>245850</v>
      </c>
      <c r="F1508" s="149">
        <v>246.1</v>
      </c>
      <c r="G1508" s="149">
        <v>246096.1</v>
      </c>
      <c r="H1508" s="150">
        <f>Tabela2[[#This Row],[PERCENTUAL REALIZADO2]]*1/100</f>
        <v>3.4016000000000005E-2</v>
      </c>
      <c r="I1508">
        <v>3.4016000000000002</v>
      </c>
      <c r="J1508" s="111">
        <v>43042</v>
      </c>
      <c r="L1508" t="s">
        <v>2</v>
      </c>
      <c r="M1508" t="s">
        <v>84</v>
      </c>
      <c r="N1508" t="s">
        <v>88</v>
      </c>
    </row>
    <row r="1509" spans="1:14" x14ac:dyDescent="0.25">
      <c r="A1509" t="s">
        <v>3976</v>
      </c>
      <c r="B1509" t="s">
        <v>69</v>
      </c>
      <c r="C1509" t="s">
        <v>3975</v>
      </c>
      <c r="D1509" t="s">
        <v>86</v>
      </c>
      <c r="E1509" s="149">
        <v>493100</v>
      </c>
      <c r="F1509" s="149">
        <v>31622.58</v>
      </c>
      <c r="G1509" s="149">
        <v>524722.57999999996</v>
      </c>
      <c r="H1509" s="150">
        <f>Tabela2[[#This Row],[PERCENTUAL REALIZADO2]]*1/100</f>
        <v>0.651366</v>
      </c>
      <c r="I1509">
        <v>65.136600000000001</v>
      </c>
      <c r="J1509" s="111">
        <v>42998</v>
      </c>
      <c r="L1509" t="s">
        <v>2</v>
      </c>
      <c r="M1509" t="s">
        <v>84</v>
      </c>
      <c r="N1509" t="s">
        <v>88</v>
      </c>
    </row>
    <row r="1510" spans="1:14" x14ac:dyDescent="0.25">
      <c r="A1510" t="s">
        <v>3977</v>
      </c>
      <c r="B1510" t="s">
        <v>69</v>
      </c>
      <c r="C1510" t="s">
        <v>1183</v>
      </c>
      <c r="D1510" t="s">
        <v>86</v>
      </c>
      <c r="E1510" s="149">
        <v>245850</v>
      </c>
      <c r="F1510" s="149">
        <v>28179.54</v>
      </c>
      <c r="G1510" s="149">
        <v>274029.53999999998</v>
      </c>
      <c r="H1510" s="150">
        <f>Tabela2[[#This Row],[PERCENTUAL REALIZADO2]]*1/100</f>
        <v>0.79655100000000001</v>
      </c>
      <c r="I1510">
        <v>79.655100000000004</v>
      </c>
      <c r="J1510" s="111">
        <v>42716</v>
      </c>
      <c r="L1510" t="s">
        <v>2</v>
      </c>
      <c r="M1510" t="s">
        <v>84</v>
      </c>
      <c r="N1510" t="s">
        <v>88</v>
      </c>
    </row>
    <row r="1511" spans="1:14" x14ac:dyDescent="0.25">
      <c r="A1511" t="s">
        <v>3978</v>
      </c>
      <c r="B1511" t="s">
        <v>68</v>
      </c>
      <c r="C1511" t="s">
        <v>1291</v>
      </c>
      <c r="D1511" t="s">
        <v>86</v>
      </c>
      <c r="E1511" s="149">
        <v>245850</v>
      </c>
      <c r="F1511" s="149">
        <v>246.1</v>
      </c>
      <c r="G1511" s="149">
        <v>246096.1</v>
      </c>
      <c r="H1511" s="150">
        <f>Tabela2[[#This Row],[PERCENTUAL REALIZADO2]]*1/100</f>
        <v>5.6579999999999998E-3</v>
      </c>
      <c r="I1511">
        <v>0.56579999999999997</v>
      </c>
      <c r="J1511" s="111">
        <v>43069</v>
      </c>
      <c r="L1511" t="s">
        <v>2</v>
      </c>
      <c r="M1511" t="s">
        <v>84</v>
      </c>
      <c r="N1511" t="s">
        <v>88</v>
      </c>
    </row>
    <row r="1512" spans="1:14" x14ac:dyDescent="0.25">
      <c r="A1512" t="s">
        <v>3979</v>
      </c>
      <c r="B1512" t="s">
        <v>68</v>
      </c>
      <c r="C1512" t="s">
        <v>680</v>
      </c>
      <c r="D1512" t="s">
        <v>86</v>
      </c>
      <c r="E1512" s="149">
        <v>384310</v>
      </c>
      <c r="F1512" s="149">
        <v>9967.6200000000008</v>
      </c>
      <c r="G1512" s="149">
        <v>394277.62</v>
      </c>
      <c r="H1512" s="150">
        <f>Tabela2[[#This Row],[PERCENTUAL REALIZADO2]]*1/100</f>
        <v>0.49159199999999997</v>
      </c>
      <c r="I1512">
        <v>49.159199999999998</v>
      </c>
      <c r="J1512" s="111">
        <v>42898</v>
      </c>
      <c r="L1512" t="s">
        <v>2</v>
      </c>
      <c r="M1512" t="s">
        <v>84</v>
      </c>
      <c r="N1512" t="s">
        <v>88</v>
      </c>
    </row>
    <row r="1513" spans="1:14" x14ac:dyDescent="0.25">
      <c r="A1513" t="s">
        <v>3981</v>
      </c>
      <c r="B1513" t="s">
        <v>66</v>
      </c>
      <c r="C1513" t="s">
        <v>3980</v>
      </c>
      <c r="D1513" t="s">
        <v>86</v>
      </c>
      <c r="E1513" s="149">
        <v>245850</v>
      </c>
      <c r="F1513" s="149">
        <v>246.1</v>
      </c>
      <c r="G1513" s="149">
        <v>246096.1</v>
      </c>
      <c r="H1513" s="150">
        <f>Tabela2[[#This Row],[PERCENTUAL REALIZADO2]]*1/100</f>
        <v>0.65112499999999995</v>
      </c>
      <c r="I1513">
        <v>65.112499999999997</v>
      </c>
      <c r="J1513" s="111">
        <v>42471</v>
      </c>
      <c r="L1513" t="s">
        <v>2</v>
      </c>
      <c r="M1513" t="s">
        <v>84</v>
      </c>
      <c r="N1513" t="s">
        <v>88</v>
      </c>
    </row>
    <row r="1514" spans="1:14" x14ac:dyDescent="0.25">
      <c r="A1514" t="s">
        <v>3983</v>
      </c>
      <c r="B1514" t="s">
        <v>69</v>
      </c>
      <c r="C1514" t="s">
        <v>3982</v>
      </c>
      <c r="D1514" t="s">
        <v>86</v>
      </c>
      <c r="E1514" s="149">
        <v>493100</v>
      </c>
      <c r="F1514" s="149">
        <v>7500</v>
      </c>
      <c r="G1514" s="149">
        <v>500600</v>
      </c>
      <c r="H1514" s="150">
        <f>Tabela2[[#This Row],[PERCENTUAL REALIZADO2]]*1/100</f>
        <v>0.55656300000000003</v>
      </c>
      <c r="I1514">
        <v>55.656300000000002</v>
      </c>
      <c r="J1514" s="111">
        <v>42760</v>
      </c>
      <c r="L1514" t="s">
        <v>2</v>
      </c>
      <c r="M1514" t="s">
        <v>84</v>
      </c>
      <c r="N1514" t="s">
        <v>88</v>
      </c>
    </row>
    <row r="1515" spans="1:14" x14ac:dyDescent="0.25">
      <c r="A1515" t="s">
        <v>3984</v>
      </c>
      <c r="B1515" t="s">
        <v>69</v>
      </c>
      <c r="C1515" t="s">
        <v>1141</v>
      </c>
      <c r="D1515" t="s">
        <v>86</v>
      </c>
      <c r="E1515" s="149">
        <v>245850</v>
      </c>
      <c r="F1515" s="149">
        <v>4917</v>
      </c>
      <c r="G1515" s="149">
        <v>250767</v>
      </c>
      <c r="H1515" s="150">
        <f>Tabela2[[#This Row],[PERCENTUAL REALIZADO2]]*1/100</f>
        <v>0.65143499999999999</v>
      </c>
      <c r="I1515">
        <v>65.143500000000003</v>
      </c>
      <c r="J1515" s="111">
        <v>42978</v>
      </c>
      <c r="L1515" t="s">
        <v>2</v>
      </c>
      <c r="M1515" t="s">
        <v>84</v>
      </c>
      <c r="N1515" t="s">
        <v>88</v>
      </c>
    </row>
    <row r="1516" spans="1:14" x14ac:dyDescent="0.25">
      <c r="A1516" t="s">
        <v>456</v>
      </c>
      <c r="B1516" t="s">
        <v>66</v>
      </c>
      <c r="C1516" t="s">
        <v>323</v>
      </c>
      <c r="D1516" t="s">
        <v>86</v>
      </c>
      <c r="E1516" s="149">
        <v>245850</v>
      </c>
      <c r="F1516" s="149">
        <v>49012.72</v>
      </c>
      <c r="G1516" s="149">
        <v>294862.71999999997</v>
      </c>
      <c r="H1516" s="150">
        <f>Tabela2[[#This Row],[PERCENTUAL REALIZADO2]]*1/100</f>
        <v>0.83446500000000001</v>
      </c>
      <c r="I1516">
        <v>83.4465</v>
      </c>
      <c r="J1516" s="111">
        <v>42524</v>
      </c>
      <c r="L1516" t="s">
        <v>2</v>
      </c>
      <c r="M1516" t="s">
        <v>84</v>
      </c>
      <c r="N1516" t="s">
        <v>88</v>
      </c>
    </row>
    <row r="1517" spans="1:14" x14ac:dyDescent="0.25">
      <c r="A1517" t="s">
        <v>3990</v>
      </c>
      <c r="B1517" t="s">
        <v>68</v>
      </c>
      <c r="C1517" t="s">
        <v>3989</v>
      </c>
      <c r="D1517" t="s">
        <v>86</v>
      </c>
      <c r="E1517" s="149">
        <v>507174.46</v>
      </c>
      <c r="F1517" s="149">
        <v>18809.97</v>
      </c>
      <c r="G1517" s="149">
        <v>525984.43000000005</v>
      </c>
      <c r="H1517" s="150">
        <f>Tabela2[[#This Row],[PERCENTUAL REALIZADO2]]*1/100</f>
        <v>0.98976500000000001</v>
      </c>
      <c r="I1517">
        <v>98.976500000000001</v>
      </c>
      <c r="J1517" s="111">
        <v>42552</v>
      </c>
      <c r="L1517" t="s">
        <v>2</v>
      </c>
      <c r="M1517" t="s">
        <v>84</v>
      </c>
      <c r="N1517" t="s">
        <v>88</v>
      </c>
    </row>
    <row r="1518" spans="1:14" x14ac:dyDescent="0.25">
      <c r="A1518" t="s">
        <v>3992</v>
      </c>
      <c r="B1518" t="s">
        <v>68</v>
      </c>
      <c r="C1518" t="s">
        <v>3991</v>
      </c>
      <c r="D1518" t="s">
        <v>86</v>
      </c>
      <c r="E1518" s="149">
        <v>255740</v>
      </c>
      <c r="F1518" s="149">
        <v>1000</v>
      </c>
      <c r="G1518" s="149">
        <v>256740</v>
      </c>
      <c r="H1518" s="150">
        <f>Tabela2[[#This Row],[PERCENTUAL REALIZADO2]]*1/100</f>
        <v>0.40855900000000001</v>
      </c>
      <c r="I1518">
        <v>40.855899999999998</v>
      </c>
      <c r="J1518" s="111">
        <v>42943</v>
      </c>
      <c r="L1518" t="s">
        <v>2</v>
      </c>
      <c r="M1518" t="s">
        <v>84</v>
      </c>
      <c r="N1518" t="s">
        <v>88</v>
      </c>
    </row>
    <row r="1519" spans="1:14" x14ac:dyDescent="0.25">
      <c r="A1519" t="s">
        <v>3993</v>
      </c>
      <c r="B1519" t="s">
        <v>68</v>
      </c>
      <c r="C1519" t="s">
        <v>2645</v>
      </c>
      <c r="D1519" t="s">
        <v>86</v>
      </c>
      <c r="E1519" s="149">
        <v>276058.01</v>
      </c>
      <c r="F1519" s="149">
        <v>300</v>
      </c>
      <c r="G1519" s="149">
        <v>276358.01</v>
      </c>
      <c r="H1519" s="150">
        <f>Tabela2[[#This Row],[PERCENTUAL REALIZADO2]]*1/100</f>
        <v>0.88979200000000003</v>
      </c>
      <c r="I1519">
        <v>88.979200000000006</v>
      </c>
      <c r="J1519" s="111">
        <v>42891</v>
      </c>
      <c r="L1519" t="s">
        <v>2</v>
      </c>
      <c r="M1519" t="s">
        <v>84</v>
      </c>
      <c r="N1519" t="s">
        <v>88</v>
      </c>
    </row>
    <row r="1520" spans="1:14" x14ac:dyDescent="0.25">
      <c r="A1520" t="s">
        <v>3994</v>
      </c>
      <c r="B1520" t="s">
        <v>68</v>
      </c>
      <c r="C1520" t="s">
        <v>2645</v>
      </c>
      <c r="D1520" t="s">
        <v>86</v>
      </c>
      <c r="E1520" s="149">
        <v>245850</v>
      </c>
      <c r="F1520" s="149">
        <v>250</v>
      </c>
      <c r="G1520" s="149">
        <v>246100</v>
      </c>
      <c r="H1520" s="150">
        <f>Tabela2[[#This Row],[PERCENTUAL REALIZADO2]]*1/100</f>
        <v>0.97415099999999999</v>
      </c>
      <c r="I1520">
        <v>97.415099999999995</v>
      </c>
      <c r="J1520" s="111">
        <v>42831</v>
      </c>
      <c r="L1520" t="s">
        <v>2</v>
      </c>
      <c r="M1520" t="s">
        <v>84</v>
      </c>
      <c r="N1520" t="s">
        <v>88</v>
      </c>
    </row>
    <row r="1521" spans="1:14" x14ac:dyDescent="0.25">
      <c r="A1521" t="s">
        <v>3996</v>
      </c>
      <c r="B1521" t="s">
        <v>69</v>
      </c>
      <c r="C1521" t="s">
        <v>3995</v>
      </c>
      <c r="D1521" t="s">
        <v>86</v>
      </c>
      <c r="E1521" s="149">
        <v>245850</v>
      </c>
      <c r="F1521" s="149">
        <v>4150</v>
      </c>
      <c r="G1521" s="149">
        <v>250000</v>
      </c>
      <c r="H1521" s="150">
        <f>Tabela2[[#This Row],[PERCENTUAL REALIZADO2]]*1/100</f>
        <v>5.1400000000000005E-3</v>
      </c>
      <c r="I1521">
        <v>0.51400000000000001</v>
      </c>
      <c r="J1521" s="111">
        <v>42964</v>
      </c>
      <c r="L1521" t="s">
        <v>2</v>
      </c>
      <c r="M1521" t="s">
        <v>84</v>
      </c>
      <c r="N1521" t="s">
        <v>88</v>
      </c>
    </row>
    <row r="1522" spans="1:14" x14ac:dyDescent="0.25">
      <c r="A1522" t="s">
        <v>3997</v>
      </c>
      <c r="B1522" t="s">
        <v>68</v>
      </c>
      <c r="C1522" t="s">
        <v>3881</v>
      </c>
      <c r="D1522" t="s">
        <v>86</v>
      </c>
      <c r="E1522" s="149">
        <v>493100</v>
      </c>
      <c r="F1522" s="149">
        <v>493.59</v>
      </c>
      <c r="G1522" s="149">
        <v>493593.59</v>
      </c>
      <c r="H1522" s="150">
        <f>Tabela2[[#This Row],[PERCENTUAL REALIZADO2]]*1/100</f>
        <v>4.8040000000000001E-3</v>
      </c>
      <c r="I1522">
        <v>0.48039999999999999</v>
      </c>
      <c r="J1522" s="111">
        <v>43018</v>
      </c>
      <c r="L1522" t="s">
        <v>2</v>
      </c>
      <c r="M1522" t="s">
        <v>84</v>
      </c>
      <c r="N1522" t="s">
        <v>88</v>
      </c>
    </row>
    <row r="1523" spans="1:14" x14ac:dyDescent="0.25">
      <c r="A1523" t="s">
        <v>3999</v>
      </c>
      <c r="B1523" t="s">
        <v>68</v>
      </c>
      <c r="C1523" t="s">
        <v>3998</v>
      </c>
      <c r="D1523" t="s">
        <v>86</v>
      </c>
      <c r="E1523" s="149">
        <v>641450</v>
      </c>
      <c r="F1523" s="149">
        <v>12829</v>
      </c>
      <c r="G1523" s="149">
        <v>654279</v>
      </c>
      <c r="H1523" s="150">
        <f>Tabela2[[#This Row],[PERCENTUAL REALIZADO2]]*1/100</f>
        <v>1.7960000000000001E-3</v>
      </c>
      <c r="I1523">
        <v>0.17960000000000001</v>
      </c>
      <c r="J1523" s="111">
        <v>43009</v>
      </c>
      <c r="L1523" t="s">
        <v>2</v>
      </c>
      <c r="M1523" t="s">
        <v>84</v>
      </c>
      <c r="N1523" t="s">
        <v>88</v>
      </c>
    </row>
    <row r="1524" spans="1:14" x14ac:dyDescent="0.25">
      <c r="A1524" t="s">
        <v>4001</v>
      </c>
      <c r="B1524" t="s">
        <v>68</v>
      </c>
      <c r="C1524" t="s">
        <v>4000</v>
      </c>
      <c r="D1524" t="s">
        <v>86</v>
      </c>
      <c r="E1524" s="149">
        <v>938916.48</v>
      </c>
      <c r="F1524" s="149">
        <v>40916.35</v>
      </c>
      <c r="G1524" s="149">
        <v>979832.83</v>
      </c>
      <c r="H1524" s="150">
        <f>Tabela2[[#This Row],[PERCENTUAL REALIZADO2]]*1/100</f>
        <v>0.97022000000000008</v>
      </c>
      <c r="I1524">
        <v>97.022000000000006</v>
      </c>
      <c r="J1524" s="111">
        <v>42541</v>
      </c>
      <c r="L1524" t="s">
        <v>2</v>
      </c>
      <c r="M1524" t="s">
        <v>84</v>
      </c>
      <c r="N1524" t="s">
        <v>88</v>
      </c>
    </row>
    <row r="1525" spans="1:14" x14ac:dyDescent="0.25">
      <c r="A1525" t="s">
        <v>4003</v>
      </c>
      <c r="B1525" t="s">
        <v>68</v>
      </c>
      <c r="C1525" t="s">
        <v>399</v>
      </c>
      <c r="D1525" t="s">
        <v>86</v>
      </c>
      <c r="E1525" s="149">
        <v>295300</v>
      </c>
      <c r="F1525" s="149">
        <v>29718.080000000002</v>
      </c>
      <c r="G1525" s="149">
        <v>325018.08</v>
      </c>
      <c r="H1525" s="150">
        <f>Tabela2[[#This Row],[PERCENTUAL REALIZADO2]]*1/100</f>
        <v>3.5053000000000001E-2</v>
      </c>
      <c r="I1525">
        <v>3.5053000000000001</v>
      </c>
      <c r="J1525" s="111">
        <v>42912</v>
      </c>
      <c r="L1525" t="s">
        <v>2</v>
      </c>
      <c r="M1525" t="s">
        <v>84</v>
      </c>
      <c r="N1525" t="s">
        <v>88</v>
      </c>
    </row>
    <row r="1526" spans="1:14" x14ac:dyDescent="0.25">
      <c r="A1526" t="s">
        <v>4006</v>
      </c>
      <c r="B1526" t="s">
        <v>68</v>
      </c>
      <c r="C1526" t="s">
        <v>3808</v>
      </c>
      <c r="D1526" t="s">
        <v>86</v>
      </c>
      <c r="E1526" s="149">
        <v>295300</v>
      </c>
      <c r="F1526" s="149">
        <v>3237.98</v>
      </c>
      <c r="G1526" s="149">
        <v>298537.98</v>
      </c>
      <c r="H1526" s="150">
        <f>Tabela2[[#This Row],[PERCENTUAL REALIZADO2]]*1/100</f>
        <v>6.0872000000000002E-2</v>
      </c>
      <c r="I1526">
        <v>6.0872000000000002</v>
      </c>
      <c r="J1526" s="111">
        <v>42908</v>
      </c>
      <c r="L1526" t="s">
        <v>2</v>
      </c>
      <c r="M1526" t="s">
        <v>84</v>
      </c>
      <c r="N1526" t="s">
        <v>425</v>
      </c>
    </row>
    <row r="1527" spans="1:14" x14ac:dyDescent="0.25">
      <c r="A1527" t="s">
        <v>4008</v>
      </c>
      <c r="B1527" t="s">
        <v>48</v>
      </c>
      <c r="C1527" t="s">
        <v>4007</v>
      </c>
      <c r="D1527" t="s">
        <v>86</v>
      </c>
      <c r="E1527" s="149">
        <v>1344514.7</v>
      </c>
      <c r="F1527" s="149">
        <v>1346</v>
      </c>
      <c r="G1527" s="149">
        <v>1345860.7</v>
      </c>
      <c r="H1527" s="150">
        <f>Tabela2[[#This Row],[PERCENTUAL REALIZADO2]]*1/100</f>
        <v>0.96452499999999997</v>
      </c>
      <c r="I1527">
        <v>96.452500000000001</v>
      </c>
      <c r="J1527" s="111">
        <v>42522</v>
      </c>
      <c r="L1527" t="s">
        <v>2</v>
      </c>
      <c r="M1527" t="s">
        <v>84</v>
      </c>
      <c r="N1527" t="s">
        <v>88</v>
      </c>
    </row>
    <row r="1528" spans="1:14" x14ac:dyDescent="0.25">
      <c r="A1528" t="s">
        <v>4009</v>
      </c>
      <c r="B1528" t="s">
        <v>48</v>
      </c>
      <c r="C1528" t="s">
        <v>246</v>
      </c>
      <c r="D1528" t="s">
        <v>86</v>
      </c>
      <c r="E1528" s="149">
        <v>1395451.73</v>
      </c>
      <c r="F1528" s="149">
        <v>243092.2</v>
      </c>
      <c r="G1528" s="149">
        <v>1638543.93</v>
      </c>
      <c r="H1528" s="150">
        <f>Tabela2[[#This Row],[PERCENTUAL REALIZADO2]]*1/100</f>
        <v>0.99034099999999992</v>
      </c>
      <c r="I1528">
        <v>99.034099999999995</v>
      </c>
      <c r="J1528" s="111">
        <v>42887</v>
      </c>
      <c r="L1528" t="s">
        <v>2</v>
      </c>
      <c r="M1528" t="s">
        <v>84</v>
      </c>
      <c r="N1528" t="s">
        <v>88</v>
      </c>
    </row>
    <row r="1529" spans="1:14" x14ac:dyDescent="0.25">
      <c r="A1529" t="s">
        <v>4010</v>
      </c>
      <c r="B1529" t="s">
        <v>55</v>
      </c>
      <c r="C1529" t="s">
        <v>1167</v>
      </c>
      <c r="D1529" t="s">
        <v>86</v>
      </c>
      <c r="E1529" s="149">
        <v>408273.84</v>
      </c>
      <c r="F1529" s="149">
        <v>143504.26</v>
      </c>
      <c r="G1529" s="149">
        <v>551778.1</v>
      </c>
      <c r="H1529" s="150">
        <f>Tabela2[[#This Row],[PERCENTUAL REALIZADO2]]*1/100</f>
        <v>7.6786000000000007E-2</v>
      </c>
      <c r="I1529">
        <v>7.6786000000000003</v>
      </c>
      <c r="J1529" s="111">
        <v>43073</v>
      </c>
      <c r="L1529" t="s">
        <v>2</v>
      </c>
      <c r="M1529" t="s">
        <v>84</v>
      </c>
      <c r="N1529" t="s">
        <v>115</v>
      </c>
    </row>
    <row r="1530" spans="1:14" x14ac:dyDescent="0.25">
      <c r="A1530" t="s">
        <v>4011</v>
      </c>
      <c r="B1530" t="s">
        <v>54</v>
      </c>
      <c r="C1530" t="s">
        <v>426</v>
      </c>
      <c r="D1530" t="s">
        <v>86</v>
      </c>
      <c r="E1530" s="149">
        <v>701059.01</v>
      </c>
      <c r="F1530" s="149">
        <v>245584.86</v>
      </c>
      <c r="G1530" s="149">
        <v>946643.87</v>
      </c>
      <c r="H1530" s="150">
        <f>Tabela2[[#This Row],[PERCENTUAL REALIZADO2]]*1/100</f>
        <v>0.271453</v>
      </c>
      <c r="I1530">
        <v>27.145299999999999</v>
      </c>
      <c r="J1530" s="111">
        <v>42950</v>
      </c>
      <c r="L1530" t="s">
        <v>2</v>
      </c>
      <c r="M1530" t="s">
        <v>84</v>
      </c>
      <c r="N1530" t="s">
        <v>88</v>
      </c>
    </row>
    <row r="1531" spans="1:14" x14ac:dyDescent="0.25">
      <c r="A1531" t="s">
        <v>4014</v>
      </c>
      <c r="B1531" t="s">
        <v>60</v>
      </c>
      <c r="C1531" t="s">
        <v>177</v>
      </c>
      <c r="D1531" t="s">
        <v>86</v>
      </c>
      <c r="E1531" s="149">
        <v>927989.18</v>
      </c>
      <c r="F1531" s="149">
        <v>1000</v>
      </c>
      <c r="G1531" s="149">
        <v>928989.18</v>
      </c>
      <c r="H1531" s="150">
        <f>Tabela2[[#This Row],[PERCENTUAL REALIZADO2]]*1/100</f>
        <v>2.3639999999999998E-2</v>
      </c>
      <c r="I1531">
        <v>2.3639999999999999</v>
      </c>
      <c r="J1531" s="111">
        <v>42914</v>
      </c>
      <c r="L1531" t="s">
        <v>2</v>
      </c>
      <c r="M1531" t="s">
        <v>84</v>
      </c>
      <c r="N1531" t="s">
        <v>88</v>
      </c>
    </row>
    <row r="1532" spans="1:14" x14ac:dyDescent="0.25">
      <c r="A1532" t="s">
        <v>4014</v>
      </c>
      <c r="B1532" t="s">
        <v>60</v>
      </c>
      <c r="C1532" t="s">
        <v>177</v>
      </c>
      <c r="D1532" t="s">
        <v>86</v>
      </c>
      <c r="E1532" s="149">
        <v>245850</v>
      </c>
      <c r="F1532" s="149">
        <v>25943.58</v>
      </c>
      <c r="G1532" s="149">
        <v>271793.58</v>
      </c>
      <c r="H1532" s="150">
        <f>Tabela2[[#This Row],[PERCENTUAL REALIZADO2]]*1/100</f>
        <v>9.3820000000000001E-2</v>
      </c>
      <c r="I1532">
        <v>9.3819999999999997</v>
      </c>
      <c r="J1532" s="111">
        <v>42934</v>
      </c>
      <c r="L1532" t="s">
        <v>2</v>
      </c>
      <c r="M1532" t="s">
        <v>84</v>
      </c>
      <c r="N1532" t="s">
        <v>88</v>
      </c>
    </row>
    <row r="1533" spans="1:14" x14ac:dyDescent="0.25">
      <c r="A1533" t="s">
        <v>4015</v>
      </c>
      <c r="B1533" t="s">
        <v>60</v>
      </c>
      <c r="C1533" t="s">
        <v>280</v>
      </c>
      <c r="D1533" t="s">
        <v>86</v>
      </c>
      <c r="E1533" s="149">
        <v>245850</v>
      </c>
      <c r="F1533" s="149">
        <v>13428.95</v>
      </c>
      <c r="G1533" s="149">
        <v>259278.95</v>
      </c>
      <c r="H1533" s="150">
        <f>Tabela2[[#This Row],[PERCENTUAL REALIZADO2]]*1/100</f>
        <v>0.87113499999999999</v>
      </c>
      <c r="I1533">
        <v>87.113500000000002</v>
      </c>
      <c r="J1533" s="111">
        <v>42886</v>
      </c>
      <c r="L1533" t="s">
        <v>2</v>
      </c>
      <c r="M1533" t="s">
        <v>84</v>
      </c>
      <c r="N1533" t="s">
        <v>88</v>
      </c>
    </row>
    <row r="1534" spans="1:14" x14ac:dyDescent="0.25">
      <c r="A1534" t="s">
        <v>4017</v>
      </c>
      <c r="B1534" t="s">
        <v>60</v>
      </c>
      <c r="C1534" t="s">
        <v>4016</v>
      </c>
      <c r="D1534" t="s">
        <v>86</v>
      </c>
      <c r="E1534" s="149">
        <v>384579.01</v>
      </c>
      <c r="F1534" s="149">
        <v>24257.37</v>
      </c>
      <c r="G1534" s="149">
        <v>408836.38</v>
      </c>
      <c r="H1534" s="150">
        <f>Tabela2[[#This Row],[PERCENTUAL REALIZADO2]]*1/100</f>
        <v>0.81083899999999998</v>
      </c>
      <c r="I1534">
        <v>81.0839</v>
      </c>
      <c r="J1534" s="111">
        <v>43019</v>
      </c>
      <c r="L1534" t="s">
        <v>2</v>
      </c>
      <c r="M1534" t="s">
        <v>84</v>
      </c>
      <c r="N1534" t="s">
        <v>88</v>
      </c>
    </row>
    <row r="1535" spans="1:14" x14ac:dyDescent="0.25">
      <c r="A1535" t="s">
        <v>4018</v>
      </c>
      <c r="B1535" t="s">
        <v>60</v>
      </c>
      <c r="C1535" t="s">
        <v>255</v>
      </c>
      <c r="D1535" t="s">
        <v>86</v>
      </c>
      <c r="E1535" s="149">
        <v>245850</v>
      </c>
      <c r="F1535" s="149">
        <v>8142.81</v>
      </c>
      <c r="G1535" s="149">
        <v>253992.81</v>
      </c>
      <c r="H1535" s="150">
        <f>Tabela2[[#This Row],[PERCENTUAL REALIZADO2]]*1/100</f>
        <v>0.99926700000000002</v>
      </c>
      <c r="I1535">
        <v>99.926699999999997</v>
      </c>
      <c r="J1535" s="111">
        <v>42768</v>
      </c>
      <c r="L1535" t="s">
        <v>2</v>
      </c>
      <c r="M1535" t="s">
        <v>84</v>
      </c>
      <c r="N1535" t="s">
        <v>88</v>
      </c>
    </row>
    <row r="1536" spans="1:14" x14ac:dyDescent="0.25">
      <c r="A1536" t="s">
        <v>3059</v>
      </c>
      <c r="B1536" t="s">
        <v>53</v>
      </c>
      <c r="C1536" t="s">
        <v>3058</v>
      </c>
      <c r="D1536" t="s">
        <v>90</v>
      </c>
      <c r="E1536" s="149">
        <v>99000</v>
      </c>
      <c r="F1536" s="149">
        <v>1000</v>
      </c>
      <c r="G1536" s="149">
        <v>100000</v>
      </c>
      <c r="H1536" s="150">
        <f>Tabela2[[#This Row],[PERCENTUAL REALIZADO2]]*1/100</f>
        <v>0.70369999999999999</v>
      </c>
      <c r="I1536">
        <v>70.37</v>
      </c>
      <c r="J1536" s="111">
        <v>38888</v>
      </c>
      <c r="L1536" t="s">
        <v>2</v>
      </c>
      <c r="M1536" t="s">
        <v>80</v>
      </c>
      <c r="N1536" t="s">
        <v>112</v>
      </c>
    </row>
    <row r="1537" spans="1:14" x14ac:dyDescent="0.25">
      <c r="A1537" t="s">
        <v>4019</v>
      </c>
      <c r="B1537" t="s">
        <v>53</v>
      </c>
      <c r="C1537" t="s">
        <v>3727</v>
      </c>
      <c r="D1537" t="s">
        <v>86</v>
      </c>
      <c r="E1537" s="149">
        <v>443650</v>
      </c>
      <c r="F1537" s="149">
        <v>5000</v>
      </c>
      <c r="G1537" s="149">
        <v>448650</v>
      </c>
      <c r="H1537" s="150">
        <f>Tabela2[[#This Row],[PERCENTUAL REALIZADO2]]*1/100</f>
        <v>0.490006</v>
      </c>
      <c r="I1537">
        <v>49.000599999999999</v>
      </c>
      <c r="J1537" s="111">
        <v>42738</v>
      </c>
      <c r="L1537" t="s">
        <v>2</v>
      </c>
      <c r="M1537" t="s">
        <v>84</v>
      </c>
      <c r="N1537" t="s">
        <v>88</v>
      </c>
    </row>
    <row r="1538" spans="1:14" x14ac:dyDescent="0.25">
      <c r="A1538" t="s">
        <v>4021</v>
      </c>
      <c r="B1538" t="s">
        <v>55</v>
      </c>
      <c r="C1538" t="s">
        <v>4020</v>
      </c>
      <c r="D1538" t="s">
        <v>86</v>
      </c>
      <c r="E1538" s="149">
        <v>938150</v>
      </c>
      <c r="F1538" s="149">
        <v>74661.570000000007</v>
      </c>
      <c r="G1538" s="149">
        <v>1012811.57</v>
      </c>
      <c r="H1538" s="150">
        <f>Tabela2[[#This Row],[PERCENTUAL REALIZADO2]]*1/100</f>
        <v>0.88764200000000004</v>
      </c>
      <c r="I1538">
        <v>88.764200000000002</v>
      </c>
      <c r="J1538" s="111">
        <v>42958</v>
      </c>
      <c r="L1538" t="s">
        <v>2</v>
      </c>
      <c r="M1538" t="s">
        <v>84</v>
      </c>
      <c r="N1538" t="s">
        <v>88</v>
      </c>
    </row>
    <row r="1539" spans="1:14" x14ac:dyDescent="0.25">
      <c r="A1539" t="s">
        <v>924</v>
      </c>
      <c r="B1539" t="s">
        <v>47</v>
      </c>
      <c r="C1539" t="s">
        <v>923</v>
      </c>
      <c r="D1539" t="s">
        <v>86</v>
      </c>
      <c r="E1539" s="149">
        <v>245604.15</v>
      </c>
      <c r="F1539" s="149">
        <v>245.85</v>
      </c>
      <c r="G1539" s="149">
        <v>245850</v>
      </c>
      <c r="H1539" s="150">
        <f>Tabela2[[#This Row],[PERCENTUAL REALIZADO2]]*1/100</f>
        <v>0.29563300000000003</v>
      </c>
      <c r="I1539">
        <v>29.563300000000002</v>
      </c>
      <c r="J1539" s="111">
        <v>42993</v>
      </c>
      <c r="L1539" t="s">
        <v>2</v>
      </c>
      <c r="M1539" t="s">
        <v>84</v>
      </c>
      <c r="N1539" t="s">
        <v>88</v>
      </c>
    </row>
    <row r="1540" spans="1:14" x14ac:dyDescent="0.25">
      <c r="A1540" t="s">
        <v>4022</v>
      </c>
      <c r="B1540" t="s">
        <v>53</v>
      </c>
      <c r="C1540" t="s">
        <v>2653</v>
      </c>
      <c r="D1540" t="s">
        <v>86</v>
      </c>
      <c r="E1540" s="149">
        <v>394200</v>
      </c>
      <c r="F1540" s="149">
        <v>42057.95</v>
      </c>
      <c r="G1540" s="149">
        <v>436257.95</v>
      </c>
      <c r="H1540" s="150">
        <f>Tabela2[[#This Row],[PERCENTUAL REALIZADO2]]*1/100</f>
        <v>0.51130200000000003</v>
      </c>
      <c r="I1540">
        <v>51.130200000000002</v>
      </c>
      <c r="J1540" s="111">
        <v>42983</v>
      </c>
      <c r="L1540" t="s">
        <v>2</v>
      </c>
      <c r="M1540" t="s">
        <v>84</v>
      </c>
      <c r="N1540" t="s">
        <v>88</v>
      </c>
    </row>
    <row r="1541" spans="1:14" x14ac:dyDescent="0.25">
      <c r="A1541" t="s">
        <v>4024</v>
      </c>
      <c r="B1541" t="s">
        <v>53</v>
      </c>
      <c r="C1541" t="s">
        <v>4023</v>
      </c>
      <c r="D1541" t="s">
        <v>86</v>
      </c>
      <c r="E1541" s="149">
        <v>245850</v>
      </c>
      <c r="F1541" s="149">
        <v>100000</v>
      </c>
      <c r="G1541" s="149">
        <v>345850</v>
      </c>
      <c r="H1541" s="150">
        <f>Tabela2[[#This Row],[PERCENTUAL REALIZADO2]]*1/100</f>
        <v>1.8914E-2</v>
      </c>
      <c r="I1541">
        <v>1.8914</v>
      </c>
      <c r="J1541" s="111">
        <v>43060</v>
      </c>
      <c r="L1541" t="s">
        <v>2</v>
      </c>
      <c r="M1541" t="s">
        <v>84</v>
      </c>
      <c r="N1541" t="s">
        <v>88</v>
      </c>
    </row>
    <row r="1542" spans="1:14" x14ac:dyDescent="0.25">
      <c r="A1542" t="s">
        <v>4025</v>
      </c>
      <c r="B1542" t="s">
        <v>53</v>
      </c>
      <c r="C1542" t="s">
        <v>3436</v>
      </c>
      <c r="D1542" t="s">
        <v>86</v>
      </c>
      <c r="E1542" s="149">
        <v>394200</v>
      </c>
      <c r="F1542" s="149">
        <v>34863.54</v>
      </c>
      <c r="G1542" s="149">
        <v>429063.54</v>
      </c>
      <c r="H1542" s="150">
        <f>Tabela2[[#This Row],[PERCENTUAL REALIZADO2]]*1/100</f>
        <v>0.81919600000000004</v>
      </c>
      <c r="I1542">
        <v>81.919600000000003</v>
      </c>
      <c r="J1542" s="111">
        <v>42552</v>
      </c>
      <c r="L1542" t="s">
        <v>2</v>
      </c>
      <c r="M1542" t="s">
        <v>84</v>
      </c>
      <c r="N1542" t="s">
        <v>88</v>
      </c>
    </row>
    <row r="1543" spans="1:14" x14ac:dyDescent="0.25">
      <c r="A1543" t="s">
        <v>4027</v>
      </c>
      <c r="B1543" t="s">
        <v>53</v>
      </c>
      <c r="C1543" t="s">
        <v>4026</v>
      </c>
      <c r="D1543" t="s">
        <v>86</v>
      </c>
      <c r="E1543" s="149">
        <v>493100</v>
      </c>
      <c r="F1543" s="149">
        <v>7016.57</v>
      </c>
      <c r="G1543" s="149">
        <v>500116.57</v>
      </c>
      <c r="H1543" s="150">
        <f>Tabela2[[#This Row],[PERCENTUAL REALIZADO2]]*1/100</f>
        <v>0.24512899999999999</v>
      </c>
      <c r="I1543">
        <v>24.512899999999998</v>
      </c>
      <c r="J1543" s="111">
        <v>43034</v>
      </c>
      <c r="L1543" t="s">
        <v>2</v>
      </c>
      <c r="M1543" t="s">
        <v>84</v>
      </c>
      <c r="N1543" t="s">
        <v>88</v>
      </c>
    </row>
    <row r="1544" spans="1:14" x14ac:dyDescent="0.25">
      <c r="A1544" t="s">
        <v>402</v>
      </c>
      <c r="B1544" t="s">
        <v>60</v>
      </c>
      <c r="C1544" t="s">
        <v>401</v>
      </c>
      <c r="D1544" t="s">
        <v>86</v>
      </c>
      <c r="E1544" s="149">
        <v>592000</v>
      </c>
      <c r="F1544" s="149">
        <v>8000</v>
      </c>
      <c r="G1544" s="149">
        <v>600000</v>
      </c>
      <c r="H1544" s="150">
        <f>Tabela2[[#This Row],[PERCENTUAL REALIZADO2]]*1/100</f>
        <v>0.92441100000000009</v>
      </c>
      <c r="I1544">
        <v>92.441100000000006</v>
      </c>
      <c r="J1544" s="111">
        <v>42776</v>
      </c>
      <c r="L1544" t="s">
        <v>2</v>
      </c>
      <c r="M1544" t="s">
        <v>84</v>
      </c>
      <c r="N1544" t="s">
        <v>88</v>
      </c>
    </row>
    <row r="1545" spans="1:14" x14ac:dyDescent="0.25">
      <c r="A1545" t="s">
        <v>4028</v>
      </c>
      <c r="B1545" t="s">
        <v>54</v>
      </c>
      <c r="C1545" t="s">
        <v>712</v>
      </c>
      <c r="D1545" t="s">
        <v>86</v>
      </c>
      <c r="E1545" s="149">
        <v>542550</v>
      </c>
      <c r="F1545" s="149">
        <v>15801.16</v>
      </c>
      <c r="G1545" s="149">
        <v>558351.16</v>
      </c>
      <c r="H1545" s="150">
        <f>Tabela2[[#This Row],[PERCENTUAL REALIZADO2]]*1/100</f>
        <v>0.15505000000000002</v>
      </c>
      <c r="I1545">
        <v>15.505000000000001</v>
      </c>
      <c r="J1545" s="111">
        <v>43049</v>
      </c>
      <c r="L1545" t="s">
        <v>2</v>
      </c>
      <c r="M1545" t="s">
        <v>84</v>
      </c>
      <c r="N1545" t="s">
        <v>88</v>
      </c>
    </row>
    <row r="1546" spans="1:14" x14ac:dyDescent="0.25">
      <c r="A1546" t="s">
        <v>4030</v>
      </c>
      <c r="B1546" t="s">
        <v>47</v>
      </c>
      <c r="C1546" t="s">
        <v>4029</v>
      </c>
      <c r="D1546" t="s">
        <v>86</v>
      </c>
      <c r="E1546" s="149">
        <v>493100</v>
      </c>
      <c r="F1546" s="149">
        <v>20545</v>
      </c>
      <c r="G1546" s="149">
        <v>513645</v>
      </c>
      <c r="H1546" s="150">
        <f>Tabela2[[#This Row],[PERCENTUAL REALIZADO2]]*1/100</f>
        <v>0.55462899999999993</v>
      </c>
      <c r="I1546">
        <v>55.462899999999998</v>
      </c>
      <c r="J1546" s="111">
        <v>42893</v>
      </c>
      <c r="L1546" t="s">
        <v>2</v>
      </c>
      <c r="M1546" t="s">
        <v>84</v>
      </c>
      <c r="N1546" t="s">
        <v>88</v>
      </c>
    </row>
    <row r="1547" spans="1:14" x14ac:dyDescent="0.25">
      <c r="A1547" t="s">
        <v>3067</v>
      </c>
      <c r="B1547" t="s">
        <v>58</v>
      </c>
      <c r="C1547" t="s">
        <v>3066</v>
      </c>
      <c r="D1547" t="s">
        <v>82</v>
      </c>
      <c r="E1547" s="149">
        <v>226204</v>
      </c>
      <c r="F1547" s="149">
        <v>57257.32</v>
      </c>
      <c r="G1547" s="149">
        <v>283461.32</v>
      </c>
      <c r="H1547" s="150">
        <f>Tabela2[[#This Row],[PERCENTUAL REALIZADO2]]*1/100</f>
        <v>0.25739999999999996</v>
      </c>
      <c r="I1547">
        <v>25.74</v>
      </c>
      <c r="J1547" s="111">
        <v>38584</v>
      </c>
      <c r="K1547" s="111">
        <v>42368</v>
      </c>
      <c r="L1547" t="s">
        <v>2</v>
      </c>
      <c r="M1547" t="s">
        <v>84</v>
      </c>
      <c r="N1547" t="s">
        <v>721</v>
      </c>
    </row>
    <row r="1548" spans="1:14" x14ac:dyDescent="0.25">
      <c r="A1548" t="s">
        <v>4031</v>
      </c>
      <c r="B1548" t="s">
        <v>61</v>
      </c>
      <c r="C1548" t="s">
        <v>389</v>
      </c>
      <c r="D1548" t="s">
        <v>86</v>
      </c>
      <c r="E1548" s="149">
        <v>922326</v>
      </c>
      <c r="F1548" s="149">
        <v>173450.41</v>
      </c>
      <c r="G1548" s="149">
        <v>1095776.4099999999</v>
      </c>
      <c r="H1548" s="150">
        <f>Tabela2[[#This Row],[PERCENTUAL REALIZADO2]]*1/100</f>
        <v>3.8169999999999996E-3</v>
      </c>
      <c r="I1548">
        <v>0.38169999999999998</v>
      </c>
      <c r="J1548" s="111">
        <v>43040</v>
      </c>
      <c r="L1548" t="s">
        <v>2</v>
      </c>
      <c r="M1548" t="s">
        <v>84</v>
      </c>
      <c r="N1548" t="s">
        <v>88</v>
      </c>
    </row>
    <row r="1549" spans="1:14" x14ac:dyDescent="0.25">
      <c r="A1549" t="s">
        <v>4033</v>
      </c>
      <c r="B1549" t="s">
        <v>51</v>
      </c>
      <c r="C1549" t="s">
        <v>4032</v>
      </c>
      <c r="D1549" t="s">
        <v>86</v>
      </c>
      <c r="E1549" s="149">
        <v>245850</v>
      </c>
      <c r="F1549" s="149">
        <v>2500</v>
      </c>
      <c r="G1549" s="149">
        <v>248350</v>
      </c>
      <c r="H1549" s="150">
        <f>Tabela2[[#This Row],[PERCENTUAL REALIZADO2]]*1/100</f>
        <v>3.4636E-2</v>
      </c>
      <c r="I1549">
        <v>3.4636</v>
      </c>
      <c r="J1549" s="111">
        <v>43018</v>
      </c>
      <c r="L1549" t="s">
        <v>2</v>
      </c>
      <c r="M1549" t="s">
        <v>84</v>
      </c>
      <c r="N1549" t="s">
        <v>425</v>
      </c>
    </row>
    <row r="1550" spans="1:14" x14ac:dyDescent="0.25">
      <c r="A1550" t="s">
        <v>4035</v>
      </c>
      <c r="B1550" t="s">
        <v>53</v>
      </c>
      <c r="C1550" t="s">
        <v>4034</v>
      </c>
      <c r="D1550" t="s">
        <v>86</v>
      </c>
      <c r="E1550" s="149">
        <v>245850</v>
      </c>
      <c r="F1550" s="149">
        <v>7015.52</v>
      </c>
      <c r="G1550" s="149">
        <v>252865.52</v>
      </c>
      <c r="H1550" s="150">
        <f>Tabela2[[#This Row],[PERCENTUAL REALIZADO2]]*1/100</f>
        <v>0.72133199999999997</v>
      </c>
      <c r="I1550">
        <v>72.133200000000002</v>
      </c>
      <c r="J1550" s="111">
        <v>42934</v>
      </c>
      <c r="L1550" t="s">
        <v>2</v>
      </c>
      <c r="M1550" t="s">
        <v>84</v>
      </c>
      <c r="N1550" t="s">
        <v>88</v>
      </c>
    </row>
    <row r="1551" spans="1:14" x14ac:dyDescent="0.25">
      <c r="A1551" t="s">
        <v>4037</v>
      </c>
      <c r="B1551" t="s">
        <v>53</v>
      </c>
      <c r="C1551" t="s">
        <v>4036</v>
      </c>
      <c r="D1551" t="s">
        <v>86</v>
      </c>
      <c r="E1551" s="149">
        <v>334860</v>
      </c>
      <c r="F1551" s="149">
        <v>6018.27</v>
      </c>
      <c r="G1551" s="149">
        <v>340878.27</v>
      </c>
      <c r="H1551" s="150">
        <f>Tabela2[[#This Row],[PERCENTUAL REALIZADO2]]*1/100</f>
        <v>0.98480599999999996</v>
      </c>
      <c r="I1551">
        <v>98.480599999999995</v>
      </c>
      <c r="J1551" s="111">
        <v>42552</v>
      </c>
      <c r="L1551" t="s">
        <v>2</v>
      </c>
      <c r="M1551" t="s">
        <v>84</v>
      </c>
      <c r="N1551" t="s">
        <v>88</v>
      </c>
    </row>
    <row r="1552" spans="1:14" x14ac:dyDescent="0.25">
      <c r="A1552" t="s">
        <v>4038</v>
      </c>
      <c r="B1552" t="s">
        <v>51</v>
      </c>
      <c r="C1552" t="s">
        <v>3055</v>
      </c>
      <c r="D1552" t="s">
        <v>86</v>
      </c>
      <c r="E1552" s="149">
        <v>295300</v>
      </c>
      <c r="F1552" s="149">
        <v>295.60000000000002</v>
      </c>
      <c r="G1552" s="149">
        <v>295595.59999999998</v>
      </c>
      <c r="H1552" s="150">
        <f>Tabela2[[#This Row],[PERCENTUAL REALIZADO2]]*1/100</f>
        <v>0.81529700000000005</v>
      </c>
      <c r="I1552">
        <v>81.529700000000005</v>
      </c>
      <c r="J1552" s="111">
        <v>42842</v>
      </c>
      <c r="L1552" t="s">
        <v>2</v>
      </c>
      <c r="M1552" t="s">
        <v>84</v>
      </c>
      <c r="N1552" t="s">
        <v>88</v>
      </c>
    </row>
    <row r="1553" spans="1:14" x14ac:dyDescent="0.25">
      <c r="A1553" t="s">
        <v>4040</v>
      </c>
      <c r="B1553" t="s">
        <v>54</v>
      </c>
      <c r="C1553" t="s">
        <v>4039</v>
      </c>
      <c r="D1553" t="s">
        <v>86</v>
      </c>
      <c r="E1553" s="149">
        <v>493100</v>
      </c>
      <c r="F1553" s="149">
        <v>47001.94</v>
      </c>
      <c r="G1553" s="149">
        <v>540101.93999999994</v>
      </c>
      <c r="H1553" s="150">
        <f>Tabela2[[#This Row],[PERCENTUAL REALIZADO2]]*1/100</f>
        <v>0.47128599999999998</v>
      </c>
      <c r="I1553">
        <v>47.128599999999999</v>
      </c>
      <c r="J1553" s="111">
        <v>42705</v>
      </c>
      <c r="L1553" t="s">
        <v>2</v>
      </c>
      <c r="M1553" t="s">
        <v>84</v>
      </c>
      <c r="N1553" t="s">
        <v>88</v>
      </c>
    </row>
    <row r="1554" spans="1:14" x14ac:dyDescent="0.25">
      <c r="A1554" t="s">
        <v>4042</v>
      </c>
      <c r="B1554" t="s">
        <v>53</v>
      </c>
      <c r="C1554" t="s">
        <v>4041</v>
      </c>
      <c r="D1554" t="s">
        <v>86</v>
      </c>
      <c r="E1554" s="149">
        <v>344750</v>
      </c>
      <c r="F1554" s="149">
        <v>10000</v>
      </c>
      <c r="G1554" s="149">
        <v>354750</v>
      </c>
      <c r="H1554" s="150">
        <f>Tabela2[[#This Row],[PERCENTUAL REALIZADO2]]*1/100</f>
        <v>0.466169</v>
      </c>
      <c r="I1554">
        <v>46.616900000000001</v>
      </c>
      <c r="J1554" s="111">
        <v>42895</v>
      </c>
      <c r="L1554" t="s">
        <v>2</v>
      </c>
      <c r="M1554" t="s">
        <v>84</v>
      </c>
      <c r="N1554" t="s">
        <v>88</v>
      </c>
    </row>
    <row r="1555" spans="1:14" x14ac:dyDescent="0.25">
      <c r="A1555" t="s">
        <v>4043</v>
      </c>
      <c r="B1555" t="s">
        <v>62</v>
      </c>
      <c r="C1555" t="s">
        <v>372</v>
      </c>
      <c r="D1555" t="s">
        <v>86</v>
      </c>
      <c r="E1555" s="149">
        <v>245850</v>
      </c>
      <c r="F1555" s="149">
        <v>4150</v>
      </c>
      <c r="G1555" s="149">
        <v>250000</v>
      </c>
      <c r="H1555" s="150">
        <f>Tabela2[[#This Row],[PERCENTUAL REALIZADO2]]*1/100</f>
        <v>0.74538300000000002</v>
      </c>
      <c r="I1555">
        <v>74.538300000000007</v>
      </c>
      <c r="J1555" s="111">
        <v>42983</v>
      </c>
      <c r="L1555" t="s">
        <v>2</v>
      </c>
      <c r="M1555" t="s">
        <v>84</v>
      </c>
      <c r="N1555" t="s">
        <v>88</v>
      </c>
    </row>
    <row r="1556" spans="1:14" x14ac:dyDescent="0.25">
      <c r="A1556" t="s">
        <v>4044</v>
      </c>
      <c r="B1556" t="s">
        <v>60</v>
      </c>
      <c r="C1556" t="s">
        <v>128</v>
      </c>
      <c r="D1556" t="s">
        <v>86</v>
      </c>
      <c r="E1556" s="149">
        <v>245850</v>
      </c>
      <c r="F1556" s="149">
        <v>27442.69</v>
      </c>
      <c r="G1556" s="149">
        <v>273292.69</v>
      </c>
      <c r="H1556" s="150">
        <f>Tabela2[[#This Row],[PERCENTUAL REALIZADO2]]*1/100</f>
        <v>0.57331600000000005</v>
      </c>
      <c r="I1556">
        <v>57.331600000000002</v>
      </c>
      <c r="J1556" s="111">
        <v>42873</v>
      </c>
      <c r="L1556" t="s">
        <v>2</v>
      </c>
      <c r="M1556" t="s">
        <v>84</v>
      </c>
      <c r="N1556" t="s">
        <v>88</v>
      </c>
    </row>
    <row r="1557" spans="1:14" x14ac:dyDescent="0.25">
      <c r="A1557" t="s">
        <v>947</v>
      </c>
      <c r="B1557" t="s">
        <v>53</v>
      </c>
      <c r="C1557" t="s">
        <v>4045</v>
      </c>
      <c r="D1557" t="s">
        <v>86</v>
      </c>
      <c r="E1557" s="149">
        <v>245850</v>
      </c>
      <c r="F1557" s="149">
        <v>6474.03</v>
      </c>
      <c r="G1557" s="149">
        <v>252324.03</v>
      </c>
      <c r="H1557" s="150">
        <f>Tabela2[[#This Row],[PERCENTUAL REALIZADO2]]*1/100</f>
        <v>0.20016100000000001</v>
      </c>
      <c r="I1557">
        <v>20.016100000000002</v>
      </c>
      <c r="J1557" s="111">
        <v>42941</v>
      </c>
      <c r="L1557" t="s">
        <v>2</v>
      </c>
      <c r="M1557" t="s">
        <v>84</v>
      </c>
      <c r="N1557" t="s">
        <v>88</v>
      </c>
    </row>
    <row r="1558" spans="1:14" x14ac:dyDescent="0.25">
      <c r="A1558" t="s">
        <v>4046</v>
      </c>
      <c r="B1558" t="s">
        <v>54</v>
      </c>
      <c r="C1558" t="s">
        <v>426</v>
      </c>
      <c r="D1558" t="s">
        <v>86</v>
      </c>
      <c r="E1558" s="149">
        <v>730460</v>
      </c>
      <c r="F1558" s="149">
        <v>92160.92</v>
      </c>
      <c r="G1558" s="149">
        <v>822620.92</v>
      </c>
      <c r="H1558" s="150">
        <f>Tabela2[[#This Row],[PERCENTUAL REALIZADO2]]*1/100</f>
        <v>1.1196999999999999E-2</v>
      </c>
      <c r="I1558">
        <v>1.1196999999999999</v>
      </c>
      <c r="J1558" s="111">
        <v>43069</v>
      </c>
      <c r="L1558" t="s">
        <v>2</v>
      </c>
      <c r="M1558" t="s">
        <v>84</v>
      </c>
      <c r="N1558" t="s">
        <v>88</v>
      </c>
    </row>
    <row r="1559" spans="1:14" x14ac:dyDescent="0.25">
      <c r="A1559" t="s">
        <v>4048</v>
      </c>
      <c r="B1559" t="s">
        <v>51</v>
      </c>
      <c r="C1559" t="s">
        <v>4047</v>
      </c>
      <c r="D1559" t="s">
        <v>86</v>
      </c>
      <c r="E1559" s="149">
        <v>1234850</v>
      </c>
      <c r="F1559" s="149">
        <v>20100.740000000002</v>
      </c>
      <c r="G1559" s="149">
        <v>1254950.74</v>
      </c>
      <c r="H1559" s="150">
        <f>Tabela2[[#This Row],[PERCENTUAL REALIZADO2]]*1/100</f>
        <v>3.5357E-2</v>
      </c>
      <c r="I1559">
        <v>3.5356999999999998</v>
      </c>
      <c r="J1559" s="111">
        <v>42552</v>
      </c>
      <c r="L1559" t="s">
        <v>2</v>
      </c>
      <c r="M1559" t="s">
        <v>84</v>
      </c>
      <c r="N1559" t="s">
        <v>88</v>
      </c>
    </row>
    <row r="1560" spans="1:14" x14ac:dyDescent="0.25">
      <c r="A1560" t="s">
        <v>4049</v>
      </c>
      <c r="B1560" t="s">
        <v>61</v>
      </c>
      <c r="C1560" t="s">
        <v>909</v>
      </c>
      <c r="D1560" t="s">
        <v>86</v>
      </c>
      <c r="E1560" s="149">
        <v>725811.7</v>
      </c>
      <c r="F1560" s="149">
        <v>7900</v>
      </c>
      <c r="G1560" s="149">
        <v>733711.7</v>
      </c>
      <c r="H1560" s="150">
        <f>Tabela2[[#This Row],[PERCENTUAL REALIZADO2]]*1/100</f>
        <v>2.3559E-2</v>
      </c>
      <c r="I1560">
        <v>2.3559000000000001</v>
      </c>
      <c r="J1560" s="111">
        <v>42996</v>
      </c>
      <c r="L1560" t="s">
        <v>2</v>
      </c>
      <c r="M1560" t="s">
        <v>84</v>
      </c>
      <c r="N1560" t="s">
        <v>88</v>
      </c>
    </row>
    <row r="1561" spans="1:14" x14ac:dyDescent="0.25">
      <c r="A1561" t="s">
        <v>3495</v>
      </c>
      <c r="B1561" t="s">
        <v>61</v>
      </c>
      <c r="C1561" t="s">
        <v>909</v>
      </c>
      <c r="D1561" t="s">
        <v>86</v>
      </c>
      <c r="E1561" s="149">
        <v>1482100</v>
      </c>
      <c r="F1561" s="149">
        <v>86171.61</v>
      </c>
      <c r="G1561" s="149">
        <v>1568271.61</v>
      </c>
      <c r="H1561" s="150">
        <f>Tabela2[[#This Row],[PERCENTUAL REALIZADO2]]*1/100</f>
        <v>2.1718000000000001E-2</v>
      </c>
      <c r="I1561">
        <v>2.1718000000000002</v>
      </c>
      <c r="J1561" s="111">
        <v>42996</v>
      </c>
      <c r="L1561" t="s">
        <v>2</v>
      </c>
      <c r="M1561" t="s">
        <v>84</v>
      </c>
      <c r="N1561" t="s">
        <v>88</v>
      </c>
    </row>
    <row r="1562" spans="1:14" x14ac:dyDescent="0.25">
      <c r="A1562" t="s">
        <v>4051</v>
      </c>
      <c r="B1562" t="s">
        <v>55</v>
      </c>
      <c r="C1562" t="s">
        <v>4050</v>
      </c>
      <c r="D1562" t="s">
        <v>86</v>
      </c>
      <c r="E1562" s="149">
        <v>245850</v>
      </c>
      <c r="F1562" s="149">
        <v>27150</v>
      </c>
      <c r="G1562" s="149">
        <v>273000</v>
      </c>
      <c r="H1562" s="150">
        <f>Tabela2[[#This Row],[PERCENTUAL REALIZADO2]]*1/100</f>
        <v>5.3842999999999995E-2</v>
      </c>
      <c r="I1562">
        <v>5.3842999999999996</v>
      </c>
      <c r="J1562" s="111">
        <v>42887</v>
      </c>
      <c r="L1562" t="s">
        <v>2</v>
      </c>
      <c r="M1562" t="s">
        <v>84</v>
      </c>
      <c r="N1562" t="s">
        <v>88</v>
      </c>
    </row>
    <row r="1563" spans="1:14" x14ac:dyDescent="0.25">
      <c r="A1563" t="s">
        <v>129</v>
      </c>
      <c r="B1563" t="s">
        <v>58</v>
      </c>
      <c r="C1563" t="s">
        <v>922</v>
      </c>
      <c r="D1563" t="s">
        <v>86</v>
      </c>
      <c r="E1563" s="149">
        <v>291853.96999999997</v>
      </c>
      <c r="F1563" s="149">
        <v>600</v>
      </c>
      <c r="G1563" s="149">
        <v>292453.96999999997</v>
      </c>
      <c r="H1563" s="150">
        <f>Tabela2[[#This Row],[PERCENTUAL REALIZADO2]]*1/100</f>
        <v>0.16312100000000002</v>
      </c>
      <c r="I1563">
        <v>16.312100000000001</v>
      </c>
      <c r="J1563" s="111">
        <v>43025</v>
      </c>
      <c r="L1563" t="s">
        <v>2</v>
      </c>
      <c r="M1563" t="s">
        <v>84</v>
      </c>
      <c r="N1563" t="s">
        <v>88</v>
      </c>
    </row>
    <row r="1564" spans="1:14" x14ac:dyDescent="0.25">
      <c r="A1564" t="s">
        <v>3079</v>
      </c>
      <c r="B1564" t="s">
        <v>69</v>
      </c>
      <c r="C1564" t="s">
        <v>1574</v>
      </c>
      <c r="D1564" t="s">
        <v>79</v>
      </c>
      <c r="E1564" s="149">
        <v>200000</v>
      </c>
      <c r="F1564" s="149">
        <v>9030.61</v>
      </c>
      <c r="G1564" s="149">
        <v>209030.61</v>
      </c>
      <c r="H1564" s="150">
        <f>Tabela2[[#This Row],[PERCENTUAL REALIZADO2]]*1/100</f>
        <v>0.35700000000000004</v>
      </c>
      <c r="I1564">
        <v>35.700000000000003</v>
      </c>
      <c r="J1564" s="111">
        <v>38896</v>
      </c>
      <c r="L1564" t="s">
        <v>2</v>
      </c>
      <c r="M1564" t="s">
        <v>80</v>
      </c>
      <c r="N1564" t="s">
        <v>2569</v>
      </c>
    </row>
    <row r="1565" spans="1:14" x14ac:dyDescent="0.25">
      <c r="A1565" t="s">
        <v>197</v>
      </c>
      <c r="B1565" t="s">
        <v>53</v>
      </c>
      <c r="C1565" t="s">
        <v>4052</v>
      </c>
      <c r="D1565" t="s">
        <v>86</v>
      </c>
      <c r="E1565" s="149">
        <v>245850</v>
      </c>
      <c r="F1565" s="149">
        <v>22981.21</v>
      </c>
      <c r="G1565" s="149">
        <v>268831.21000000002</v>
      </c>
      <c r="H1565" s="150">
        <f>Tabela2[[#This Row],[PERCENTUAL REALIZADO2]]*1/100</f>
        <v>0.58676600000000001</v>
      </c>
      <c r="I1565">
        <v>58.676600000000001</v>
      </c>
      <c r="J1565" s="111">
        <v>42917</v>
      </c>
      <c r="L1565" t="s">
        <v>2</v>
      </c>
      <c r="M1565" t="s">
        <v>84</v>
      </c>
      <c r="N1565" t="s">
        <v>88</v>
      </c>
    </row>
    <row r="1566" spans="1:14" x14ac:dyDescent="0.25">
      <c r="A1566" t="s">
        <v>3081</v>
      </c>
      <c r="B1566" t="s">
        <v>48</v>
      </c>
      <c r="C1566" t="s">
        <v>3080</v>
      </c>
      <c r="D1566" t="s">
        <v>90</v>
      </c>
      <c r="E1566" s="149">
        <v>200000</v>
      </c>
      <c r="F1566" s="149">
        <v>24000</v>
      </c>
      <c r="G1566" s="149">
        <v>224000</v>
      </c>
      <c r="H1566" s="150">
        <f>Tabela2[[#This Row],[PERCENTUAL REALIZADO2]]*1/100</f>
        <v>0</v>
      </c>
      <c r="I1566">
        <v>0</v>
      </c>
      <c r="J1566" s="111">
        <v>38624</v>
      </c>
      <c r="K1566" s="111">
        <v>41120</v>
      </c>
      <c r="L1566" t="s">
        <v>2</v>
      </c>
      <c r="M1566" t="s">
        <v>80</v>
      </c>
      <c r="N1566" t="s">
        <v>866</v>
      </c>
    </row>
    <row r="1567" spans="1:14" x14ac:dyDescent="0.25">
      <c r="A1567" t="s">
        <v>4054</v>
      </c>
      <c r="B1567" t="s">
        <v>59</v>
      </c>
      <c r="C1567" t="s">
        <v>4053</v>
      </c>
      <c r="D1567" t="s">
        <v>86</v>
      </c>
      <c r="E1567" s="149">
        <v>245850</v>
      </c>
      <c r="F1567" s="149">
        <v>4150</v>
      </c>
      <c r="G1567" s="149">
        <v>250000</v>
      </c>
      <c r="H1567" s="150">
        <f>Tabela2[[#This Row],[PERCENTUAL REALIZADO2]]*1/100</f>
        <v>0.33848200000000001</v>
      </c>
      <c r="I1567">
        <v>33.848199999999999</v>
      </c>
      <c r="J1567" s="111">
        <v>43028</v>
      </c>
      <c r="L1567" t="s">
        <v>2</v>
      </c>
      <c r="M1567" t="s">
        <v>84</v>
      </c>
      <c r="N1567" t="s">
        <v>88</v>
      </c>
    </row>
    <row r="1568" spans="1:14" x14ac:dyDescent="0.25">
      <c r="A1568" t="s">
        <v>3083</v>
      </c>
      <c r="B1568" t="s">
        <v>52</v>
      </c>
      <c r="C1568" t="s">
        <v>3082</v>
      </c>
      <c r="D1568" t="s">
        <v>90</v>
      </c>
      <c r="E1568" s="149">
        <v>200000</v>
      </c>
      <c r="F1568" s="149">
        <v>20000</v>
      </c>
      <c r="G1568" s="149">
        <v>220000</v>
      </c>
      <c r="H1568" s="150">
        <f>Tabela2[[#This Row],[PERCENTUAL REALIZADO2]]*1/100</f>
        <v>0.495</v>
      </c>
      <c r="I1568">
        <v>49.5</v>
      </c>
      <c r="J1568" s="111">
        <v>38519</v>
      </c>
      <c r="L1568" t="s">
        <v>2</v>
      </c>
      <c r="M1568" t="s">
        <v>80</v>
      </c>
      <c r="N1568" t="s">
        <v>866</v>
      </c>
    </row>
    <row r="1569" spans="1:14" x14ac:dyDescent="0.25">
      <c r="A1569" t="s">
        <v>4056</v>
      </c>
      <c r="B1569" t="s">
        <v>53</v>
      </c>
      <c r="C1569" t="s">
        <v>4055</v>
      </c>
      <c r="D1569" t="s">
        <v>86</v>
      </c>
      <c r="E1569" s="149">
        <v>245850</v>
      </c>
      <c r="F1569" s="149">
        <v>246.1</v>
      </c>
      <c r="G1569" s="149">
        <v>246096.1</v>
      </c>
      <c r="H1569" s="150">
        <f>Tabela2[[#This Row],[PERCENTUAL REALIZADO2]]*1/100</f>
        <v>0.146257</v>
      </c>
      <c r="I1569">
        <v>14.6257</v>
      </c>
      <c r="J1569" s="111">
        <v>42963</v>
      </c>
      <c r="L1569" t="s">
        <v>2</v>
      </c>
      <c r="M1569" t="s">
        <v>84</v>
      </c>
      <c r="N1569" t="s">
        <v>88</v>
      </c>
    </row>
    <row r="1570" spans="1:14" x14ac:dyDescent="0.25">
      <c r="A1570" t="s">
        <v>866</v>
      </c>
      <c r="B1570" t="s">
        <v>68</v>
      </c>
      <c r="C1570" t="s">
        <v>3084</v>
      </c>
      <c r="D1570" t="s">
        <v>90</v>
      </c>
      <c r="E1570" s="149">
        <v>145200</v>
      </c>
      <c r="F1570" s="149">
        <v>14520</v>
      </c>
      <c r="G1570" s="149">
        <v>159720</v>
      </c>
      <c r="H1570" s="150">
        <f>Tabela2[[#This Row],[PERCENTUAL REALIZADO2]]*1/100</f>
        <v>0</v>
      </c>
      <c r="I1570">
        <v>0</v>
      </c>
      <c r="J1570" s="111">
        <v>38432</v>
      </c>
      <c r="L1570" t="s">
        <v>2</v>
      </c>
      <c r="M1570" t="s">
        <v>80</v>
      </c>
      <c r="N1570" t="s">
        <v>866</v>
      </c>
    </row>
    <row r="1571" spans="1:14" x14ac:dyDescent="0.25">
      <c r="A1571" t="s">
        <v>3085</v>
      </c>
      <c r="B1571" t="s">
        <v>68</v>
      </c>
      <c r="C1571" t="s">
        <v>2714</v>
      </c>
      <c r="D1571" t="s">
        <v>90</v>
      </c>
      <c r="E1571" s="149">
        <v>200000</v>
      </c>
      <c r="F1571" s="149">
        <v>20000</v>
      </c>
      <c r="G1571" s="149">
        <v>220000</v>
      </c>
      <c r="H1571" s="150">
        <f>Tabela2[[#This Row],[PERCENTUAL REALIZADO2]]*1/100</f>
        <v>0.17</v>
      </c>
      <c r="I1571">
        <v>17</v>
      </c>
      <c r="J1571" s="111">
        <v>38414</v>
      </c>
      <c r="L1571" t="s">
        <v>2</v>
      </c>
      <c r="M1571" t="s">
        <v>80</v>
      </c>
      <c r="N1571" t="s">
        <v>866</v>
      </c>
    </row>
    <row r="1572" spans="1:14" x14ac:dyDescent="0.25">
      <c r="A1572" t="s">
        <v>4057</v>
      </c>
      <c r="B1572" t="s">
        <v>54</v>
      </c>
      <c r="C1572" t="s">
        <v>3503</v>
      </c>
      <c r="D1572" t="s">
        <v>86</v>
      </c>
      <c r="E1572" s="149">
        <v>611060</v>
      </c>
      <c r="F1572" s="149">
        <v>73210.899999999994</v>
      </c>
      <c r="G1572" s="149">
        <v>684270.9</v>
      </c>
      <c r="H1572" s="150">
        <f>Tabela2[[#This Row],[PERCENTUAL REALIZADO2]]*1/100</f>
        <v>1.7935E-2</v>
      </c>
      <c r="I1572">
        <v>1.7935000000000001</v>
      </c>
      <c r="J1572" s="111">
        <v>42969</v>
      </c>
      <c r="L1572" t="s">
        <v>2</v>
      </c>
      <c r="M1572" t="s">
        <v>84</v>
      </c>
      <c r="N1572" t="s">
        <v>88</v>
      </c>
    </row>
    <row r="1573" spans="1:14" x14ac:dyDescent="0.25">
      <c r="A1573" t="s">
        <v>3086</v>
      </c>
      <c r="B1573" t="s">
        <v>55</v>
      </c>
      <c r="C1573" t="s">
        <v>1704</v>
      </c>
      <c r="D1573" t="s">
        <v>90</v>
      </c>
      <c r="E1573" s="149">
        <v>52470</v>
      </c>
      <c r="F1573" s="149">
        <v>530</v>
      </c>
      <c r="G1573" s="149">
        <v>53000</v>
      </c>
      <c r="H1573" s="150">
        <f>Tabela2[[#This Row],[PERCENTUAL REALIZADO2]]*1/100</f>
        <v>0.9153</v>
      </c>
      <c r="I1573">
        <v>91.53</v>
      </c>
      <c r="J1573" s="111">
        <v>38597</v>
      </c>
      <c r="K1573" s="111">
        <v>42368</v>
      </c>
      <c r="L1573" t="s">
        <v>2</v>
      </c>
      <c r="M1573" t="s">
        <v>80</v>
      </c>
      <c r="N1573" t="s">
        <v>1950</v>
      </c>
    </row>
    <row r="1574" spans="1:14" x14ac:dyDescent="0.25">
      <c r="A1574" t="s">
        <v>4059</v>
      </c>
      <c r="B1574" t="s">
        <v>47</v>
      </c>
      <c r="C1574" t="s">
        <v>4058</v>
      </c>
      <c r="D1574" t="s">
        <v>86</v>
      </c>
      <c r="E1574" s="149">
        <v>245850</v>
      </c>
      <c r="F1574" s="149">
        <v>2500</v>
      </c>
      <c r="G1574" s="149">
        <v>248350</v>
      </c>
      <c r="H1574" s="150">
        <f>Tabela2[[#This Row],[PERCENTUAL REALIZADO2]]*1/100</f>
        <v>0.27380500000000002</v>
      </c>
      <c r="I1574">
        <v>27.380500000000001</v>
      </c>
      <c r="J1574" s="111">
        <v>42892</v>
      </c>
      <c r="L1574" t="s">
        <v>2</v>
      </c>
      <c r="M1574" t="s">
        <v>84</v>
      </c>
      <c r="N1574" t="s">
        <v>88</v>
      </c>
    </row>
    <row r="1575" spans="1:14" x14ac:dyDescent="0.25">
      <c r="A1575" t="s">
        <v>4061</v>
      </c>
      <c r="B1575" t="s">
        <v>51</v>
      </c>
      <c r="C1575" t="s">
        <v>4060</v>
      </c>
      <c r="D1575" t="s">
        <v>86</v>
      </c>
      <c r="E1575" s="149">
        <v>493100</v>
      </c>
      <c r="F1575" s="149">
        <v>15795.59</v>
      </c>
      <c r="G1575" s="149">
        <v>508895.59</v>
      </c>
      <c r="H1575" s="150">
        <f>Tabela2[[#This Row],[PERCENTUAL REALIZADO2]]*1/100</f>
        <v>0.6591800000000001</v>
      </c>
      <c r="I1575">
        <v>65.918000000000006</v>
      </c>
      <c r="J1575" s="111">
        <v>42929</v>
      </c>
      <c r="L1575" t="s">
        <v>2</v>
      </c>
      <c r="M1575" t="s">
        <v>84</v>
      </c>
      <c r="N1575" t="s">
        <v>88</v>
      </c>
    </row>
    <row r="1576" spans="1:14" x14ac:dyDescent="0.25">
      <c r="A1576" t="s">
        <v>158</v>
      </c>
      <c r="B1576" t="s">
        <v>53</v>
      </c>
      <c r="C1576" t="s">
        <v>151</v>
      </c>
      <c r="D1576" t="s">
        <v>86</v>
      </c>
      <c r="E1576" s="149">
        <v>690900</v>
      </c>
      <c r="F1576" s="149">
        <v>48196.07</v>
      </c>
      <c r="G1576" s="149">
        <v>739096.07</v>
      </c>
      <c r="H1576" s="150">
        <f>Tabela2[[#This Row],[PERCENTUAL REALIZADO2]]*1/100</f>
        <v>0.315801</v>
      </c>
      <c r="I1576">
        <v>31.580100000000002</v>
      </c>
      <c r="J1576" s="111">
        <v>42877</v>
      </c>
      <c r="L1576" t="s">
        <v>2</v>
      </c>
      <c r="M1576" t="s">
        <v>84</v>
      </c>
      <c r="N1576" t="s">
        <v>88</v>
      </c>
    </row>
    <row r="1577" spans="1:14" x14ac:dyDescent="0.25">
      <c r="A1577" t="s">
        <v>96</v>
      </c>
      <c r="B1577" t="s">
        <v>48</v>
      </c>
      <c r="C1577" t="s">
        <v>95</v>
      </c>
      <c r="D1577" t="s">
        <v>86</v>
      </c>
      <c r="E1577" s="149">
        <v>245850</v>
      </c>
      <c r="F1577" s="149">
        <v>5150</v>
      </c>
      <c r="G1577" s="149">
        <v>251000</v>
      </c>
      <c r="H1577" s="150">
        <f>Tabela2[[#This Row],[PERCENTUAL REALIZADO2]]*1/100</f>
        <v>0.999699</v>
      </c>
      <c r="I1577">
        <v>99.969899999999996</v>
      </c>
      <c r="J1577" s="111">
        <v>42948</v>
      </c>
      <c r="K1577" s="111">
        <v>43067</v>
      </c>
      <c r="L1577" t="s">
        <v>2</v>
      </c>
      <c r="M1577" t="s">
        <v>84</v>
      </c>
      <c r="N1577" t="s">
        <v>88</v>
      </c>
    </row>
    <row r="1578" spans="1:14" x14ac:dyDescent="0.25">
      <c r="A1578" t="s">
        <v>4062</v>
      </c>
      <c r="B1578" t="s">
        <v>53</v>
      </c>
      <c r="C1578" t="s">
        <v>103</v>
      </c>
      <c r="D1578" t="s">
        <v>86</v>
      </c>
      <c r="E1578" s="149">
        <v>245850</v>
      </c>
      <c r="F1578" s="149">
        <v>21453.74</v>
      </c>
      <c r="G1578" s="149">
        <v>267303.74</v>
      </c>
      <c r="H1578" s="150">
        <f>Tabela2[[#This Row],[PERCENTUAL REALIZADO2]]*1/100</f>
        <v>0.64909700000000004</v>
      </c>
      <c r="I1578">
        <v>64.909700000000001</v>
      </c>
      <c r="J1578" s="111">
        <v>42550</v>
      </c>
      <c r="L1578" t="s">
        <v>2</v>
      </c>
      <c r="M1578" t="s">
        <v>84</v>
      </c>
      <c r="N1578" t="s">
        <v>88</v>
      </c>
    </row>
    <row r="1579" spans="1:14" x14ac:dyDescent="0.25">
      <c r="A1579" t="s">
        <v>4063</v>
      </c>
      <c r="B1579" t="s">
        <v>47</v>
      </c>
      <c r="C1579" t="s">
        <v>1013</v>
      </c>
      <c r="D1579" t="s">
        <v>86</v>
      </c>
      <c r="E1579" s="149">
        <v>987600</v>
      </c>
      <c r="F1579" s="149">
        <v>12400</v>
      </c>
      <c r="G1579" s="149">
        <v>1000000</v>
      </c>
      <c r="H1579" s="150">
        <f>Tabela2[[#This Row],[PERCENTUAL REALIZADO2]]*1/100</f>
        <v>0.89604200000000001</v>
      </c>
      <c r="I1579">
        <v>89.604200000000006</v>
      </c>
      <c r="J1579" s="111">
        <v>42549</v>
      </c>
      <c r="L1579" t="s">
        <v>2</v>
      </c>
      <c r="M1579" t="s">
        <v>84</v>
      </c>
      <c r="N1579" t="s">
        <v>88</v>
      </c>
    </row>
    <row r="1580" spans="1:14" x14ac:dyDescent="0.25">
      <c r="A1580" t="s">
        <v>4064</v>
      </c>
      <c r="B1580" t="s">
        <v>53</v>
      </c>
      <c r="C1580" t="s">
        <v>1776</v>
      </c>
      <c r="D1580" t="s">
        <v>86</v>
      </c>
      <c r="E1580" s="149">
        <v>477813.52</v>
      </c>
      <c r="F1580" s="149">
        <v>478.3</v>
      </c>
      <c r="G1580" s="149">
        <v>478291.82</v>
      </c>
      <c r="H1580" s="150">
        <f>Tabela2[[#This Row],[PERCENTUAL REALIZADO2]]*1/100</f>
        <v>0.43862400000000001</v>
      </c>
      <c r="I1580">
        <v>43.862400000000001</v>
      </c>
      <c r="J1580" s="111">
        <v>42936</v>
      </c>
      <c r="L1580" t="s">
        <v>2</v>
      </c>
      <c r="M1580" t="s">
        <v>84</v>
      </c>
      <c r="N1580" t="s">
        <v>88</v>
      </c>
    </row>
    <row r="1581" spans="1:14" x14ac:dyDescent="0.25">
      <c r="A1581" t="s">
        <v>4065</v>
      </c>
      <c r="B1581" t="s">
        <v>55</v>
      </c>
      <c r="C1581" t="s">
        <v>535</v>
      </c>
      <c r="D1581" t="s">
        <v>86</v>
      </c>
      <c r="E1581" s="149">
        <v>245850</v>
      </c>
      <c r="F1581" s="149">
        <v>4150</v>
      </c>
      <c r="G1581" s="149">
        <v>250000</v>
      </c>
      <c r="H1581" s="150">
        <f>Tabela2[[#This Row],[PERCENTUAL REALIZADO2]]*1/100</f>
        <v>3.0289999999999997E-2</v>
      </c>
      <c r="I1581">
        <v>3.0289999999999999</v>
      </c>
      <c r="J1581" s="111">
        <v>43043</v>
      </c>
      <c r="L1581" t="s">
        <v>2</v>
      </c>
      <c r="M1581" t="s">
        <v>84</v>
      </c>
      <c r="N1581" t="s">
        <v>88</v>
      </c>
    </row>
    <row r="1582" spans="1:14" x14ac:dyDescent="0.25">
      <c r="A1582" t="s">
        <v>4067</v>
      </c>
      <c r="B1582" t="s">
        <v>58</v>
      </c>
      <c r="C1582" t="s">
        <v>4066</v>
      </c>
      <c r="D1582" t="s">
        <v>86</v>
      </c>
      <c r="E1582" s="149">
        <v>245850</v>
      </c>
      <c r="F1582" s="149">
        <v>500</v>
      </c>
      <c r="G1582" s="149">
        <v>246350</v>
      </c>
      <c r="H1582" s="150">
        <f>Tabela2[[#This Row],[PERCENTUAL REALIZADO2]]*1/100</f>
        <v>0.50320100000000001</v>
      </c>
      <c r="I1582">
        <v>50.320099999999996</v>
      </c>
      <c r="J1582" s="111">
        <v>42887</v>
      </c>
      <c r="L1582" t="s">
        <v>2</v>
      </c>
      <c r="M1582" t="s">
        <v>84</v>
      </c>
      <c r="N1582" t="s">
        <v>88</v>
      </c>
    </row>
    <row r="1583" spans="1:14" x14ac:dyDescent="0.25">
      <c r="A1583" t="s">
        <v>4070</v>
      </c>
      <c r="B1583" t="s">
        <v>50</v>
      </c>
      <c r="C1583" t="s">
        <v>4069</v>
      </c>
      <c r="D1583" t="s">
        <v>86</v>
      </c>
      <c r="E1583" s="149">
        <v>285679</v>
      </c>
      <c r="F1583" s="149">
        <v>285.95999999999998</v>
      </c>
      <c r="G1583" s="149">
        <v>285964.96000000002</v>
      </c>
      <c r="H1583" s="150">
        <f>Tabela2[[#This Row],[PERCENTUAL REALIZADO2]]*1/100</f>
        <v>0.81808800000000004</v>
      </c>
      <c r="I1583">
        <v>81.808800000000005</v>
      </c>
      <c r="J1583" s="111">
        <v>43070</v>
      </c>
      <c r="L1583" t="s">
        <v>2</v>
      </c>
      <c r="M1583" t="s">
        <v>84</v>
      </c>
      <c r="N1583" t="s">
        <v>114</v>
      </c>
    </row>
    <row r="1584" spans="1:14" x14ac:dyDescent="0.25">
      <c r="A1584" t="s">
        <v>3102</v>
      </c>
      <c r="B1584" t="s">
        <v>46</v>
      </c>
      <c r="C1584" t="s">
        <v>3101</v>
      </c>
      <c r="D1584" t="s">
        <v>90</v>
      </c>
      <c r="E1584" s="149">
        <v>52720</v>
      </c>
      <c r="F1584" s="149">
        <v>528</v>
      </c>
      <c r="G1584" s="149">
        <v>53248</v>
      </c>
      <c r="H1584" s="150">
        <f>Tabela2[[#This Row],[PERCENTUAL REALIZADO2]]*1/100</f>
        <v>0.81220000000000003</v>
      </c>
      <c r="I1584">
        <v>81.22</v>
      </c>
      <c r="J1584" s="111">
        <v>38504</v>
      </c>
      <c r="L1584" t="s">
        <v>2</v>
      </c>
      <c r="M1584" t="s">
        <v>80</v>
      </c>
      <c r="N1584" t="s">
        <v>880</v>
      </c>
    </row>
    <row r="1585" spans="1:14" x14ac:dyDescent="0.25">
      <c r="A1585" t="s">
        <v>1011</v>
      </c>
      <c r="B1585" t="s">
        <v>53</v>
      </c>
      <c r="C1585" t="s">
        <v>1715</v>
      </c>
      <c r="D1585" t="s">
        <v>86</v>
      </c>
      <c r="E1585" s="149">
        <v>295300</v>
      </c>
      <c r="F1585" s="149">
        <v>300</v>
      </c>
      <c r="G1585" s="149">
        <v>295600</v>
      </c>
      <c r="H1585" s="150">
        <f>Tabela2[[#This Row],[PERCENTUAL REALIZADO2]]*1/100</f>
        <v>0.15018100000000001</v>
      </c>
      <c r="I1585">
        <v>15.0181</v>
      </c>
      <c r="J1585" s="111">
        <v>42993</v>
      </c>
      <c r="L1585" t="s">
        <v>2</v>
      </c>
      <c r="M1585" t="s">
        <v>84</v>
      </c>
      <c r="N1585" t="s">
        <v>88</v>
      </c>
    </row>
    <row r="1586" spans="1:14" x14ac:dyDescent="0.25">
      <c r="A1586" t="s">
        <v>4072</v>
      </c>
      <c r="B1586" t="s">
        <v>54</v>
      </c>
      <c r="C1586" t="s">
        <v>4071</v>
      </c>
      <c r="D1586" t="s">
        <v>86</v>
      </c>
      <c r="E1586" s="149">
        <v>730460</v>
      </c>
      <c r="F1586" s="149">
        <v>376473.71</v>
      </c>
      <c r="G1586" s="149">
        <v>1106933.71</v>
      </c>
      <c r="H1586" s="150">
        <f>Tabela2[[#This Row],[PERCENTUAL REALIZADO2]]*1/100</f>
        <v>1.8029999999999999E-3</v>
      </c>
      <c r="I1586">
        <v>0.18029999999999999</v>
      </c>
      <c r="J1586" s="111">
        <v>42887</v>
      </c>
      <c r="L1586" t="s">
        <v>2</v>
      </c>
      <c r="M1586" t="s">
        <v>84</v>
      </c>
      <c r="N1586" t="s">
        <v>88</v>
      </c>
    </row>
    <row r="1587" spans="1:14" x14ac:dyDescent="0.25">
      <c r="A1587" t="s">
        <v>4074</v>
      </c>
      <c r="B1587" t="s">
        <v>51</v>
      </c>
      <c r="C1587" t="s">
        <v>4073</v>
      </c>
      <c r="D1587" t="s">
        <v>86</v>
      </c>
      <c r="E1587" s="149">
        <v>253267.5</v>
      </c>
      <c r="F1587" s="149">
        <v>6732.5</v>
      </c>
      <c r="G1587" s="149">
        <v>260000</v>
      </c>
      <c r="H1587" s="150">
        <f>Tabela2[[#This Row],[PERCENTUAL REALIZADO2]]*1/100</f>
        <v>0.80941399999999997</v>
      </c>
      <c r="I1587">
        <v>80.941400000000002</v>
      </c>
      <c r="J1587" s="111">
        <v>42949</v>
      </c>
      <c r="L1587" t="s">
        <v>2</v>
      </c>
      <c r="M1587" t="s">
        <v>84</v>
      </c>
      <c r="N1587" t="s">
        <v>88</v>
      </c>
    </row>
    <row r="1588" spans="1:14" x14ac:dyDescent="0.25">
      <c r="A1588" t="s">
        <v>4075</v>
      </c>
      <c r="B1588" t="s">
        <v>62</v>
      </c>
      <c r="C1588" t="s">
        <v>300</v>
      </c>
      <c r="D1588" t="s">
        <v>86</v>
      </c>
      <c r="E1588" s="149">
        <v>245850</v>
      </c>
      <c r="F1588" s="149">
        <v>6784.84</v>
      </c>
      <c r="G1588" s="149">
        <v>252634.84</v>
      </c>
      <c r="H1588" s="150">
        <f>Tabela2[[#This Row],[PERCENTUAL REALIZADO2]]*1/100</f>
        <v>2.3782999999999999E-2</v>
      </c>
      <c r="I1588">
        <v>2.3782999999999999</v>
      </c>
      <c r="J1588" s="111">
        <v>42908</v>
      </c>
      <c r="L1588" t="s">
        <v>2</v>
      </c>
      <c r="M1588" t="s">
        <v>84</v>
      </c>
      <c r="N1588" t="s">
        <v>88</v>
      </c>
    </row>
    <row r="1589" spans="1:14" x14ac:dyDescent="0.25">
      <c r="A1589" t="s">
        <v>4076</v>
      </c>
      <c r="B1589" t="s">
        <v>50</v>
      </c>
      <c r="C1589" t="s">
        <v>153</v>
      </c>
      <c r="D1589" t="s">
        <v>86</v>
      </c>
      <c r="E1589" s="149">
        <v>344750</v>
      </c>
      <c r="F1589" s="149">
        <v>98519.17</v>
      </c>
      <c r="G1589" s="149">
        <v>443269.17</v>
      </c>
      <c r="H1589" s="150">
        <f>Tabela2[[#This Row],[PERCENTUAL REALIZADO2]]*1/100</f>
        <v>0.83409099999999992</v>
      </c>
      <c r="I1589">
        <v>83.409099999999995</v>
      </c>
      <c r="J1589" s="111">
        <v>42887</v>
      </c>
      <c r="L1589" t="s">
        <v>2</v>
      </c>
      <c r="M1589" t="s">
        <v>84</v>
      </c>
      <c r="N1589" t="s">
        <v>88</v>
      </c>
    </row>
    <row r="1590" spans="1:14" x14ac:dyDescent="0.25">
      <c r="A1590" t="s">
        <v>4078</v>
      </c>
      <c r="B1590" t="s">
        <v>48</v>
      </c>
      <c r="C1590" t="s">
        <v>4077</v>
      </c>
      <c r="D1590" t="s">
        <v>86</v>
      </c>
      <c r="E1590" s="149">
        <v>245850</v>
      </c>
      <c r="F1590" s="149">
        <v>5524.17</v>
      </c>
      <c r="G1590" s="149">
        <v>251374.17</v>
      </c>
      <c r="H1590" s="150">
        <f>Tabela2[[#This Row],[PERCENTUAL REALIZADO2]]*1/100</f>
        <v>3.04E-2</v>
      </c>
      <c r="I1590">
        <v>3.04</v>
      </c>
      <c r="J1590" s="111">
        <v>43009</v>
      </c>
      <c r="L1590" t="s">
        <v>2</v>
      </c>
      <c r="M1590" t="s">
        <v>84</v>
      </c>
      <c r="N1590" t="s">
        <v>88</v>
      </c>
    </row>
    <row r="1591" spans="1:14" x14ac:dyDescent="0.25">
      <c r="A1591" t="s">
        <v>4079</v>
      </c>
      <c r="B1591" t="s">
        <v>53</v>
      </c>
      <c r="C1591" t="s">
        <v>496</v>
      </c>
      <c r="D1591" t="s">
        <v>86</v>
      </c>
      <c r="E1591" s="149">
        <v>493100</v>
      </c>
      <c r="F1591" s="149">
        <v>7658.41</v>
      </c>
      <c r="G1591" s="149">
        <v>500758.41</v>
      </c>
      <c r="H1591" s="150">
        <f>Tabela2[[#This Row],[PERCENTUAL REALIZADO2]]*1/100</f>
        <v>0.326019</v>
      </c>
      <c r="I1591">
        <v>32.601900000000001</v>
      </c>
      <c r="J1591" s="111">
        <v>43012</v>
      </c>
      <c r="L1591" t="s">
        <v>2</v>
      </c>
      <c r="M1591" t="s">
        <v>84</v>
      </c>
      <c r="N1591" t="s">
        <v>88</v>
      </c>
    </row>
    <row r="1592" spans="1:14" x14ac:dyDescent="0.25">
      <c r="A1592" t="s">
        <v>4081</v>
      </c>
      <c r="B1592" t="s">
        <v>53</v>
      </c>
      <c r="C1592" t="s">
        <v>4080</v>
      </c>
      <c r="D1592" t="s">
        <v>86</v>
      </c>
      <c r="E1592" s="149">
        <v>716801.6</v>
      </c>
      <c r="F1592" s="149">
        <v>717.52</v>
      </c>
      <c r="G1592" s="149">
        <v>717519.12</v>
      </c>
      <c r="H1592" s="150">
        <f>Tabela2[[#This Row],[PERCENTUAL REALIZADO2]]*1/100</f>
        <v>4.5779999999999996E-3</v>
      </c>
      <c r="I1592">
        <v>0.45779999999999998</v>
      </c>
      <c r="J1592" s="111">
        <v>43068</v>
      </c>
      <c r="L1592" t="s">
        <v>2</v>
      </c>
      <c r="M1592" t="s">
        <v>84</v>
      </c>
      <c r="N1592" t="s">
        <v>88</v>
      </c>
    </row>
    <row r="1593" spans="1:14" x14ac:dyDescent="0.25">
      <c r="A1593" t="s">
        <v>4083</v>
      </c>
      <c r="B1593" t="s">
        <v>47</v>
      </c>
      <c r="C1593" t="s">
        <v>4082</v>
      </c>
      <c r="D1593" t="s">
        <v>86</v>
      </c>
      <c r="E1593" s="149">
        <v>295300</v>
      </c>
      <c r="F1593" s="149">
        <v>4700</v>
      </c>
      <c r="G1593" s="149">
        <v>300000</v>
      </c>
      <c r="H1593" s="150">
        <f>Tabela2[[#This Row],[PERCENTUAL REALIZADO2]]*1/100</f>
        <v>0.11000199999999999</v>
      </c>
      <c r="I1593">
        <v>11.0002</v>
      </c>
      <c r="J1593" s="111">
        <v>42961</v>
      </c>
      <c r="L1593" t="s">
        <v>2</v>
      </c>
      <c r="M1593" t="s">
        <v>84</v>
      </c>
      <c r="N1593" t="s">
        <v>88</v>
      </c>
    </row>
    <row r="1594" spans="1:14" x14ac:dyDescent="0.25">
      <c r="A1594" t="s">
        <v>4084</v>
      </c>
      <c r="B1594" t="s">
        <v>53</v>
      </c>
      <c r="C1594" t="s">
        <v>3436</v>
      </c>
      <c r="D1594" t="s">
        <v>86</v>
      </c>
      <c r="E1594" s="149">
        <v>295300</v>
      </c>
      <c r="F1594" s="149">
        <v>61718</v>
      </c>
      <c r="G1594" s="149">
        <v>357018</v>
      </c>
      <c r="H1594" s="150">
        <f>Tabela2[[#This Row],[PERCENTUAL REALIZADO2]]*1/100</f>
        <v>0.96144000000000007</v>
      </c>
      <c r="I1594">
        <v>96.144000000000005</v>
      </c>
      <c r="J1594" s="111">
        <v>42549</v>
      </c>
      <c r="L1594" t="s">
        <v>2</v>
      </c>
      <c r="M1594" t="s">
        <v>84</v>
      </c>
      <c r="N1594" t="s">
        <v>88</v>
      </c>
    </row>
    <row r="1595" spans="1:14" x14ac:dyDescent="0.25">
      <c r="A1595" t="s">
        <v>4086</v>
      </c>
      <c r="B1595" t="s">
        <v>52</v>
      </c>
      <c r="C1595" t="s">
        <v>4085</v>
      </c>
      <c r="D1595" t="s">
        <v>82</v>
      </c>
      <c r="E1595" s="149">
        <v>259271.02</v>
      </c>
      <c r="F1595" s="149">
        <v>1104.2</v>
      </c>
      <c r="G1595" s="149">
        <v>260375.22</v>
      </c>
      <c r="H1595" s="150">
        <f>Tabela2[[#This Row],[PERCENTUAL REALIZADO2]]*1/100</f>
        <v>9.2759999999999995E-3</v>
      </c>
      <c r="I1595">
        <v>0.92759999999999998</v>
      </c>
      <c r="J1595" s="111">
        <v>42989</v>
      </c>
      <c r="L1595" t="s">
        <v>2</v>
      </c>
      <c r="M1595" t="s">
        <v>84</v>
      </c>
      <c r="N1595" t="s">
        <v>85</v>
      </c>
    </row>
    <row r="1596" spans="1:14" x14ac:dyDescent="0.25">
      <c r="A1596" t="s">
        <v>4088</v>
      </c>
      <c r="B1596" t="s">
        <v>48</v>
      </c>
      <c r="C1596" t="s">
        <v>4087</v>
      </c>
      <c r="D1596" t="s">
        <v>82</v>
      </c>
      <c r="E1596" s="149">
        <v>247056.95</v>
      </c>
      <c r="F1596" s="149">
        <v>247.31</v>
      </c>
      <c r="G1596" s="149">
        <v>247304.26</v>
      </c>
      <c r="H1596" s="150">
        <f>Tabela2[[#This Row],[PERCENTUAL REALIZADO2]]*1/100</f>
        <v>9.1569999999999999E-2</v>
      </c>
      <c r="I1596">
        <v>9.157</v>
      </c>
      <c r="J1596" s="111">
        <v>43033</v>
      </c>
      <c r="L1596" t="s">
        <v>2</v>
      </c>
      <c r="M1596" t="s">
        <v>84</v>
      </c>
      <c r="N1596" t="s">
        <v>85</v>
      </c>
    </row>
    <row r="1597" spans="1:14" x14ac:dyDescent="0.25">
      <c r="A1597" t="s">
        <v>4092</v>
      </c>
      <c r="B1597" t="s">
        <v>62</v>
      </c>
      <c r="C1597" t="s">
        <v>4091</v>
      </c>
      <c r="D1597" t="s">
        <v>117</v>
      </c>
      <c r="E1597" s="149">
        <v>243750</v>
      </c>
      <c r="F1597" s="149">
        <v>6250</v>
      </c>
      <c r="G1597" s="149">
        <v>250000</v>
      </c>
      <c r="H1597" s="150">
        <f>Tabela2[[#This Row],[PERCENTUAL REALIZADO2]]*1/100</f>
        <v>0.66659899999999994</v>
      </c>
      <c r="I1597">
        <v>66.659899999999993</v>
      </c>
      <c r="J1597" s="111">
        <v>42837</v>
      </c>
      <c r="L1597" t="s">
        <v>2</v>
      </c>
      <c r="M1597" t="s">
        <v>120</v>
      </c>
      <c r="N1597" t="s">
        <v>121</v>
      </c>
    </row>
    <row r="1598" spans="1:14" x14ac:dyDescent="0.25">
      <c r="A1598" t="s">
        <v>4093</v>
      </c>
      <c r="B1598" t="s">
        <v>62</v>
      </c>
      <c r="C1598" t="s">
        <v>381</v>
      </c>
      <c r="D1598" t="s">
        <v>117</v>
      </c>
      <c r="E1598" s="149">
        <v>243750</v>
      </c>
      <c r="F1598" s="149">
        <v>6250</v>
      </c>
      <c r="G1598" s="149">
        <v>250000</v>
      </c>
      <c r="H1598" s="150">
        <f>Tabela2[[#This Row],[PERCENTUAL REALIZADO2]]*1/100</f>
        <v>0.58710399999999996</v>
      </c>
      <c r="I1598">
        <v>58.7104</v>
      </c>
      <c r="J1598" s="111">
        <v>42917</v>
      </c>
      <c r="L1598" t="s">
        <v>2</v>
      </c>
      <c r="M1598" t="s">
        <v>120</v>
      </c>
      <c r="N1598" t="s">
        <v>121</v>
      </c>
    </row>
    <row r="1599" spans="1:14" x14ac:dyDescent="0.25">
      <c r="A1599" t="s">
        <v>4095</v>
      </c>
      <c r="B1599" t="s">
        <v>60</v>
      </c>
      <c r="C1599" t="s">
        <v>4094</v>
      </c>
      <c r="D1599" t="s">
        <v>117</v>
      </c>
      <c r="E1599" s="149">
        <v>390000</v>
      </c>
      <c r="F1599" s="149">
        <v>16250</v>
      </c>
      <c r="G1599" s="149">
        <v>406250</v>
      </c>
      <c r="H1599" s="150">
        <f>Tabela2[[#This Row],[PERCENTUAL REALIZADO2]]*1/100</f>
        <v>0.16117499999999998</v>
      </c>
      <c r="I1599">
        <v>16.1175</v>
      </c>
      <c r="J1599" s="111">
        <v>42910</v>
      </c>
      <c r="L1599" t="s">
        <v>2</v>
      </c>
      <c r="M1599" t="s">
        <v>120</v>
      </c>
      <c r="N1599" t="s">
        <v>121</v>
      </c>
    </row>
    <row r="1600" spans="1:14" x14ac:dyDescent="0.25">
      <c r="A1600" t="s">
        <v>4096</v>
      </c>
      <c r="B1600" t="s">
        <v>68</v>
      </c>
      <c r="C1600" t="s">
        <v>2447</v>
      </c>
      <c r="D1600" t="s">
        <v>117</v>
      </c>
      <c r="E1600" s="149">
        <v>243750</v>
      </c>
      <c r="F1600" s="149">
        <v>244</v>
      </c>
      <c r="G1600" s="149">
        <v>243994</v>
      </c>
      <c r="H1600" s="150">
        <f>Tabela2[[#This Row],[PERCENTUAL REALIZADO2]]*1/100</f>
        <v>0.58586399999999994</v>
      </c>
      <c r="I1600">
        <v>58.586399999999998</v>
      </c>
      <c r="J1600" s="111">
        <v>42908</v>
      </c>
      <c r="L1600" t="s">
        <v>2</v>
      </c>
      <c r="M1600" t="s">
        <v>120</v>
      </c>
      <c r="N1600" t="s">
        <v>121</v>
      </c>
    </row>
    <row r="1601" spans="1:14" x14ac:dyDescent="0.25">
      <c r="A1601" t="s">
        <v>4097</v>
      </c>
      <c r="B1601" t="s">
        <v>60</v>
      </c>
      <c r="C1601" t="s">
        <v>1211</v>
      </c>
      <c r="D1601" t="s">
        <v>117</v>
      </c>
      <c r="E1601" s="149">
        <v>243750</v>
      </c>
      <c r="F1601" s="149">
        <v>244</v>
      </c>
      <c r="G1601" s="149">
        <v>243994</v>
      </c>
      <c r="H1601" s="150">
        <f>Tabela2[[#This Row],[PERCENTUAL REALIZADO2]]*1/100</f>
        <v>0.73886600000000002</v>
      </c>
      <c r="I1601">
        <v>73.886600000000001</v>
      </c>
      <c r="J1601" s="111">
        <v>42898</v>
      </c>
      <c r="L1601" t="s">
        <v>2</v>
      </c>
      <c r="M1601" t="s">
        <v>120</v>
      </c>
      <c r="N1601" t="s">
        <v>121</v>
      </c>
    </row>
    <row r="1602" spans="1:14" x14ac:dyDescent="0.25">
      <c r="A1602" t="s">
        <v>3119</v>
      </c>
      <c r="B1602" t="s">
        <v>69</v>
      </c>
      <c r="C1602" t="s">
        <v>1448</v>
      </c>
      <c r="D1602" t="s">
        <v>86</v>
      </c>
      <c r="E1602" s="149">
        <v>250000</v>
      </c>
      <c r="F1602" s="149">
        <v>7731.96</v>
      </c>
      <c r="G1602" s="149">
        <v>257731.96</v>
      </c>
      <c r="H1602" s="150">
        <f>Tabela2[[#This Row],[PERCENTUAL REALIZADO2]]*1/100</f>
        <v>0.25019999999999998</v>
      </c>
      <c r="I1602">
        <v>25.02</v>
      </c>
      <c r="J1602" s="111">
        <v>38789</v>
      </c>
      <c r="L1602" t="s">
        <v>2</v>
      </c>
      <c r="M1602" t="s">
        <v>893</v>
      </c>
      <c r="N1602" t="s">
        <v>894</v>
      </c>
    </row>
    <row r="1603" spans="1:14" x14ac:dyDescent="0.25">
      <c r="A1603" t="s">
        <v>4099</v>
      </c>
      <c r="B1603" t="s">
        <v>47</v>
      </c>
      <c r="C1603" t="s">
        <v>4098</v>
      </c>
      <c r="D1603" t="s">
        <v>117</v>
      </c>
      <c r="E1603" s="149">
        <v>487500</v>
      </c>
      <c r="F1603" s="149">
        <v>86600</v>
      </c>
      <c r="G1603" s="149">
        <v>574100</v>
      </c>
      <c r="H1603" s="150">
        <f>Tabela2[[#This Row],[PERCENTUAL REALIZADO2]]*1/100</f>
        <v>6.7930000000000004E-3</v>
      </c>
      <c r="I1603">
        <v>0.67930000000000001</v>
      </c>
      <c r="J1603" s="111">
        <v>43059</v>
      </c>
      <c r="L1603" t="s">
        <v>2</v>
      </c>
      <c r="M1603" t="s">
        <v>120</v>
      </c>
      <c r="N1603" t="s">
        <v>121</v>
      </c>
    </row>
    <row r="1604" spans="1:14" x14ac:dyDescent="0.25">
      <c r="A1604" t="s">
        <v>4101</v>
      </c>
      <c r="B1604" t="s">
        <v>53</v>
      </c>
      <c r="C1604" t="s">
        <v>4100</v>
      </c>
      <c r="D1604" t="s">
        <v>117</v>
      </c>
      <c r="E1604" s="149">
        <v>292500</v>
      </c>
      <c r="F1604" s="149">
        <v>17788.79</v>
      </c>
      <c r="G1604" s="149">
        <v>310288.78999999998</v>
      </c>
      <c r="H1604" s="150">
        <f>Tabela2[[#This Row],[PERCENTUAL REALIZADO2]]*1/100</f>
        <v>0.63839299999999999</v>
      </c>
      <c r="I1604">
        <v>63.839300000000001</v>
      </c>
      <c r="J1604" s="111">
        <v>42916</v>
      </c>
      <c r="L1604" t="s">
        <v>2</v>
      </c>
      <c r="M1604" t="s">
        <v>120</v>
      </c>
      <c r="N1604" t="s">
        <v>121</v>
      </c>
    </row>
    <row r="1605" spans="1:14" x14ac:dyDescent="0.25">
      <c r="A1605" t="s">
        <v>4102</v>
      </c>
      <c r="B1605" t="s">
        <v>65</v>
      </c>
      <c r="C1605" t="s">
        <v>1689</v>
      </c>
      <c r="D1605" t="s">
        <v>117</v>
      </c>
      <c r="E1605" s="149">
        <v>243750</v>
      </c>
      <c r="F1605" s="149">
        <v>6377.94</v>
      </c>
      <c r="G1605" s="149">
        <v>250127.94</v>
      </c>
      <c r="H1605" s="150">
        <f>Tabela2[[#This Row],[PERCENTUAL REALIZADO2]]*1/100</f>
        <v>0.558195</v>
      </c>
      <c r="I1605">
        <v>55.819499999999998</v>
      </c>
      <c r="J1605" s="111">
        <v>42989</v>
      </c>
      <c r="L1605" t="s">
        <v>2</v>
      </c>
      <c r="M1605" t="s">
        <v>120</v>
      </c>
      <c r="N1605" t="s">
        <v>121</v>
      </c>
    </row>
    <row r="1606" spans="1:14" x14ac:dyDescent="0.25">
      <c r="A1606" t="s">
        <v>4103</v>
      </c>
      <c r="B1606" t="s">
        <v>66</v>
      </c>
      <c r="C1606" t="s">
        <v>1045</v>
      </c>
      <c r="D1606" t="s">
        <v>117</v>
      </c>
      <c r="E1606" s="149">
        <v>243750</v>
      </c>
      <c r="F1606" s="149">
        <v>3802.18</v>
      </c>
      <c r="G1606" s="149">
        <v>247552.18</v>
      </c>
      <c r="H1606" s="150">
        <f>Tabela2[[#This Row],[PERCENTUAL REALIZADO2]]*1/100</f>
        <v>0.67686899999999994</v>
      </c>
      <c r="I1606">
        <v>67.686899999999994</v>
      </c>
      <c r="J1606" s="111">
        <v>42976</v>
      </c>
      <c r="L1606" t="s">
        <v>2</v>
      </c>
      <c r="M1606" t="s">
        <v>120</v>
      </c>
      <c r="N1606" t="s">
        <v>121</v>
      </c>
    </row>
    <row r="1607" spans="1:14" x14ac:dyDescent="0.25">
      <c r="A1607" t="s">
        <v>3122</v>
      </c>
      <c r="B1607" t="s">
        <v>637</v>
      </c>
      <c r="C1607" t="s">
        <v>1458</v>
      </c>
      <c r="D1607" t="s">
        <v>82</v>
      </c>
      <c r="E1607" s="149">
        <v>2200000</v>
      </c>
      <c r="F1607" s="149">
        <v>573302.27</v>
      </c>
      <c r="G1607" s="149">
        <v>2773302.27</v>
      </c>
      <c r="H1607" s="150">
        <f>Tabela2[[#This Row],[PERCENTUAL REALIZADO2]]*1/100</f>
        <v>0.66099999999999992</v>
      </c>
      <c r="I1607">
        <v>66.099999999999994</v>
      </c>
      <c r="J1607" s="111">
        <v>38896</v>
      </c>
      <c r="K1607" s="111">
        <v>41912</v>
      </c>
      <c r="L1607" t="s">
        <v>2</v>
      </c>
      <c r="M1607" t="s">
        <v>84</v>
      </c>
      <c r="N1607" t="s">
        <v>721</v>
      </c>
    </row>
    <row r="1608" spans="1:14" x14ac:dyDescent="0.25">
      <c r="A1608" t="s">
        <v>4099</v>
      </c>
      <c r="B1608" t="s">
        <v>47</v>
      </c>
      <c r="C1608" t="s">
        <v>4104</v>
      </c>
      <c r="D1608" t="s">
        <v>117</v>
      </c>
      <c r="E1608" s="149">
        <v>478015.2</v>
      </c>
      <c r="F1608" s="149">
        <v>9560.2999999999993</v>
      </c>
      <c r="G1608" s="149">
        <v>487575.5</v>
      </c>
      <c r="H1608" s="150">
        <f>Tabela2[[#This Row],[PERCENTUAL REALIZADO2]]*1/100</f>
        <v>5.8758999999999999E-2</v>
      </c>
      <c r="I1608">
        <v>5.8758999999999997</v>
      </c>
      <c r="J1608" s="111">
        <v>43045</v>
      </c>
      <c r="L1608" t="s">
        <v>2</v>
      </c>
      <c r="M1608" t="s">
        <v>120</v>
      </c>
      <c r="N1608" t="s">
        <v>121</v>
      </c>
    </row>
    <row r="1609" spans="1:14" x14ac:dyDescent="0.25">
      <c r="A1609" t="s">
        <v>4106</v>
      </c>
      <c r="B1609" t="s">
        <v>48</v>
      </c>
      <c r="C1609" t="s">
        <v>4105</v>
      </c>
      <c r="D1609" t="s">
        <v>117</v>
      </c>
      <c r="E1609" s="149">
        <v>390000</v>
      </c>
      <c r="F1609" s="149">
        <v>4356.16</v>
      </c>
      <c r="G1609" s="149">
        <v>394356.16</v>
      </c>
      <c r="H1609" s="150">
        <f>Tabela2[[#This Row],[PERCENTUAL REALIZADO2]]*1/100</f>
        <v>8.7428000000000006E-2</v>
      </c>
      <c r="I1609">
        <v>8.7428000000000008</v>
      </c>
      <c r="J1609" s="111">
        <v>43009</v>
      </c>
      <c r="L1609" t="s">
        <v>2</v>
      </c>
      <c r="M1609" t="s">
        <v>120</v>
      </c>
      <c r="N1609" t="s">
        <v>121</v>
      </c>
    </row>
    <row r="1610" spans="1:14" x14ac:dyDescent="0.25">
      <c r="A1610" t="s">
        <v>4108</v>
      </c>
      <c r="B1610" t="s">
        <v>60</v>
      </c>
      <c r="C1610" t="s">
        <v>4107</v>
      </c>
      <c r="D1610" t="s">
        <v>117</v>
      </c>
      <c r="E1610" s="149">
        <v>243750</v>
      </c>
      <c r="F1610" s="149">
        <v>9750</v>
      </c>
      <c r="G1610" s="149">
        <v>253500</v>
      </c>
      <c r="H1610" s="150">
        <f>Tabela2[[#This Row],[PERCENTUAL REALIZADO2]]*1/100</f>
        <v>0.64053399999999994</v>
      </c>
      <c r="I1610">
        <v>64.053399999999996</v>
      </c>
      <c r="J1610" s="111">
        <v>43009</v>
      </c>
      <c r="L1610" t="s">
        <v>2</v>
      </c>
      <c r="M1610" t="s">
        <v>120</v>
      </c>
      <c r="N1610" t="s">
        <v>121</v>
      </c>
    </row>
    <row r="1611" spans="1:14" x14ac:dyDescent="0.25">
      <c r="A1611" t="s">
        <v>4110</v>
      </c>
      <c r="B1611" t="s">
        <v>59</v>
      </c>
      <c r="C1611" t="s">
        <v>4109</v>
      </c>
      <c r="D1611" t="s">
        <v>117</v>
      </c>
      <c r="E1611" s="149">
        <v>353242.5</v>
      </c>
      <c r="F1611" s="149">
        <v>63614.49</v>
      </c>
      <c r="G1611" s="149">
        <v>416856.99</v>
      </c>
      <c r="H1611" s="150">
        <f>Tabela2[[#This Row],[PERCENTUAL REALIZADO2]]*1/100</f>
        <v>0.50229999999999997</v>
      </c>
      <c r="I1611">
        <v>50.23</v>
      </c>
      <c r="J1611" s="111">
        <v>42849</v>
      </c>
      <c r="L1611" t="s">
        <v>2</v>
      </c>
      <c r="M1611" t="s">
        <v>120</v>
      </c>
      <c r="N1611" t="s">
        <v>121</v>
      </c>
    </row>
    <row r="1612" spans="1:14" x14ac:dyDescent="0.25">
      <c r="A1612" t="s">
        <v>4112</v>
      </c>
      <c r="B1612" t="s">
        <v>65</v>
      </c>
      <c r="C1612" t="s">
        <v>4111</v>
      </c>
      <c r="D1612" t="s">
        <v>117</v>
      </c>
      <c r="E1612" s="149">
        <v>243750</v>
      </c>
      <c r="F1612" s="149">
        <v>32000.47</v>
      </c>
      <c r="G1612" s="149">
        <v>275750.46999999997</v>
      </c>
      <c r="H1612" s="150">
        <f>Tabela2[[#This Row],[PERCENTUAL REALIZADO2]]*1/100</f>
        <v>9.0086999999999987E-2</v>
      </c>
      <c r="I1612">
        <v>9.0086999999999993</v>
      </c>
      <c r="J1612" s="111">
        <v>42943</v>
      </c>
      <c r="L1612" t="s">
        <v>2</v>
      </c>
      <c r="M1612" t="s">
        <v>120</v>
      </c>
      <c r="N1612" t="s">
        <v>121</v>
      </c>
    </row>
    <row r="1613" spans="1:14" x14ac:dyDescent="0.25">
      <c r="A1613" t="s">
        <v>4114</v>
      </c>
      <c r="B1613" t="s">
        <v>62</v>
      </c>
      <c r="C1613" t="s">
        <v>4113</v>
      </c>
      <c r="D1613" t="s">
        <v>117</v>
      </c>
      <c r="E1613" s="149">
        <v>243750</v>
      </c>
      <c r="F1613" s="149">
        <v>6250</v>
      </c>
      <c r="G1613" s="149">
        <v>250000</v>
      </c>
      <c r="H1613" s="150">
        <f>Tabela2[[#This Row],[PERCENTUAL REALIZADO2]]*1/100</f>
        <v>0.72538599999999998</v>
      </c>
      <c r="I1613">
        <v>72.538600000000002</v>
      </c>
      <c r="J1613" s="111">
        <v>42737</v>
      </c>
      <c r="L1613" t="s">
        <v>2</v>
      </c>
      <c r="M1613" t="s">
        <v>120</v>
      </c>
      <c r="N1613" t="s">
        <v>121</v>
      </c>
    </row>
    <row r="1614" spans="1:14" x14ac:dyDescent="0.25">
      <c r="A1614" t="s">
        <v>4115</v>
      </c>
      <c r="B1614" t="s">
        <v>65</v>
      </c>
      <c r="C1614" t="s">
        <v>830</v>
      </c>
      <c r="D1614" t="s">
        <v>117</v>
      </c>
      <c r="E1614" s="149">
        <v>243750</v>
      </c>
      <c r="F1614" s="149">
        <v>76267.44</v>
      </c>
      <c r="G1614" s="149">
        <v>320017.44</v>
      </c>
      <c r="H1614" s="150">
        <f>Tabela2[[#This Row],[PERCENTUAL REALIZADO2]]*1/100</f>
        <v>0.96907300000000007</v>
      </c>
      <c r="I1614">
        <v>96.907300000000006</v>
      </c>
      <c r="J1614" s="111">
        <v>42772</v>
      </c>
      <c r="L1614" t="s">
        <v>2</v>
      </c>
      <c r="M1614" t="s">
        <v>120</v>
      </c>
      <c r="N1614" t="s">
        <v>121</v>
      </c>
    </row>
    <row r="1615" spans="1:14" x14ac:dyDescent="0.25">
      <c r="A1615" t="s">
        <v>3126</v>
      </c>
      <c r="B1615" t="s">
        <v>53</v>
      </c>
      <c r="C1615" t="s">
        <v>3125</v>
      </c>
      <c r="D1615" t="s">
        <v>90</v>
      </c>
      <c r="E1615" s="149">
        <v>2245876.2999999998</v>
      </c>
      <c r="F1615" s="149">
        <v>1681605.04</v>
      </c>
      <c r="G1615" s="149">
        <v>3927481.34</v>
      </c>
      <c r="H1615" s="150">
        <f>Tabela2[[#This Row],[PERCENTUAL REALIZADO2]]*1/100</f>
        <v>0.1105</v>
      </c>
      <c r="I1615">
        <v>11.05</v>
      </c>
      <c r="J1615" s="111">
        <v>38491</v>
      </c>
      <c r="L1615" t="s">
        <v>2</v>
      </c>
      <c r="M1615" t="s">
        <v>80</v>
      </c>
      <c r="N1615" t="s">
        <v>873</v>
      </c>
    </row>
    <row r="1616" spans="1:14" x14ac:dyDescent="0.25">
      <c r="A1616" t="s">
        <v>4117</v>
      </c>
      <c r="B1616" t="s">
        <v>59</v>
      </c>
      <c r="C1616" t="s">
        <v>4116</v>
      </c>
      <c r="D1616" t="s">
        <v>117</v>
      </c>
      <c r="E1616" s="149">
        <v>390000</v>
      </c>
      <c r="F1616" s="149">
        <v>390.39</v>
      </c>
      <c r="G1616" s="149">
        <v>390390.39</v>
      </c>
      <c r="H1616" s="150">
        <f>Tabela2[[#This Row],[PERCENTUAL REALIZADO2]]*1/100</f>
        <v>2.0594999999999999E-2</v>
      </c>
      <c r="I1616">
        <v>2.0594999999999999</v>
      </c>
      <c r="J1616" s="111">
        <v>43009</v>
      </c>
      <c r="L1616" t="s">
        <v>2</v>
      </c>
      <c r="M1616" t="s">
        <v>120</v>
      </c>
      <c r="N1616" t="s">
        <v>121</v>
      </c>
    </row>
    <row r="1617" spans="1:14" x14ac:dyDescent="0.25">
      <c r="A1617" t="s">
        <v>4122</v>
      </c>
      <c r="B1617" t="s">
        <v>53</v>
      </c>
      <c r="C1617" t="s">
        <v>747</v>
      </c>
      <c r="D1617" t="s">
        <v>117</v>
      </c>
      <c r="E1617" s="149">
        <v>341250</v>
      </c>
      <c r="F1617" s="149">
        <v>7955.51</v>
      </c>
      <c r="G1617" s="149">
        <v>349205.51</v>
      </c>
      <c r="H1617" s="150">
        <f>Tabela2[[#This Row],[PERCENTUAL REALIZADO2]]*1/100</f>
        <v>0.90698800000000002</v>
      </c>
      <c r="I1617">
        <v>90.698800000000006</v>
      </c>
      <c r="J1617" s="111">
        <v>42905</v>
      </c>
      <c r="L1617" t="s">
        <v>2</v>
      </c>
      <c r="M1617" t="s">
        <v>120</v>
      </c>
      <c r="N1617" t="s">
        <v>121</v>
      </c>
    </row>
    <row r="1618" spans="1:14" x14ac:dyDescent="0.25">
      <c r="A1618" t="s">
        <v>4123</v>
      </c>
      <c r="B1618" t="s">
        <v>68</v>
      </c>
      <c r="C1618" t="s">
        <v>952</v>
      </c>
      <c r="D1618" t="s">
        <v>117</v>
      </c>
      <c r="E1618" s="149">
        <v>243750</v>
      </c>
      <c r="F1618" s="149">
        <v>30510</v>
      </c>
      <c r="G1618" s="149">
        <v>274260</v>
      </c>
      <c r="H1618" s="150">
        <f>Tabela2[[#This Row],[PERCENTUAL REALIZADO2]]*1/100</f>
        <v>8.9761000000000007E-2</v>
      </c>
      <c r="I1618">
        <v>8.9761000000000006</v>
      </c>
      <c r="J1618" s="111">
        <v>42955</v>
      </c>
      <c r="L1618" t="s">
        <v>2</v>
      </c>
      <c r="M1618" t="s">
        <v>120</v>
      </c>
      <c r="N1618" t="s">
        <v>121</v>
      </c>
    </row>
    <row r="1619" spans="1:14" x14ac:dyDescent="0.25">
      <c r="A1619" t="s">
        <v>3131</v>
      </c>
      <c r="B1619" t="s">
        <v>56</v>
      </c>
      <c r="C1619" t="s">
        <v>3130</v>
      </c>
      <c r="D1619" t="s">
        <v>90</v>
      </c>
      <c r="E1619" s="149">
        <v>72825</v>
      </c>
      <c r="F1619" s="149">
        <v>65000</v>
      </c>
      <c r="G1619" s="149">
        <v>137825</v>
      </c>
      <c r="H1619" s="150">
        <f>Tabela2[[#This Row],[PERCENTUAL REALIZADO2]]*1/100</f>
        <v>0</v>
      </c>
      <c r="I1619">
        <v>0</v>
      </c>
      <c r="J1619" s="111">
        <v>38551</v>
      </c>
      <c r="K1619" s="111">
        <v>41957</v>
      </c>
      <c r="L1619" t="s">
        <v>2</v>
      </c>
      <c r="M1619" t="s">
        <v>80</v>
      </c>
      <c r="N1619" t="s">
        <v>895</v>
      </c>
    </row>
    <row r="1620" spans="1:14" x14ac:dyDescent="0.25">
      <c r="A1620" t="s">
        <v>4124</v>
      </c>
      <c r="B1620" t="s">
        <v>68</v>
      </c>
      <c r="C1620" t="s">
        <v>2699</v>
      </c>
      <c r="D1620" t="s">
        <v>117</v>
      </c>
      <c r="E1620" s="149">
        <v>243750</v>
      </c>
      <c r="F1620" s="149">
        <v>9800.32</v>
      </c>
      <c r="G1620" s="149">
        <v>253550.32</v>
      </c>
      <c r="H1620" s="150">
        <f>Tabela2[[#This Row],[PERCENTUAL REALIZADO2]]*1/100</f>
        <v>0.582376</v>
      </c>
      <c r="I1620">
        <v>58.2376</v>
      </c>
      <c r="J1620" s="111">
        <v>42908</v>
      </c>
      <c r="L1620" t="s">
        <v>2</v>
      </c>
      <c r="M1620" t="s">
        <v>120</v>
      </c>
      <c r="N1620" t="s">
        <v>121</v>
      </c>
    </row>
    <row r="1621" spans="1:14" x14ac:dyDescent="0.25">
      <c r="A1621" t="s">
        <v>4125</v>
      </c>
      <c r="B1621" t="s">
        <v>68</v>
      </c>
      <c r="C1621" t="s">
        <v>3808</v>
      </c>
      <c r="D1621" t="s">
        <v>117</v>
      </c>
      <c r="E1621" s="149">
        <v>243750</v>
      </c>
      <c r="F1621" s="149">
        <v>120883.67</v>
      </c>
      <c r="G1621" s="149">
        <v>364633.67</v>
      </c>
      <c r="H1621" s="150">
        <f>Tabela2[[#This Row],[PERCENTUAL REALIZADO2]]*1/100</f>
        <v>6.7487000000000005E-2</v>
      </c>
      <c r="I1621">
        <v>6.7487000000000004</v>
      </c>
      <c r="J1621" s="111">
        <v>43017</v>
      </c>
      <c r="L1621" t="s">
        <v>2</v>
      </c>
      <c r="M1621" t="s">
        <v>120</v>
      </c>
      <c r="N1621" t="s">
        <v>121</v>
      </c>
    </row>
    <row r="1622" spans="1:14" x14ac:dyDescent="0.25">
      <c r="A1622" t="s">
        <v>4127</v>
      </c>
      <c r="B1622" t="s">
        <v>60</v>
      </c>
      <c r="C1622" t="s">
        <v>4126</v>
      </c>
      <c r="D1622" t="s">
        <v>117</v>
      </c>
      <c r="E1622" s="149">
        <v>390000</v>
      </c>
      <c r="F1622" s="149">
        <v>4000</v>
      </c>
      <c r="G1622" s="149">
        <v>394000</v>
      </c>
      <c r="H1622" s="150">
        <f>Tabela2[[#This Row],[PERCENTUAL REALIZADO2]]*1/100</f>
        <v>0.18385599999999999</v>
      </c>
      <c r="I1622">
        <v>18.3856</v>
      </c>
      <c r="J1622" s="111">
        <v>42948</v>
      </c>
      <c r="L1622" t="s">
        <v>2</v>
      </c>
      <c r="M1622" t="s">
        <v>120</v>
      </c>
      <c r="N1622" t="s">
        <v>121</v>
      </c>
    </row>
    <row r="1623" spans="1:14" x14ac:dyDescent="0.25">
      <c r="A1623" t="s">
        <v>4128</v>
      </c>
      <c r="B1623" t="s">
        <v>47</v>
      </c>
      <c r="C1623" t="s">
        <v>3612</v>
      </c>
      <c r="D1623" t="s">
        <v>117</v>
      </c>
      <c r="E1623" s="149">
        <v>341515.2</v>
      </c>
      <c r="F1623" s="149">
        <v>5500</v>
      </c>
      <c r="G1623" s="149">
        <v>347015.2</v>
      </c>
      <c r="H1623" s="150">
        <f>Tabela2[[#This Row],[PERCENTUAL REALIZADO2]]*1/100</f>
        <v>4.4485000000000004E-2</v>
      </c>
      <c r="I1623">
        <v>4.4485000000000001</v>
      </c>
      <c r="J1623" s="111">
        <v>42986</v>
      </c>
      <c r="L1623" t="s">
        <v>2</v>
      </c>
      <c r="M1623" t="s">
        <v>120</v>
      </c>
      <c r="N1623" t="s">
        <v>121</v>
      </c>
    </row>
    <row r="1624" spans="1:14" x14ac:dyDescent="0.25">
      <c r="A1624" t="s">
        <v>412</v>
      </c>
      <c r="B1624" t="s">
        <v>68</v>
      </c>
      <c r="C1624" t="s">
        <v>671</v>
      </c>
      <c r="D1624" t="s">
        <v>117</v>
      </c>
      <c r="E1624" s="149">
        <v>243750</v>
      </c>
      <c r="F1624" s="149">
        <v>1866.99</v>
      </c>
      <c r="G1624" s="149">
        <v>245616.99</v>
      </c>
      <c r="H1624" s="150">
        <f>Tabela2[[#This Row],[PERCENTUAL REALIZADO2]]*1/100</f>
        <v>3.9232000000000003E-2</v>
      </c>
      <c r="I1624">
        <v>3.9232</v>
      </c>
      <c r="J1624" s="111">
        <v>42993</v>
      </c>
      <c r="L1624" t="s">
        <v>2</v>
      </c>
      <c r="M1624" t="s">
        <v>120</v>
      </c>
      <c r="N1624" t="s">
        <v>121</v>
      </c>
    </row>
    <row r="1625" spans="1:14" x14ac:dyDescent="0.25">
      <c r="A1625" t="s">
        <v>4129</v>
      </c>
      <c r="B1625" t="s">
        <v>68</v>
      </c>
      <c r="C1625" t="s">
        <v>999</v>
      </c>
      <c r="D1625" t="s">
        <v>117</v>
      </c>
      <c r="E1625" s="149">
        <v>487500</v>
      </c>
      <c r="F1625" s="149">
        <v>487.99</v>
      </c>
      <c r="G1625" s="149">
        <v>487987.99</v>
      </c>
      <c r="H1625" s="150">
        <f>Tabela2[[#This Row],[PERCENTUAL REALIZADO2]]*1/100</f>
        <v>7.6939999999999995E-3</v>
      </c>
      <c r="I1625">
        <v>0.76939999999999997</v>
      </c>
      <c r="J1625" s="111">
        <v>43059</v>
      </c>
      <c r="L1625" t="s">
        <v>2</v>
      </c>
      <c r="M1625" t="s">
        <v>120</v>
      </c>
      <c r="N1625" t="s">
        <v>121</v>
      </c>
    </row>
    <row r="1626" spans="1:14" x14ac:dyDescent="0.25">
      <c r="A1626" t="s">
        <v>4131</v>
      </c>
      <c r="B1626" t="s">
        <v>65</v>
      </c>
      <c r="C1626" t="s">
        <v>4130</v>
      </c>
      <c r="D1626" t="s">
        <v>117</v>
      </c>
      <c r="E1626" s="149">
        <v>243750</v>
      </c>
      <c r="F1626" s="149">
        <v>34431.53</v>
      </c>
      <c r="G1626" s="149">
        <v>278181.53000000003</v>
      </c>
      <c r="H1626" s="150">
        <f>Tabela2[[#This Row],[PERCENTUAL REALIZADO2]]*1/100</f>
        <v>0.99640499999999999</v>
      </c>
      <c r="I1626">
        <v>99.640500000000003</v>
      </c>
      <c r="J1626" s="111">
        <v>42552</v>
      </c>
      <c r="L1626" t="s">
        <v>2</v>
      </c>
      <c r="M1626" t="s">
        <v>120</v>
      </c>
      <c r="N1626" t="s">
        <v>121</v>
      </c>
    </row>
    <row r="1627" spans="1:14" x14ac:dyDescent="0.25">
      <c r="A1627" t="s">
        <v>4132</v>
      </c>
      <c r="B1627" t="s">
        <v>48</v>
      </c>
      <c r="C1627" t="s">
        <v>799</v>
      </c>
      <c r="D1627" t="s">
        <v>117</v>
      </c>
      <c r="E1627" s="149">
        <v>975000</v>
      </c>
      <c r="F1627" s="149">
        <v>1978</v>
      </c>
      <c r="G1627" s="149">
        <v>976978</v>
      </c>
      <c r="H1627" s="150">
        <f>Tabela2[[#This Row],[PERCENTUAL REALIZADO2]]*1/100</f>
        <v>0.32593200000000006</v>
      </c>
      <c r="I1627">
        <v>32.593200000000003</v>
      </c>
      <c r="J1627" s="111">
        <v>42887</v>
      </c>
      <c r="L1627" t="s">
        <v>2</v>
      </c>
      <c r="M1627" t="s">
        <v>120</v>
      </c>
      <c r="N1627" t="s">
        <v>121</v>
      </c>
    </row>
    <row r="1628" spans="1:14" x14ac:dyDescent="0.25">
      <c r="A1628" t="s">
        <v>611</v>
      </c>
      <c r="B1628" t="s">
        <v>50</v>
      </c>
      <c r="C1628" t="s">
        <v>807</v>
      </c>
      <c r="D1628" t="s">
        <v>117</v>
      </c>
      <c r="E1628" s="149">
        <v>195000</v>
      </c>
      <c r="F1628" s="149">
        <v>195.2</v>
      </c>
      <c r="G1628" s="149">
        <v>195195.2</v>
      </c>
      <c r="H1628" s="150">
        <f>Tabela2[[#This Row],[PERCENTUAL REALIZADO2]]*1/100</f>
        <v>0.73035600000000001</v>
      </c>
      <c r="I1628">
        <v>73.035600000000002</v>
      </c>
      <c r="J1628" s="111">
        <v>42907</v>
      </c>
      <c r="L1628" t="s">
        <v>2</v>
      </c>
      <c r="M1628" t="s">
        <v>120</v>
      </c>
      <c r="N1628" t="s">
        <v>121</v>
      </c>
    </row>
    <row r="1629" spans="1:14" x14ac:dyDescent="0.25">
      <c r="A1629" t="s">
        <v>4122</v>
      </c>
      <c r="B1629" t="s">
        <v>65</v>
      </c>
      <c r="C1629" t="s">
        <v>1190</v>
      </c>
      <c r="D1629" t="s">
        <v>117</v>
      </c>
      <c r="E1629" s="149">
        <v>249600</v>
      </c>
      <c r="F1629" s="149">
        <v>1400</v>
      </c>
      <c r="G1629" s="149">
        <v>251000</v>
      </c>
      <c r="H1629" s="150">
        <f>Tabela2[[#This Row],[PERCENTUAL REALIZADO2]]*1/100</f>
        <v>0.63863100000000006</v>
      </c>
      <c r="I1629">
        <v>63.863100000000003</v>
      </c>
      <c r="J1629" s="111">
        <v>42660</v>
      </c>
      <c r="L1629" t="s">
        <v>2</v>
      </c>
      <c r="M1629" t="s">
        <v>120</v>
      </c>
      <c r="N1629" t="s">
        <v>121</v>
      </c>
    </row>
    <row r="1630" spans="1:14" x14ac:dyDescent="0.25">
      <c r="A1630" t="s">
        <v>4133</v>
      </c>
      <c r="B1630" t="s">
        <v>47</v>
      </c>
      <c r="C1630" t="s">
        <v>650</v>
      </c>
      <c r="D1630" t="s">
        <v>117</v>
      </c>
      <c r="E1630" s="149">
        <v>487500</v>
      </c>
      <c r="F1630" s="149">
        <v>19500</v>
      </c>
      <c r="G1630" s="149">
        <v>507000</v>
      </c>
      <c r="H1630" s="150">
        <f>Tabela2[[#This Row],[PERCENTUAL REALIZADO2]]*1/100</f>
        <v>0.18167100000000003</v>
      </c>
      <c r="I1630">
        <v>18.167100000000001</v>
      </c>
      <c r="J1630" s="111">
        <v>42946</v>
      </c>
      <c r="L1630" t="s">
        <v>2</v>
      </c>
      <c r="M1630" t="s">
        <v>120</v>
      </c>
      <c r="N1630" t="s">
        <v>121</v>
      </c>
    </row>
    <row r="1631" spans="1:14" x14ac:dyDescent="0.25">
      <c r="A1631" t="s">
        <v>1038</v>
      </c>
      <c r="B1631" t="s">
        <v>68</v>
      </c>
      <c r="C1631" t="s">
        <v>1785</v>
      </c>
      <c r="D1631" t="s">
        <v>117</v>
      </c>
      <c r="E1631" s="149">
        <v>243750</v>
      </c>
      <c r="F1631" s="149">
        <v>243.99</v>
      </c>
      <c r="G1631" s="149">
        <v>243993.99</v>
      </c>
      <c r="H1631" s="150">
        <f>Tabela2[[#This Row],[PERCENTUAL REALIZADO2]]*1/100</f>
        <v>0.53730800000000001</v>
      </c>
      <c r="I1631">
        <v>53.730800000000002</v>
      </c>
      <c r="J1631" s="111">
        <v>42936</v>
      </c>
      <c r="L1631" t="s">
        <v>2</v>
      </c>
      <c r="M1631" t="s">
        <v>120</v>
      </c>
      <c r="N1631" t="s">
        <v>121</v>
      </c>
    </row>
    <row r="1632" spans="1:14" x14ac:dyDescent="0.25">
      <c r="A1632" t="s">
        <v>3139</v>
      </c>
      <c r="B1632" t="s">
        <v>65</v>
      </c>
      <c r="C1632" t="s">
        <v>3138</v>
      </c>
      <c r="D1632" t="s">
        <v>90</v>
      </c>
      <c r="E1632" s="149">
        <v>170000</v>
      </c>
      <c r="F1632" s="149">
        <v>31550</v>
      </c>
      <c r="G1632" s="149">
        <v>201550</v>
      </c>
      <c r="H1632" s="150">
        <f>Tabela2[[#This Row],[PERCENTUAL REALIZADO2]]*1/100</f>
        <v>0.52259999999999995</v>
      </c>
      <c r="I1632">
        <v>52.26</v>
      </c>
      <c r="J1632" s="111">
        <v>38870</v>
      </c>
      <c r="L1632" t="s">
        <v>2</v>
      </c>
      <c r="M1632" t="s">
        <v>80</v>
      </c>
      <c r="N1632" t="s">
        <v>880</v>
      </c>
    </row>
    <row r="1633" spans="1:14" x14ac:dyDescent="0.25">
      <c r="A1633" t="s">
        <v>4134</v>
      </c>
      <c r="B1633" t="s">
        <v>65</v>
      </c>
      <c r="C1633" t="s">
        <v>887</v>
      </c>
      <c r="D1633" t="s">
        <v>117</v>
      </c>
      <c r="E1633" s="149">
        <v>268125</v>
      </c>
      <c r="F1633" s="149">
        <v>269</v>
      </c>
      <c r="G1633" s="149">
        <v>268394</v>
      </c>
      <c r="H1633" s="150">
        <f>Tabela2[[#This Row],[PERCENTUAL REALIZADO2]]*1/100</f>
        <v>0.72338800000000003</v>
      </c>
      <c r="I1633">
        <v>72.338800000000006</v>
      </c>
      <c r="J1633" s="111">
        <v>42898</v>
      </c>
      <c r="L1633" t="s">
        <v>2</v>
      </c>
      <c r="M1633" t="s">
        <v>120</v>
      </c>
      <c r="N1633" t="s">
        <v>121</v>
      </c>
    </row>
    <row r="1634" spans="1:14" x14ac:dyDescent="0.25">
      <c r="A1634" t="s">
        <v>1727</v>
      </c>
      <c r="B1634" t="s">
        <v>51</v>
      </c>
      <c r="C1634" t="s">
        <v>1091</v>
      </c>
      <c r="D1634" t="s">
        <v>117</v>
      </c>
      <c r="E1634" s="149">
        <v>243750</v>
      </c>
      <c r="F1634" s="149">
        <v>6250</v>
      </c>
      <c r="G1634" s="149">
        <v>250000</v>
      </c>
      <c r="H1634" s="150">
        <f>Tabela2[[#This Row],[PERCENTUAL REALIZADO2]]*1/100</f>
        <v>0.13799</v>
      </c>
      <c r="I1634">
        <v>13.798999999999999</v>
      </c>
      <c r="J1634" s="111">
        <v>43006</v>
      </c>
      <c r="L1634" t="s">
        <v>2</v>
      </c>
      <c r="M1634" t="s">
        <v>120</v>
      </c>
      <c r="N1634" t="s">
        <v>121</v>
      </c>
    </row>
    <row r="1635" spans="1:14" x14ac:dyDescent="0.25">
      <c r="A1635" t="s">
        <v>419</v>
      </c>
      <c r="B1635" t="s">
        <v>60</v>
      </c>
      <c r="C1635" t="s">
        <v>179</v>
      </c>
      <c r="D1635" t="s">
        <v>117</v>
      </c>
      <c r="E1635" s="149">
        <v>243750</v>
      </c>
      <c r="F1635" s="149">
        <v>107161.86</v>
      </c>
      <c r="G1635" s="149">
        <v>350911.86</v>
      </c>
      <c r="H1635" s="150">
        <f>Tabela2[[#This Row],[PERCENTUAL REALIZADO2]]*1/100</f>
        <v>0.114949</v>
      </c>
      <c r="I1635">
        <v>11.494899999999999</v>
      </c>
      <c r="J1635" s="111">
        <v>42834</v>
      </c>
      <c r="L1635" t="s">
        <v>2</v>
      </c>
      <c r="M1635" t="s">
        <v>120</v>
      </c>
      <c r="N1635" t="s">
        <v>121</v>
      </c>
    </row>
    <row r="1636" spans="1:14" x14ac:dyDescent="0.25">
      <c r="A1636" t="s">
        <v>4137</v>
      </c>
      <c r="B1636" t="s">
        <v>53</v>
      </c>
      <c r="C1636" t="s">
        <v>4136</v>
      </c>
      <c r="D1636" t="s">
        <v>117</v>
      </c>
      <c r="E1636" s="149">
        <v>243750</v>
      </c>
      <c r="F1636" s="149">
        <v>5250</v>
      </c>
      <c r="G1636" s="149">
        <v>249000</v>
      </c>
      <c r="H1636" s="150">
        <f>Tabela2[[#This Row],[PERCENTUAL REALIZADO2]]*1/100</f>
        <v>6.6549999999999995E-3</v>
      </c>
      <c r="I1636">
        <v>0.66549999999999998</v>
      </c>
      <c r="J1636" s="111">
        <v>43009</v>
      </c>
      <c r="L1636" t="s">
        <v>2</v>
      </c>
      <c r="M1636" t="s">
        <v>120</v>
      </c>
      <c r="N1636" t="s">
        <v>121</v>
      </c>
    </row>
    <row r="1637" spans="1:14" x14ac:dyDescent="0.25">
      <c r="A1637" t="s">
        <v>4138</v>
      </c>
      <c r="B1637" t="s">
        <v>65</v>
      </c>
      <c r="C1637" t="s">
        <v>514</v>
      </c>
      <c r="D1637" t="s">
        <v>117</v>
      </c>
      <c r="E1637" s="149">
        <v>243750</v>
      </c>
      <c r="F1637" s="149">
        <v>6250</v>
      </c>
      <c r="G1637" s="149">
        <v>250000</v>
      </c>
      <c r="H1637" s="150">
        <f>Tabela2[[#This Row],[PERCENTUAL REALIZADO2]]*1/100</f>
        <v>3.2774999999999999E-2</v>
      </c>
      <c r="I1637">
        <v>3.2774999999999999</v>
      </c>
      <c r="J1637" s="111">
        <v>42906</v>
      </c>
      <c r="L1637" t="s">
        <v>2</v>
      </c>
      <c r="M1637" t="s">
        <v>120</v>
      </c>
      <c r="N1637" t="s">
        <v>121</v>
      </c>
    </row>
    <row r="1638" spans="1:14" x14ac:dyDescent="0.25">
      <c r="A1638" t="s">
        <v>4139</v>
      </c>
      <c r="B1638" t="s">
        <v>52</v>
      </c>
      <c r="C1638" t="s">
        <v>1315</v>
      </c>
      <c r="D1638" t="s">
        <v>117</v>
      </c>
      <c r="E1638" s="149">
        <v>456537.9</v>
      </c>
      <c r="F1638" s="149">
        <v>12500</v>
      </c>
      <c r="G1638" s="149">
        <v>469037.9</v>
      </c>
      <c r="H1638" s="150">
        <f>Tabela2[[#This Row],[PERCENTUAL REALIZADO2]]*1/100</f>
        <v>1.4419E-2</v>
      </c>
      <c r="I1638">
        <v>1.4419</v>
      </c>
      <c r="J1638" s="111">
        <v>43062</v>
      </c>
      <c r="L1638" t="s">
        <v>2</v>
      </c>
      <c r="M1638" t="s">
        <v>120</v>
      </c>
      <c r="N1638" t="s">
        <v>121</v>
      </c>
    </row>
    <row r="1639" spans="1:14" x14ac:dyDescent="0.25">
      <c r="A1639" t="s">
        <v>3146</v>
      </c>
      <c r="B1639" t="s">
        <v>69</v>
      </c>
      <c r="C1639" t="s">
        <v>2723</v>
      </c>
      <c r="D1639" t="s">
        <v>90</v>
      </c>
      <c r="E1639" s="149">
        <v>122183.5</v>
      </c>
      <c r="F1639" s="149">
        <v>14347</v>
      </c>
      <c r="G1639" s="149">
        <v>136530.5</v>
      </c>
      <c r="H1639" s="150">
        <f>Tabela2[[#This Row],[PERCENTUAL REALIZADO2]]*1/100</f>
        <v>0</v>
      </c>
      <c r="I1639">
        <v>0</v>
      </c>
      <c r="J1639" s="111">
        <v>38485</v>
      </c>
      <c r="L1639" t="s">
        <v>2</v>
      </c>
      <c r="M1639" t="s">
        <v>80</v>
      </c>
      <c r="N1639" t="s">
        <v>866</v>
      </c>
    </row>
    <row r="1640" spans="1:14" x14ac:dyDescent="0.25">
      <c r="A1640" t="s">
        <v>4141</v>
      </c>
      <c r="B1640" t="s">
        <v>52</v>
      </c>
      <c r="C1640" t="s">
        <v>4140</v>
      </c>
      <c r="D1640" t="s">
        <v>117</v>
      </c>
      <c r="E1640" s="149">
        <v>341250</v>
      </c>
      <c r="F1640" s="149">
        <v>350</v>
      </c>
      <c r="G1640" s="149">
        <v>341600</v>
      </c>
      <c r="H1640" s="150">
        <f>Tabela2[[#This Row],[PERCENTUAL REALIZADO2]]*1/100</f>
        <v>0.190216</v>
      </c>
      <c r="I1640">
        <v>19.021599999999999</v>
      </c>
      <c r="J1640" s="111">
        <v>42736</v>
      </c>
      <c r="L1640" t="s">
        <v>2</v>
      </c>
      <c r="M1640" t="s">
        <v>120</v>
      </c>
      <c r="N1640" t="s">
        <v>121</v>
      </c>
    </row>
    <row r="1641" spans="1:14" x14ac:dyDescent="0.25">
      <c r="A1641" t="s">
        <v>4141</v>
      </c>
      <c r="B1641" t="s">
        <v>52</v>
      </c>
      <c r="C1641" t="s">
        <v>4140</v>
      </c>
      <c r="D1641" t="s">
        <v>117</v>
      </c>
      <c r="E1641" s="149">
        <v>341250</v>
      </c>
      <c r="F1641" s="149">
        <v>350</v>
      </c>
      <c r="G1641" s="149">
        <v>341600</v>
      </c>
      <c r="H1641" s="150">
        <f>Tabela2[[#This Row],[PERCENTUAL REALIZADO2]]*1/100</f>
        <v>0.28310999999999997</v>
      </c>
      <c r="I1641">
        <v>28.311</v>
      </c>
      <c r="J1641" s="111">
        <v>42736</v>
      </c>
      <c r="L1641" t="s">
        <v>2</v>
      </c>
      <c r="M1641" t="s">
        <v>120</v>
      </c>
      <c r="N1641" t="s">
        <v>121</v>
      </c>
    </row>
    <row r="1642" spans="1:14" x14ac:dyDescent="0.25">
      <c r="A1642" t="s">
        <v>4141</v>
      </c>
      <c r="B1642" t="s">
        <v>52</v>
      </c>
      <c r="C1642" t="s">
        <v>4140</v>
      </c>
      <c r="D1642" t="s">
        <v>117</v>
      </c>
      <c r="E1642" s="149">
        <v>292500</v>
      </c>
      <c r="F1642" s="149">
        <v>300</v>
      </c>
      <c r="G1642" s="149">
        <v>292800</v>
      </c>
      <c r="H1642" s="150">
        <f>Tabela2[[#This Row],[PERCENTUAL REALIZADO2]]*1/100</f>
        <v>0.31921500000000003</v>
      </c>
      <c r="I1642">
        <v>31.921500000000002</v>
      </c>
      <c r="J1642" s="111">
        <v>42736</v>
      </c>
      <c r="L1642" t="s">
        <v>2</v>
      </c>
      <c r="M1642" t="s">
        <v>120</v>
      </c>
      <c r="N1642" t="s">
        <v>121</v>
      </c>
    </row>
    <row r="1643" spans="1:14" x14ac:dyDescent="0.25">
      <c r="A1643" t="s">
        <v>482</v>
      </c>
      <c r="B1643" t="s">
        <v>65</v>
      </c>
      <c r="C1643" t="s">
        <v>886</v>
      </c>
      <c r="D1643" t="s">
        <v>117</v>
      </c>
      <c r="E1643" s="149">
        <v>243750</v>
      </c>
      <c r="F1643" s="149">
        <v>103599.53</v>
      </c>
      <c r="G1643" s="149">
        <v>347349.53</v>
      </c>
      <c r="H1643" s="150">
        <f>Tabela2[[#This Row],[PERCENTUAL REALIZADO2]]*1/100</f>
        <v>0.52685099999999996</v>
      </c>
      <c r="I1643">
        <v>52.685099999999998</v>
      </c>
      <c r="J1643" s="111">
        <v>42900</v>
      </c>
      <c r="L1643" t="s">
        <v>2</v>
      </c>
      <c r="M1643" t="s">
        <v>120</v>
      </c>
      <c r="N1643" t="s">
        <v>121</v>
      </c>
    </row>
    <row r="1644" spans="1:14" x14ac:dyDescent="0.25">
      <c r="A1644" t="s">
        <v>4144</v>
      </c>
      <c r="B1644" t="s">
        <v>54</v>
      </c>
      <c r="C1644" t="s">
        <v>426</v>
      </c>
      <c r="D1644" t="s">
        <v>117</v>
      </c>
      <c r="E1644" s="149">
        <v>975000</v>
      </c>
      <c r="F1644" s="149">
        <v>934394.69</v>
      </c>
      <c r="G1644" s="149">
        <v>1909394.69</v>
      </c>
      <c r="H1644" s="150">
        <f>Tabela2[[#This Row],[PERCENTUAL REALIZADO2]]*1/100</f>
        <v>2.7997999999999999E-2</v>
      </c>
      <c r="I1644">
        <v>2.7997999999999998</v>
      </c>
      <c r="J1644" s="111">
        <v>42916</v>
      </c>
      <c r="L1644" t="s">
        <v>2</v>
      </c>
      <c r="M1644" t="s">
        <v>120</v>
      </c>
      <c r="N1644" t="s">
        <v>121</v>
      </c>
    </row>
    <row r="1645" spans="1:14" x14ac:dyDescent="0.25">
      <c r="A1645" t="s">
        <v>4145</v>
      </c>
      <c r="B1645" t="s">
        <v>60</v>
      </c>
      <c r="C1645" t="s">
        <v>273</v>
      </c>
      <c r="D1645" t="s">
        <v>82</v>
      </c>
      <c r="E1645" s="149">
        <v>390000</v>
      </c>
      <c r="F1645" s="149">
        <v>390.39</v>
      </c>
      <c r="G1645" s="149">
        <v>390390.39</v>
      </c>
      <c r="H1645" s="150">
        <f>Tabela2[[#This Row],[PERCENTUAL REALIZADO2]]*1/100</f>
        <v>5.083E-2</v>
      </c>
      <c r="I1645">
        <v>5.0830000000000002</v>
      </c>
      <c r="J1645" s="111">
        <v>43067</v>
      </c>
      <c r="L1645" t="s">
        <v>2</v>
      </c>
      <c r="M1645" t="s">
        <v>84</v>
      </c>
      <c r="N1645" t="s">
        <v>85</v>
      </c>
    </row>
    <row r="1646" spans="1:14" x14ac:dyDescent="0.25">
      <c r="A1646" t="s">
        <v>4147</v>
      </c>
      <c r="B1646" t="s">
        <v>65</v>
      </c>
      <c r="C1646" t="s">
        <v>1725</v>
      </c>
      <c r="D1646" t="s">
        <v>82</v>
      </c>
      <c r="E1646" s="149">
        <v>243750</v>
      </c>
      <c r="F1646" s="149">
        <v>6250</v>
      </c>
      <c r="G1646" s="149">
        <v>250000</v>
      </c>
      <c r="H1646" s="150">
        <f>Tabela2[[#This Row],[PERCENTUAL REALIZADO2]]*1/100</f>
        <v>2.0323000000000001E-2</v>
      </c>
      <c r="I1646">
        <v>2.0323000000000002</v>
      </c>
      <c r="J1646" s="111">
        <v>43012</v>
      </c>
      <c r="L1646" t="s">
        <v>2</v>
      </c>
      <c r="M1646" t="s">
        <v>84</v>
      </c>
      <c r="N1646" t="s">
        <v>85</v>
      </c>
    </row>
    <row r="1647" spans="1:14" x14ac:dyDescent="0.25">
      <c r="A1647" t="s">
        <v>4148</v>
      </c>
      <c r="B1647" t="s">
        <v>52</v>
      </c>
      <c r="C1647" t="s">
        <v>1315</v>
      </c>
      <c r="D1647" t="s">
        <v>82</v>
      </c>
      <c r="E1647" s="149">
        <v>243750</v>
      </c>
      <c r="F1647" s="149">
        <v>6250</v>
      </c>
      <c r="G1647" s="149">
        <v>250000</v>
      </c>
      <c r="H1647" s="150">
        <f>Tabela2[[#This Row],[PERCENTUAL REALIZADO2]]*1/100</f>
        <v>8.815400000000001E-2</v>
      </c>
      <c r="I1647">
        <v>8.8154000000000003</v>
      </c>
      <c r="J1647" s="111">
        <v>42907</v>
      </c>
      <c r="L1647" t="s">
        <v>2</v>
      </c>
      <c r="M1647" t="s">
        <v>84</v>
      </c>
      <c r="N1647" t="s">
        <v>85</v>
      </c>
    </row>
    <row r="1648" spans="1:14" x14ac:dyDescent="0.25">
      <c r="A1648" t="s">
        <v>4149</v>
      </c>
      <c r="B1648" t="s">
        <v>47</v>
      </c>
      <c r="C1648" t="s">
        <v>824</v>
      </c>
      <c r="D1648" t="s">
        <v>82</v>
      </c>
      <c r="E1648" s="149">
        <v>380780</v>
      </c>
      <c r="F1648" s="149">
        <v>15133.81</v>
      </c>
      <c r="G1648" s="149">
        <v>395913.81</v>
      </c>
      <c r="H1648" s="150">
        <f>Tabela2[[#This Row],[PERCENTUAL REALIZADO2]]*1/100</f>
        <v>0.737236</v>
      </c>
      <c r="I1648">
        <v>73.723600000000005</v>
      </c>
      <c r="J1648" s="111">
        <v>42808</v>
      </c>
      <c r="L1648" t="s">
        <v>2</v>
      </c>
      <c r="M1648" t="s">
        <v>84</v>
      </c>
      <c r="N1648" t="s">
        <v>85</v>
      </c>
    </row>
    <row r="1649" spans="1:14" x14ac:dyDescent="0.25">
      <c r="A1649" t="s">
        <v>4150</v>
      </c>
      <c r="B1649" t="s">
        <v>65</v>
      </c>
      <c r="C1649" t="s">
        <v>824</v>
      </c>
      <c r="D1649" t="s">
        <v>82</v>
      </c>
      <c r="E1649" s="149">
        <v>243750</v>
      </c>
      <c r="F1649" s="149">
        <v>6250</v>
      </c>
      <c r="G1649" s="149">
        <v>250000</v>
      </c>
      <c r="H1649" s="150">
        <f>Tabela2[[#This Row],[PERCENTUAL REALIZADO2]]*1/100</f>
        <v>4.7070000000000001E-2</v>
      </c>
      <c r="I1649">
        <v>4.7069999999999999</v>
      </c>
      <c r="J1649" s="111">
        <v>43028</v>
      </c>
      <c r="L1649" t="s">
        <v>2</v>
      </c>
      <c r="M1649" t="s">
        <v>84</v>
      </c>
      <c r="N1649" t="s">
        <v>85</v>
      </c>
    </row>
    <row r="1650" spans="1:14" x14ac:dyDescent="0.25">
      <c r="A1650" t="s">
        <v>4151</v>
      </c>
      <c r="B1650" t="s">
        <v>66</v>
      </c>
      <c r="C1650" t="s">
        <v>2996</v>
      </c>
      <c r="D1650" t="s">
        <v>82</v>
      </c>
      <c r="E1650" s="149">
        <v>292500</v>
      </c>
      <c r="F1650" s="149">
        <v>7500</v>
      </c>
      <c r="G1650" s="149">
        <v>300000</v>
      </c>
      <c r="H1650" s="150">
        <f>Tabela2[[#This Row],[PERCENTUAL REALIZADO2]]*1/100</f>
        <v>0.22908999999999999</v>
      </c>
      <c r="I1650">
        <v>22.908999999999999</v>
      </c>
      <c r="J1650" s="111">
        <v>43010</v>
      </c>
      <c r="L1650" t="s">
        <v>2</v>
      </c>
      <c r="M1650" t="s">
        <v>84</v>
      </c>
      <c r="N1650" t="s">
        <v>85</v>
      </c>
    </row>
    <row r="1651" spans="1:14" x14ac:dyDescent="0.25">
      <c r="A1651" t="s">
        <v>4153</v>
      </c>
      <c r="B1651" t="s">
        <v>53</v>
      </c>
      <c r="C1651" t="s">
        <v>4152</v>
      </c>
      <c r="D1651" t="s">
        <v>117</v>
      </c>
      <c r="E1651" s="149">
        <v>243750</v>
      </c>
      <c r="F1651" s="149">
        <v>244</v>
      </c>
      <c r="G1651" s="149">
        <v>243994</v>
      </c>
      <c r="H1651" s="150">
        <f>Tabela2[[#This Row],[PERCENTUAL REALIZADO2]]*1/100</f>
        <v>0.51968800000000004</v>
      </c>
      <c r="I1651">
        <v>51.968800000000002</v>
      </c>
      <c r="J1651" s="111">
        <v>42900</v>
      </c>
      <c r="L1651" t="s">
        <v>2</v>
      </c>
      <c r="M1651" t="s">
        <v>120</v>
      </c>
      <c r="N1651" t="s">
        <v>121</v>
      </c>
    </row>
    <row r="1652" spans="1:14" x14ac:dyDescent="0.25">
      <c r="A1652" t="s">
        <v>4155</v>
      </c>
      <c r="B1652" t="s">
        <v>47</v>
      </c>
      <c r="C1652" t="s">
        <v>4154</v>
      </c>
      <c r="D1652" t="s">
        <v>117</v>
      </c>
      <c r="E1652" s="149">
        <v>243750</v>
      </c>
      <c r="F1652" s="149">
        <v>6250</v>
      </c>
      <c r="G1652" s="149">
        <v>250000</v>
      </c>
      <c r="H1652" s="150">
        <f>Tabela2[[#This Row],[PERCENTUAL REALIZADO2]]*1/100</f>
        <v>0.27812199999999998</v>
      </c>
      <c r="I1652">
        <v>27.812200000000001</v>
      </c>
      <c r="J1652" s="111">
        <v>42937</v>
      </c>
      <c r="L1652" t="s">
        <v>2</v>
      </c>
      <c r="M1652" t="s">
        <v>120</v>
      </c>
      <c r="N1652" t="s">
        <v>121</v>
      </c>
    </row>
    <row r="1653" spans="1:14" x14ac:dyDescent="0.25">
      <c r="A1653" t="s">
        <v>4156</v>
      </c>
      <c r="B1653" t="s">
        <v>65</v>
      </c>
      <c r="C1653" t="s">
        <v>831</v>
      </c>
      <c r="D1653" t="s">
        <v>117</v>
      </c>
      <c r="E1653" s="149">
        <v>243750</v>
      </c>
      <c r="F1653" s="149">
        <v>6250</v>
      </c>
      <c r="G1653" s="149">
        <v>250000</v>
      </c>
      <c r="H1653" s="150">
        <f>Tabela2[[#This Row],[PERCENTUAL REALIZADO2]]*1/100</f>
        <v>5.8471999999999996E-2</v>
      </c>
      <c r="I1653">
        <v>5.8472</v>
      </c>
      <c r="J1653" s="111">
        <v>42916</v>
      </c>
      <c r="L1653" t="s">
        <v>2</v>
      </c>
      <c r="M1653" t="s">
        <v>120</v>
      </c>
      <c r="N1653" t="s">
        <v>121</v>
      </c>
    </row>
    <row r="1654" spans="1:14" x14ac:dyDescent="0.25">
      <c r="A1654" t="s">
        <v>4157</v>
      </c>
      <c r="B1654" t="s">
        <v>65</v>
      </c>
      <c r="C1654" t="s">
        <v>1065</v>
      </c>
      <c r="D1654" t="s">
        <v>117</v>
      </c>
      <c r="E1654" s="149">
        <v>268125</v>
      </c>
      <c r="F1654" s="149">
        <v>31875</v>
      </c>
      <c r="G1654" s="149">
        <v>300000</v>
      </c>
      <c r="H1654" s="150">
        <f>Tabela2[[#This Row],[PERCENTUAL REALIZADO2]]*1/100</f>
        <v>5.9772999999999993E-2</v>
      </c>
      <c r="I1654">
        <v>5.9772999999999996</v>
      </c>
      <c r="J1654" s="111">
        <v>42719</v>
      </c>
      <c r="L1654" t="s">
        <v>2</v>
      </c>
      <c r="M1654" t="s">
        <v>120</v>
      </c>
      <c r="N1654" t="s">
        <v>121</v>
      </c>
    </row>
    <row r="1655" spans="1:14" x14ac:dyDescent="0.25">
      <c r="A1655" t="s">
        <v>375</v>
      </c>
      <c r="B1655" t="s">
        <v>68</v>
      </c>
      <c r="C1655" t="s">
        <v>1770</v>
      </c>
      <c r="D1655" t="s">
        <v>117</v>
      </c>
      <c r="E1655" s="149">
        <v>243750</v>
      </c>
      <c r="F1655" s="149">
        <v>81779.520000000004</v>
      </c>
      <c r="G1655" s="149">
        <v>325529.52</v>
      </c>
      <c r="H1655" s="150">
        <f>Tabela2[[#This Row],[PERCENTUAL REALIZADO2]]*1/100</f>
        <v>6.0260000000000001E-3</v>
      </c>
      <c r="I1655">
        <v>0.60260000000000002</v>
      </c>
      <c r="J1655" s="111">
        <v>43053</v>
      </c>
      <c r="L1655" t="s">
        <v>2</v>
      </c>
      <c r="M1655" t="s">
        <v>120</v>
      </c>
      <c r="N1655" t="s">
        <v>121</v>
      </c>
    </row>
    <row r="1656" spans="1:14" x14ac:dyDescent="0.25">
      <c r="A1656" t="s">
        <v>4159</v>
      </c>
      <c r="B1656" t="s">
        <v>65</v>
      </c>
      <c r="C1656" t="s">
        <v>4158</v>
      </c>
      <c r="D1656" t="s">
        <v>117</v>
      </c>
      <c r="E1656" s="149">
        <v>243750</v>
      </c>
      <c r="F1656" s="149">
        <v>250</v>
      </c>
      <c r="G1656" s="149">
        <v>244000</v>
      </c>
      <c r="H1656" s="150">
        <f>Tabela2[[#This Row],[PERCENTUAL REALIZADO2]]*1/100</f>
        <v>0.30745</v>
      </c>
      <c r="I1656">
        <v>30.745000000000001</v>
      </c>
      <c r="J1656" s="111">
        <v>43010</v>
      </c>
      <c r="L1656" t="s">
        <v>2</v>
      </c>
      <c r="M1656" t="s">
        <v>120</v>
      </c>
      <c r="N1656" t="s">
        <v>121</v>
      </c>
    </row>
    <row r="1657" spans="1:14" x14ac:dyDescent="0.25">
      <c r="A1657" t="s">
        <v>4161</v>
      </c>
      <c r="B1657" t="s">
        <v>65</v>
      </c>
      <c r="C1657" t="s">
        <v>4160</v>
      </c>
      <c r="D1657" t="s">
        <v>117</v>
      </c>
      <c r="E1657" s="149">
        <v>243750</v>
      </c>
      <c r="F1657" s="149">
        <v>75319.97</v>
      </c>
      <c r="G1657" s="149">
        <v>319069.96999999997</v>
      </c>
      <c r="H1657" s="150">
        <f>Tabela2[[#This Row],[PERCENTUAL REALIZADO2]]*1/100</f>
        <v>3.4992999999999996E-2</v>
      </c>
      <c r="I1657">
        <v>3.4992999999999999</v>
      </c>
      <c r="J1657" s="111">
        <v>42912</v>
      </c>
      <c r="L1657" t="s">
        <v>2</v>
      </c>
      <c r="M1657" t="s">
        <v>120</v>
      </c>
      <c r="N1657" t="s">
        <v>121</v>
      </c>
    </row>
    <row r="1658" spans="1:14" x14ac:dyDescent="0.25">
      <c r="A1658" t="s">
        <v>4162</v>
      </c>
      <c r="B1658" t="s">
        <v>68</v>
      </c>
      <c r="C1658" t="s">
        <v>571</v>
      </c>
      <c r="D1658" t="s">
        <v>117</v>
      </c>
      <c r="E1658" s="149">
        <v>243750</v>
      </c>
      <c r="F1658" s="149">
        <v>2462.12</v>
      </c>
      <c r="G1658" s="149">
        <v>246212.12</v>
      </c>
      <c r="H1658" s="150">
        <f>Tabela2[[#This Row],[PERCENTUAL REALIZADO2]]*1/100</f>
        <v>0.139958</v>
      </c>
      <c r="I1658">
        <v>13.995799999999999</v>
      </c>
      <c r="J1658" s="111">
        <v>42979</v>
      </c>
      <c r="L1658" t="s">
        <v>2</v>
      </c>
      <c r="M1658" t="s">
        <v>120</v>
      </c>
      <c r="N1658" t="s">
        <v>121</v>
      </c>
    </row>
    <row r="1659" spans="1:14" x14ac:dyDescent="0.25">
      <c r="A1659" t="s">
        <v>4164</v>
      </c>
      <c r="B1659" t="s">
        <v>47</v>
      </c>
      <c r="C1659" t="s">
        <v>4163</v>
      </c>
      <c r="D1659" t="s">
        <v>117</v>
      </c>
      <c r="E1659" s="149">
        <v>438750</v>
      </c>
      <c r="F1659" s="149">
        <v>11250</v>
      </c>
      <c r="G1659" s="149">
        <v>450000</v>
      </c>
      <c r="H1659" s="150">
        <f>Tabela2[[#This Row],[PERCENTUAL REALIZADO2]]*1/100</f>
        <v>4.6192000000000004E-2</v>
      </c>
      <c r="I1659">
        <v>4.6192000000000002</v>
      </c>
      <c r="J1659" s="111">
        <v>42828</v>
      </c>
      <c r="L1659" t="s">
        <v>2</v>
      </c>
      <c r="M1659" t="s">
        <v>120</v>
      </c>
      <c r="N1659" t="s">
        <v>121</v>
      </c>
    </row>
    <row r="1660" spans="1:14" x14ac:dyDescent="0.25">
      <c r="A1660" t="s">
        <v>3161</v>
      </c>
      <c r="B1660" t="s">
        <v>56</v>
      </c>
      <c r="C1660" t="s">
        <v>3160</v>
      </c>
      <c r="D1660" t="s">
        <v>86</v>
      </c>
      <c r="E1660" s="149">
        <v>150000</v>
      </c>
      <c r="F1660" s="149">
        <v>8250</v>
      </c>
      <c r="G1660" s="149">
        <v>158250</v>
      </c>
      <c r="H1660" s="150">
        <f>Tabela2[[#This Row],[PERCENTUAL REALIZADO2]]*1/100</f>
        <v>0.68440000000000001</v>
      </c>
      <c r="I1660">
        <v>68.44</v>
      </c>
      <c r="J1660" s="111">
        <v>38719</v>
      </c>
      <c r="L1660" t="s">
        <v>2</v>
      </c>
      <c r="M1660" t="s">
        <v>84</v>
      </c>
      <c r="N1660" t="s">
        <v>915</v>
      </c>
    </row>
    <row r="1661" spans="1:14" x14ac:dyDescent="0.25">
      <c r="A1661" t="s">
        <v>4166</v>
      </c>
      <c r="B1661" t="s">
        <v>66</v>
      </c>
      <c r="C1661" t="s">
        <v>4165</v>
      </c>
      <c r="D1661" t="s">
        <v>117</v>
      </c>
      <c r="E1661" s="149">
        <v>243750</v>
      </c>
      <c r="F1661" s="149">
        <v>100040.18</v>
      </c>
      <c r="G1661" s="149">
        <v>343790.18</v>
      </c>
      <c r="H1661" s="150">
        <f>Tabela2[[#This Row],[PERCENTUAL REALIZADO2]]*1/100</f>
        <v>1.5424999999999999E-2</v>
      </c>
      <c r="I1661">
        <v>1.5425</v>
      </c>
      <c r="J1661" s="111">
        <v>43059</v>
      </c>
      <c r="L1661" t="s">
        <v>2</v>
      </c>
      <c r="M1661" t="s">
        <v>120</v>
      </c>
      <c r="N1661" t="s">
        <v>121</v>
      </c>
    </row>
    <row r="1662" spans="1:14" x14ac:dyDescent="0.25">
      <c r="A1662" t="s">
        <v>4167</v>
      </c>
      <c r="B1662" t="s">
        <v>65</v>
      </c>
      <c r="C1662" t="s">
        <v>534</v>
      </c>
      <c r="D1662" t="s">
        <v>117</v>
      </c>
      <c r="E1662" s="149">
        <v>292500</v>
      </c>
      <c r="F1662" s="149">
        <v>34994.1</v>
      </c>
      <c r="G1662" s="149">
        <v>327494.09999999998</v>
      </c>
      <c r="H1662" s="150">
        <f>Tabela2[[#This Row],[PERCENTUAL REALIZADO2]]*1/100</f>
        <v>0.97628899999999996</v>
      </c>
      <c r="I1662">
        <v>97.628900000000002</v>
      </c>
      <c r="J1662" s="111">
        <v>42730</v>
      </c>
      <c r="L1662" t="s">
        <v>2</v>
      </c>
      <c r="M1662" t="s">
        <v>120</v>
      </c>
      <c r="N1662" t="s">
        <v>121</v>
      </c>
    </row>
    <row r="1663" spans="1:14" x14ac:dyDescent="0.25">
      <c r="A1663" t="s">
        <v>790</v>
      </c>
      <c r="B1663" t="s">
        <v>65</v>
      </c>
      <c r="C1663" t="s">
        <v>4168</v>
      </c>
      <c r="D1663" t="s">
        <v>117</v>
      </c>
      <c r="E1663" s="149">
        <v>243750</v>
      </c>
      <c r="F1663" s="149">
        <v>9956.69</v>
      </c>
      <c r="G1663" s="149">
        <v>253706.69</v>
      </c>
      <c r="H1663" s="150">
        <f>Tabela2[[#This Row],[PERCENTUAL REALIZADO2]]*1/100</f>
        <v>0.50234599999999996</v>
      </c>
      <c r="I1663">
        <v>50.2346</v>
      </c>
      <c r="J1663" s="111">
        <v>42524</v>
      </c>
      <c r="L1663" t="s">
        <v>2</v>
      </c>
      <c r="M1663" t="s">
        <v>120</v>
      </c>
      <c r="N1663" t="s">
        <v>121</v>
      </c>
    </row>
    <row r="1664" spans="1:14" x14ac:dyDescent="0.25">
      <c r="A1664" t="s">
        <v>4169</v>
      </c>
      <c r="B1664" t="s">
        <v>68</v>
      </c>
      <c r="C1664" t="s">
        <v>1765</v>
      </c>
      <c r="D1664" t="s">
        <v>117</v>
      </c>
      <c r="E1664" s="149">
        <v>292500</v>
      </c>
      <c r="F1664" s="149">
        <v>292.79000000000002</v>
      </c>
      <c r="G1664" s="149">
        <v>292792.78999999998</v>
      </c>
      <c r="H1664" s="150">
        <f>Tabela2[[#This Row],[PERCENTUAL REALIZADO2]]*1/100</f>
        <v>0.65104399999999996</v>
      </c>
      <c r="I1664">
        <v>65.104399999999998</v>
      </c>
      <c r="J1664" s="111">
        <v>42644</v>
      </c>
      <c r="L1664" t="s">
        <v>2</v>
      </c>
      <c r="M1664" t="s">
        <v>120</v>
      </c>
      <c r="N1664" t="s">
        <v>121</v>
      </c>
    </row>
    <row r="1665" spans="1:14" x14ac:dyDescent="0.25">
      <c r="A1665" t="s">
        <v>4170</v>
      </c>
      <c r="B1665" t="s">
        <v>69</v>
      </c>
      <c r="C1665" t="s">
        <v>1132</v>
      </c>
      <c r="D1665" t="s">
        <v>117</v>
      </c>
      <c r="E1665" s="149">
        <v>243750</v>
      </c>
      <c r="F1665" s="149">
        <v>6250</v>
      </c>
      <c r="G1665" s="149">
        <v>250000</v>
      </c>
      <c r="H1665" s="150">
        <f>Tabela2[[#This Row],[PERCENTUAL REALIZADO2]]*1/100</f>
        <v>7.1778999999999996E-2</v>
      </c>
      <c r="I1665">
        <v>7.1779000000000002</v>
      </c>
      <c r="J1665" s="111">
        <v>42979</v>
      </c>
      <c r="L1665" t="s">
        <v>2</v>
      </c>
      <c r="M1665" t="s">
        <v>120</v>
      </c>
      <c r="N1665" t="s">
        <v>121</v>
      </c>
    </row>
    <row r="1666" spans="1:14" x14ac:dyDescent="0.25">
      <c r="A1666" t="s">
        <v>119</v>
      </c>
      <c r="B1666" t="s">
        <v>65</v>
      </c>
      <c r="C1666" t="s">
        <v>1293</v>
      </c>
      <c r="D1666" t="s">
        <v>117</v>
      </c>
      <c r="E1666" s="149">
        <v>243750</v>
      </c>
      <c r="F1666" s="149">
        <v>6250</v>
      </c>
      <c r="G1666" s="149">
        <v>250000</v>
      </c>
      <c r="H1666" s="150">
        <f>Tabela2[[#This Row],[PERCENTUAL REALIZADO2]]*1/100</f>
        <v>0.552284</v>
      </c>
      <c r="I1666">
        <v>55.228400000000001</v>
      </c>
      <c r="J1666" s="111">
        <v>42941</v>
      </c>
      <c r="L1666" t="s">
        <v>2</v>
      </c>
      <c r="M1666" t="s">
        <v>120</v>
      </c>
      <c r="N1666" t="s">
        <v>121</v>
      </c>
    </row>
    <row r="1667" spans="1:14" x14ac:dyDescent="0.25">
      <c r="A1667" t="s">
        <v>4172</v>
      </c>
      <c r="B1667" t="s">
        <v>61</v>
      </c>
      <c r="C1667" t="s">
        <v>4171</v>
      </c>
      <c r="D1667" t="s">
        <v>117</v>
      </c>
      <c r="E1667" s="149">
        <v>487500</v>
      </c>
      <c r="F1667" s="149">
        <v>123024.67</v>
      </c>
      <c r="G1667" s="149">
        <v>610524.67000000004</v>
      </c>
      <c r="H1667" s="150">
        <f>Tabela2[[#This Row],[PERCENTUAL REALIZADO2]]*1/100</f>
        <v>7.7556E-2</v>
      </c>
      <c r="I1667">
        <v>7.7556000000000003</v>
      </c>
      <c r="J1667" s="111">
        <v>43040</v>
      </c>
      <c r="L1667" t="s">
        <v>2</v>
      </c>
      <c r="M1667" t="s">
        <v>120</v>
      </c>
      <c r="N1667" t="s">
        <v>121</v>
      </c>
    </row>
    <row r="1668" spans="1:14" x14ac:dyDescent="0.25">
      <c r="A1668" t="s">
        <v>4173</v>
      </c>
      <c r="B1668" t="s">
        <v>68</v>
      </c>
      <c r="C1668" t="s">
        <v>159</v>
      </c>
      <c r="D1668" t="s">
        <v>117</v>
      </c>
      <c r="E1668" s="149">
        <v>243750</v>
      </c>
      <c r="F1668" s="149">
        <v>32591.4</v>
      </c>
      <c r="G1668" s="149">
        <v>276341.40000000002</v>
      </c>
      <c r="H1668" s="150">
        <f>Tabela2[[#This Row],[PERCENTUAL REALIZADO2]]*1/100</f>
        <v>5.2869999999999992E-3</v>
      </c>
      <c r="I1668">
        <v>0.52869999999999995</v>
      </c>
      <c r="J1668" s="111">
        <v>43062</v>
      </c>
      <c r="L1668" t="s">
        <v>2</v>
      </c>
      <c r="M1668" t="s">
        <v>120</v>
      </c>
      <c r="N1668" t="s">
        <v>121</v>
      </c>
    </row>
    <row r="1669" spans="1:14" x14ac:dyDescent="0.25">
      <c r="A1669" t="s">
        <v>2786</v>
      </c>
      <c r="B1669" t="s">
        <v>50</v>
      </c>
      <c r="C1669" t="s">
        <v>567</v>
      </c>
      <c r="D1669" t="s">
        <v>117</v>
      </c>
      <c r="E1669" s="149">
        <v>175012.5</v>
      </c>
      <c r="F1669" s="149">
        <v>175.19</v>
      </c>
      <c r="G1669" s="149">
        <v>175187.69</v>
      </c>
      <c r="H1669" s="150">
        <f>Tabela2[[#This Row],[PERCENTUAL REALIZADO2]]*1/100</f>
        <v>0.75875100000000006</v>
      </c>
      <c r="I1669">
        <v>75.875100000000003</v>
      </c>
      <c r="J1669" s="111">
        <v>42767</v>
      </c>
      <c r="L1669" t="s">
        <v>2</v>
      </c>
      <c r="M1669" t="s">
        <v>120</v>
      </c>
      <c r="N1669" t="s">
        <v>121</v>
      </c>
    </row>
    <row r="1670" spans="1:14" x14ac:dyDescent="0.25">
      <c r="A1670" t="s">
        <v>4174</v>
      </c>
      <c r="B1670" t="s">
        <v>68</v>
      </c>
      <c r="C1670" t="s">
        <v>292</v>
      </c>
      <c r="D1670" t="s">
        <v>117</v>
      </c>
      <c r="E1670" s="149">
        <v>248625</v>
      </c>
      <c r="F1670" s="149">
        <v>13829.68</v>
      </c>
      <c r="G1670" s="149">
        <v>262454.68</v>
      </c>
      <c r="H1670" s="150">
        <f>Tabela2[[#This Row],[PERCENTUAL REALIZADO2]]*1/100</f>
        <v>0.50645300000000004</v>
      </c>
      <c r="I1670">
        <v>50.645299999999999</v>
      </c>
      <c r="J1670" s="111">
        <v>42912</v>
      </c>
      <c r="L1670" t="s">
        <v>2</v>
      </c>
      <c r="M1670" t="s">
        <v>120</v>
      </c>
      <c r="N1670" t="s">
        <v>121</v>
      </c>
    </row>
    <row r="1671" spans="1:14" x14ac:dyDescent="0.25">
      <c r="A1671" t="s">
        <v>4178</v>
      </c>
      <c r="B1671" t="s">
        <v>58</v>
      </c>
      <c r="C1671" t="s">
        <v>4177</v>
      </c>
      <c r="D1671" t="s">
        <v>117</v>
      </c>
      <c r="E1671" s="149">
        <v>292500</v>
      </c>
      <c r="F1671" s="149">
        <v>2500</v>
      </c>
      <c r="G1671" s="149">
        <v>295000</v>
      </c>
      <c r="H1671" s="150">
        <f>Tabela2[[#This Row],[PERCENTUAL REALIZADO2]]*1/100</f>
        <v>0.48987200000000003</v>
      </c>
      <c r="I1671">
        <v>48.987200000000001</v>
      </c>
      <c r="J1671" s="111">
        <v>42982</v>
      </c>
      <c r="L1671" t="s">
        <v>2</v>
      </c>
      <c r="M1671" t="s">
        <v>120</v>
      </c>
      <c r="N1671" t="s">
        <v>121</v>
      </c>
    </row>
    <row r="1672" spans="1:14" x14ac:dyDescent="0.25">
      <c r="A1672" t="s">
        <v>4180</v>
      </c>
      <c r="B1672" t="s">
        <v>61</v>
      </c>
      <c r="C1672" t="s">
        <v>4179</v>
      </c>
      <c r="D1672" t="s">
        <v>117</v>
      </c>
      <c r="E1672" s="149">
        <v>253500</v>
      </c>
      <c r="F1672" s="149">
        <v>6500</v>
      </c>
      <c r="G1672" s="149">
        <v>260000</v>
      </c>
      <c r="H1672" s="150">
        <f>Tabela2[[#This Row],[PERCENTUAL REALIZADO2]]*1/100</f>
        <v>9.7170000000000006E-2</v>
      </c>
      <c r="I1672">
        <v>9.7170000000000005</v>
      </c>
      <c r="J1672" s="111">
        <v>43066</v>
      </c>
      <c r="L1672" t="s">
        <v>2</v>
      </c>
      <c r="M1672" t="s">
        <v>120</v>
      </c>
      <c r="N1672" t="s">
        <v>121</v>
      </c>
    </row>
    <row r="1673" spans="1:14" x14ac:dyDescent="0.25">
      <c r="A1673" t="s">
        <v>3174</v>
      </c>
      <c r="B1673" t="s">
        <v>67</v>
      </c>
      <c r="C1673" t="s">
        <v>826</v>
      </c>
      <c r="D1673" t="s">
        <v>86</v>
      </c>
      <c r="E1673" s="149">
        <v>1000000</v>
      </c>
      <c r="F1673" s="149">
        <v>88995.67</v>
      </c>
      <c r="G1673" s="149">
        <v>1088995.67</v>
      </c>
      <c r="H1673" s="150">
        <f>Tabela2[[#This Row],[PERCENTUAL REALIZADO2]]*1/100</f>
        <v>0.93810000000000004</v>
      </c>
      <c r="I1673">
        <v>93.81</v>
      </c>
      <c r="J1673" s="111">
        <v>38681</v>
      </c>
      <c r="K1673" s="111">
        <v>39629</v>
      </c>
      <c r="L1673" t="s">
        <v>2</v>
      </c>
      <c r="M1673" t="s">
        <v>84</v>
      </c>
      <c r="N1673" t="s">
        <v>1000</v>
      </c>
    </row>
    <row r="1674" spans="1:14" x14ac:dyDescent="0.25">
      <c r="A1674" t="s">
        <v>4181</v>
      </c>
      <c r="B1674" t="s">
        <v>62</v>
      </c>
      <c r="C1674" t="s">
        <v>2767</v>
      </c>
      <c r="D1674" t="s">
        <v>117</v>
      </c>
      <c r="E1674" s="149">
        <v>282750</v>
      </c>
      <c r="F1674" s="149">
        <v>600</v>
      </c>
      <c r="G1674" s="149">
        <v>283350</v>
      </c>
      <c r="H1674" s="150">
        <f>Tabela2[[#This Row],[PERCENTUAL REALIZADO2]]*1/100</f>
        <v>0.21493200000000001</v>
      </c>
      <c r="I1674">
        <v>21.493200000000002</v>
      </c>
      <c r="J1674" s="111">
        <v>42361</v>
      </c>
      <c r="L1674" t="s">
        <v>2</v>
      </c>
      <c r="M1674" t="s">
        <v>120</v>
      </c>
      <c r="N1674" t="s">
        <v>121</v>
      </c>
    </row>
    <row r="1675" spans="1:14" x14ac:dyDescent="0.25">
      <c r="A1675" t="s">
        <v>3177</v>
      </c>
      <c r="B1675" t="s">
        <v>55</v>
      </c>
      <c r="C1675" t="s">
        <v>3176</v>
      </c>
      <c r="D1675" t="s">
        <v>117</v>
      </c>
      <c r="E1675" s="149">
        <v>1500000</v>
      </c>
      <c r="F1675" s="149">
        <v>300000</v>
      </c>
      <c r="G1675" s="149">
        <v>1800000</v>
      </c>
      <c r="H1675" s="150">
        <f>Tabela2[[#This Row],[PERCENTUAL REALIZADO2]]*1/100</f>
        <v>0.9476</v>
      </c>
      <c r="I1675">
        <v>94.76</v>
      </c>
      <c r="J1675" s="111">
        <v>38757</v>
      </c>
      <c r="K1675" s="111">
        <v>42461</v>
      </c>
      <c r="L1675" t="s">
        <v>2</v>
      </c>
      <c r="M1675" t="s">
        <v>120</v>
      </c>
      <c r="N1675" t="s">
        <v>722</v>
      </c>
    </row>
    <row r="1676" spans="1:14" x14ac:dyDescent="0.25">
      <c r="A1676" t="s">
        <v>4183</v>
      </c>
      <c r="B1676" t="s">
        <v>65</v>
      </c>
      <c r="C1676" t="s">
        <v>4182</v>
      </c>
      <c r="D1676" t="s">
        <v>117</v>
      </c>
      <c r="E1676" s="149">
        <v>243750</v>
      </c>
      <c r="F1676" s="149">
        <v>7027.96</v>
      </c>
      <c r="G1676" s="149">
        <v>250777.96</v>
      </c>
      <c r="H1676" s="150">
        <f>Tabela2[[#This Row],[PERCENTUAL REALIZADO2]]*1/100</f>
        <v>5.8356000000000005E-2</v>
      </c>
      <c r="I1676">
        <v>5.8356000000000003</v>
      </c>
      <c r="J1676" s="111">
        <v>42887</v>
      </c>
      <c r="L1676" t="s">
        <v>2</v>
      </c>
      <c r="M1676" t="s">
        <v>120</v>
      </c>
      <c r="N1676" t="s">
        <v>121</v>
      </c>
    </row>
    <row r="1677" spans="1:14" x14ac:dyDescent="0.25">
      <c r="A1677" t="s">
        <v>4184</v>
      </c>
      <c r="B1677" t="s">
        <v>53</v>
      </c>
      <c r="C1677" t="s">
        <v>465</v>
      </c>
      <c r="D1677" t="s">
        <v>117</v>
      </c>
      <c r="E1677" s="149">
        <v>255450</v>
      </c>
      <c r="F1677" s="149">
        <v>6948.81</v>
      </c>
      <c r="G1677" s="149">
        <v>262398.81</v>
      </c>
      <c r="H1677" s="150">
        <f>Tabela2[[#This Row],[PERCENTUAL REALIZADO2]]*1/100</f>
        <v>0.59248600000000007</v>
      </c>
      <c r="I1677">
        <v>59.248600000000003</v>
      </c>
      <c r="J1677" s="111">
        <v>42915</v>
      </c>
      <c r="L1677" t="s">
        <v>2</v>
      </c>
      <c r="M1677" t="s">
        <v>120</v>
      </c>
      <c r="N1677" t="s">
        <v>121</v>
      </c>
    </row>
    <row r="1678" spans="1:14" x14ac:dyDescent="0.25">
      <c r="A1678" t="s">
        <v>4185</v>
      </c>
      <c r="B1678" t="s">
        <v>60</v>
      </c>
      <c r="C1678" t="s">
        <v>238</v>
      </c>
      <c r="D1678" t="s">
        <v>117</v>
      </c>
      <c r="E1678" s="149">
        <v>243750</v>
      </c>
      <c r="F1678" s="149">
        <v>80123.91</v>
      </c>
      <c r="G1678" s="149">
        <v>323873.90999999997</v>
      </c>
      <c r="H1678" s="150">
        <f>Tabela2[[#This Row],[PERCENTUAL REALIZADO2]]*1/100</f>
        <v>0.191799</v>
      </c>
      <c r="I1678">
        <v>19.1799</v>
      </c>
      <c r="J1678" s="111">
        <v>42947</v>
      </c>
      <c r="L1678" t="s">
        <v>2</v>
      </c>
      <c r="M1678" t="s">
        <v>120</v>
      </c>
      <c r="N1678" t="s">
        <v>121</v>
      </c>
    </row>
    <row r="1679" spans="1:14" x14ac:dyDescent="0.25">
      <c r="A1679" t="s">
        <v>4187</v>
      </c>
      <c r="B1679" t="s">
        <v>65</v>
      </c>
      <c r="C1679" t="s">
        <v>4186</v>
      </c>
      <c r="D1679" t="s">
        <v>82</v>
      </c>
      <c r="E1679" s="149">
        <v>487500</v>
      </c>
      <c r="F1679" s="149">
        <v>12500</v>
      </c>
      <c r="G1679" s="149">
        <v>500000</v>
      </c>
      <c r="H1679" s="150">
        <f>Tabela2[[#This Row],[PERCENTUAL REALIZADO2]]*1/100</f>
        <v>0.21298800000000001</v>
      </c>
      <c r="I1679">
        <v>21.2988</v>
      </c>
      <c r="J1679" s="111">
        <v>42908</v>
      </c>
      <c r="L1679" t="s">
        <v>2</v>
      </c>
      <c r="M1679" t="s">
        <v>84</v>
      </c>
      <c r="N1679" t="s">
        <v>85</v>
      </c>
    </row>
    <row r="1680" spans="1:14" x14ac:dyDescent="0.25">
      <c r="A1680" t="s">
        <v>3184</v>
      </c>
      <c r="B1680" t="s">
        <v>55</v>
      </c>
      <c r="C1680" t="s">
        <v>3183</v>
      </c>
      <c r="D1680" t="s">
        <v>82</v>
      </c>
      <c r="E1680" s="149">
        <v>360000</v>
      </c>
      <c r="F1680" s="149">
        <v>16337.64</v>
      </c>
      <c r="G1680" s="149">
        <v>376337.64</v>
      </c>
      <c r="H1680" s="150">
        <f>Tabela2[[#This Row],[PERCENTUAL REALIZADO2]]*1/100</f>
        <v>0.80669999999999997</v>
      </c>
      <c r="I1680">
        <v>80.67</v>
      </c>
      <c r="J1680" s="111">
        <v>38839</v>
      </c>
      <c r="K1680" s="111">
        <v>42125</v>
      </c>
      <c r="L1680" t="s">
        <v>2</v>
      </c>
      <c r="M1680" t="s">
        <v>84</v>
      </c>
      <c r="N1680" t="s">
        <v>721</v>
      </c>
    </row>
    <row r="1681" spans="1:14" x14ac:dyDescent="0.25">
      <c r="A1681" t="s">
        <v>4188</v>
      </c>
      <c r="B1681" t="s">
        <v>58</v>
      </c>
      <c r="C1681" t="s">
        <v>285</v>
      </c>
      <c r="D1681" t="s">
        <v>82</v>
      </c>
      <c r="E1681" s="149">
        <v>243750</v>
      </c>
      <c r="F1681" s="149">
        <v>6250</v>
      </c>
      <c r="G1681" s="149">
        <v>250000</v>
      </c>
      <c r="H1681" s="150">
        <f>Tabela2[[#This Row],[PERCENTUAL REALIZADO2]]*1/100</f>
        <v>8.2461999999999994E-2</v>
      </c>
      <c r="I1681">
        <v>8.2462</v>
      </c>
      <c r="J1681" s="111">
        <v>43040</v>
      </c>
      <c r="L1681" t="s">
        <v>2</v>
      </c>
      <c r="M1681" t="s">
        <v>84</v>
      </c>
      <c r="N1681" t="s">
        <v>85</v>
      </c>
    </row>
    <row r="1682" spans="1:14" x14ac:dyDescent="0.25">
      <c r="A1682" t="s">
        <v>4189</v>
      </c>
      <c r="B1682" t="s">
        <v>68</v>
      </c>
      <c r="C1682" t="s">
        <v>3735</v>
      </c>
      <c r="D1682" t="s">
        <v>117</v>
      </c>
      <c r="E1682" s="149">
        <v>390000</v>
      </c>
      <c r="F1682" s="149">
        <v>5215.55</v>
      </c>
      <c r="G1682" s="149">
        <v>395215.55</v>
      </c>
      <c r="H1682" s="150">
        <f>Tabela2[[#This Row],[PERCENTUAL REALIZADO2]]*1/100</f>
        <v>6.5280000000000008E-3</v>
      </c>
      <c r="I1682">
        <v>0.65280000000000005</v>
      </c>
      <c r="J1682" s="111">
        <v>42912</v>
      </c>
      <c r="L1682" t="s">
        <v>2</v>
      </c>
      <c r="M1682" t="s">
        <v>120</v>
      </c>
      <c r="N1682" t="s">
        <v>121</v>
      </c>
    </row>
    <row r="1683" spans="1:14" x14ac:dyDescent="0.25">
      <c r="A1683" t="s">
        <v>119</v>
      </c>
      <c r="B1683" t="s">
        <v>68</v>
      </c>
      <c r="C1683" t="s">
        <v>332</v>
      </c>
      <c r="D1683" t="s">
        <v>117</v>
      </c>
      <c r="E1683" s="149">
        <v>243750</v>
      </c>
      <c r="F1683" s="149">
        <v>20000</v>
      </c>
      <c r="G1683" s="149">
        <v>263750</v>
      </c>
      <c r="H1683" s="150">
        <f>Tabela2[[#This Row],[PERCENTUAL REALIZADO2]]*1/100</f>
        <v>1.1207E-2</v>
      </c>
      <c r="I1683">
        <v>1.1207</v>
      </c>
      <c r="J1683" s="111">
        <v>43038</v>
      </c>
      <c r="L1683" t="s">
        <v>2</v>
      </c>
      <c r="M1683" t="s">
        <v>120</v>
      </c>
      <c r="N1683" t="s">
        <v>121</v>
      </c>
    </row>
    <row r="1684" spans="1:14" x14ac:dyDescent="0.25">
      <c r="A1684" t="s">
        <v>4190</v>
      </c>
      <c r="B1684" t="s">
        <v>65</v>
      </c>
      <c r="C1684" t="s">
        <v>746</v>
      </c>
      <c r="D1684" t="s">
        <v>82</v>
      </c>
      <c r="E1684" s="149">
        <v>243750</v>
      </c>
      <c r="F1684" s="149">
        <v>6250</v>
      </c>
      <c r="G1684" s="149">
        <v>250000</v>
      </c>
      <c r="H1684" s="150">
        <f>Tabela2[[#This Row],[PERCENTUAL REALIZADO2]]*1/100</f>
        <v>6.7089999999999997E-2</v>
      </c>
      <c r="I1684">
        <v>6.7089999999999996</v>
      </c>
      <c r="J1684" s="111">
        <v>42986</v>
      </c>
      <c r="L1684" t="s">
        <v>2</v>
      </c>
      <c r="M1684" t="s">
        <v>84</v>
      </c>
      <c r="N1684" t="s">
        <v>85</v>
      </c>
    </row>
    <row r="1685" spans="1:14" x14ac:dyDescent="0.25">
      <c r="A1685" t="s">
        <v>4191</v>
      </c>
      <c r="B1685" t="s">
        <v>47</v>
      </c>
      <c r="C1685" t="s">
        <v>678</v>
      </c>
      <c r="D1685" t="s">
        <v>82</v>
      </c>
      <c r="E1685" s="149">
        <v>243750</v>
      </c>
      <c r="F1685" s="149">
        <v>9750</v>
      </c>
      <c r="G1685" s="149">
        <v>253500</v>
      </c>
      <c r="H1685" s="150">
        <f>Tabela2[[#This Row],[PERCENTUAL REALIZADO2]]*1/100</f>
        <v>9.3506999999999993E-2</v>
      </c>
      <c r="I1685">
        <v>9.3506999999999998</v>
      </c>
      <c r="J1685" s="111">
        <v>43040</v>
      </c>
      <c r="L1685" t="s">
        <v>2</v>
      </c>
      <c r="M1685" t="s">
        <v>84</v>
      </c>
      <c r="N1685" t="s">
        <v>85</v>
      </c>
    </row>
    <row r="1686" spans="1:14" x14ac:dyDescent="0.25">
      <c r="A1686" t="s">
        <v>4193</v>
      </c>
      <c r="B1686" t="s">
        <v>68</v>
      </c>
      <c r="C1686" t="s">
        <v>1291</v>
      </c>
      <c r="D1686" t="s">
        <v>82</v>
      </c>
      <c r="E1686" s="149">
        <v>243750</v>
      </c>
      <c r="F1686" s="149">
        <v>10158.56</v>
      </c>
      <c r="G1686" s="149">
        <v>253908.56</v>
      </c>
      <c r="H1686" s="150">
        <f>Tabela2[[#This Row],[PERCENTUAL REALIZADO2]]*1/100</f>
        <v>5.1390000000000003E-3</v>
      </c>
      <c r="I1686">
        <v>0.51390000000000002</v>
      </c>
      <c r="J1686" s="111">
        <v>43055</v>
      </c>
      <c r="L1686" t="s">
        <v>2</v>
      </c>
      <c r="M1686" t="s">
        <v>84</v>
      </c>
      <c r="N1686" t="s">
        <v>85</v>
      </c>
    </row>
    <row r="1687" spans="1:14" x14ac:dyDescent="0.25">
      <c r="A1687" t="s">
        <v>4197</v>
      </c>
      <c r="B1687" t="s">
        <v>47</v>
      </c>
      <c r="C1687" t="s">
        <v>674</v>
      </c>
      <c r="D1687" t="s">
        <v>82</v>
      </c>
      <c r="E1687" s="149">
        <v>268125</v>
      </c>
      <c r="F1687" s="149">
        <v>10725</v>
      </c>
      <c r="G1687" s="149">
        <v>278850</v>
      </c>
      <c r="H1687" s="150">
        <f>Tabela2[[#This Row],[PERCENTUAL REALIZADO2]]*1/100</f>
        <v>4.3680000000000004E-3</v>
      </c>
      <c r="I1687">
        <v>0.43680000000000002</v>
      </c>
      <c r="J1687" s="111">
        <v>43054</v>
      </c>
      <c r="L1687" t="s">
        <v>2</v>
      </c>
      <c r="M1687" t="s">
        <v>84</v>
      </c>
      <c r="N1687" t="s">
        <v>85</v>
      </c>
    </row>
    <row r="1688" spans="1:14" x14ac:dyDescent="0.25">
      <c r="A1688" t="s">
        <v>4199</v>
      </c>
      <c r="B1688" t="s">
        <v>51</v>
      </c>
      <c r="C1688" t="s">
        <v>4198</v>
      </c>
      <c r="D1688" t="s">
        <v>82</v>
      </c>
      <c r="E1688" s="149">
        <v>251062.5</v>
      </c>
      <c r="F1688" s="149">
        <v>252</v>
      </c>
      <c r="G1688" s="149">
        <v>251314.5</v>
      </c>
      <c r="H1688" s="150">
        <f>Tabela2[[#This Row],[PERCENTUAL REALIZADO2]]*1/100</f>
        <v>0.14673700000000001</v>
      </c>
      <c r="I1688">
        <v>14.6737</v>
      </c>
      <c r="J1688" s="111">
        <v>42971</v>
      </c>
      <c r="L1688" t="s">
        <v>2</v>
      </c>
      <c r="M1688" t="s">
        <v>84</v>
      </c>
      <c r="N1688" t="s">
        <v>85</v>
      </c>
    </row>
    <row r="1689" spans="1:14" x14ac:dyDescent="0.25">
      <c r="A1689" t="s">
        <v>4201</v>
      </c>
      <c r="B1689" t="s">
        <v>68</v>
      </c>
      <c r="C1689" t="s">
        <v>4200</v>
      </c>
      <c r="D1689" t="s">
        <v>82</v>
      </c>
      <c r="E1689" s="149">
        <v>243750</v>
      </c>
      <c r="F1689" s="149">
        <v>244</v>
      </c>
      <c r="G1689" s="149">
        <v>243994</v>
      </c>
      <c r="H1689" s="150">
        <f>Tabela2[[#This Row],[PERCENTUAL REALIZADO2]]*1/100</f>
        <v>0.58275199999999994</v>
      </c>
      <c r="I1689">
        <v>58.275199999999998</v>
      </c>
      <c r="J1689" s="111">
        <v>42906</v>
      </c>
      <c r="L1689" t="s">
        <v>2</v>
      </c>
      <c r="M1689" t="s">
        <v>84</v>
      </c>
      <c r="N1689" t="s">
        <v>85</v>
      </c>
    </row>
    <row r="1690" spans="1:14" x14ac:dyDescent="0.25">
      <c r="A1690" t="s">
        <v>4202</v>
      </c>
      <c r="B1690" t="s">
        <v>65</v>
      </c>
      <c r="C1690" t="s">
        <v>172</v>
      </c>
      <c r="D1690" t="s">
        <v>82</v>
      </c>
      <c r="E1690" s="149">
        <v>243750</v>
      </c>
      <c r="F1690" s="149">
        <v>25000</v>
      </c>
      <c r="G1690" s="149">
        <v>268750</v>
      </c>
      <c r="H1690" s="150">
        <f>Tabela2[[#This Row],[PERCENTUAL REALIZADO2]]*1/100</f>
        <v>0.87737200000000004</v>
      </c>
      <c r="I1690">
        <v>87.737200000000001</v>
      </c>
      <c r="J1690" s="111">
        <v>42852</v>
      </c>
      <c r="L1690" t="s">
        <v>2</v>
      </c>
      <c r="M1690" t="s">
        <v>84</v>
      </c>
      <c r="N1690" t="s">
        <v>85</v>
      </c>
    </row>
    <row r="1691" spans="1:14" x14ac:dyDescent="0.25">
      <c r="A1691" t="s">
        <v>4203</v>
      </c>
      <c r="B1691" t="s">
        <v>58</v>
      </c>
      <c r="C1691" t="s">
        <v>3461</v>
      </c>
      <c r="D1691" t="s">
        <v>82</v>
      </c>
      <c r="E1691" s="149">
        <v>585000</v>
      </c>
      <c r="F1691" s="149">
        <v>33209.94</v>
      </c>
      <c r="G1691" s="149">
        <v>618209.93999999994</v>
      </c>
      <c r="H1691" s="150">
        <f>Tabela2[[#This Row],[PERCENTUAL REALIZADO2]]*1/100</f>
        <v>4.7399999999999997E-4</v>
      </c>
      <c r="I1691">
        <v>4.7399999999999998E-2</v>
      </c>
      <c r="J1691" s="111">
        <v>43040</v>
      </c>
      <c r="L1691" t="s">
        <v>2</v>
      </c>
      <c r="M1691" t="s">
        <v>84</v>
      </c>
      <c r="N1691" t="s">
        <v>85</v>
      </c>
    </row>
    <row r="1692" spans="1:14" x14ac:dyDescent="0.25">
      <c r="A1692" t="s">
        <v>4204</v>
      </c>
      <c r="B1692" t="s">
        <v>48</v>
      </c>
      <c r="C1692" t="s">
        <v>3466</v>
      </c>
      <c r="D1692" t="s">
        <v>82</v>
      </c>
      <c r="E1692" s="149">
        <v>390000</v>
      </c>
      <c r="F1692" s="149">
        <v>33265.54</v>
      </c>
      <c r="G1692" s="149">
        <v>423265.54</v>
      </c>
      <c r="H1692" s="150">
        <f>Tabela2[[#This Row],[PERCENTUAL REALIZADO2]]*1/100</f>
        <v>4.0862999999999997E-2</v>
      </c>
      <c r="I1692">
        <v>4.0862999999999996</v>
      </c>
      <c r="J1692" s="111">
        <v>43052</v>
      </c>
      <c r="L1692" t="s">
        <v>2</v>
      </c>
      <c r="M1692" t="s">
        <v>84</v>
      </c>
      <c r="N1692" t="s">
        <v>85</v>
      </c>
    </row>
    <row r="1693" spans="1:14" x14ac:dyDescent="0.25">
      <c r="A1693" t="s">
        <v>4206</v>
      </c>
      <c r="B1693" t="s">
        <v>66</v>
      </c>
      <c r="C1693" t="s">
        <v>4205</v>
      </c>
      <c r="D1693" t="s">
        <v>82</v>
      </c>
      <c r="E1693" s="149">
        <v>460312.13</v>
      </c>
      <c r="F1693" s="149">
        <v>6117.34</v>
      </c>
      <c r="G1693" s="149">
        <v>466429.47</v>
      </c>
      <c r="H1693" s="150">
        <f>Tabela2[[#This Row],[PERCENTUAL REALIZADO2]]*1/100</f>
        <v>0.16934199999999999</v>
      </c>
      <c r="I1693">
        <v>16.934200000000001</v>
      </c>
      <c r="J1693" s="111">
        <v>42888</v>
      </c>
      <c r="L1693" t="s">
        <v>2</v>
      </c>
      <c r="M1693" t="s">
        <v>84</v>
      </c>
      <c r="N1693" t="s">
        <v>85</v>
      </c>
    </row>
    <row r="1694" spans="1:14" x14ac:dyDescent="0.25">
      <c r="A1694" t="s">
        <v>4209</v>
      </c>
      <c r="B1694" t="s">
        <v>59</v>
      </c>
      <c r="C1694" t="s">
        <v>4208</v>
      </c>
      <c r="D1694" t="s">
        <v>82</v>
      </c>
      <c r="E1694" s="149">
        <v>265312.13</v>
      </c>
      <c r="F1694" s="149">
        <v>265.58</v>
      </c>
      <c r="G1694" s="149">
        <v>265577.71000000002</v>
      </c>
      <c r="H1694" s="150">
        <f>Tabela2[[#This Row],[PERCENTUAL REALIZADO2]]*1/100</f>
        <v>0.39482500000000004</v>
      </c>
      <c r="I1694">
        <v>39.482500000000002</v>
      </c>
      <c r="J1694" s="111">
        <v>42893</v>
      </c>
      <c r="L1694" t="s">
        <v>2</v>
      </c>
      <c r="M1694" t="s">
        <v>84</v>
      </c>
      <c r="N1694" t="s">
        <v>85</v>
      </c>
    </row>
    <row r="1695" spans="1:14" x14ac:dyDescent="0.25">
      <c r="A1695" t="s">
        <v>4210</v>
      </c>
      <c r="B1695" t="s">
        <v>51</v>
      </c>
      <c r="C1695" t="s">
        <v>2309</v>
      </c>
      <c r="D1695" t="s">
        <v>82</v>
      </c>
      <c r="E1695" s="149">
        <v>243750</v>
      </c>
      <c r="F1695" s="149">
        <v>6250</v>
      </c>
      <c r="G1695" s="149">
        <v>250000</v>
      </c>
      <c r="H1695" s="150">
        <f>Tabela2[[#This Row],[PERCENTUAL REALIZADO2]]*1/100</f>
        <v>0.14486499999999999</v>
      </c>
      <c r="I1695">
        <v>14.486499999999999</v>
      </c>
      <c r="J1695" s="111">
        <v>42878</v>
      </c>
      <c r="L1695" t="s">
        <v>2</v>
      </c>
      <c r="M1695" t="s">
        <v>84</v>
      </c>
      <c r="N1695" t="s">
        <v>85</v>
      </c>
    </row>
    <row r="1696" spans="1:14" x14ac:dyDescent="0.25">
      <c r="A1696" t="s">
        <v>4212</v>
      </c>
      <c r="B1696" t="s">
        <v>51</v>
      </c>
      <c r="C1696" t="s">
        <v>4211</v>
      </c>
      <c r="D1696" t="s">
        <v>82</v>
      </c>
      <c r="E1696" s="149">
        <v>251062.5</v>
      </c>
      <c r="F1696" s="149">
        <v>999.37</v>
      </c>
      <c r="G1696" s="149">
        <v>252061.87</v>
      </c>
      <c r="H1696" s="150">
        <f>Tabela2[[#This Row],[PERCENTUAL REALIZADO2]]*1/100</f>
        <v>3.1711000000000003E-2</v>
      </c>
      <c r="I1696">
        <v>3.1711</v>
      </c>
      <c r="J1696" s="111">
        <v>42937</v>
      </c>
      <c r="L1696" t="s">
        <v>2</v>
      </c>
      <c r="M1696" t="s">
        <v>84</v>
      </c>
      <c r="N1696" t="s">
        <v>85</v>
      </c>
    </row>
    <row r="1697" spans="1:14" x14ac:dyDescent="0.25">
      <c r="A1697" t="s">
        <v>3197</v>
      </c>
      <c r="B1697" t="s">
        <v>58</v>
      </c>
      <c r="C1697" t="s">
        <v>900</v>
      </c>
      <c r="D1697" t="s">
        <v>117</v>
      </c>
      <c r="E1697" s="149">
        <v>110000</v>
      </c>
      <c r="F1697" s="149">
        <v>20166.400000000001</v>
      </c>
      <c r="G1697" s="149">
        <v>130166.39999999999</v>
      </c>
      <c r="H1697" s="150">
        <f>Tabela2[[#This Row],[PERCENTUAL REALIZADO2]]*1/100</f>
        <v>0.7641</v>
      </c>
      <c r="I1697">
        <v>76.41</v>
      </c>
      <c r="J1697" s="111">
        <v>38793</v>
      </c>
      <c r="K1697" s="111">
        <v>42004</v>
      </c>
      <c r="L1697" t="s">
        <v>2</v>
      </c>
      <c r="M1697" t="s">
        <v>120</v>
      </c>
      <c r="N1697" t="s">
        <v>722</v>
      </c>
    </row>
    <row r="1698" spans="1:14" x14ac:dyDescent="0.25">
      <c r="A1698" t="s">
        <v>3701</v>
      </c>
      <c r="B1698" t="s">
        <v>51</v>
      </c>
      <c r="C1698" t="s">
        <v>474</v>
      </c>
      <c r="D1698" t="s">
        <v>86</v>
      </c>
      <c r="E1698" s="149">
        <v>295300</v>
      </c>
      <c r="F1698" s="149">
        <v>4700</v>
      </c>
      <c r="G1698" s="149">
        <v>300000</v>
      </c>
      <c r="H1698" s="150">
        <f>Tabela2[[#This Row],[PERCENTUAL REALIZADO2]]*1/100</f>
        <v>0.63414300000000001</v>
      </c>
      <c r="I1698">
        <v>63.414299999999997</v>
      </c>
      <c r="J1698" s="111">
        <v>42981</v>
      </c>
      <c r="L1698" t="s">
        <v>2</v>
      </c>
      <c r="M1698" t="s">
        <v>84</v>
      </c>
      <c r="N1698" t="s">
        <v>88</v>
      </c>
    </row>
    <row r="1699" spans="1:14" x14ac:dyDescent="0.25">
      <c r="A1699" t="s">
        <v>4214</v>
      </c>
      <c r="B1699" t="s">
        <v>47</v>
      </c>
      <c r="C1699" t="s">
        <v>4213</v>
      </c>
      <c r="D1699" t="s">
        <v>86</v>
      </c>
      <c r="E1699" s="149">
        <v>245850</v>
      </c>
      <c r="F1699" s="149">
        <v>10000</v>
      </c>
      <c r="G1699" s="149">
        <v>255850</v>
      </c>
      <c r="H1699" s="150">
        <f>Tabela2[[#This Row],[PERCENTUAL REALIZADO2]]*1/100</f>
        <v>2.5968000000000001E-2</v>
      </c>
      <c r="I1699">
        <v>2.5968</v>
      </c>
      <c r="J1699" s="111">
        <v>43036</v>
      </c>
      <c r="L1699" t="s">
        <v>2</v>
      </c>
      <c r="M1699" t="s">
        <v>84</v>
      </c>
      <c r="N1699" t="s">
        <v>88</v>
      </c>
    </row>
    <row r="1700" spans="1:14" x14ac:dyDescent="0.25">
      <c r="A1700" t="s">
        <v>4215</v>
      </c>
      <c r="B1700" t="s">
        <v>62</v>
      </c>
      <c r="C1700" t="s">
        <v>483</v>
      </c>
      <c r="D1700" t="s">
        <v>86</v>
      </c>
      <c r="E1700" s="149">
        <v>267990.74</v>
      </c>
      <c r="F1700" s="149">
        <v>431</v>
      </c>
      <c r="G1700" s="149">
        <v>268421.74</v>
      </c>
      <c r="H1700" s="150">
        <f>Tabela2[[#This Row],[PERCENTUAL REALIZADO2]]*1/100</f>
        <v>0.75443799999999994</v>
      </c>
      <c r="I1700">
        <v>75.443799999999996</v>
      </c>
      <c r="J1700" s="111">
        <v>42614</v>
      </c>
      <c r="L1700" t="s">
        <v>2</v>
      </c>
      <c r="M1700" t="s">
        <v>84</v>
      </c>
      <c r="N1700" t="s">
        <v>88</v>
      </c>
    </row>
    <row r="1701" spans="1:14" x14ac:dyDescent="0.25">
      <c r="A1701" t="s">
        <v>4216</v>
      </c>
      <c r="B1701" t="s">
        <v>45</v>
      </c>
      <c r="C1701" t="s">
        <v>1216</v>
      </c>
      <c r="D1701" t="s">
        <v>86</v>
      </c>
      <c r="E1701" s="149">
        <v>987600</v>
      </c>
      <c r="F1701" s="149">
        <v>37199.949999999997</v>
      </c>
      <c r="G1701" s="149">
        <v>1024799.95</v>
      </c>
      <c r="H1701" s="150">
        <f>Tabela2[[#This Row],[PERCENTUAL REALIZADO2]]*1/100</f>
        <v>7.2430000000000003E-3</v>
      </c>
      <c r="I1701">
        <v>0.72430000000000005</v>
      </c>
      <c r="J1701" s="111">
        <v>42891</v>
      </c>
      <c r="L1701" t="s">
        <v>2</v>
      </c>
      <c r="M1701" t="s">
        <v>84</v>
      </c>
      <c r="N1701" t="s">
        <v>115</v>
      </c>
    </row>
    <row r="1702" spans="1:14" x14ac:dyDescent="0.25">
      <c r="A1702" t="s">
        <v>4217</v>
      </c>
      <c r="B1702" t="s">
        <v>48</v>
      </c>
      <c r="C1702" t="s">
        <v>3466</v>
      </c>
      <c r="D1702" t="s">
        <v>86</v>
      </c>
      <c r="E1702" s="149">
        <v>425864.97</v>
      </c>
      <c r="F1702" s="149">
        <v>853.44</v>
      </c>
      <c r="G1702" s="149">
        <v>426718.41</v>
      </c>
      <c r="H1702" s="150">
        <f>Tabela2[[#This Row],[PERCENTUAL REALIZADO2]]*1/100</f>
        <v>0.18681</v>
      </c>
      <c r="I1702">
        <v>18.681000000000001</v>
      </c>
      <c r="J1702" s="111">
        <v>43011</v>
      </c>
      <c r="L1702" t="s">
        <v>2</v>
      </c>
      <c r="M1702" t="s">
        <v>84</v>
      </c>
      <c r="N1702" t="s">
        <v>115</v>
      </c>
    </row>
    <row r="1703" spans="1:14" x14ac:dyDescent="0.25">
      <c r="A1703" t="s">
        <v>4218</v>
      </c>
      <c r="B1703" t="s">
        <v>69</v>
      </c>
      <c r="C1703" t="s">
        <v>2809</v>
      </c>
      <c r="D1703" t="s">
        <v>86</v>
      </c>
      <c r="E1703" s="149">
        <v>245850</v>
      </c>
      <c r="F1703" s="149">
        <v>5000</v>
      </c>
      <c r="G1703" s="149">
        <v>250850</v>
      </c>
      <c r="H1703" s="150">
        <f>Tabela2[[#This Row],[PERCENTUAL REALIZADO2]]*1/100</f>
        <v>2.8328000000000002E-2</v>
      </c>
      <c r="I1703">
        <v>2.8328000000000002</v>
      </c>
      <c r="J1703" s="111">
        <v>42948</v>
      </c>
      <c r="L1703" t="s">
        <v>2</v>
      </c>
      <c r="M1703" t="s">
        <v>84</v>
      </c>
      <c r="N1703" t="s">
        <v>88</v>
      </c>
    </row>
    <row r="1704" spans="1:14" x14ac:dyDescent="0.25">
      <c r="A1704" t="s">
        <v>4220</v>
      </c>
      <c r="B1704" t="s">
        <v>53</v>
      </c>
      <c r="C1704" t="s">
        <v>4219</v>
      </c>
      <c r="D1704" t="s">
        <v>86</v>
      </c>
      <c r="E1704" s="149">
        <v>295300</v>
      </c>
      <c r="F1704" s="149">
        <v>8674.7199999999993</v>
      </c>
      <c r="G1704" s="149">
        <v>303974.71999999997</v>
      </c>
      <c r="H1704" s="150">
        <f>Tabela2[[#This Row],[PERCENTUAL REALIZADO2]]*1/100</f>
        <v>0.47652800000000001</v>
      </c>
      <c r="I1704">
        <v>47.652799999999999</v>
      </c>
      <c r="J1704" s="111">
        <v>42697</v>
      </c>
      <c r="L1704" t="s">
        <v>2</v>
      </c>
      <c r="M1704" t="s">
        <v>84</v>
      </c>
      <c r="N1704" t="s">
        <v>88</v>
      </c>
    </row>
    <row r="1705" spans="1:14" x14ac:dyDescent="0.25">
      <c r="A1705" t="s">
        <v>4222</v>
      </c>
      <c r="B1705" t="s">
        <v>47</v>
      </c>
      <c r="C1705" t="s">
        <v>4221</v>
      </c>
      <c r="D1705" t="s">
        <v>86</v>
      </c>
      <c r="E1705" s="149">
        <v>245850</v>
      </c>
      <c r="F1705" s="149">
        <v>90120.03</v>
      </c>
      <c r="G1705" s="149">
        <v>335970.03</v>
      </c>
      <c r="H1705" s="150">
        <f>Tabela2[[#This Row],[PERCENTUAL REALIZADO2]]*1/100</f>
        <v>0.81192800000000009</v>
      </c>
      <c r="I1705">
        <v>81.192800000000005</v>
      </c>
      <c r="J1705" s="111">
        <v>42948</v>
      </c>
      <c r="L1705" t="s">
        <v>2</v>
      </c>
      <c r="M1705" t="s">
        <v>84</v>
      </c>
      <c r="N1705" t="s">
        <v>88</v>
      </c>
    </row>
    <row r="1706" spans="1:14" x14ac:dyDescent="0.25">
      <c r="A1706" t="s">
        <v>277</v>
      </c>
      <c r="B1706" t="s">
        <v>52</v>
      </c>
      <c r="C1706" t="s">
        <v>276</v>
      </c>
      <c r="D1706" t="s">
        <v>86</v>
      </c>
      <c r="E1706" s="149">
        <v>1778800</v>
      </c>
      <c r="F1706" s="149">
        <v>21200</v>
      </c>
      <c r="G1706" s="149">
        <v>1800000</v>
      </c>
      <c r="H1706" s="150">
        <f>Tabela2[[#This Row],[PERCENTUAL REALIZADO2]]*1/100</f>
        <v>1.01E-3</v>
      </c>
      <c r="I1706">
        <v>0.10100000000000001</v>
      </c>
      <c r="J1706" s="111">
        <v>42471</v>
      </c>
      <c r="L1706" t="s">
        <v>2</v>
      </c>
      <c r="M1706" t="s">
        <v>84</v>
      </c>
      <c r="N1706" t="s">
        <v>88</v>
      </c>
    </row>
    <row r="1707" spans="1:14" x14ac:dyDescent="0.25">
      <c r="A1707" t="s">
        <v>4224</v>
      </c>
      <c r="B1707" t="s">
        <v>48</v>
      </c>
      <c r="C1707" t="s">
        <v>297</v>
      </c>
      <c r="D1707" t="s">
        <v>86</v>
      </c>
      <c r="E1707" s="149">
        <v>392152.28</v>
      </c>
      <c r="F1707" s="149">
        <v>789.81</v>
      </c>
      <c r="G1707" s="149">
        <v>392942.09</v>
      </c>
      <c r="H1707" s="150">
        <f>Tabela2[[#This Row],[PERCENTUAL REALIZADO2]]*1/100</f>
        <v>0.96892600000000006</v>
      </c>
      <c r="I1707">
        <v>96.892600000000002</v>
      </c>
      <c r="J1707" s="111">
        <v>42675</v>
      </c>
      <c r="L1707" t="s">
        <v>2</v>
      </c>
      <c r="M1707" t="s">
        <v>84</v>
      </c>
      <c r="N1707" t="s">
        <v>88</v>
      </c>
    </row>
    <row r="1708" spans="1:14" x14ac:dyDescent="0.25">
      <c r="A1708" t="s">
        <v>4228</v>
      </c>
      <c r="B1708" t="s">
        <v>54</v>
      </c>
      <c r="C1708" t="s">
        <v>426</v>
      </c>
      <c r="D1708" t="s">
        <v>86</v>
      </c>
      <c r="E1708" s="149">
        <v>471314.31</v>
      </c>
      <c r="F1708" s="149">
        <v>99469.3</v>
      </c>
      <c r="G1708" s="149">
        <v>570783.61</v>
      </c>
      <c r="H1708" s="150">
        <f>Tabela2[[#This Row],[PERCENTUAL REALIZADO2]]*1/100</f>
        <v>1.7378000000000001E-2</v>
      </c>
      <c r="I1708">
        <v>1.7378</v>
      </c>
      <c r="J1708" s="111">
        <v>43024</v>
      </c>
      <c r="L1708" t="s">
        <v>2</v>
      </c>
      <c r="M1708" t="s">
        <v>84</v>
      </c>
      <c r="N1708" t="s">
        <v>88</v>
      </c>
    </row>
    <row r="1709" spans="1:14" x14ac:dyDescent="0.25">
      <c r="A1709" t="s">
        <v>4229</v>
      </c>
      <c r="B1709" t="s">
        <v>54</v>
      </c>
      <c r="C1709" t="s">
        <v>426</v>
      </c>
      <c r="D1709" t="s">
        <v>86</v>
      </c>
      <c r="E1709" s="149">
        <v>281885.2</v>
      </c>
      <c r="F1709" s="149">
        <v>43396.6</v>
      </c>
      <c r="G1709" s="149">
        <v>325281.8</v>
      </c>
      <c r="H1709" s="150">
        <f>Tabela2[[#This Row],[PERCENTUAL REALIZADO2]]*1/100</f>
        <v>0.10459400000000001</v>
      </c>
      <c r="I1709">
        <v>10.4594</v>
      </c>
      <c r="J1709" s="111">
        <v>42950</v>
      </c>
      <c r="L1709" t="s">
        <v>2</v>
      </c>
      <c r="M1709" t="s">
        <v>84</v>
      </c>
      <c r="N1709" t="s">
        <v>88</v>
      </c>
    </row>
    <row r="1710" spans="1:14" x14ac:dyDescent="0.25">
      <c r="A1710" t="s">
        <v>4230</v>
      </c>
      <c r="B1710" t="s">
        <v>54</v>
      </c>
      <c r="C1710" t="s">
        <v>426</v>
      </c>
      <c r="D1710" t="s">
        <v>86</v>
      </c>
      <c r="E1710" s="149">
        <v>443650</v>
      </c>
      <c r="F1710" s="149">
        <v>40113.379999999997</v>
      </c>
      <c r="G1710" s="149">
        <v>483763.38</v>
      </c>
      <c r="H1710" s="150">
        <f>Tabela2[[#This Row],[PERCENTUAL REALIZADO2]]*1/100</f>
        <v>3.7670000000000002E-2</v>
      </c>
      <c r="I1710">
        <v>3.7669999999999999</v>
      </c>
      <c r="J1710" s="111">
        <v>42962</v>
      </c>
      <c r="L1710" t="s">
        <v>2</v>
      </c>
      <c r="M1710" t="s">
        <v>84</v>
      </c>
      <c r="N1710" t="s">
        <v>88</v>
      </c>
    </row>
    <row r="1711" spans="1:14" x14ac:dyDescent="0.25">
      <c r="A1711" t="s">
        <v>4231</v>
      </c>
      <c r="B1711" t="s">
        <v>56</v>
      </c>
      <c r="C1711" t="s">
        <v>2317</v>
      </c>
      <c r="D1711" t="s">
        <v>86</v>
      </c>
      <c r="E1711" s="149">
        <v>245850</v>
      </c>
      <c r="F1711" s="149">
        <v>250</v>
      </c>
      <c r="G1711" s="149">
        <v>246100</v>
      </c>
      <c r="H1711" s="150">
        <f>Tabela2[[#This Row],[PERCENTUAL REALIZADO2]]*1/100</f>
        <v>0.112013</v>
      </c>
      <c r="I1711">
        <v>11.2013</v>
      </c>
      <c r="J1711" s="111">
        <v>43059</v>
      </c>
      <c r="L1711" t="s">
        <v>2</v>
      </c>
      <c r="M1711" t="s">
        <v>84</v>
      </c>
      <c r="N1711" t="s">
        <v>115</v>
      </c>
    </row>
    <row r="1712" spans="1:14" x14ac:dyDescent="0.25">
      <c r="A1712" t="s">
        <v>4233</v>
      </c>
      <c r="B1712" t="s">
        <v>66</v>
      </c>
      <c r="C1712" t="s">
        <v>4232</v>
      </c>
      <c r="D1712" t="s">
        <v>86</v>
      </c>
      <c r="E1712" s="149">
        <v>245850</v>
      </c>
      <c r="F1712" s="149">
        <v>246.1</v>
      </c>
      <c r="G1712" s="149">
        <v>246096.1</v>
      </c>
      <c r="H1712" s="150">
        <f>Tabela2[[#This Row],[PERCENTUAL REALIZADO2]]*1/100</f>
        <v>1.6164000000000001E-2</v>
      </c>
      <c r="I1712">
        <v>1.6164000000000001</v>
      </c>
      <c r="J1712" s="111">
        <v>43059</v>
      </c>
      <c r="L1712" t="s">
        <v>2</v>
      </c>
      <c r="M1712" t="s">
        <v>84</v>
      </c>
      <c r="N1712" t="s">
        <v>131</v>
      </c>
    </row>
    <row r="1713" spans="1:14" x14ac:dyDescent="0.25">
      <c r="A1713" t="s">
        <v>4234</v>
      </c>
      <c r="B1713" t="s">
        <v>54</v>
      </c>
      <c r="C1713" t="s">
        <v>426</v>
      </c>
      <c r="D1713" t="s">
        <v>86</v>
      </c>
      <c r="E1713" s="149">
        <v>712770.75</v>
      </c>
      <c r="F1713" s="149">
        <v>91576.53</v>
      </c>
      <c r="G1713" s="149">
        <v>804347.28</v>
      </c>
      <c r="H1713" s="150">
        <f>Tabela2[[#This Row],[PERCENTUAL REALIZADO2]]*1/100</f>
        <v>4.7683999999999997E-2</v>
      </c>
      <c r="I1713">
        <v>4.7683999999999997</v>
      </c>
      <c r="J1713" s="111">
        <v>43024</v>
      </c>
      <c r="L1713" t="s">
        <v>2</v>
      </c>
      <c r="M1713" t="s">
        <v>84</v>
      </c>
      <c r="N1713" t="s">
        <v>88</v>
      </c>
    </row>
    <row r="1714" spans="1:14" x14ac:dyDescent="0.25">
      <c r="A1714" t="s">
        <v>4236</v>
      </c>
      <c r="B1714" t="s">
        <v>47</v>
      </c>
      <c r="C1714" t="s">
        <v>4235</v>
      </c>
      <c r="D1714" t="s">
        <v>86</v>
      </c>
      <c r="E1714" s="149">
        <v>493100</v>
      </c>
      <c r="F1714" s="149">
        <v>6900</v>
      </c>
      <c r="G1714" s="149">
        <v>500000</v>
      </c>
      <c r="H1714" s="150">
        <f>Tabela2[[#This Row],[PERCENTUAL REALIZADO2]]*1/100</f>
        <v>0.24260000000000001</v>
      </c>
      <c r="I1714">
        <v>24.26</v>
      </c>
      <c r="J1714" s="111">
        <v>42936</v>
      </c>
      <c r="L1714" t="s">
        <v>2</v>
      </c>
      <c r="M1714" t="s">
        <v>84</v>
      </c>
      <c r="N1714" t="s">
        <v>88</v>
      </c>
    </row>
    <row r="1715" spans="1:14" x14ac:dyDescent="0.25">
      <c r="A1715" t="s">
        <v>4237</v>
      </c>
      <c r="B1715" t="s">
        <v>54</v>
      </c>
      <c r="C1715" t="s">
        <v>426</v>
      </c>
      <c r="D1715" t="s">
        <v>86</v>
      </c>
      <c r="E1715" s="149">
        <v>730460</v>
      </c>
      <c r="F1715" s="149">
        <v>223275.27</v>
      </c>
      <c r="G1715" s="149">
        <v>953735.27</v>
      </c>
      <c r="H1715" s="150">
        <f>Tabela2[[#This Row],[PERCENTUAL REALIZADO2]]*1/100</f>
        <v>0.58540500000000006</v>
      </c>
      <c r="I1715">
        <v>58.540500000000002</v>
      </c>
      <c r="J1715" s="111">
        <v>42950</v>
      </c>
      <c r="L1715" t="s">
        <v>2</v>
      </c>
      <c r="M1715" t="s">
        <v>84</v>
      </c>
      <c r="N1715" t="s">
        <v>88</v>
      </c>
    </row>
    <row r="1716" spans="1:14" x14ac:dyDescent="0.25">
      <c r="A1716" t="s">
        <v>2908</v>
      </c>
      <c r="B1716" t="s">
        <v>52</v>
      </c>
      <c r="C1716" t="s">
        <v>2907</v>
      </c>
      <c r="D1716" t="s">
        <v>86</v>
      </c>
      <c r="E1716" s="149">
        <v>1108371.74</v>
      </c>
      <c r="F1716" s="149">
        <v>22167.439999999999</v>
      </c>
      <c r="G1716" s="149">
        <v>1130539.18</v>
      </c>
      <c r="H1716" s="150">
        <f>Tabela2[[#This Row],[PERCENTUAL REALIZADO2]]*1/100</f>
        <v>0.64771299999999998</v>
      </c>
      <c r="I1716">
        <v>64.771299999999997</v>
      </c>
      <c r="J1716" s="111">
        <v>42439</v>
      </c>
      <c r="L1716" t="s">
        <v>2</v>
      </c>
      <c r="M1716" t="s">
        <v>84</v>
      </c>
      <c r="N1716" t="s">
        <v>88</v>
      </c>
    </row>
    <row r="1717" spans="1:14" x14ac:dyDescent="0.25">
      <c r="A1717" t="s">
        <v>4239</v>
      </c>
      <c r="B1717" t="s">
        <v>53</v>
      </c>
      <c r="C1717" t="s">
        <v>4238</v>
      </c>
      <c r="D1717" t="s">
        <v>86</v>
      </c>
      <c r="E1717" s="149">
        <v>245850</v>
      </c>
      <c r="F1717" s="149">
        <v>11092.5</v>
      </c>
      <c r="G1717" s="149">
        <v>256942.5</v>
      </c>
      <c r="H1717" s="150">
        <f>Tabela2[[#This Row],[PERCENTUAL REALIZADO2]]*1/100</f>
        <v>0.57303800000000005</v>
      </c>
      <c r="I1717">
        <v>57.303800000000003</v>
      </c>
      <c r="J1717" s="111">
        <v>42566</v>
      </c>
      <c r="L1717" t="s">
        <v>2</v>
      </c>
      <c r="M1717" t="s">
        <v>84</v>
      </c>
      <c r="N1717" t="s">
        <v>88</v>
      </c>
    </row>
    <row r="1718" spans="1:14" x14ac:dyDescent="0.25">
      <c r="A1718" t="s">
        <v>3816</v>
      </c>
      <c r="B1718" t="s">
        <v>62</v>
      </c>
      <c r="C1718" t="s">
        <v>3031</v>
      </c>
      <c r="D1718" t="s">
        <v>86</v>
      </c>
      <c r="E1718" s="149">
        <v>384310</v>
      </c>
      <c r="F1718" s="149">
        <v>5690</v>
      </c>
      <c r="G1718" s="149">
        <v>390000</v>
      </c>
      <c r="H1718" s="150">
        <f>Tabela2[[#This Row],[PERCENTUAL REALIZADO2]]*1/100</f>
        <v>0.15351800000000002</v>
      </c>
      <c r="I1718">
        <v>15.351800000000001</v>
      </c>
      <c r="J1718" s="111">
        <v>42545</v>
      </c>
      <c r="L1718" t="s">
        <v>2</v>
      </c>
      <c r="M1718" t="s">
        <v>84</v>
      </c>
      <c r="N1718" t="s">
        <v>88</v>
      </c>
    </row>
    <row r="1719" spans="1:14" x14ac:dyDescent="0.25">
      <c r="A1719" t="s">
        <v>4240</v>
      </c>
      <c r="B1719" t="s">
        <v>68</v>
      </c>
      <c r="C1719" t="s">
        <v>2441</v>
      </c>
      <c r="D1719" t="s">
        <v>86</v>
      </c>
      <c r="E1719" s="149">
        <v>245850</v>
      </c>
      <c r="F1719" s="149">
        <v>39992.639999999999</v>
      </c>
      <c r="G1719" s="149">
        <v>285842.64</v>
      </c>
      <c r="H1719" s="150">
        <f>Tabela2[[#This Row],[PERCENTUAL REALIZADO2]]*1/100</f>
        <v>0.43668999999999997</v>
      </c>
      <c r="I1719">
        <v>43.668999999999997</v>
      </c>
      <c r="J1719" s="111">
        <v>43014</v>
      </c>
      <c r="L1719" t="s">
        <v>2</v>
      </c>
      <c r="M1719" t="s">
        <v>84</v>
      </c>
      <c r="N1719" t="s">
        <v>88</v>
      </c>
    </row>
    <row r="1720" spans="1:14" x14ac:dyDescent="0.25">
      <c r="A1720" t="s">
        <v>3211</v>
      </c>
      <c r="B1720" t="s">
        <v>52</v>
      </c>
      <c r="C1720" t="s">
        <v>2559</v>
      </c>
      <c r="D1720" t="s">
        <v>86</v>
      </c>
      <c r="E1720" s="149">
        <v>82257.820000000007</v>
      </c>
      <c r="F1720" s="149">
        <v>6169.33</v>
      </c>
      <c r="G1720" s="149">
        <v>88427.15</v>
      </c>
      <c r="H1720" s="150">
        <f>Tabela2[[#This Row],[PERCENTUAL REALIZADO2]]*1/100</f>
        <v>0.2</v>
      </c>
      <c r="I1720">
        <v>20</v>
      </c>
      <c r="J1720" s="111">
        <v>38896</v>
      </c>
      <c r="K1720" s="111">
        <v>42369</v>
      </c>
      <c r="L1720" t="s">
        <v>2</v>
      </c>
      <c r="M1720" t="s">
        <v>84</v>
      </c>
      <c r="N1720" t="s">
        <v>3212</v>
      </c>
    </row>
    <row r="1721" spans="1:14" x14ac:dyDescent="0.25">
      <c r="A1721" t="s">
        <v>3214</v>
      </c>
      <c r="B1721" t="s">
        <v>52</v>
      </c>
      <c r="C1721" t="s">
        <v>3213</v>
      </c>
      <c r="D1721" t="s">
        <v>86</v>
      </c>
      <c r="E1721" s="149">
        <v>82057.95</v>
      </c>
      <c r="F1721" s="149">
        <v>6154.35</v>
      </c>
      <c r="G1721" s="149">
        <v>88212.3</v>
      </c>
      <c r="H1721" s="150">
        <f>Tabela2[[#This Row],[PERCENTUAL REALIZADO2]]*1/100</f>
        <v>0.63429999999999997</v>
      </c>
      <c r="I1721">
        <v>63.43</v>
      </c>
      <c r="J1721" s="111">
        <v>38862</v>
      </c>
      <c r="K1721" s="111">
        <v>42469</v>
      </c>
      <c r="L1721" t="s">
        <v>2</v>
      </c>
      <c r="M1721" t="s">
        <v>84</v>
      </c>
      <c r="N1721" t="s">
        <v>3212</v>
      </c>
    </row>
    <row r="1722" spans="1:14" x14ac:dyDescent="0.25">
      <c r="A1722" t="s">
        <v>4241</v>
      </c>
      <c r="B1722" t="s">
        <v>68</v>
      </c>
      <c r="C1722" t="s">
        <v>3487</v>
      </c>
      <c r="D1722" t="s">
        <v>86</v>
      </c>
      <c r="E1722" s="149">
        <v>285679</v>
      </c>
      <c r="F1722" s="149">
        <v>286</v>
      </c>
      <c r="G1722" s="149">
        <v>285965</v>
      </c>
      <c r="H1722" s="150">
        <f>Tabela2[[#This Row],[PERCENTUAL REALIZADO2]]*1/100</f>
        <v>7.0689999999999998E-3</v>
      </c>
      <c r="I1722">
        <v>0.70689999999999997</v>
      </c>
      <c r="J1722" s="111">
        <v>42968</v>
      </c>
      <c r="L1722" t="s">
        <v>2</v>
      </c>
      <c r="M1722" t="s">
        <v>84</v>
      </c>
      <c r="N1722" t="s">
        <v>131</v>
      </c>
    </row>
    <row r="1723" spans="1:14" x14ac:dyDescent="0.25">
      <c r="A1723" t="s">
        <v>3216</v>
      </c>
      <c r="B1723" t="s">
        <v>56</v>
      </c>
      <c r="C1723" t="s">
        <v>3215</v>
      </c>
      <c r="D1723" t="s">
        <v>86</v>
      </c>
      <c r="E1723" s="149">
        <v>165750</v>
      </c>
      <c r="F1723" s="149">
        <v>12431.25</v>
      </c>
      <c r="G1723" s="149">
        <v>178181.25</v>
      </c>
      <c r="H1723" s="150">
        <f>Tabela2[[#This Row],[PERCENTUAL REALIZADO2]]*1/100</f>
        <v>0.43939999999999996</v>
      </c>
      <c r="I1723">
        <v>43.94</v>
      </c>
      <c r="J1723" s="111">
        <v>38898</v>
      </c>
      <c r="K1723" s="111">
        <v>41912</v>
      </c>
      <c r="L1723" t="s">
        <v>2</v>
      </c>
      <c r="M1723" t="s">
        <v>84</v>
      </c>
      <c r="N1723" t="s">
        <v>3212</v>
      </c>
    </row>
    <row r="1724" spans="1:14" x14ac:dyDescent="0.25">
      <c r="A1724" t="s">
        <v>4243</v>
      </c>
      <c r="B1724" t="s">
        <v>53</v>
      </c>
      <c r="C1724" t="s">
        <v>4242</v>
      </c>
      <c r="D1724" t="s">
        <v>86</v>
      </c>
      <c r="E1724" s="149">
        <v>245850</v>
      </c>
      <c r="F1724" s="149">
        <v>13685.53</v>
      </c>
      <c r="G1724" s="149">
        <v>259535.53</v>
      </c>
      <c r="H1724" s="150">
        <f>Tabela2[[#This Row],[PERCENTUAL REALIZADO2]]*1/100</f>
        <v>0.71441399999999999</v>
      </c>
      <c r="I1724">
        <v>71.441400000000002</v>
      </c>
      <c r="J1724" s="111">
        <v>42947</v>
      </c>
      <c r="L1724" t="s">
        <v>2</v>
      </c>
      <c r="M1724" t="s">
        <v>84</v>
      </c>
      <c r="N1724" t="s">
        <v>88</v>
      </c>
    </row>
    <row r="1725" spans="1:14" x14ac:dyDescent="0.25">
      <c r="A1725" t="s">
        <v>4244</v>
      </c>
      <c r="B1725" t="s">
        <v>53</v>
      </c>
      <c r="C1725" t="s">
        <v>1155</v>
      </c>
      <c r="D1725" t="s">
        <v>86</v>
      </c>
      <c r="E1725" s="149">
        <v>740350</v>
      </c>
      <c r="F1725" s="149">
        <v>71778.720000000001</v>
      </c>
      <c r="G1725" s="149">
        <v>812128.72</v>
      </c>
      <c r="H1725" s="150">
        <f>Tabela2[[#This Row],[PERCENTUAL REALIZADO2]]*1/100</f>
        <v>0.18470900000000001</v>
      </c>
      <c r="I1725">
        <v>18.4709</v>
      </c>
      <c r="J1725" s="111">
        <v>42878</v>
      </c>
      <c r="L1725" t="s">
        <v>2</v>
      </c>
      <c r="M1725" t="s">
        <v>84</v>
      </c>
      <c r="N1725" t="s">
        <v>565</v>
      </c>
    </row>
    <row r="1726" spans="1:14" x14ac:dyDescent="0.25">
      <c r="A1726" t="s">
        <v>4245</v>
      </c>
      <c r="B1726" t="s">
        <v>48</v>
      </c>
      <c r="C1726" t="s">
        <v>415</v>
      </c>
      <c r="D1726" t="s">
        <v>86</v>
      </c>
      <c r="E1726" s="149">
        <v>789800</v>
      </c>
      <c r="F1726" s="149">
        <v>323333.42</v>
      </c>
      <c r="G1726" s="149">
        <v>1113133.42</v>
      </c>
      <c r="H1726" s="150">
        <f>Tabela2[[#This Row],[PERCENTUAL REALIZADO2]]*1/100</f>
        <v>5.6683999999999998E-2</v>
      </c>
      <c r="I1726">
        <v>5.6684000000000001</v>
      </c>
      <c r="J1726" s="111">
        <v>43040</v>
      </c>
      <c r="L1726" t="s">
        <v>2</v>
      </c>
      <c r="M1726" t="s">
        <v>84</v>
      </c>
      <c r="N1726" t="s">
        <v>183</v>
      </c>
    </row>
    <row r="1727" spans="1:14" x14ac:dyDescent="0.25">
      <c r="A1727" t="s">
        <v>4246</v>
      </c>
      <c r="B1727" t="s">
        <v>53</v>
      </c>
      <c r="C1727" t="s">
        <v>781</v>
      </c>
      <c r="D1727" t="s">
        <v>86</v>
      </c>
      <c r="E1727" s="149">
        <v>394200</v>
      </c>
      <c r="F1727" s="149">
        <v>42116.480000000003</v>
      </c>
      <c r="G1727" s="149">
        <v>436316.48</v>
      </c>
      <c r="H1727" s="150">
        <f>Tabela2[[#This Row],[PERCENTUAL REALIZADO2]]*1/100</f>
        <v>0.54001900000000003</v>
      </c>
      <c r="I1727">
        <v>54.001899999999999</v>
      </c>
      <c r="J1727" s="111">
        <v>42702</v>
      </c>
      <c r="L1727" t="s">
        <v>2</v>
      </c>
      <c r="M1727" t="s">
        <v>84</v>
      </c>
      <c r="N1727" t="s">
        <v>88</v>
      </c>
    </row>
    <row r="1728" spans="1:14" x14ac:dyDescent="0.25">
      <c r="A1728" t="s">
        <v>4250</v>
      </c>
      <c r="B1728" t="s">
        <v>53</v>
      </c>
      <c r="C1728" t="s">
        <v>4249</v>
      </c>
      <c r="D1728" t="s">
        <v>86</v>
      </c>
      <c r="E1728" s="149">
        <v>245850</v>
      </c>
      <c r="F1728" s="149">
        <v>250</v>
      </c>
      <c r="G1728" s="149">
        <v>246100</v>
      </c>
      <c r="H1728" s="150">
        <f>Tabela2[[#This Row],[PERCENTUAL REALIZADO2]]*1/100</f>
        <v>0.68416900000000003</v>
      </c>
      <c r="I1728">
        <v>68.416899999999998</v>
      </c>
      <c r="J1728" s="111">
        <v>42948</v>
      </c>
      <c r="L1728" t="s">
        <v>2</v>
      </c>
      <c r="M1728" t="s">
        <v>84</v>
      </c>
      <c r="N1728" t="s">
        <v>88</v>
      </c>
    </row>
    <row r="1729" spans="1:14" x14ac:dyDescent="0.25">
      <c r="A1729" t="s">
        <v>4254</v>
      </c>
      <c r="B1729" t="s">
        <v>53</v>
      </c>
      <c r="C1729" t="s">
        <v>4253</v>
      </c>
      <c r="D1729" t="s">
        <v>86</v>
      </c>
      <c r="E1729" s="149">
        <v>245850</v>
      </c>
      <c r="F1729" s="149">
        <v>4481.6499999999996</v>
      </c>
      <c r="G1729" s="149">
        <v>250331.65</v>
      </c>
      <c r="H1729" s="150">
        <f>Tabela2[[#This Row],[PERCENTUAL REALIZADO2]]*1/100</f>
        <v>0.84904899999999994</v>
      </c>
      <c r="I1729">
        <v>84.904899999999998</v>
      </c>
      <c r="J1729" s="111">
        <v>42853</v>
      </c>
      <c r="L1729" t="s">
        <v>2</v>
      </c>
      <c r="M1729" t="s">
        <v>84</v>
      </c>
      <c r="N1729" t="s">
        <v>88</v>
      </c>
    </row>
    <row r="1730" spans="1:14" x14ac:dyDescent="0.25">
      <c r="A1730" t="s">
        <v>181</v>
      </c>
      <c r="B1730" t="s">
        <v>53</v>
      </c>
      <c r="C1730" t="s">
        <v>4255</v>
      </c>
      <c r="D1730" t="s">
        <v>86</v>
      </c>
      <c r="E1730" s="149">
        <v>245850</v>
      </c>
      <c r="F1730" s="149">
        <v>8469.4699999999993</v>
      </c>
      <c r="G1730" s="149">
        <v>254319.47</v>
      </c>
      <c r="H1730" s="150">
        <f>Tabela2[[#This Row],[PERCENTUAL REALIZADO2]]*1/100</f>
        <v>0.20252700000000001</v>
      </c>
      <c r="I1730">
        <v>20.252700000000001</v>
      </c>
      <c r="J1730" s="111">
        <v>42690</v>
      </c>
      <c r="L1730" t="s">
        <v>2</v>
      </c>
      <c r="M1730" t="s">
        <v>84</v>
      </c>
      <c r="N1730" t="s">
        <v>88</v>
      </c>
    </row>
    <row r="1731" spans="1:14" x14ac:dyDescent="0.25">
      <c r="A1731" t="s">
        <v>4257</v>
      </c>
      <c r="B1731" t="s">
        <v>47</v>
      </c>
      <c r="C1731" t="s">
        <v>4256</v>
      </c>
      <c r="D1731" t="s">
        <v>86</v>
      </c>
      <c r="E1731" s="149">
        <v>303672.87</v>
      </c>
      <c r="F1731" s="149">
        <v>6327.13</v>
      </c>
      <c r="G1731" s="149">
        <v>310000</v>
      </c>
      <c r="H1731" s="150">
        <f>Tabela2[[#This Row],[PERCENTUAL REALIZADO2]]*1/100</f>
        <v>0.73732500000000001</v>
      </c>
      <c r="I1731">
        <v>73.732500000000002</v>
      </c>
      <c r="J1731" s="111">
        <v>42769</v>
      </c>
      <c r="L1731" t="s">
        <v>2</v>
      </c>
      <c r="M1731" t="s">
        <v>84</v>
      </c>
      <c r="N1731" t="s">
        <v>88</v>
      </c>
    </row>
    <row r="1732" spans="1:14" x14ac:dyDescent="0.25">
      <c r="A1732" t="s">
        <v>4259</v>
      </c>
      <c r="B1732" t="s">
        <v>53</v>
      </c>
      <c r="C1732" t="s">
        <v>4258</v>
      </c>
      <c r="D1732" t="s">
        <v>86</v>
      </c>
      <c r="E1732" s="149">
        <v>245850</v>
      </c>
      <c r="F1732" s="149">
        <v>3835.44</v>
      </c>
      <c r="G1732" s="149">
        <v>249685.44</v>
      </c>
      <c r="H1732" s="150">
        <f>Tabela2[[#This Row],[PERCENTUAL REALIZADO2]]*1/100</f>
        <v>0.50743400000000005</v>
      </c>
      <c r="I1732">
        <v>50.743400000000001</v>
      </c>
      <c r="J1732" s="111">
        <v>42934</v>
      </c>
      <c r="L1732" t="s">
        <v>2</v>
      </c>
      <c r="M1732" t="s">
        <v>84</v>
      </c>
      <c r="N1732" t="s">
        <v>88</v>
      </c>
    </row>
    <row r="1733" spans="1:14" x14ac:dyDescent="0.25">
      <c r="A1733" t="s">
        <v>383</v>
      </c>
      <c r="B1733" t="s">
        <v>51</v>
      </c>
      <c r="C1733" t="s">
        <v>1339</v>
      </c>
      <c r="D1733" t="s">
        <v>86</v>
      </c>
      <c r="E1733" s="149">
        <v>344750</v>
      </c>
      <c r="F1733" s="149">
        <v>169394.25</v>
      </c>
      <c r="G1733" s="149">
        <v>514144.25</v>
      </c>
      <c r="H1733" s="150">
        <f>Tabela2[[#This Row],[PERCENTUAL REALIZADO2]]*1/100</f>
        <v>5.6000000000000008E-3</v>
      </c>
      <c r="I1733">
        <v>0.56000000000000005</v>
      </c>
      <c r="J1733" s="111">
        <v>43073</v>
      </c>
      <c r="L1733" t="s">
        <v>2</v>
      </c>
      <c r="M1733" t="s">
        <v>84</v>
      </c>
      <c r="N1733" t="s">
        <v>88</v>
      </c>
    </row>
    <row r="1734" spans="1:14" x14ac:dyDescent="0.25">
      <c r="A1734" t="s">
        <v>4260</v>
      </c>
      <c r="B1734" t="s">
        <v>48</v>
      </c>
      <c r="C1734" t="s">
        <v>1234</v>
      </c>
      <c r="D1734" t="s">
        <v>86</v>
      </c>
      <c r="E1734" s="149">
        <v>776010.87</v>
      </c>
      <c r="F1734" s="149">
        <v>24573.11</v>
      </c>
      <c r="G1734" s="149">
        <v>800583.98</v>
      </c>
      <c r="H1734" s="150">
        <f>Tabela2[[#This Row],[PERCENTUAL REALIZADO2]]*1/100</f>
        <v>0.61688799999999999</v>
      </c>
      <c r="I1734">
        <v>61.688800000000001</v>
      </c>
      <c r="J1734" s="111">
        <v>42552</v>
      </c>
      <c r="L1734" t="s">
        <v>2</v>
      </c>
      <c r="M1734" t="s">
        <v>84</v>
      </c>
      <c r="N1734" t="s">
        <v>88</v>
      </c>
    </row>
    <row r="1735" spans="1:14" x14ac:dyDescent="0.25">
      <c r="A1735" t="s">
        <v>4262</v>
      </c>
      <c r="B1735" t="s">
        <v>51</v>
      </c>
      <c r="C1735" t="s">
        <v>4261</v>
      </c>
      <c r="D1735" t="s">
        <v>86</v>
      </c>
      <c r="E1735" s="149">
        <v>317171.74</v>
      </c>
      <c r="F1735" s="149">
        <v>5800</v>
      </c>
      <c r="G1735" s="149">
        <v>322971.74</v>
      </c>
      <c r="H1735" s="150">
        <f>Tabela2[[#This Row],[PERCENTUAL REALIZADO2]]*1/100</f>
        <v>3.1660000000000001E-2</v>
      </c>
      <c r="I1735">
        <v>3.1659999999999999</v>
      </c>
      <c r="J1735" s="111">
        <v>43059</v>
      </c>
      <c r="L1735" t="s">
        <v>2</v>
      </c>
      <c r="M1735" t="s">
        <v>84</v>
      </c>
      <c r="N1735" t="s">
        <v>115</v>
      </c>
    </row>
    <row r="1736" spans="1:14" x14ac:dyDescent="0.25">
      <c r="A1736" t="s">
        <v>4263</v>
      </c>
      <c r="B1736" t="s">
        <v>48</v>
      </c>
      <c r="C1736" t="s">
        <v>1234</v>
      </c>
      <c r="D1736" t="s">
        <v>86</v>
      </c>
      <c r="E1736" s="149">
        <v>776010.87</v>
      </c>
      <c r="F1736" s="149">
        <v>24061.58</v>
      </c>
      <c r="G1736" s="149">
        <v>800072.45</v>
      </c>
      <c r="H1736" s="150">
        <f>Tabela2[[#This Row],[PERCENTUAL REALIZADO2]]*1/100</f>
        <v>0.87785999999999997</v>
      </c>
      <c r="I1736">
        <v>87.786000000000001</v>
      </c>
      <c r="J1736" s="111">
        <v>42552</v>
      </c>
      <c r="L1736" t="s">
        <v>2</v>
      </c>
      <c r="M1736" t="s">
        <v>84</v>
      </c>
      <c r="N1736" t="s">
        <v>88</v>
      </c>
    </row>
    <row r="1737" spans="1:14" x14ac:dyDescent="0.25">
      <c r="A1737" t="s">
        <v>4265</v>
      </c>
      <c r="B1737" t="s">
        <v>53</v>
      </c>
      <c r="C1737" t="s">
        <v>4264</v>
      </c>
      <c r="D1737" t="s">
        <v>86</v>
      </c>
      <c r="E1737" s="149">
        <v>443650</v>
      </c>
      <c r="F1737" s="149">
        <v>126437.86</v>
      </c>
      <c r="G1737" s="149">
        <v>570087.86</v>
      </c>
      <c r="H1737" s="150">
        <f>Tabela2[[#This Row],[PERCENTUAL REALIZADO2]]*1/100</f>
        <v>0.55000000000000004</v>
      </c>
      <c r="I1737">
        <v>55</v>
      </c>
      <c r="J1737" s="111">
        <v>42741</v>
      </c>
      <c r="L1737" t="s">
        <v>2</v>
      </c>
      <c r="M1737" t="s">
        <v>84</v>
      </c>
      <c r="N1737" t="s">
        <v>88</v>
      </c>
    </row>
    <row r="1738" spans="1:14" x14ac:dyDescent="0.25">
      <c r="A1738" t="s">
        <v>4268</v>
      </c>
      <c r="B1738" t="s">
        <v>53</v>
      </c>
      <c r="C1738" t="s">
        <v>4267</v>
      </c>
      <c r="D1738" t="s">
        <v>86</v>
      </c>
      <c r="E1738" s="149">
        <v>295300</v>
      </c>
      <c r="F1738" s="149">
        <v>27622.1</v>
      </c>
      <c r="G1738" s="149">
        <v>322922.09999999998</v>
      </c>
      <c r="H1738" s="150">
        <f>Tabela2[[#This Row],[PERCENTUAL REALIZADO2]]*1/100</f>
        <v>0.565438</v>
      </c>
      <c r="I1738">
        <v>56.543799999999997</v>
      </c>
      <c r="J1738" s="111">
        <v>42908</v>
      </c>
      <c r="L1738" t="s">
        <v>2</v>
      </c>
      <c r="M1738" t="s">
        <v>84</v>
      </c>
      <c r="N1738" t="s">
        <v>183</v>
      </c>
    </row>
    <row r="1739" spans="1:14" x14ac:dyDescent="0.25">
      <c r="A1739" t="s">
        <v>4269</v>
      </c>
      <c r="B1739" t="s">
        <v>51</v>
      </c>
      <c r="C1739" t="s">
        <v>708</v>
      </c>
      <c r="D1739" t="s">
        <v>86</v>
      </c>
      <c r="E1739" s="149">
        <v>245850</v>
      </c>
      <c r="F1739" s="149">
        <v>5775.45</v>
      </c>
      <c r="G1739" s="149">
        <v>251625.45</v>
      </c>
      <c r="H1739" s="150">
        <f>Tabela2[[#This Row],[PERCENTUAL REALIZADO2]]*1/100</f>
        <v>0.28128500000000001</v>
      </c>
      <c r="I1739">
        <v>28.128499999999999</v>
      </c>
      <c r="J1739" s="111">
        <v>42948</v>
      </c>
      <c r="L1739" t="s">
        <v>2</v>
      </c>
      <c r="M1739" t="s">
        <v>84</v>
      </c>
      <c r="N1739" t="s">
        <v>88</v>
      </c>
    </row>
    <row r="1740" spans="1:14" x14ac:dyDescent="0.25">
      <c r="A1740" t="s">
        <v>4271</v>
      </c>
      <c r="B1740" t="s">
        <v>53</v>
      </c>
      <c r="C1740" t="s">
        <v>4270</v>
      </c>
      <c r="D1740" t="s">
        <v>86</v>
      </c>
      <c r="E1740" s="149">
        <v>255740</v>
      </c>
      <c r="F1740" s="149">
        <v>2197.0700000000002</v>
      </c>
      <c r="G1740" s="149">
        <v>257937.07</v>
      </c>
      <c r="H1740" s="150">
        <f>Tabela2[[#This Row],[PERCENTUAL REALIZADO2]]*1/100</f>
        <v>0.58406500000000006</v>
      </c>
      <c r="I1740">
        <v>58.406500000000001</v>
      </c>
      <c r="J1740" s="111">
        <v>42900</v>
      </c>
      <c r="L1740" t="s">
        <v>2</v>
      </c>
      <c r="M1740" t="s">
        <v>84</v>
      </c>
      <c r="N1740" t="s">
        <v>88</v>
      </c>
    </row>
    <row r="1741" spans="1:14" x14ac:dyDescent="0.25">
      <c r="A1741" t="s">
        <v>4272</v>
      </c>
      <c r="B1741" t="s">
        <v>51</v>
      </c>
      <c r="C1741" t="s">
        <v>3034</v>
      </c>
      <c r="D1741" t="s">
        <v>86</v>
      </c>
      <c r="E1741" s="149">
        <v>944271.91</v>
      </c>
      <c r="F1741" s="149">
        <v>147739.51999999999</v>
      </c>
      <c r="G1741" s="149">
        <v>1092011.43</v>
      </c>
      <c r="H1741" s="150">
        <f>Tabela2[[#This Row],[PERCENTUAL REALIZADO2]]*1/100</f>
        <v>0.99062299999999992</v>
      </c>
      <c r="I1741">
        <v>99.062299999999993</v>
      </c>
      <c r="J1741" s="111">
        <v>42552</v>
      </c>
      <c r="L1741" t="s">
        <v>2</v>
      </c>
      <c r="M1741" t="s">
        <v>84</v>
      </c>
      <c r="N1741" t="s">
        <v>88</v>
      </c>
    </row>
    <row r="1742" spans="1:14" x14ac:dyDescent="0.25">
      <c r="A1742" t="s">
        <v>4274</v>
      </c>
      <c r="B1742" t="s">
        <v>59</v>
      </c>
      <c r="C1742" t="s">
        <v>4273</v>
      </c>
      <c r="D1742" t="s">
        <v>86</v>
      </c>
      <c r="E1742" s="149">
        <v>472559.46</v>
      </c>
      <c r="F1742" s="149">
        <v>27440.54</v>
      </c>
      <c r="G1742" s="149">
        <v>500000</v>
      </c>
      <c r="H1742" s="150">
        <f>Tabela2[[#This Row],[PERCENTUAL REALIZADO2]]*1/100</f>
        <v>6.0808999999999995E-2</v>
      </c>
      <c r="I1742">
        <v>6.0808999999999997</v>
      </c>
      <c r="J1742" s="111">
        <v>42958</v>
      </c>
      <c r="L1742" t="s">
        <v>2</v>
      </c>
      <c r="M1742" t="s">
        <v>84</v>
      </c>
      <c r="N1742" t="s">
        <v>88</v>
      </c>
    </row>
    <row r="1743" spans="1:14" x14ac:dyDescent="0.25">
      <c r="A1743" t="s">
        <v>4276</v>
      </c>
      <c r="B1743" t="s">
        <v>53</v>
      </c>
      <c r="C1743" t="s">
        <v>4275</v>
      </c>
      <c r="D1743" t="s">
        <v>86</v>
      </c>
      <c r="E1743" s="149">
        <v>265630</v>
      </c>
      <c r="F1743" s="149">
        <v>13921.41</v>
      </c>
      <c r="G1743" s="149">
        <v>279551.40999999997</v>
      </c>
      <c r="H1743" s="150">
        <f>Tabela2[[#This Row],[PERCENTUAL REALIZADO2]]*1/100</f>
        <v>0.24037299999999998</v>
      </c>
      <c r="I1743">
        <v>24.037299999999998</v>
      </c>
      <c r="J1743" s="111">
        <v>42795</v>
      </c>
      <c r="L1743" t="s">
        <v>2</v>
      </c>
      <c r="M1743" t="s">
        <v>84</v>
      </c>
      <c r="N1743" t="s">
        <v>88</v>
      </c>
    </row>
    <row r="1744" spans="1:14" x14ac:dyDescent="0.25">
      <c r="A1744" t="s">
        <v>4278</v>
      </c>
      <c r="B1744" t="s">
        <v>60</v>
      </c>
      <c r="C1744" t="s">
        <v>4277</v>
      </c>
      <c r="D1744" t="s">
        <v>86</v>
      </c>
      <c r="E1744" s="149">
        <v>740350</v>
      </c>
      <c r="F1744" s="149">
        <v>81241.210000000006</v>
      </c>
      <c r="G1744" s="149">
        <v>821591.21</v>
      </c>
      <c r="H1744" s="150">
        <f>Tabela2[[#This Row],[PERCENTUAL REALIZADO2]]*1/100</f>
        <v>0.51435299999999995</v>
      </c>
      <c r="I1744">
        <v>51.435299999999998</v>
      </c>
      <c r="J1744" s="111">
        <v>42479</v>
      </c>
      <c r="L1744" t="s">
        <v>2</v>
      </c>
      <c r="M1744" t="s">
        <v>84</v>
      </c>
      <c r="N1744" t="s">
        <v>88</v>
      </c>
    </row>
    <row r="1745" spans="1:14" x14ac:dyDescent="0.25">
      <c r="A1745" t="s">
        <v>4279</v>
      </c>
      <c r="B1745" t="s">
        <v>51</v>
      </c>
      <c r="C1745" t="s">
        <v>303</v>
      </c>
      <c r="D1745" t="s">
        <v>86</v>
      </c>
      <c r="E1745" s="149">
        <v>592000</v>
      </c>
      <c r="F1745" s="149">
        <v>138829.96</v>
      </c>
      <c r="G1745" s="149">
        <v>730829.96</v>
      </c>
      <c r="H1745" s="150">
        <f>Tabela2[[#This Row],[PERCENTUAL REALIZADO2]]*1/100</f>
        <v>0.51340600000000003</v>
      </c>
      <c r="I1745">
        <v>51.340600000000002</v>
      </c>
      <c r="J1745" s="111">
        <v>42879</v>
      </c>
      <c r="L1745" t="s">
        <v>2</v>
      </c>
      <c r="M1745" t="s">
        <v>84</v>
      </c>
      <c r="N1745" t="s">
        <v>88</v>
      </c>
    </row>
    <row r="1746" spans="1:14" x14ac:dyDescent="0.25">
      <c r="A1746" t="s">
        <v>4280</v>
      </c>
      <c r="B1746" t="s">
        <v>65</v>
      </c>
      <c r="C1746" t="s">
        <v>1666</v>
      </c>
      <c r="D1746" t="s">
        <v>86</v>
      </c>
      <c r="E1746" s="149">
        <v>245850</v>
      </c>
      <c r="F1746" s="149">
        <v>145334.73000000001</v>
      </c>
      <c r="G1746" s="149">
        <v>391184.73</v>
      </c>
      <c r="H1746" s="150">
        <f>Tabela2[[#This Row],[PERCENTUAL REALIZADO2]]*1/100</f>
        <v>0.90622400000000003</v>
      </c>
      <c r="I1746">
        <v>90.622399999999999</v>
      </c>
      <c r="J1746" s="111">
        <v>42997</v>
      </c>
      <c r="L1746" t="s">
        <v>2</v>
      </c>
      <c r="M1746" t="s">
        <v>84</v>
      </c>
      <c r="N1746" t="s">
        <v>88</v>
      </c>
    </row>
    <row r="1747" spans="1:14" x14ac:dyDescent="0.25">
      <c r="A1747" t="s">
        <v>1695</v>
      </c>
      <c r="B1747" t="s">
        <v>60</v>
      </c>
      <c r="C1747" t="s">
        <v>903</v>
      </c>
      <c r="D1747" t="s">
        <v>86</v>
      </c>
      <c r="E1747" s="149">
        <v>465408</v>
      </c>
      <c r="F1747" s="149">
        <v>197449.5</v>
      </c>
      <c r="G1747" s="149">
        <v>662857.5</v>
      </c>
      <c r="H1747" s="150">
        <f>Tabela2[[#This Row],[PERCENTUAL REALIZADO2]]*1/100</f>
        <v>0.90010000000000001</v>
      </c>
      <c r="I1747">
        <v>90.01</v>
      </c>
      <c r="J1747" s="111">
        <v>42705</v>
      </c>
      <c r="L1747" t="s">
        <v>2</v>
      </c>
      <c r="M1747" t="s">
        <v>84</v>
      </c>
      <c r="N1747" t="s">
        <v>88</v>
      </c>
    </row>
    <row r="1748" spans="1:14" x14ac:dyDescent="0.25">
      <c r="A1748" t="s">
        <v>4281</v>
      </c>
      <c r="B1748" t="s">
        <v>68</v>
      </c>
      <c r="C1748" t="s">
        <v>3756</v>
      </c>
      <c r="D1748" t="s">
        <v>86</v>
      </c>
      <c r="E1748" s="149">
        <v>641450</v>
      </c>
      <c r="F1748" s="149">
        <v>27171.55</v>
      </c>
      <c r="G1748" s="149">
        <v>668621.55000000005</v>
      </c>
      <c r="H1748" s="150">
        <f>Tabela2[[#This Row],[PERCENTUAL REALIZADO2]]*1/100</f>
        <v>0.95611400000000002</v>
      </c>
      <c r="I1748">
        <v>95.611400000000003</v>
      </c>
      <c r="J1748" s="111">
        <v>42752</v>
      </c>
      <c r="L1748" t="s">
        <v>2</v>
      </c>
      <c r="M1748" t="s">
        <v>84</v>
      </c>
      <c r="N1748" t="s">
        <v>88</v>
      </c>
    </row>
    <row r="1749" spans="1:14" x14ac:dyDescent="0.25">
      <c r="A1749" t="s">
        <v>4283</v>
      </c>
      <c r="B1749" t="s">
        <v>61</v>
      </c>
      <c r="C1749" t="s">
        <v>4282</v>
      </c>
      <c r="D1749" t="s">
        <v>86</v>
      </c>
      <c r="E1749" s="149">
        <v>690900</v>
      </c>
      <c r="F1749" s="149">
        <v>20541.599999999999</v>
      </c>
      <c r="G1749" s="149">
        <v>711441.6</v>
      </c>
      <c r="H1749" s="150">
        <f>Tabela2[[#This Row],[PERCENTUAL REALIZADO2]]*1/100</f>
        <v>1.8119E-2</v>
      </c>
      <c r="I1749">
        <v>1.8119000000000001</v>
      </c>
      <c r="J1749" s="111">
        <v>42941</v>
      </c>
      <c r="L1749" t="s">
        <v>2</v>
      </c>
      <c r="M1749" t="s">
        <v>84</v>
      </c>
      <c r="N1749" t="s">
        <v>131</v>
      </c>
    </row>
    <row r="1750" spans="1:14" x14ac:dyDescent="0.25">
      <c r="A1750" t="s">
        <v>4284</v>
      </c>
      <c r="B1750" t="s">
        <v>66</v>
      </c>
      <c r="C1750" t="s">
        <v>2683</v>
      </c>
      <c r="D1750" t="s">
        <v>86</v>
      </c>
      <c r="E1750" s="149">
        <v>245850</v>
      </c>
      <c r="F1750" s="149">
        <v>246.1</v>
      </c>
      <c r="G1750" s="149">
        <v>246096.1</v>
      </c>
      <c r="H1750" s="150">
        <f>Tabela2[[#This Row],[PERCENTUAL REALIZADO2]]*1/100</f>
        <v>0.143039</v>
      </c>
      <c r="I1750">
        <v>14.303900000000001</v>
      </c>
      <c r="J1750" s="111">
        <v>42898</v>
      </c>
      <c r="L1750" t="s">
        <v>2</v>
      </c>
      <c r="M1750" t="s">
        <v>84</v>
      </c>
      <c r="N1750" t="s">
        <v>88</v>
      </c>
    </row>
    <row r="1751" spans="1:14" x14ac:dyDescent="0.25">
      <c r="A1751" t="s">
        <v>4285</v>
      </c>
      <c r="B1751" t="s">
        <v>65</v>
      </c>
      <c r="C1751" t="s">
        <v>1373</v>
      </c>
      <c r="D1751" t="s">
        <v>86</v>
      </c>
      <c r="E1751" s="149">
        <v>245850</v>
      </c>
      <c r="F1751" s="149">
        <v>10243.75</v>
      </c>
      <c r="G1751" s="149">
        <v>256093.75</v>
      </c>
      <c r="H1751" s="150">
        <f>Tabela2[[#This Row],[PERCENTUAL REALIZADO2]]*1/100</f>
        <v>1.8616999999999998E-2</v>
      </c>
      <c r="I1751">
        <v>1.8616999999999999</v>
      </c>
      <c r="J1751" s="111">
        <v>42914</v>
      </c>
      <c r="L1751" t="s">
        <v>2</v>
      </c>
      <c r="M1751" t="s">
        <v>84</v>
      </c>
      <c r="N1751" t="s">
        <v>88</v>
      </c>
    </row>
    <row r="1752" spans="1:14" x14ac:dyDescent="0.25">
      <c r="A1752" t="s">
        <v>4290</v>
      </c>
      <c r="B1752" t="s">
        <v>52</v>
      </c>
      <c r="C1752" t="s">
        <v>3489</v>
      </c>
      <c r="D1752" t="s">
        <v>86</v>
      </c>
      <c r="E1752" s="149">
        <v>493100</v>
      </c>
      <c r="F1752" s="149">
        <v>4980.8100000000004</v>
      </c>
      <c r="G1752" s="149">
        <v>498080.81</v>
      </c>
      <c r="H1752" s="150">
        <f>Tabela2[[#This Row],[PERCENTUAL REALIZADO2]]*1/100</f>
        <v>3.6099999999999999E-3</v>
      </c>
      <c r="I1752">
        <v>0.36099999999999999</v>
      </c>
      <c r="J1752" s="111">
        <v>42886</v>
      </c>
      <c r="L1752" t="s">
        <v>2</v>
      </c>
      <c r="M1752" t="s">
        <v>84</v>
      </c>
      <c r="N1752" t="s">
        <v>88</v>
      </c>
    </row>
    <row r="1753" spans="1:14" x14ac:dyDescent="0.25">
      <c r="A1753" t="s">
        <v>4291</v>
      </c>
      <c r="B1753" t="s">
        <v>65</v>
      </c>
      <c r="C1753" t="s">
        <v>1085</v>
      </c>
      <c r="D1753" t="s">
        <v>86</v>
      </c>
      <c r="E1753" s="149">
        <v>245850</v>
      </c>
      <c r="F1753" s="149">
        <v>52849.91</v>
      </c>
      <c r="G1753" s="149">
        <v>298699.90999999997</v>
      </c>
      <c r="H1753" s="150">
        <f>Tabela2[[#This Row],[PERCENTUAL REALIZADO2]]*1/100</f>
        <v>0.80358099999999988</v>
      </c>
      <c r="I1753">
        <v>80.358099999999993</v>
      </c>
      <c r="J1753" s="111">
        <v>42871</v>
      </c>
      <c r="L1753" t="s">
        <v>2</v>
      </c>
      <c r="M1753" t="s">
        <v>84</v>
      </c>
      <c r="N1753" t="s">
        <v>88</v>
      </c>
    </row>
    <row r="1754" spans="1:14" x14ac:dyDescent="0.25">
      <c r="A1754" t="s">
        <v>4292</v>
      </c>
      <c r="B1754" t="s">
        <v>48</v>
      </c>
      <c r="C1754" t="s">
        <v>1298</v>
      </c>
      <c r="D1754" t="s">
        <v>82</v>
      </c>
      <c r="E1754" s="149">
        <v>1333849.73</v>
      </c>
      <c r="F1754" s="149">
        <v>115986.93</v>
      </c>
      <c r="G1754" s="149">
        <v>1449836.66</v>
      </c>
      <c r="H1754" s="150">
        <f>Tabela2[[#This Row],[PERCENTUAL REALIZADO2]]*1/100</f>
        <v>4.1375999999999996E-2</v>
      </c>
      <c r="I1754">
        <v>4.1375999999999999</v>
      </c>
      <c r="J1754" s="111">
        <v>42131</v>
      </c>
      <c r="L1754" t="s">
        <v>2</v>
      </c>
      <c r="M1754" t="s">
        <v>84</v>
      </c>
      <c r="N1754" t="s">
        <v>85</v>
      </c>
    </row>
    <row r="1755" spans="1:14" x14ac:dyDescent="0.25">
      <c r="A1755" t="s">
        <v>4294</v>
      </c>
      <c r="B1755" t="s">
        <v>54</v>
      </c>
      <c r="C1755" t="s">
        <v>4293</v>
      </c>
      <c r="D1755" t="s">
        <v>82</v>
      </c>
      <c r="E1755" s="149">
        <v>731250</v>
      </c>
      <c r="F1755" s="149">
        <v>24326</v>
      </c>
      <c r="G1755" s="149">
        <v>755576</v>
      </c>
      <c r="H1755" s="150">
        <f>Tabela2[[#This Row],[PERCENTUAL REALIZADO2]]*1/100</f>
        <v>0.17937799999999998</v>
      </c>
      <c r="I1755">
        <v>17.937799999999999</v>
      </c>
      <c r="J1755" s="111">
        <v>42915</v>
      </c>
      <c r="L1755" t="s">
        <v>2</v>
      </c>
      <c r="M1755" t="s">
        <v>84</v>
      </c>
      <c r="N1755" t="s">
        <v>85</v>
      </c>
    </row>
    <row r="1756" spans="1:14" x14ac:dyDescent="0.25">
      <c r="A1756" t="s">
        <v>3238</v>
      </c>
      <c r="B1756" t="s">
        <v>56</v>
      </c>
      <c r="C1756" t="s">
        <v>3237</v>
      </c>
      <c r="D1756" t="s">
        <v>86</v>
      </c>
      <c r="E1756" s="149">
        <v>195000</v>
      </c>
      <c r="F1756" s="149">
        <v>18000</v>
      </c>
      <c r="G1756" s="149">
        <v>213000</v>
      </c>
      <c r="H1756" s="150">
        <f>Tabela2[[#This Row],[PERCENTUAL REALIZADO2]]*1/100</f>
        <v>0.4178</v>
      </c>
      <c r="I1756">
        <v>41.78</v>
      </c>
      <c r="J1756" s="111">
        <v>38841</v>
      </c>
      <c r="K1756" s="111">
        <v>42612</v>
      </c>
      <c r="L1756" t="s">
        <v>2</v>
      </c>
      <c r="M1756" t="s">
        <v>84</v>
      </c>
      <c r="N1756" t="s">
        <v>915</v>
      </c>
    </row>
    <row r="1757" spans="1:14" x14ac:dyDescent="0.25">
      <c r="A1757" t="s">
        <v>3239</v>
      </c>
      <c r="B1757" t="s">
        <v>56</v>
      </c>
      <c r="C1757" t="s">
        <v>2195</v>
      </c>
      <c r="D1757" t="s">
        <v>86</v>
      </c>
      <c r="E1757" s="149">
        <v>195000</v>
      </c>
      <c r="F1757" s="149">
        <v>14625</v>
      </c>
      <c r="G1757" s="149">
        <v>209625</v>
      </c>
      <c r="H1757" s="150">
        <f>Tabela2[[#This Row],[PERCENTUAL REALIZADO2]]*1/100</f>
        <v>0.84379999999999999</v>
      </c>
      <c r="I1757">
        <v>84.38</v>
      </c>
      <c r="J1757" s="111">
        <v>38887</v>
      </c>
      <c r="K1757" s="111">
        <v>42368</v>
      </c>
      <c r="L1757" t="s">
        <v>2</v>
      </c>
      <c r="M1757" t="s">
        <v>84</v>
      </c>
      <c r="N1757" t="s">
        <v>915</v>
      </c>
    </row>
    <row r="1758" spans="1:14" x14ac:dyDescent="0.25">
      <c r="A1758" t="s">
        <v>4295</v>
      </c>
      <c r="B1758" t="s">
        <v>68</v>
      </c>
      <c r="C1758" t="s">
        <v>2700</v>
      </c>
      <c r="D1758" t="s">
        <v>82</v>
      </c>
      <c r="E1758" s="149">
        <v>243750</v>
      </c>
      <c r="F1758" s="149">
        <v>8045.2</v>
      </c>
      <c r="G1758" s="149">
        <v>251795.20000000001</v>
      </c>
      <c r="H1758" s="150">
        <f>Tabela2[[#This Row],[PERCENTUAL REALIZADO2]]*1/100</f>
        <v>0.71006000000000002</v>
      </c>
      <c r="I1758">
        <v>71.006</v>
      </c>
      <c r="J1758" s="111">
        <v>42870</v>
      </c>
      <c r="L1758" t="s">
        <v>2</v>
      </c>
      <c r="M1758" t="s">
        <v>84</v>
      </c>
      <c r="N1758" t="s">
        <v>85</v>
      </c>
    </row>
    <row r="1759" spans="1:14" x14ac:dyDescent="0.25">
      <c r="A1759" t="s">
        <v>3241</v>
      </c>
      <c r="B1759" t="s">
        <v>57</v>
      </c>
      <c r="C1759" t="s">
        <v>3240</v>
      </c>
      <c r="D1759" t="s">
        <v>86</v>
      </c>
      <c r="E1759" s="149">
        <v>146250</v>
      </c>
      <c r="F1759" s="149">
        <v>11043.75</v>
      </c>
      <c r="G1759" s="149">
        <v>157293.75</v>
      </c>
      <c r="H1759" s="150">
        <f>Tabela2[[#This Row],[PERCENTUAL REALIZADO2]]*1/100</f>
        <v>0.90370000000000006</v>
      </c>
      <c r="I1759">
        <v>90.37</v>
      </c>
      <c r="J1759" s="111">
        <v>38888</v>
      </c>
      <c r="K1759" s="111">
        <v>43038</v>
      </c>
      <c r="L1759" t="s">
        <v>2</v>
      </c>
      <c r="M1759" t="s">
        <v>893</v>
      </c>
      <c r="N1759" t="s">
        <v>894</v>
      </c>
    </row>
    <row r="1760" spans="1:14" x14ac:dyDescent="0.25">
      <c r="A1760" t="s">
        <v>4296</v>
      </c>
      <c r="B1760" t="s">
        <v>53</v>
      </c>
      <c r="C1760" t="s">
        <v>413</v>
      </c>
      <c r="D1760" t="s">
        <v>82</v>
      </c>
      <c r="E1760" s="149">
        <v>243750</v>
      </c>
      <c r="F1760" s="149">
        <v>2462.13</v>
      </c>
      <c r="G1760" s="149">
        <v>246212.13</v>
      </c>
      <c r="H1760" s="150">
        <f>Tabela2[[#This Row],[PERCENTUAL REALIZADO2]]*1/100</f>
        <v>1.9210999999999999E-2</v>
      </c>
      <c r="I1760">
        <v>1.9211</v>
      </c>
      <c r="J1760" s="111">
        <v>42979</v>
      </c>
      <c r="L1760" t="s">
        <v>2</v>
      </c>
      <c r="M1760" t="s">
        <v>84</v>
      </c>
      <c r="N1760" t="s">
        <v>85</v>
      </c>
    </row>
    <row r="1761" spans="1:14" x14ac:dyDescent="0.25">
      <c r="A1761" t="s">
        <v>4297</v>
      </c>
      <c r="B1761" t="s">
        <v>48</v>
      </c>
      <c r="C1761" t="s">
        <v>1184</v>
      </c>
      <c r="D1761" t="s">
        <v>82</v>
      </c>
      <c r="E1761" s="149">
        <v>910675.35</v>
      </c>
      <c r="F1761" s="149">
        <v>37689.39</v>
      </c>
      <c r="G1761" s="149">
        <v>948364.74</v>
      </c>
      <c r="H1761" s="150">
        <f>Tabela2[[#This Row],[PERCENTUAL REALIZADO2]]*1/100</f>
        <v>0.132328</v>
      </c>
      <c r="I1761">
        <v>13.232799999999999</v>
      </c>
      <c r="J1761" s="111">
        <v>43040</v>
      </c>
      <c r="L1761" t="s">
        <v>2</v>
      </c>
      <c r="M1761" t="s">
        <v>84</v>
      </c>
      <c r="N1761" t="s">
        <v>85</v>
      </c>
    </row>
    <row r="1762" spans="1:14" x14ac:dyDescent="0.25">
      <c r="A1762" t="s">
        <v>4299</v>
      </c>
      <c r="B1762" t="s">
        <v>65</v>
      </c>
      <c r="C1762" t="s">
        <v>4298</v>
      </c>
      <c r="D1762" t="s">
        <v>82</v>
      </c>
      <c r="E1762" s="149">
        <v>243750</v>
      </c>
      <c r="F1762" s="149">
        <v>6250</v>
      </c>
      <c r="G1762" s="149">
        <v>250000</v>
      </c>
      <c r="H1762" s="150">
        <f>Tabela2[[#This Row],[PERCENTUAL REALIZADO2]]*1/100</f>
        <v>0.26361499999999999</v>
      </c>
      <c r="I1762">
        <v>26.361499999999999</v>
      </c>
      <c r="J1762" s="111">
        <v>42944</v>
      </c>
      <c r="L1762" t="s">
        <v>2</v>
      </c>
      <c r="M1762" t="s">
        <v>84</v>
      </c>
      <c r="N1762" t="s">
        <v>85</v>
      </c>
    </row>
    <row r="1763" spans="1:14" x14ac:dyDescent="0.25">
      <c r="A1763" t="s">
        <v>4300</v>
      </c>
      <c r="B1763" t="s">
        <v>48</v>
      </c>
      <c r="C1763" t="s">
        <v>633</v>
      </c>
      <c r="D1763" t="s">
        <v>82</v>
      </c>
      <c r="E1763" s="149">
        <v>877737.9</v>
      </c>
      <c r="F1763" s="149">
        <v>36349.919999999998</v>
      </c>
      <c r="G1763" s="149">
        <v>914087.82</v>
      </c>
      <c r="H1763" s="150">
        <f>Tabela2[[#This Row],[PERCENTUAL REALIZADO2]]*1/100</f>
        <v>0.27322800000000003</v>
      </c>
      <c r="I1763">
        <v>27.322800000000001</v>
      </c>
      <c r="J1763" s="111">
        <v>42962</v>
      </c>
      <c r="L1763" t="s">
        <v>2</v>
      </c>
      <c r="M1763" t="s">
        <v>84</v>
      </c>
      <c r="N1763" t="s">
        <v>85</v>
      </c>
    </row>
    <row r="1764" spans="1:14" x14ac:dyDescent="0.25">
      <c r="A1764" t="s">
        <v>4302</v>
      </c>
      <c r="B1764" t="s">
        <v>47</v>
      </c>
      <c r="C1764" t="s">
        <v>4301</v>
      </c>
      <c r="D1764" t="s">
        <v>82</v>
      </c>
      <c r="E1764" s="149">
        <v>292500</v>
      </c>
      <c r="F1764" s="149">
        <v>7458.75</v>
      </c>
      <c r="G1764" s="149">
        <v>299958.75</v>
      </c>
      <c r="H1764" s="150">
        <f>Tabela2[[#This Row],[PERCENTUAL REALIZADO2]]*1/100</f>
        <v>1.5753E-2</v>
      </c>
      <c r="I1764">
        <v>1.5752999999999999</v>
      </c>
      <c r="J1764" s="111">
        <v>43067</v>
      </c>
      <c r="L1764" t="s">
        <v>2</v>
      </c>
      <c r="M1764" t="s">
        <v>84</v>
      </c>
      <c r="N1764" t="s">
        <v>85</v>
      </c>
    </row>
    <row r="1765" spans="1:14" x14ac:dyDescent="0.25">
      <c r="A1765" t="s">
        <v>4304</v>
      </c>
      <c r="B1765" t="s">
        <v>51</v>
      </c>
      <c r="C1765" t="s">
        <v>4303</v>
      </c>
      <c r="D1765" t="s">
        <v>82</v>
      </c>
      <c r="E1765" s="149">
        <v>682500</v>
      </c>
      <c r="F1765" s="149">
        <v>17500</v>
      </c>
      <c r="G1765" s="149">
        <v>700000</v>
      </c>
      <c r="H1765" s="150">
        <f>Tabela2[[#This Row],[PERCENTUAL REALIZADO2]]*1/100</f>
        <v>2.4927999999999999E-2</v>
      </c>
      <c r="I1765">
        <v>2.4927999999999999</v>
      </c>
      <c r="J1765" s="111">
        <v>43024</v>
      </c>
      <c r="L1765" t="s">
        <v>2</v>
      </c>
      <c r="M1765" t="s">
        <v>84</v>
      </c>
      <c r="N1765" t="s">
        <v>85</v>
      </c>
    </row>
    <row r="1766" spans="1:14" x14ac:dyDescent="0.25">
      <c r="A1766" t="s">
        <v>4305</v>
      </c>
      <c r="B1766" t="s">
        <v>65</v>
      </c>
      <c r="C1766" t="s">
        <v>4168</v>
      </c>
      <c r="D1766" t="s">
        <v>82</v>
      </c>
      <c r="E1766" s="149">
        <v>243750</v>
      </c>
      <c r="F1766" s="149">
        <v>5666.82</v>
      </c>
      <c r="G1766" s="149">
        <v>249416.82</v>
      </c>
      <c r="H1766" s="150">
        <f>Tabela2[[#This Row],[PERCENTUAL REALIZADO2]]*1/100</f>
        <v>0.84425799999999995</v>
      </c>
      <c r="I1766">
        <v>84.425799999999995</v>
      </c>
      <c r="J1766" s="111">
        <v>42675</v>
      </c>
      <c r="L1766" t="s">
        <v>2</v>
      </c>
      <c r="M1766" t="s">
        <v>84</v>
      </c>
      <c r="N1766" t="s">
        <v>85</v>
      </c>
    </row>
    <row r="1767" spans="1:14" x14ac:dyDescent="0.25">
      <c r="A1767" t="s">
        <v>4306</v>
      </c>
      <c r="B1767" t="s">
        <v>52</v>
      </c>
      <c r="C1767" t="s">
        <v>3108</v>
      </c>
      <c r="D1767" t="s">
        <v>82</v>
      </c>
      <c r="E1767" s="149">
        <v>487500</v>
      </c>
      <c r="F1767" s="149">
        <v>2500</v>
      </c>
      <c r="G1767" s="149">
        <v>490000</v>
      </c>
      <c r="H1767" s="150">
        <f>Tabela2[[#This Row],[PERCENTUAL REALIZADO2]]*1/100</f>
        <v>0.42448799999999998</v>
      </c>
      <c r="I1767">
        <v>42.448799999999999</v>
      </c>
      <c r="J1767" s="111">
        <v>43005</v>
      </c>
      <c r="L1767" t="s">
        <v>2</v>
      </c>
      <c r="M1767" t="s">
        <v>84</v>
      </c>
      <c r="N1767" t="s">
        <v>85</v>
      </c>
    </row>
    <row r="1768" spans="1:14" x14ac:dyDescent="0.25">
      <c r="A1768" t="s">
        <v>4307</v>
      </c>
      <c r="B1768" t="s">
        <v>68</v>
      </c>
      <c r="C1768" t="s">
        <v>3514</v>
      </c>
      <c r="D1768" t="s">
        <v>82</v>
      </c>
      <c r="E1768" s="149">
        <v>487500</v>
      </c>
      <c r="F1768" s="149">
        <v>8303.61</v>
      </c>
      <c r="G1768" s="149">
        <v>495803.61</v>
      </c>
      <c r="H1768" s="150">
        <f>Tabela2[[#This Row],[PERCENTUAL REALIZADO2]]*1/100</f>
        <v>0.85993300000000006</v>
      </c>
      <c r="I1768">
        <v>85.993300000000005</v>
      </c>
      <c r="J1768" s="111">
        <v>42887</v>
      </c>
      <c r="L1768" t="s">
        <v>2</v>
      </c>
      <c r="M1768" t="s">
        <v>84</v>
      </c>
      <c r="N1768" t="s">
        <v>85</v>
      </c>
    </row>
    <row r="1769" spans="1:14" x14ac:dyDescent="0.25">
      <c r="A1769" t="s">
        <v>559</v>
      </c>
      <c r="B1769" t="s">
        <v>53</v>
      </c>
      <c r="C1769" t="s">
        <v>516</v>
      </c>
      <c r="D1769" t="s">
        <v>86</v>
      </c>
      <c r="E1769" s="149">
        <v>532929.01</v>
      </c>
      <c r="F1769" s="149">
        <v>9172.2199999999993</v>
      </c>
      <c r="G1769" s="149">
        <v>542101.23</v>
      </c>
      <c r="H1769" s="150">
        <f>Tabela2[[#This Row],[PERCENTUAL REALIZADO2]]*1/100</f>
        <v>0.9407080000000001</v>
      </c>
      <c r="I1769">
        <v>94.070800000000006</v>
      </c>
      <c r="J1769" s="111">
        <v>42551</v>
      </c>
      <c r="L1769" t="s">
        <v>2</v>
      </c>
      <c r="M1769" t="s">
        <v>84</v>
      </c>
      <c r="N1769" t="s">
        <v>88</v>
      </c>
    </row>
    <row r="1770" spans="1:14" x14ac:dyDescent="0.25">
      <c r="A1770" t="s">
        <v>4309</v>
      </c>
      <c r="B1770" t="s">
        <v>53</v>
      </c>
      <c r="C1770" t="s">
        <v>4308</v>
      </c>
      <c r="D1770" t="s">
        <v>86</v>
      </c>
      <c r="E1770" s="149">
        <v>789800</v>
      </c>
      <c r="F1770" s="149">
        <v>4268.45</v>
      </c>
      <c r="G1770" s="149">
        <v>794068.45</v>
      </c>
      <c r="H1770" s="150">
        <f>Tabela2[[#This Row],[PERCENTUAL REALIZADO2]]*1/100</f>
        <v>0.52978499999999995</v>
      </c>
      <c r="I1770">
        <v>52.978499999999997</v>
      </c>
      <c r="J1770" s="111">
        <v>42523</v>
      </c>
      <c r="L1770" t="s">
        <v>2</v>
      </c>
      <c r="M1770" t="s">
        <v>84</v>
      </c>
      <c r="N1770" t="s">
        <v>88</v>
      </c>
    </row>
    <row r="1771" spans="1:14" x14ac:dyDescent="0.25">
      <c r="A1771" t="s">
        <v>102</v>
      </c>
      <c r="B1771" t="s">
        <v>47</v>
      </c>
      <c r="C1771" t="s">
        <v>4310</v>
      </c>
      <c r="D1771" t="s">
        <v>86</v>
      </c>
      <c r="E1771" s="149">
        <v>1057099.01</v>
      </c>
      <c r="F1771" s="149">
        <v>5000</v>
      </c>
      <c r="G1771" s="149">
        <v>1062099.01</v>
      </c>
      <c r="H1771" s="150">
        <f>Tabela2[[#This Row],[PERCENTUAL REALIZADO2]]*1/100</f>
        <v>5.8467999999999999E-2</v>
      </c>
      <c r="I1771">
        <v>5.8468</v>
      </c>
      <c r="J1771" s="111">
        <v>42979</v>
      </c>
      <c r="L1771" t="s">
        <v>2</v>
      </c>
      <c r="M1771" t="s">
        <v>84</v>
      </c>
      <c r="N1771" t="s">
        <v>88</v>
      </c>
    </row>
    <row r="1772" spans="1:14" x14ac:dyDescent="0.25">
      <c r="A1772" t="s">
        <v>4312</v>
      </c>
      <c r="B1772" t="s">
        <v>68</v>
      </c>
      <c r="C1772" t="s">
        <v>4311</v>
      </c>
      <c r="D1772" t="s">
        <v>82</v>
      </c>
      <c r="E1772" s="149">
        <v>243750</v>
      </c>
      <c r="F1772" s="149">
        <v>7778.28</v>
      </c>
      <c r="G1772" s="149">
        <v>251528.28</v>
      </c>
      <c r="H1772" s="150">
        <f>Tabela2[[#This Row],[PERCENTUAL REALIZADO2]]*1/100</f>
        <v>7.3179999999999999E-3</v>
      </c>
      <c r="I1772">
        <v>0.73180000000000001</v>
      </c>
      <c r="J1772" s="111">
        <v>42896</v>
      </c>
      <c r="L1772" t="s">
        <v>2</v>
      </c>
      <c r="M1772" t="s">
        <v>84</v>
      </c>
      <c r="N1772" t="s">
        <v>85</v>
      </c>
    </row>
    <row r="1773" spans="1:14" x14ac:dyDescent="0.25">
      <c r="A1773" t="s">
        <v>4313</v>
      </c>
      <c r="B1773" t="s">
        <v>66</v>
      </c>
      <c r="C1773" t="s">
        <v>1045</v>
      </c>
      <c r="D1773" t="s">
        <v>82</v>
      </c>
      <c r="E1773" s="149">
        <v>243750</v>
      </c>
      <c r="F1773" s="149">
        <v>7482.25</v>
      </c>
      <c r="G1773" s="149">
        <v>251232.25</v>
      </c>
      <c r="H1773" s="150">
        <f>Tabela2[[#This Row],[PERCENTUAL REALIZADO2]]*1/100</f>
        <v>1.9293000000000001E-2</v>
      </c>
      <c r="I1773">
        <v>1.9293</v>
      </c>
      <c r="J1773" s="111">
        <v>43035</v>
      </c>
      <c r="L1773" t="s">
        <v>2</v>
      </c>
      <c r="M1773" t="s">
        <v>84</v>
      </c>
      <c r="N1773" t="s">
        <v>85</v>
      </c>
    </row>
    <row r="1774" spans="1:14" x14ac:dyDescent="0.25">
      <c r="A1774" t="s">
        <v>4315</v>
      </c>
      <c r="B1774" t="s">
        <v>53</v>
      </c>
      <c r="C1774" t="s">
        <v>4314</v>
      </c>
      <c r="D1774" t="s">
        <v>82</v>
      </c>
      <c r="E1774" s="149">
        <v>253500</v>
      </c>
      <c r="F1774" s="149">
        <v>10140</v>
      </c>
      <c r="G1774" s="149">
        <v>263640</v>
      </c>
      <c r="H1774" s="150">
        <f>Tabela2[[#This Row],[PERCENTUAL REALIZADO2]]*1/100</f>
        <v>3.2818E-2</v>
      </c>
      <c r="I1774">
        <v>3.2818000000000001</v>
      </c>
      <c r="J1774" s="111">
        <v>42916</v>
      </c>
      <c r="L1774" t="s">
        <v>2</v>
      </c>
      <c r="M1774" t="s">
        <v>84</v>
      </c>
      <c r="N1774" t="s">
        <v>85</v>
      </c>
    </row>
    <row r="1775" spans="1:14" x14ac:dyDescent="0.25">
      <c r="A1775" t="s">
        <v>4317</v>
      </c>
      <c r="B1775" t="s">
        <v>48</v>
      </c>
      <c r="C1775" t="s">
        <v>4316</v>
      </c>
      <c r="D1775" t="s">
        <v>82</v>
      </c>
      <c r="E1775" s="149">
        <v>243750</v>
      </c>
      <c r="F1775" s="149">
        <v>503.72</v>
      </c>
      <c r="G1775" s="149">
        <v>244253.72</v>
      </c>
      <c r="H1775" s="150">
        <f>Tabela2[[#This Row],[PERCENTUAL REALIZADO2]]*1/100</f>
        <v>0.114262</v>
      </c>
      <c r="I1775">
        <v>11.4262</v>
      </c>
      <c r="J1775" s="111">
        <v>43040</v>
      </c>
      <c r="L1775" t="s">
        <v>2</v>
      </c>
      <c r="M1775" t="s">
        <v>84</v>
      </c>
      <c r="N1775" t="s">
        <v>85</v>
      </c>
    </row>
    <row r="1776" spans="1:14" x14ac:dyDescent="0.25">
      <c r="A1776" t="s">
        <v>3255</v>
      </c>
      <c r="B1776" t="s">
        <v>55</v>
      </c>
      <c r="C1776" t="s">
        <v>1858</v>
      </c>
      <c r="D1776" t="s">
        <v>86</v>
      </c>
      <c r="E1776" s="149">
        <v>975000</v>
      </c>
      <c r="F1776" s="149">
        <v>550066.32999999996</v>
      </c>
      <c r="G1776" s="149">
        <v>1525066.33</v>
      </c>
      <c r="H1776" s="150">
        <f>Tabela2[[#This Row],[PERCENTUAL REALIZADO2]]*1/100</f>
        <v>0.76989999999999992</v>
      </c>
      <c r="I1776">
        <v>76.989999999999995</v>
      </c>
      <c r="J1776" s="111">
        <v>39295</v>
      </c>
      <c r="K1776" s="111">
        <v>42582</v>
      </c>
      <c r="L1776" t="s">
        <v>2</v>
      </c>
      <c r="M1776" t="s">
        <v>715</v>
      </c>
      <c r="N1776" t="s">
        <v>3256</v>
      </c>
    </row>
    <row r="1777" spans="1:14" x14ac:dyDescent="0.25">
      <c r="A1777" t="s">
        <v>4319</v>
      </c>
      <c r="B1777" t="s">
        <v>65</v>
      </c>
      <c r="C1777" t="s">
        <v>4318</v>
      </c>
      <c r="D1777" t="s">
        <v>82</v>
      </c>
      <c r="E1777" s="149">
        <v>243750</v>
      </c>
      <c r="F1777" s="149">
        <v>12179.68</v>
      </c>
      <c r="G1777" s="149">
        <v>255929.68</v>
      </c>
      <c r="H1777" s="150">
        <f>Tabela2[[#This Row],[PERCENTUAL REALIZADO2]]*1/100</f>
        <v>0.50228299999999992</v>
      </c>
      <c r="I1777">
        <v>50.228299999999997</v>
      </c>
      <c r="J1777" s="111">
        <v>42912</v>
      </c>
      <c r="L1777" t="s">
        <v>2</v>
      </c>
      <c r="M1777" t="s">
        <v>84</v>
      </c>
      <c r="N1777" t="s">
        <v>85</v>
      </c>
    </row>
    <row r="1778" spans="1:14" x14ac:dyDescent="0.25">
      <c r="A1778" t="s">
        <v>4320</v>
      </c>
      <c r="B1778" t="s">
        <v>52</v>
      </c>
      <c r="C1778" t="s">
        <v>2910</v>
      </c>
      <c r="D1778" t="s">
        <v>117</v>
      </c>
      <c r="E1778" s="149">
        <v>1000000</v>
      </c>
      <c r="F1778" s="149">
        <v>20000</v>
      </c>
      <c r="G1778" s="149">
        <v>1020000</v>
      </c>
      <c r="H1778" s="150">
        <f>Tabela2[[#This Row],[PERCENTUAL REALIZADO2]]*1/100</f>
        <v>8.2027000000000003E-2</v>
      </c>
      <c r="I1778">
        <v>8.2027000000000001</v>
      </c>
      <c r="J1778" s="111">
        <v>42824</v>
      </c>
      <c r="L1778" t="s">
        <v>2</v>
      </c>
      <c r="M1778" t="s">
        <v>120</v>
      </c>
      <c r="N1778" t="s">
        <v>121</v>
      </c>
    </row>
    <row r="1779" spans="1:14" x14ac:dyDescent="0.25">
      <c r="A1779" t="s">
        <v>4323</v>
      </c>
      <c r="B1779" t="s">
        <v>53</v>
      </c>
      <c r="C1779" t="s">
        <v>3021</v>
      </c>
      <c r="D1779" t="s">
        <v>86</v>
      </c>
      <c r="E1779" s="149">
        <v>245850</v>
      </c>
      <c r="F1779" s="149">
        <v>2517.92</v>
      </c>
      <c r="G1779" s="149">
        <v>248367.92</v>
      </c>
      <c r="H1779" s="150">
        <f>Tabela2[[#This Row],[PERCENTUAL REALIZADO2]]*1/100</f>
        <v>0.99999899999999997</v>
      </c>
      <c r="I1779">
        <v>99.999899999999997</v>
      </c>
      <c r="J1779" s="111">
        <v>42552</v>
      </c>
      <c r="L1779" t="s">
        <v>2</v>
      </c>
      <c r="M1779" t="s">
        <v>84</v>
      </c>
      <c r="N1779" t="s">
        <v>88</v>
      </c>
    </row>
    <row r="1780" spans="1:14" x14ac:dyDescent="0.25">
      <c r="A1780" t="s">
        <v>4325</v>
      </c>
      <c r="B1780" t="s">
        <v>53</v>
      </c>
      <c r="C1780" t="s">
        <v>4324</v>
      </c>
      <c r="D1780" t="s">
        <v>86</v>
      </c>
      <c r="E1780" s="149">
        <v>295300</v>
      </c>
      <c r="F1780" s="149">
        <v>2707.46</v>
      </c>
      <c r="G1780" s="149">
        <v>298007.46000000002</v>
      </c>
      <c r="H1780" s="150">
        <f>Tabela2[[#This Row],[PERCENTUAL REALIZADO2]]*1/100</f>
        <v>0.84238600000000008</v>
      </c>
      <c r="I1780">
        <v>84.238600000000005</v>
      </c>
      <c r="J1780" s="111">
        <v>42550</v>
      </c>
      <c r="L1780" t="s">
        <v>2</v>
      </c>
      <c r="M1780" t="s">
        <v>84</v>
      </c>
      <c r="N1780" t="s">
        <v>88</v>
      </c>
    </row>
    <row r="1781" spans="1:14" x14ac:dyDescent="0.25">
      <c r="A1781" t="s">
        <v>4326</v>
      </c>
      <c r="B1781" t="s">
        <v>47</v>
      </c>
      <c r="C1781" t="s">
        <v>1347</v>
      </c>
      <c r="D1781" t="s">
        <v>86</v>
      </c>
      <c r="E1781" s="149">
        <v>256009</v>
      </c>
      <c r="F1781" s="149">
        <v>3991</v>
      </c>
      <c r="G1781" s="149">
        <v>260000</v>
      </c>
      <c r="H1781" s="150">
        <f>Tabela2[[#This Row],[PERCENTUAL REALIZADO2]]*1/100</f>
        <v>0.77631899999999998</v>
      </c>
      <c r="I1781">
        <v>77.631900000000002</v>
      </c>
      <c r="J1781" s="111">
        <v>42933</v>
      </c>
      <c r="L1781" t="s">
        <v>2</v>
      </c>
      <c r="M1781" t="s">
        <v>84</v>
      </c>
      <c r="N1781" t="s">
        <v>88</v>
      </c>
    </row>
    <row r="1782" spans="1:14" x14ac:dyDescent="0.25">
      <c r="A1782" t="s">
        <v>4327</v>
      </c>
      <c r="B1782" t="s">
        <v>47</v>
      </c>
      <c r="C1782" t="s">
        <v>1224</v>
      </c>
      <c r="D1782" t="s">
        <v>86</v>
      </c>
      <c r="E1782" s="149">
        <v>493100</v>
      </c>
      <c r="F1782" s="149">
        <v>500</v>
      </c>
      <c r="G1782" s="149">
        <v>493600</v>
      </c>
      <c r="H1782" s="150">
        <f>Tabela2[[#This Row],[PERCENTUAL REALIZADO2]]*1/100</f>
        <v>5.2946E-2</v>
      </c>
      <c r="I1782">
        <v>5.2946</v>
      </c>
      <c r="J1782" s="111">
        <v>43063</v>
      </c>
      <c r="L1782" t="s">
        <v>2</v>
      </c>
      <c r="M1782" t="s">
        <v>84</v>
      </c>
      <c r="N1782" t="s">
        <v>88</v>
      </c>
    </row>
    <row r="1783" spans="1:14" x14ac:dyDescent="0.25">
      <c r="A1783" t="s">
        <v>4331</v>
      </c>
      <c r="B1783" t="s">
        <v>53</v>
      </c>
      <c r="C1783" t="s">
        <v>4330</v>
      </c>
      <c r="D1783" t="s">
        <v>86</v>
      </c>
      <c r="E1783" s="149">
        <v>245850</v>
      </c>
      <c r="F1783" s="149">
        <v>1857.59</v>
      </c>
      <c r="G1783" s="149">
        <v>247707.59</v>
      </c>
      <c r="H1783" s="150">
        <f>Tabela2[[#This Row],[PERCENTUAL REALIZADO2]]*1/100</f>
        <v>0.61223700000000003</v>
      </c>
      <c r="I1783">
        <v>61.223700000000001</v>
      </c>
      <c r="J1783" s="111">
        <v>42745</v>
      </c>
      <c r="L1783" t="s">
        <v>2</v>
      </c>
      <c r="M1783" t="s">
        <v>84</v>
      </c>
      <c r="N1783" t="s">
        <v>88</v>
      </c>
    </row>
    <row r="1784" spans="1:14" x14ac:dyDescent="0.25">
      <c r="A1784" t="s">
        <v>4332</v>
      </c>
      <c r="B1784" t="s">
        <v>47</v>
      </c>
      <c r="C1784" t="s">
        <v>827</v>
      </c>
      <c r="D1784" t="s">
        <v>86</v>
      </c>
      <c r="E1784" s="149">
        <v>245850</v>
      </c>
      <c r="F1784" s="149">
        <v>4150</v>
      </c>
      <c r="G1784" s="149">
        <v>250000</v>
      </c>
      <c r="H1784" s="150">
        <f>Tabela2[[#This Row],[PERCENTUAL REALIZADO2]]*1/100</f>
        <v>0.80421699999999996</v>
      </c>
      <c r="I1784">
        <v>80.421700000000001</v>
      </c>
      <c r="J1784" s="111">
        <v>42982</v>
      </c>
      <c r="L1784" t="s">
        <v>2</v>
      </c>
      <c r="M1784" t="s">
        <v>84</v>
      </c>
      <c r="N1784" t="s">
        <v>88</v>
      </c>
    </row>
    <row r="1785" spans="1:14" x14ac:dyDescent="0.25">
      <c r="A1785" t="s">
        <v>3267</v>
      </c>
      <c r="B1785" t="s">
        <v>46</v>
      </c>
      <c r="C1785" t="s">
        <v>3266</v>
      </c>
      <c r="D1785" t="s">
        <v>82</v>
      </c>
      <c r="E1785" s="149">
        <v>1000000</v>
      </c>
      <c r="F1785" s="149">
        <v>50000</v>
      </c>
      <c r="G1785" s="149">
        <v>1050000</v>
      </c>
      <c r="H1785" s="150">
        <f>Tabela2[[#This Row],[PERCENTUAL REALIZADO2]]*1/100</f>
        <v>0</v>
      </c>
      <c r="I1785">
        <v>0</v>
      </c>
      <c r="J1785" s="111">
        <v>38712</v>
      </c>
      <c r="L1785" t="s">
        <v>2</v>
      </c>
      <c r="M1785" t="s">
        <v>84</v>
      </c>
      <c r="N1785" t="s">
        <v>721</v>
      </c>
    </row>
    <row r="1786" spans="1:14" x14ac:dyDescent="0.25">
      <c r="A1786" t="s">
        <v>4333</v>
      </c>
      <c r="B1786" t="s">
        <v>53</v>
      </c>
      <c r="C1786" t="s">
        <v>431</v>
      </c>
      <c r="D1786" t="s">
        <v>86</v>
      </c>
      <c r="E1786" s="149">
        <v>245850</v>
      </c>
      <c r="F1786" s="149">
        <v>11274.77</v>
      </c>
      <c r="G1786" s="149">
        <v>257124.77</v>
      </c>
      <c r="H1786" s="150">
        <f>Tabela2[[#This Row],[PERCENTUAL REALIZADO2]]*1/100</f>
        <v>0.79866400000000004</v>
      </c>
      <c r="I1786">
        <v>79.866399999999999</v>
      </c>
      <c r="J1786" s="111">
        <v>42754</v>
      </c>
      <c r="L1786" t="s">
        <v>2</v>
      </c>
      <c r="M1786" t="s">
        <v>84</v>
      </c>
      <c r="N1786" t="s">
        <v>88</v>
      </c>
    </row>
    <row r="1787" spans="1:14" x14ac:dyDescent="0.25">
      <c r="A1787" t="s">
        <v>4334</v>
      </c>
      <c r="B1787" t="s">
        <v>68</v>
      </c>
      <c r="C1787" t="s">
        <v>1195</v>
      </c>
      <c r="D1787" t="s">
        <v>86</v>
      </c>
      <c r="E1787" s="149">
        <v>245850</v>
      </c>
      <c r="F1787" s="149">
        <v>246.1</v>
      </c>
      <c r="G1787" s="149">
        <v>246096.1</v>
      </c>
      <c r="H1787" s="150">
        <f>Tabela2[[#This Row],[PERCENTUAL REALIZADO2]]*1/100</f>
        <v>0.22882100000000002</v>
      </c>
      <c r="I1787">
        <v>22.882100000000001</v>
      </c>
      <c r="J1787" s="111">
        <v>42937</v>
      </c>
      <c r="L1787" t="s">
        <v>2</v>
      </c>
      <c r="M1787" t="s">
        <v>84</v>
      </c>
      <c r="N1787" t="s">
        <v>115</v>
      </c>
    </row>
    <row r="1788" spans="1:14" x14ac:dyDescent="0.25">
      <c r="A1788" t="s">
        <v>197</v>
      </c>
      <c r="B1788" t="s">
        <v>53</v>
      </c>
      <c r="C1788" t="s">
        <v>4335</v>
      </c>
      <c r="D1788" t="s">
        <v>86</v>
      </c>
      <c r="E1788" s="149">
        <v>245850</v>
      </c>
      <c r="F1788" s="149">
        <v>247</v>
      </c>
      <c r="G1788" s="149">
        <v>246097</v>
      </c>
      <c r="H1788" s="150">
        <f>Tabela2[[#This Row],[PERCENTUAL REALIZADO2]]*1/100</f>
        <v>0.48443600000000003</v>
      </c>
      <c r="I1788">
        <v>48.443600000000004</v>
      </c>
      <c r="J1788" s="111">
        <v>42969</v>
      </c>
      <c r="L1788" t="s">
        <v>2</v>
      </c>
      <c r="M1788" t="s">
        <v>84</v>
      </c>
      <c r="N1788" t="s">
        <v>88</v>
      </c>
    </row>
    <row r="1789" spans="1:14" x14ac:dyDescent="0.25">
      <c r="A1789" t="s">
        <v>4336</v>
      </c>
      <c r="B1789" t="s">
        <v>51</v>
      </c>
      <c r="C1789" t="s">
        <v>2057</v>
      </c>
      <c r="D1789" t="s">
        <v>86</v>
      </c>
      <c r="E1789" s="149">
        <v>324970</v>
      </c>
      <c r="F1789" s="149">
        <v>6499.4</v>
      </c>
      <c r="G1789" s="149">
        <v>331469.40000000002</v>
      </c>
      <c r="H1789" s="150">
        <f>Tabela2[[#This Row],[PERCENTUAL REALIZADO2]]*1/100</f>
        <v>0.65898600000000007</v>
      </c>
      <c r="I1789">
        <v>65.898600000000002</v>
      </c>
      <c r="J1789" s="111">
        <v>42552</v>
      </c>
      <c r="L1789" t="s">
        <v>2</v>
      </c>
      <c r="M1789" t="s">
        <v>84</v>
      </c>
      <c r="N1789" t="s">
        <v>88</v>
      </c>
    </row>
    <row r="1790" spans="1:14" x14ac:dyDescent="0.25">
      <c r="A1790" t="s">
        <v>4338</v>
      </c>
      <c r="B1790" t="s">
        <v>53</v>
      </c>
      <c r="C1790" t="s">
        <v>702</v>
      </c>
      <c r="D1790" t="s">
        <v>86</v>
      </c>
      <c r="E1790" s="149">
        <v>880901.74</v>
      </c>
      <c r="F1790" s="149">
        <v>4327.8500000000004</v>
      </c>
      <c r="G1790" s="149">
        <v>885229.59</v>
      </c>
      <c r="H1790" s="150">
        <f>Tabela2[[#This Row],[PERCENTUAL REALIZADO2]]*1/100</f>
        <v>0.66898799999999992</v>
      </c>
      <c r="I1790">
        <v>66.898799999999994</v>
      </c>
      <c r="J1790" s="111">
        <v>42723</v>
      </c>
      <c r="L1790" t="s">
        <v>2</v>
      </c>
      <c r="M1790" t="s">
        <v>84</v>
      </c>
      <c r="N1790" t="s">
        <v>88</v>
      </c>
    </row>
    <row r="1791" spans="1:14" x14ac:dyDescent="0.25">
      <c r="A1791" t="s">
        <v>616</v>
      </c>
      <c r="B1791" t="s">
        <v>52</v>
      </c>
      <c r="C1791" t="s">
        <v>4339</v>
      </c>
      <c r="D1791" t="s">
        <v>86</v>
      </c>
      <c r="E1791" s="149">
        <v>394200</v>
      </c>
      <c r="F1791" s="149">
        <v>5800</v>
      </c>
      <c r="G1791" s="149">
        <v>400000</v>
      </c>
      <c r="H1791" s="150">
        <f>Tabela2[[#This Row],[PERCENTUAL REALIZADO2]]*1/100</f>
        <v>0.99720600000000004</v>
      </c>
      <c r="I1791">
        <v>99.720600000000005</v>
      </c>
      <c r="J1791" s="111">
        <v>42762</v>
      </c>
      <c r="L1791" t="s">
        <v>2</v>
      </c>
      <c r="M1791" t="s">
        <v>84</v>
      </c>
      <c r="N1791" t="s">
        <v>88</v>
      </c>
    </row>
    <row r="1792" spans="1:14" x14ac:dyDescent="0.25">
      <c r="A1792" t="s">
        <v>2908</v>
      </c>
      <c r="B1792" t="s">
        <v>52</v>
      </c>
      <c r="C1792" t="s">
        <v>2907</v>
      </c>
      <c r="D1792" t="s">
        <v>86</v>
      </c>
      <c r="E1792" s="149">
        <v>493100</v>
      </c>
      <c r="F1792" s="149">
        <v>6900</v>
      </c>
      <c r="G1792" s="149">
        <v>500000</v>
      </c>
      <c r="H1792" s="150">
        <f>Tabela2[[#This Row],[PERCENTUAL REALIZADO2]]*1/100</f>
        <v>0.97342499999999998</v>
      </c>
      <c r="I1792">
        <v>97.342500000000001</v>
      </c>
      <c r="J1792" s="111">
        <v>42439</v>
      </c>
      <c r="L1792" t="s">
        <v>2</v>
      </c>
      <c r="M1792" t="s">
        <v>84</v>
      </c>
      <c r="N1792" t="s">
        <v>88</v>
      </c>
    </row>
    <row r="1793" spans="1:14" x14ac:dyDescent="0.25">
      <c r="A1793" t="s">
        <v>404</v>
      </c>
      <c r="B1793" t="s">
        <v>66</v>
      </c>
      <c r="C1793" t="s">
        <v>4342</v>
      </c>
      <c r="D1793" t="s">
        <v>86</v>
      </c>
      <c r="E1793" s="149">
        <v>245850</v>
      </c>
      <c r="F1793" s="149">
        <v>14150</v>
      </c>
      <c r="G1793" s="149">
        <v>260000</v>
      </c>
      <c r="H1793" s="150">
        <f>Tabela2[[#This Row],[PERCENTUAL REALIZADO2]]*1/100</f>
        <v>0.56340400000000002</v>
      </c>
      <c r="I1793">
        <v>56.340400000000002</v>
      </c>
      <c r="J1793" s="111">
        <v>42550</v>
      </c>
      <c r="L1793" t="s">
        <v>2</v>
      </c>
      <c r="M1793" t="s">
        <v>84</v>
      </c>
      <c r="N1793" t="s">
        <v>88</v>
      </c>
    </row>
    <row r="1794" spans="1:14" x14ac:dyDescent="0.25">
      <c r="A1794" t="s">
        <v>4344</v>
      </c>
      <c r="B1794" t="s">
        <v>60</v>
      </c>
      <c r="C1794" t="s">
        <v>4343</v>
      </c>
      <c r="D1794" t="s">
        <v>86</v>
      </c>
      <c r="E1794" s="149">
        <v>453838.68</v>
      </c>
      <c r="F1794" s="149">
        <v>305870.7</v>
      </c>
      <c r="G1794" s="149">
        <v>759709.38</v>
      </c>
      <c r="H1794" s="150">
        <f>Tabela2[[#This Row],[PERCENTUAL REALIZADO2]]*1/100</f>
        <v>0.81022400000000006</v>
      </c>
      <c r="I1794">
        <v>81.022400000000005</v>
      </c>
      <c r="J1794" s="111">
        <v>42877</v>
      </c>
      <c r="L1794" t="s">
        <v>2</v>
      </c>
      <c r="M1794" t="s">
        <v>84</v>
      </c>
      <c r="N1794" t="s">
        <v>88</v>
      </c>
    </row>
    <row r="1795" spans="1:14" x14ac:dyDescent="0.25">
      <c r="A1795" t="s">
        <v>4345</v>
      </c>
      <c r="B1795" t="s">
        <v>47</v>
      </c>
      <c r="C1795" t="s">
        <v>1145</v>
      </c>
      <c r="D1795" t="s">
        <v>86</v>
      </c>
      <c r="E1795" s="149">
        <v>295300</v>
      </c>
      <c r="F1795" s="149">
        <v>14765</v>
      </c>
      <c r="G1795" s="149">
        <v>310065</v>
      </c>
      <c r="H1795" s="150">
        <f>Tabela2[[#This Row],[PERCENTUAL REALIZADO2]]*1/100</f>
        <v>0.63668599999999997</v>
      </c>
      <c r="I1795">
        <v>63.668599999999998</v>
      </c>
      <c r="J1795" s="111">
        <v>42737</v>
      </c>
      <c r="K1795" s="111">
        <v>42521</v>
      </c>
      <c r="L1795" t="s">
        <v>2</v>
      </c>
      <c r="M1795" t="s">
        <v>84</v>
      </c>
      <c r="N1795" t="s">
        <v>88</v>
      </c>
    </row>
    <row r="1796" spans="1:14" x14ac:dyDescent="0.25">
      <c r="A1796" t="s">
        <v>4346</v>
      </c>
      <c r="B1796" t="s">
        <v>47</v>
      </c>
      <c r="C1796" t="s">
        <v>353</v>
      </c>
      <c r="D1796" t="s">
        <v>86</v>
      </c>
      <c r="E1796" s="149">
        <v>245850</v>
      </c>
      <c r="F1796" s="149">
        <v>500</v>
      </c>
      <c r="G1796" s="149">
        <v>246350</v>
      </c>
      <c r="H1796" s="150">
        <f>Tabela2[[#This Row],[PERCENTUAL REALIZADO2]]*1/100</f>
        <v>0.98689700000000002</v>
      </c>
      <c r="I1796">
        <v>98.689700000000002</v>
      </c>
      <c r="J1796" s="111">
        <v>42877</v>
      </c>
      <c r="K1796" s="111">
        <v>43139</v>
      </c>
      <c r="L1796" t="s">
        <v>2</v>
      </c>
      <c r="M1796" t="s">
        <v>84</v>
      </c>
      <c r="N1796" t="s">
        <v>88</v>
      </c>
    </row>
    <row r="1797" spans="1:14" x14ac:dyDescent="0.25">
      <c r="A1797" t="s">
        <v>4347</v>
      </c>
      <c r="B1797" t="s">
        <v>47</v>
      </c>
      <c r="C1797" t="s">
        <v>1106</v>
      </c>
      <c r="D1797" t="s">
        <v>86</v>
      </c>
      <c r="E1797" s="149">
        <v>1877700</v>
      </c>
      <c r="F1797" s="149">
        <v>20000</v>
      </c>
      <c r="G1797" s="149">
        <v>1897700</v>
      </c>
      <c r="H1797" s="150">
        <f>Tabela2[[#This Row],[PERCENTUAL REALIZADO2]]*1/100</f>
        <v>1.7787999999999998E-2</v>
      </c>
      <c r="I1797">
        <v>1.7787999999999999</v>
      </c>
      <c r="J1797" s="111">
        <v>43052</v>
      </c>
      <c r="L1797" t="s">
        <v>2</v>
      </c>
      <c r="M1797" t="s">
        <v>84</v>
      </c>
      <c r="N1797" t="s">
        <v>88</v>
      </c>
    </row>
    <row r="1798" spans="1:14" x14ac:dyDescent="0.25">
      <c r="A1798" t="s">
        <v>4353</v>
      </c>
      <c r="B1798" t="s">
        <v>60</v>
      </c>
      <c r="C1798" t="s">
        <v>4352</v>
      </c>
      <c r="D1798" t="s">
        <v>86</v>
      </c>
      <c r="E1798" s="149">
        <v>256009</v>
      </c>
      <c r="F1798" s="149">
        <v>9182.31</v>
      </c>
      <c r="G1798" s="149">
        <v>265191.31</v>
      </c>
      <c r="H1798" s="150">
        <f>Tabela2[[#This Row],[PERCENTUAL REALIZADO2]]*1/100</f>
        <v>0.98492800000000003</v>
      </c>
      <c r="I1798">
        <v>98.492800000000003</v>
      </c>
      <c r="J1798" s="111">
        <v>42982</v>
      </c>
      <c r="L1798" t="s">
        <v>2</v>
      </c>
      <c r="M1798" t="s">
        <v>84</v>
      </c>
      <c r="N1798" t="s">
        <v>88</v>
      </c>
    </row>
    <row r="1799" spans="1:14" x14ac:dyDescent="0.25">
      <c r="A1799" t="s">
        <v>4355</v>
      </c>
      <c r="B1799" t="s">
        <v>57</v>
      </c>
      <c r="C1799" t="s">
        <v>4354</v>
      </c>
      <c r="D1799" t="s">
        <v>86</v>
      </c>
      <c r="E1799" s="149">
        <v>245850</v>
      </c>
      <c r="F1799" s="149">
        <v>24555.45</v>
      </c>
      <c r="G1799" s="149">
        <v>270405.45</v>
      </c>
      <c r="H1799" s="150">
        <f>Tabela2[[#This Row],[PERCENTUAL REALIZADO2]]*1/100</f>
        <v>0.41862900000000003</v>
      </c>
      <c r="I1799">
        <v>41.862900000000003</v>
      </c>
      <c r="J1799" s="111">
        <v>42552</v>
      </c>
      <c r="L1799" t="s">
        <v>2</v>
      </c>
      <c r="M1799" t="s">
        <v>84</v>
      </c>
      <c r="N1799" t="s">
        <v>88</v>
      </c>
    </row>
    <row r="1800" spans="1:14" x14ac:dyDescent="0.25">
      <c r="A1800" t="s">
        <v>4357</v>
      </c>
      <c r="B1800" t="s">
        <v>47</v>
      </c>
      <c r="C1800" t="s">
        <v>4356</v>
      </c>
      <c r="D1800" t="s">
        <v>86</v>
      </c>
      <c r="E1800" s="149">
        <v>245850</v>
      </c>
      <c r="F1800" s="149">
        <v>9834</v>
      </c>
      <c r="G1800" s="149">
        <v>255684</v>
      </c>
      <c r="H1800" s="150">
        <f>Tabela2[[#This Row],[PERCENTUAL REALIZADO2]]*1/100</f>
        <v>0.254992</v>
      </c>
      <c r="I1800">
        <v>25.499199999999998</v>
      </c>
      <c r="J1800" s="111">
        <v>42984</v>
      </c>
      <c r="L1800" t="s">
        <v>2</v>
      </c>
      <c r="M1800" t="s">
        <v>84</v>
      </c>
      <c r="N1800" t="s">
        <v>88</v>
      </c>
    </row>
    <row r="1801" spans="1:14" x14ac:dyDescent="0.25">
      <c r="A1801" t="s">
        <v>4358</v>
      </c>
      <c r="B1801" t="s">
        <v>53</v>
      </c>
      <c r="C1801" t="s">
        <v>408</v>
      </c>
      <c r="D1801" t="s">
        <v>86</v>
      </c>
      <c r="E1801" s="149">
        <v>471437.71</v>
      </c>
      <c r="F1801" s="149">
        <v>29456.44</v>
      </c>
      <c r="G1801" s="149">
        <v>500894.15</v>
      </c>
      <c r="H1801" s="150">
        <f>Tabela2[[#This Row],[PERCENTUAL REALIZADO2]]*1/100</f>
        <v>0.49584800000000001</v>
      </c>
      <c r="I1801">
        <v>49.584800000000001</v>
      </c>
      <c r="J1801" s="111">
        <v>42975</v>
      </c>
      <c r="L1801" t="s">
        <v>2</v>
      </c>
      <c r="M1801" t="s">
        <v>84</v>
      </c>
      <c r="N1801" t="s">
        <v>88</v>
      </c>
    </row>
    <row r="1802" spans="1:14" x14ac:dyDescent="0.25">
      <c r="A1802" t="s">
        <v>4360</v>
      </c>
      <c r="B1802" t="s">
        <v>65</v>
      </c>
      <c r="C1802" t="s">
        <v>4359</v>
      </c>
      <c r="D1802" t="s">
        <v>86</v>
      </c>
      <c r="E1802" s="149">
        <v>245850</v>
      </c>
      <c r="F1802" s="149">
        <v>250</v>
      </c>
      <c r="G1802" s="149">
        <v>246100</v>
      </c>
      <c r="H1802" s="150">
        <f>Tabela2[[#This Row],[PERCENTUAL REALIZADO2]]*1/100</f>
        <v>0.53405999999999998</v>
      </c>
      <c r="I1802">
        <v>53.405999999999999</v>
      </c>
      <c r="J1802" s="111">
        <v>42955</v>
      </c>
      <c r="L1802" t="s">
        <v>2</v>
      </c>
      <c r="M1802" t="s">
        <v>84</v>
      </c>
      <c r="N1802" t="s">
        <v>88</v>
      </c>
    </row>
    <row r="1803" spans="1:14" x14ac:dyDescent="0.25">
      <c r="A1803" t="s">
        <v>4363</v>
      </c>
      <c r="B1803" t="s">
        <v>54</v>
      </c>
      <c r="C1803" t="s">
        <v>939</v>
      </c>
      <c r="D1803" t="s">
        <v>86</v>
      </c>
      <c r="E1803" s="149">
        <v>592000</v>
      </c>
      <c r="F1803" s="149">
        <v>180531.96</v>
      </c>
      <c r="G1803" s="149">
        <v>772531.96</v>
      </c>
      <c r="H1803" s="150">
        <f>Tabela2[[#This Row],[PERCENTUAL REALIZADO2]]*1/100</f>
        <v>4.5567999999999997E-2</v>
      </c>
      <c r="I1803">
        <v>4.5568</v>
      </c>
      <c r="J1803" s="111">
        <v>43040</v>
      </c>
      <c r="L1803" t="s">
        <v>2</v>
      </c>
      <c r="M1803" t="s">
        <v>84</v>
      </c>
      <c r="N1803" t="s">
        <v>88</v>
      </c>
    </row>
    <row r="1804" spans="1:14" x14ac:dyDescent="0.25">
      <c r="A1804" t="s">
        <v>4365</v>
      </c>
      <c r="B1804" t="s">
        <v>53</v>
      </c>
      <c r="C1804" t="s">
        <v>4364</v>
      </c>
      <c r="D1804" t="s">
        <v>86</v>
      </c>
      <c r="E1804" s="149">
        <v>324970</v>
      </c>
      <c r="F1804" s="149">
        <v>22704.14</v>
      </c>
      <c r="G1804" s="149">
        <v>347674.14</v>
      </c>
      <c r="H1804" s="150">
        <f>Tabela2[[#This Row],[PERCENTUAL REALIZADO2]]*1/100</f>
        <v>0.977572</v>
      </c>
      <c r="I1804">
        <v>97.757199999999997</v>
      </c>
      <c r="J1804" s="111">
        <v>42786</v>
      </c>
      <c r="L1804" t="s">
        <v>2</v>
      </c>
      <c r="M1804" t="s">
        <v>84</v>
      </c>
      <c r="N1804" t="s">
        <v>88</v>
      </c>
    </row>
    <row r="1805" spans="1:14" x14ac:dyDescent="0.25">
      <c r="A1805" t="s">
        <v>4367</v>
      </c>
      <c r="B1805" t="s">
        <v>59</v>
      </c>
      <c r="C1805" t="s">
        <v>4366</v>
      </c>
      <c r="D1805" t="s">
        <v>86</v>
      </c>
      <c r="E1805" s="149">
        <v>245850</v>
      </c>
      <c r="F1805" s="149">
        <v>4150</v>
      </c>
      <c r="G1805" s="149">
        <v>250000</v>
      </c>
      <c r="H1805" s="150">
        <f>Tabela2[[#This Row],[PERCENTUAL REALIZADO2]]*1/100</f>
        <v>0.72900699999999996</v>
      </c>
      <c r="I1805">
        <v>72.900700000000001</v>
      </c>
      <c r="J1805" s="111">
        <v>42998</v>
      </c>
      <c r="L1805" t="s">
        <v>2</v>
      </c>
      <c r="M1805" t="s">
        <v>84</v>
      </c>
      <c r="N1805" t="s">
        <v>88</v>
      </c>
    </row>
    <row r="1806" spans="1:14" x14ac:dyDescent="0.25">
      <c r="A1806" t="s">
        <v>4371</v>
      </c>
      <c r="B1806" t="s">
        <v>59</v>
      </c>
      <c r="C1806" t="s">
        <v>4370</v>
      </c>
      <c r="D1806" t="s">
        <v>86</v>
      </c>
      <c r="E1806" s="149">
        <v>245850</v>
      </c>
      <c r="F1806" s="149">
        <v>4150</v>
      </c>
      <c r="G1806" s="149">
        <v>250000</v>
      </c>
      <c r="H1806" s="150">
        <f>Tabela2[[#This Row],[PERCENTUAL REALIZADO2]]*1/100</f>
        <v>0.45419100000000001</v>
      </c>
      <c r="I1806">
        <v>45.4191</v>
      </c>
      <c r="J1806" s="111">
        <v>42948</v>
      </c>
      <c r="L1806" t="s">
        <v>2</v>
      </c>
      <c r="M1806" t="s">
        <v>84</v>
      </c>
      <c r="N1806" t="s">
        <v>88</v>
      </c>
    </row>
    <row r="1807" spans="1:14" x14ac:dyDescent="0.25">
      <c r="A1807" t="s">
        <v>3286</v>
      </c>
      <c r="B1807" t="s">
        <v>68</v>
      </c>
      <c r="C1807" t="s">
        <v>1633</v>
      </c>
      <c r="D1807" t="s">
        <v>86</v>
      </c>
      <c r="E1807" s="149">
        <v>144885</v>
      </c>
      <c r="F1807" s="149">
        <v>43465.5</v>
      </c>
      <c r="G1807" s="149">
        <v>188350.5</v>
      </c>
      <c r="H1807" s="150">
        <f>Tabela2[[#This Row],[PERCENTUAL REALIZADO2]]*1/100</f>
        <v>0.78790000000000004</v>
      </c>
      <c r="I1807">
        <v>78.790000000000006</v>
      </c>
      <c r="J1807" s="111">
        <v>38597</v>
      </c>
      <c r="K1807" s="111">
        <v>43191</v>
      </c>
      <c r="L1807" t="s">
        <v>2</v>
      </c>
      <c r="M1807" t="s">
        <v>84</v>
      </c>
      <c r="N1807" t="s">
        <v>849</v>
      </c>
    </row>
    <row r="1808" spans="1:14" x14ac:dyDescent="0.25">
      <c r="A1808" t="s">
        <v>4372</v>
      </c>
      <c r="B1808" t="s">
        <v>57</v>
      </c>
      <c r="C1808" t="s">
        <v>483</v>
      </c>
      <c r="D1808" t="s">
        <v>86</v>
      </c>
      <c r="E1808" s="149">
        <v>245850</v>
      </c>
      <c r="F1808" s="149">
        <v>5020</v>
      </c>
      <c r="G1808" s="149">
        <v>250870</v>
      </c>
      <c r="H1808" s="150">
        <f>Tabela2[[#This Row],[PERCENTUAL REALIZADO2]]*1/100</f>
        <v>0.47481299999999999</v>
      </c>
      <c r="I1808">
        <v>47.481299999999997</v>
      </c>
      <c r="J1808" s="111">
        <v>42909</v>
      </c>
      <c r="L1808" t="s">
        <v>2</v>
      </c>
      <c r="M1808" t="s">
        <v>84</v>
      </c>
      <c r="N1808" t="s">
        <v>88</v>
      </c>
    </row>
    <row r="1809" spans="1:14" x14ac:dyDescent="0.25">
      <c r="A1809" t="s">
        <v>4373</v>
      </c>
      <c r="B1809" t="s">
        <v>53</v>
      </c>
      <c r="C1809" t="s">
        <v>889</v>
      </c>
      <c r="D1809" t="s">
        <v>86</v>
      </c>
      <c r="E1809" s="149">
        <v>245850</v>
      </c>
      <c r="F1809" s="149">
        <v>9834</v>
      </c>
      <c r="G1809" s="149">
        <v>255684</v>
      </c>
      <c r="H1809" s="150">
        <f>Tabela2[[#This Row],[PERCENTUAL REALIZADO2]]*1/100</f>
        <v>0.95690500000000001</v>
      </c>
      <c r="I1809">
        <v>95.6905</v>
      </c>
      <c r="J1809" s="111">
        <v>42856</v>
      </c>
      <c r="L1809" t="s">
        <v>2</v>
      </c>
      <c r="M1809" t="s">
        <v>84</v>
      </c>
      <c r="N1809" t="s">
        <v>88</v>
      </c>
    </row>
    <row r="1810" spans="1:14" x14ac:dyDescent="0.25">
      <c r="A1810" t="s">
        <v>4375</v>
      </c>
      <c r="B1810" t="s">
        <v>47</v>
      </c>
      <c r="C1810" t="s">
        <v>4256</v>
      </c>
      <c r="D1810" t="s">
        <v>86</v>
      </c>
      <c r="E1810" s="149">
        <v>295300</v>
      </c>
      <c r="F1810" s="149">
        <v>4700</v>
      </c>
      <c r="G1810" s="149">
        <v>300000</v>
      </c>
      <c r="H1810" s="150">
        <f>Tabela2[[#This Row],[PERCENTUAL REALIZADO2]]*1/100</f>
        <v>0.552095</v>
      </c>
      <c r="I1810">
        <v>55.209499999999998</v>
      </c>
      <c r="J1810" s="111">
        <v>42737</v>
      </c>
      <c r="L1810" t="s">
        <v>2</v>
      </c>
      <c r="M1810" t="s">
        <v>84</v>
      </c>
      <c r="N1810" t="s">
        <v>88</v>
      </c>
    </row>
    <row r="1811" spans="1:14" x14ac:dyDescent="0.25">
      <c r="A1811" t="s">
        <v>4376</v>
      </c>
      <c r="B1811" t="s">
        <v>66</v>
      </c>
      <c r="C1811" t="s">
        <v>2201</v>
      </c>
      <c r="D1811" t="s">
        <v>86</v>
      </c>
      <c r="E1811" s="149">
        <v>245454.54</v>
      </c>
      <c r="F1811" s="149">
        <v>250</v>
      </c>
      <c r="G1811" s="149">
        <v>245704.54</v>
      </c>
      <c r="H1811" s="150">
        <f>Tabela2[[#This Row],[PERCENTUAL REALIZADO2]]*1/100</f>
        <v>0.84187400000000001</v>
      </c>
      <c r="I1811">
        <v>84.187399999999997</v>
      </c>
      <c r="J1811" s="111">
        <v>42552</v>
      </c>
      <c r="L1811" t="s">
        <v>2</v>
      </c>
      <c r="M1811" t="s">
        <v>84</v>
      </c>
      <c r="N1811" t="s">
        <v>88</v>
      </c>
    </row>
    <row r="1812" spans="1:14" x14ac:dyDescent="0.25">
      <c r="A1812" t="s">
        <v>4379</v>
      </c>
      <c r="B1812" t="s">
        <v>45</v>
      </c>
      <c r="C1812" t="s">
        <v>4378</v>
      </c>
      <c r="D1812" t="s">
        <v>86</v>
      </c>
      <c r="E1812" s="149">
        <v>245850</v>
      </c>
      <c r="F1812" s="149">
        <v>4150</v>
      </c>
      <c r="G1812" s="149">
        <v>250000</v>
      </c>
      <c r="H1812" s="150">
        <f>Tabela2[[#This Row],[PERCENTUAL REALIZADO2]]*1/100</f>
        <v>0.48541699999999999</v>
      </c>
      <c r="I1812">
        <v>48.541699999999999</v>
      </c>
      <c r="J1812" s="111">
        <v>42696</v>
      </c>
      <c r="L1812" t="s">
        <v>2</v>
      </c>
      <c r="M1812" t="s">
        <v>84</v>
      </c>
      <c r="N1812" t="s">
        <v>88</v>
      </c>
    </row>
    <row r="1813" spans="1:14" x14ac:dyDescent="0.25">
      <c r="A1813" t="s">
        <v>4381</v>
      </c>
      <c r="B1813" t="s">
        <v>65</v>
      </c>
      <c r="C1813" t="s">
        <v>4380</v>
      </c>
      <c r="D1813" t="s">
        <v>86</v>
      </c>
      <c r="E1813" s="149">
        <v>245850</v>
      </c>
      <c r="F1813" s="149">
        <v>24656.19</v>
      </c>
      <c r="G1813" s="149">
        <v>270506.19</v>
      </c>
      <c r="H1813" s="150">
        <f>Tabela2[[#This Row],[PERCENTUAL REALIZADO2]]*1/100</f>
        <v>2.869E-3</v>
      </c>
      <c r="I1813">
        <v>0.28689999999999999</v>
      </c>
      <c r="J1813" s="111">
        <v>42950</v>
      </c>
      <c r="L1813" t="s">
        <v>2</v>
      </c>
      <c r="M1813" t="s">
        <v>84</v>
      </c>
      <c r="N1813" t="s">
        <v>88</v>
      </c>
    </row>
    <row r="1814" spans="1:14" x14ac:dyDescent="0.25">
      <c r="A1814" t="s">
        <v>4382</v>
      </c>
      <c r="B1814" t="s">
        <v>53</v>
      </c>
      <c r="C1814" t="s">
        <v>2703</v>
      </c>
      <c r="D1814" t="s">
        <v>86</v>
      </c>
      <c r="E1814" s="149">
        <v>245850</v>
      </c>
      <c r="F1814" s="149">
        <v>83731.429999999993</v>
      </c>
      <c r="G1814" s="149">
        <v>329581.43</v>
      </c>
      <c r="H1814" s="150">
        <f>Tabela2[[#This Row],[PERCENTUAL REALIZADO2]]*1/100</f>
        <v>0.80199700000000007</v>
      </c>
      <c r="I1814">
        <v>80.199700000000007</v>
      </c>
      <c r="J1814" s="111">
        <v>42815</v>
      </c>
      <c r="L1814" t="s">
        <v>2</v>
      </c>
      <c r="M1814" t="s">
        <v>84</v>
      </c>
      <c r="N1814" t="s">
        <v>88</v>
      </c>
    </row>
    <row r="1815" spans="1:14" x14ac:dyDescent="0.25">
      <c r="A1815" t="s">
        <v>4384</v>
      </c>
      <c r="B1815" t="s">
        <v>60</v>
      </c>
      <c r="C1815" t="s">
        <v>4383</v>
      </c>
      <c r="D1815" t="s">
        <v>86</v>
      </c>
      <c r="E1815" s="149">
        <v>245850</v>
      </c>
      <c r="F1815" s="149">
        <v>42003.03</v>
      </c>
      <c r="G1815" s="149">
        <v>287853.03000000003</v>
      </c>
      <c r="H1815" s="150">
        <f>Tabela2[[#This Row],[PERCENTUAL REALIZADO2]]*1/100</f>
        <v>0.96818700000000002</v>
      </c>
      <c r="I1815">
        <v>96.818700000000007</v>
      </c>
      <c r="J1815" s="111">
        <v>42731</v>
      </c>
      <c r="L1815" t="s">
        <v>2</v>
      </c>
      <c r="M1815" t="s">
        <v>84</v>
      </c>
      <c r="N1815" t="s">
        <v>88</v>
      </c>
    </row>
    <row r="1816" spans="1:14" x14ac:dyDescent="0.25">
      <c r="A1816" t="s">
        <v>4385</v>
      </c>
      <c r="B1816" t="s">
        <v>66</v>
      </c>
      <c r="C1816" t="s">
        <v>3260</v>
      </c>
      <c r="D1816" t="s">
        <v>86</v>
      </c>
      <c r="E1816" s="149">
        <v>493638.01</v>
      </c>
      <c r="F1816" s="149">
        <v>10074.25</v>
      </c>
      <c r="G1816" s="149">
        <v>503712.26</v>
      </c>
      <c r="H1816" s="150">
        <f>Tabela2[[#This Row],[PERCENTUAL REALIZADO2]]*1/100</f>
        <v>5.0464000000000002E-2</v>
      </c>
      <c r="I1816">
        <v>5.0464000000000002</v>
      </c>
      <c r="J1816" s="111">
        <v>42849</v>
      </c>
      <c r="L1816" t="s">
        <v>2</v>
      </c>
      <c r="M1816" t="s">
        <v>84</v>
      </c>
      <c r="N1816" t="s">
        <v>88</v>
      </c>
    </row>
    <row r="1817" spans="1:14" x14ac:dyDescent="0.25">
      <c r="A1817" t="s">
        <v>2739</v>
      </c>
      <c r="B1817" t="s">
        <v>60</v>
      </c>
      <c r="C1817" t="s">
        <v>2738</v>
      </c>
      <c r="D1817" t="s">
        <v>86</v>
      </c>
      <c r="E1817" s="149">
        <v>245850</v>
      </c>
      <c r="F1817" s="149">
        <v>9607.9500000000007</v>
      </c>
      <c r="G1817" s="149">
        <v>255457.95</v>
      </c>
      <c r="H1817" s="150">
        <f>Tabela2[[#This Row],[PERCENTUAL REALIZADO2]]*1/100</f>
        <v>0.85404499999999994</v>
      </c>
      <c r="I1817">
        <v>85.404499999999999</v>
      </c>
      <c r="J1817" s="111">
        <v>42718</v>
      </c>
      <c r="L1817" t="s">
        <v>2</v>
      </c>
      <c r="M1817" t="s">
        <v>84</v>
      </c>
      <c r="N1817" t="s">
        <v>88</v>
      </c>
    </row>
    <row r="1818" spans="1:14" x14ac:dyDescent="0.25">
      <c r="A1818" t="s">
        <v>4387</v>
      </c>
      <c r="B1818" t="s">
        <v>53</v>
      </c>
      <c r="C1818" t="s">
        <v>4386</v>
      </c>
      <c r="D1818" t="s">
        <v>86</v>
      </c>
      <c r="E1818" s="149">
        <v>344750</v>
      </c>
      <c r="F1818" s="149">
        <v>6895</v>
      </c>
      <c r="G1818" s="149">
        <v>351645</v>
      </c>
      <c r="H1818" s="150">
        <f>Tabela2[[#This Row],[PERCENTUAL REALIZADO2]]*1/100</f>
        <v>0.51902900000000007</v>
      </c>
      <c r="I1818">
        <v>51.902900000000002</v>
      </c>
      <c r="J1818" s="111">
        <v>42907</v>
      </c>
      <c r="L1818" t="s">
        <v>2</v>
      </c>
      <c r="M1818" t="s">
        <v>84</v>
      </c>
      <c r="N1818" t="s">
        <v>88</v>
      </c>
    </row>
    <row r="1819" spans="1:14" x14ac:dyDescent="0.25">
      <c r="A1819" t="s">
        <v>4390</v>
      </c>
      <c r="B1819" t="s">
        <v>59</v>
      </c>
      <c r="C1819" t="s">
        <v>4389</v>
      </c>
      <c r="D1819" t="s">
        <v>82</v>
      </c>
      <c r="E1819" s="149">
        <v>253500</v>
      </c>
      <c r="F1819" s="149">
        <v>253.75</v>
      </c>
      <c r="G1819" s="149">
        <v>253753.75</v>
      </c>
      <c r="H1819" s="150">
        <f>Tabela2[[#This Row],[PERCENTUAL REALIZADO2]]*1/100</f>
        <v>0.332538</v>
      </c>
      <c r="I1819">
        <v>33.253799999999998</v>
      </c>
      <c r="J1819" s="111">
        <v>42886</v>
      </c>
      <c r="L1819" t="s">
        <v>2</v>
      </c>
      <c r="M1819" t="s">
        <v>84</v>
      </c>
      <c r="N1819" t="s">
        <v>85</v>
      </c>
    </row>
    <row r="1820" spans="1:14" x14ac:dyDescent="0.25">
      <c r="A1820" t="s">
        <v>4391</v>
      </c>
      <c r="B1820" t="s">
        <v>65</v>
      </c>
      <c r="C1820" t="s">
        <v>1754</v>
      </c>
      <c r="D1820" t="s">
        <v>82</v>
      </c>
      <c r="E1820" s="149">
        <v>146250</v>
      </c>
      <c r="F1820" s="149">
        <v>5850</v>
      </c>
      <c r="G1820" s="149">
        <v>152100</v>
      </c>
      <c r="H1820" s="150">
        <f>Tabela2[[#This Row],[PERCENTUAL REALIZADO2]]*1/100</f>
        <v>0.97433099999999995</v>
      </c>
      <c r="I1820">
        <v>97.433099999999996</v>
      </c>
      <c r="J1820" s="111">
        <v>42680</v>
      </c>
      <c r="L1820" t="s">
        <v>2</v>
      </c>
      <c r="M1820" t="s">
        <v>84</v>
      </c>
      <c r="N1820" t="s">
        <v>85</v>
      </c>
    </row>
    <row r="1821" spans="1:14" x14ac:dyDescent="0.25">
      <c r="A1821" t="s">
        <v>4394</v>
      </c>
      <c r="B1821" t="s">
        <v>53</v>
      </c>
      <c r="C1821" t="s">
        <v>4393</v>
      </c>
      <c r="D1821" t="s">
        <v>86</v>
      </c>
      <c r="E1821" s="149">
        <v>235591.95</v>
      </c>
      <c r="F1821" s="149">
        <v>236</v>
      </c>
      <c r="G1821" s="149">
        <v>235827.95</v>
      </c>
      <c r="H1821" s="150">
        <f>Tabela2[[#This Row],[PERCENTUAL REALIZADO2]]*1/100</f>
        <v>0.51869399999999999</v>
      </c>
      <c r="I1821">
        <v>51.869399999999999</v>
      </c>
      <c r="J1821" s="111">
        <v>42711</v>
      </c>
      <c r="L1821" t="s">
        <v>2</v>
      </c>
      <c r="M1821" t="s">
        <v>84</v>
      </c>
      <c r="N1821" t="s">
        <v>88</v>
      </c>
    </row>
    <row r="1822" spans="1:14" x14ac:dyDescent="0.25">
      <c r="A1822" t="s">
        <v>4395</v>
      </c>
      <c r="B1822" t="s">
        <v>66</v>
      </c>
      <c r="C1822" t="s">
        <v>4232</v>
      </c>
      <c r="D1822" t="s">
        <v>86</v>
      </c>
      <c r="E1822" s="149">
        <v>245850</v>
      </c>
      <c r="F1822" s="149">
        <v>54131.83</v>
      </c>
      <c r="G1822" s="149">
        <v>299981.83</v>
      </c>
      <c r="H1822" s="150">
        <f>Tabela2[[#This Row],[PERCENTUAL REALIZADO2]]*1/100</f>
        <v>0.99173800000000001</v>
      </c>
      <c r="I1822">
        <v>99.1738</v>
      </c>
      <c r="J1822" s="111">
        <v>42919</v>
      </c>
      <c r="L1822" t="s">
        <v>2</v>
      </c>
      <c r="M1822" t="s">
        <v>84</v>
      </c>
      <c r="N1822" t="s">
        <v>88</v>
      </c>
    </row>
    <row r="1823" spans="1:14" x14ac:dyDescent="0.25">
      <c r="A1823" t="s">
        <v>4397</v>
      </c>
      <c r="B1823" t="s">
        <v>66</v>
      </c>
      <c r="C1823" t="s">
        <v>4396</v>
      </c>
      <c r="D1823" t="s">
        <v>86</v>
      </c>
      <c r="E1823" s="149">
        <v>245850</v>
      </c>
      <c r="F1823" s="149">
        <v>4150</v>
      </c>
      <c r="G1823" s="149">
        <v>250000</v>
      </c>
      <c r="H1823" s="150">
        <f>Tabela2[[#This Row],[PERCENTUAL REALIZADO2]]*1/100</f>
        <v>0.58881899999999998</v>
      </c>
      <c r="I1823">
        <v>58.881900000000002</v>
      </c>
      <c r="J1823" s="111">
        <v>42937</v>
      </c>
      <c r="L1823" t="s">
        <v>2</v>
      </c>
      <c r="M1823" t="s">
        <v>84</v>
      </c>
      <c r="N1823" t="s">
        <v>88</v>
      </c>
    </row>
    <row r="1824" spans="1:14" x14ac:dyDescent="0.25">
      <c r="A1824" t="s">
        <v>4398</v>
      </c>
      <c r="B1824" t="s">
        <v>66</v>
      </c>
      <c r="C1824" t="s">
        <v>1778</v>
      </c>
      <c r="D1824" t="s">
        <v>86</v>
      </c>
      <c r="E1824" s="149">
        <v>277794.7</v>
      </c>
      <c r="F1824" s="149">
        <v>278.07</v>
      </c>
      <c r="G1824" s="149">
        <v>278072.77</v>
      </c>
      <c r="H1824" s="150">
        <f>Tabela2[[#This Row],[PERCENTUAL REALIZADO2]]*1/100</f>
        <v>0.65189300000000006</v>
      </c>
      <c r="I1824">
        <v>65.189300000000003</v>
      </c>
      <c r="J1824" s="111">
        <v>42887</v>
      </c>
      <c r="L1824" t="s">
        <v>2</v>
      </c>
      <c r="M1824" t="s">
        <v>84</v>
      </c>
      <c r="N1824" t="s">
        <v>88</v>
      </c>
    </row>
    <row r="1825" spans="1:14" x14ac:dyDescent="0.25">
      <c r="A1825" t="s">
        <v>3301</v>
      </c>
      <c r="B1825" t="s">
        <v>57</v>
      </c>
      <c r="C1825" t="s">
        <v>3300</v>
      </c>
      <c r="D1825" t="s">
        <v>86</v>
      </c>
      <c r="E1825" s="149">
        <v>117000</v>
      </c>
      <c r="F1825" s="149">
        <v>8775</v>
      </c>
      <c r="G1825" s="149">
        <v>125775</v>
      </c>
      <c r="H1825" s="150">
        <f>Tabela2[[#This Row],[PERCENTUAL REALIZADO2]]*1/100</f>
        <v>0.35840000000000005</v>
      </c>
      <c r="I1825">
        <v>35.840000000000003</v>
      </c>
      <c r="J1825" s="111">
        <v>38883</v>
      </c>
      <c r="K1825" s="111">
        <v>42612</v>
      </c>
      <c r="L1825" t="s">
        <v>2</v>
      </c>
      <c r="M1825" t="s">
        <v>84</v>
      </c>
      <c r="N1825" t="s">
        <v>3212</v>
      </c>
    </row>
    <row r="1826" spans="1:14" x14ac:dyDescent="0.25">
      <c r="A1826" t="s">
        <v>4400</v>
      </c>
      <c r="B1826" t="s">
        <v>52</v>
      </c>
      <c r="C1826" t="s">
        <v>4399</v>
      </c>
      <c r="D1826" t="s">
        <v>86</v>
      </c>
      <c r="E1826" s="149">
        <v>987600</v>
      </c>
      <c r="F1826" s="149">
        <v>12400</v>
      </c>
      <c r="G1826" s="149">
        <v>1000000</v>
      </c>
      <c r="H1826" s="150">
        <f>Tabela2[[#This Row],[PERCENTUAL REALIZADO2]]*1/100</f>
        <v>0.20175999999999999</v>
      </c>
      <c r="I1826">
        <v>20.175999999999998</v>
      </c>
      <c r="J1826" s="111">
        <v>42801</v>
      </c>
      <c r="L1826" t="s">
        <v>2</v>
      </c>
      <c r="M1826" t="s">
        <v>84</v>
      </c>
      <c r="N1826" t="s">
        <v>88</v>
      </c>
    </row>
    <row r="1827" spans="1:14" x14ac:dyDescent="0.25">
      <c r="A1827" t="s">
        <v>4402</v>
      </c>
      <c r="B1827" t="s">
        <v>53</v>
      </c>
      <c r="C1827" t="s">
        <v>4401</v>
      </c>
      <c r="D1827" t="s">
        <v>86</v>
      </c>
      <c r="E1827" s="149">
        <v>251348.51</v>
      </c>
      <c r="F1827" s="149">
        <v>251.6</v>
      </c>
      <c r="G1827" s="149">
        <v>251600.11</v>
      </c>
      <c r="H1827" s="150">
        <f>Tabela2[[#This Row],[PERCENTUAL REALIZADO2]]*1/100</f>
        <v>5.3451000000000005E-2</v>
      </c>
      <c r="I1827">
        <v>5.3451000000000004</v>
      </c>
      <c r="J1827" s="111">
        <v>42916</v>
      </c>
      <c r="L1827" t="s">
        <v>2</v>
      </c>
      <c r="M1827" t="s">
        <v>84</v>
      </c>
      <c r="N1827" t="s">
        <v>183</v>
      </c>
    </row>
    <row r="1828" spans="1:14" x14ac:dyDescent="0.25">
      <c r="A1828" t="s">
        <v>4404</v>
      </c>
      <c r="B1828" t="s">
        <v>47</v>
      </c>
      <c r="C1828" t="s">
        <v>4403</v>
      </c>
      <c r="D1828" t="s">
        <v>86</v>
      </c>
      <c r="E1828" s="149">
        <v>295300</v>
      </c>
      <c r="F1828" s="149">
        <v>4700</v>
      </c>
      <c r="G1828" s="149">
        <v>300000</v>
      </c>
      <c r="H1828" s="150">
        <f>Tabela2[[#This Row],[PERCENTUAL REALIZADO2]]*1/100</f>
        <v>0.95221800000000001</v>
      </c>
      <c r="I1828">
        <v>95.221800000000002</v>
      </c>
      <c r="J1828" s="111">
        <v>42840</v>
      </c>
      <c r="L1828" t="s">
        <v>2</v>
      </c>
      <c r="M1828" t="s">
        <v>84</v>
      </c>
      <c r="N1828" t="s">
        <v>88</v>
      </c>
    </row>
    <row r="1829" spans="1:14" x14ac:dyDescent="0.25">
      <c r="A1829" t="s">
        <v>4405</v>
      </c>
      <c r="B1829" t="s">
        <v>66</v>
      </c>
      <c r="C1829" t="s">
        <v>549</v>
      </c>
      <c r="D1829" t="s">
        <v>86</v>
      </c>
      <c r="E1829" s="149">
        <v>245850</v>
      </c>
      <c r="F1829" s="149">
        <v>4150</v>
      </c>
      <c r="G1829" s="149">
        <v>250000</v>
      </c>
      <c r="H1829" s="150">
        <f>Tabela2[[#This Row],[PERCENTUAL REALIZADO2]]*1/100</f>
        <v>8.9756000000000002E-2</v>
      </c>
      <c r="I1829">
        <v>8.9756</v>
      </c>
      <c r="J1829" s="111">
        <v>43040</v>
      </c>
      <c r="L1829" t="s">
        <v>2</v>
      </c>
      <c r="M1829" t="s">
        <v>84</v>
      </c>
      <c r="N1829" t="s">
        <v>88</v>
      </c>
    </row>
    <row r="1830" spans="1:14" x14ac:dyDescent="0.25">
      <c r="A1830" t="s">
        <v>4408</v>
      </c>
      <c r="B1830" t="s">
        <v>53</v>
      </c>
      <c r="C1830" t="s">
        <v>1192</v>
      </c>
      <c r="D1830" t="s">
        <v>86</v>
      </c>
      <c r="E1830" s="149">
        <v>245850</v>
      </c>
      <c r="F1830" s="149">
        <v>83351.78</v>
      </c>
      <c r="G1830" s="149">
        <v>329201.78000000003</v>
      </c>
      <c r="H1830" s="150">
        <f>Tabela2[[#This Row],[PERCENTUAL REALIZADO2]]*1/100</f>
        <v>0.79833299999999996</v>
      </c>
      <c r="I1830">
        <v>79.833299999999994</v>
      </c>
      <c r="J1830" s="111">
        <v>42905</v>
      </c>
      <c r="L1830" t="s">
        <v>2</v>
      </c>
      <c r="M1830" t="s">
        <v>84</v>
      </c>
      <c r="N1830" t="s">
        <v>88</v>
      </c>
    </row>
    <row r="1831" spans="1:14" x14ac:dyDescent="0.25">
      <c r="A1831" t="s">
        <v>452</v>
      </c>
      <c r="B1831" t="s">
        <v>53</v>
      </c>
      <c r="C1831" t="s">
        <v>205</v>
      </c>
      <c r="D1831" t="s">
        <v>86</v>
      </c>
      <c r="E1831" s="149">
        <v>245850</v>
      </c>
      <c r="F1831" s="149">
        <v>886.85</v>
      </c>
      <c r="G1831" s="149">
        <v>246736.85</v>
      </c>
      <c r="H1831" s="150">
        <f>Tabela2[[#This Row],[PERCENTUAL REALIZADO2]]*1/100</f>
        <v>0.99023300000000003</v>
      </c>
      <c r="I1831">
        <v>99.023300000000006</v>
      </c>
      <c r="J1831" s="111">
        <v>42550</v>
      </c>
      <c r="L1831" t="s">
        <v>2</v>
      </c>
      <c r="M1831" t="s">
        <v>84</v>
      </c>
      <c r="N1831" t="s">
        <v>88</v>
      </c>
    </row>
    <row r="1832" spans="1:14" x14ac:dyDescent="0.25">
      <c r="A1832" t="s">
        <v>4410</v>
      </c>
      <c r="B1832" t="s">
        <v>68</v>
      </c>
      <c r="C1832" t="s">
        <v>840</v>
      </c>
      <c r="D1832" t="s">
        <v>86</v>
      </c>
      <c r="E1832" s="149">
        <v>1207270.75</v>
      </c>
      <c r="F1832" s="149">
        <v>37900</v>
      </c>
      <c r="G1832" s="149">
        <v>1245170.75</v>
      </c>
      <c r="H1832" s="150">
        <f>Tabela2[[#This Row],[PERCENTUAL REALIZADO2]]*1/100</f>
        <v>0.60511499999999996</v>
      </c>
      <c r="I1832">
        <v>60.511499999999998</v>
      </c>
      <c r="J1832" s="111">
        <v>42551</v>
      </c>
      <c r="L1832" t="s">
        <v>2</v>
      </c>
      <c r="M1832" t="s">
        <v>84</v>
      </c>
      <c r="N1832" t="s">
        <v>88</v>
      </c>
    </row>
    <row r="1833" spans="1:14" x14ac:dyDescent="0.25">
      <c r="A1833" t="s">
        <v>4411</v>
      </c>
      <c r="B1833" t="s">
        <v>59</v>
      </c>
      <c r="C1833" t="s">
        <v>1272</v>
      </c>
      <c r="D1833" t="s">
        <v>86</v>
      </c>
      <c r="E1833" s="149">
        <v>295300</v>
      </c>
      <c r="F1833" s="149">
        <v>4496.95</v>
      </c>
      <c r="G1833" s="149">
        <v>299796.95</v>
      </c>
      <c r="H1833" s="150">
        <f>Tabela2[[#This Row],[PERCENTUAL REALIZADO2]]*1/100</f>
        <v>9.9350000000000008E-2</v>
      </c>
      <c r="I1833">
        <v>9.9350000000000005</v>
      </c>
      <c r="J1833" s="111">
        <v>42954</v>
      </c>
      <c r="L1833" t="s">
        <v>2</v>
      </c>
      <c r="M1833" t="s">
        <v>84</v>
      </c>
      <c r="N1833" t="s">
        <v>88</v>
      </c>
    </row>
    <row r="1834" spans="1:14" x14ac:dyDescent="0.25">
      <c r="A1834" t="s">
        <v>4413</v>
      </c>
      <c r="B1834" t="s">
        <v>60</v>
      </c>
      <c r="C1834" t="s">
        <v>4412</v>
      </c>
      <c r="D1834" t="s">
        <v>86</v>
      </c>
      <c r="E1834" s="149">
        <v>245850</v>
      </c>
      <c r="F1834" s="149">
        <v>13825.18</v>
      </c>
      <c r="G1834" s="149">
        <v>259675.18</v>
      </c>
      <c r="H1834" s="150">
        <f>Tabela2[[#This Row],[PERCENTUAL REALIZADO2]]*1/100</f>
        <v>0.207487</v>
      </c>
      <c r="I1834">
        <v>20.748699999999999</v>
      </c>
      <c r="J1834" s="111">
        <v>42920</v>
      </c>
      <c r="L1834" t="s">
        <v>2</v>
      </c>
      <c r="M1834" t="s">
        <v>84</v>
      </c>
      <c r="N1834" t="s">
        <v>88</v>
      </c>
    </row>
    <row r="1835" spans="1:14" x14ac:dyDescent="0.25">
      <c r="A1835" t="s">
        <v>4415</v>
      </c>
      <c r="B1835" t="s">
        <v>59</v>
      </c>
      <c r="C1835" t="s">
        <v>4414</v>
      </c>
      <c r="D1835" t="s">
        <v>86</v>
      </c>
      <c r="E1835" s="149">
        <v>493100</v>
      </c>
      <c r="F1835" s="149">
        <v>6900</v>
      </c>
      <c r="G1835" s="149">
        <v>500000</v>
      </c>
      <c r="H1835" s="150">
        <f>Tabela2[[#This Row],[PERCENTUAL REALIZADO2]]*1/100</f>
        <v>0.99484300000000003</v>
      </c>
      <c r="I1835">
        <v>99.484300000000005</v>
      </c>
      <c r="J1835" s="111">
        <v>42675</v>
      </c>
      <c r="L1835" t="s">
        <v>2</v>
      </c>
      <c r="M1835" t="s">
        <v>84</v>
      </c>
      <c r="N1835" t="s">
        <v>88</v>
      </c>
    </row>
    <row r="1836" spans="1:14" x14ac:dyDescent="0.25">
      <c r="A1836" t="s">
        <v>4384</v>
      </c>
      <c r="B1836" t="s">
        <v>60</v>
      </c>
      <c r="C1836" t="s">
        <v>4383</v>
      </c>
      <c r="D1836" t="s">
        <v>86</v>
      </c>
      <c r="E1836" s="149">
        <v>245850</v>
      </c>
      <c r="F1836" s="149">
        <v>19181.599999999999</v>
      </c>
      <c r="G1836" s="149">
        <v>265031.59999999998</v>
      </c>
      <c r="H1836" s="150">
        <f>Tabela2[[#This Row],[PERCENTUAL REALIZADO2]]*1/100</f>
        <v>0.90144900000000006</v>
      </c>
      <c r="I1836">
        <v>90.144900000000007</v>
      </c>
      <c r="J1836" s="111">
        <v>42552</v>
      </c>
      <c r="L1836" t="s">
        <v>2</v>
      </c>
      <c r="M1836" t="s">
        <v>84</v>
      </c>
      <c r="N1836" t="s">
        <v>88</v>
      </c>
    </row>
    <row r="1837" spans="1:14" x14ac:dyDescent="0.25">
      <c r="A1837" t="s">
        <v>4418</v>
      </c>
      <c r="B1837" t="s">
        <v>66</v>
      </c>
      <c r="C1837" t="s">
        <v>4417</v>
      </c>
      <c r="D1837" t="s">
        <v>86</v>
      </c>
      <c r="E1837" s="149">
        <v>295300</v>
      </c>
      <c r="F1837" s="149">
        <v>44299.16</v>
      </c>
      <c r="G1837" s="149">
        <v>339599.16</v>
      </c>
      <c r="H1837" s="150">
        <f>Tabela2[[#This Row],[PERCENTUAL REALIZADO2]]*1/100</f>
        <v>0.61005200000000004</v>
      </c>
      <c r="I1837">
        <v>61.005200000000002</v>
      </c>
      <c r="J1837" s="111">
        <v>41852</v>
      </c>
      <c r="L1837" t="s">
        <v>2</v>
      </c>
      <c r="M1837" t="s">
        <v>84</v>
      </c>
      <c r="N1837" t="s">
        <v>88</v>
      </c>
    </row>
    <row r="1838" spans="1:14" x14ac:dyDescent="0.25">
      <c r="A1838" t="s">
        <v>4419</v>
      </c>
      <c r="B1838" t="s">
        <v>53</v>
      </c>
      <c r="C1838" t="s">
        <v>1719</v>
      </c>
      <c r="D1838" t="s">
        <v>86</v>
      </c>
      <c r="E1838" s="149">
        <v>245850</v>
      </c>
      <c r="F1838" s="149">
        <v>246.1</v>
      </c>
      <c r="G1838" s="149">
        <v>246096.1</v>
      </c>
      <c r="H1838" s="150">
        <f>Tabela2[[#This Row],[PERCENTUAL REALIZADO2]]*1/100</f>
        <v>0.75520500000000002</v>
      </c>
      <c r="I1838">
        <v>75.520499999999998</v>
      </c>
      <c r="J1838" s="111">
        <v>42832</v>
      </c>
      <c r="L1838" t="s">
        <v>2</v>
      </c>
      <c r="M1838" t="s">
        <v>84</v>
      </c>
      <c r="N1838" t="s">
        <v>88</v>
      </c>
    </row>
    <row r="1839" spans="1:14" x14ac:dyDescent="0.25">
      <c r="A1839" t="s">
        <v>4421</v>
      </c>
      <c r="B1839" t="s">
        <v>59</v>
      </c>
      <c r="C1839" t="s">
        <v>4420</v>
      </c>
      <c r="D1839" t="s">
        <v>86</v>
      </c>
      <c r="E1839" s="149">
        <v>295300</v>
      </c>
      <c r="F1839" s="149">
        <v>4300</v>
      </c>
      <c r="G1839" s="149">
        <v>299600</v>
      </c>
      <c r="H1839" s="150">
        <f>Tabela2[[#This Row],[PERCENTUAL REALIZADO2]]*1/100</f>
        <v>0.67671700000000001</v>
      </c>
      <c r="I1839">
        <v>67.671700000000001</v>
      </c>
      <c r="J1839" s="111">
        <v>42727</v>
      </c>
      <c r="L1839" t="s">
        <v>2</v>
      </c>
      <c r="M1839" t="s">
        <v>84</v>
      </c>
      <c r="N1839" t="s">
        <v>88</v>
      </c>
    </row>
    <row r="1840" spans="1:14" x14ac:dyDescent="0.25">
      <c r="A1840" t="s">
        <v>4423</v>
      </c>
      <c r="B1840" t="s">
        <v>53</v>
      </c>
      <c r="C1840" t="s">
        <v>4422</v>
      </c>
      <c r="D1840" t="s">
        <v>86</v>
      </c>
      <c r="E1840" s="149">
        <v>275520</v>
      </c>
      <c r="F1840" s="149">
        <v>12964.07</v>
      </c>
      <c r="G1840" s="149">
        <v>288484.07</v>
      </c>
      <c r="H1840" s="150">
        <f>Tabela2[[#This Row],[PERCENTUAL REALIZADO2]]*1/100</f>
        <v>0.28716000000000003</v>
      </c>
      <c r="I1840">
        <v>28.716000000000001</v>
      </c>
      <c r="J1840" s="111">
        <v>42661</v>
      </c>
      <c r="L1840" t="s">
        <v>2</v>
      </c>
      <c r="M1840" t="s">
        <v>84</v>
      </c>
      <c r="N1840" t="s">
        <v>88</v>
      </c>
    </row>
    <row r="1841" spans="1:14" x14ac:dyDescent="0.25">
      <c r="A1841" t="s">
        <v>4425</v>
      </c>
      <c r="B1841" t="s">
        <v>69</v>
      </c>
      <c r="C1841" t="s">
        <v>4424</v>
      </c>
      <c r="D1841" t="s">
        <v>86</v>
      </c>
      <c r="E1841" s="149">
        <v>245850</v>
      </c>
      <c r="F1841" s="149">
        <v>4150</v>
      </c>
      <c r="G1841" s="149">
        <v>250000</v>
      </c>
      <c r="H1841" s="150">
        <f>Tabela2[[#This Row],[PERCENTUAL REALIZADO2]]*1/100</f>
        <v>4.9836999999999999E-2</v>
      </c>
      <c r="I1841">
        <v>4.9836999999999998</v>
      </c>
      <c r="J1841" s="111">
        <v>43040</v>
      </c>
      <c r="L1841" t="s">
        <v>2</v>
      </c>
      <c r="M1841" t="s">
        <v>84</v>
      </c>
      <c r="N1841" t="s">
        <v>88</v>
      </c>
    </row>
    <row r="1842" spans="1:14" x14ac:dyDescent="0.25">
      <c r="A1842" t="s">
        <v>4426</v>
      </c>
      <c r="B1842" t="s">
        <v>66</v>
      </c>
      <c r="C1842" t="s">
        <v>4417</v>
      </c>
      <c r="D1842" t="s">
        <v>86</v>
      </c>
      <c r="E1842" s="149">
        <v>245850</v>
      </c>
      <c r="F1842" s="149">
        <v>14150</v>
      </c>
      <c r="G1842" s="149">
        <v>260000</v>
      </c>
      <c r="H1842" s="150">
        <f>Tabela2[[#This Row],[PERCENTUAL REALIZADO2]]*1/100</f>
        <v>0.59794100000000006</v>
      </c>
      <c r="I1842">
        <v>59.7941</v>
      </c>
      <c r="J1842" s="111">
        <v>42705</v>
      </c>
      <c r="L1842" t="s">
        <v>2</v>
      </c>
      <c r="M1842" t="s">
        <v>84</v>
      </c>
      <c r="N1842" t="s">
        <v>88</v>
      </c>
    </row>
    <row r="1843" spans="1:14" x14ac:dyDescent="0.25">
      <c r="A1843" t="s">
        <v>4427</v>
      </c>
      <c r="B1843" t="s">
        <v>53</v>
      </c>
      <c r="C1843" t="s">
        <v>1052</v>
      </c>
      <c r="D1843" t="s">
        <v>86</v>
      </c>
      <c r="E1843" s="149">
        <v>493100</v>
      </c>
      <c r="F1843" s="149">
        <v>86877.3</v>
      </c>
      <c r="G1843" s="149">
        <v>579977.30000000005</v>
      </c>
      <c r="H1843" s="150">
        <f>Tabela2[[#This Row],[PERCENTUAL REALIZADO2]]*1/100</f>
        <v>1.7603999999999998E-2</v>
      </c>
      <c r="I1843">
        <v>1.7604</v>
      </c>
      <c r="J1843" s="111">
        <v>43062</v>
      </c>
      <c r="L1843" t="s">
        <v>2</v>
      </c>
      <c r="M1843" t="s">
        <v>84</v>
      </c>
      <c r="N1843" t="s">
        <v>88</v>
      </c>
    </row>
    <row r="1844" spans="1:14" x14ac:dyDescent="0.25">
      <c r="A1844" t="s">
        <v>4428</v>
      </c>
      <c r="B1844" t="s">
        <v>60</v>
      </c>
      <c r="C1844" t="s">
        <v>1711</v>
      </c>
      <c r="D1844" t="s">
        <v>86</v>
      </c>
      <c r="E1844" s="149">
        <v>245850</v>
      </c>
      <c r="F1844" s="149">
        <v>66699.62</v>
      </c>
      <c r="G1844" s="149">
        <v>312549.62</v>
      </c>
      <c r="H1844" s="150">
        <f>Tabela2[[#This Row],[PERCENTUAL REALIZADO2]]*1/100</f>
        <v>2.0552000000000001E-2</v>
      </c>
      <c r="I1844">
        <v>2.0552000000000001</v>
      </c>
      <c r="J1844" s="111">
        <v>43097</v>
      </c>
      <c r="L1844" t="s">
        <v>2</v>
      </c>
      <c r="M1844" t="s">
        <v>84</v>
      </c>
      <c r="N1844" t="s">
        <v>88</v>
      </c>
    </row>
    <row r="1845" spans="1:14" x14ac:dyDescent="0.25">
      <c r="A1845" t="s">
        <v>4430</v>
      </c>
      <c r="B1845" t="s">
        <v>53</v>
      </c>
      <c r="C1845" t="s">
        <v>4429</v>
      </c>
      <c r="D1845" t="s">
        <v>86</v>
      </c>
      <c r="E1845" s="149">
        <v>245850</v>
      </c>
      <c r="F1845" s="149">
        <v>246.1</v>
      </c>
      <c r="G1845" s="149">
        <v>246096.1</v>
      </c>
      <c r="H1845" s="150">
        <f>Tabela2[[#This Row],[PERCENTUAL REALIZADO2]]*1/100</f>
        <v>0.239707</v>
      </c>
      <c r="I1845">
        <v>23.970700000000001</v>
      </c>
      <c r="J1845" s="111">
        <v>43017</v>
      </c>
      <c r="L1845" t="s">
        <v>2</v>
      </c>
      <c r="M1845" t="s">
        <v>84</v>
      </c>
      <c r="N1845" t="s">
        <v>88</v>
      </c>
    </row>
    <row r="1846" spans="1:14" x14ac:dyDescent="0.25">
      <c r="A1846" t="s">
        <v>4431</v>
      </c>
      <c r="B1846" t="s">
        <v>53</v>
      </c>
      <c r="C1846" t="s">
        <v>3661</v>
      </c>
      <c r="D1846" t="s">
        <v>86</v>
      </c>
      <c r="E1846" s="149">
        <v>872681.17</v>
      </c>
      <c r="F1846" s="149">
        <v>8066.75</v>
      </c>
      <c r="G1846" s="149">
        <v>880747.92</v>
      </c>
      <c r="H1846" s="150">
        <f>Tabela2[[#This Row],[PERCENTUAL REALIZADO2]]*1/100</f>
        <v>0.29791200000000001</v>
      </c>
      <c r="I1846">
        <v>29.7912</v>
      </c>
      <c r="J1846" s="111">
        <v>42905</v>
      </c>
      <c r="L1846" t="s">
        <v>2</v>
      </c>
      <c r="M1846" t="s">
        <v>84</v>
      </c>
      <c r="N1846" t="s">
        <v>88</v>
      </c>
    </row>
    <row r="1847" spans="1:14" x14ac:dyDescent="0.25">
      <c r="A1847" t="s">
        <v>225</v>
      </c>
      <c r="B1847" t="s">
        <v>68</v>
      </c>
      <c r="C1847" t="s">
        <v>224</v>
      </c>
      <c r="D1847" t="s">
        <v>86</v>
      </c>
      <c r="E1847" s="149">
        <v>493100</v>
      </c>
      <c r="F1847" s="149">
        <v>12073.19</v>
      </c>
      <c r="G1847" s="149">
        <v>505173.19</v>
      </c>
      <c r="H1847" s="150">
        <f>Tabela2[[#This Row],[PERCENTUAL REALIZADO2]]*1/100</f>
        <v>0.56946599999999992</v>
      </c>
      <c r="I1847">
        <v>56.946599999999997</v>
      </c>
      <c r="J1847" s="111">
        <v>42748</v>
      </c>
      <c r="L1847" t="s">
        <v>2</v>
      </c>
      <c r="M1847" t="s">
        <v>84</v>
      </c>
      <c r="N1847" t="s">
        <v>88</v>
      </c>
    </row>
    <row r="1848" spans="1:14" x14ac:dyDescent="0.25">
      <c r="A1848" t="s">
        <v>225</v>
      </c>
      <c r="B1848" t="s">
        <v>68</v>
      </c>
      <c r="C1848" t="s">
        <v>224</v>
      </c>
      <c r="D1848" t="s">
        <v>86</v>
      </c>
      <c r="E1848" s="149">
        <v>987600</v>
      </c>
      <c r="F1848" s="149">
        <v>27521.29</v>
      </c>
      <c r="G1848" s="149">
        <v>1015121.29</v>
      </c>
      <c r="H1848" s="150">
        <f>Tabela2[[#This Row],[PERCENTUAL REALIZADO2]]*1/100</f>
        <v>0.9</v>
      </c>
      <c r="I1848">
        <v>90</v>
      </c>
      <c r="J1848" s="111">
        <v>42538</v>
      </c>
      <c r="K1848" s="111">
        <v>42761</v>
      </c>
      <c r="L1848" t="s">
        <v>2</v>
      </c>
      <c r="M1848" t="s">
        <v>84</v>
      </c>
      <c r="N1848" t="s">
        <v>88</v>
      </c>
    </row>
    <row r="1849" spans="1:14" x14ac:dyDescent="0.25">
      <c r="A1849" t="s">
        <v>158</v>
      </c>
      <c r="B1849" t="s">
        <v>65</v>
      </c>
      <c r="C1849" t="s">
        <v>157</v>
      </c>
      <c r="D1849" t="s">
        <v>86</v>
      </c>
      <c r="E1849" s="149">
        <v>245850</v>
      </c>
      <c r="F1849" s="149">
        <v>13984.18</v>
      </c>
      <c r="G1849" s="149">
        <v>259834.18</v>
      </c>
      <c r="H1849" s="150">
        <f>Tabela2[[#This Row],[PERCENTUAL REALIZADO2]]*1/100</f>
        <v>5.9030000000000003E-3</v>
      </c>
      <c r="I1849">
        <v>0.59030000000000005</v>
      </c>
      <c r="J1849" s="111">
        <v>43052</v>
      </c>
      <c r="L1849" t="s">
        <v>2</v>
      </c>
      <c r="M1849" t="s">
        <v>84</v>
      </c>
      <c r="N1849" t="s">
        <v>88</v>
      </c>
    </row>
    <row r="1850" spans="1:14" x14ac:dyDescent="0.25">
      <c r="A1850" t="s">
        <v>4433</v>
      </c>
      <c r="B1850" t="s">
        <v>65</v>
      </c>
      <c r="C1850" t="s">
        <v>4432</v>
      </c>
      <c r="D1850" t="s">
        <v>86</v>
      </c>
      <c r="E1850" s="149">
        <v>245850</v>
      </c>
      <c r="F1850" s="149">
        <v>246.5</v>
      </c>
      <c r="G1850" s="149">
        <v>246096.5</v>
      </c>
      <c r="H1850" s="150">
        <f>Tabela2[[#This Row],[PERCENTUAL REALIZADO2]]*1/100</f>
        <v>8.3330000000000001E-3</v>
      </c>
      <c r="I1850">
        <v>0.83330000000000004</v>
      </c>
      <c r="J1850" s="111">
        <v>43045</v>
      </c>
      <c r="L1850" t="s">
        <v>2</v>
      </c>
      <c r="M1850" t="s">
        <v>84</v>
      </c>
      <c r="N1850" t="s">
        <v>88</v>
      </c>
    </row>
    <row r="1851" spans="1:14" x14ac:dyDescent="0.25">
      <c r="A1851" t="s">
        <v>4435</v>
      </c>
      <c r="B1851" t="s">
        <v>47</v>
      </c>
      <c r="C1851" t="s">
        <v>4434</v>
      </c>
      <c r="D1851" t="s">
        <v>86</v>
      </c>
      <c r="E1851" s="149">
        <v>245850</v>
      </c>
      <c r="F1851" s="149">
        <v>4150</v>
      </c>
      <c r="G1851" s="149">
        <v>250000</v>
      </c>
      <c r="H1851" s="150">
        <f>Tabela2[[#This Row],[PERCENTUAL REALIZADO2]]*1/100</f>
        <v>0.275559</v>
      </c>
      <c r="I1851">
        <v>27.555900000000001</v>
      </c>
      <c r="J1851" s="111">
        <v>42975</v>
      </c>
      <c r="L1851" t="s">
        <v>2</v>
      </c>
      <c r="M1851" t="s">
        <v>84</v>
      </c>
      <c r="N1851" t="s">
        <v>88</v>
      </c>
    </row>
    <row r="1852" spans="1:14" x14ac:dyDescent="0.25">
      <c r="A1852" t="s">
        <v>2574</v>
      </c>
      <c r="B1852" t="s">
        <v>69</v>
      </c>
      <c r="C1852" t="s">
        <v>2573</v>
      </c>
      <c r="D1852" t="s">
        <v>86</v>
      </c>
      <c r="E1852" s="149">
        <v>245850</v>
      </c>
      <c r="F1852" s="149">
        <v>3695.13</v>
      </c>
      <c r="G1852" s="149">
        <v>249545.13</v>
      </c>
      <c r="H1852" s="150">
        <f>Tabela2[[#This Row],[PERCENTUAL REALIZADO2]]*1/100</f>
        <v>0.97423000000000004</v>
      </c>
      <c r="I1852">
        <v>97.423000000000002</v>
      </c>
      <c r="J1852" s="111">
        <v>42887</v>
      </c>
      <c r="L1852" t="s">
        <v>2</v>
      </c>
      <c r="M1852" t="s">
        <v>84</v>
      </c>
      <c r="N1852" t="s">
        <v>88</v>
      </c>
    </row>
    <row r="1853" spans="1:14" x14ac:dyDescent="0.25">
      <c r="A1853" t="s">
        <v>4436</v>
      </c>
      <c r="B1853" t="s">
        <v>53</v>
      </c>
      <c r="C1853" t="s">
        <v>1147</v>
      </c>
      <c r="D1853" t="s">
        <v>86</v>
      </c>
      <c r="E1853" s="149">
        <v>245850</v>
      </c>
      <c r="F1853" s="149">
        <v>61000</v>
      </c>
      <c r="G1853" s="149">
        <v>306850</v>
      </c>
      <c r="H1853" s="150">
        <f>Tabela2[[#This Row],[PERCENTUAL REALIZADO2]]*1/100</f>
        <v>0.93830000000000002</v>
      </c>
      <c r="I1853">
        <v>93.83</v>
      </c>
      <c r="J1853" s="111">
        <v>42767</v>
      </c>
      <c r="L1853" t="s">
        <v>2</v>
      </c>
      <c r="M1853" t="s">
        <v>84</v>
      </c>
      <c r="N1853" t="s">
        <v>88</v>
      </c>
    </row>
    <row r="1854" spans="1:14" x14ac:dyDescent="0.25">
      <c r="A1854" t="s">
        <v>4437</v>
      </c>
      <c r="B1854" t="s">
        <v>53</v>
      </c>
      <c r="C1854" t="s">
        <v>136</v>
      </c>
      <c r="D1854" t="s">
        <v>86</v>
      </c>
      <c r="E1854" s="149">
        <v>353067.69</v>
      </c>
      <c r="F1854" s="149">
        <v>3694.42</v>
      </c>
      <c r="G1854" s="149">
        <v>356762.11</v>
      </c>
      <c r="H1854" s="150">
        <f>Tabela2[[#This Row],[PERCENTUAL REALIZADO2]]*1/100</f>
        <v>0.45372799999999996</v>
      </c>
      <c r="I1854">
        <v>45.372799999999998</v>
      </c>
      <c r="J1854" s="111">
        <v>42917</v>
      </c>
      <c r="L1854" t="s">
        <v>2</v>
      </c>
      <c r="M1854" t="s">
        <v>84</v>
      </c>
      <c r="N1854" t="s">
        <v>88</v>
      </c>
    </row>
    <row r="1855" spans="1:14" x14ac:dyDescent="0.25">
      <c r="A1855" t="s">
        <v>4438</v>
      </c>
      <c r="B1855" t="s">
        <v>68</v>
      </c>
      <c r="C1855" t="s">
        <v>490</v>
      </c>
      <c r="D1855" t="s">
        <v>86</v>
      </c>
      <c r="E1855" s="149">
        <v>245850</v>
      </c>
      <c r="F1855" s="149">
        <v>14120</v>
      </c>
      <c r="G1855" s="149">
        <v>259970</v>
      </c>
      <c r="H1855" s="150">
        <f>Tabela2[[#This Row],[PERCENTUAL REALIZADO2]]*1/100</f>
        <v>5.3735999999999999E-2</v>
      </c>
      <c r="I1855">
        <v>5.3735999999999997</v>
      </c>
      <c r="J1855" s="111">
        <v>43040</v>
      </c>
      <c r="L1855" t="s">
        <v>2</v>
      </c>
      <c r="M1855" t="s">
        <v>84</v>
      </c>
      <c r="N1855" t="s">
        <v>88</v>
      </c>
    </row>
    <row r="1856" spans="1:14" x14ac:dyDescent="0.25">
      <c r="A1856" t="s">
        <v>4439</v>
      </c>
      <c r="B1856" t="s">
        <v>65</v>
      </c>
      <c r="C1856" t="s">
        <v>1318</v>
      </c>
      <c r="D1856" t="s">
        <v>86</v>
      </c>
      <c r="E1856" s="149">
        <v>245850</v>
      </c>
      <c r="F1856" s="149">
        <v>250</v>
      </c>
      <c r="G1856" s="149">
        <v>246100</v>
      </c>
      <c r="H1856" s="150">
        <f>Tabela2[[#This Row],[PERCENTUAL REALIZADO2]]*1/100</f>
        <v>6.123E-3</v>
      </c>
      <c r="I1856">
        <v>0.61229999999999996</v>
      </c>
      <c r="J1856" s="111">
        <v>43046</v>
      </c>
      <c r="L1856" t="s">
        <v>2</v>
      </c>
      <c r="M1856" t="s">
        <v>84</v>
      </c>
      <c r="N1856" t="s">
        <v>88</v>
      </c>
    </row>
    <row r="1857" spans="1:14" x14ac:dyDescent="0.25">
      <c r="A1857" t="s">
        <v>4440</v>
      </c>
      <c r="B1857" t="s">
        <v>68</v>
      </c>
      <c r="C1857" t="s">
        <v>954</v>
      </c>
      <c r="D1857" t="s">
        <v>86</v>
      </c>
      <c r="E1857" s="149">
        <v>295300</v>
      </c>
      <c r="F1857" s="149">
        <v>159026.26</v>
      </c>
      <c r="G1857" s="149">
        <v>454326.26</v>
      </c>
      <c r="H1857" s="150">
        <f>Tabela2[[#This Row],[PERCENTUAL REALIZADO2]]*1/100</f>
        <v>0.52260300000000004</v>
      </c>
      <c r="I1857">
        <v>52.260300000000001</v>
      </c>
      <c r="J1857" s="111">
        <v>42544</v>
      </c>
      <c r="L1857" t="s">
        <v>2</v>
      </c>
      <c r="M1857" t="s">
        <v>84</v>
      </c>
      <c r="N1857" t="s">
        <v>183</v>
      </c>
    </row>
    <row r="1858" spans="1:14" x14ac:dyDescent="0.25">
      <c r="A1858" t="s">
        <v>4441</v>
      </c>
      <c r="B1858" t="s">
        <v>69</v>
      </c>
      <c r="C1858" t="s">
        <v>2856</v>
      </c>
      <c r="D1858" t="s">
        <v>86</v>
      </c>
      <c r="E1858" s="149">
        <v>1185400</v>
      </c>
      <c r="F1858" s="149">
        <v>15615.44</v>
      </c>
      <c r="G1858" s="149">
        <v>1201015.44</v>
      </c>
      <c r="H1858" s="150">
        <f>Tabela2[[#This Row],[PERCENTUAL REALIZADO2]]*1/100</f>
        <v>0.60988900000000001</v>
      </c>
      <c r="I1858">
        <v>60.988900000000001</v>
      </c>
      <c r="J1858" s="111">
        <v>42654</v>
      </c>
      <c r="L1858" t="s">
        <v>2</v>
      </c>
      <c r="M1858" t="s">
        <v>84</v>
      </c>
      <c r="N1858" t="s">
        <v>88</v>
      </c>
    </row>
    <row r="1859" spans="1:14" x14ac:dyDescent="0.25">
      <c r="A1859" t="s">
        <v>4442</v>
      </c>
      <c r="B1859" t="s">
        <v>65</v>
      </c>
      <c r="C1859" t="s">
        <v>2540</v>
      </c>
      <c r="D1859" t="s">
        <v>86</v>
      </c>
      <c r="E1859" s="149">
        <v>394200</v>
      </c>
      <c r="F1859" s="149">
        <v>104407.99</v>
      </c>
      <c r="G1859" s="149">
        <v>498607.99</v>
      </c>
      <c r="H1859" s="150">
        <f>Tabela2[[#This Row],[PERCENTUAL REALIZADO2]]*1/100</f>
        <v>0.50066500000000003</v>
      </c>
      <c r="I1859">
        <v>50.066499999999998</v>
      </c>
      <c r="J1859" s="111">
        <v>42948</v>
      </c>
      <c r="L1859" t="s">
        <v>2</v>
      </c>
      <c r="M1859" t="s">
        <v>84</v>
      </c>
      <c r="N1859" t="s">
        <v>88</v>
      </c>
    </row>
    <row r="1860" spans="1:14" x14ac:dyDescent="0.25">
      <c r="A1860" t="s">
        <v>4443</v>
      </c>
      <c r="B1860" t="s">
        <v>69</v>
      </c>
      <c r="C1860" t="s">
        <v>2573</v>
      </c>
      <c r="D1860" t="s">
        <v>86</v>
      </c>
      <c r="E1860" s="149">
        <v>245850</v>
      </c>
      <c r="F1860" s="149">
        <v>3695.13</v>
      </c>
      <c r="G1860" s="149">
        <v>249545.13</v>
      </c>
      <c r="H1860" s="150">
        <f>Tabela2[[#This Row],[PERCENTUAL REALIZADO2]]*1/100</f>
        <v>0.97875699999999999</v>
      </c>
      <c r="I1860">
        <v>97.875699999999995</v>
      </c>
      <c r="J1860" s="111">
        <v>42887</v>
      </c>
      <c r="L1860" t="s">
        <v>2</v>
      </c>
      <c r="M1860" t="s">
        <v>84</v>
      </c>
      <c r="N1860" t="s">
        <v>88</v>
      </c>
    </row>
    <row r="1861" spans="1:14" x14ac:dyDescent="0.25">
      <c r="A1861" t="s">
        <v>4445</v>
      </c>
      <c r="B1861" t="s">
        <v>69</v>
      </c>
      <c r="C1861" t="s">
        <v>4444</v>
      </c>
      <c r="D1861" t="s">
        <v>86</v>
      </c>
      <c r="E1861" s="149">
        <v>455814.7</v>
      </c>
      <c r="F1861" s="149">
        <v>8287.3799999999992</v>
      </c>
      <c r="G1861" s="149">
        <v>464102.08</v>
      </c>
      <c r="H1861" s="150">
        <f>Tabela2[[#This Row],[PERCENTUAL REALIZADO2]]*1/100</f>
        <v>0.630575</v>
      </c>
      <c r="I1861">
        <v>63.057499999999997</v>
      </c>
      <c r="J1861" s="111">
        <v>42948</v>
      </c>
      <c r="L1861" t="s">
        <v>2</v>
      </c>
      <c r="M1861" t="s">
        <v>84</v>
      </c>
      <c r="N1861" t="s">
        <v>88</v>
      </c>
    </row>
    <row r="1862" spans="1:14" x14ac:dyDescent="0.25">
      <c r="A1862" t="s">
        <v>4446</v>
      </c>
      <c r="B1862" t="s">
        <v>66</v>
      </c>
      <c r="C1862" t="s">
        <v>3260</v>
      </c>
      <c r="D1862" t="s">
        <v>86</v>
      </c>
      <c r="E1862" s="149">
        <v>295300</v>
      </c>
      <c r="F1862" s="149">
        <v>10014.31</v>
      </c>
      <c r="G1862" s="149">
        <v>305314.31</v>
      </c>
      <c r="H1862" s="150">
        <f>Tabela2[[#This Row],[PERCENTUAL REALIZADO2]]*1/100</f>
        <v>0.12015100000000001</v>
      </c>
      <c r="I1862">
        <v>12.0151</v>
      </c>
      <c r="J1862" s="111">
        <v>42848</v>
      </c>
      <c r="L1862" t="s">
        <v>2</v>
      </c>
      <c r="M1862" t="s">
        <v>84</v>
      </c>
      <c r="N1862" t="s">
        <v>88</v>
      </c>
    </row>
    <row r="1863" spans="1:14" x14ac:dyDescent="0.25">
      <c r="A1863" t="s">
        <v>4448</v>
      </c>
      <c r="B1863" t="s">
        <v>62</v>
      </c>
      <c r="C1863" t="s">
        <v>4447</v>
      </c>
      <c r="D1863" t="s">
        <v>86</v>
      </c>
      <c r="E1863" s="149">
        <v>473320</v>
      </c>
      <c r="F1863" s="149">
        <v>680</v>
      </c>
      <c r="G1863" s="149">
        <v>474000</v>
      </c>
      <c r="H1863" s="150">
        <f>Tabela2[[#This Row],[PERCENTUAL REALIZADO2]]*1/100</f>
        <v>0.503807</v>
      </c>
      <c r="I1863">
        <v>50.380699999999997</v>
      </c>
      <c r="J1863" s="111">
        <v>42552</v>
      </c>
      <c r="L1863" t="s">
        <v>2</v>
      </c>
      <c r="M1863" t="s">
        <v>84</v>
      </c>
      <c r="N1863" t="s">
        <v>88</v>
      </c>
    </row>
    <row r="1864" spans="1:14" x14ac:dyDescent="0.25">
      <c r="A1864" t="s">
        <v>4450</v>
      </c>
      <c r="B1864" t="s">
        <v>68</v>
      </c>
      <c r="C1864" t="s">
        <v>4449</v>
      </c>
      <c r="D1864" t="s">
        <v>86</v>
      </c>
      <c r="E1864" s="149">
        <v>394200</v>
      </c>
      <c r="F1864" s="149">
        <v>5929.55</v>
      </c>
      <c r="G1864" s="149">
        <v>400129.55</v>
      </c>
      <c r="H1864" s="150">
        <f>Tabela2[[#This Row],[PERCENTUAL REALIZADO2]]*1/100</f>
        <v>0.48952699999999999</v>
      </c>
      <c r="I1864">
        <v>48.9527</v>
      </c>
      <c r="J1864" s="111">
        <v>43009</v>
      </c>
      <c r="L1864" t="s">
        <v>2</v>
      </c>
      <c r="M1864" t="s">
        <v>84</v>
      </c>
      <c r="N1864" t="s">
        <v>88</v>
      </c>
    </row>
    <row r="1865" spans="1:14" x14ac:dyDescent="0.25">
      <c r="A1865" t="s">
        <v>4451</v>
      </c>
      <c r="B1865" t="s">
        <v>53</v>
      </c>
      <c r="C1865" t="s">
        <v>2454</v>
      </c>
      <c r="D1865" t="s">
        <v>86</v>
      </c>
      <c r="E1865" s="149">
        <v>394200</v>
      </c>
      <c r="F1865" s="149">
        <v>22733.1</v>
      </c>
      <c r="G1865" s="149">
        <v>416933.1</v>
      </c>
      <c r="H1865" s="150">
        <f>Tabela2[[#This Row],[PERCENTUAL REALIZADO2]]*1/100</f>
        <v>0.51876900000000004</v>
      </c>
      <c r="I1865">
        <v>51.876899999999999</v>
      </c>
      <c r="J1865" s="111">
        <v>42709</v>
      </c>
      <c r="L1865" t="s">
        <v>2</v>
      </c>
      <c r="M1865" t="s">
        <v>84</v>
      </c>
      <c r="N1865" t="s">
        <v>88</v>
      </c>
    </row>
    <row r="1866" spans="1:14" x14ac:dyDescent="0.25">
      <c r="A1866" t="s">
        <v>4452</v>
      </c>
      <c r="B1866" t="s">
        <v>66</v>
      </c>
      <c r="C1866" t="s">
        <v>918</v>
      </c>
      <c r="D1866" t="s">
        <v>86</v>
      </c>
      <c r="E1866" s="149">
        <v>245850</v>
      </c>
      <c r="F1866" s="149">
        <v>17671.84</v>
      </c>
      <c r="G1866" s="149">
        <v>263521.84000000003</v>
      </c>
      <c r="H1866" s="150">
        <f>Tabela2[[#This Row],[PERCENTUAL REALIZADO2]]*1/100</f>
        <v>0.99426199999999998</v>
      </c>
      <c r="I1866">
        <v>99.426199999999994</v>
      </c>
      <c r="J1866" s="111">
        <v>42702</v>
      </c>
      <c r="L1866" t="s">
        <v>2</v>
      </c>
      <c r="M1866" t="s">
        <v>84</v>
      </c>
      <c r="N1866" t="s">
        <v>88</v>
      </c>
    </row>
    <row r="1867" spans="1:14" x14ac:dyDescent="0.25">
      <c r="A1867" t="s">
        <v>4456</v>
      </c>
      <c r="B1867" t="s">
        <v>68</v>
      </c>
      <c r="C1867" t="s">
        <v>4455</v>
      </c>
      <c r="D1867" t="s">
        <v>86</v>
      </c>
      <c r="E1867" s="149">
        <v>987600</v>
      </c>
      <c r="F1867" s="149">
        <v>16910.080000000002</v>
      </c>
      <c r="G1867" s="149">
        <v>1004510.08</v>
      </c>
      <c r="H1867" s="150">
        <f>Tabela2[[#This Row],[PERCENTUAL REALIZADO2]]*1/100</f>
        <v>0.95167599999999997</v>
      </c>
      <c r="I1867">
        <v>95.167599999999993</v>
      </c>
      <c r="J1867" s="111">
        <v>42548</v>
      </c>
      <c r="L1867" t="s">
        <v>2</v>
      </c>
      <c r="M1867" t="s">
        <v>84</v>
      </c>
      <c r="N1867" t="s">
        <v>88</v>
      </c>
    </row>
    <row r="1868" spans="1:14" x14ac:dyDescent="0.25">
      <c r="A1868" t="s">
        <v>4460</v>
      </c>
      <c r="B1868" t="s">
        <v>68</v>
      </c>
      <c r="C1868" t="s">
        <v>4459</v>
      </c>
      <c r="D1868" t="s">
        <v>86</v>
      </c>
      <c r="E1868" s="149">
        <v>245850</v>
      </c>
      <c r="F1868" s="149">
        <v>4150</v>
      </c>
      <c r="G1868" s="149">
        <v>250000</v>
      </c>
      <c r="H1868" s="150">
        <f>Tabela2[[#This Row],[PERCENTUAL REALIZADO2]]*1/100</f>
        <v>0.68555400000000011</v>
      </c>
      <c r="I1868">
        <v>68.555400000000006</v>
      </c>
      <c r="J1868" s="111">
        <v>42940</v>
      </c>
      <c r="L1868" t="s">
        <v>2</v>
      </c>
      <c r="M1868" t="s">
        <v>84</v>
      </c>
      <c r="N1868" t="s">
        <v>88</v>
      </c>
    </row>
    <row r="1869" spans="1:14" x14ac:dyDescent="0.25">
      <c r="A1869" t="s">
        <v>4462</v>
      </c>
      <c r="B1869" t="s">
        <v>53</v>
      </c>
      <c r="C1869" t="s">
        <v>4461</v>
      </c>
      <c r="D1869" t="s">
        <v>86</v>
      </c>
      <c r="E1869" s="149">
        <v>245850</v>
      </c>
      <c r="F1869" s="149">
        <v>45358.77</v>
      </c>
      <c r="G1869" s="149">
        <v>291208.77</v>
      </c>
      <c r="H1869" s="150">
        <f>Tabela2[[#This Row],[PERCENTUAL REALIZADO2]]*1/100</f>
        <v>0.54875200000000002</v>
      </c>
      <c r="I1869">
        <v>54.8752</v>
      </c>
      <c r="J1869" s="111">
        <v>42954</v>
      </c>
      <c r="L1869" t="s">
        <v>2</v>
      </c>
      <c r="M1869" t="s">
        <v>84</v>
      </c>
      <c r="N1869" t="s">
        <v>88</v>
      </c>
    </row>
    <row r="1870" spans="1:14" x14ac:dyDescent="0.25">
      <c r="A1870" t="s">
        <v>4463</v>
      </c>
      <c r="B1870" t="s">
        <v>65</v>
      </c>
      <c r="C1870" t="s">
        <v>1688</v>
      </c>
      <c r="D1870" t="s">
        <v>86</v>
      </c>
      <c r="E1870" s="149">
        <v>245850</v>
      </c>
      <c r="F1870" s="149">
        <v>250</v>
      </c>
      <c r="G1870" s="149">
        <v>246100</v>
      </c>
      <c r="H1870" s="150">
        <f>Tabela2[[#This Row],[PERCENTUAL REALIZADO2]]*1/100</f>
        <v>0.65425299999999997</v>
      </c>
      <c r="I1870">
        <v>65.425299999999993</v>
      </c>
      <c r="J1870" s="111">
        <v>42723</v>
      </c>
      <c r="L1870" t="s">
        <v>2</v>
      </c>
      <c r="M1870" t="s">
        <v>84</v>
      </c>
      <c r="N1870" t="s">
        <v>88</v>
      </c>
    </row>
    <row r="1871" spans="1:14" x14ac:dyDescent="0.25">
      <c r="A1871" t="s">
        <v>4464</v>
      </c>
      <c r="B1871" t="s">
        <v>69</v>
      </c>
      <c r="C1871" t="s">
        <v>643</v>
      </c>
      <c r="D1871" t="s">
        <v>86</v>
      </c>
      <c r="E1871" s="149">
        <v>245850</v>
      </c>
      <c r="F1871" s="149">
        <v>4150</v>
      </c>
      <c r="G1871" s="149">
        <v>250000</v>
      </c>
      <c r="H1871" s="150">
        <f>Tabela2[[#This Row],[PERCENTUAL REALIZADO2]]*1/100</f>
        <v>0.62172800000000006</v>
      </c>
      <c r="I1871">
        <v>62.172800000000002</v>
      </c>
      <c r="J1871" s="111">
        <v>42887</v>
      </c>
      <c r="L1871" t="s">
        <v>2</v>
      </c>
      <c r="M1871" t="s">
        <v>84</v>
      </c>
      <c r="N1871" t="s">
        <v>88</v>
      </c>
    </row>
    <row r="1872" spans="1:14" x14ac:dyDescent="0.25">
      <c r="A1872" t="s">
        <v>4465</v>
      </c>
      <c r="B1872" t="s">
        <v>66</v>
      </c>
      <c r="C1872" t="s">
        <v>4165</v>
      </c>
      <c r="D1872" t="s">
        <v>86</v>
      </c>
      <c r="E1872" s="149">
        <v>245850</v>
      </c>
      <c r="F1872" s="149">
        <v>7121.99</v>
      </c>
      <c r="G1872" s="149">
        <v>252971.99</v>
      </c>
      <c r="H1872" s="150">
        <f>Tabela2[[#This Row],[PERCENTUAL REALIZADO2]]*1/100</f>
        <v>0.14396900000000001</v>
      </c>
      <c r="I1872">
        <v>14.3969</v>
      </c>
      <c r="J1872" s="111">
        <v>42525</v>
      </c>
      <c r="L1872" t="s">
        <v>2</v>
      </c>
      <c r="M1872" t="s">
        <v>84</v>
      </c>
      <c r="N1872" t="s">
        <v>88</v>
      </c>
    </row>
    <row r="1873" spans="1:14" x14ac:dyDescent="0.25">
      <c r="A1873" t="s">
        <v>4467</v>
      </c>
      <c r="B1873" t="s">
        <v>68</v>
      </c>
      <c r="C1873" t="s">
        <v>4466</v>
      </c>
      <c r="D1873" t="s">
        <v>86</v>
      </c>
      <c r="E1873" s="149">
        <v>297574.7</v>
      </c>
      <c r="F1873" s="149">
        <v>56722.29</v>
      </c>
      <c r="G1873" s="149">
        <v>354296.99</v>
      </c>
      <c r="H1873" s="150">
        <f>Tabela2[[#This Row],[PERCENTUAL REALIZADO2]]*1/100</f>
        <v>0.88151799999999991</v>
      </c>
      <c r="I1873">
        <v>88.151799999999994</v>
      </c>
      <c r="J1873" s="111">
        <v>42783</v>
      </c>
      <c r="L1873" t="s">
        <v>2</v>
      </c>
      <c r="M1873" t="s">
        <v>84</v>
      </c>
      <c r="N1873" t="s">
        <v>88</v>
      </c>
    </row>
    <row r="1874" spans="1:14" x14ac:dyDescent="0.25">
      <c r="A1874" t="s">
        <v>4468</v>
      </c>
      <c r="B1874" t="s">
        <v>65</v>
      </c>
      <c r="C1874" t="s">
        <v>3336</v>
      </c>
      <c r="D1874" t="s">
        <v>86</v>
      </c>
      <c r="E1874" s="149">
        <v>318709.98</v>
      </c>
      <c r="F1874" s="149">
        <v>3219.25</v>
      </c>
      <c r="G1874" s="149">
        <v>321929.23</v>
      </c>
      <c r="H1874" s="150">
        <f>Tabela2[[#This Row],[PERCENTUAL REALIZADO2]]*1/100</f>
        <v>1.0860000000000002E-2</v>
      </c>
      <c r="I1874">
        <v>1.0860000000000001</v>
      </c>
      <c r="J1874" s="111">
        <v>43052</v>
      </c>
      <c r="L1874" t="s">
        <v>2</v>
      </c>
      <c r="M1874" t="s">
        <v>84</v>
      </c>
      <c r="N1874" t="s">
        <v>88</v>
      </c>
    </row>
    <row r="1875" spans="1:14" x14ac:dyDescent="0.25">
      <c r="A1875" t="s">
        <v>3859</v>
      </c>
      <c r="B1875" t="s">
        <v>66</v>
      </c>
      <c r="C1875" t="s">
        <v>2949</v>
      </c>
      <c r="D1875" t="s">
        <v>86</v>
      </c>
      <c r="E1875" s="149">
        <v>245850</v>
      </c>
      <c r="F1875" s="149">
        <v>3000</v>
      </c>
      <c r="G1875" s="149">
        <v>248850</v>
      </c>
      <c r="H1875" s="150">
        <f>Tabela2[[#This Row],[PERCENTUAL REALIZADO2]]*1/100</f>
        <v>0.231381</v>
      </c>
      <c r="I1875">
        <v>23.138100000000001</v>
      </c>
      <c r="J1875" s="111">
        <v>42979</v>
      </c>
      <c r="L1875" t="s">
        <v>2</v>
      </c>
      <c r="M1875" t="s">
        <v>84</v>
      </c>
      <c r="N1875" t="s">
        <v>88</v>
      </c>
    </row>
    <row r="1876" spans="1:14" x14ac:dyDescent="0.25">
      <c r="A1876" t="s">
        <v>4470</v>
      </c>
      <c r="B1876" t="s">
        <v>69</v>
      </c>
      <c r="C1876" t="s">
        <v>4469</v>
      </c>
      <c r="D1876" t="s">
        <v>86</v>
      </c>
      <c r="E1876" s="149">
        <v>245850</v>
      </c>
      <c r="F1876" s="149">
        <v>4150</v>
      </c>
      <c r="G1876" s="149">
        <v>250000</v>
      </c>
      <c r="H1876" s="150">
        <f>Tabela2[[#This Row],[PERCENTUAL REALIZADO2]]*1/100</f>
        <v>5.4665999999999999E-2</v>
      </c>
      <c r="I1876">
        <v>5.4665999999999997</v>
      </c>
      <c r="J1876" s="111">
        <v>42887</v>
      </c>
      <c r="L1876" t="s">
        <v>2</v>
      </c>
      <c r="M1876" t="s">
        <v>84</v>
      </c>
      <c r="N1876" t="s">
        <v>88</v>
      </c>
    </row>
    <row r="1877" spans="1:14" x14ac:dyDescent="0.25">
      <c r="A1877" t="s">
        <v>4472</v>
      </c>
      <c r="B1877" t="s">
        <v>59</v>
      </c>
      <c r="C1877" t="s">
        <v>4471</v>
      </c>
      <c r="D1877" t="s">
        <v>86</v>
      </c>
      <c r="E1877" s="149">
        <v>245850</v>
      </c>
      <c r="F1877" s="149">
        <v>3743.91</v>
      </c>
      <c r="G1877" s="149">
        <v>249593.91</v>
      </c>
      <c r="H1877" s="150">
        <f>Tabela2[[#This Row],[PERCENTUAL REALIZADO2]]*1/100</f>
        <v>0.99550399999999994</v>
      </c>
      <c r="I1877">
        <v>99.550399999999996</v>
      </c>
      <c r="J1877" s="111">
        <v>42534</v>
      </c>
      <c r="L1877" t="s">
        <v>2</v>
      </c>
      <c r="M1877" t="s">
        <v>84</v>
      </c>
      <c r="N1877" t="s">
        <v>88</v>
      </c>
    </row>
    <row r="1878" spans="1:14" x14ac:dyDescent="0.25">
      <c r="A1878" t="s">
        <v>4473</v>
      </c>
      <c r="B1878" t="s">
        <v>69</v>
      </c>
      <c r="C1878" t="s">
        <v>3531</v>
      </c>
      <c r="D1878" t="s">
        <v>86</v>
      </c>
      <c r="E1878" s="149">
        <v>245850</v>
      </c>
      <c r="F1878" s="149">
        <v>6000</v>
      </c>
      <c r="G1878" s="149">
        <v>251850</v>
      </c>
      <c r="H1878" s="150">
        <f>Tabela2[[#This Row],[PERCENTUAL REALIZADO2]]*1/100</f>
        <v>0.14655599999999999</v>
      </c>
      <c r="I1878">
        <v>14.6556</v>
      </c>
      <c r="J1878" s="111">
        <v>43009</v>
      </c>
      <c r="L1878" t="s">
        <v>2</v>
      </c>
      <c r="M1878" t="s">
        <v>84</v>
      </c>
      <c r="N1878" t="s">
        <v>88</v>
      </c>
    </row>
    <row r="1879" spans="1:14" x14ac:dyDescent="0.25">
      <c r="A1879" t="s">
        <v>4474</v>
      </c>
      <c r="B1879" t="s">
        <v>68</v>
      </c>
      <c r="C1879" t="s">
        <v>954</v>
      </c>
      <c r="D1879" t="s">
        <v>86</v>
      </c>
      <c r="E1879" s="149">
        <v>245850</v>
      </c>
      <c r="F1879" s="149">
        <v>230367.47</v>
      </c>
      <c r="G1879" s="149">
        <v>476217.47</v>
      </c>
      <c r="H1879" s="150">
        <f>Tabela2[[#This Row],[PERCENTUAL REALIZADO2]]*1/100</f>
        <v>0.86951899999999993</v>
      </c>
      <c r="I1879">
        <v>86.951899999999995</v>
      </c>
      <c r="J1879" s="111">
        <v>42544</v>
      </c>
      <c r="L1879" t="s">
        <v>2</v>
      </c>
      <c r="M1879" t="s">
        <v>84</v>
      </c>
      <c r="N1879" t="s">
        <v>183</v>
      </c>
    </row>
    <row r="1880" spans="1:14" x14ac:dyDescent="0.25">
      <c r="A1880" t="s">
        <v>3346</v>
      </c>
      <c r="B1880" t="s">
        <v>56</v>
      </c>
      <c r="C1880" t="s">
        <v>3345</v>
      </c>
      <c r="D1880" t="s">
        <v>90</v>
      </c>
      <c r="E1880" s="149">
        <v>199977.81</v>
      </c>
      <c r="F1880" s="149">
        <v>40020</v>
      </c>
      <c r="G1880" s="149">
        <v>239997.81</v>
      </c>
      <c r="H1880" s="150">
        <f>Tabela2[[#This Row],[PERCENTUAL REALIZADO2]]*1/100</f>
        <v>0.69569999999999999</v>
      </c>
      <c r="I1880">
        <v>69.569999999999993</v>
      </c>
      <c r="J1880" s="111">
        <v>38722</v>
      </c>
      <c r="K1880" s="111">
        <v>43100</v>
      </c>
      <c r="L1880" t="s">
        <v>2</v>
      </c>
      <c r="M1880" t="s">
        <v>80</v>
      </c>
      <c r="N1880" t="s">
        <v>866</v>
      </c>
    </row>
    <row r="1881" spans="1:14" x14ac:dyDescent="0.25">
      <c r="A1881" t="s">
        <v>4475</v>
      </c>
      <c r="B1881" t="s">
        <v>66</v>
      </c>
      <c r="C1881" t="s">
        <v>1198</v>
      </c>
      <c r="D1881" t="s">
        <v>86</v>
      </c>
      <c r="E1881" s="149">
        <v>245850</v>
      </c>
      <c r="F1881" s="149">
        <v>10000</v>
      </c>
      <c r="G1881" s="149">
        <v>255850</v>
      </c>
      <c r="H1881" s="150">
        <f>Tabela2[[#This Row],[PERCENTUAL REALIZADO2]]*1/100</f>
        <v>8.8349999999999991E-3</v>
      </c>
      <c r="I1881">
        <v>0.88349999999999995</v>
      </c>
      <c r="J1881" s="111">
        <v>43059</v>
      </c>
      <c r="L1881" t="s">
        <v>2</v>
      </c>
      <c r="M1881" t="s">
        <v>84</v>
      </c>
      <c r="N1881" t="s">
        <v>88</v>
      </c>
    </row>
    <row r="1882" spans="1:14" x14ac:dyDescent="0.25">
      <c r="A1882" t="s">
        <v>4477</v>
      </c>
      <c r="B1882" t="s">
        <v>47</v>
      </c>
      <c r="C1882" t="s">
        <v>1280</v>
      </c>
      <c r="D1882" t="s">
        <v>86</v>
      </c>
      <c r="E1882" s="149">
        <v>791001.64</v>
      </c>
      <c r="F1882" s="149">
        <v>33933.97</v>
      </c>
      <c r="G1882" s="149">
        <v>824935.61</v>
      </c>
      <c r="H1882" s="150">
        <f>Tabela2[[#This Row],[PERCENTUAL REALIZADO2]]*1/100</f>
        <v>4.8096E-2</v>
      </c>
      <c r="I1882">
        <v>4.8095999999999997</v>
      </c>
      <c r="J1882" s="111">
        <v>42713</v>
      </c>
      <c r="L1882" t="s">
        <v>2</v>
      </c>
      <c r="M1882" t="s">
        <v>84</v>
      </c>
      <c r="N1882" t="s">
        <v>88</v>
      </c>
    </row>
    <row r="1883" spans="1:14" x14ac:dyDescent="0.25">
      <c r="A1883" t="s">
        <v>4479</v>
      </c>
      <c r="B1883" t="s">
        <v>47</v>
      </c>
      <c r="C1883" t="s">
        <v>4478</v>
      </c>
      <c r="D1883" t="s">
        <v>86</v>
      </c>
      <c r="E1883" s="149">
        <v>295300</v>
      </c>
      <c r="F1883" s="149">
        <v>4700</v>
      </c>
      <c r="G1883" s="149">
        <v>300000</v>
      </c>
      <c r="H1883" s="150">
        <f>Tabela2[[#This Row],[PERCENTUAL REALIZADO2]]*1/100</f>
        <v>0.27092099999999997</v>
      </c>
      <c r="I1883">
        <v>27.092099999999999</v>
      </c>
      <c r="J1883" s="111">
        <v>42929</v>
      </c>
      <c r="L1883" t="s">
        <v>2</v>
      </c>
      <c r="M1883" t="s">
        <v>84</v>
      </c>
      <c r="N1883" t="s">
        <v>88</v>
      </c>
    </row>
    <row r="1884" spans="1:14" x14ac:dyDescent="0.25">
      <c r="A1884" t="s">
        <v>4480</v>
      </c>
      <c r="B1884" t="s">
        <v>45</v>
      </c>
      <c r="C1884" t="s">
        <v>934</v>
      </c>
      <c r="D1884" t="s">
        <v>82</v>
      </c>
      <c r="E1884" s="149">
        <v>1267500</v>
      </c>
      <c r="F1884" s="149">
        <v>101400</v>
      </c>
      <c r="G1884" s="149">
        <v>1368900</v>
      </c>
      <c r="H1884" s="150">
        <f>Tabela2[[#This Row],[PERCENTUAL REALIZADO2]]*1/100</f>
        <v>3.7090000000000001E-3</v>
      </c>
      <c r="I1884">
        <v>0.37090000000000001</v>
      </c>
      <c r="J1884" s="111">
        <v>43066</v>
      </c>
      <c r="L1884" t="s">
        <v>2</v>
      </c>
      <c r="M1884" t="s">
        <v>84</v>
      </c>
      <c r="N1884" t="s">
        <v>85</v>
      </c>
    </row>
    <row r="1885" spans="1:14" x14ac:dyDescent="0.25">
      <c r="A1885" t="s">
        <v>4481</v>
      </c>
      <c r="B1885" t="s">
        <v>66</v>
      </c>
      <c r="C1885" t="s">
        <v>2933</v>
      </c>
      <c r="D1885" t="s">
        <v>82</v>
      </c>
      <c r="E1885" s="149">
        <v>585000</v>
      </c>
      <c r="F1885" s="149">
        <v>16000</v>
      </c>
      <c r="G1885" s="149">
        <v>601000</v>
      </c>
      <c r="H1885" s="150">
        <f>Tabela2[[#This Row],[PERCENTUAL REALIZADO2]]*1/100</f>
        <v>5.7399999999999994E-3</v>
      </c>
      <c r="I1885">
        <v>0.57399999999999995</v>
      </c>
      <c r="J1885" s="111">
        <v>42892</v>
      </c>
      <c r="L1885" t="s">
        <v>2</v>
      </c>
      <c r="M1885" t="s">
        <v>84</v>
      </c>
      <c r="N1885" t="s">
        <v>85</v>
      </c>
    </row>
    <row r="1886" spans="1:14" x14ac:dyDescent="0.25">
      <c r="A1886" t="s">
        <v>3351</v>
      </c>
      <c r="B1886" t="s">
        <v>56</v>
      </c>
      <c r="C1886" t="s">
        <v>3350</v>
      </c>
      <c r="D1886" t="s">
        <v>90</v>
      </c>
      <c r="E1886" s="149">
        <v>200150</v>
      </c>
      <c r="F1886" s="149">
        <v>20710</v>
      </c>
      <c r="G1886" s="149">
        <v>220860</v>
      </c>
      <c r="H1886" s="150">
        <f>Tabela2[[#This Row],[PERCENTUAL REALIZADO2]]*1/100</f>
        <v>0.80079999999999996</v>
      </c>
      <c r="I1886">
        <v>80.08</v>
      </c>
      <c r="J1886" s="111">
        <v>38875</v>
      </c>
      <c r="K1886" s="111">
        <v>42551</v>
      </c>
      <c r="L1886" t="s">
        <v>2</v>
      </c>
      <c r="M1886" t="s">
        <v>80</v>
      </c>
      <c r="N1886" t="s">
        <v>866</v>
      </c>
    </row>
    <row r="1887" spans="1:14" x14ac:dyDescent="0.25">
      <c r="A1887" t="s">
        <v>4482</v>
      </c>
      <c r="B1887" t="s">
        <v>57</v>
      </c>
      <c r="C1887" t="s">
        <v>167</v>
      </c>
      <c r="D1887" t="s">
        <v>82</v>
      </c>
      <c r="E1887" s="149">
        <v>440515.2</v>
      </c>
      <c r="F1887" s="149">
        <v>1484.8</v>
      </c>
      <c r="G1887" s="149">
        <v>442000</v>
      </c>
      <c r="H1887" s="150">
        <f>Tabela2[[#This Row],[PERCENTUAL REALIZADO2]]*1/100</f>
        <v>0.13812099999999999</v>
      </c>
      <c r="I1887">
        <v>13.812099999999999</v>
      </c>
      <c r="J1887" s="111">
        <v>42947</v>
      </c>
      <c r="L1887" t="s">
        <v>2</v>
      </c>
      <c r="M1887" t="s">
        <v>84</v>
      </c>
      <c r="N1887" t="s">
        <v>85</v>
      </c>
    </row>
    <row r="1888" spans="1:14" x14ac:dyDescent="0.25">
      <c r="A1888" t="s">
        <v>4483</v>
      </c>
      <c r="B1888" t="s">
        <v>61</v>
      </c>
      <c r="C1888" t="s">
        <v>3682</v>
      </c>
      <c r="D1888" t="s">
        <v>82</v>
      </c>
      <c r="E1888" s="149">
        <v>1803750</v>
      </c>
      <c r="F1888" s="149">
        <v>390000</v>
      </c>
      <c r="G1888" s="149">
        <v>2193750</v>
      </c>
      <c r="H1888" s="150">
        <f>Tabela2[[#This Row],[PERCENTUAL REALIZADO2]]*1/100</f>
        <v>2.8063999999999999E-2</v>
      </c>
      <c r="I1888">
        <v>2.8064</v>
      </c>
      <c r="J1888" s="111">
        <v>42914</v>
      </c>
      <c r="L1888" t="s">
        <v>2</v>
      </c>
      <c r="M1888" t="s">
        <v>84</v>
      </c>
      <c r="N1888" t="s">
        <v>85</v>
      </c>
    </row>
    <row r="1889" spans="1:14" x14ac:dyDescent="0.25">
      <c r="A1889" t="s">
        <v>3355</v>
      </c>
      <c r="B1889" t="s">
        <v>62</v>
      </c>
      <c r="C1889" t="s">
        <v>3354</v>
      </c>
      <c r="D1889" t="s">
        <v>90</v>
      </c>
      <c r="E1889" s="149">
        <v>130962</v>
      </c>
      <c r="F1889" s="149">
        <v>14995</v>
      </c>
      <c r="G1889" s="149">
        <v>145957</v>
      </c>
      <c r="H1889" s="150">
        <f>Tabela2[[#This Row],[PERCENTUAL REALIZADO2]]*1/100</f>
        <v>0.21710000000000002</v>
      </c>
      <c r="I1889">
        <v>21.71</v>
      </c>
      <c r="J1889" s="111">
        <v>38756</v>
      </c>
      <c r="L1889" t="s">
        <v>2</v>
      </c>
      <c r="M1889" t="s">
        <v>80</v>
      </c>
      <c r="N1889" t="s">
        <v>866</v>
      </c>
    </row>
    <row r="1890" spans="1:14" x14ac:dyDescent="0.25">
      <c r="A1890" t="s">
        <v>4484</v>
      </c>
      <c r="B1890" t="s">
        <v>66</v>
      </c>
      <c r="C1890" t="s">
        <v>1238</v>
      </c>
      <c r="D1890" t="s">
        <v>82</v>
      </c>
      <c r="E1890" s="149">
        <v>243750</v>
      </c>
      <c r="F1890" s="149">
        <v>244</v>
      </c>
      <c r="G1890" s="149">
        <v>243994</v>
      </c>
      <c r="H1890" s="150">
        <f>Tabela2[[#This Row],[PERCENTUAL REALIZADO2]]*1/100</f>
        <v>0.39155299999999998</v>
      </c>
      <c r="I1890">
        <v>39.155299999999997</v>
      </c>
      <c r="J1890" s="111">
        <v>42842</v>
      </c>
      <c r="L1890" t="s">
        <v>2</v>
      </c>
      <c r="M1890" t="s">
        <v>84</v>
      </c>
      <c r="N1890" t="s">
        <v>85</v>
      </c>
    </row>
    <row r="1891" spans="1:14" x14ac:dyDescent="0.25">
      <c r="A1891" t="s">
        <v>4485</v>
      </c>
      <c r="B1891" t="s">
        <v>52</v>
      </c>
      <c r="C1891" t="s">
        <v>276</v>
      </c>
      <c r="D1891" t="s">
        <v>82</v>
      </c>
      <c r="E1891" s="149">
        <v>1151030.3999999999</v>
      </c>
      <c r="F1891" s="149">
        <v>48969.599999999999</v>
      </c>
      <c r="G1891" s="149">
        <v>1200000</v>
      </c>
      <c r="H1891" s="150">
        <f>Tabela2[[#This Row],[PERCENTUAL REALIZADO2]]*1/100</f>
        <v>2.1949999999999999E-3</v>
      </c>
      <c r="I1891">
        <v>0.2195</v>
      </c>
      <c r="J1891" s="111">
        <v>42471</v>
      </c>
      <c r="L1891" t="s">
        <v>2</v>
      </c>
      <c r="M1891" t="s">
        <v>84</v>
      </c>
      <c r="N1891" t="s">
        <v>85</v>
      </c>
    </row>
    <row r="1892" spans="1:14" x14ac:dyDescent="0.25">
      <c r="A1892" t="s">
        <v>4486</v>
      </c>
      <c r="B1892" t="s">
        <v>47</v>
      </c>
      <c r="C1892" t="s">
        <v>525</v>
      </c>
      <c r="D1892" t="s">
        <v>82</v>
      </c>
      <c r="E1892" s="149">
        <v>292500</v>
      </c>
      <c r="F1892" s="149">
        <v>7500</v>
      </c>
      <c r="G1892" s="149">
        <v>300000</v>
      </c>
      <c r="H1892" s="150">
        <f>Tabela2[[#This Row],[PERCENTUAL REALIZADO2]]*1/100</f>
        <v>0.12642799999999998</v>
      </c>
      <c r="I1892">
        <v>12.642799999999999</v>
      </c>
      <c r="J1892" s="111">
        <v>42915</v>
      </c>
      <c r="L1892" t="s">
        <v>2</v>
      </c>
      <c r="M1892" t="s">
        <v>84</v>
      </c>
      <c r="N1892" t="s">
        <v>85</v>
      </c>
    </row>
    <row r="1893" spans="1:14" x14ac:dyDescent="0.25">
      <c r="A1893" t="s">
        <v>4488</v>
      </c>
      <c r="B1893" t="s">
        <v>55</v>
      </c>
      <c r="C1893" t="s">
        <v>4487</v>
      </c>
      <c r="D1893" t="s">
        <v>82</v>
      </c>
      <c r="E1893" s="149">
        <v>487500</v>
      </c>
      <c r="F1893" s="149">
        <v>2500</v>
      </c>
      <c r="G1893" s="149">
        <v>490000</v>
      </c>
      <c r="H1893" s="150">
        <f>Tabela2[[#This Row],[PERCENTUAL REALIZADO2]]*1/100</f>
        <v>2.8181999999999999E-2</v>
      </c>
      <c r="I1893">
        <v>2.8182</v>
      </c>
      <c r="J1893" s="111">
        <v>43043</v>
      </c>
      <c r="L1893" t="s">
        <v>2</v>
      </c>
      <c r="M1893" t="s">
        <v>84</v>
      </c>
      <c r="N1893" t="s">
        <v>85</v>
      </c>
    </row>
    <row r="1894" spans="1:14" x14ac:dyDescent="0.25">
      <c r="A1894" t="s">
        <v>4489</v>
      </c>
      <c r="B1894" t="s">
        <v>60</v>
      </c>
      <c r="C1894" t="s">
        <v>3199</v>
      </c>
      <c r="D1894" t="s">
        <v>82</v>
      </c>
      <c r="E1894" s="149">
        <v>341250</v>
      </c>
      <c r="F1894" s="149">
        <v>13644.63</v>
      </c>
      <c r="G1894" s="149">
        <v>354894.63</v>
      </c>
      <c r="H1894" s="150">
        <f>Tabela2[[#This Row],[PERCENTUAL REALIZADO2]]*1/100</f>
        <v>0.52852600000000005</v>
      </c>
      <c r="I1894">
        <v>52.852600000000002</v>
      </c>
      <c r="J1894" s="111">
        <v>42856</v>
      </c>
      <c r="L1894" t="s">
        <v>2</v>
      </c>
      <c r="M1894" t="s">
        <v>84</v>
      </c>
      <c r="N1894" t="s">
        <v>85</v>
      </c>
    </row>
    <row r="1895" spans="1:14" x14ac:dyDescent="0.25">
      <c r="A1895" t="s">
        <v>4490</v>
      </c>
      <c r="B1895" t="s">
        <v>62</v>
      </c>
      <c r="C1895" t="s">
        <v>220</v>
      </c>
      <c r="D1895" t="s">
        <v>82</v>
      </c>
      <c r="E1895" s="149">
        <v>243750</v>
      </c>
      <c r="F1895" s="149">
        <v>6250</v>
      </c>
      <c r="G1895" s="149">
        <v>250000</v>
      </c>
      <c r="H1895" s="150">
        <f>Tabela2[[#This Row],[PERCENTUAL REALIZADO2]]*1/100</f>
        <v>0.590943</v>
      </c>
      <c r="I1895">
        <v>59.094299999999997</v>
      </c>
      <c r="J1895" s="111">
        <v>42744</v>
      </c>
      <c r="L1895" t="s">
        <v>2</v>
      </c>
      <c r="M1895" t="s">
        <v>84</v>
      </c>
      <c r="N1895" t="s">
        <v>85</v>
      </c>
    </row>
    <row r="1896" spans="1:14" x14ac:dyDescent="0.25">
      <c r="A1896" t="s">
        <v>4491</v>
      </c>
      <c r="B1896" t="s">
        <v>53</v>
      </c>
      <c r="C1896" t="s">
        <v>1077</v>
      </c>
      <c r="D1896" t="s">
        <v>82</v>
      </c>
      <c r="E1896" s="149">
        <v>243750</v>
      </c>
      <c r="F1896" s="149">
        <v>9634.01</v>
      </c>
      <c r="G1896" s="149">
        <v>253384.01</v>
      </c>
      <c r="H1896" s="150">
        <f>Tabela2[[#This Row],[PERCENTUAL REALIZADO2]]*1/100</f>
        <v>0.11539099999999999</v>
      </c>
      <c r="I1896">
        <v>11.539099999999999</v>
      </c>
      <c r="J1896" s="111">
        <v>42978</v>
      </c>
      <c r="L1896" t="s">
        <v>2</v>
      </c>
      <c r="M1896" t="s">
        <v>84</v>
      </c>
      <c r="N1896" t="s">
        <v>85</v>
      </c>
    </row>
    <row r="1897" spans="1:14" x14ac:dyDescent="0.25">
      <c r="A1897" t="s">
        <v>1536</v>
      </c>
      <c r="B1897" t="s">
        <v>58</v>
      </c>
      <c r="C1897" t="s">
        <v>3363</v>
      </c>
      <c r="D1897" t="s">
        <v>82</v>
      </c>
      <c r="E1897" s="149">
        <v>100000</v>
      </c>
      <c r="F1897" s="149">
        <v>5000</v>
      </c>
      <c r="G1897" s="149">
        <v>105000</v>
      </c>
      <c r="H1897" s="150">
        <f>Tabela2[[#This Row],[PERCENTUAL REALIZADO2]]*1/100</f>
        <v>0.84689999999999999</v>
      </c>
      <c r="I1897">
        <v>84.69</v>
      </c>
      <c r="J1897" s="111">
        <v>39069</v>
      </c>
      <c r="K1897" s="111">
        <v>41789</v>
      </c>
      <c r="L1897" t="s">
        <v>2</v>
      </c>
      <c r="M1897" t="s">
        <v>84</v>
      </c>
      <c r="N1897" t="s">
        <v>721</v>
      </c>
    </row>
    <row r="1898" spans="1:14" x14ac:dyDescent="0.25">
      <c r="A1898" t="s">
        <v>4493</v>
      </c>
      <c r="B1898" t="s">
        <v>66</v>
      </c>
      <c r="C1898" t="s">
        <v>4492</v>
      </c>
      <c r="D1898" t="s">
        <v>82</v>
      </c>
      <c r="E1898" s="149">
        <v>292500</v>
      </c>
      <c r="F1898" s="149">
        <v>3500</v>
      </c>
      <c r="G1898" s="149">
        <v>296000</v>
      </c>
      <c r="H1898" s="150">
        <f>Tabela2[[#This Row],[PERCENTUAL REALIZADO2]]*1/100</f>
        <v>8.6599000000000009E-2</v>
      </c>
      <c r="I1898">
        <v>8.6599000000000004</v>
      </c>
      <c r="J1898" s="111">
        <v>42969</v>
      </c>
      <c r="L1898" t="s">
        <v>2</v>
      </c>
      <c r="M1898" t="s">
        <v>84</v>
      </c>
      <c r="N1898" t="s">
        <v>85</v>
      </c>
    </row>
    <row r="1899" spans="1:14" x14ac:dyDescent="0.25">
      <c r="A1899" t="s">
        <v>4494</v>
      </c>
      <c r="B1899" t="s">
        <v>51</v>
      </c>
      <c r="C1899" t="s">
        <v>809</v>
      </c>
      <c r="D1899" t="s">
        <v>82</v>
      </c>
      <c r="E1899" s="149">
        <v>390000</v>
      </c>
      <c r="F1899" s="149">
        <v>10735.27</v>
      </c>
      <c r="G1899" s="149">
        <v>400735.27</v>
      </c>
      <c r="H1899" s="150">
        <f>Tabela2[[#This Row],[PERCENTUAL REALIZADO2]]*1/100</f>
        <v>5.9459999999999999E-3</v>
      </c>
      <c r="I1899">
        <v>0.59460000000000002</v>
      </c>
      <c r="J1899" s="111">
        <v>42940</v>
      </c>
      <c r="L1899" t="s">
        <v>2</v>
      </c>
      <c r="M1899" t="s">
        <v>84</v>
      </c>
      <c r="N1899" t="s">
        <v>85</v>
      </c>
    </row>
    <row r="1900" spans="1:14" x14ac:dyDescent="0.25">
      <c r="A1900" t="s">
        <v>1017</v>
      </c>
      <c r="B1900" t="s">
        <v>68</v>
      </c>
      <c r="C1900" t="s">
        <v>1016</v>
      </c>
      <c r="D1900" t="s">
        <v>86</v>
      </c>
      <c r="E1900" s="149">
        <v>253473.96</v>
      </c>
      <c r="F1900" s="149">
        <v>23858.81</v>
      </c>
      <c r="G1900" s="149">
        <v>277332.77</v>
      </c>
      <c r="H1900" s="150">
        <f>Tabela2[[#This Row],[PERCENTUAL REALIZADO2]]*1/100</f>
        <v>0.98099700000000001</v>
      </c>
      <c r="I1900">
        <v>98.099699999999999</v>
      </c>
      <c r="J1900" s="111">
        <v>42940</v>
      </c>
      <c r="L1900" t="s">
        <v>2</v>
      </c>
      <c r="M1900" t="s">
        <v>84</v>
      </c>
      <c r="N1900" t="s">
        <v>88</v>
      </c>
    </row>
    <row r="1901" spans="1:14" x14ac:dyDescent="0.25">
      <c r="A1901" t="s">
        <v>1017</v>
      </c>
      <c r="B1901" t="s">
        <v>68</v>
      </c>
      <c r="C1901" t="s">
        <v>1016</v>
      </c>
      <c r="D1901" t="s">
        <v>86</v>
      </c>
      <c r="E1901" s="149">
        <v>243704.07</v>
      </c>
      <c r="F1901" s="149">
        <v>2461.66</v>
      </c>
      <c r="G1901" s="149">
        <v>246165.73</v>
      </c>
      <c r="H1901" s="150">
        <f>Tabela2[[#This Row],[PERCENTUAL REALIZADO2]]*1/100</f>
        <v>0.91029499999999997</v>
      </c>
      <c r="I1901">
        <v>91.029499999999999</v>
      </c>
      <c r="J1901" s="111">
        <v>42940</v>
      </c>
      <c r="L1901" t="s">
        <v>2</v>
      </c>
      <c r="M1901" t="s">
        <v>84</v>
      </c>
      <c r="N1901" t="s">
        <v>88</v>
      </c>
    </row>
    <row r="1902" spans="1:14" x14ac:dyDescent="0.25">
      <c r="A1902" t="s">
        <v>4495</v>
      </c>
      <c r="B1902" t="s">
        <v>69</v>
      </c>
      <c r="C1902" t="s">
        <v>4469</v>
      </c>
      <c r="D1902" t="s">
        <v>86</v>
      </c>
      <c r="E1902" s="149">
        <v>245850</v>
      </c>
      <c r="F1902" s="149">
        <v>4150</v>
      </c>
      <c r="G1902" s="149">
        <v>250000</v>
      </c>
      <c r="H1902" s="150">
        <f>Tabela2[[#This Row],[PERCENTUAL REALIZADO2]]*1/100</f>
        <v>6.7394999999999997E-2</v>
      </c>
      <c r="I1902">
        <v>6.7394999999999996</v>
      </c>
      <c r="J1902" s="111">
        <v>42887</v>
      </c>
      <c r="L1902" t="s">
        <v>2</v>
      </c>
      <c r="M1902" t="s">
        <v>84</v>
      </c>
      <c r="N1902" t="s">
        <v>88</v>
      </c>
    </row>
    <row r="1903" spans="1:14" x14ac:dyDescent="0.25">
      <c r="A1903" t="s">
        <v>3746</v>
      </c>
      <c r="B1903" t="s">
        <v>68</v>
      </c>
      <c r="C1903" t="s">
        <v>742</v>
      </c>
      <c r="D1903" t="s">
        <v>86</v>
      </c>
      <c r="E1903" s="149">
        <v>245850</v>
      </c>
      <c r="F1903" s="149">
        <v>250</v>
      </c>
      <c r="G1903" s="149">
        <v>246100</v>
      </c>
      <c r="H1903" s="150">
        <f>Tabela2[[#This Row],[PERCENTUAL REALIZADO2]]*1/100</f>
        <v>0.74102400000000002</v>
      </c>
      <c r="I1903">
        <v>74.102400000000003</v>
      </c>
      <c r="J1903" s="111">
        <v>42955</v>
      </c>
      <c r="L1903" t="s">
        <v>2</v>
      </c>
      <c r="M1903" t="s">
        <v>84</v>
      </c>
      <c r="N1903" t="s">
        <v>88</v>
      </c>
    </row>
    <row r="1904" spans="1:14" x14ac:dyDescent="0.25">
      <c r="A1904" t="s">
        <v>4497</v>
      </c>
      <c r="B1904" t="s">
        <v>57</v>
      </c>
      <c r="C1904" t="s">
        <v>4496</v>
      </c>
      <c r="D1904" t="s">
        <v>86</v>
      </c>
      <c r="E1904" s="149">
        <v>295300</v>
      </c>
      <c r="F1904" s="149">
        <v>2953</v>
      </c>
      <c r="G1904" s="149">
        <v>298253</v>
      </c>
      <c r="H1904" s="150">
        <f>Tabela2[[#This Row],[PERCENTUAL REALIZADO2]]*1/100</f>
        <v>0.22632000000000002</v>
      </c>
      <c r="I1904">
        <v>22.632000000000001</v>
      </c>
      <c r="J1904" s="111">
        <v>42857</v>
      </c>
      <c r="L1904" t="s">
        <v>2</v>
      </c>
      <c r="M1904" t="s">
        <v>84</v>
      </c>
      <c r="N1904" t="s">
        <v>88</v>
      </c>
    </row>
    <row r="1905" spans="1:14" x14ac:dyDescent="0.25">
      <c r="A1905" t="s">
        <v>4498</v>
      </c>
      <c r="B1905" t="s">
        <v>62</v>
      </c>
      <c r="C1905" t="s">
        <v>187</v>
      </c>
      <c r="D1905" t="s">
        <v>86</v>
      </c>
      <c r="E1905" s="149">
        <v>384579</v>
      </c>
      <c r="F1905" s="149">
        <v>2000</v>
      </c>
      <c r="G1905" s="149">
        <v>386579</v>
      </c>
      <c r="H1905" s="150">
        <f>Tabela2[[#This Row],[PERCENTUAL REALIZADO2]]*1/100</f>
        <v>9.8538999999999988E-2</v>
      </c>
      <c r="I1905">
        <v>9.8538999999999994</v>
      </c>
      <c r="J1905" s="111">
        <v>42887</v>
      </c>
      <c r="L1905" t="s">
        <v>2</v>
      </c>
      <c r="M1905" t="s">
        <v>84</v>
      </c>
      <c r="N1905" t="s">
        <v>88</v>
      </c>
    </row>
    <row r="1906" spans="1:14" x14ac:dyDescent="0.25">
      <c r="A1906" t="s">
        <v>4499</v>
      </c>
      <c r="B1906" t="s">
        <v>68</v>
      </c>
      <c r="C1906" t="s">
        <v>262</v>
      </c>
      <c r="D1906" t="s">
        <v>86</v>
      </c>
      <c r="E1906" s="149">
        <v>542550</v>
      </c>
      <c r="F1906" s="149">
        <v>153763.07</v>
      </c>
      <c r="G1906" s="149">
        <v>696313.07</v>
      </c>
      <c r="H1906" s="150">
        <f>Tabela2[[#This Row],[PERCENTUAL REALIZADO2]]*1/100</f>
        <v>8.0701999999999996E-2</v>
      </c>
      <c r="I1906">
        <v>8.0701999999999998</v>
      </c>
      <c r="J1906" s="111">
        <v>42914</v>
      </c>
      <c r="L1906" t="s">
        <v>2</v>
      </c>
      <c r="M1906" t="s">
        <v>84</v>
      </c>
      <c r="N1906" t="s">
        <v>88</v>
      </c>
    </row>
    <row r="1907" spans="1:14" x14ac:dyDescent="0.25">
      <c r="A1907" t="s">
        <v>102</v>
      </c>
      <c r="B1907" t="s">
        <v>47</v>
      </c>
      <c r="C1907" t="s">
        <v>4500</v>
      </c>
      <c r="D1907" t="s">
        <v>86</v>
      </c>
      <c r="E1907" s="149">
        <v>493100</v>
      </c>
      <c r="F1907" s="149">
        <v>500</v>
      </c>
      <c r="G1907" s="149">
        <v>493600</v>
      </c>
      <c r="H1907" s="150">
        <f>Tabela2[[#This Row],[PERCENTUAL REALIZADO2]]*1/100</f>
        <v>0.10481500000000001</v>
      </c>
      <c r="I1907">
        <v>10.4815</v>
      </c>
      <c r="J1907" s="111">
        <v>43059</v>
      </c>
      <c r="L1907" t="s">
        <v>2</v>
      </c>
      <c r="M1907" t="s">
        <v>84</v>
      </c>
      <c r="N1907" t="s">
        <v>88</v>
      </c>
    </row>
    <row r="1908" spans="1:14" x14ac:dyDescent="0.25">
      <c r="A1908" t="s">
        <v>4501</v>
      </c>
      <c r="B1908" t="s">
        <v>47</v>
      </c>
      <c r="C1908" t="s">
        <v>523</v>
      </c>
      <c r="D1908" t="s">
        <v>86</v>
      </c>
      <c r="E1908" s="149">
        <v>270575</v>
      </c>
      <c r="F1908" s="149">
        <v>4425</v>
      </c>
      <c r="G1908" s="149">
        <v>275000</v>
      </c>
      <c r="H1908" s="150">
        <f>Tabela2[[#This Row],[PERCENTUAL REALIZADO2]]*1/100</f>
        <v>0.11820700000000001</v>
      </c>
      <c r="I1908">
        <v>11.8207</v>
      </c>
      <c r="J1908" s="111">
        <v>43011</v>
      </c>
      <c r="L1908" t="s">
        <v>2</v>
      </c>
      <c r="M1908" t="s">
        <v>84</v>
      </c>
      <c r="N1908" t="s">
        <v>88</v>
      </c>
    </row>
    <row r="1909" spans="1:14" x14ac:dyDescent="0.25">
      <c r="A1909" t="s">
        <v>3374</v>
      </c>
      <c r="B1909" t="s">
        <v>62</v>
      </c>
      <c r="C1909" t="s">
        <v>2829</v>
      </c>
      <c r="D1909" t="s">
        <v>82</v>
      </c>
      <c r="E1909" s="149">
        <v>300000</v>
      </c>
      <c r="F1909" s="149">
        <v>15000</v>
      </c>
      <c r="G1909" s="149">
        <v>315000</v>
      </c>
      <c r="H1909" s="150">
        <f>Tabela2[[#This Row],[PERCENTUAL REALIZADO2]]*1/100</f>
        <v>0.11109999999999999</v>
      </c>
      <c r="I1909">
        <v>11.11</v>
      </c>
      <c r="J1909" s="111">
        <v>39174</v>
      </c>
      <c r="L1909" t="s">
        <v>2</v>
      </c>
      <c r="M1909" t="s">
        <v>84</v>
      </c>
      <c r="N1909" t="s">
        <v>721</v>
      </c>
    </row>
    <row r="1910" spans="1:14" x14ac:dyDescent="0.25">
      <c r="A1910" t="s">
        <v>3375</v>
      </c>
      <c r="B1910" t="s">
        <v>62</v>
      </c>
      <c r="C1910" t="s">
        <v>2829</v>
      </c>
      <c r="D1910" t="s">
        <v>82</v>
      </c>
      <c r="E1910" s="149">
        <v>300000</v>
      </c>
      <c r="F1910" s="149">
        <v>15000</v>
      </c>
      <c r="G1910" s="149">
        <v>315000</v>
      </c>
      <c r="H1910" s="150">
        <f>Tabela2[[#This Row],[PERCENTUAL REALIZADO2]]*1/100</f>
        <v>0.19190000000000002</v>
      </c>
      <c r="I1910">
        <v>19.190000000000001</v>
      </c>
      <c r="J1910" s="111">
        <v>38729</v>
      </c>
      <c r="L1910" t="s">
        <v>2</v>
      </c>
      <c r="M1910" t="s">
        <v>84</v>
      </c>
      <c r="N1910" t="s">
        <v>721</v>
      </c>
    </row>
    <row r="1911" spans="1:14" x14ac:dyDescent="0.25">
      <c r="A1911" t="s">
        <v>3377</v>
      </c>
      <c r="B1911" t="s">
        <v>68</v>
      </c>
      <c r="C1911" t="s">
        <v>3376</v>
      </c>
      <c r="D1911" t="s">
        <v>82</v>
      </c>
      <c r="E1911" s="149">
        <v>700000</v>
      </c>
      <c r="F1911" s="149">
        <v>21000</v>
      </c>
      <c r="G1911" s="149">
        <v>721000</v>
      </c>
      <c r="H1911" s="150">
        <f>Tabela2[[#This Row],[PERCENTUAL REALIZADO2]]*1/100</f>
        <v>8.9900000000000008E-2</v>
      </c>
      <c r="I1911">
        <v>8.99</v>
      </c>
      <c r="J1911" s="111">
        <v>38888</v>
      </c>
      <c r="L1911" t="s">
        <v>2</v>
      </c>
      <c r="M1911" t="s">
        <v>84</v>
      </c>
      <c r="N1911" t="s">
        <v>721</v>
      </c>
    </row>
    <row r="1912" spans="1:14" x14ac:dyDescent="0.25">
      <c r="A1912" t="s">
        <v>4503</v>
      </c>
      <c r="B1912" t="s">
        <v>53</v>
      </c>
      <c r="C1912" t="s">
        <v>4502</v>
      </c>
      <c r="D1912" t="s">
        <v>86</v>
      </c>
      <c r="E1912" s="149">
        <v>245850</v>
      </c>
      <c r="F1912" s="149">
        <v>3000</v>
      </c>
      <c r="G1912" s="149">
        <v>248850</v>
      </c>
      <c r="H1912" s="150">
        <f>Tabela2[[#This Row],[PERCENTUAL REALIZADO2]]*1/100</f>
        <v>0.10455299999999999</v>
      </c>
      <c r="I1912">
        <v>10.455299999999999</v>
      </c>
      <c r="J1912" s="111">
        <v>42887</v>
      </c>
      <c r="L1912" t="s">
        <v>2</v>
      </c>
      <c r="M1912" t="s">
        <v>84</v>
      </c>
      <c r="N1912" t="s">
        <v>88</v>
      </c>
    </row>
    <row r="1913" spans="1:14" x14ac:dyDescent="0.25">
      <c r="A1913" t="s">
        <v>1738</v>
      </c>
      <c r="B1913" t="s">
        <v>68</v>
      </c>
      <c r="C1913" t="s">
        <v>1098</v>
      </c>
      <c r="D1913" t="s">
        <v>86</v>
      </c>
      <c r="E1913" s="149">
        <v>987600</v>
      </c>
      <c r="F1913" s="149">
        <v>988.59</v>
      </c>
      <c r="G1913" s="149">
        <v>988588.59</v>
      </c>
      <c r="H1913" s="150">
        <f>Tabela2[[#This Row],[PERCENTUAL REALIZADO2]]*1/100</f>
        <v>0.28603800000000001</v>
      </c>
      <c r="I1913">
        <v>28.6038</v>
      </c>
      <c r="J1913" s="111">
        <v>42551</v>
      </c>
      <c r="L1913" t="s">
        <v>2</v>
      </c>
      <c r="M1913" t="s">
        <v>84</v>
      </c>
      <c r="N1913" t="s">
        <v>88</v>
      </c>
    </row>
    <row r="1914" spans="1:14" x14ac:dyDescent="0.25">
      <c r="A1914" t="s">
        <v>4504</v>
      </c>
      <c r="B1914" t="s">
        <v>69</v>
      </c>
      <c r="C1914" t="s">
        <v>1129</v>
      </c>
      <c r="D1914" t="s">
        <v>86</v>
      </c>
      <c r="E1914" s="149">
        <v>3769051.73</v>
      </c>
      <c r="F1914" s="149">
        <v>10948.27</v>
      </c>
      <c r="G1914" s="149">
        <v>3780000</v>
      </c>
      <c r="H1914" s="150">
        <f>Tabela2[[#This Row],[PERCENTUAL REALIZADO2]]*1/100</f>
        <v>5.8453999999999999E-2</v>
      </c>
      <c r="I1914">
        <v>5.8453999999999997</v>
      </c>
      <c r="J1914" s="111">
        <v>42916</v>
      </c>
      <c r="L1914" t="s">
        <v>2</v>
      </c>
      <c r="M1914" t="s">
        <v>84</v>
      </c>
      <c r="N1914" t="s">
        <v>88</v>
      </c>
    </row>
    <row r="1915" spans="1:14" x14ac:dyDescent="0.25">
      <c r="A1915" t="s">
        <v>4506</v>
      </c>
      <c r="B1915" t="s">
        <v>69</v>
      </c>
      <c r="C1915" t="s">
        <v>4505</v>
      </c>
      <c r="D1915" t="s">
        <v>86</v>
      </c>
      <c r="E1915" s="149">
        <v>245850</v>
      </c>
      <c r="F1915" s="149">
        <v>5110.04</v>
      </c>
      <c r="G1915" s="149">
        <v>250960.04</v>
      </c>
      <c r="H1915" s="150">
        <f>Tabela2[[#This Row],[PERCENTUAL REALIZADO2]]*1/100</f>
        <v>0.10356299999999999</v>
      </c>
      <c r="I1915">
        <v>10.356299999999999</v>
      </c>
      <c r="J1915" s="111">
        <v>42808</v>
      </c>
      <c r="L1915" t="s">
        <v>2</v>
      </c>
      <c r="M1915" t="s">
        <v>84</v>
      </c>
      <c r="N1915" t="s">
        <v>88</v>
      </c>
    </row>
    <row r="1916" spans="1:14" x14ac:dyDescent="0.25">
      <c r="A1916" t="s">
        <v>4508</v>
      </c>
      <c r="B1916" t="s">
        <v>59</v>
      </c>
      <c r="C1916" t="s">
        <v>4507</v>
      </c>
      <c r="D1916" t="s">
        <v>86</v>
      </c>
      <c r="E1916" s="149">
        <v>948040</v>
      </c>
      <c r="F1916" s="149">
        <v>14437.16</v>
      </c>
      <c r="G1916" s="149">
        <v>962477.16</v>
      </c>
      <c r="H1916" s="150">
        <f>Tabela2[[#This Row],[PERCENTUAL REALIZADO2]]*1/100</f>
        <v>0.76466199999999995</v>
      </c>
      <c r="I1916">
        <v>76.466200000000001</v>
      </c>
      <c r="J1916" s="111">
        <v>42664</v>
      </c>
      <c r="L1916" t="s">
        <v>2</v>
      </c>
      <c r="M1916" t="s">
        <v>84</v>
      </c>
      <c r="N1916" t="s">
        <v>88</v>
      </c>
    </row>
    <row r="1917" spans="1:14" x14ac:dyDescent="0.25">
      <c r="A1917" t="s">
        <v>4509</v>
      </c>
      <c r="B1917" t="s">
        <v>52</v>
      </c>
      <c r="C1917" t="s">
        <v>322</v>
      </c>
      <c r="D1917" t="s">
        <v>86</v>
      </c>
      <c r="E1917" s="149">
        <v>2906529.01</v>
      </c>
      <c r="F1917" s="149">
        <v>34400</v>
      </c>
      <c r="G1917" s="149">
        <v>2940929.01</v>
      </c>
      <c r="H1917" s="150">
        <f>Tabela2[[#This Row],[PERCENTUAL REALIZADO2]]*1/100</f>
        <v>0.933612</v>
      </c>
      <c r="I1917">
        <v>93.361199999999997</v>
      </c>
      <c r="J1917" s="111">
        <v>42531</v>
      </c>
      <c r="L1917" t="s">
        <v>2</v>
      </c>
      <c r="M1917" t="s">
        <v>84</v>
      </c>
      <c r="N1917" t="s">
        <v>88</v>
      </c>
    </row>
    <row r="1918" spans="1:14" x14ac:dyDescent="0.25">
      <c r="A1918" t="s">
        <v>4510</v>
      </c>
      <c r="B1918" t="s">
        <v>47</v>
      </c>
      <c r="C1918" t="s">
        <v>632</v>
      </c>
      <c r="D1918" t="s">
        <v>86</v>
      </c>
      <c r="E1918" s="149">
        <v>245850</v>
      </c>
      <c r="F1918" s="149">
        <v>4150</v>
      </c>
      <c r="G1918" s="149">
        <v>250000</v>
      </c>
      <c r="H1918" s="150">
        <f>Tabela2[[#This Row],[PERCENTUAL REALIZADO2]]*1/100</f>
        <v>0.86976900000000001</v>
      </c>
      <c r="I1918">
        <v>86.976900000000001</v>
      </c>
      <c r="J1918" s="111">
        <v>42745</v>
      </c>
      <c r="L1918" t="s">
        <v>2</v>
      </c>
      <c r="M1918" t="s">
        <v>84</v>
      </c>
      <c r="N1918" t="s">
        <v>88</v>
      </c>
    </row>
    <row r="1919" spans="1:14" x14ac:dyDescent="0.25">
      <c r="A1919" t="s">
        <v>4514</v>
      </c>
      <c r="B1919" t="s">
        <v>59</v>
      </c>
      <c r="C1919" t="s">
        <v>4513</v>
      </c>
      <c r="D1919" t="s">
        <v>86</v>
      </c>
      <c r="E1919" s="149">
        <v>245850</v>
      </c>
      <c r="F1919" s="149">
        <v>3743.91</v>
      </c>
      <c r="G1919" s="149">
        <v>249593.91</v>
      </c>
      <c r="H1919" s="150">
        <f>Tabela2[[#This Row],[PERCENTUAL REALIZADO2]]*1/100</f>
        <v>0.99701300000000004</v>
      </c>
      <c r="I1919">
        <v>99.701300000000003</v>
      </c>
      <c r="J1919" s="111">
        <v>42450</v>
      </c>
      <c r="L1919" t="s">
        <v>2</v>
      </c>
      <c r="M1919" t="s">
        <v>84</v>
      </c>
      <c r="N1919" t="s">
        <v>88</v>
      </c>
    </row>
    <row r="1920" spans="1:14" x14ac:dyDescent="0.25">
      <c r="A1920" t="s">
        <v>4516</v>
      </c>
      <c r="B1920" t="s">
        <v>47</v>
      </c>
      <c r="C1920" t="s">
        <v>4515</v>
      </c>
      <c r="D1920" t="s">
        <v>86</v>
      </c>
      <c r="E1920" s="149">
        <v>493100</v>
      </c>
      <c r="F1920" s="149">
        <v>500</v>
      </c>
      <c r="G1920" s="149">
        <v>493600</v>
      </c>
      <c r="H1920" s="150">
        <f>Tabela2[[#This Row],[PERCENTUAL REALIZADO2]]*1/100</f>
        <v>0.01</v>
      </c>
      <c r="I1920">
        <v>1</v>
      </c>
      <c r="J1920" s="111">
        <v>43021</v>
      </c>
      <c r="L1920" t="s">
        <v>2</v>
      </c>
      <c r="M1920" t="s">
        <v>84</v>
      </c>
      <c r="N1920" t="s">
        <v>88</v>
      </c>
    </row>
    <row r="1921" spans="1:14" x14ac:dyDescent="0.25">
      <c r="A1921" t="s">
        <v>4517</v>
      </c>
      <c r="B1921" t="s">
        <v>48</v>
      </c>
      <c r="C1921" t="s">
        <v>410</v>
      </c>
      <c r="D1921" t="s">
        <v>86</v>
      </c>
      <c r="E1921" s="149">
        <v>344750</v>
      </c>
      <c r="F1921" s="149">
        <v>750</v>
      </c>
      <c r="G1921" s="149">
        <v>345500</v>
      </c>
      <c r="H1921" s="150">
        <f>Tabela2[[#This Row],[PERCENTUAL REALIZADO2]]*1/100</f>
        <v>0.83926699999999999</v>
      </c>
      <c r="I1921">
        <v>83.926699999999997</v>
      </c>
      <c r="J1921" s="111">
        <v>42736</v>
      </c>
      <c r="L1921" t="s">
        <v>2</v>
      </c>
      <c r="M1921" t="s">
        <v>84</v>
      </c>
      <c r="N1921" t="s">
        <v>88</v>
      </c>
    </row>
    <row r="1922" spans="1:14" x14ac:dyDescent="0.25">
      <c r="A1922" t="s">
        <v>4518</v>
      </c>
      <c r="B1922" t="s">
        <v>53</v>
      </c>
      <c r="C1922" t="s">
        <v>1757</v>
      </c>
      <c r="D1922" t="s">
        <v>86</v>
      </c>
      <c r="E1922" s="149">
        <v>394200</v>
      </c>
      <c r="F1922" s="149">
        <v>35013</v>
      </c>
      <c r="G1922" s="149">
        <v>429213</v>
      </c>
      <c r="H1922" s="150">
        <f>Tabela2[[#This Row],[PERCENTUAL REALIZADO2]]*1/100</f>
        <v>0.85157700000000003</v>
      </c>
      <c r="I1922">
        <v>85.157700000000006</v>
      </c>
      <c r="J1922" s="111">
        <v>42374</v>
      </c>
      <c r="L1922" t="s">
        <v>2</v>
      </c>
      <c r="M1922" t="s">
        <v>84</v>
      </c>
      <c r="N1922" t="s">
        <v>88</v>
      </c>
    </row>
    <row r="1923" spans="1:14" x14ac:dyDescent="0.25">
      <c r="A1923" t="s">
        <v>4475</v>
      </c>
      <c r="B1923" t="s">
        <v>66</v>
      </c>
      <c r="C1923" t="s">
        <v>1198</v>
      </c>
      <c r="D1923" t="s">
        <v>86</v>
      </c>
      <c r="E1923" s="149">
        <v>245850</v>
      </c>
      <c r="F1923" s="149">
        <v>10000</v>
      </c>
      <c r="G1923" s="149">
        <v>255850</v>
      </c>
      <c r="H1923" s="150">
        <f>Tabela2[[#This Row],[PERCENTUAL REALIZADO2]]*1/100</f>
        <v>9.3460000000000001E-3</v>
      </c>
      <c r="I1923">
        <v>0.93459999999999999</v>
      </c>
      <c r="J1923" s="111">
        <v>43059</v>
      </c>
      <c r="L1923" t="s">
        <v>2</v>
      </c>
      <c r="M1923" t="s">
        <v>84</v>
      </c>
      <c r="N1923" t="s">
        <v>88</v>
      </c>
    </row>
    <row r="1924" spans="1:14" x14ac:dyDescent="0.25">
      <c r="A1924" t="s">
        <v>4520</v>
      </c>
      <c r="B1924" t="s">
        <v>59</v>
      </c>
      <c r="C1924" t="s">
        <v>4519</v>
      </c>
      <c r="D1924" t="s">
        <v>86</v>
      </c>
      <c r="E1924" s="149">
        <v>245850</v>
      </c>
      <c r="F1924" s="149">
        <v>3743.91</v>
      </c>
      <c r="G1924" s="149">
        <v>249593.91</v>
      </c>
      <c r="H1924" s="150">
        <f>Tabela2[[#This Row],[PERCENTUAL REALIZADO2]]*1/100</f>
        <v>0.96088300000000004</v>
      </c>
      <c r="I1924">
        <v>96.088300000000004</v>
      </c>
      <c r="J1924" s="111">
        <v>42488</v>
      </c>
      <c r="L1924" t="s">
        <v>2</v>
      </c>
      <c r="M1924" t="s">
        <v>84</v>
      </c>
      <c r="N1924" t="s">
        <v>88</v>
      </c>
    </row>
    <row r="1925" spans="1:14" x14ac:dyDescent="0.25">
      <c r="A1925" t="s">
        <v>4522</v>
      </c>
      <c r="B1925" t="s">
        <v>59</v>
      </c>
      <c r="C1925" t="s">
        <v>4521</v>
      </c>
      <c r="D1925" t="s">
        <v>86</v>
      </c>
      <c r="E1925" s="149">
        <v>295300</v>
      </c>
      <c r="F1925" s="149">
        <v>4496.95</v>
      </c>
      <c r="G1925" s="149">
        <v>299796.95</v>
      </c>
      <c r="H1925" s="150">
        <f>Tabela2[[#This Row],[PERCENTUAL REALIZADO2]]*1/100</f>
        <v>0.69513199999999997</v>
      </c>
      <c r="I1925">
        <v>69.513199999999998</v>
      </c>
      <c r="J1925" s="111">
        <v>42836</v>
      </c>
      <c r="L1925" t="s">
        <v>2</v>
      </c>
      <c r="M1925" t="s">
        <v>84</v>
      </c>
      <c r="N1925" t="s">
        <v>88</v>
      </c>
    </row>
    <row r="1926" spans="1:14" x14ac:dyDescent="0.25">
      <c r="A1926" t="s">
        <v>4523</v>
      </c>
      <c r="B1926" t="s">
        <v>47</v>
      </c>
      <c r="C1926" t="s">
        <v>791</v>
      </c>
      <c r="D1926" t="s">
        <v>86</v>
      </c>
      <c r="E1926" s="149">
        <v>245850</v>
      </c>
      <c r="F1926" s="149">
        <v>4150</v>
      </c>
      <c r="G1926" s="149">
        <v>250000</v>
      </c>
      <c r="H1926" s="150">
        <f>Tabela2[[#This Row],[PERCENTUAL REALIZADO2]]*1/100</f>
        <v>0.27978799999999998</v>
      </c>
      <c r="I1926">
        <v>27.9788</v>
      </c>
      <c r="J1926" s="111">
        <v>42879</v>
      </c>
      <c r="L1926" t="s">
        <v>2</v>
      </c>
      <c r="M1926" t="s">
        <v>84</v>
      </c>
      <c r="N1926" t="s">
        <v>88</v>
      </c>
    </row>
    <row r="1927" spans="1:14" x14ac:dyDescent="0.25">
      <c r="A1927" t="s">
        <v>4524</v>
      </c>
      <c r="B1927" t="s">
        <v>68</v>
      </c>
      <c r="C1927" t="s">
        <v>1785</v>
      </c>
      <c r="D1927" t="s">
        <v>86</v>
      </c>
      <c r="E1927" s="149">
        <v>245850</v>
      </c>
      <c r="F1927" s="149">
        <v>1862.19</v>
      </c>
      <c r="G1927" s="149">
        <v>247712.19</v>
      </c>
      <c r="H1927" s="150">
        <f>Tabela2[[#This Row],[PERCENTUAL REALIZADO2]]*1/100</f>
        <v>1.0751E-2</v>
      </c>
      <c r="I1927">
        <v>1.0750999999999999</v>
      </c>
      <c r="J1927" s="111">
        <v>42942</v>
      </c>
      <c r="L1927" t="s">
        <v>2</v>
      </c>
      <c r="M1927" t="s">
        <v>84</v>
      </c>
      <c r="N1927" t="s">
        <v>88</v>
      </c>
    </row>
    <row r="1928" spans="1:14" x14ac:dyDescent="0.25">
      <c r="A1928" t="s">
        <v>3393</v>
      </c>
      <c r="B1928" t="s">
        <v>47</v>
      </c>
      <c r="C1928" t="s">
        <v>1712</v>
      </c>
      <c r="D1928" t="s">
        <v>117</v>
      </c>
      <c r="E1928" s="149">
        <v>150000</v>
      </c>
      <c r="F1928" s="149">
        <v>12000</v>
      </c>
      <c r="G1928" s="149">
        <v>162000</v>
      </c>
      <c r="H1928" s="150">
        <f>Tabela2[[#This Row],[PERCENTUAL REALIZADO2]]*1/100</f>
        <v>0.87739999999999996</v>
      </c>
      <c r="I1928">
        <v>87.74</v>
      </c>
      <c r="J1928" s="111">
        <v>39171</v>
      </c>
      <c r="L1928" t="s">
        <v>2</v>
      </c>
      <c r="M1928" t="s">
        <v>120</v>
      </c>
      <c r="N1928" t="s">
        <v>722</v>
      </c>
    </row>
    <row r="1929" spans="1:14" x14ac:dyDescent="0.25">
      <c r="A1929" t="s">
        <v>4526</v>
      </c>
      <c r="B1929" t="s">
        <v>68</v>
      </c>
      <c r="C1929" t="s">
        <v>4525</v>
      </c>
      <c r="D1929" t="s">
        <v>86</v>
      </c>
      <c r="E1929" s="149">
        <v>245850</v>
      </c>
      <c r="F1929" s="149">
        <v>246.1</v>
      </c>
      <c r="G1929" s="149">
        <v>246096.1</v>
      </c>
      <c r="H1929" s="150">
        <f>Tabela2[[#This Row],[PERCENTUAL REALIZADO2]]*1/100</f>
        <v>5.3318999999999998E-2</v>
      </c>
      <c r="I1929">
        <v>5.3319000000000001</v>
      </c>
      <c r="J1929" s="111">
        <v>43055</v>
      </c>
      <c r="L1929" t="s">
        <v>2</v>
      </c>
      <c r="M1929" t="s">
        <v>84</v>
      </c>
      <c r="N1929" t="s">
        <v>88</v>
      </c>
    </row>
    <row r="1930" spans="1:14" x14ac:dyDescent="0.25">
      <c r="A1930" t="s">
        <v>4527</v>
      </c>
      <c r="B1930" t="s">
        <v>62</v>
      </c>
      <c r="C1930" t="s">
        <v>3876</v>
      </c>
      <c r="D1930" t="s">
        <v>86</v>
      </c>
      <c r="E1930" s="149">
        <v>710680</v>
      </c>
      <c r="F1930" s="149">
        <v>5000</v>
      </c>
      <c r="G1930" s="149">
        <v>715680</v>
      </c>
      <c r="H1930" s="150">
        <f>Tabela2[[#This Row],[PERCENTUAL REALIZADO2]]*1/100</f>
        <v>6.3117000000000006E-2</v>
      </c>
      <c r="I1930">
        <v>6.3117000000000001</v>
      </c>
      <c r="J1930" s="111">
        <v>42529</v>
      </c>
      <c r="L1930" t="s">
        <v>2</v>
      </c>
      <c r="M1930" t="s">
        <v>84</v>
      </c>
      <c r="N1930" t="s">
        <v>88</v>
      </c>
    </row>
    <row r="1931" spans="1:14" x14ac:dyDescent="0.25">
      <c r="A1931" t="s">
        <v>4528</v>
      </c>
      <c r="B1931" t="s">
        <v>47</v>
      </c>
      <c r="C1931" t="s">
        <v>525</v>
      </c>
      <c r="D1931" t="s">
        <v>86</v>
      </c>
      <c r="E1931" s="149">
        <v>295300</v>
      </c>
      <c r="F1931" s="149">
        <v>4700</v>
      </c>
      <c r="G1931" s="149">
        <v>300000</v>
      </c>
      <c r="H1931" s="150">
        <f>Tabela2[[#This Row],[PERCENTUAL REALIZADO2]]*1/100</f>
        <v>1.1958999999999999E-2</v>
      </c>
      <c r="I1931">
        <v>1.1959</v>
      </c>
      <c r="J1931" s="111">
        <v>43069</v>
      </c>
      <c r="L1931" t="s">
        <v>2</v>
      </c>
      <c r="M1931" t="s">
        <v>84</v>
      </c>
      <c r="N1931" t="s">
        <v>88</v>
      </c>
    </row>
    <row r="1932" spans="1:14" x14ac:dyDescent="0.25">
      <c r="A1932" t="s">
        <v>4529</v>
      </c>
      <c r="B1932" t="s">
        <v>66</v>
      </c>
      <c r="C1932" t="s">
        <v>763</v>
      </c>
      <c r="D1932" t="s">
        <v>86</v>
      </c>
      <c r="E1932" s="149">
        <v>245850</v>
      </c>
      <c r="F1932" s="149">
        <v>4258</v>
      </c>
      <c r="G1932" s="149">
        <v>250108</v>
      </c>
      <c r="H1932" s="150">
        <f>Tabela2[[#This Row],[PERCENTUAL REALIZADO2]]*1/100</f>
        <v>0.7376990000000001</v>
      </c>
      <c r="I1932">
        <v>73.769900000000007</v>
      </c>
      <c r="J1932" s="111">
        <v>42538</v>
      </c>
      <c r="L1932" t="s">
        <v>2</v>
      </c>
      <c r="M1932" t="s">
        <v>84</v>
      </c>
      <c r="N1932" t="s">
        <v>88</v>
      </c>
    </row>
    <row r="1933" spans="1:14" x14ac:dyDescent="0.25">
      <c r="A1933" t="s">
        <v>4530</v>
      </c>
      <c r="B1933" t="s">
        <v>53</v>
      </c>
      <c r="C1933" t="s">
        <v>889</v>
      </c>
      <c r="D1933" t="s">
        <v>86</v>
      </c>
      <c r="E1933" s="149">
        <v>245850</v>
      </c>
      <c r="F1933" s="149">
        <v>15506.74</v>
      </c>
      <c r="G1933" s="149">
        <v>261356.74</v>
      </c>
      <c r="H1933" s="150">
        <f>Tabela2[[#This Row],[PERCENTUAL REALIZADO2]]*1/100</f>
        <v>0.50627699999999998</v>
      </c>
      <c r="I1933">
        <v>50.627699999999997</v>
      </c>
      <c r="J1933" s="111">
        <v>42844</v>
      </c>
      <c r="L1933" t="s">
        <v>2</v>
      </c>
      <c r="M1933" t="s">
        <v>84</v>
      </c>
      <c r="N1933" t="s">
        <v>88</v>
      </c>
    </row>
    <row r="1934" spans="1:14" x14ac:dyDescent="0.25">
      <c r="A1934" t="s">
        <v>4532</v>
      </c>
      <c r="B1934" t="s">
        <v>68</v>
      </c>
      <c r="C1934" t="s">
        <v>4531</v>
      </c>
      <c r="D1934" t="s">
        <v>86</v>
      </c>
      <c r="E1934" s="149">
        <v>245850</v>
      </c>
      <c r="F1934" s="149">
        <v>15024.66</v>
      </c>
      <c r="G1934" s="149">
        <v>260874.66</v>
      </c>
      <c r="H1934" s="150">
        <f>Tabela2[[#This Row],[PERCENTUAL REALIZADO2]]*1/100</f>
        <v>2.0721E-2</v>
      </c>
      <c r="I1934">
        <v>2.0720999999999998</v>
      </c>
      <c r="J1934" s="111">
        <v>43028</v>
      </c>
      <c r="L1934" t="s">
        <v>2</v>
      </c>
      <c r="M1934" t="s">
        <v>84</v>
      </c>
      <c r="N1934" t="s">
        <v>88</v>
      </c>
    </row>
    <row r="1935" spans="1:14" x14ac:dyDescent="0.25">
      <c r="A1935" t="s">
        <v>1753</v>
      </c>
      <c r="B1935" t="s">
        <v>58</v>
      </c>
      <c r="C1935" t="s">
        <v>1607</v>
      </c>
      <c r="D1935" t="s">
        <v>117</v>
      </c>
      <c r="E1935" s="149">
        <v>200000</v>
      </c>
      <c r="F1935" s="149">
        <v>11000</v>
      </c>
      <c r="G1935" s="149">
        <v>211000</v>
      </c>
      <c r="H1935" s="150">
        <f>Tabela2[[#This Row],[PERCENTUAL REALIZADO2]]*1/100</f>
        <v>0.96540000000000004</v>
      </c>
      <c r="I1935">
        <v>96.54</v>
      </c>
      <c r="J1935" s="111">
        <v>39142</v>
      </c>
      <c r="L1935" t="s">
        <v>2</v>
      </c>
      <c r="M1935" t="s">
        <v>120</v>
      </c>
      <c r="N1935" t="s">
        <v>722</v>
      </c>
    </row>
    <row r="1936" spans="1:14" x14ac:dyDescent="0.25">
      <c r="A1936" t="s">
        <v>4517</v>
      </c>
      <c r="B1936" t="s">
        <v>48</v>
      </c>
      <c r="C1936" t="s">
        <v>3466</v>
      </c>
      <c r="D1936" t="s">
        <v>86</v>
      </c>
      <c r="E1936" s="149">
        <v>888700</v>
      </c>
      <c r="F1936" s="149">
        <v>46800.33</v>
      </c>
      <c r="G1936" s="149">
        <v>935500.33</v>
      </c>
      <c r="H1936" s="150">
        <f>Tabela2[[#This Row],[PERCENTUAL REALIZADO2]]*1/100</f>
        <v>0.18657199999999999</v>
      </c>
      <c r="I1936">
        <v>18.6572</v>
      </c>
      <c r="J1936" s="111">
        <v>42736</v>
      </c>
      <c r="L1936" t="s">
        <v>2</v>
      </c>
      <c r="M1936" t="s">
        <v>84</v>
      </c>
      <c r="N1936" t="s">
        <v>88</v>
      </c>
    </row>
    <row r="1937" spans="1:14" x14ac:dyDescent="0.25">
      <c r="A1937" t="s">
        <v>2706</v>
      </c>
      <c r="B1937" t="s">
        <v>62</v>
      </c>
      <c r="C1937" t="s">
        <v>2705</v>
      </c>
      <c r="D1937" t="s">
        <v>86</v>
      </c>
      <c r="E1937" s="149">
        <v>245850</v>
      </c>
      <c r="F1937" s="149">
        <v>1895.98</v>
      </c>
      <c r="G1937" s="149">
        <v>247745.98</v>
      </c>
      <c r="H1937" s="150">
        <f>Tabela2[[#This Row],[PERCENTUAL REALIZADO2]]*1/100</f>
        <v>0.55635299999999999</v>
      </c>
      <c r="I1937">
        <v>55.635300000000001</v>
      </c>
      <c r="J1937" s="111">
        <v>42730</v>
      </c>
      <c r="L1937" t="s">
        <v>2</v>
      </c>
      <c r="M1937" t="s">
        <v>84</v>
      </c>
      <c r="N1937" t="s">
        <v>88</v>
      </c>
    </row>
    <row r="1938" spans="1:14" x14ac:dyDescent="0.25">
      <c r="A1938" t="s">
        <v>4534</v>
      </c>
      <c r="B1938" t="s">
        <v>47</v>
      </c>
      <c r="C1938" t="s">
        <v>4533</v>
      </c>
      <c r="D1938" t="s">
        <v>86</v>
      </c>
      <c r="E1938" s="149">
        <v>641450</v>
      </c>
      <c r="F1938" s="149">
        <v>28770</v>
      </c>
      <c r="G1938" s="149">
        <v>670220</v>
      </c>
      <c r="H1938" s="150">
        <f>Tabela2[[#This Row],[PERCENTUAL REALIZADO2]]*1/100</f>
        <v>0.279165</v>
      </c>
      <c r="I1938">
        <v>27.916499999999999</v>
      </c>
      <c r="J1938" s="111">
        <v>42471</v>
      </c>
      <c r="L1938" t="s">
        <v>2</v>
      </c>
      <c r="M1938" t="s">
        <v>84</v>
      </c>
      <c r="N1938" t="s">
        <v>115</v>
      </c>
    </row>
    <row r="1939" spans="1:14" x14ac:dyDescent="0.25">
      <c r="A1939" t="s">
        <v>4536</v>
      </c>
      <c r="B1939" t="s">
        <v>47</v>
      </c>
      <c r="C1939" t="s">
        <v>4535</v>
      </c>
      <c r="D1939" t="s">
        <v>86</v>
      </c>
      <c r="E1939" s="149">
        <v>245850</v>
      </c>
      <c r="F1939" s="149">
        <v>4150</v>
      </c>
      <c r="G1939" s="149">
        <v>250000</v>
      </c>
      <c r="H1939" s="150">
        <f>Tabela2[[#This Row],[PERCENTUAL REALIZADO2]]*1/100</f>
        <v>0.46213399999999999</v>
      </c>
      <c r="I1939">
        <v>46.2134</v>
      </c>
      <c r="J1939" s="111">
        <v>42888</v>
      </c>
      <c r="L1939" t="s">
        <v>2</v>
      </c>
      <c r="M1939" t="s">
        <v>84</v>
      </c>
      <c r="N1939" t="s">
        <v>88</v>
      </c>
    </row>
    <row r="1940" spans="1:14" x14ac:dyDescent="0.25">
      <c r="A1940" t="s">
        <v>4537</v>
      </c>
      <c r="B1940" t="s">
        <v>69</v>
      </c>
      <c r="C1940" t="s">
        <v>1307</v>
      </c>
      <c r="D1940" t="s">
        <v>86</v>
      </c>
      <c r="E1940" s="149">
        <v>586294.46</v>
      </c>
      <c r="F1940" s="149">
        <v>64421.37</v>
      </c>
      <c r="G1940" s="149">
        <v>650715.82999999996</v>
      </c>
      <c r="H1940" s="150">
        <f>Tabela2[[#This Row],[PERCENTUAL REALIZADO2]]*1/100</f>
        <v>0.54649999999999999</v>
      </c>
      <c r="I1940">
        <v>54.65</v>
      </c>
      <c r="J1940" s="111">
        <v>42857</v>
      </c>
      <c r="L1940" t="s">
        <v>2</v>
      </c>
      <c r="M1940" t="s">
        <v>84</v>
      </c>
      <c r="N1940" t="s">
        <v>88</v>
      </c>
    </row>
    <row r="1941" spans="1:14" x14ac:dyDescent="0.25">
      <c r="A1941" t="s">
        <v>4538</v>
      </c>
      <c r="B1941" t="s">
        <v>48</v>
      </c>
      <c r="C1941" t="s">
        <v>580</v>
      </c>
      <c r="D1941" t="s">
        <v>86</v>
      </c>
      <c r="E1941" s="149">
        <v>438705</v>
      </c>
      <c r="F1941" s="149">
        <v>879.17</v>
      </c>
      <c r="G1941" s="149">
        <v>439584.17</v>
      </c>
      <c r="H1941" s="150">
        <f>Tabela2[[#This Row],[PERCENTUAL REALIZADO2]]*1/100</f>
        <v>0.42650500000000002</v>
      </c>
      <c r="I1941">
        <v>42.650500000000001</v>
      </c>
      <c r="J1941" s="111">
        <v>42887</v>
      </c>
      <c r="L1941" t="s">
        <v>2</v>
      </c>
      <c r="M1941" t="s">
        <v>84</v>
      </c>
      <c r="N1941" t="s">
        <v>88</v>
      </c>
    </row>
    <row r="1942" spans="1:14" x14ac:dyDescent="0.25">
      <c r="A1942" t="s">
        <v>4540</v>
      </c>
      <c r="B1942" t="s">
        <v>53</v>
      </c>
      <c r="C1942" t="s">
        <v>4539</v>
      </c>
      <c r="D1942" t="s">
        <v>86</v>
      </c>
      <c r="E1942" s="149">
        <v>656590.6</v>
      </c>
      <c r="F1942" s="149">
        <v>13351.85</v>
      </c>
      <c r="G1942" s="149">
        <v>669942.44999999995</v>
      </c>
      <c r="H1942" s="150">
        <f>Tabela2[[#This Row],[PERCENTUAL REALIZADO2]]*1/100</f>
        <v>0.869008</v>
      </c>
      <c r="I1942">
        <v>86.900800000000004</v>
      </c>
      <c r="J1942" s="111">
        <v>42549</v>
      </c>
      <c r="L1942" t="s">
        <v>2</v>
      </c>
      <c r="M1942" t="s">
        <v>84</v>
      </c>
      <c r="N1942" t="s">
        <v>88</v>
      </c>
    </row>
    <row r="1943" spans="1:14" x14ac:dyDescent="0.25">
      <c r="A1943" t="s">
        <v>4541</v>
      </c>
      <c r="B1943" t="s">
        <v>62</v>
      </c>
      <c r="C1943" t="s">
        <v>1007</v>
      </c>
      <c r="D1943" t="s">
        <v>86</v>
      </c>
      <c r="E1943" s="149">
        <v>349695</v>
      </c>
      <c r="F1943" s="149">
        <v>690</v>
      </c>
      <c r="G1943" s="149">
        <v>350385</v>
      </c>
      <c r="H1943" s="150">
        <f>Tabela2[[#This Row],[PERCENTUAL REALIZADO2]]*1/100</f>
        <v>0.99390600000000007</v>
      </c>
      <c r="I1943">
        <v>99.390600000000006</v>
      </c>
      <c r="J1943" s="111">
        <v>42753</v>
      </c>
      <c r="K1943" s="111">
        <v>42948</v>
      </c>
      <c r="L1943" t="s">
        <v>2</v>
      </c>
      <c r="M1943" t="s">
        <v>84</v>
      </c>
      <c r="N1943" t="s">
        <v>88</v>
      </c>
    </row>
    <row r="1944" spans="1:14" x14ac:dyDescent="0.25">
      <c r="A1944" t="s">
        <v>4543</v>
      </c>
      <c r="B1944" t="s">
        <v>53</v>
      </c>
      <c r="C1944" t="s">
        <v>4542</v>
      </c>
      <c r="D1944" t="s">
        <v>86</v>
      </c>
      <c r="E1944" s="149">
        <v>245850</v>
      </c>
      <c r="F1944" s="149">
        <v>36954.589999999997</v>
      </c>
      <c r="G1944" s="149">
        <v>282804.59000000003</v>
      </c>
      <c r="H1944" s="150">
        <f>Tabela2[[#This Row],[PERCENTUAL REALIZADO2]]*1/100</f>
        <v>0.28808299999999998</v>
      </c>
      <c r="I1944">
        <v>28.808299999999999</v>
      </c>
      <c r="J1944" s="111">
        <v>42969</v>
      </c>
      <c r="L1944" t="s">
        <v>2</v>
      </c>
      <c r="M1944" t="s">
        <v>84</v>
      </c>
      <c r="N1944" t="s">
        <v>88</v>
      </c>
    </row>
    <row r="1945" spans="1:14" x14ac:dyDescent="0.25">
      <c r="A1945" t="s">
        <v>4545</v>
      </c>
      <c r="B1945" t="s">
        <v>59</v>
      </c>
      <c r="C1945" t="s">
        <v>4544</v>
      </c>
      <c r="D1945" t="s">
        <v>86</v>
      </c>
      <c r="E1945" s="149">
        <v>245850</v>
      </c>
      <c r="F1945" s="149">
        <v>3743.91</v>
      </c>
      <c r="G1945" s="149">
        <v>249593.91</v>
      </c>
      <c r="H1945" s="150">
        <f>Tabela2[[#This Row],[PERCENTUAL REALIZADO2]]*1/100</f>
        <v>0.89779100000000001</v>
      </c>
      <c r="I1945">
        <v>89.7791</v>
      </c>
      <c r="J1945" s="111">
        <v>43013</v>
      </c>
      <c r="L1945" t="s">
        <v>2</v>
      </c>
      <c r="M1945" t="s">
        <v>84</v>
      </c>
      <c r="N1945" t="s">
        <v>88</v>
      </c>
    </row>
    <row r="1946" spans="1:14" x14ac:dyDescent="0.25">
      <c r="A1946" t="s">
        <v>4547</v>
      </c>
      <c r="B1946" t="s">
        <v>59</v>
      </c>
      <c r="C1946" t="s">
        <v>4546</v>
      </c>
      <c r="D1946" t="s">
        <v>86</v>
      </c>
      <c r="E1946" s="149">
        <v>245850</v>
      </c>
      <c r="F1946" s="149">
        <v>3687.75</v>
      </c>
      <c r="G1946" s="149">
        <v>249537.75</v>
      </c>
      <c r="H1946" s="150">
        <f>Tabela2[[#This Row],[PERCENTUAL REALIZADO2]]*1/100</f>
        <v>0.853159</v>
      </c>
      <c r="I1946">
        <v>85.315899999999999</v>
      </c>
      <c r="J1946" s="111">
        <v>42510</v>
      </c>
      <c r="L1946" t="s">
        <v>2</v>
      </c>
      <c r="M1946" t="s">
        <v>84</v>
      </c>
      <c r="N1946" t="s">
        <v>88</v>
      </c>
    </row>
    <row r="1947" spans="1:14" x14ac:dyDescent="0.25">
      <c r="A1947" t="s">
        <v>4550</v>
      </c>
      <c r="B1947" t="s">
        <v>55</v>
      </c>
      <c r="C1947" t="s">
        <v>4549</v>
      </c>
      <c r="D1947" t="s">
        <v>86</v>
      </c>
      <c r="E1947" s="149">
        <v>1889950.74</v>
      </c>
      <c r="F1947" s="149">
        <v>157400</v>
      </c>
      <c r="G1947" s="149">
        <v>2047350.74</v>
      </c>
      <c r="H1947" s="150">
        <f>Tabela2[[#This Row],[PERCENTUAL REALIZADO2]]*1/100</f>
        <v>6.2087000000000003E-2</v>
      </c>
      <c r="I1947">
        <v>6.2087000000000003</v>
      </c>
      <c r="J1947" s="111">
        <v>43049</v>
      </c>
      <c r="L1947" t="s">
        <v>2</v>
      </c>
      <c r="M1947" t="s">
        <v>84</v>
      </c>
      <c r="N1947" t="s">
        <v>88</v>
      </c>
    </row>
    <row r="1948" spans="1:14" x14ac:dyDescent="0.25">
      <c r="A1948" t="s">
        <v>555</v>
      </c>
      <c r="B1948" t="s">
        <v>65</v>
      </c>
      <c r="C1948" t="s">
        <v>554</v>
      </c>
      <c r="D1948" t="s">
        <v>86</v>
      </c>
      <c r="E1948" s="149">
        <v>245850</v>
      </c>
      <c r="F1948" s="149">
        <v>90083.19</v>
      </c>
      <c r="G1948" s="149">
        <v>335933.19</v>
      </c>
      <c r="H1948" s="150">
        <f>Tabela2[[#This Row],[PERCENTUAL REALIZADO2]]*1/100</f>
        <v>0.17607700000000001</v>
      </c>
      <c r="I1948">
        <v>17.607700000000001</v>
      </c>
      <c r="J1948" s="111">
        <v>42914</v>
      </c>
      <c r="L1948" t="s">
        <v>2</v>
      </c>
      <c r="M1948" t="s">
        <v>84</v>
      </c>
      <c r="N1948" t="s">
        <v>88</v>
      </c>
    </row>
    <row r="1949" spans="1:14" x14ac:dyDescent="0.25">
      <c r="A1949" t="s">
        <v>4552</v>
      </c>
      <c r="B1949" t="s">
        <v>59</v>
      </c>
      <c r="C1949" t="s">
        <v>4551</v>
      </c>
      <c r="D1949" t="s">
        <v>86</v>
      </c>
      <c r="E1949" s="149">
        <v>255740</v>
      </c>
      <c r="F1949" s="149">
        <v>4496.95</v>
      </c>
      <c r="G1949" s="149">
        <v>260236.95</v>
      </c>
      <c r="H1949" s="150">
        <f>Tabela2[[#This Row],[PERCENTUAL REALIZADO2]]*1/100</f>
        <v>0.46152099999999996</v>
      </c>
      <c r="I1949">
        <v>46.152099999999997</v>
      </c>
      <c r="J1949" s="111">
        <v>42468</v>
      </c>
      <c r="L1949" t="s">
        <v>2</v>
      </c>
      <c r="M1949" t="s">
        <v>84</v>
      </c>
      <c r="N1949" t="s">
        <v>88</v>
      </c>
    </row>
    <row r="1950" spans="1:14" x14ac:dyDescent="0.25">
      <c r="A1950" t="s">
        <v>357</v>
      </c>
      <c r="B1950" t="s">
        <v>60</v>
      </c>
      <c r="C1950" t="s">
        <v>897</v>
      </c>
      <c r="D1950" t="s">
        <v>86</v>
      </c>
      <c r="E1950" s="149">
        <v>245850</v>
      </c>
      <c r="F1950" s="149">
        <v>4150</v>
      </c>
      <c r="G1950" s="149">
        <v>250000</v>
      </c>
      <c r="H1950" s="150">
        <f>Tabela2[[#This Row],[PERCENTUAL REALIZADO2]]*1/100</f>
        <v>0.64975899999999998</v>
      </c>
      <c r="I1950">
        <v>64.975899999999996</v>
      </c>
      <c r="J1950" s="111">
        <v>42907</v>
      </c>
      <c r="L1950" t="s">
        <v>2</v>
      </c>
      <c r="M1950" t="s">
        <v>84</v>
      </c>
      <c r="N1950" t="s">
        <v>88</v>
      </c>
    </row>
    <row r="1951" spans="1:14" x14ac:dyDescent="0.25">
      <c r="A1951" t="s">
        <v>4557</v>
      </c>
      <c r="B1951" t="s">
        <v>69</v>
      </c>
      <c r="C1951" t="s">
        <v>643</v>
      </c>
      <c r="D1951" t="s">
        <v>86</v>
      </c>
      <c r="E1951" s="149">
        <v>245850</v>
      </c>
      <c r="F1951" s="149">
        <v>4150</v>
      </c>
      <c r="G1951" s="149">
        <v>250000</v>
      </c>
      <c r="H1951" s="150">
        <f>Tabela2[[#This Row],[PERCENTUAL REALIZADO2]]*1/100</f>
        <v>0.63516899999999998</v>
      </c>
      <c r="I1951">
        <v>63.5169</v>
      </c>
      <c r="J1951" s="111">
        <v>42887</v>
      </c>
      <c r="L1951" t="s">
        <v>2</v>
      </c>
      <c r="M1951" t="s">
        <v>84</v>
      </c>
      <c r="N1951" t="s">
        <v>88</v>
      </c>
    </row>
    <row r="1952" spans="1:14" x14ac:dyDescent="0.25">
      <c r="A1952" t="s">
        <v>4558</v>
      </c>
      <c r="B1952" t="s">
        <v>66</v>
      </c>
      <c r="C1952" t="s">
        <v>174</v>
      </c>
      <c r="D1952" t="s">
        <v>86</v>
      </c>
      <c r="E1952" s="149">
        <v>245850</v>
      </c>
      <c r="F1952" s="149">
        <v>9931.42</v>
      </c>
      <c r="G1952" s="149">
        <v>255781.42</v>
      </c>
      <c r="H1952" s="150">
        <f>Tabela2[[#This Row],[PERCENTUAL REALIZADO2]]*1/100</f>
        <v>0.99505200000000005</v>
      </c>
      <c r="I1952">
        <v>99.505200000000002</v>
      </c>
      <c r="J1952" s="111">
        <v>42952</v>
      </c>
      <c r="L1952" t="s">
        <v>2</v>
      </c>
      <c r="M1952" t="s">
        <v>84</v>
      </c>
      <c r="N1952" t="s">
        <v>88</v>
      </c>
    </row>
    <row r="1953" spans="1:14" x14ac:dyDescent="0.25">
      <c r="A1953" t="s">
        <v>4559</v>
      </c>
      <c r="B1953" t="s">
        <v>66</v>
      </c>
      <c r="C1953" t="s">
        <v>174</v>
      </c>
      <c r="D1953" t="s">
        <v>86</v>
      </c>
      <c r="E1953" s="149">
        <v>245850</v>
      </c>
      <c r="F1953" s="149">
        <v>2484</v>
      </c>
      <c r="G1953" s="149">
        <v>248334</v>
      </c>
      <c r="H1953" s="150">
        <f>Tabela2[[#This Row],[PERCENTUAL REALIZADO2]]*1/100</f>
        <v>0.76915599999999995</v>
      </c>
      <c r="I1953">
        <v>76.915599999999998</v>
      </c>
      <c r="J1953" s="111">
        <v>42955</v>
      </c>
      <c r="L1953" t="s">
        <v>2</v>
      </c>
      <c r="M1953" t="s">
        <v>84</v>
      </c>
      <c r="N1953" t="s">
        <v>88</v>
      </c>
    </row>
    <row r="1954" spans="1:14" x14ac:dyDescent="0.25">
      <c r="A1954" t="s">
        <v>4563</v>
      </c>
      <c r="B1954" t="s">
        <v>65</v>
      </c>
      <c r="C1954" t="s">
        <v>2915</v>
      </c>
      <c r="D1954" t="s">
        <v>86</v>
      </c>
      <c r="E1954" s="149">
        <v>255740</v>
      </c>
      <c r="F1954" s="149">
        <v>22502.32</v>
      </c>
      <c r="G1954" s="149">
        <v>278242.32</v>
      </c>
      <c r="H1954" s="150">
        <f>Tabela2[[#This Row],[PERCENTUAL REALIZADO2]]*1/100</f>
        <v>0.500668</v>
      </c>
      <c r="I1954">
        <v>50.066800000000001</v>
      </c>
      <c r="J1954" s="111">
        <v>42982</v>
      </c>
      <c r="L1954" t="s">
        <v>2</v>
      </c>
      <c r="M1954" t="s">
        <v>84</v>
      </c>
      <c r="N1954" t="s">
        <v>88</v>
      </c>
    </row>
    <row r="1955" spans="1:14" x14ac:dyDescent="0.25">
      <c r="A1955" t="s">
        <v>4564</v>
      </c>
      <c r="B1955" t="s">
        <v>65</v>
      </c>
      <c r="C1955" t="s">
        <v>2915</v>
      </c>
      <c r="D1955" t="s">
        <v>86</v>
      </c>
      <c r="E1955" s="149">
        <v>344750</v>
      </c>
      <c r="F1955" s="149">
        <v>55250</v>
      </c>
      <c r="G1955" s="149">
        <v>400000</v>
      </c>
      <c r="H1955" s="150">
        <f>Tabela2[[#This Row],[PERCENTUAL REALIZADO2]]*1/100</f>
        <v>3.3029999999999999E-3</v>
      </c>
      <c r="I1955">
        <v>0.33029999999999998</v>
      </c>
      <c r="J1955" s="111">
        <v>42921</v>
      </c>
      <c r="L1955" t="s">
        <v>2</v>
      </c>
      <c r="M1955" t="s">
        <v>84</v>
      </c>
      <c r="N1955" t="s">
        <v>88</v>
      </c>
    </row>
    <row r="1956" spans="1:14" x14ac:dyDescent="0.25">
      <c r="A1956" t="s">
        <v>1140</v>
      </c>
      <c r="B1956" t="s">
        <v>47</v>
      </c>
      <c r="C1956" t="s">
        <v>1139</v>
      </c>
      <c r="D1956" t="s">
        <v>86</v>
      </c>
      <c r="E1956" s="149">
        <v>246119</v>
      </c>
      <c r="F1956" s="149">
        <v>3881</v>
      </c>
      <c r="G1956" s="149">
        <v>250000</v>
      </c>
      <c r="H1956" s="150">
        <f>Tabela2[[#This Row],[PERCENTUAL REALIZADO2]]*1/100</f>
        <v>0.01</v>
      </c>
      <c r="I1956">
        <v>1</v>
      </c>
      <c r="J1956" s="111">
        <v>42734</v>
      </c>
      <c r="L1956" t="s">
        <v>2</v>
      </c>
      <c r="M1956" t="s">
        <v>84</v>
      </c>
      <c r="N1956" t="s">
        <v>88</v>
      </c>
    </row>
    <row r="1957" spans="1:14" x14ac:dyDescent="0.25">
      <c r="A1957" t="s">
        <v>666</v>
      </c>
      <c r="B1957" t="s">
        <v>53</v>
      </c>
      <c r="C1957" t="s">
        <v>4565</v>
      </c>
      <c r="D1957" t="s">
        <v>86</v>
      </c>
      <c r="E1957" s="149">
        <v>383590</v>
      </c>
      <c r="F1957" s="149">
        <v>3875</v>
      </c>
      <c r="G1957" s="149">
        <v>387465</v>
      </c>
      <c r="H1957" s="150">
        <f>Tabela2[[#This Row],[PERCENTUAL REALIZADO2]]*1/100</f>
        <v>0.46758699999999997</v>
      </c>
      <c r="I1957">
        <v>46.758699999999997</v>
      </c>
      <c r="J1957" s="111">
        <v>42696</v>
      </c>
      <c r="L1957" t="s">
        <v>2</v>
      </c>
      <c r="M1957" t="s">
        <v>84</v>
      </c>
      <c r="N1957" t="s">
        <v>88</v>
      </c>
    </row>
    <row r="1958" spans="1:14" x14ac:dyDescent="0.25">
      <c r="A1958" t="s">
        <v>4567</v>
      </c>
      <c r="B1958" t="s">
        <v>58</v>
      </c>
      <c r="C1958" t="s">
        <v>4566</v>
      </c>
      <c r="D1958" t="s">
        <v>86</v>
      </c>
      <c r="E1958" s="149">
        <v>245850</v>
      </c>
      <c r="F1958" s="149">
        <v>14539.68</v>
      </c>
      <c r="G1958" s="149">
        <v>260389.68</v>
      </c>
      <c r="H1958" s="150">
        <f>Tabela2[[#This Row],[PERCENTUAL REALIZADO2]]*1/100</f>
        <v>0.307087</v>
      </c>
      <c r="I1958">
        <v>30.7087</v>
      </c>
      <c r="J1958" s="111">
        <v>42948</v>
      </c>
      <c r="L1958" t="s">
        <v>2</v>
      </c>
      <c r="M1958" t="s">
        <v>84</v>
      </c>
      <c r="N1958" t="s">
        <v>88</v>
      </c>
    </row>
    <row r="1959" spans="1:14" x14ac:dyDescent="0.25">
      <c r="A1959" t="s">
        <v>4570</v>
      </c>
      <c r="B1959" t="s">
        <v>65</v>
      </c>
      <c r="C1959" t="s">
        <v>4569</v>
      </c>
      <c r="D1959" t="s">
        <v>86</v>
      </c>
      <c r="E1959" s="149">
        <v>243750</v>
      </c>
      <c r="F1959" s="149">
        <v>410.63</v>
      </c>
      <c r="G1959" s="149">
        <v>244160.63</v>
      </c>
      <c r="H1959" s="150">
        <f>Tabela2[[#This Row],[PERCENTUAL REALIZADO2]]*1/100</f>
        <v>3.2265000000000002E-2</v>
      </c>
      <c r="I1959">
        <v>3.2265000000000001</v>
      </c>
      <c r="J1959" s="111">
        <v>42906</v>
      </c>
      <c r="L1959" t="s">
        <v>2</v>
      </c>
      <c r="M1959" t="s">
        <v>84</v>
      </c>
      <c r="N1959" t="s">
        <v>88</v>
      </c>
    </row>
    <row r="1960" spans="1:14" x14ac:dyDescent="0.25">
      <c r="A1960" t="s">
        <v>4572</v>
      </c>
      <c r="B1960" t="s">
        <v>59</v>
      </c>
      <c r="C1960" t="s">
        <v>4571</v>
      </c>
      <c r="D1960" t="s">
        <v>86</v>
      </c>
      <c r="E1960" s="149">
        <v>493100</v>
      </c>
      <c r="F1960" s="149">
        <v>495</v>
      </c>
      <c r="G1960" s="149">
        <v>493595</v>
      </c>
      <c r="H1960" s="150">
        <f>Tabela2[[#This Row],[PERCENTUAL REALIZADO2]]*1/100</f>
        <v>0.55931500000000001</v>
      </c>
      <c r="I1960">
        <v>55.9315</v>
      </c>
      <c r="J1960" s="111">
        <v>42747</v>
      </c>
      <c r="L1960" t="s">
        <v>2</v>
      </c>
      <c r="M1960" t="s">
        <v>84</v>
      </c>
      <c r="N1960" t="s">
        <v>88</v>
      </c>
    </row>
    <row r="1961" spans="1:14" x14ac:dyDescent="0.25">
      <c r="A1961" t="s">
        <v>4573</v>
      </c>
      <c r="B1961" t="s">
        <v>48</v>
      </c>
      <c r="C1961" t="s">
        <v>1327</v>
      </c>
      <c r="D1961" t="s">
        <v>86</v>
      </c>
      <c r="E1961" s="149">
        <v>295300</v>
      </c>
      <c r="F1961" s="149">
        <v>6478.31</v>
      </c>
      <c r="G1961" s="149">
        <v>301778.31</v>
      </c>
      <c r="H1961" s="150">
        <f>Tabela2[[#This Row],[PERCENTUAL REALIZADO2]]*1/100</f>
        <v>0.10756299999999999</v>
      </c>
      <c r="I1961">
        <v>10.7563</v>
      </c>
      <c r="J1961" s="111">
        <v>42872</v>
      </c>
      <c r="L1961" t="s">
        <v>2</v>
      </c>
      <c r="M1961" t="s">
        <v>84</v>
      </c>
      <c r="N1961" t="s">
        <v>88</v>
      </c>
    </row>
    <row r="1962" spans="1:14" x14ac:dyDescent="0.25">
      <c r="A1962" t="s">
        <v>4575</v>
      </c>
      <c r="B1962" t="s">
        <v>69</v>
      </c>
      <c r="C1962" t="s">
        <v>4574</v>
      </c>
      <c r="D1962" t="s">
        <v>86</v>
      </c>
      <c r="E1962" s="149">
        <v>245850</v>
      </c>
      <c r="F1962" s="149">
        <v>10500</v>
      </c>
      <c r="G1962" s="149">
        <v>256350</v>
      </c>
      <c r="H1962" s="150">
        <f>Tabela2[[#This Row],[PERCENTUAL REALIZADO2]]*1/100</f>
        <v>0.17322399999999999</v>
      </c>
      <c r="I1962">
        <v>17.322399999999998</v>
      </c>
      <c r="J1962" s="111">
        <v>43077</v>
      </c>
      <c r="L1962" t="s">
        <v>2</v>
      </c>
      <c r="M1962" t="s">
        <v>84</v>
      </c>
      <c r="N1962" t="s">
        <v>88</v>
      </c>
    </row>
    <row r="1963" spans="1:14" x14ac:dyDescent="0.25">
      <c r="A1963" t="s">
        <v>4576</v>
      </c>
      <c r="B1963" t="s">
        <v>58</v>
      </c>
      <c r="C1963" t="s">
        <v>3604</v>
      </c>
      <c r="D1963" t="s">
        <v>86</v>
      </c>
      <c r="E1963" s="149">
        <v>456200</v>
      </c>
      <c r="F1963" s="149">
        <v>32483.1</v>
      </c>
      <c r="G1963" s="149">
        <v>488683.1</v>
      </c>
      <c r="H1963" s="150">
        <f>Tabela2[[#This Row],[PERCENTUAL REALIZADO2]]*1/100</f>
        <v>0.10797000000000001</v>
      </c>
      <c r="I1963">
        <v>10.797000000000001</v>
      </c>
      <c r="J1963" s="111">
        <v>42983</v>
      </c>
      <c r="L1963" t="s">
        <v>2</v>
      </c>
      <c r="M1963" t="s">
        <v>84</v>
      </c>
      <c r="N1963" t="s">
        <v>88</v>
      </c>
    </row>
    <row r="1964" spans="1:14" x14ac:dyDescent="0.25">
      <c r="A1964" t="s">
        <v>4577</v>
      </c>
      <c r="B1964" t="s">
        <v>58</v>
      </c>
      <c r="C1964" t="s">
        <v>3604</v>
      </c>
      <c r="D1964" t="s">
        <v>86</v>
      </c>
      <c r="E1964" s="149">
        <v>255172.72</v>
      </c>
      <c r="F1964" s="149">
        <v>30000</v>
      </c>
      <c r="G1964" s="149">
        <v>285172.71999999997</v>
      </c>
      <c r="H1964" s="150">
        <f>Tabela2[[#This Row],[PERCENTUAL REALIZADO2]]*1/100</f>
        <v>4.9805000000000002E-2</v>
      </c>
      <c r="I1964">
        <v>4.9805000000000001</v>
      </c>
      <c r="J1964" s="111">
        <v>43018</v>
      </c>
      <c r="L1964" t="s">
        <v>2</v>
      </c>
      <c r="M1964" t="s">
        <v>84</v>
      </c>
      <c r="N1964" t="s">
        <v>88</v>
      </c>
    </row>
    <row r="1965" spans="1:14" x14ac:dyDescent="0.25">
      <c r="A1965" t="s">
        <v>4579</v>
      </c>
      <c r="B1965" t="s">
        <v>57</v>
      </c>
      <c r="C1965" t="s">
        <v>4578</v>
      </c>
      <c r="D1965" t="s">
        <v>86</v>
      </c>
      <c r="E1965" s="149">
        <v>285410</v>
      </c>
      <c r="F1965" s="149">
        <v>4290</v>
      </c>
      <c r="G1965" s="149">
        <v>289700</v>
      </c>
      <c r="H1965" s="150">
        <f>Tabela2[[#This Row],[PERCENTUAL REALIZADO2]]*1/100</f>
        <v>0.12585199999999999</v>
      </c>
      <c r="I1965">
        <v>12.5852</v>
      </c>
      <c r="J1965" s="111">
        <v>42902</v>
      </c>
      <c r="L1965" t="s">
        <v>2</v>
      </c>
      <c r="M1965" t="s">
        <v>84</v>
      </c>
      <c r="N1965" t="s">
        <v>88</v>
      </c>
    </row>
    <row r="1966" spans="1:14" x14ac:dyDescent="0.25">
      <c r="A1966" t="s">
        <v>4580</v>
      </c>
      <c r="B1966" t="s">
        <v>58</v>
      </c>
      <c r="C1966" t="s">
        <v>1067</v>
      </c>
      <c r="D1966" t="s">
        <v>86</v>
      </c>
      <c r="E1966" s="149">
        <v>245850</v>
      </c>
      <c r="F1966" s="149">
        <v>149637.09</v>
      </c>
      <c r="G1966" s="149">
        <v>395487.09</v>
      </c>
      <c r="H1966" s="150">
        <f>Tabela2[[#This Row],[PERCENTUAL REALIZADO2]]*1/100</f>
        <v>0.97883600000000004</v>
      </c>
      <c r="I1966">
        <v>97.883600000000001</v>
      </c>
      <c r="J1966" s="111">
        <v>42894</v>
      </c>
      <c r="L1966" t="s">
        <v>2</v>
      </c>
      <c r="M1966" t="s">
        <v>84</v>
      </c>
      <c r="N1966" t="s">
        <v>88</v>
      </c>
    </row>
    <row r="1967" spans="1:14" x14ac:dyDescent="0.25">
      <c r="A1967" t="s">
        <v>4581</v>
      </c>
      <c r="B1967" t="s">
        <v>65</v>
      </c>
      <c r="C1967" t="s">
        <v>1797</v>
      </c>
      <c r="D1967" t="s">
        <v>86</v>
      </c>
      <c r="E1967" s="149">
        <v>245850</v>
      </c>
      <c r="F1967" s="149">
        <v>10808.5</v>
      </c>
      <c r="G1967" s="149">
        <v>256658.5</v>
      </c>
      <c r="H1967" s="150">
        <f>Tabela2[[#This Row],[PERCENTUAL REALIZADO2]]*1/100</f>
        <v>0.82338599999999995</v>
      </c>
      <c r="I1967">
        <v>82.3386</v>
      </c>
      <c r="J1967" s="111">
        <v>42713</v>
      </c>
      <c r="L1967" t="s">
        <v>2</v>
      </c>
      <c r="M1967" t="s">
        <v>84</v>
      </c>
      <c r="N1967" t="s">
        <v>88</v>
      </c>
    </row>
    <row r="1968" spans="1:14" x14ac:dyDescent="0.25">
      <c r="A1968" t="s">
        <v>4582</v>
      </c>
      <c r="B1968" t="s">
        <v>53</v>
      </c>
      <c r="C1968" t="s">
        <v>2813</v>
      </c>
      <c r="D1968" t="s">
        <v>86</v>
      </c>
      <c r="E1968" s="149">
        <v>344750</v>
      </c>
      <c r="F1968" s="149">
        <v>345.1</v>
      </c>
      <c r="G1968" s="149">
        <v>345095.1</v>
      </c>
      <c r="H1968" s="150">
        <f>Tabela2[[#This Row],[PERCENTUAL REALIZADO2]]*1/100</f>
        <v>0.49188399999999999</v>
      </c>
      <c r="I1968">
        <v>49.188400000000001</v>
      </c>
      <c r="J1968" s="111">
        <v>42551</v>
      </c>
      <c r="L1968" t="s">
        <v>2</v>
      </c>
      <c r="M1968" t="s">
        <v>84</v>
      </c>
      <c r="N1968" t="s">
        <v>88</v>
      </c>
    </row>
    <row r="1969" spans="1:14" x14ac:dyDescent="0.25">
      <c r="A1969" t="s">
        <v>4584</v>
      </c>
      <c r="B1969" t="s">
        <v>57</v>
      </c>
      <c r="C1969" t="s">
        <v>4583</v>
      </c>
      <c r="D1969" t="s">
        <v>86</v>
      </c>
      <c r="E1969" s="149">
        <v>245850</v>
      </c>
      <c r="F1969" s="149">
        <v>2458.5</v>
      </c>
      <c r="G1969" s="149">
        <v>248308.5</v>
      </c>
      <c r="H1969" s="150">
        <f>Tabela2[[#This Row],[PERCENTUAL REALIZADO2]]*1/100</f>
        <v>0.72713399999999995</v>
      </c>
      <c r="I1969">
        <v>72.713399999999993</v>
      </c>
      <c r="J1969" s="111">
        <v>42856</v>
      </c>
      <c r="L1969" t="s">
        <v>2</v>
      </c>
      <c r="M1969" t="s">
        <v>84</v>
      </c>
      <c r="N1969" t="s">
        <v>88</v>
      </c>
    </row>
    <row r="1970" spans="1:14" x14ac:dyDescent="0.25">
      <c r="A1970" t="s">
        <v>4586</v>
      </c>
      <c r="B1970" t="s">
        <v>47</v>
      </c>
      <c r="C1970" t="s">
        <v>4585</v>
      </c>
      <c r="D1970" t="s">
        <v>86</v>
      </c>
      <c r="E1970" s="149">
        <v>460337.4</v>
      </c>
      <c r="F1970" s="149">
        <v>52486.6</v>
      </c>
      <c r="G1970" s="149">
        <v>512824</v>
      </c>
      <c r="H1970" s="150">
        <f>Tabela2[[#This Row],[PERCENTUAL REALIZADO2]]*1/100</f>
        <v>1.3511E-2</v>
      </c>
      <c r="I1970">
        <v>1.3511</v>
      </c>
      <c r="J1970" s="111">
        <v>42551</v>
      </c>
      <c r="L1970" t="s">
        <v>2</v>
      </c>
      <c r="M1970" t="s">
        <v>84</v>
      </c>
      <c r="N1970" t="s">
        <v>88</v>
      </c>
    </row>
    <row r="1971" spans="1:14" x14ac:dyDescent="0.25">
      <c r="A1971" t="s">
        <v>4587</v>
      </c>
      <c r="B1971" t="s">
        <v>57</v>
      </c>
      <c r="C1971" t="s">
        <v>370</v>
      </c>
      <c r="D1971" t="s">
        <v>86</v>
      </c>
      <c r="E1971" s="149">
        <v>245850</v>
      </c>
      <c r="F1971" s="149">
        <v>2458.5</v>
      </c>
      <c r="G1971" s="149">
        <v>248308.5</v>
      </c>
      <c r="H1971" s="150">
        <f>Tabela2[[#This Row],[PERCENTUAL REALIZADO2]]*1/100</f>
        <v>0.12975899999999999</v>
      </c>
      <c r="I1971">
        <v>12.975899999999999</v>
      </c>
      <c r="J1971" s="111">
        <v>42542</v>
      </c>
      <c r="L1971" t="s">
        <v>2</v>
      </c>
      <c r="M1971" t="s">
        <v>84</v>
      </c>
      <c r="N1971" t="s">
        <v>88</v>
      </c>
    </row>
    <row r="1972" spans="1:14" x14ac:dyDescent="0.25">
      <c r="A1972" t="s">
        <v>4589</v>
      </c>
      <c r="B1972" t="s">
        <v>57</v>
      </c>
      <c r="C1972" t="s">
        <v>4588</v>
      </c>
      <c r="D1972" t="s">
        <v>86</v>
      </c>
      <c r="E1972" s="149">
        <v>245850</v>
      </c>
      <c r="F1972" s="149">
        <v>4092.03</v>
      </c>
      <c r="G1972" s="149">
        <v>249942.03</v>
      </c>
      <c r="H1972" s="150">
        <f>Tabela2[[#This Row],[PERCENTUAL REALIZADO2]]*1/100</f>
        <v>0.48214499999999999</v>
      </c>
      <c r="I1972">
        <v>48.214500000000001</v>
      </c>
      <c r="J1972" s="111">
        <v>42552</v>
      </c>
      <c r="L1972" t="s">
        <v>2</v>
      </c>
      <c r="M1972" t="s">
        <v>84</v>
      </c>
      <c r="N1972" t="s">
        <v>88</v>
      </c>
    </row>
    <row r="1973" spans="1:14" x14ac:dyDescent="0.25">
      <c r="A1973" t="s">
        <v>4592</v>
      </c>
      <c r="B1973" t="s">
        <v>57</v>
      </c>
      <c r="C1973" t="s">
        <v>4591</v>
      </c>
      <c r="D1973" t="s">
        <v>86</v>
      </c>
      <c r="E1973" s="149">
        <v>384310</v>
      </c>
      <c r="F1973" s="149">
        <v>3843.1</v>
      </c>
      <c r="G1973" s="149">
        <v>388153.1</v>
      </c>
      <c r="H1973" s="150">
        <f>Tabela2[[#This Row],[PERCENTUAL REALIZADO2]]*1/100</f>
        <v>6.6325999999999996E-2</v>
      </c>
      <c r="I1973">
        <v>6.6326000000000001</v>
      </c>
      <c r="J1973" s="111">
        <v>43009</v>
      </c>
      <c r="L1973" t="s">
        <v>2</v>
      </c>
      <c r="M1973" t="s">
        <v>84</v>
      </c>
      <c r="N1973" t="s">
        <v>88</v>
      </c>
    </row>
    <row r="1974" spans="1:14" x14ac:dyDescent="0.25">
      <c r="A1974" t="s">
        <v>4594</v>
      </c>
      <c r="B1974" t="s">
        <v>55</v>
      </c>
      <c r="C1974" t="s">
        <v>4593</v>
      </c>
      <c r="D1974" t="s">
        <v>86</v>
      </c>
      <c r="E1974" s="149">
        <v>938150</v>
      </c>
      <c r="F1974" s="149">
        <v>275850</v>
      </c>
      <c r="G1974" s="149">
        <v>1214000</v>
      </c>
      <c r="H1974" s="150">
        <f>Tabela2[[#This Row],[PERCENTUAL REALIZADO2]]*1/100</f>
        <v>0.387297</v>
      </c>
      <c r="I1974">
        <v>38.729700000000001</v>
      </c>
      <c r="J1974" s="111">
        <v>43014</v>
      </c>
      <c r="L1974" t="s">
        <v>2</v>
      </c>
      <c r="M1974" t="s">
        <v>84</v>
      </c>
      <c r="N1974" t="s">
        <v>88</v>
      </c>
    </row>
    <row r="1975" spans="1:14" x14ac:dyDescent="0.25">
      <c r="A1975" t="s">
        <v>4595</v>
      </c>
      <c r="B1975" t="s">
        <v>66</v>
      </c>
      <c r="C1975" t="s">
        <v>98</v>
      </c>
      <c r="D1975" t="s">
        <v>86</v>
      </c>
      <c r="E1975" s="149">
        <v>1602872.72</v>
      </c>
      <c r="F1975" s="149">
        <v>33866.379999999997</v>
      </c>
      <c r="G1975" s="149">
        <v>1636739.1</v>
      </c>
      <c r="H1975" s="150">
        <f>Tabela2[[#This Row],[PERCENTUAL REALIZADO2]]*1/100</f>
        <v>0.95906599999999997</v>
      </c>
      <c r="I1975">
        <v>95.906599999999997</v>
      </c>
      <c r="J1975" s="111">
        <v>42572</v>
      </c>
      <c r="L1975" t="s">
        <v>2</v>
      </c>
      <c r="M1975" t="s">
        <v>84</v>
      </c>
      <c r="N1975" t="s">
        <v>88</v>
      </c>
    </row>
    <row r="1976" spans="1:14" x14ac:dyDescent="0.25">
      <c r="A1976" t="s">
        <v>4596</v>
      </c>
      <c r="B1976" t="s">
        <v>48</v>
      </c>
      <c r="C1976" t="s">
        <v>601</v>
      </c>
      <c r="D1976" t="s">
        <v>86</v>
      </c>
      <c r="E1976" s="149">
        <v>537718.74</v>
      </c>
      <c r="F1976" s="149">
        <v>105308.06</v>
      </c>
      <c r="G1976" s="149">
        <v>643026.80000000005</v>
      </c>
      <c r="H1976" s="150">
        <f>Tabela2[[#This Row],[PERCENTUAL REALIZADO2]]*1/100</f>
        <v>2.1023E-2</v>
      </c>
      <c r="I1976">
        <v>2.1023000000000001</v>
      </c>
      <c r="J1976" s="111">
        <v>43056</v>
      </c>
      <c r="L1976" t="s">
        <v>2</v>
      </c>
      <c r="M1976" t="s">
        <v>84</v>
      </c>
      <c r="N1976" t="s">
        <v>88</v>
      </c>
    </row>
    <row r="1977" spans="1:14" x14ac:dyDescent="0.25">
      <c r="A1977" t="s">
        <v>4597</v>
      </c>
      <c r="B1977" t="s">
        <v>57</v>
      </c>
      <c r="C1977" t="s">
        <v>3602</v>
      </c>
      <c r="D1977" t="s">
        <v>86</v>
      </c>
      <c r="E1977" s="149">
        <v>255740</v>
      </c>
      <c r="F1977" s="149">
        <v>2557.4</v>
      </c>
      <c r="G1977" s="149">
        <v>258297.4</v>
      </c>
      <c r="H1977" s="150">
        <f>Tabela2[[#This Row],[PERCENTUAL REALIZADO2]]*1/100</f>
        <v>0.23816700000000002</v>
      </c>
      <c r="I1977">
        <v>23.816700000000001</v>
      </c>
      <c r="J1977" s="111">
        <v>42831</v>
      </c>
      <c r="L1977" t="s">
        <v>2</v>
      </c>
      <c r="M1977" t="s">
        <v>84</v>
      </c>
      <c r="N1977" t="s">
        <v>88</v>
      </c>
    </row>
    <row r="1978" spans="1:14" x14ac:dyDescent="0.25">
      <c r="A1978" t="s">
        <v>4599</v>
      </c>
      <c r="B1978" t="s">
        <v>57</v>
      </c>
      <c r="C1978" t="s">
        <v>4598</v>
      </c>
      <c r="D1978" t="s">
        <v>86</v>
      </c>
      <c r="E1978" s="149">
        <v>255740</v>
      </c>
      <c r="F1978" s="149">
        <v>2557.4</v>
      </c>
      <c r="G1978" s="149">
        <v>258297.4</v>
      </c>
      <c r="H1978" s="150">
        <f>Tabela2[[#This Row],[PERCENTUAL REALIZADO2]]*1/100</f>
        <v>0.51634800000000003</v>
      </c>
      <c r="I1978">
        <v>51.634799999999998</v>
      </c>
      <c r="J1978" s="111">
        <v>42865</v>
      </c>
      <c r="L1978" t="s">
        <v>2</v>
      </c>
      <c r="M1978" t="s">
        <v>84</v>
      </c>
      <c r="N1978" t="s">
        <v>88</v>
      </c>
    </row>
    <row r="1979" spans="1:14" x14ac:dyDescent="0.25">
      <c r="A1979" t="s">
        <v>4601</v>
      </c>
      <c r="B1979" t="s">
        <v>62</v>
      </c>
      <c r="C1979" t="s">
        <v>4600</v>
      </c>
      <c r="D1979" t="s">
        <v>86</v>
      </c>
      <c r="E1979" s="149">
        <v>394200</v>
      </c>
      <c r="F1979" s="149">
        <v>800</v>
      </c>
      <c r="G1979" s="149">
        <v>395000</v>
      </c>
      <c r="H1979" s="150">
        <f>Tabela2[[#This Row],[PERCENTUAL REALIZADO2]]*1/100</f>
        <v>0.50175899999999996</v>
      </c>
      <c r="I1979">
        <v>50.175899999999999</v>
      </c>
      <c r="J1979" s="111">
        <v>42705</v>
      </c>
      <c r="L1979" t="s">
        <v>2</v>
      </c>
      <c r="M1979" t="s">
        <v>84</v>
      </c>
      <c r="N1979" t="s">
        <v>88</v>
      </c>
    </row>
    <row r="1980" spans="1:14" x14ac:dyDescent="0.25">
      <c r="A1980" t="s">
        <v>363</v>
      </c>
      <c r="B1980" t="s">
        <v>60</v>
      </c>
      <c r="C1980" t="s">
        <v>362</v>
      </c>
      <c r="D1980" t="s">
        <v>86</v>
      </c>
      <c r="E1980" s="149">
        <v>270575</v>
      </c>
      <c r="F1980" s="149">
        <v>48271.95</v>
      </c>
      <c r="G1980" s="149">
        <v>318846.95</v>
      </c>
      <c r="H1980" s="150">
        <f>Tabela2[[#This Row],[PERCENTUAL REALIZADO2]]*1/100</f>
        <v>0.999502</v>
      </c>
      <c r="I1980">
        <v>99.950199999999995</v>
      </c>
      <c r="J1980" s="111">
        <v>42702</v>
      </c>
      <c r="L1980" t="s">
        <v>2</v>
      </c>
      <c r="M1980" t="s">
        <v>84</v>
      </c>
      <c r="N1980" t="s">
        <v>88</v>
      </c>
    </row>
    <row r="1981" spans="1:14" x14ac:dyDescent="0.25">
      <c r="A1981" t="s">
        <v>4602</v>
      </c>
      <c r="B1981" t="s">
        <v>59</v>
      </c>
      <c r="C1981" t="s">
        <v>1087</v>
      </c>
      <c r="D1981" t="s">
        <v>86</v>
      </c>
      <c r="E1981" s="149">
        <v>542550</v>
      </c>
      <c r="F1981" s="149">
        <v>7450</v>
      </c>
      <c r="G1981" s="149">
        <v>550000</v>
      </c>
      <c r="H1981" s="150">
        <f>Tabela2[[#This Row],[PERCENTUAL REALIZADO2]]*1/100</f>
        <v>0.99750799999999995</v>
      </c>
      <c r="I1981">
        <v>99.750799999999998</v>
      </c>
      <c r="J1981" s="111">
        <v>42485</v>
      </c>
      <c r="L1981" t="s">
        <v>2</v>
      </c>
      <c r="M1981" t="s">
        <v>84</v>
      </c>
      <c r="N1981" t="s">
        <v>88</v>
      </c>
    </row>
    <row r="1982" spans="1:14" x14ac:dyDescent="0.25">
      <c r="A1982" t="s">
        <v>3981</v>
      </c>
      <c r="B1982" t="s">
        <v>65</v>
      </c>
      <c r="C1982" t="s">
        <v>172</v>
      </c>
      <c r="D1982" t="s">
        <v>86</v>
      </c>
      <c r="E1982" s="149">
        <v>850182.41</v>
      </c>
      <c r="F1982" s="149">
        <v>19286.97</v>
      </c>
      <c r="G1982" s="149">
        <v>869469.38</v>
      </c>
      <c r="H1982" s="150">
        <f>Tabela2[[#This Row],[PERCENTUAL REALIZADO2]]*1/100</f>
        <v>0.96259600000000001</v>
      </c>
      <c r="I1982">
        <v>96.259600000000006</v>
      </c>
      <c r="J1982" s="111">
        <v>42528</v>
      </c>
      <c r="L1982" t="s">
        <v>2</v>
      </c>
      <c r="M1982" t="s">
        <v>84</v>
      </c>
      <c r="N1982" t="s">
        <v>88</v>
      </c>
    </row>
    <row r="1983" spans="1:14" x14ac:dyDescent="0.25">
      <c r="A1983" t="s">
        <v>4604</v>
      </c>
      <c r="B1983" t="s">
        <v>59</v>
      </c>
      <c r="C1983" t="s">
        <v>4603</v>
      </c>
      <c r="D1983" t="s">
        <v>86</v>
      </c>
      <c r="E1983" s="149">
        <v>493100</v>
      </c>
      <c r="F1983" s="149">
        <v>7509.14</v>
      </c>
      <c r="G1983" s="149">
        <v>500609.14</v>
      </c>
      <c r="H1983" s="150">
        <f>Tabela2[[#This Row],[PERCENTUAL REALIZADO2]]*1/100</f>
        <v>0.56580699999999995</v>
      </c>
      <c r="I1983">
        <v>56.5807</v>
      </c>
      <c r="J1983" s="111">
        <v>42566</v>
      </c>
      <c r="L1983" t="s">
        <v>2</v>
      </c>
      <c r="M1983" t="s">
        <v>84</v>
      </c>
      <c r="N1983" t="s">
        <v>88</v>
      </c>
    </row>
    <row r="1984" spans="1:14" x14ac:dyDescent="0.25">
      <c r="A1984" t="s">
        <v>947</v>
      </c>
      <c r="B1984" t="s">
        <v>65</v>
      </c>
      <c r="C1984" t="s">
        <v>145</v>
      </c>
      <c r="D1984" t="s">
        <v>86</v>
      </c>
      <c r="E1984" s="149">
        <v>317172.71999999997</v>
      </c>
      <c r="F1984" s="149">
        <v>318</v>
      </c>
      <c r="G1984" s="149">
        <v>317490.71999999997</v>
      </c>
      <c r="H1984" s="150">
        <f>Tabela2[[#This Row],[PERCENTUAL REALIZADO2]]*1/100</f>
        <v>0.55804500000000001</v>
      </c>
      <c r="I1984">
        <v>55.804499999999997</v>
      </c>
      <c r="J1984" s="111">
        <v>42979</v>
      </c>
      <c r="L1984" t="s">
        <v>2</v>
      </c>
      <c r="M1984" t="s">
        <v>84</v>
      </c>
      <c r="N1984" t="s">
        <v>88</v>
      </c>
    </row>
    <row r="1985" spans="1:14" x14ac:dyDescent="0.25">
      <c r="A1985" t="s">
        <v>4605</v>
      </c>
      <c r="B1985" t="s">
        <v>47</v>
      </c>
      <c r="C1985" t="s">
        <v>3516</v>
      </c>
      <c r="D1985" t="s">
        <v>86</v>
      </c>
      <c r="E1985" s="149">
        <v>1383200</v>
      </c>
      <c r="F1985" s="149">
        <v>17900</v>
      </c>
      <c r="G1985" s="149">
        <v>1401100</v>
      </c>
      <c r="H1985" s="150">
        <f>Tabela2[[#This Row],[PERCENTUAL REALIZADO2]]*1/100</f>
        <v>0.77052300000000007</v>
      </c>
      <c r="I1985">
        <v>77.052300000000002</v>
      </c>
      <c r="J1985" s="111">
        <v>42552</v>
      </c>
      <c r="L1985" t="s">
        <v>2</v>
      </c>
      <c r="M1985" t="s">
        <v>84</v>
      </c>
      <c r="N1985" t="s">
        <v>88</v>
      </c>
    </row>
    <row r="1986" spans="1:14" x14ac:dyDescent="0.25">
      <c r="A1986" t="s">
        <v>4607</v>
      </c>
      <c r="B1986" t="s">
        <v>53</v>
      </c>
      <c r="C1986" t="s">
        <v>4606</v>
      </c>
      <c r="D1986" t="s">
        <v>86</v>
      </c>
      <c r="E1986" s="149">
        <v>690900</v>
      </c>
      <c r="F1986" s="149">
        <v>1000</v>
      </c>
      <c r="G1986" s="149">
        <v>691900</v>
      </c>
      <c r="H1986" s="150">
        <f>Tabela2[[#This Row],[PERCENTUAL REALIZADO2]]*1/100</f>
        <v>0.797794</v>
      </c>
      <c r="I1986">
        <v>79.779399999999995</v>
      </c>
      <c r="J1986" s="111">
        <v>42551</v>
      </c>
      <c r="L1986" t="s">
        <v>2</v>
      </c>
      <c r="M1986" t="s">
        <v>84</v>
      </c>
      <c r="N1986" t="s">
        <v>88</v>
      </c>
    </row>
    <row r="1987" spans="1:14" x14ac:dyDescent="0.25">
      <c r="A1987" t="s">
        <v>4608</v>
      </c>
      <c r="B1987" t="s">
        <v>58</v>
      </c>
      <c r="C1987" t="s">
        <v>3461</v>
      </c>
      <c r="D1987" t="s">
        <v>86</v>
      </c>
      <c r="E1987" s="149">
        <v>987600</v>
      </c>
      <c r="F1987" s="149">
        <v>2000</v>
      </c>
      <c r="G1987" s="149">
        <v>989600</v>
      </c>
      <c r="H1987" s="150">
        <f>Tabela2[[#This Row],[PERCENTUAL REALIZADO2]]*1/100</f>
        <v>6.8000000000000005E-3</v>
      </c>
      <c r="I1987">
        <v>0.68</v>
      </c>
      <c r="J1987" s="111">
        <v>43040</v>
      </c>
      <c r="L1987" t="s">
        <v>2</v>
      </c>
      <c r="M1987" t="s">
        <v>84</v>
      </c>
      <c r="N1987" t="s">
        <v>88</v>
      </c>
    </row>
    <row r="1988" spans="1:14" x14ac:dyDescent="0.25">
      <c r="A1988" t="s">
        <v>1687</v>
      </c>
      <c r="B1988" t="s">
        <v>53</v>
      </c>
      <c r="C1988" t="s">
        <v>1686</v>
      </c>
      <c r="D1988" t="s">
        <v>86</v>
      </c>
      <c r="E1988" s="149">
        <v>245850</v>
      </c>
      <c r="F1988" s="149">
        <v>250</v>
      </c>
      <c r="G1988" s="149">
        <v>246100</v>
      </c>
      <c r="H1988" s="150">
        <f>Tabela2[[#This Row],[PERCENTUAL REALIZADO2]]*1/100</f>
        <v>0.111666</v>
      </c>
      <c r="I1988">
        <v>11.166600000000001</v>
      </c>
      <c r="J1988" s="111">
        <v>42947</v>
      </c>
      <c r="L1988" t="s">
        <v>2</v>
      </c>
      <c r="M1988" t="s">
        <v>84</v>
      </c>
      <c r="N1988" t="s">
        <v>88</v>
      </c>
    </row>
    <row r="1989" spans="1:14" x14ac:dyDescent="0.25">
      <c r="A1989" t="s">
        <v>4609</v>
      </c>
      <c r="B1989" t="s">
        <v>68</v>
      </c>
      <c r="C1989" t="s">
        <v>3036</v>
      </c>
      <c r="D1989" t="s">
        <v>86</v>
      </c>
      <c r="E1989" s="149">
        <v>2976438.28</v>
      </c>
      <c r="F1989" s="149">
        <v>64231.519999999997</v>
      </c>
      <c r="G1989" s="149">
        <v>3040669.8</v>
      </c>
      <c r="H1989" s="150">
        <f>Tabela2[[#This Row],[PERCENTUAL REALIZADO2]]*1/100</f>
        <v>2.6619999999999999E-3</v>
      </c>
      <c r="I1989">
        <v>0.26619999999999999</v>
      </c>
      <c r="J1989" s="111">
        <v>42912</v>
      </c>
      <c r="L1989" t="s">
        <v>2</v>
      </c>
      <c r="M1989" t="s">
        <v>84</v>
      </c>
      <c r="N1989" t="s">
        <v>114</v>
      </c>
    </row>
    <row r="1990" spans="1:14" x14ac:dyDescent="0.25">
      <c r="A1990" t="s">
        <v>4610</v>
      </c>
      <c r="B1990" t="s">
        <v>58</v>
      </c>
      <c r="C1990" t="s">
        <v>3461</v>
      </c>
      <c r="D1990" t="s">
        <v>86</v>
      </c>
      <c r="E1990" s="149">
        <v>394200</v>
      </c>
      <c r="F1990" s="149">
        <v>800</v>
      </c>
      <c r="G1990" s="149">
        <v>395000</v>
      </c>
      <c r="H1990" s="150">
        <f>Tabela2[[#This Row],[PERCENTUAL REALIZADO2]]*1/100</f>
        <v>8.9999999999999998E-4</v>
      </c>
      <c r="I1990">
        <v>0.09</v>
      </c>
      <c r="J1990" s="111">
        <v>43040</v>
      </c>
      <c r="L1990" t="s">
        <v>2</v>
      </c>
      <c r="M1990" t="s">
        <v>84</v>
      </c>
      <c r="N1990" t="s">
        <v>88</v>
      </c>
    </row>
    <row r="1991" spans="1:14" x14ac:dyDescent="0.25">
      <c r="A1991" t="s">
        <v>4576</v>
      </c>
      <c r="B1991" t="s">
        <v>58</v>
      </c>
      <c r="C1991" t="s">
        <v>3604</v>
      </c>
      <c r="D1991" t="s">
        <v>86</v>
      </c>
      <c r="E1991" s="149">
        <v>295300</v>
      </c>
      <c r="F1991" s="149">
        <v>20062.810000000001</v>
      </c>
      <c r="G1991" s="149">
        <v>315362.81</v>
      </c>
      <c r="H1991" s="150">
        <f>Tabela2[[#This Row],[PERCENTUAL REALIZADO2]]*1/100</f>
        <v>0.25202400000000003</v>
      </c>
      <c r="I1991">
        <v>25.202400000000001</v>
      </c>
      <c r="J1991" s="111">
        <v>42961</v>
      </c>
      <c r="L1991" t="s">
        <v>2</v>
      </c>
      <c r="M1991" t="s">
        <v>84</v>
      </c>
      <c r="N1991" t="s">
        <v>88</v>
      </c>
    </row>
    <row r="1992" spans="1:14" x14ac:dyDescent="0.25">
      <c r="A1992" t="s">
        <v>4612</v>
      </c>
      <c r="B1992" t="s">
        <v>59</v>
      </c>
      <c r="C1992" t="s">
        <v>4611</v>
      </c>
      <c r="D1992" t="s">
        <v>86</v>
      </c>
      <c r="E1992" s="149">
        <v>493100</v>
      </c>
      <c r="F1992" s="149">
        <v>7509.14</v>
      </c>
      <c r="G1992" s="149">
        <v>500609.14</v>
      </c>
      <c r="H1992" s="150">
        <f>Tabela2[[#This Row],[PERCENTUAL REALIZADO2]]*1/100</f>
        <v>0.82141799999999998</v>
      </c>
      <c r="I1992">
        <v>82.141800000000003</v>
      </c>
      <c r="J1992" s="111">
        <v>42696</v>
      </c>
      <c r="L1992" t="s">
        <v>2</v>
      </c>
      <c r="M1992" t="s">
        <v>84</v>
      </c>
      <c r="N1992" t="s">
        <v>88</v>
      </c>
    </row>
    <row r="1993" spans="1:14" x14ac:dyDescent="0.25">
      <c r="A1993" t="s">
        <v>1089</v>
      </c>
      <c r="B1993" t="s">
        <v>58</v>
      </c>
      <c r="C1993" t="s">
        <v>1088</v>
      </c>
      <c r="D1993" t="s">
        <v>86</v>
      </c>
      <c r="E1993" s="149">
        <v>292500</v>
      </c>
      <c r="F1993" s="149">
        <v>28020.959999999999</v>
      </c>
      <c r="G1993" s="149">
        <v>320520.96000000002</v>
      </c>
      <c r="H1993" s="150">
        <f>Tabela2[[#This Row],[PERCENTUAL REALIZADO2]]*1/100</f>
        <v>0.7448999999999999</v>
      </c>
      <c r="I1993">
        <v>74.489999999999995</v>
      </c>
      <c r="J1993" s="111">
        <v>39132</v>
      </c>
      <c r="K1993" s="111">
        <v>42004</v>
      </c>
      <c r="L1993" t="s">
        <v>2</v>
      </c>
      <c r="M1993" t="s">
        <v>84</v>
      </c>
      <c r="N1993" t="s">
        <v>915</v>
      </c>
    </row>
    <row r="1994" spans="1:14" x14ac:dyDescent="0.25">
      <c r="A1994" t="s">
        <v>4614</v>
      </c>
      <c r="B1994" t="s">
        <v>59</v>
      </c>
      <c r="C1994" t="s">
        <v>4613</v>
      </c>
      <c r="D1994" t="s">
        <v>86</v>
      </c>
      <c r="E1994" s="149">
        <v>255740</v>
      </c>
      <c r="F1994" s="149">
        <v>4260</v>
      </c>
      <c r="G1994" s="149">
        <v>260000</v>
      </c>
      <c r="H1994" s="150">
        <f>Tabela2[[#This Row],[PERCENTUAL REALIZADO2]]*1/100</f>
        <v>0.50657299999999994</v>
      </c>
      <c r="I1994">
        <v>50.657299999999999</v>
      </c>
      <c r="J1994" s="111">
        <v>42681</v>
      </c>
      <c r="L1994" t="s">
        <v>2</v>
      </c>
      <c r="M1994" t="s">
        <v>84</v>
      </c>
      <c r="N1994" t="s">
        <v>88</v>
      </c>
    </row>
    <row r="1995" spans="1:14" x14ac:dyDescent="0.25">
      <c r="A1995" t="s">
        <v>4616</v>
      </c>
      <c r="B1995" t="s">
        <v>57</v>
      </c>
      <c r="C1995" t="s">
        <v>4615</v>
      </c>
      <c r="D1995" t="s">
        <v>86</v>
      </c>
      <c r="E1995" s="149">
        <v>606115</v>
      </c>
      <c r="F1995" s="149">
        <v>3885</v>
      </c>
      <c r="G1995" s="149">
        <v>610000</v>
      </c>
      <c r="H1995" s="150">
        <f>Tabela2[[#This Row],[PERCENTUAL REALIZADO2]]*1/100</f>
        <v>0.47271500000000005</v>
      </c>
      <c r="I1995">
        <v>47.271500000000003</v>
      </c>
      <c r="J1995" s="111">
        <v>42970</v>
      </c>
      <c r="L1995" t="s">
        <v>2</v>
      </c>
      <c r="M1995" t="s">
        <v>84</v>
      </c>
      <c r="N1995" t="s">
        <v>88</v>
      </c>
    </row>
    <row r="1996" spans="1:14" x14ac:dyDescent="0.25">
      <c r="A1996" t="s">
        <v>454</v>
      </c>
      <c r="B1996" t="s">
        <v>60</v>
      </c>
      <c r="C1996" t="s">
        <v>283</v>
      </c>
      <c r="D1996" t="s">
        <v>86</v>
      </c>
      <c r="E1996" s="149">
        <v>740350</v>
      </c>
      <c r="F1996" s="149">
        <v>5828.75</v>
      </c>
      <c r="G1996" s="149">
        <v>746178.75</v>
      </c>
      <c r="H1996" s="150">
        <f>Tabela2[[#This Row],[PERCENTUAL REALIZADO2]]*1/100</f>
        <v>0.46086300000000002</v>
      </c>
      <c r="I1996">
        <v>46.086300000000001</v>
      </c>
      <c r="J1996" s="111">
        <v>42548</v>
      </c>
      <c r="L1996" t="s">
        <v>2</v>
      </c>
      <c r="M1996" t="s">
        <v>84</v>
      </c>
      <c r="N1996" t="s">
        <v>88</v>
      </c>
    </row>
    <row r="1997" spans="1:14" x14ac:dyDescent="0.25">
      <c r="A1997" t="s">
        <v>454</v>
      </c>
      <c r="B1997" t="s">
        <v>60</v>
      </c>
      <c r="C1997" t="s">
        <v>283</v>
      </c>
      <c r="D1997" t="s">
        <v>86</v>
      </c>
      <c r="E1997" s="149">
        <v>453838.68</v>
      </c>
      <c r="F1997" s="149">
        <v>41571.22</v>
      </c>
      <c r="G1997" s="149">
        <v>495409.9</v>
      </c>
      <c r="H1997" s="150">
        <f>Tabela2[[#This Row],[PERCENTUAL REALIZADO2]]*1/100</f>
        <v>0.71340900000000007</v>
      </c>
      <c r="I1997">
        <v>71.340900000000005</v>
      </c>
      <c r="J1997" s="111">
        <v>42548</v>
      </c>
      <c r="L1997" t="s">
        <v>2</v>
      </c>
      <c r="M1997" t="s">
        <v>84</v>
      </c>
      <c r="N1997" t="s">
        <v>88</v>
      </c>
    </row>
    <row r="1998" spans="1:14" x14ac:dyDescent="0.25">
      <c r="A1998" t="s">
        <v>4618</v>
      </c>
      <c r="B1998" t="s">
        <v>57</v>
      </c>
      <c r="C1998" t="s">
        <v>4617</v>
      </c>
      <c r="D1998" t="s">
        <v>86</v>
      </c>
      <c r="E1998" s="149">
        <v>295300</v>
      </c>
      <c r="F1998" s="149">
        <v>4430</v>
      </c>
      <c r="G1998" s="149">
        <v>299730</v>
      </c>
      <c r="H1998" s="150">
        <f>Tabela2[[#This Row],[PERCENTUAL REALIZADO2]]*1/100</f>
        <v>7.9755000000000006E-2</v>
      </c>
      <c r="I1998">
        <v>7.9755000000000003</v>
      </c>
      <c r="J1998" s="111">
        <v>42915</v>
      </c>
      <c r="L1998" t="s">
        <v>2</v>
      </c>
      <c r="M1998" t="s">
        <v>84</v>
      </c>
      <c r="N1998" t="s">
        <v>88</v>
      </c>
    </row>
    <row r="1999" spans="1:14" x14ac:dyDescent="0.25">
      <c r="A1999" t="s">
        <v>4620</v>
      </c>
      <c r="B1999" t="s">
        <v>51</v>
      </c>
      <c r="C1999" t="s">
        <v>4619</v>
      </c>
      <c r="D1999" t="s">
        <v>86</v>
      </c>
      <c r="E1999" s="149">
        <v>1935062</v>
      </c>
      <c r="F1999" s="149">
        <v>19938</v>
      </c>
      <c r="G1999" s="149">
        <v>1955000</v>
      </c>
      <c r="H1999" s="150">
        <f>Tabela2[[#This Row],[PERCENTUAL REALIZADO2]]*1/100</f>
        <v>0.45657400000000004</v>
      </c>
      <c r="I1999">
        <v>45.657400000000003</v>
      </c>
      <c r="J1999" s="111">
        <v>42662</v>
      </c>
      <c r="L1999" t="s">
        <v>2</v>
      </c>
      <c r="M1999" t="s">
        <v>84</v>
      </c>
      <c r="N1999" t="s">
        <v>88</v>
      </c>
    </row>
    <row r="2000" spans="1:14" x14ac:dyDescent="0.25">
      <c r="A2000" t="s">
        <v>4621</v>
      </c>
      <c r="B2000" t="s">
        <v>65</v>
      </c>
      <c r="C2000" t="s">
        <v>788</v>
      </c>
      <c r="D2000" t="s">
        <v>86</v>
      </c>
      <c r="E2000" s="149">
        <v>295300</v>
      </c>
      <c r="F2000" s="149">
        <v>35442.67</v>
      </c>
      <c r="G2000" s="149">
        <v>330742.67</v>
      </c>
      <c r="H2000" s="150">
        <f>Tabela2[[#This Row],[PERCENTUAL REALIZADO2]]*1/100</f>
        <v>0.844445</v>
      </c>
      <c r="I2000">
        <v>84.444500000000005</v>
      </c>
      <c r="J2000" s="111">
        <v>42482</v>
      </c>
      <c r="L2000" t="s">
        <v>2</v>
      </c>
      <c r="M2000" t="s">
        <v>84</v>
      </c>
      <c r="N2000" t="s">
        <v>88</v>
      </c>
    </row>
    <row r="2001" spans="1:14" x14ac:dyDescent="0.25">
      <c r="A2001" t="s">
        <v>4622</v>
      </c>
      <c r="B2001" t="s">
        <v>62</v>
      </c>
      <c r="C2001" t="s">
        <v>307</v>
      </c>
      <c r="D2001" t="s">
        <v>86</v>
      </c>
      <c r="E2001" s="149">
        <v>260954.01</v>
      </c>
      <c r="F2001" s="149">
        <v>431</v>
      </c>
      <c r="G2001" s="149">
        <v>261385.01</v>
      </c>
      <c r="H2001" s="150">
        <f>Tabela2[[#This Row],[PERCENTUAL REALIZADO2]]*1/100</f>
        <v>0.39787300000000003</v>
      </c>
      <c r="I2001">
        <v>39.787300000000002</v>
      </c>
      <c r="J2001" s="111">
        <v>42900</v>
      </c>
      <c r="L2001" t="s">
        <v>2</v>
      </c>
      <c r="M2001" t="s">
        <v>84</v>
      </c>
      <c r="N2001" t="s">
        <v>88</v>
      </c>
    </row>
    <row r="2002" spans="1:14" x14ac:dyDescent="0.25">
      <c r="A2002" t="s">
        <v>4624</v>
      </c>
      <c r="B2002" t="s">
        <v>62</v>
      </c>
      <c r="C2002" t="s">
        <v>4623</v>
      </c>
      <c r="D2002" t="s">
        <v>86</v>
      </c>
      <c r="E2002" s="149">
        <v>295300</v>
      </c>
      <c r="F2002" s="149">
        <v>700</v>
      </c>
      <c r="G2002" s="149">
        <v>296000</v>
      </c>
      <c r="H2002" s="150">
        <f>Tabela2[[#This Row],[PERCENTUAL REALIZADO2]]*1/100</f>
        <v>0.51236599999999999</v>
      </c>
      <c r="I2002">
        <v>51.236600000000003</v>
      </c>
      <c r="J2002" s="111">
        <v>42906</v>
      </c>
      <c r="L2002" t="s">
        <v>2</v>
      </c>
      <c r="M2002" t="s">
        <v>84</v>
      </c>
      <c r="N2002" t="s">
        <v>88</v>
      </c>
    </row>
    <row r="2003" spans="1:14" x14ac:dyDescent="0.25">
      <c r="A2003" t="s">
        <v>3744</v>
      </c>
      <c r="B2003" t="s">
        <v>47</v>
      </c>
      <c r="C2003" t="s">
        <v>1314</v>
      </c>
      <c r="D2003" t="s">
        <v>86</v>
      </c>
      <c r="E2003" s="149">
        <v>265630</v>
      </c>
      <c r="F2003" s="149">
        <v>4370</v>
      </c>
      <c r="G2003" s="149">
        <v>270000</v>
      </c>
      <c r="H2003" s="150">
        <f>Tabela2[[#This Row],[PERCENTUAL REALIZADO2]]*1/100</f>
        <v>5.1584000000000005E-2</v>
      </c>
      <c r="I2003">
        <v>5.1584000000000003</v>
      </c>
      <c r="J2003" s="111">
        <v>42550</v>
      </c>
      <c r="L2003" t="s">
        <v>2</v>
      </c>
      <c r="M2003" t="s">
        <v>84</v>
      </c>
      <c r="N2003" t="s">
        <v>88</v>
      </c>
    </row>
    <row r="2004" spans="1:14" x14ac:dyDescent="0.25">
      <c r="A2004" t="s">
        <v>4625</v>
      </c>
      <c r="B2004" t="s">
        <v>66</v>
      </c>
      <c r="C2004" t="s">
        <v>1037</v>
      </c>
      <c r="D2004" t="s">
        <v>86</v>
      </c>
      <c r="E2004" s="149">
        <v>493100</v>
      </c>
      <c r="F2004" s="149">
        <v>191905.46</v>
      </c>
      <c r="G2004" s="149">
        <v>685005.46</v>
      </c>
      <c r="H2004" s="150">
        <f>Tabela2[[#This Row],[PERCENTUAL REALIZADO2]]*1/100</f>
        <v>0.99489800000000006</v>
      </c>
      <c r="I2004">
        <v>99.489800000000002</v>
      </c>
      <c r="J2004" s="111">
        <v>42737</v>
      </c>
      <c r="L2004" t="s">
        <v>2</v>
      </c>
      <c r="M2004" t="s">
        <v>84</v>
      </c>
      <c r="N2004" t="s">
        <v>88</v>
      </c>
    </row>
    <row r="2005" spans="1:14" x14ac:dyDescent="0.25">
      <c r="A2005" t="s">
        <v>3442</v>
      </c>
      <c r="B2005" t="s">
        <v>69</v>
      </c>
      <c r="C2005" t="s">
        <v>2649</v>
      </c>
      <c r="D2005" t="s">
        <v>90</v>
      </c>
      <c r="E2005" s="149">
        <v>12993.99</v>
      </c>
      <c r="F2005" s="149">
        <v>129.94</v>
      </c>
      <c r="G2005" s="149">
        <v>13123.93</v>
      </c>
      <c r="H2005" s="150">
        <f>Tabela2[[#This Row],[PERCENTUAL REALIZADO2]]*1/100</f>
        <v>0</v>
      </c>
      <c r="I2005">
        <v>0</v>
      </c>
      <c r="J2005" s="111">
        <v>39114</v>
      </c>
      <c r="L2005" t="s">
        <v>2</v>
      </c>
      <c r="M2005" t="s">
        <v>80</v>
      </c>
      <c r="N2005" t="s">
        <v>112</v>
      </c>
    </row>
    <row r="2006" spans="1:14" x14ac:dyDescent="0.25">
      <c r="A2006" t="s">
        <v>3443</v>
      </c>
      <c r="B2006" t="s">
        <v>69</v>
      </c>
      <c r="C2006" t="s">
        <v>2649</v>
      </c>
      <c r="D2006" t="s">
        <v>90</v>
      </c>
      <c r="E2006" s="149">
        <v>15000</v>
      </c>
      <c r="F2006" s="149">
        <v>150</v>
      </c>
      <c r="G2006" s="149">
        <v>15150</v>
      </c>
      <c r="H2006" s="150">
        <f>Tabela2[[#This Row],[PERCENTUAL REALIZADO2]]*1/100</f>
        <v>0</v>
      </c>
      <c r="I2006">
        <v>0</v>
      </c>
      <c r="J2006" s="111">
        <v>39024</v>
      </c>
      <c r="L2006" t="s">
        <v>2</v>
      </c>
      <c r="M2006" t="s">
        <v>80</v>
      </c>
      <c r="N2006" t="s">
        <v>112</v>
      </c>
    </row>
    <row r="2007" spans="1:14" x14ac:dyDescent="0.25">
      <c r="A2007" t="s">
        <v>4626</v>
      </c>
      <c r="B2007" t="s">
        <v>57</v>
      </c>
      <c r="C2007" t="s">
        <v>1362</v>
      </c>
      <c r="D2007" t="s">
        <v>86</v>
      </c>
      <c r="E2007" s="149">
        <v>493100</v>
      </c>
      <c r="F2007" s="149">
        <v>900</v>
      </c>
      <c r="G2007" s="149">
        <v>494000</v>
      </c>
      <c r="H2007" s="150">
        <f>Tabela2[[#This Row],[PERCENTUAL REALIZADO2]]*1/100</f>
        <v>7.3552999999999993E-2</v>
      </c>
      <c r="I2007">
        <v>7.3552999999999997</v>
      </c>
      <c r="J2007" s="111">
        <v>42961</v>
      </c>
      <c r="L2007" t="s">
        <v>2</v>
      </c>
      <c r="M2007" t="s">
        <v>84</v>
      </c>
      <c r="N2007" t="s">
        <v>88</v>
      </c>
    </row>
    <row r="2008" spans="1:14" x14ac:dyDescent="0.25">
      <c r="A2008" t="s">
        <v>3445</v>
      </c>
      <c r="B2008" t="s">
        <v>69</v>
      </c>
      <c r="C2008" t="s">
        <v>2649</v>
      </c>
      <c r="D2008" t="s">
        <v>90</v>
      </c>
      <c r="E2008" s="149">
        <v>15000</v>
      </c>
      <c r="F2008" s="149">
        <v>151.52000000000001</v>
      </c>
      <c r="G2008" s="149">
        <v>15151.52</v>
      </c>
      <c r="H2008" s="150">
        <f>Tabela2[[#This Row],[PERCENTUAL REALIZADO2]]*1/100</f>
        <v>0</v>
      </c>
      <c r="I2008">
        <v>0</v>
      </c>
      <c r="J2008" s="111">
        <v>39114</v>
      </c>
      <c r="L2008" t="s">
        <v>2</v>
      </c>
      <c r="M2008" t="s">
        <v>80</v>
      </c>
      <c r="N2008" t="s">
        <v>112</v>
      </c>
    </row>
    <row r="2009" spans="1:14" x14ac:dyDescent="0.25">
      <c r="A2009" t="s">
        <v>350</v>
      </c>
      <c r="B2009" t="s">
        <v>48</v>
      </c>
      <c r="C2009" t="s">
        <v>349</v>
      </c>
      <c r="D2009" t="s">
        <v>86</v>
      </c>
      <c r="E2009" s="149">
        <v>295300</v>
      </c>
      <c r="F2009" s="149">
        <v>3233.12</v>
      </c>
      <c r="G2009" s="149">
        <v>298533.12</v>
      </c>
      <c r="H2009" s="150">
        <f>Tabela2[[#This Row],[PERCENTUAL REALIZADO2]]*1/100</f>
        <v>0.86465599999999998</v>
      </c>
      <c r="I2009">
        <v>86.465599999999995</v>
      </c>
      <c r="J2009" s="111">
        <v>42883</v>
      </c>
      <c r="L2009" t="s">
        <v>2</v>
      </c>
      <c r="M2009" t="s">
        <v>84</v>
      </c>
      <c r="N2009" t="s">
        <v>88</v>
      </c>
    </row>
    <row r="2010" spans="1:14" x14ac:dyDescent="0.25">
      <c r="A2010" t="s">
        <v>4629</v>
      </c>
      <c r="B2010" t="s">
        <v>57</v>
      </c>
      <c r="C2010" t="s">
        <v>4628</v>
      </c>
      <c r="D2010" t="s">
        <v>86</v>
      </c>
      <c r="E2010" s="149">
        <v>245850</v>
      </c>
      <c r="F2010" s="149">
        <v>4150</v>
      </c>
      <c r="G2010" s="149">
        <v>250000</v>
      </c>
      <c r="H2010" s="150">
        <f>Tabela2[[#This Row],[PERCENTUAL REALIZADO2]]*1/100</f>
        <v>0.55720100000000006</v>
      </c>
      <c r="I2010">
        <v>55.720100000000002</v>
      </c>
      <c r="J2010" s="111">
        <v>42863</v>
      </c>
      <c r="L2010" t="s">
        <v>2</v>
      </c>
      <c r="M2010" t="s">
        <v>84</v>
      </c>
      <c r="N2010" t="s">
        <v>88</v>
      </c>
    </row>
    <row r="2011" spans="1:14" x14ac:dyDescent="0.25">
      <c r="A2011" t="s">
        <v>4630</v>
      </c>
      <c r="B2011" t="s">
        <v>48</v>
      </c>
      <c r="C2011" t="s">
        <v>204</v>
      </c>
      <c r="D2011" t="s">
        <v>86</v>
      </c>
      <c r="E2011" s="149">
        <v>863961.33</v>
      </c>
      <c r="F2011" s="149">
        <v>1731.39</v>
      </c>
      <c r="G2011" s="149">
        <v>865692.72</v>
      </c>
      <c r="H2011" s="150">
        <f>Tabela2[[#This Row],[PERCENTUAL REALIZADO2]]*1/100</f>
        <v>0.74083100000000002</v>
      </c>
      <c r="I2011">
        <v>74.083100000000002</v>
      </c>
      <c r="J2011" s="111">
        <v>42767</v>
      </c>
      <c r="L2011" t="s">
        <v>2</v>
      </c>
      <c r="M2011" t="s">
        <v>84</v>
      </c>
      <c r="N2011" t="s">
        <v>88</v>
      </c>
    </row>
    <row r="2012" spans="1:14" x14ac:dyDescent="0.25">
      <c r="A2012" t="s">
        <v>4631</v>
      </c>
      <c r="B2012" t="s">
        <v>47</v>
      </c>
      <c r="C2012" t="s">
        <v>4098</v>
      </c>
      <c r="D2012" t="s">
        <v>86</v>
      </c>
      <c r="E2012" s="149">
        <v>987600</v>
      </c>
      <c r="F2012" s="149">
        <v>98760</v>
      </c>
      <c r="G2012" s="149">
        <v>1086360</v>
      </c>
      <c r="H2012" s="150">
        <f>Tabela2[[#This Row],[PERCENTUAL REALIZADO2]]*1/100</f>
        <v>0.36261899999999997</v>
      </c>
      <c r="I2012">
        <v>36.261899999999997</v>
      </c>
      <c r="J2012" s="111">
        <v>43031</v>
      </c>
      <c r="L2012" t="s">
        <v>2</v>
      </c>
      <c r="M2012" t="s">
        <v>84</v>
      </c>
      <c r="N2012" t="s">
        <v>88</v>
      </c>
    </row>
    <row r="2013" spans="1:14" x14ac:dyDescent="0.25">
      <c r="A2013" t="s">
        <v>4633</v>
      </c>
      <c r="B2013" t="s">
        <v>66</v>
      </c>
      <c r="C2013" t="s">
        <v>4632</v>
      </c>
      <c r="D2013" t="s">
        <v>86</v>
      </c>
      <c r="E2013" s="149">
        <v>245850</v>
      </c>
      <c r="F2013" s="149">
        <v>4615.5</v>
      </c>
      <c r="G2013" s="149">
        <v>250465.5</v>
      </c>
      <c r="H2013" s="150">
        <f>Tabela2[[#This Row],[PERCENTUAL REALIZADO2]]*1/100</f>
        <v>0.80012799999999995</v>
      </c>
      <c r="I2013">
        <v>80.012799999999999</v>
      </c>
      <c r="J2013" s="111">
        <v>42721</v>
      </c>
      <c r="L2013" t="s">
        <v>2</v>
      </c>
      <c r="M2013" t="s">
        <v>84</v>
      </c>
      <c r="N2013" t="s">
        <v>88</v>
      </c>
    </row>
    <row r="2014" spans="1:14" x14ac:dyDescent="0.25">
      <c r="A2014" t="s">
        <v>4631</v>
      </c>
      <c r="B2014" t="s">
        <v>47</v>
      </c>
      <c r="C2014" t="s">
        <v>4098</v>
      </c>
      <c r="D2014" t="s">
        <v>86</v>
      </c>
      <c r="E2014" s="149">
        <v>483210</v>
      </c>
      <c r="F2014" s="149">
        <v>80000</v>
      </c>
      <c r="G2014" s="149">
        <v>563210</v>
      </c>
      <c r="H2014" s="150">
        <f>Tabela2[[#This Row],[PERCENTUAL REALIZADO2]]*1/100</f>
        <v>0.21377300000000002</v>
      </c>
      <c r="I2014">
        <v>21.377300000000002</v>
      </c>
      <c r="J2014" s="111">
        <v>43046</v>
      </c>
      <c r="L2014" t="s">
        <v>2</v>
      </c>
      <c r="M2014" t="s">
        <v>84</v>
      </c>
      <c r="N2014" t="s">
        <v>88</v>
      </c>
    </row>
    <row r="2015" spans="1:14" x14ac:dyDescent="0.25">
      <c r="A2015" t="s">
        <v>4635</v>
      </c>
      <c r="B2015" t="s">
        <v>68</v>
      </c>
      <c r="C2015" t="s">
        <v>4634</v>
      </c>
      <c r="D2015" t="s">
        <v>86</v>
      </c>
      <c r="E2015" s="149">
        <v>493100</v>
      </c>
      <c r="F2015" s="149">
        <v>520.9</v>
      </c>
      <c r="G2015" s="149">
        <v>493620.9</v>
      </c>
      <c r="H2015" s="150">
        <f>Tabela2[[#This Row],[PERCENTUAL REALIZADO2]]*1/100</f>
        <v>0.174289</v>
      </c>
      <c r="I2015">
        <v>17.428899999999999</v>
      </c>
      <c r="J2015" s="111">
        <v>42551</v>
      </c>
      <c r="L2015" t="s">
        <v>2</v>
      </c>
      <c r="M2015" t="s">
        <v>84</v>
      </c>
      <c r="N2015" t="s">
        <v>88</v>
      </c>
    </row>
    <row r="2016" spans="1:14" x14ac:dyDescent="0.25">
      <c r="A2016" t="s">
        <v>4636</v>
      </c>
      <c r="B2016" t="s">
        <v>68</v>
      </c>
      <c r="C2016" t="s">
        <v>470</v>
      </c>
      <c r="D2016" t="s">
        <v>86</v>
      </c>
      <c r="E2016" s="149">
        <v>690900</v>
      </c>
      <c r="F2016" s="149">
        <v>111951.23</v>
      </c>
      <c r="G2016" s="149">
        <v>802851.23</v>
      </c>
      <c r="H2016" s="150">
        <f>Tabela2[[#This Row],[PERCENTUAL REALIZADO2]]*1/100</f>
        <v>0.55786000000000002</v>
      </c>
      <c r="I2016">
        <v>55.786000000000001</v>
      </c>
      <c r="J2016" s="111">
        <v>42881</v>
      </c>
      <c r="L2016" t="s">
        <v>2</v>
      </c>
      <c r="M2016" t="s">
        <v>84</v>
      </c>
      <c r="N2016" t="s">
        <v>88</v>
      </c>
    </row>
    <row r="2017" spans="1:14" x14ac:dyDescent="0.25">
      <c r="A2017" t="s">
        <v>4637</v>
      </c>
      <c r="B2017" t="s">
        <v>57</v>
      </c>
      <c r="C2017" t="s">
        <v>3765</v>
      </c>
      <c r="D2017" t="s">
        <v>86</v>
      </c>
      <c r="E2017" s="149">
        <v>740350</v>
      </c>
      <c r="F2017" s="149">
        <v>850</v>
      </c>
      <c r="G2017" s="149">
        <v>741200</v>
      </c>
      <c r="H2017" s="150">
        <f>Tabela2[[#This Row],[PERCENTUAL REALIZADO2]]*1/100</f>
        <v>5.2351999999999996E-2</v>
      </c>
      <c r="I2017">
        <v>5.2351999999999999</v>
      </c>
      <c r="J2017" s="111">
        <v>42940</v>
      </c>
      <c r="L2017" t="s">
        <v>2</v>
      </c>
      <c r="M2017" t="s">
        <v>84</v>
      </c>
      <c r="N2017" t="s">
        <v>88</v>
      </c>
    </row>
    <row r="2018" spans="1:14" x14ac:dyDescent="0.25">
      <c r="A2018" t="s">
        <v>3053</v>
      </c>
      <c r="B2018" t="s">
        <v>51</v>
      </c>
      <c r="C2018" t="s">
        <v>3052</v>
      </c>
      <c r="D2018" t="s">
        <v>86</v>
      </c>
      <c r="E2018" s="149">
        <v>384310</v>
      </c>
      <c r="F2018" s="149">
        <v>24584</v>
      </c>
      <c r="G2018" s="149">
        <v>408894</v>
      </c>
      <c r="H2018" s="150">
        <f>Tabela2[[#This Row],[PERCENTUAL REALIZADO2]]*1/100</f>
        <v>0.74222999999999995</v>
      </c>
      <c r="I2018">
        <v>74.222999999999999</v>
      </c>
      <c r="J2018" s="111">
        <v>42745</v>
      </c>
      <c r="L2018" t="s">
        <v>2</v>
      </c>
      <c r="M2018" t="s">
        <v>84</v>
      </c>
      <c r="N2018" t="s">
        <v>88</v>
      </c>
    </row>
    <row r="2019" spans="1:14" x14ac:dyDescent="0.25">
      <c r="A2019" t="s">
        <v>2672</v>
      </c>
      <c r="B2019" t="s">
        <v>53</v>
      </c>
      <c r="C2019" t="s">
        <v>2671</v>
      </c>
      <c r="D2019" t="s">
        <v>86</v>
      </c>
      <c r="E2019" s="149">
        <v>245850</v>
      </c>
      <c r="F2019" s="149">
        <v>7500</v>
      </c>
      <c r="G2019" s="149">
        <v>253350</v>
      </c>
      <c r="H2019" s="150">
        <f>Tabela2[[#This Row],[PERCENTUAL REALIZADO2]]*1/100</f>
        <v>0.77399600000000002</v>
      </c>
      <c r="I2019">
        <v>77.399600000000007</v>
      </c>
      <c r="J2019" s="111">
        <v>42527</v>
      </c>
      <c r="L2019" t="s">
        <v>2</v>
      </c>
      <c r="M2019" t="s">
        <v>84</v>
      </c>
      <c r="N2019" t="s">
        <v>88</v>
      </c>
    </row>
    <row r="2020" spans="1:14" x14ac:dyDescent="0.25">
      <c r="A2020" t="s">
        <v>4641</v>
      </c>
      <c r="B2020" t="s">
        <v>48</v>
      </c>
      <c r="C2020" t="s">
        <v>4640</v>
      </c>
      <c r="D2020" t="s">
        <v>86</v>
      </c>
      <c r="E2020" s="149">
        <v>690539.3</v>
      </c>
      <c r="F2020" s="149">
        <v>691.23</v>
      </c>
      <c r="G2020" s="149">
        <v>691230.53</v>
      </c>
      <c r="H2020" s="150">
        <f>Tabela2[[#This Row],[PERCENTUAL REALIZADO2]]*1/100</f>
        <v>0.40867900000000001</v>
      </c>
      <c r="I2020">
        <v>40.867899999999999</v>
      </c>
      <c r="J2020" s="111">
        <v>42949</v>
      </c>
      <c r="L2020" t="s">
        <v>2</v>
      </c>
      <c r="M2020" t="s">
        <v>84</v>
      </c>
      <c r="N2020" t="s">
        <v>88</v>
      </c>
    </row>
    <row r="2021" spans="1:14" x14ac:dyDescent="0.25">
      <c r="A2021" t="s">
        <v>1695</v>
      </c>
      <c r="B2021" t="s">
        <v>60</v>
      </c>
      <c r="C2021" t="s">
        <v>903</v>
      </c>
      <c r="D2021" t="s">
        <v>86</v>
      </c>
      <c r="E2021" s="149">
        <v>493100</v>
      </c>
      <c r="F2021" s="149">
        <v>4990</v>
      </c>
      <c r="G2021" s="149">
        <v>498090</v>
      </c>
      <c r="H2021" s="150">
        <f>Tabela2[[#This Row],[PERCENTUAL REALIZADO2]]*1/100</f>
        <v>0.85091600000000001</v>
      </c>
      <c r="I2021">
        <v>85.0916</v>
      </c>
      <c r="J2021" s="111">
        <v>42705</v>
      </c>
      <c r="L2021" t="s">
        <v>2</v>
      </c>
      <c r="M2021" t="s">
        <v>84</v>
      </c>
      <c r="N2021" t="s">
        <v>88</v>
      </c>
    </row>
    <row r="2022" spans="1:14" x14ac:dyDescent="0.25">
      <c r="A2022" t="s">
        <v>4642</v>
      </c>
      <c r="B2022" t="s">
        <v>57</v>
      </c>
      <c r="C2022" t="s">
        <v>227</v>
      </c>
      <c r="D2022" t="s">
        <v>86</v>
      </c>
      <c r="E2022" s="149">
        <v>343325.84</v>
      </c>
      <c r="F2022" s="149">
        <v>7009.16</v>
      </c>
      <c r="G2022" s="149">
        <v>350335</v>
      </c>
      <c r="H2022" s="150">
        <f>Tabela2[[#This Row],[PERCENTUAL REALIZADO2]]*1/100</f>
        <v>0.14141000000000001</v>
      </c>
      <c r="I2022">
        <v>14.141</v>
      </c>
      <c r="J2022" s="111">
        <v>42823</v>
      </c>
      <c r="L2022" t="s">
        <v>2</v>
      </c>
      <c r="M2022" t="s">
        <v>84</v>
      </c>
      <c r="N2022" t="s">
        <v>88</v>
      </c>
    </row>
    <row r="2023" spans="1:14" x14ac:dyDescent="0.25">
      <c r="A2023" t="s">
        <v>4643</v>
      </c>
      <c r="B2023" t="s">
        <v>68</v>
      </c>
      <c r="C2023" t="s">
        <v>2655</v>
      </c>
      <c r="D2023" t="s">
        <v>86</v>
      </c>
      <c r="E2023" s="149">
        <v>255740</v>
      </c>
      <c r="F2023" s="149">
        <v>15852.61</v>
      </c>
      <c r="G2023" s="149">
        <v>271592.61</v>
      </c>
      <c r="H2023" s="150">
        <f>Tabela2[[#This Row],[PERCENTUAL REALIZADO2]]*1/100</f>
        <v>0.99934900000000004</v>
      </c>
      <c r="I2023">
        <v>99.934899999999999</v>
      </c>
      <c r="J2023" s="111">
        <v>42877</v>
      </c>
      <c r="L2023" t="s">
        <v>2</v>
      </c>
      <c r="M2023" t="s">
        <v>84</v>
      </c>
      <c r="N2023" t="s">
        <v>88</v>
      </c>
    </row>
    <row r="2024" spans="1:14" x14ac:dyDescent="0.25">
      <c r="A2024" t="s">
        <v>4645</v>
      </c>
      <c r="B2024" t="s">
        <v>57</v>
      </c>
      <c r="C2024" t="s">
        <v>4644</v>
      </c>
      <c r="D2024" t="s">
        <v>86</v>
      </c>
      <c r="E2024" s="149">
        <v>690900</v>
      </c>
      <c r="F2024" s="149">
        <v>1100</v>
      </c>
      <c r="G2024" s="149">
        <v>692000</v>
      </c>
      <c r="H2024" s="150">
        <f>Tabela2[[#This Row],[PERCENTUAL REALIZADO2]]*1/100</f>
        <v>0.54926399999999997</v>
      </c>
      <c r="I2024">
        <v>54.926400000000001</v>
      </c>
      <c r="J2024" s="111">
        <v>42881</v>
      </c>
      <c r="L2024" t="s">
        <v>2</v>
      </c>
      <c r="M2024" t="s">
        <v>84</v>
      </c>
      <c r="N2024" t="s">
        <v>88</v>
      </c>
    </row>
    <row r="2025" spans="1:14" x14ac:dyDescent="0.25">
      <c r="A2025" t="s">
        <v>4647</v>
      </c>
      <c r="B2025" t="s">
        <v>57</v>
      </c>
      <c r="C2025" t="s">
        <v>4646</v>
      </c>
      <c r="D2025" t="s">
        <v>86</v>
      </c>
      <c r="E2025" s="149">
        <v>295300</v>
      </c>
      <c r="F2025" s="149">
        <v>6050</v>
      </c>
      <c r="G2025" s="149">
        <v>301350</v>
      </c>
      <c r="H2025" s="150">
        <f>Tabela2[[#This Row],[PERCENTUAL REALIZADO2]]*1/100</f>
        <v>9.6408000000000008E-2</v>
      </c>
      <c r="I2025">
        <v>9.6408000000000005</v>
      </c>
      <c r="J2025" s="111">
        <v>42902</v>
      </c>
      <c r="L2025" t="s">
        <v>2</v>
      </c>
      <c r="M2025" t="s">
        <v>84</v>
      </c>
      <c r="N2025" t="s">
        <v>88</v>
      </c>
    </row>
    <row r="2026" spans="1:14" x14ac:dyDescent="0.25">
      <c r="A2026" t="s">
        <v>4649</v>
      </c>
      <c r="B2026" t="s">
        <v>57</v>
      </c>
      <c r="C2026" t="s">
        <v>4648</v>
      </c>
      <c r="D2026" t="s">
        <v>86</v>
      </c>
      <c r="E2026" s="149">
        <v>368315.89</v>
      </c>
      <c r="F2026" s="149">
        <v>7517.11</v>
      </c>
      <c r="G2026" s="149">
        <v>375833</v>
      </c>
      <c r="H2026" s="150">
        <f>Tabela2[[#This Row],[PERCENTUAL REALIZADO2]]*1/100</f>
        <v>0.16414000000000001</v>
      </c>
      <c r="I2026">
        <v>16.414000000000001</v>
      </c>
      <c r="J2026" s="111">
        <v>42783</v>
      </c>
      <c r="L2026" t="s">
        <v>2</v>
      </c>
      <c r="M2026" t="s">
        <v>84</v>
      </c>
      <c r="N2026" t="s">
        <v>88</v>
      </c>
    </row>
    <row r="2027" spans="1:14" x14ac:dyDescent="0.25">
      <c r="A2027" t="s">
        <v>4651</v>
      </c>
      <c r="B2027" t="s">
        <v>52</v>
      </c>
      <c r="C2027" t="s">
        <v>4650</v>
      </c>
      <c r="D2027" t="s">
        <v>86</v>
      </c>
      <c r="E2027" s="149">
        <v>394200</v>
      </c>
      <c r="F2027" s="149">
        <v>800</v>
      </c>
      <c r="G2027" s="149">
        <v>395000</v>
      </c>
      <c r="H2027" s="150">
        <f>Tabela2[[#This Row],[PERCENTUAL REALIZADO2]]*1/100</f>
        <v>0.98924999999999996</v>
      </c>
      <c r="I2027">
        <v>98.924999999999997</v>
      </c>
      <c r="J2027" s="111">
        <v>42495</v>
      </c>
      <c r="L2027" t="s">
        <v>2</v>
      </c>
      <c r="M2027" t="s">
        <v>84</v>
      </c>
      <c r="N2027" t="s">
        <v>88</v>
      </c>
    </row>
    <row r="2028" spans="1:14" x14ac:dyDescent="0.25">
      <c r="A2028" t="s">
        <v>4653</v>
      </c>
      <c r="B2028" t="s">
        <v>53</v>
      </c>
      <c r="C2028" t="s">
        <v>4652</v>
      </c>
      <c r="D2028" t="s">
        <v>86</v>
      </c>
      <c r="E2028" s="149">
        <v>255740</v>
      </c>
      <c r="F2028" s="149">
        <v>2600</v>
      </c>
      <c r="G2028" s="149">
        <v>258340</v>
      </c>
      <c r="H2028" s="150">
        <f>Tabela2[[#This Row],[PERCENTUAL REALIZADO2]]*1/100</f>
        <v>0.86836699999999989</v>
      </c>
      <c r="I2028">
        <v>86.836699999999993</v>
      </c>
      <c r="J2028" s="111">
        <v>42984</v>
      </c>
      <c r="L2028" t="s">
        <v>2</v>
      </c>
      <c r="M2028" t="s">
        <v>84</v>
      </c>
      <c r="N2028" t="s">
        <v>88</v>
      </c>
    </row>
    <row r="2029" spans="1:14" x14ac:dyDescent="0.25">
      <c r="A2029" t="s">
        <v>4654</v>
      </c>
      <c r="B2029" t="s">
        <v>66</v>
      </c>
      <c r="C2029" t="s">
        <v>962</v>
      </c>
      <c r="D2029" t="s">
        <v>86</v>
      </c>
      <c r="E2029" s="149">
        <v>245850</v>
      </c>
      <c r="F2029" s="149">
        <v>246.1</v>
      </c>
      <c r="G2029" s="149">
        <v>246096.1</v>
      </c>
      <c r="H2029" s="150">
        <f>Tabela2[[#This Row],[PERCENTUAL REALIZADO2]]*1/100</f>
        <v>0.52789200000000003</v>
      </c>
      <c r="I2029">
        <v>52.789200000000001</v>
      </c>
      <c r="J2029" s="111">
        <v>42566</v>
      </c>
      <c r="L2029" t="s">
        <v>2</v>
      </c>
      <c r="M2029" t="s">
        <v>84</v>
      </c>
      <c r="N2029" t="s">
        <v>88</v>
      </c>
    </row>
    <row r="2030" spans="1:14" x14ac:dyDescent="0.25">
      <c r="A2030" t="s">
        <v>4656</v>
      </c>
      <c r="B2030" t="s">
        <v>57</v>
      </c>
      <c r="C2030" t="s">
        <v>4655</v>
      </c>
      <c r="D2030" t="s">
        <v>86</v>
      </c>
      <c r="E2030" s="149">
        <v>245850</v>
      </c>
      <c r="F2030" s="149">
        <v>5020</v>
      </c>
      <c r="G2030" s="149">
        <v>250870</v>
      </c>
      <c r="H2030" s="150">
        <f>Tabela2[[#This Row],[PERCENTUAL REALIZADO2]]*1/100</f>
        <v>9.1264999999999999E-2</v>
      </c>
      <c r="I2030">
        <v>9.1265000000000001</v>
      </c>
      <c r="J2030" s="111">
        <v>42863</v>
      </c>
      <c r="L2030" t="s">
        <v>2</v>
      </c>
      <c r="M2030" t="s">
        <v>84</v>
      </c>
      <c r="N2030" t="s">
        <v>88</v>
      </c>
    </row>
    <row r="2031" spans="1:14" x14ac:dyDescent="0.25">
      <c r="A2031" t="s">
        <v>4658</v>
      </c>
      <c r="B2031" t="s">
        <v>59</v>
      </c>
      <c r="C2031" t="s">
        <v>4657</v>
      </c>
      <c r="D2031" t="s">
        <v>86</v>
      </c>
      <c r="E2031" s="149">
        <v>295300</v>
      </c>
      <c r="F2031" s="149">
        <v>4700</v>
      </c>
      <c r="G2031" s="149">
        <v>300000</v>
      </c>
      <c r="H2031" s="150">
        <f>Tabela2[[#This Row],[PERCENTUAL REALIZADO2]]*1/100</f>
        <v>0.46218200000000004</v>
      </c>
      <c r="I2031">
        <v>46.218200000000003</v>
      </c>
      <c r="J2031" s="111">
        <v>42586</v>
      </c>
      <c r="L2031" t="s">
        <v>2</v>
      </c>
      <c r="M2031" t="s">
        <v>84</v>
      </c>
      <c r="N2031" t="s">
        <v>88</v>
      </c>
    </row>
    <row r="2032" spans="1:14" x14ac:dyDescent="0.25">
      <c r="A2032" t="s">
        <v>1742</v>
      </c>
      <c r="B2032" t="s">
        <v>66</v>
      </c>
      <c r="C2032" t="s">
        <v>1741</v>
      </c>
      <c r="D2032" t="s">
        <v>86</v>
      </c>
      <c r="E2032" s="149">
        <v>245850</v>
      </c>
      <c r="F2032" s="149">
        <v>246.1</v>
      </c>
      <c r="G2032" s="149">
        <v>246096.1</v>
      </c>
      <c r="H2032" s="150">
        <f>Tabela2[[#This Row],[PERCENTUAL REALIZADO2]]*1/100</f>
        <v>0.20580100000000001</v>
      </c>
      <c r="I2032">
        <v>20.580100000000002</v>
      </c>
      <c r="J2032" s="111">
        <v>42692</v>
      </c>
      <c r="L2032" t="s">
        <v>2</v>
      </c>
      <c r="M2032" t="s">
        <v>84</v>
      </c>
      <c r="N2032" t="s">
        <v>88</v>
      </c>
    </row>
    <row r="2033" spans="1:14" x14ac:dyDescent="0.25">
      <c r="A2033" t="s">
        <v>3463</v>
      </c>
      <c r="B2033" t="s">
        <v>51</v>
      </c>
      <c r="C2033" t="s">
        <v>2232</v>
      </c>
      <c r="D2033" t="s">
        <v>90</v>
      </c>
      <c r="E2033" s="149">
        <v>44901</v>
      </c>
      <c r="F2033" s="149">
        <v>4490.26</v>
      </c>
      <c r="G2033" s="149">
        <v>49391.26</v>
      </c>
      <c r="H2033" s="150">
        <f>Tabela2[[#This Row],[PERCENTUAL REALIZADO2]]*1/100</f>
        <v>0.7702</v>
      </c>
      <c r="I2033">
        <v>77.02</v>
      </c>
      <c r="J2033" s="111">
        <v>39603</v>
      </c>
      <c r="K2033" s="111">
        <v>42369</v>
      </c>
      <c r="L2033" t="s">
        <v>2</v>
      </c>
      <c r="M2033" t="s">
        <v>80</v>
      </c>
      <c r="N2033" t="s">
        <v>112</v>
      </c>
    </row>
    <row r="2034" spans="1:14" x14ac:dyDescent="0.25">
      <c r="A2034" t="s">
        <v>4659</v>
      </c>
      <c r="B2034" t="s">
        <v>48</v>
      </c>
      <c r="C2034" t="s">
        <v>698</v>
      </c>
      <c r="D2034" t="s">
        <v>86</v>
      </c>
      <c r="E2034" s="149">
        <v>402112</v>
      </c>
      <c r="F2034" s="149">
        <v>500</v>
      </c>
      <c r="G2034" s="149">
        <v>402612</v>
      </c>
      <c r="H2034" s="150">
        <f>Tabela2[[#This Row],[PERCENTUAL REALIZADO2]]*1/100</f>
        <v>0.74513400000000007</v>
      </c>
      <c r="I2034">
        <v>74.513400000000004</v>
      </c>
      <c r="J2034" s="111">
        <v>43024</v>
      </c>
      <c r="L2034" t="s">
        <v>2</v>
      </c>
      <c r="M2034" t="s">
        <v>84</v>
      </c>
      <c r="N2034" t="s">
        <v>88</v>
      </c>
    </row>
    <row r="2035" spans="1:14" x14ac:dyDescent="0.25">
      <c r="A2035" t="s">
        <v>4660</v>
      </c>
      <c r="B2035" t="s">
        <v>60</v>
      </c>
      <c r="C2035" t="s">
        <v>348</v>
      </c>
      <c r="D2035" t="s">
        <v>86</v>
      </c>
      <c r="E2035" s="149">
        <v>245850</v>
      </c>
      <c r="F2035" s="149">
        <v>14150</v>
      </c>
      <c r="G2035" s="149">
        <v>260000</v>
      </c>
      <c r="H2035" s="150">
        <f>Tabela2[[#This Row],[PERCENTUAL REALIZADO2]]*1/100</f>
        <v>0.52721099999999999</v>
      </c>
      <c r="I2035">
        <v>52.7211</v>
      </c>
      <c r="J2035" s="111">
        <v>42979</v>
      </c>
      <c r="L2035" t="s">
        <v>2</v>
      </c>
      <c r="M2035" t="s">
        <v>84</v>
      </c>
      <c r="N2035" t="s">
        <v>88</v>
      </c>
    </row>
    <row r="2036" spans="1:14" x14ac:dyDescent="0.25">
      <c r="A2036" t="s">
        <v>4661</v>
      </c>
      <c r="B2036" t="s">
        <v>47</v>
      </c>
      <c r="C2036" t="s">
        <v>1743</v>
      </c>
      <c r="D2036" t="s">
        <v>86</v>
      </c>
      <c r="E2036" s="149">
        <v>592000</v>
      </c>
      <c r="F2036" s="149">
        <v>1186.3699999999999</v>
      </c>
      <c r="G2036" s="149">
        <v>593186.37</v>
      </c>
      <c r="H2036" s="150">
        <f>Tabela2[[#This Row],[PERCENTUAL REALIZADO2]]*1/100</f>
        <v>0.26869499999999996</v>
      </c>
      <c r="I2036">
        <v>26.869499999999999</v>
      </c>
      <c r="J2036" s="111">
        <v>42920</v>
      </c>
      <c r="L2036" t="s">
        <v>2</v>
      </c>
      <c r="M2036" t="s">
        <v>84</v>
      </c>
      <c r="N2036" t="s">
        <v>88</v>
      </c>
    </row>
    <row r="2037" spans="1:14" x14ac:dyDescent="0.25">
      <c r="A2037" t="s">
        <v>4662</v>
      </c>
      <c r="B2037" t="s">
        <v>45</v>
      </c>
      <c r="C2037" t="s">
        <v>676</v>
      </c>
      <c r="D2037" t="s">
        <v>86</v>
      </c>
      <c r="E2037" s="149">
        <v>493100</v>
      </c>
      <c r="F2037" s="149">
        <v>988.18</v>
      </c>
      <c r="G2037" s="149">
        <v>494088.18</v>
      </c>
      <c r="H2037" s="150">
        <f>Tabela2[[#This Row],[PERCENTUAL REALIZADO2]]*1/100</f>
        <v>1.0631E-2</v>
      </c>
      <c r="I2037">
        <v>1.0630999999999999</v>
      </c>
      <c r="J2037" s="111">
        <v>42900</v>
      </c>
      <c r="L2037" t="s">
        <v>2</v>
      </c>
      <c r="M2037" t="s">
        <v>84</v>
      </c>
      <c r="N2037" t="s">
        <v>88</v>
      </c>
    </row>
    <row r="2038" spans="1:14" x14ac:dyDescent="0.25">
      <c r="A2038" t="s">
        <v>4664</v>
      </c>
      <c r="B2038" t="s">
        <v>53</v>
      </c>
      <c r="C2038" t="s">
        <v>4663</v>
      </c>
      <c r="D2038" t="s">
        <v>86</v>
      </c>
      <c r="E2038" s="149">
        <v>245850</v>
      </c>
      <c r="F2038" s="149">
        <v>246.1</v>
      </c>
      <c r="G2038" s="149">
        <v>246096.1</v>
      </c>
      <c r="H2038" s="150">
        <f>Tabela2[[#This Row],[PERCENTUAL REALIZADO2]]*1/100</f>
        <v>0.27734500000000001</v>
      </c>
      <c r="I2038">
        <v>27.734500000000001</v>
      </c>
      <c r="J2038" s="111">
        <v>42991</v>
      </c>
      <c r="K2038" s="111">
        <v>43070</v>
      </c>
      <c r="L2038" t="s">
        <v>2</v>
      </c>
      <c r="M2038" t="s">
        <v>84</v>
      </c>
      <c r="N2038" t="s">
        <v>88</v>
      </c>
    </row>
    <row r="2039" spans="1:14" x14ac:dyDescent="0.25">
      <c r="A2039" t="s">
        <v>4665</v>
      </c>
      <c r="B2039" t="s">
        <v>53</v>
      </c>
      <c r="C2039" t="s">
        <v>2658</v>
      </c>
      <c r="D2039" t="s">
        <v>86</v>
      </c>
      <c r="E2039" s="149">
        <v>245850</v>
      </c>
      <c r="F2039" s="149">
        <v>9297.5</v>
      </c>
      <c r="G2039" s="149">
        <v>255147.5</v>
      </c>
      <c r="H2039" s="150">
        <f>Tabela2[[#This Row],[PERCENTUAL REALIZADO2]]*1/100</f>
        <v>0.99735600000000002</v>
      </c>
      <c r="I2039">
        <v>99.735600000000005</v>
      </c>
      <c r="J2039" s="111">
        <v>42552</v>
      </c>
      <c r="L2039" t="s">
        <v>2</v>
      </c>
      <c r="M2039" t="s">
        <v>84</v>
      </c>
      <c r="N2039" t="s">
        <v>88</v>
      </c>
    </row>
    <row r="2040" spans="1:14" x14ac:dyDescent="0.25">
      <c r="A2040" t="s">
        <v>4666</v>
      </c>
      <c r="B2040" t="s">
        <v>53</v>
      </c>
      <c r="C2040" t="s">
        <v>3697</v>
      </c>
      <c r="D2040" t="s">
        <v>86</v>
      </c>
      <c r="E2040" s="149">
        <v>394200</v>
      </c>
      <c r="F2040" s="149">
        <v>7943.34</v>
      </c>
      <c r="G2040" s="149">
        <v>402143.34</v>
      </c>
      <c r="H2040" s="150">
        <f>Tabela2[[#This Row],[PERCENTUAL REALIZADO2]]*1/100</f>
        <v>0.25718299999999999</v>
      </c>
      <c r="I2040">
        <v>25.718299999999999</v>
      </c>
      <c r="J2040" s="111">
        <v>42874</v>
      </c>
      <c r="L2040" t="s">
        <v>2</v>
      </c>
      <c r="M2040" t="s">
        <v>84</v>
      </c>
      <c r="N2040" t="s">
        <v>88</v>
      </c>
    </row>
    <row r="2041" spans="1:14" x14ac:dyDescent="0.25">
      <c r="A2041" t="s">
        <v>4668</v>
      </c>
      <c r="B2041" t="s">
        <v>52</v>
      </c>
      <c r="C2041" t="s">
        <v>4667</v>
      </c>
      <c r="D2041" t="s">
        <v>86</v>
      </c>
      <c r="E2041" s="149">
        <v>295300</v>
      </c>
      <c r="F2041" s="149">
        <v>700</v>
      </c>
      <c r="G2041" s="149">
        <v>296000</v>
      </c>
      <c r="H2041" s="150">
        <f>Tabela2[[#This Row],[PERCENTUAL REALIZADO2]]*1/100</f>
        <v>0.29061599999999999</v>
      </c>
      <c r="I2041">
        <v>29.061599999999999</v>
      </c>
      <c r="J2041" s="111">
        <v>42738</v>
      </c>
      <c r="L2041" t="s">
        <v>2</v>
      </c>
      <c r="M2041" t="s">
        <v>84</v>
      </c>
      <c r="N2041" t="s">
        <v>88</v>
      </c>
    </row>
    <row r="2042" spans="1:14" x14ac:dyDescent="0.25">
      <c r="A2042" t="s">
        <v>4669</v>
      </c>
      <c r="B2042" t="s">
        <v>62</v>
      </c>
      <c r="C2042" t="s">
        <v>3031</v>
      </c>
      <c r="D2042" t="s">
        <v>82</v>
      </c>
      <c r="E2042" s="149">
        <v>487500</v>
      </c>
      <c r="F2042" s="149">
        <v>12500</v>
      </c>
      <c r="G2042" s="149">
        <v>500000</v>
      </c>
      <c r="H2042" s="150">
        <f>Tabela2[[#This Row],[PERCENTUAL REALIZADO2]]*1/100</f>
        <v>0.174315</v>
      </c>
      <c r="I2042">
        <v>17.4315</v>
      </c>
      <c r="J2042" s="111">
        <v>42888</v>
      </c>
      <c r="L2042" t="s">
        <v>2</v>
      </c>
      <c r="M2042" t="s">
        <v>84</v>
      </c>
      <c r="N2042" t="s">
        <v>85</v>
      </c>
    </row>
    <row r="2043" spans="1:14" x14ac:dyDescent="0.25">
      <c r="A2043" t="s">
        <v>1078</v>
      </c>
      <c r="B2043" t="s">
        <v>55</v>
      </c>
      <c r="C2043" t="s">
        <v>2469</v>
      </c>
      <c r="D2043" t="s">
        <v>79</v>
      </c>
      <c r="E2043" s="149">
        <v>975000</v>
      </c>
      <c r="F2043" s="149">
        <v>2389.2199999999998</v>
      </c>
      <c r="G2043" s="149">
        <v>977389.22</v>
      </c>
      <c r="H2043" s="150">
        <f>Tabela2[[#This Row],[PERCENTUAL REALIZADO2]]*1/100</f>
        <v>2.6450000000000002E-3</v>
      </c>
      <c r="I2043">
        <v>0.26450000000000001</v>
      </c>
      <c r="J2043" s="111">
        <v>43063</v>
      </c>
      <c r="L2043" t="s">
        <v>2</v>
      </c>
      <c r="M2043" t="s">
        <v>80</v>
      </c>
      <c r="N2043" t="s">
        <v>81</v>
      </c>
    </row>
    <row r="2044" spans="1:14" x14ac:dyDescent="0.25">
      <c r="A2044" t="s">
        <v>3473</v>
      </c>
      <c r="B2044" t="s">
        <v>57</v>
      </c>
      <c r="C2044" t="s">
        <v>3472</v>
      </c>
      <c r="D2044" t="s">
        <v>90</v>
      </c>
      <c r="E2044" s="149">
        <v>23284.799999999999</v>
      </c>
      <c r="F2044" s="149">
        <v>235.2</v>
      </c>
      <c r="G2044" s="149">
        <v>23520</v>
      </c>
      <c r="H2044" s="150">
        <f>Tabela2[[#This Row],[PERCENTUAL REALIZADO2]]*1/100</f>
        <v>0.43209999999999998</v>
      </c>
      <c r="I2044">
        <v>43.21</v>
      </c>
      <c r="J2044" s="111">
        <v>39265</v>
      </c>
      <c r="K2044" s="111">
        <v>42885</v>
      </c>
      <c r="L2044" t="s">
        <v>2</v>
      </c>
      <c r="M2044" t="s">
        <v>80</v>
      </c>
      <c r="N2044" t="s">
        <v>112</v>
      </c>
    </row>
    <row r="2045" spans="1:14" x14ac:dyDescent="0.25">
      <c r="A2045" t="s">
        <v>4670</v>
      </c>
      <c r="B2045" t="s">
        <v>53</v>
      </c>
      <c r="C2045" t="s">
        <v>963</v>
      </c>
      <c r="D2045" t="s">
        <v>79</v>
      </c>
      <c r="E2045" s="149">
        <v>487500</v>
      </c>
      <c r="F2045" s="149">
        <v>12500</v>
      </c>
      <c r="G2045" s="149">
        <v>500000</v>
      </c>
      <c r="H2045" s="150">
        <f>Tabela2[[#This Row],[PERCENTUAL REALIZADO2]]*1/100</f>
        <v>0.12563099999999999</v>
      </c>
      <c r="I2045">
        <v>12.5631</v>
      </c>
      <c r="J2045" s="111">
        <v>43052</v>
      </c>
      <c r="L2045" t="s">
        <v>2</v>
      </c>
      <c r="M2045" t="s">
        <v>80</v>
      </c>
      <c r="N2045" t="s">
        <v>81</v>
      </c>
    </row>
    <row r="2046" spans="1:14" x14ac:dyDescent="0.25">
      <c r="A2046" t="s">
        <v>4672</v>
      </c>
      <c r="B2046" t="s">
        <v>61</v>
      </c>
      <c r="C2046" t="s">
        <v>4671</v>
      </c>
      <c r="D2046" t="s">
        <v>86</v>
      </c>
      <c r="E2046" s="149">
        <v>987600</v>
      </c>
      <c r="F2046" s="149">
        <v>36302.07</v>
      </c>
      <c r="G2046" s="149">
        <v>1023902.07</v>
      </c>
      <c r="H2046" s="150">
        <f>Tabela2[[#This Row],[PERCENTUAL REALIZADO2]]*1/100</f>
        <v>2.6640000000000001E-3</v>
      </c>
      <c r="I2046">
        <v>0.26640000000000003</v>
      </c>
      <c r="J2046" s="111">
        <v>43084</v>
      </c>
      <c r="L2046" t="s">
        <v>2</v>
      </c>
      <c r="M2046" t="s">
        <v>84</v>
      </c>
      <c r="N2046" t="s">
        <v>425</v>
      </c>
    </row>
    <row r="2047" spans="1:14" x14ac:dyDescent="0.25">
      <c r="A2047" t="s">
        <v>4673</v>
      </c>
      <c r="B2047" t="s">
        <v>48</v>
      </c>
      <c r="C2047" t="s">
        <v>846</v>
      </c>
      <c r="D2047" t="s">
        <v>86</v>
      </c>
      <c r="E2047" s="149">
        <v>263289.53999999998</v>
      </c>
      <c r="F2047" s="149">
        <v>2923.47</v>
      </c>
      <c r="G2047" s="149">
        <v>266213.01</v>
      </c>
      <c r="H2047" s="150">
        <f>Tabela2[[#This Row],[PERCENTUAL REALIZADO2]]*1/100</f>
        <v>0.17988299999999999</v>
      </c>
      <c r="I2047">
        <v>17.988299999999999</v>
      </c>
      <c r="J2047" s="111">
        <v>42888</v>
      </c>
      <c r="L2047" t="s">
        <v>2</v>
      </c>
      <c r="M2047" t="s">
        <v>84</v>
      </c>
      <c r="N2047" t="s">
        <v>88</v>
      </c>
    </row>
    <row r="2048" spans="1:14" x14ac:dyDescent="0.25">
      <c r="A2048" t="s">
        <v>4675</v>
      </c>
      <c r="B2048" t="s">
        <v>68</v>
      </c>
      <c r="C2048" t="s">
        <v>4674</v>
      </c>
      <c r="D2048" t="s">
        <v>86</v>
      </c>
      <c r="E2048" s="149">
        <v>295300</v>
      </c>
      <c r="F2048" s="149">
        <v>295.8</v>
      </c>
      <c r="G2048" s="149">
        <v>295595.8</v>
      </c>
      <c r="H2048" s="150">
        <f>Tabela2[[#This Row],[PERCENTUAL REALIZADO2]]*1/100</f>
        <v>0.72670500000000005</v>
      </c>
      <c r="I2048">
        <v>72.670500000000004</v>
      </c>
      <c r="J2048" s="111">
        <v>42905</v>
      </c>
      <c r="L2048" t="s">
        <v>2</v>
      </c>
      <c r="M2048" t="s">
        <v>84</v>
      </c>
      <c r="N2048" t="s">
        <v>88</v>
      </c>
    </row>
    <row r="2049" spans="1:14" x14ac:dyDescent="0.25">
      <c r="A2049" t="s">
        <v>2461</v>
      </c>
      <c r="B2049" t="s">
        <v>68</v>
      </c>
      <c r="C2049" t="s">
        <v>664</v>
      </c>
      <c r="D2049" t="s">
        <v>86</v>
      </c>
      <c r="E2049" s="149">
        <v>245850</v>
      </c>
      <c r="F2049" s="149">
        <v>4150</v>
      </c>
      <c r="G2049" s="149">
        <v>250000</v>
      </c>
      <c r="H2049" s="150">
        <f>Tabela2[[#This Row],[PERCENTUAL REALIZADO2]]*1/100</f>
        <v>0.99749899999999991</v>
      </c>
      <c r="I2049">
        <v>99.749899999999997</v>
      </c>
      <c r="J2049" s="111">
        <v>42502</v>
      </c>
      <c r="L2049" t="s">
        <v>2</v>
      </c>
      <c r="M2049" t="s">
        <v>84</v>
      </c>
      <c r="N2049" t="s">
        <v>88</v>
      </c>
    </row>
    <row r="2050" spans="1:14" x14ac:dyDescent="0.25">
      <c r="A2050" t="s">
        <v>4677</v>
      </c>
      <c r="B2050" t="s">
        <v>53</v>
      </c>
      <c r="C2050" t="s">
        <v>4676</v>
      </c>
      <c r="D2050" t="s">
        <v>86</v>
      </c>
      <c r="E2050" s="149">
        <v>769952.49</v>
      </c>
      <c r="F2050" s="149">
        <v>771</v>
      </c>
      <c r="G2050" s="149">
        <v>770723.49</v>
      </c>
      <c r="H2050" s="150">
        <f>Tabela2[[#This Row],[PERCENTUAL REALIZADO2]]*1/100</f>
        <v>1.8848E-2</v>
      </c>
      <c r="I2050">
        <v>1.8848</v>
      </c>
      <c r="J2050" s="111">
        <v>43033</v>
      </c>
      <c r="L2050" t="s">
        <v>2</v>
      </c>
      <c r="M2050" t="s">
        <v>84</v>
      </c>
      <c r="N2050" t="s">
        <v>88</v>
      </c>
    </row>
    <row r="2051" spans="1:14" x14ac:dyDescent="0.25">
      <c r="A2051" t="s">
        <v>4678</v>
      </c>
      <c r="B2051" t="s">
        <v>68</v>
      </c>
      <c r="C2051" t="s">
        <v>4634</v>
      </c>
      <c r="D2051" t="s">
        <v>86</v>
      </c>
      <c r="E2051" s="149">
        <v>1383200</v>
      </c>
      <c r="F2051" s="149">
        <v>1384.59</v>
      </c>
      <c r="G2051" s="149">
        <v>1384584.59</v>
      </c>
      <c r="H2051" s="150">
        <f>Tabela2[[#This Row],[PERCENTUAL REALIZADO2]]*1/100</f>
        <v>0.90601500000000001</v>
      </c>
      <c r="I2051">
        <v>90.601500000000001</v>
      </c>
      <c r="J2051" s="111">
        <v>42401</v>
      </c>
      <c r="L2051" t="s">
        <v>2</v>
      </c>
      <c r="M2051" t="s">
        <v>84</v>
      </c>
      <c r="N2051" t="s">
        <v>88</v>
      </c>
    </row>
    <row r="2052" spans="1:14" x14ac:dyDescent="0.25">
      <c r="A2052" t="s">
        <v>4679</v>
      </c>
      <c r="B2052" t="s">
        <v>59</v>
      </c>
      <c r="C2052" t="s">
        <v>437</v>
      </c>
      <c r="D2052" t="s">
        <v>86</v>
      </c>
      <c r="E2052" s="149">
        <v>493100</v>
      </c>
      <c r="F2052" s="149">
        <v>6900</v>
      </c>
      <c r="G2052" s="149">
        <v>500000</v>
      </c>
      <c r="H2052" s="150">
        <f>Tabela2[[#This Row],[PERCENTUAL REALIZADO2]]*1/100</f>
        <v>0.56942999999999999</v>
      </c>
      <c r="I2052">
        <v>56.942999999999998</v>
      </c>
      <c r="J2052" s="111">
        <v>42917</v>
      </c>
      <c r="L2052" t="s">
        <v>2</v>
      </c>
      <c r="M2052" t="s">
        <v>84</v>
      </c>
      <c r="N2052" t="s">
        <v>88</v>
      </c>
    </row>
    <row r="2053" spans="1:14" x14ac:dyDescent="0.25">
      <c r="A2053" t="s">
        <v>4680</v>
      </c>
      <c r="B2053" t="s">
        <v>65</v>
      </c>
      <c r="C2053" t="s">
        <v>4359</v>
      </c>
      <c r="D2053" t="s">
        <v>79</v>
      </c>
      <c r="E2053" s="149">
        <v>243750</v>
      </c>
      <c r="F2053" s="149">
        <v>245</v>
      </c>
      <c r="G2053" s="149">
        <v>243995</v>
      </c>
      <c r="H2053" s="150">
        <f>Tabela2[[#This Row],[PERCENTUAL REALIZADO2]]*1/100</f>
        <v>0.501108</v>
      </c>
      <c r="I2053">
        <v>50.110799999999998</v>
      </c>
      <c r="J2053" s="111">
        <v>42549</v>
      </c>
      <c r="L2053" t="s">
        <v>2</v>
      </c>
      <c r="M2053" t="s">
        <v>80</v>
      </c>
      <c r="N2053" t="s">
        <v>81</v>
      </c>
    </row>
    <row r="2054" spans="1:14" x14ac:dyDescent="0.25">
      <c r="A2054" t="s">
        <v>4681</v>
      </c>
      <c r="B2054" t="s">
        <v>48</v>
      </c>
      <c r="C2054" t="s">
        <v>601</v>
      </c>
      <c r="D2054" t="s">
        <v>79</v>
      </c>
      <c r="E2054" s="149">
        <v>390000</v>
      </c>
      <c r="F2054" s="149">
        <v>11132.76</v>
      </c>
      <c r="G2054" s="149">
        <v>401132.76</v>
      </c>
      <c r="H2054" s="150">
        <f>Tabela2[[#This Row],[PERCENTUAL REALIZADO2]]*1/100</f>
        <v>5.8703000000000005E-2</v>
      </c>
      <c r="I2054">
        <v>5.8703000000000003</v>
      </c>
      <c r="J2054" s="111">
        <v>43039</v>
      </c>
      <c r="L2054" t="s">
        <v>2</v>
      </c>
      <c r="M2054" t="s">
        <v>80</v>
      </c>
      <c r="N2054" t="s">
        <v>81</v>
      </c>
    </row>
    <row r="2055" spans="1:14" x14ac:dyDescent="0.25">
      <c r="A2055" t="s">
        <v>4682</v>
      </c>
      <c r="B2055" t="s">
        <v>52</v>
      </c>
      <c r="C2055" t="s">
        <v>527</v>
      </c>
      <c r="D2055" t="s">
        <v>82</v>
      </c>
      <c r="E2055" s="149">
        <v>975000</v>
      </c>
      <c r="F2055" s="149">
        <v>1000</v>
      </c>
      <c r="G2055" s="149">
        <v>976000</v>
      </c>
      <c r="H2055" s="150">
        <f>Tabela2[[#This Row],[PERCENTUAL REALIZADO2]]*1/100</f>
        <v>1.6289999999999998E-3</v>
      </c>
      <c r="I2055">
        <v>0.16289999999999999</v>
      </c>
      <c r="J2055" s="111">
        <v>43040</v>
      </c>
      <c r="L2055" t="s">
        <v>2</v>
      </c>
      <c r="M2055" t="s">
        <v>84</v>
      </c>
      <c r="N2055" t="s">
        <v>85</v>
      </c>
    </row>
    <row r="2056" spans="1:14" x14ac:dyDescent="0.25">
      <c r="A2056" t="s">
        <v>4684</v>
      </c>
      <c r="B2056" t="s">
        <v>63</v>
      </c>
      <c r="C2056" t="s">
        <v>4683</v>
      </c>
      <c r="D2056" t="s">
        <v>117</v>
      </c>
      <c r="E2056" s="149">
        <v>250000</v>
      </c>
      <c r="F2056" s="149">
        <v>10000</v>
      </c>
      <c r="G2056" s="149">
        <v>260000</v>
      </c>
      <c r="H2056" s="150">
        <f>Tabela2[[#This Row],[PERCENTUAL REALIZADO2]]*1/100</f>
        <v>0.98451599999999995</v>
      </c>
      <c r="I2056">
        <v>98.451599999999999</v>
      </c>
      <c r="J2056" s="111">
        <v>42909</v>
      </c>
      <c r="L2056" t="s">
        <v>2</v>
      </c>
      <c r="M2056" t="s">
        <v>120</v>
      </c>
      <c r="N2056" t="s">
        <v>121</v>
      </c>
    </row>
    <row r="2057" spans="1:14" x14ac:dyDescent="0.25">
      <c r="A2057" t="s">
        <v>4685</v>
      </c>
      <c r="B2057" t="s">
        <v>68</v>
      </c>
      <c r="C2057" t="s">
        <v>1785</v>
      </c>
      <c r="D2057" t="s">
        <v>117</v>
      </c>
      <c r="E2057" s="149">
        <v>300000</v>
      </c>
      <c r="F2057" s="149">
        <v>300.31</v>
      </c>
      <c r="G2057" s="149">
        <v>300300.31</v>
      </c>
      <c r="H2057" s="150">
        <f>Tabela2[[#This Row],[PERCENTUAL REALIZADO2]]*1/100</f>
        <v>3.104E-3</v>
      </c>
      <c r="I2057">
        <v>0.31040000000000001</v>
      </c>
      <c r="J2057" s="111">
        <v>43028</v>
      </c>
      <c r="L2057" t="s">
        <v>2</v>
      </c>
      <c r="M2057" t="s">
        <v>120</v>
      </c>
      <c r="N2057" t="s">
        <v>121</v>
      </c>
    </row>
    <row r="2058" spans="1:14" x14ac:dyDescent="0.25">
      <c r="A2058" t="s">
        <v>4686</v>
      </c>
      <c r="B2058" t="s">
        <v>60</v>
      </c>
      <c r="C2058" t="s">
        <v>380</v>
      </c>
      <c r="D2058" t="s">
        <v>117</v>
      </c>
      <c r="E2058" s="149">
        <v>600000</v>
      </c>
      <c r="F2058" s="149">
        <v>600.6</v>
      </c>
      <c r="G2058" s="149">
        <v>600600.6</v>
      </c>
      <c r="H2058" s="150">
        <f>Tabela2[[#This Row],[PERCENTUAL REALIZADO2]]*1/100</f>
        <v>0.32646000000000003</v>
      </c>
      <c r="I2058">
        <v>32.646000000000001</v>
      </c>
      <c r="J2058" s="111">
        <v>42737</v>
      </c>
      <c r="L2058" t="s">
        <v>2</v>
      </c>
      <c r="M2058" t="s">
        <v>120</v>
      </c>
      <c r="N2058" t="s">
        <v>121</v>
      </c>
    </row>
    <row r="2059" spans="1:14" x14ac:dyDescent="0.25">
      <c r="A2059" t="s">
        <v>4687</v>
      </c>
      <c r="B2059" t="s">
        <v>48</v>
      </c>
      <c r="C2059" t="s">
        <v>4105</v>
      </c>
      <c r="D2059" t="s">
        <v>117</v>
      </c>
      <c r="E2059" s="149">
        <v>500000</v>
      </c>
      <c r="F2059" s="149">
        <v>29242.85</v>
      </c>
      <c r="G2059" s="149">
        <v>529242.85</v>
      </c>
      <c r="H2059" s="150">
        <f>Tabela2[[#This Row],[PERCENTUAL REALIZADO2]]*1/100</f>
        <v>0.12762299999999999</v>
      </c>
      <c r="I2059">
        <v>12.7623</v>
      </c>
      <c r="J2059" s="111">
        <v>43009</v>
      </c>
      <c r="L2059" t="s">
        <v>2</v>
      </c>
      <c r="M2059" t="s">
        <v>120</v>
      </c>
      <c r="N2059" t="s">
        <v>121</v>
      </c>
    </row>
    <row r="2060" spans="1:14" x14ac:dyDescent="0.25">
      <c r="A2060" t="s">
        <v>4688</v>
      </c>
      <c r="B2060" t="s">
        <v>45</v>
      </c>
      <c r="C2060" t="s">
        <v>614</v>
      </c>
      <c r="D2060" t="s">
        <v>117</v>
      </c>
      <c r="E2060" s="149">
        <v>4750000</v>
      </c>
      <c r="F2060" s="149">
        <v>250000</v>
      </c>
      <c r="G2060" s="149">
        <v>5000000</v>
      </c>
      <c r="H2060" s="150">
        <f>Tabela2[[#This Row],[PERCENTUAL REALIZADO2]]*1/100</f>
        <v>4.9926000000000005E-2</v>
      </c>
      <c r="I2060">
        <v>4.9926000000000004</v>
      </c>
      <c r="J2060" s="111">
        <v>42618</v>
      </c>
      <c r="L2060" t="s">
        <v>2</v>
      </c>
      <c r="M2060" t="s">
        <v>120</v>
      </c>
      <c r="N2060" t="s">
        <v>121</v>
      </c>
    </row>
    <row r="2061" spans="1:14" x14ac:dyDescent="0.25">
      <c r="A2061" t="s">
        <v>4689</v>
      </c>
      <c r="B2061" t="s">
        <v>60</v>
      </c>
      <c r="C2061" t="s">
        <v>515</v>
      </c>
      <c r="D2061" t="s">
        <v>117</v>
      </c>
      <c r="E2061" s="149">
        <v>250000</v>
      </c>
      <c r="F2061" s="149">
        <v>300</v>
      </c>
      <c r="G2061" s="149">
        <v>250300</v>
      </c>
      <c r="H2061" s="150">
        <f>Tabela2[[#This Row],[PERCENTUAL REALIZADO2]]*1/100</f>
        <v>2.702E-3</v>
      </c>
      <c r="I2061">
        <v>0.2702</v>
      </c>
      <c r="J2061" s="111">
        <v>43059</v>
      </c>
      <c r="L2061" t="s">
        <v>2</v>
      </c>
      <c r="M2061" t="s">
        <v>120</v>
      </c>
      <c r="N2061" t="s">
        <v>121</v>
      </c>
    </row>
    <row r="2062" spans="1:14" x14ac:dyDescent="0.25">
      <c r="A2062" t="s">
        <v>4690</v>
      </c>
      <c r="B2062" t="s">
        <v>68</v>
      </c>
      <c r="C2062" t="s">
        <v>1785</v>
      </c>
      <c r="D2062" t="s">
        <v>117</v>
      </c>
      <c r="E2062" s="149">
        <v>250000</v>
      </c>
      <c r="F2062" s="149">
        <v>250.26</v>
      </c>
      <c r="G2062" s="149">
        <v>250250.26</v>
      </c>
      <c r="H2062" s="150">
        <f>Tabela2[[#This Row],[PERCENTUAL REALIZADO2]]*1/100</f>
        <v>3.1219999999999998E-3</v>
      </c>
      <c r="I2062">
        <v>0.31219999999999998</v>
      </c>
      <c r="J2062" s="111">
        <v>43028</v>
      </c>
      <c r="L2062" t="s">
        <v>2</v>
      </c>
      <c r="M2062" t="s">
        <v>120</v>
      </c>
      <c r="N2062" t="s">
        <v>121</v>
      </c>
    </row>
    <row r="2063" spans="1:14" x14ac:dyDescent="0.25">
      <c r="A2063" t="s">
        <v>4691</v>
      </c>
      <c r="B2063" t="s">
        <v>68</v>
      </c>
      <c r="C2063" t="s">
        <v>1702</v>
      </c>
      <c r="D2063" t="s">
        <v>117</v>
      </c>
      <c r="E2063" s="149">
        <v>250000</v>
      </c>
      <c r="F2063" s="149">
        <v>87560.06</v>
      </c>
      <c r="G2063" s="149">
        <v>337560.06</v>
      </c>
      <c r="H2063" s="150">
        <f>Tabela2[[#This Row],[PERCENTUAL REALIZADO2]]*1/100</f>
        <v>4.2129999999999997E-3</v>
      </c>
      <c r="I2063">
        <v>0.42130000000000001</v>
      </c>
      <c r="J2063" s="111">
        <v>43027</v>
      </c>
      <c r="L2063" t="s">
        <v>2</v>
      </c>
      <c r="M2063" t="s">
        <v>120</v>
      </c>
      <c r="N2063" t="s">
        <v>121</v>
      </c>
    </row>
    <row r="2064" spans="1:14" x14ac:dyDescent="0.25">
      <c r="A2064" t="s">
        <v>4693</v>
      </c>
      <c r="B2064" t="s">
        <v>68</v>
      </c>
      <c r="C2064" t="s">
        <v>4692</v>
      </c>
      <c r="D2064" t="s">
        <v>117</v>
      </c>
      <c r="E2064" s="149">
        <v>250000</v>
      </c>
      <c r="F2064" s="149">
        <v>510</v>
      </c>
      <c r="G2064" s="149">
        <v>250510</v>
      </c>
      <c r="H2064" s="150">
        <f>Tabela2[[#This Row],[PERCENTUAL REALIZADO2]]*1/100</f>
        <v>2.5069999999999997E-3</v>
      </c>
      <c r="I2064">
        <v>0.25069999999999998</v>
      </c>
      <c r="J2064" s="111">
        <v>43033</v>
      </c>
      <c r="L2064" t="s">
        <v>2</v>
      </c>
      <c r="M2064" t="s">
        <v>120</v>
      </c>
      <c r="N2064" t="s">
        <v>121</v>
      </c>
    </row>
    <row r="2065" spans="1:14" x14ac:dyDescent="0.25">
      <c r="A2065" t="s">
        <v>4695</v>
      </c>
      <c r="B2065" t="s">
        <v>47</v>
      </c>
      <c r="C2065" t="s">
        <v>762</v>
      </c>
      <c r="D2065" t="s">
        <v>117</v>
      </c>
      <c r="E2065" s="149">
        <v>250000</v>
      </c>
      <c r="F2065" s="149">
        <v>5000</v>
      </c>
      <c r="G2065" s="149">
        <v>255000</v>
      </c>
      <c r="H2065" s="150">
        <f>Tabela2[[#This Row],[PERCENTUAL REALIZADO2]]*1/100</f>
        <v>3.4810000000000002E-3</v>
      </c>
      <c r="I2065">
        <v>0.34810000000000002</v>
      </c>
      <c r="J2065" s="111">
        <v>43027</v>
      </c>
      <c r="L2065" t="s">
        <v>2</v>
      </c>
      <c r="M2065" t="s">
        <v>120</v>
      </c>
      <c r="N2065" t="s">
        <v>121</v>
      </c>
    </row>
    <row r="2066" spans="1:14" x14ac:dyDescent="0.25">
      <c r="A2066" t="s">
        <v>4696</v>
      </c>
      <c r="B2066" t="s">
        <v>62</v>
      </c>
      <c r="C2066" t="s">
        <v>372</v>
      </c>
      <c r="D2066" t="s">
        <v>117</v>
      </c>
      <c r="E2066" s="149">
        <v>450000</v>
      </c>
      <c r="F2066" s="149">
        <v>450.45</v>
      </c>
      <c r="G2066" s="149">
        <v>450450.45</v>
      </c>
      <c r="H2066" s="150">
        <f>Tabela2[[#This Row],[PERCENTUAL REALIZADO2]]*1/100</f>
        <v>0.10736499999999999</v>
      </c>
      <c r="I2066">
        <v>10.736499999999999</v>
      </c>
      <c r="J2066" s="111">
        <v>43035</v>
      </c>
      <c r="L2066" t="s">
        <v>2</v>
      </c>
      <c r="M2066" t="s">
        <v>120</v>
      </c>
      <c r="N2066" t="s">
        <v>121</v>
      </c>
    </row>
    <row r="2067" spans="1:14" x14ac:dyDescent="0.25">
      <c r="A2067" t="s">
        <v>4698</v>
      </c>
      <c r="B2067" t="s">
        <v>62</v>
      </c>
      <c r="C2067" t="s">
        <v>4697</v>
      </c>
      <c r="D2067" t="s">
        <v>117</v>
      </c>
      <c r="E2067" s="149">
        <v>600000</v>
      </c>
      <c r="F2067" s="149">
        <v>2374.4</v>
      </c>
      <c r="G2067" s="149">
        <v>602374.40000000002</v>
      </c>
      <c r="H2067" s="150">
        <f>Tabela2[[#This Row],[PERCENTUAL REALIZADO2]]*1/100</f>
        <v>0.58299500000000004</v>
      </c>
      <c r="I2067">
        <v>58.299500000000002</v>
      </c>
      <c r="J2067" s="111">
        <v>42526</v>
      </c>
      <c r="L2067" t="s">
        <v>2</v>
      </c>
      <c r="M2067" t="s">
        <v>120</v>
      </c>
      <c r="N2067" t="s">
        <v>121</v>
      </c>
    </row>
    <row r="2068" spans="1:14" x14ac:dyDescent="0.25">
      <c r="A2068" t="s">
        <v>4699</v>
      </c>
      <c r="B2068" t="s">
        <v>62</v>
      </c>
      <c r="C2068" t="s">
        <v>1335</v>
      </c>
      <c r="D2068" t="s">
        <v>117</v>
      </c>
      <c r="E2068" s="149">
        <v>500000</v>
      </c>
      <c r="F2068" s="149">
        <v>510</v>
      </c>
      <c r="G2068" s="149">
        <v>500510</v>
      </c>
      <c r="H2068" s="150">
        <f>Tabela2[[#This Row],[PERCENTUAL REALIZADO2]]*1/100</f>
        <v>3.023E-2</v>
      </c>
      <c r="I2068">
        <v>3.0230000000000001</v>
      </c>
      <c r="J2068" s="111">
        <v>43049</v>
      </c>
      <c r="L2068" t="s">
        <v>2</v>
      </c>
      <c r="M2068" t="s">
        <v>120</v>
      </c>
      <c r="N2068" t="s">
        <v>121</v>
      </c>
    </row>
    <row r="2069" spans="1:14" x14ac:dyDescent="0.25">
      <c r="A2069" t="s">
        <v>2773</v>
      </c>
      <c r="B2069" t="s">
        <v>53</v>
      </c>
      <c r="C2069" t="s">
        <v>1748</v>
      </c>
      <c r="D2069" t="s">
        <v>117</v>
      </c>
      <c r="E2069" s="149">
        <v>500000</v>
      </c>
      <c r="F2069" s="149">
        <v>501</v>
      </c>
      <c r="G2069" s="149">
        <v>500501</v>
      </c>
      <c r="H2069" s="150">
        <f>Tabela2[[#This Row],[PERCENTUAL REALIZADO2]]*1/100</f>
        <v>6.575700000000001E-2</v>
      </c>
      <c r="I2069">
        <v>6.5757000000000003</v>
      </c>
      <c r="J2069" s="111">
        <v>43005</v>
      </c>
      <c r="L2069" t="s">
        <v>2</v>
      </c>
      <c r="M2069" t="s">
        <v>120</v>
      </c>
      <c r="N2069" t="s">
        <v>121</v>
      </c>
    </row>
    <row r="2070" spans="1:14" x14ac:dyDescent="0.25">
      <c r="A2070" t="s">
        <v>4700</v>
      </c>
      <c r="B2070" t="s">
        <v>58</v>
      </c>
      <c r="C2070" t="s">
        <v>732</v>
      </c>
      <c r="D2070" t="s">
        <v>117</v>
      </c>
      <c r="E2070" s="149">
        <v>1500000</v>
      </c>
      <c r="F2070" s="149">
        <v>323638.40000000002</v>
      </c>
      <c r="G2070" s="149">
        <v>1823638.4</v>
      </c>
      <c r="H2070" s="150">
        <f>Tabela2[[#This Row],[PERCENTUAL REALIZADO2]]*1/100</f>
        <v>0.105143</v>
      </c>
      <c r="I2070">
        <v>10.5143</v>
      </c>
      <c r="J2070" s="111">
        <v>42550</v>
      </c>
      <c r="L2070" t="s">
        <v>2</v>
      </c>
      <c r="M2070" t="s">
        <v>120</v>
      </c>
      <c r="N2070" t="s">
        <v>121</v>
      </c>
    </row>
    <row r="2071" spans="1:14" x14ac:dyDescent="0.25">
      <c r="A2071" t="s">
        <v>4701</v>
      </c>
      <c r="B2071" t="s">
        <v>53</v>
      </c>
      <c r="C2071" t="s">
        <v>1062</v>
      </c>
      <c r="D2071" t="s">
        <v>117</v>
      </c>
      <c r="E2071" s="149">
        <v>500000</v>
      </c>
      <c r="F2071" s="149">
        <v>30827.86</v>
      </c>
      <c r="G2071" s="149">
        <v>530827.86</v>
      </c>
      <c r="H2071" s="150">
        <f>Tabela2[[#This Row],[PERCENTUAL REALIZADO2]]*1/100</f>
        <v>2.9189E-2</v>
      </c>
      <c r="I2071">
        <v>2.9188999999999998</v>
      </c>
      <c r="J2071" s="111">
        <v>43047</v>
      </c>
      <c r="L2071" t="s">
        <v>2</v>
      </c>
      <c r="M2071" t="s">
        <v>120</v>
      </c>
      <c r="N2071" t="s">
        <v>121</v>
      </c>
    </row>
    <row r="2072" spans="1:14" x14ac:dyDescent="0.25">
      <c r="A2072" t="s">
        <v>4702</v>
      </c>
      <c r="B2072" t="s">
        <v>68</v>
      </c>
      <c r="C2072" t="s">
        <v>3735</v>
      </c>
      <c r="D2072" t="s">
        <v>82</v>
      </c>
      <c r="E2072" s="149">
        <v>975000</v>
      </c>
      <c r="F2072" s="149">
        <v>105048.09</v>
      </c>
      <c r="G2072" s="149">
        <v>1080048.0900000001</v>
      </c>
      <c r="H2072" s="150">
        <f>Tabela2[[#This Row],[PERCENTUAL REALIZADO2]]*1/100</f>
        <v>5.8774E-2</v>
      </c>
      <c r="I2072">
        <v>5.8773999999999997</v>
      </c>
      <c r="J2072" s="111">
        <v>42902</v>
      </c>
      <c r="L2072" t="s">
        <v>2</v>
      </c>
      <c r="M2072" t="s">
        <v>84</v>
      </c>
      <c r="N2072" t="s">
        <v>85</v>
      </c>
    </row>
    <row r="2073" spans="1:14" x14ac:dyDescent="0.25">
      <c r="A2073" t="s">
        <v>4704</v>
      </c>
      <c r="B2073" t="s">
        <v>68</v>
      </c>
      <c r="C2073" t="s">
        <v>4703</v>
      </c>
      <c r="D2073" t="s">
        <v>82</v>
      </c>
      <c r="E2073" s="149">
        <v>975000</v>
      </c>
      <c r="F2073" s="149">
        <v>1000</v>
      </c>
      <c r="G2073" s="149">
        <v>976000</v>
      </c>
      <c r="H2073" s="150">
        <f>Tabela2[[#This Row],[PERCENTUAL REALIZADO2]]*1/100</f>
        <v>1.1687000000000001E-2</v>
      </c>
      <c r="I2073">
        <v>1.1687000000000001</v>
      </c>
      <c r="J2073" s="111">
        <v>42880</v>
      </c>
      <c r="L2073" t="s">
        <v>2</v>
      </c>
      <c r="M2073" t="s">
        <v>84</v>
      </c>
      <c r="N2073" t="s">
        <v>85</v>
      </c>
    </row>
    <row r="2074" spans="1:14" x14ac:dyDescent="0.25">
      <c r="A2074" t="s">
        <v>4705</v>
      </c>
      <c r="B2074" t="s">
        <v>65</v>
      </c>
      <c r="C2074" t="s">
        <v>4130</v>
      </c>
      <c r="D2074" t="s">
        <v>90</v>
      </c>
      <c r="E2074" s="149">
        <v>98989.9</v>
      </c>
      <c r="F2074" s="149">
        <v>1010.1</v>
      </c>
      <c r="G2074" s="149">
        <v>100000</v>
      </c>
      <c r="H2074" s="150">
        <f>Tabela2[[#This Row],[PERCENTUAL REALIZADO2]]*1/100</f>
        <v>0.29399000000000003</v>
      </c>
      <c r="I2074">
        <v>29.399000000000001</v>
      </c>
      <c r="J2074" s="111">
        <v>42843</v>
      </c>
      <c r="L2074" t="s">
        <v>2</v>
      </c>
      <c r="M2074" t="s">
        <v>80</v>
      </c>
      <c r="N2074" t="s">
        <v>112</v>
      </c>
    </row>
    <row r="2075" spans="1:14" x14ac:dyDescent="0.25">
      <c r="A2075" t="s">
        <v>4706</v>
      </c>
      <c r="B2075" t="s">
        <v>52</v>
      </c>
      <c r="C2075" t="s">
        <v>276</v>
      </c>
      <c r="D2075" t="s">
        <v>82</v>
      </c>
      <c r="E2075" s="149">
        <v>682500</v>
      </c>
      <c r="F2075" s="149">
        <v>17500</v>
      </c>
      <c r="G2075" s="149">
        <v>700000</v>
      </c>
      <c r="H2075" s="150">
        <f>Tabela2[[#This Row],[PERCENTUAL REALIZADO2]]*1/100</f>
        <v>0.106034</v>
      </c>
      <c r="I2075">
        <v>10.603400000000001</v>
      </c>
      <c r="J2075" s="111">
        <v>42835</v>
      </c>
      <c r="L2075" t="s">
        <v>2</v>
      </c>
      <c r="M2075" t="s">
        <v>84</v>
      </c>
      <c r="N2075" t="s">
        <v>85</v>
      </c>
    </row>
    <row r="2076" spans="1:14" x14ac:dyDescent="0.25">
      <c r="A2076" t="s">
        <v>775</v>
      </c>
      <c r="B2076" t="s">
        <v>66</v>
      </c>
      <c r="C2076" t="s">
        <v>189</v>
      </c>
      <c r="D2076" t="s">
        <v>79</v>
      </c>
      <c r="E2076" s="149">
        <v>97500</v>
      </c>
      <c r="F2076" s="149">
        <v>4500</v>
      </c>
      <c r="G2076" s="149">
        <v>102000</v>
      </c>
      <c r="H2076" s="150">
        <f>Tabela2[[#This Row],[PERCENTUAL REALIZADO2]]*1/100</f>
        <v>0.97058800000000001</v>
      </c>
      <c r="I2076">
        <v>97.058800000000005</v>
      </c>
      <c r="J2076" s="111">
        <v>42705</v>
      </c>
      <c r="L2076" t="s">
        <v>2</v>
      </c>
      <c r="M2076" t="s">
        <v>80</v>
      </c>
      <c r="N2076" t="s">
        <v>81</v>
      </c>
    </row>
    <row r="2077" spans="1:14" x14ac:dyDescent="0.25">
      <c r="A2077" t="s">
        <v>4707</v>
      </c>
      <c r="B2077" t="s">
        <v>47</v>
      </c>
      <c r="C2077" t="s">
        <v>138</v>
      </c>
      <c r="D2077" t="s">
        <v>79</v>
      </c>
      <c r="E2077" s="149">
        <v>121875</v>
      </c>
      <c r="F2077" s="149">
        <v>1125</v>
      </c>
      <c r="G2077" s="149">
        <v>123000</v>
      </c>
      <c r="H2077" s="150">
        <f>Tabela2[[#This Row],[PERCENTUAL REALIZADO2]]*1/100</f>
        <v>0.99186899999999989</v>
      </c>
      <c r="I2077">
        <v>99.186899999999994</v>
      </c>
      <c r="J2077" s="111">
        <v>42709</v>
      </c>
      <c r="L2077" t="s">
        <v>2</v>
      </c>
      <c r="M2077" t="s">
        <v>80</v>
      </c>
      <c r="N2077" t="s">
        <v>81</v>
      </c>
    </row>
    <row r="2078" spans="1:14" x14ac:dyDescent="0.25">
      <c r="A2078" t="s">
        <v>4708</v>
      </c>
      <c r="B2078" t="s">
        <v>60</v>
      </c>
      <c r="C2078" t="s">
        <v>879</v>
      </c>
      <c r="D2078" t="s">
        <v>79</v>
      </c>
      <c r="E2078" s="149">
        <v>243750</v>
      </c>
      <c r="F2078" s="149">
        <v>153799.42000000001</v>
      </c>
      <c r="G2078" s="149">
        <v>397549.42</v>
      </c>
      <c r="H2078" s="150">
        <f>Tabela2[[#This Row],[PERCENTUAL REALIZADO2]]*1/100</f>
        <v>0.89685199999999998</v>
      </c>
      <c r="I2078">
        <v>89.685199999999995</v>
      </c>
      <c r="J2078" s="111">
        <v>42870</v>
      </c>
      <c r="L2078" t="s">
        <v>2</v>
      </c>
      <c r="M2078" t="s">
        <v>80</v>
      </c>
      <c r="N2078" t="s">
        <v>81</v>
      </c>
    </row>
    <row r="2079" spans="1:14" x14ac:dyDescent="0.25">
      <c r="A2079" t="s">
        <v>4709</v>
      </c>
      <c r="B2079" t="s">
        <v>48</v>
      </c>
      <c r="C2079" t="s">
        <v>502</v>
      </c>
      <c r="D2079" t="s">
        <v>79</v>
      </c>
      <c r="E2079" s="149">
        <v>882375</v>
      </c>
      <c r="F2079" s="149">
        <v>33196.120000000003</v>
      </c>
      <c r="G2079" s="149">
        <v>915571.12</v>
      </c>
      <c r="H2079" s="150">
        <f>Tabela2[[#This Row],[PERCENTUAL REALIZADO2]]*1/100</f>
        <v>4.8680000000000001E-2</v>
      </c>
      <c r="I2079">
        <v>4.8680000000000003</v>
      </c>
      <c r="J2079" s="111">
        <v>42730</v>
      </c>
      <c r="L2079" t="s">
        <v>2</v>
      </c>
      <c r="M2079" t="s">
        <v>80</v>
      </c>
      <c r="N2079" t="s">
        <v>81</v>
      </c>
    </row>
    <row r="2080" spans="1:14" x14ac:dyDescent="0.25">
      <c r="A2080" t="s">
        <v>311</v>
      </c>
      <c r="B2080" t="s">
        <v>68</v>
      </c>
      <c r="C2080" t="s">
        <v>224</v>
      </c>
      <c r="D2080" t="s">
        <v>79</v>
      </c>
      <c r="E2080" s="149">
        <v>752700</v>
      </c>
      <c r="F2080" s="149">
        <v>17300</v>
      </c>
      <c r="G2080" s="149">
        <v>770000</v>
      </c>
      <c r="H2080" s="150">
        <f>Tabela2[[#This Row],[PERCENTUAL REALIZADO2]]*1/100</f>
        <v>0.84954499999999999</v>
      </c>
      <c r="I2080">
        <v>84.954499999999996</v>
      </c>
      <c r="J2080" s="111">
        <v>42503</v>
      </c>
      <c r="L2080" t="s">
        <v>2</v>
      </c>
      <c r="M2080" t="s">
        <v>80</v>
      </c>
      <c r="N2080" t="s">
        <v>81</v>
      </c>
    </row>
    <row r="2081" spans="1:14" x14ac:dyDescent="0.25">
      <c r="A2081" t="s">
        <v>4710</v>
      </c>
      <c r="B2081" t="s">
        <v>52</v>
      </c>
      <c r="C2081" t="s">
        <v>2354</v>
      </c>
      <c r="D2081" t="s">
        <v>79</v>
      </c>
      <c r="E2081" s="149">
        <v>975000</v>
      </c>
      <c r="F2081" s="149">
        <v>25000</v>
      </c>
      <c r="G2081" s="149">
        <v>1000000</v>
      </c>
      <c r="H2081" s="150">
        <f>Tabela2[[#This Row],[PERCENTUAL REALIZADO2]]*1/100</f>
        <v>0.42568199999999995</v>
      </c>
      <c r="I2081">
        <v>42.568199999999997</v>
      </c>
      <c r="J2081" s="111">
        <v>42948</v>
      </c>
      <c r="L2081" t="s">
        <v>2</v>
      </c>
      <c r="M2081" t="s">
        <v>80</v>
      </c>
      <c r="N2081" t="s">
        <v>81</v>
      </c>
    </row>
    <row r="2082" spans="1:14" x14ac:dyDescent="0.25">
      <c r="A2082" t="s">
        <v>3003</v>
      </c>
      <c r="B2082" t="s">
        <v>66</v>
      </c>
      <c r="C2082" t="s">
        <v>4711</v>
      </c>
      <c r="D2082" t="s">
        <v>79</v>
      </c>
      <c r="E2082" s="149">
        <v>97500</v>
      </c>
      <c r="F2082" s="149">
        <v>11300</v>
      </c>
      <c r="G2082" s="149">
        <v>108800</v>
      </c>
      <c r="H2082" s="150">
        <f>Tabela2[[#This Row],[PERCENTUAL REALIZADO2]]*1/100</f>
        <v>0.74393299999999996</v>
      </c>
      <c r="I2082">
        <v>74.393299999999996</v>
      </c>
      <c r="J2082" s="111">
        <v>42332</v>
      </c>
      <c r="L2082" t="s">
        <v>2</v>
      </c>
      <c r="M2082" t="s">
        <v>80</v>
      </c>
      <c r="N2082" t="s">
        <v>81</v>
      </c>
    </row>
    <row r="2083" spans="1:14" x14ac:dyDescent="0.25">
      <c r="A2083" t="s">
        <v>1660</v>
      </c>
      <c r="B2083" t="s">
        <v>45</v>
      </c>
      <c r="C2083" t="s">
        <v>2846</v>
      </c>
      <c r="D2083" t="s">
        <v>79</v>
      </c>
      <c r="E2083" s="149">
        <v>487500</v>
      </c>
      <c r="F2083" s="149">
        <v>9950</v>
      </c>
      <c r="G2083" s="149">
        <v>497450</v>
      </c>
      <c r="H2083" s="150">
        <f>Tabela2[[#This Row],[PERCENTUAL REALIZADO2]]*1/100</f>
        <v>0.63222200000000006</v>
      </c>
      <c r="I2083">
        <v>63.222200000000001</v>
      </c>
      <c r="J2083" s="111">
        <v>42675</v>
      </c>
      <c r="L2083" t="s">
        <v>2</v>
      </c>
      <c r="M2083" t="s">
        <v>80</v>
      </c>
      <c r="N2083" t="s">
        <v>81</v>
      </c>
    </row>
    <row r="2084" spans="1:14" x14ac:dyDescent="0.25">
      <c r="A2084" t="s">
        <v>4712</v>
      </c>
      <c r="B2084" t="s">
        <v>66</v>
      </c>
      <c r="C2084" t="s">
        <v>323</v>
      </c>
      <c r="D2084" t="s">
        <v>86</v>
      </c>
      <c r="E2084" s="149">
        <v>245850</v>
      </c>
      <c r="F2084" s="149">
        <v>133208.49</v>
      </c>
      <c r="G2084" s="149">
        <v>379058.49</v>
      </c>
      <c r="H2084" s="150">
        <f>Tabela2[[#This Row],[PERCENTUAL REALIZADO2]]*1/100</f>
        <v>0.57916400000000001</v>
      </c>
      <c r="I2084">
        <v>57.916400000000003</v>
      </c>
      <c r="J2084" s="111">
        <v>42908</v>
      </c>
      <c r="L2084" t="s">
        <v>2</v>
      </c>
      <c r="M2084" t="s">
        <v>84</v>
      </c>
      <c r="N2084" t="s">
        <v>88</v>
      </c>
    </row>
    <row r="2085" spans="1:14" x14ac:dyDescent="0.25">
      <c r="A2085" t="s">
        <v>4713</v>
      </c>
      <c r="B2085" t="s">
        <v>68</v>
      </c>
      <c r="C2085" t="s">
        <v>709</v>
      </c>
      <c r="D2085" t="s">
        <v>86</v>
      </c>
      <c r="E2085" s="149">
        <v>493100</v>
      </c>
      <c r="F2085" s="149">
        <v>988.18</v>
      </c>
      <c r="G2085" s="149">
        <v>494088.18</v>
      </c>
      <c r="H2085" s="150">
        <f>Tabela2[[#This Row],[PERCENTUAL REALIZADO2]]*1/100</f>
        <v>0.95665699999999998</v>
      </c>
      <c r="I2085">
        <v>95.665700000000001</v>
      </c>
      <c r="J2085" s="111">
        <v>42711</v>
      </c>
      <c r="L2085" t="s">
        <v>2</v>
      </c>
      <c r="M2085" t="s">
        <v>84</v>
      </c>
      <c r="N2085" t="s">
        <v>88</v>
      </c>
    </row>
    <row r="2086" spans="1:14" x14ac:dyDescent="0.25">
      <c r="A2086" t="s">
        <v>4714</v>
      </c>
      <c r="B2086" t="s">
        <v>65</v>
      </c>
      <c r="C2086" t="s">
        <v>3567</v>
      </c>
      <c r="D2086" t="s">
        <v>82</v>
      </c>
      <c r="E2086" s="149">
        <v>243750</v>
      </c>
      <c r="F2086" s="149">
        <v>2462.12</v>
      </c>
      <c r="G2086" s="149">
        <v>246212.12</v>
      </c>
      <c r="H2086" s="150">
        <f>Tabela2[[#This Row],[PERCENTUAL REALIZADO2]]*1/100</f>
        <v>0.64242699999999997</v>
      </c>
      <c r="I2086">
        <v>64.242699999999999</v>
      </c>
      <c r="J2086" s="111">
        <v>42914</v>
      </c>
      <c r="L2086" t="s">
        <v>2</v>
      </c>
      <c r="M2086" t="s">
        <v>84</v>
      </c>
      <c r="N2086" t="s">
        <v>85</v>
      </c>
    </row>
    <row r="2087" spans="1:14" x14ac:dyDescent="0.25">
      <c r="A2087" t="s">
        <v>4715</v>
      </c>
      <c r="B2087" t="s">
        <v>51</v>
      </c>
      <c r="C2087" t="s">
        <v>3633</v>
      </c>
      <c r="D2087" t="s">
        <v>79</v>
      </c>
      <c r="E2087" s="149">
        <v>487500</v>
      </c>
      <c r="F2087" s="149">
        <v>12500</v>
      </c>
      <c r="G2087" s="149">
        <v>500000</v>
      </c>
      <c r="H2087" s="150">
        <f>Tabela2[[#This Row],[PERCENTUAL REALIZADO2]]*1/100</f>
        <v>0.96499999999999997</v>
      </c>
      <c r="I2087">
        <v>96.5</v>
      </c>
      <c r="J2087" s="111">
        <v>42991</v>
      </c>
      <c r="L2087" t="s">
        <v>2</v>
      </c>
      <c r="M2087" t="s">
        <v>80</v>
      </c>
      <c r="N2087" t="s">
        <v>81</v>
      </c>
    </row>
    <row r="2088" spans="1:14" x14ac:dyDescent="0.25">
      <c r="A2088" t="s">
        <v>4716</v>
      </c>
      <c r="B2088" t="s">
        <v>66</v>
      </c>
      <c r="C2088" t="s">
        <v>98</v>
      </c>
      <c r="D2088" t="s">
        <v>79</v>
      </c>
      <c r="E2088" s="149">
        <v>1950000</v>
      </c>
      <c r="F2088" s="149">
        <v>2000</v>
      </c>
      <c r="G2088" s="149">
        <v>1952000</v>
      </c>
      <c r="H2088" s="150">
        <f>Tabela2[[#This Row],[PERCENTUAL REALIZADO2]]*1/100</f>
        <v>0.76129599999999997</v>
      </c>
      <c r="I2088">
        <v>76.129599999999996</v>
      </c>
      <c r="J2088" s="111">
        <v>42646</v>
      </c>
      <c r="L2088" t="s">
        <v>2</v>
      </c>
      <c r="M2088" t="s">
        <v>80</v>
      </c>
      <c r="N2088" t="s">
        <v>81</v>
      </c>
    </row>
    <row r="2089" spans="1:14" x14ac:dyDescent="0.25">
      <c r="A2089" t="s">
        <v>4718</v>
      </c>
      <c r="B2089" t="s">
        <v>69</v>
      </c>
      <c r="C2089" t="s">
        <v>4717</v>
      </c>
      <c r="D2089" t="s">
        <v>79</v>
      </c>
      <c r="E2089" s="149">
        <v>438750</v>
      </c>
      <c r="F2089" s="149">
        <v>13077.51</v>
      </c>
      <c r="G2089" s="149">
        <v>451827.51</v>
      </c>
      <c r="H2089" s="150">
        <f>Tabela2[[#This Row],[PERCENTUAL REALIZADO2]]*1/100</f>
        <v>0.69473399999999996</v>
      </c>
      <c r="I2089">
        <v>69.473399999999998</v>
      </c>
      <c r="J2089" s="111">
        <v>42912</v>
      </c>
      <c r="L2089" t="s">
        <v>2</v>
      </c>
      <c r="M2089" t="s">
        <v>80</v>
      </c>
      <c r="N2089" t="s">
        <v>81</v>
      </c>
    </row>
    <row r="2090" spans="1:14" x14ac:dyDescent="0.25">
      <c r="A2090" t="s">
        <v>4720</v>
      </c>
      <c r="B2090" t="s">
        <v>52</v>
      </c>
      <c r="C2090" t="s">
        <v>4719</v>
      </c>
      <c r="D2090" t="s">
        <v>79</v>
      </c>
      <c r="E2090" s="149">
        <v>400000</v>
      </c>
      <c r="F2090" s="149">
        <v>4000</v>
      </c>
      <c r="G2090" s="149">
        <v>404000</v>
      </c>
      <c r="H2090" s="150">
        <f>Tabela2[[#This Row],[PERCENTUAL REALIZADO2]]*1/100</f>
        <v>0.942666</v>
      </c>
      <c r="I2090">
        <v>94.266599999999997</v>
      </c>
      <c r="J2090" s="111">
        <v>42517</v>
      </c>
      <c r="K2090" s="111">
        <v>42719</v>
      </c>
      <c r="L2090" t="s">
        <v>2</v>
      </c>
      <c r="M2090" t="s">
        <v>80</v>
      </c>
      <c r="N2090" t="s">
        <v>81</v>
      </c>
    </row>
    <row r="2091" spans="1:14" x14ac:dyDescent="0.25">
      <c r="A2091" t="s">
        <v>4721</v>
      </c>
      <c r="B2091" t="s">
        <v>52</v>
      </c>
      <c r="C2091" t="s">
        <v>4719</v>
      </c>
      <c r="D2091" t="s">
        <v>79</v>
      </c>
      <c r="E2091" s="149">
        <v>575000</v>
      </c>
      <c r="F2091" s="149">
        <v>5750</v>
      </c>
      <c r="G2091" s="149">
        <v>580750</v>
      </c>
      <c r="H2091" s="150">
        <f>Tabela2[[#This Row],[PERCENTUAL REALIZADO2]]*1/100</f>
        <v>0.85403899999999988</v>
      </c>
      <c r="I2091">
        <v>85.403899999999993</v>
      </c>
      <c r="J2091" s="111">
        <v>42420</v>
      </c>
      <c r="L2091" t="s">
        <v>2</v>
      </c>
      <c r="M2091" t="s">
        <v>80</v>
      </c>
      <c r="N2091" t="s">
        <v>81</v>
      </c>
    </row>
    <row r="2092" spans="1:14" x14ac:dyDescent="0.25">
      <c r="A2092" t="s">
        <v>4722</v>
      </c>
      <c r="B2092" t="s">
        <v>53</v>
      </c>
      <c r="C2092" t="s">
        <v>1092</v>
      </c>
      <c r="D2092" t="s">
        <v>79</v>
      </c>
      <c r="E2092" s="149">
        <v>682500</v>
      </c>
      <c r="F2092" s="149">
        <v>10050.25</v>
      </c>
      <c r="G2092" s="149">
        <v>692550.25</v>
      </c>
      <c r="H2092" s="150">
        <f>Tabela2[[#This Row],[PERCENTUAL REALIZADO2]]*1/100</f>
        <v>0.91577799999999998</v>
      </c>
      <c r="I2092">
        <v>91.577799999999996</v>
      </c>
      <c r="J2092" s="111">
        <v>42503</v>
      </c>
      <c r="L2092" t="s">
        <v>2</v>
      </c>
      <c r="M2092" t="s">
        <v>80</v>
      </c>
      <c r="N2092" t="s">
        <v>81</v>
      </c>
    </row>
    <row r="2093" spans="1:14" x14ac:dyDescent="0.25">
      <c r="A2093" t="s">
        <v>871</v>
      </c>
      <c r="B2093" t="s">
        <v>69</v>
      </c>
      <c r="C2093" t="s">
        <v>4723</v>
      </c>
      <c r="D2093" t="s">
        <v>79</v>
      </c>
      <c r="E2093" s="149">
        <v>341250</v>
      </c>
      <c r="F2093" s="149">
        <v>8750</v>
      </c>
      <c r="G2093" s="149">
        <v>350000</v>
      </c>
      <c r="H2093" s="150">
        <f>Tabela2[[#This Row],[PERCENTUAL REALIZADO2]]*1/100</f>
        <v>0.85414199999999996</v>
      </c>
      <c r="I2093">
        <v>85.414199999999994</v>
      </c>
      <c r="J2093" s="111">
        <v>42675</v>
      </c>
      <c r="L2093" t="s">
        <v>2</v>
      </c>
      <c r="M2093" t="s">
        <v>80</v>
      </c>
      <c r="N2093" t="s">
        <v>81</v>
      </c>
    </row>
    <row r="2094" spans="1:14" x14ac:dyDescent="0.25">
      <c r="A2094" t="s">
        <v>1660</v>
      </c>
      <c r="B2094" t="s">
        <v>45</v>
      </c>
      <c r="C2094" t="s">
        <v>676</v>
      </c>
      <c r="D2094" t="s">
        <v>79</v>
      </c>
      <c r="E2094" s="149">
        <v>487500</v>
      </c>
      <c r="F2094" s="149">
        <v>4924.25</v>
      </c>
      <c r="G2094" s="149">
        <v>492424.25</v>
      </c>
      <c r="H2094" s="150">
        <f>Tabela2[[#This Row],[PERCENTUAL REALIZADO2]]*1/100</f>
        <v>0.99568600000000007</v>
      </c>
      <c r="I2094">
        <v>99.568600000000004</v>
      </c>
      <c r="J2094" s="111">
        <v>42523</v>
      </c>
      <c r="L2094" t="s">
        <v>2</v>
      </c>
      <c r="M2094" t="s">
        <v>80</v>
      </c>
      <c r="N2094" t="s">
        <v>81</v>
      </c>
    </row>
    <row r="2095" spans="1:14" x14ac:dyDescent="0.25">
      <c r="A2095" t="s">
        <v>4724</v>
      </c>
      <c r="B2095" t="s">
        <v>52</v>
      </c>
      <c r="C2095" t="s">
        <v>527</v>
      </c>
      <c r="D2095" t="s">
        <v>79</v>
      </c>
      <c r="E2095" s="149">
        <v>975000</v>
      </c>
      <c r="F2095" s="149">
        <v>1000</v>
      </c>
      <c r="G2095" s="149">
        <v>976000</v>
      </c>
      <c r="H2095" s="150">
        <f>Tabela2[[#This Row],[PERCENTUAL REALIZADO2]]*1/100</f>
        <v>0.98950500000000008</v>
      </c>
      <c r="I2095">
        <v>98.950500000000005</v>
      </c>
      <c r="J2095" s="111">
        <v>42478</v>
      </c>
      <c r="L2095" t="s">
        <v>2</v>
      </c>
      <c r="M2095" t="s">
        <v>80</v>
      </c>
      <c r="N2095" t="s">
        <v>81</v>
      </c>
    </row>
    <row r="2096" spans="1:14" x14ac:dyDescent="0.25">
      <c r="A2096" t="s">
        <v>4726</v>
      </c>
      <c r="B2096" t="s">
        <v>54</v>
      </c>
      <c r="C2096" t="s">
        <v>4725</v>
      </c>
      <c r="D2096" t="s">
        <v>86</v>
      </c>
      <c r="E2096" s="149">
        <v>987600</v>
      </c>
      <c r="F2096" s="149">
        <v>33847.81</v>
      </c>
      <c r="G2096" s="149">
        <v>1021447.81</v>
      </c>
      <c r="H2096" s="150">
        <f>Tabela2[[#This Row],[PERCENTUAL REALIZADO2]]*1/100</f>
        <v>2.8519999999999999E-3</v>
      </c>
      <c r="I2096">
        <v>0.28520000000000001</v>
      </c>
      <c r="J2096" s="111">
        <v>43040</v>
      </c>
      <c r="L2096" t="s">
        <v>2</v>
      </c>
      <c r="M2096" t="s">
        <v>84</v>
      </c>
      <c r="N2096" t="s">
        <v>88</v>
      </c>
    </row>
    <row r="2097" spans="1:14" x14ac:dyDescent="0.25">
      <c r="A2097" t="s">
        <v>4728</v>
      </c>
      <c r="B2097" t="s">
        <v>55</v>
      </c>
      <c r="C2097" t="s">
        <v>4727</v>
      </c>
      <c r="D2097" t="s">
        <v>86</v>
      </c>
      <c r="E2097" s="149">
        <v>493100</v>
      </c>
      <c r="F2097" s="149">
        <v>76034.149999999994</v>
      </c>
      <c r="G2097" s="149">
        <v>569134.15</v>
      </c>
      <c r="H2097" s="150">
        <f>Tabela2[[#This Row],[PERCENTUAL REALIZADO2]]*1/100</f>
        <v>0.12812699999999999</v>
      </c>
      <c r="I2097">
        <v>12.8127</v>
      </c>
      <c r="J2097" s="111">
        <v>42916</v>
      </c>
      <c r="L2097" t="s">
        <v>2</v>
      </c>
      <c r="M2097" t="s">
        <v>84</v>
      </c>
      <c r="N2097" t="s">
        <v>88</v>
      </c>
    </row>
    <row r="2098" spans="1:14" x14ac:dyDescent="0.25">
      <c r="A2098" t="s">
        <v>4730</v>
      </c>
      <c r="B2098" t="s">
        <v>68</v>
      </c>
      <c r="C2098" t="s">
        <v>4729</v>
      </c>
      <c r="D2098" t="s">
        <v>86</v>
      </c>
      <c r="E2098" s="149">
        <v>245850</v>
      </c>
      <c r="F2098" s="149">
        <v>26700.78</v>
      </c>
      <c r="G2098" s="149">
        <v>272550.78000000003</v>
      </c>
      <c r="H2098" s="150">
        <f>Tabela2[[#This Row],[PERCENTUAL REALIZADO2]]*1/100</f>
        <v>0.85561999999999994</v>
      </c>
      <c r="I2098">
        <v>85.561999999999998</v>
      </c>
      <c r="J2098" s="111">
        <v>42891</v>
      </c>
      <c r="L2098" t="s">
        <v>2</v>
      </c>
      <c r="M2098" t="s">
        <v>84</v>
      </c>
      <c r="N2098" t="s">
        <v>88</v>
      </c>
    </row>
    <row r="2099" spans="1:14" x14ac:dyDescent="0.25">
      <c r="A2099" t="s">
        <v>4732</v>
      </c>
      <c r="B2099" t="s">
        <v>68</v>
      </c>
      <c r="C2099" t="s">
        <v>4731</v>
      </c>
      <c r="D2099" t="s">
        <v>86</v>
      </c>
      <c r="E2099" s="149">
        <v>245850</v>
      </c>
      <c r="F2099" s="149">
        <v>55827.27</v>
      </c>
      <c r="G2099" s="149">
        <v>301677.27</v>
      </c>
      <c r="H2099" s="150">
        <f>Tabela2[[#This Row],[PERCENTUAL REALIZADO2]]*1/100</f>
        <v>1.6216999999999999E-2</v>
      </c>
      <c r="I2099">
        <v>1.6216999999999999</v>
      </c>
      <c r="J2099" s="111">
        <v>42733</v>
      </c>
      <c r="L2099" t="s">
        <v>2</v>
      </c>
      <c r="M2099" t="s">
        <v>84</v>
      </c>
      <c r="N2099" t="s">
        <v>88</v>
      </c>
    </row>
    <row r="2100" spans="1:14" x14ac:dyDescent="0.25">
      <c r="A2100" t="s">
        <v>4734</v>
      </c>
      <c r="B2100" t="s">
        <v>68</v>
      </c>
      <c r="C2100" t="s">
        <v>4733</v>
      </c>
      <c r="D2100" t="s">
        <v>86</v>
      </c>
      <c r="E2100" s="149">
        <v>245850</v>
      </c>
      <c r="F2100" s="149">
        <v>42527.73</v>
      </c>
      <c r="G2100" s="149">
        <v>288377.73</v>
      </c>
      <c r="H2100" s="150">
        <f>Tabela2[[#This Row],[PERCENTUAL REALIZADO2]]*1/100</f>
        <v>8.4989999999999996E-3</v>
      </c>
      <c r="I2100">
        <v>0.84989999999999999</v>
      </c>
      <c r="J2100" s="111">
        <v>43052</v>
      </c>
      <c r="L2100" t="s">
        <v>2</v>
      </c>
      <c r="M2100" t="s">
        <v>84</v>
      </c>
      <c r="N2100" t="s">
        <v>88</v>
      </c>
    </row>
    <row r="2101" spans="1:14" x14ac:dyDescent="0.25">
      <c r="A2101" t="s">
        <v>4735</v>
      </c>
      <c r="B2101" t="s">
        <v>59</v>
      </c>
      <c r="C2101" t="s">
        <v>437</v>
      </c>
      <c r="D2101" t="s">
        <v>86</v>
      </c>
      <c r="E2101" s="149">
        <v>987600</v>
      </c>
      <c r="F2101" s="149">
        <v>86700</v>
      </c>
      <c r="G2101" s="149">
        <v>1074300</v>
      </c>
      <c r="H2101" s="150">
        <f>Tabela2[[#This Row],[PERCENTUAL REALIZADO2]]*1/100</f>
        <v>0.59134399999999998</v>
      </c>
      <c r="I2101">
        <v>59.134399999999999</v>
      </c>
      <c r="J2101" s="111">
        <v>42486</v>
      </c>
      <c r="L2101" t="s">
        <v>2</v>
      </c>
      <c r="M2101" t="s">
        <v>84</v>
      </c>
      <c r="N2101" t="s">
        <v>88</v>
      </c>
    </row>
    <row r="2102" spans="1:14" x14ac:dyDescent="0.25">
      <c r="A2102" t="s">
        <v>4736</v>
      </c>
      <c r="B2102" t="s">
        <v>68</v>
      </c>
      <c r="C2102" t="s">
        <v>952</v>
      </c>
      <c r="D2102" t="s">
        <v>86</v>
      </c>
      <c r="E2102" s="149">
        <v>245850</v>
      </c>
      <c r="F2102" s="149">
        <v>19342.349999999999</v>
      </c>
      <c r="G2102" s="149">
        <v>265192.34999999998</v>
      </c>
      <c r="H2102" s="150">
        <f>Tabela2[[#This Row],[PERCENTUAL REALIZADO2]]*1/100</f>
        <v>0.13138</v>
      </c>
      <c r="I2102">
        <v>13.138</v>
      </c>
      <c r="J2102" s="111">
        <v>42890</v>
      </c>
      <c r="L2102" t="s">
        <v>2</v>
      </c>
      <c r="M2102" t="s">
        <v>84</v>
      </c>
      <c r="N2102" t="s">
        <v>88</v>
      </c>
    </row>
    <row r="2103" spans="1:14" x14ac:dyDescent="0.25">
      <c r="A2103" t="s">
        <v>4737</v>
      </c>
      <c r="B2103" t="s">
        <v>52</v>
      </c>
      <c r="C2103" t="s">
        <v>662</v>
      </c>
      <c r="D2103" t="s">
        <v>90</v>
      </c>
      <c r="E2103" s="149">
        <v>300000</v>
      </c>
      <c r="F2103" s="149">
        <v>301</v>
      </c>
      <c r="G2103" s="149">
        <v>300301</v>
      </c>
      <c r="H2103" s="150">
        <f>Tabela2[[#This Row],[PERCENTUAL REALIZADO2]]*1/100</f>
        <v>0.99233700000000002</v>
      </c>
      <c r="I2103">
        <v>99.233699999999999</v>
      </c>
      <c r="J2103" s="111">
        <v>42913</v>
      </c>
      <c r="L2103" t="s">
        <v>2</v>
      </c>
      <c r="M2103" t="s">
        <v>80</v>
      </c>
      <c r="N2103" t="s">
        <v>511</v>
      </c>
    </row>
    <row r="2104" spans="1:14" x14ac:dyDescent="0.25">
      <c r="A2104" t="s">
        <v>786</v>
      </c>
      <c r="B2104" t="s">
        <v>65</v>
      </c>
      <c r="C2104" t="s">
        <v>1102</v>
      </c>
      <c r="D2104" t="s">
        <v>90</v>
      </c>
      <c r="E2104" s="149">
        <v>100000</v>
      </c>
      <c r="F2104" s="149">
        <v>105.6</v>
      </c>
      <c r="G2104" s="149">
        <v>100105.60000000001</v>
      </c>
      <c r="H2104" s="150">
        <f>Tabela2[[#This Row],[PERCENTUAL REALIZADO2]]*1/100</f>
        <v>0.78277299999999994</v>
      </c>
      <c r="I2104">
        <v>78.277299999999997</v>
      </c>
      <c r="J2104" s="111">
        <v>42521</v>
      </c>
      <c r="L2104" t="s">
        <v>2</v>
      </c>
      <c r="M2104" t="s">
        <v>80</v>
      </c>
      <c r="N2104" t="s">
        <v>511</v>
      </c>
    </row>
    <row r="2105" spans="1:14" x14ac:dyDescent="0.25">
      <c r="A2105" t="s">
        <v>4739</v>
      </c>
      <c r="B2105" t="s">
        <v>65</v>
      </c>
      <c r="C2105" t="s">
        <v>4738</v>
      </c>
      <c r="D2105" t="s">
        <v>90</v>
      </c>
      <c r="E2105" s="149">
        <v>150000</v>
      </c>
      <c r="F2105" s="149">
        <v>14658</v>
      </c>
      <c r="G2105" s="149">
        <v>164658</v>
      </c>
      <c r="H2105" s="150">
        <f>Tabela2[[#This Row],[PERCENTUAL REALIZADO2]]*1/100</f>
        <v>0.73379900000000009</v>
      </c>
      <c r="I2105">
        <v>73.379900000000006</v>
      </c>
      <c r="J2105" s="111">
        <v>42862</v>
      </c>
      <c r="L2105" t="s">
        <v>2</v>
      </c>
      <c r="M2105" t="s">
        <v>80</v>
      </c>
      <c r="N2105" t="s">
        <v>112</v>
      </c>
    </row>
    <row r="2106" spans="1:14" x14ac:dyDescent="0.25">
      <c r="A2106" t="s">
        <v>4741</v>
      </c>
      <c r="B2106" t="s">
        <v>65</v>
      </c>
      <c r="C2106" t="s">
        <v>4740</v>
      </c>
      <c r="D2106" t="s">
        <v>90</v>
      </c>
      <c r="E2106" s="149">
        <v>250000</v>
      </c>
      <c r="F2106" s="149">
        <v>1250</v>
      </c>
      <c r="G2106" s="149">
        <v>251250</v>
      </c>
      <c r="H2106" s="150">
        <f>Tabela2[[#This Row],[PERCENTUAL REALIZADO2]]*1/100</f>
        <v>0.96306000000000003</v>
      </c>
      <c r="I2106">
        <v>96.305999999999997</v>
      </c>
      <c r="J2106" s="111">
        <v>42857</v>
      </c>
      <c r="L2106" t="s">
        <v>2</v>
      </c>
      <c r="M2106" t="s">
        <v>80</v>
      </c>
      <c r="N2106" t="s">
        <v>112</v>
      </c>
    </row>
    <row r="2107" spans="1:14" x14ac:dyDescent="0.25">
      <c r="A2107" t="s">
        <v>4743</v>
      </c>
      <c r="B2107" t="s">
        <v>60</v>
      </c>
      <c r="C2107" t="s">
        <v>4742</v>
      </c>
      <c r="D2107" t="s">
        <v>82</v>
      </c>
      <c r="E2107" s="149">
        <v>292500</v>
      </c>
      <c r="F2107" s="149">
        <v>10058.26</v>
      </c>
      <c r="G2107" s="149">
        <v>302558.26</v>
      </c>
      <c r="H2107" s="150">
        <f>Tabela2[[#This Row],[PERCENTUAL REALIZADO2]]*1/100</f>
        <v>0.50563899999999995</v>
      </c>
      <c r="I2107">
        <v>50.563899999999997</v>
      </c>
      <c r="J2107" s="111">
        <v>42899</v>
      </c>
      <c r="L2107" t="s">
        <v>2</v>
      </c>
      <c r="M2107" t="s">
        <v>84</v>
      </c>
      <c r="N2107" t="s">
        <v>85</v>
      </c>
    </row>
    <row r="2108" spans="1:14" x14ac:dyDescent="0.25">
      <c r="A2108" t="s">
        <v>4744</v>
      </c>
      <c r="B2108" t="s">
        <v>51</v>
      </c>
      <c r="C2108" t="s">
        <v>2019</v>
      </c>
      <c r="D2108" t="s">
        <v>86</v>
      </c>
      <c r="E2108" s="149">
        <v>493100</v>
      </c>
      <c r="F2108" s="149">
        <v>7698</v>
      </c>
      <c r="G2108" s="149">
        <v>500798</v>
      </c>
      <c r="H2108" s="150">
        <f>Tabela2[[#This Row],[PERCENTUAL REALIZADO2]]*1/100</f>
        <v>0.95206599999999997</v>
      </c>
      <c r="I2108">
        <v>95.206599999999995</v>
      </c>
      <c r="J2108" s="111">
        <v>42552</v>
      </c>
      <c r="L2108" t="s">
        <v>2</v>
      </c>
      <c r="M2108" t="s">
        <v>84</v>
      </c>
      <c r="N2108" t="s">
        <v>88</v>
      </c>
    </row>
    <row r="2109" spans="1:14" x14ac:dyDescent="0.25">
      <c r="A2109" t="s">
        <v>2742</v>
      </c>
      <c r="B2109" t="s">
        <v>62</v>
      </c>
      <c r="C2109" t="s">
        <v>1296</v>
      </c>
      <c r="D2109" t="s">
        <v>86</v>
      </c>
      <c r="E2109" s="149">
        <v>245850</v>
      </c>
      <c r="F2109" s="149">
        <v>300</v>
      </c>
      <c r="G2109" s="149">
        <v>246150</v>
      </c>
      <c r="H2109" s="150">
        <f>Tabela2[[#This Row],[PERCENTUAL REALIZADO2]]*1/100</f>
        <v>0.52268900000000007</v>
      </c>
      <c r="I2109">
        <v>52.268900000000002</v>
      </c>
      <c r="J2109" s="111">
        <v>42485</v>
      </c>
      <c r="L2109" t="s">
        <v>2</v>
      </c>
      <c r="M2109" t="s">
        <v>84</v>
      </c>
      <c r="N2109" t="s">
        <v>88</v>
      </c>
    </row>
    <row r="2110" spans="1:14" x14ac:dyDescent="0.25">
      <c r="A2110" t="s">
        <v>4746</v>
      </c>
      <c r="B2110" t="s">
        <v>62</v>
      </c>
      <c r="C2110" t="s">
        <v>1279</v>
      </c>
      <c r="D2110" t="s">
        <v>86</v>
      </c>
      <c r="E2110" s="149">
        <v>344750</v>
      </c>
      <c r="F2110" s="149">
        <v>12435.72</v>
      </c>
      <c r="G2110" s="149">
        <v>357185.72</v>
      </c>
      <c r="H2110" s="150">
        <f>Tabela2[[#This Row],[PERCENTUAL REALIZADO2]]*1/100</f>
        <v>0.58618999999999999</v>
      </c>
      <c r="I2110">
        <v>58.619</v>
      </c>
      <c r="J2110" s="111">
        <v>42522</v>
      </c>
      <c r="L2110" t="s">
        <v>2</v>
      </c>
      <c r="M2110" t="s">
        <v>84</v>
      </c>
      <c r="N2110" t="s">
        <v>88</v>
      </c>
    </row>
    <row r="2111" spans="1:14" x14ac:dyDescent="0.25">
      <c r="A2111" t="s">
        <v>1773</v>
      </c>
      <c r="B2111" t="s">
        <v>62</v>
      </c>
      <c r="C2111" t="s">
        <v>1772</v>
      </c>
      <c r="D2111" t="s">
        <v>86</v>
      </c>
      <c r="E2111" s="149">
        <v>245850</v>
      </c>
      <c r="F2111" s="149">
        <v>15076.16</v>
      </c>
      <c r="G2111" s="149">
        <v>260926.16</v>
      </c>
      <c r="H2111" s="150">
        <f>Tabela2[[#This Row],[PERCENTUAL REALIZADO2]]*1/100</f>
        <v>0.52632000000000001</v>
      </c>
      <c r="I2111">
        <v>52.631999999999998</v>
      </c>
      <c r="J2111" s="111">
        <v>42804</v>
      </c>
      <c r="L2111" t="s">
        <v>2</v>
      </c>
      <c r="M2111" t="s">
        <v>84</v>
      </c>
      <c r="N2111" t="s">
        <v>88</v>
      </c>
    </row>
    <row r="2112" spans="1:14" x14ac:dyDescent="0.25">
      <c r="A2112" t="s">
        <v>4748</v>
      </c>
      <c r="B2112" t="s">
        <v>57</v>
      </c>
      <c r="C2112" t="s">
        <v>4747</v>
      </c>
      <c r="D2112" t="s">
        <v>86</v>
      </c>
      <c r="E2112" s="149">
        <v>245850</v>
      </c>
      <c r="F2112" s="149">
        <v>4150</v>
      </c>
      <c r="G2112" s="149">
        <v>250000</v>
      </c>
      <c r="H2112" s="150">
        <f>Tabela2[[#This Row],[PERCENTUAL REALIZADO2]]*1/100</f>
        <v>0.250023</v>
      </c>
      <c r="I2112">
        <v>25.002300000000002</v>
      </c>
      <c r="J2112" s="111">
        <v>42509</v>
      </c>
      <c r="L2112" t="s">
        <v>2</v>
      </c>
      <c r="M2112" t="s">
        <v>84</v>
      </c>
      <c r="N2112" t="s">
        <v>88</v>
      </c>
    </row>
    <row r="2113" spans="1:14" x14ac:dyDescent="0.25">
      <c r="A2113" t="s">
        <v>4750</v>
      </c>
      <c r="B2113" t="s">
        <v>57</v>
      </c>
      <c r="C2113" t="s">
        <v>4749</v>
      </c>
      <c r="D2113" t="s">
        <v>86</v>
      </c>
      <c r="E2113" s="149">
        <v>245850</v>
      </c>
      <c r="F2113" s="149">
        <v>4150</v>
      </c>
      <c r="G2113" s="149">
        <v>250000</v>
      </c>
      <c r="H2113" s="150">
        <f>Tabela2[[#This Row],[PERCENTUAL REALIZADO2]]*1/100</f>
        <v>0.50595900000000005</v>
      </c>
      <c r="I2113">
        <v>50.5959</v>
      </c>
      <c r="J2113" s="111">
        <v>42479</v>
      </c>
      <c r="L2113" t="s">
        <v>2</v>
      </c>
      <c r="M2113" t="s">
        <v>84</v>
      </c>
      <c r="N2113" t="s">
        <v>88</v>
      </c>
    </row>
    <row r="2114" spans="1:14" x14ac:dyDescent="0.25">
      <c r="A2114" t="s">
        <v>4752</v>
      </c>
      <c r="B2114" t="s">
        <v>60</v>
      </c>
      <c r="C2114" t="s">
        <v>4751</v>
      </c>
      <c r="D2114" t="s">
        <v>82</v>
      </c>
      <c r="E2114" s="149">
        <v>243750</v>
      </c>
      <c r="F2114" s="149">
        <v>10000</v>
      </c>
      <c r="G2114" s="149">
        <v>253750</v>
      </c>
      <c r="H2114" s="150">
        <f>Tabela2[[#This Row],[PERCENTUAL REALIZADO2]]*1/100</f>
        <v>0.89869600000000005</v>
      </c>
      <c r="I2114">
        <v>89.869600000000005</v>
      </c>
      <c r="J2114" s="111">
        <v>42870</v>
      </c>
      <c r="L2114" t="s">
        <v>2</v>
      </c>
      <c r="M2114" t="s">
        <v>84</v>
      </c>
      <c r="N2114" t="s">
        <v>85</v>
      </c>
    </row>
    <row r="2115" spans="1:14" x14ac:dyDescent="0.25">
      <c r="A2115" t="s">
        <v>4754</v>
      </c>
      <c r="B2115" t="s">
        <v>69</v>
      </c>
      <c r="C2115" t="s">
        <v>661</v>
      </c>
      <c r="D2115" t="s">
        <v>82</v>
      </c>
      <c r="E2115" s="149">
        <v>487500</v>
      </c>
      <c r="F2115" s="149">
        <v>12500</v>
      </c>
      <c r="G2115" s="149">
        <v>500000</v>
      </c>
      <c r="H2115" s="150">
        <f>Tabela2[[#This Row],[PERCENTUAL REALIZADO2]]*1/100</f>
        <v>0.89498699999999998</v>
      </c>
      <c r="I2115">
        <v>89.498699999999999</v>
      </c>
      <c r="J2115" s="111">
        <v>42522</v>
      </c>
      <c r="L2115" t="s">
        <v>2</v>
      </c>
      <c r="M2115" t="s">
        <v>84</v>
      </c>
      <c r="N2115" t="s">
        <v>85</v>
      </c>
    </row>
    <row r="2116" spans="1:14" x14ac:dyDescent="0.25">
      <c r="A2116" t="s">
        <v>4755</v>
      </c>
      <c r="B2116" t="s">
        <v>68</v>
      </c>
      <c r="C2116" t="s">
        <v>224</v>
      </c>
      <c r="D2116" t="s">
        <v>82</v>
      </c>
      <c r="E2116" s="149">
        <v>1852500</v>
      </c>
      <c r="F2116" s="149">
        <v>74000</v>
      </c>
      <c r="G2116" s="149">
        <v>1926500</v>
      </c>
      <c r="H2116" s="150">
        <f>Tabela2[[#This Row],[PERCENTUAL REALIZADO2]]*1/100</f>
        <v>0.58951200000000004</v>
      </c>
      <c r="I2116">
        <v>58.9512</v>
      </c>
      <c r="J2116" s="111">
        <v>42499</v>
      </c>
      <c r="L2116" t="s">
        <v>2</v>
      </c>
      <c r="M2116" t="s">
        <v>84</v>
      </c>
      <c r="N2116" t="s">
        <v>85</v>
      </c>
    </row>
    <row r="2117" spans="1:14" x14ac:dyDescent="0.25">
      <c r="A2117" t="s">
        <v>4756</v>
      </c>
      <c r="B2117" t="s">
        <v>68</v>
      </c>
      <c r="C2117" t="s">
        <v>3372</v>
      </c>
      <c r="D2117" t="s">
        <v>82</v>
      </c>
      <c r="E2117" s="149">
        <v>682500</v>
      </c>
      <c r="F2117" s="149">
        <v>22959.47</v>
      </c>
      <c r="G2117" s="149">
        <v>705459.47</v>
      </c>
      <c r="H2117" s="150">
        <f>Tabela2[[#This Row],[PERCENTUAL REALIZADO2]]*1/100</f>
        <v>0.6863769999999999</v>
      </c>
      <c r="I2117">
        <v>68.637699999999995</v>
      </c>
      <c r="J2117" s="111">
        <v>42829</v>
      </c>
      <c r="L2117" t="s">
        <v>2</v>
      </c>
      <c r="M2117" t="s">
        <v>84</v>
      </c>
      <c r="N2117" t="s">
        <v>85</v>
      </c>
    </row>
    <row r="2118" spans="1:14" x14ac:dyDescent="0.25">
      <c r="A2118" t="s">
        <v>4757</v>
      </c>
      <c r="B2118" t="s">
        <v>48</v>
      </c>
      <c r="C2118" t="s">
        <v>391</v>
      </c>
      <c r="D2118" t="s">
        <v>82</v>
      </c>
      <c r="E2118" s="149">
        <v>487500</v>
      </c>
      <c r="F2118" s="149">
        <v>5000</v>
      </c>
      <c r="G2118" s="149">
        <v>492500</v>
      </c>
      <c r="H2118" s="150">
        <f>Tabela2[[#This Row],[PERCENTUAL REALIZADO2]]*1/100</f>
        <v>0.161636</v>
      </c>
      <c r="I2118">
        <v>16.163599999999999</v>
      </c>
      <c r="J2118" s="111">
        <v>43040</v>
      </c>
      <c r="L2118" t="s">
        <v>2</v>
      </c>
      <c r="M2118" t="s">
        <v>84</v>
      </c>
      <c r="N2118" t="s">
        <v>85</v>
      </c>
    </row>
    <row r="2119" spans="1:14" x14ac:dyDescent="0.25">
      <c r="A2119" t="s">
        <v>4758</v>
      </c>
      <c r="B2119" t="s">
        <v>66</v>
      </c>
      <c r="C2119" t="s">
        <v>1162</v>
      </c>
      <c r="D2119" t="s">
        <v>82</v>
      </c>
      <c r="E2119" s="149">
        <v>682500</v>
      </c>
      <c r="F2119" s="149">
        <v>683.18</v>
      </c>
      <c r="G2119" s="149">
        <v>683183.18</v>
      </c>
      <c r="H2119" s="150">
        <f>Tabela2[[#This Row],[PERCENTUAL REALIZADO2]]*1/100</f>
        <v>0.45547300000000002</v>
      </c>
      <c r="I2119">
        <v>45.5473</v>
      </c>
      <c r="J2119" s="111">
        <v>42931</v>
      </c>
      <c r="L2119" t="s">
        <v>2</v>
      </c>
      <c r="M2119" t="s">
        <v>84</v>
      </c>
      <c r="N2119" t="s">
        <v>85</v>
      </c>
    </row>
    <row r="2120" spans="1:14" x14ac:dyDescent="0.25">
      <c r="A2120" t="s">
        <v>4759</v>
      </c>
      <c r="B2120" t="s">
        <v>66</v>
      </c>
      <c r="C2120" t="s">
        <v>1778</v>
      </c>
      <c r="D2120" t="s">
        <v>82</v>
      </c>
      <c r="E2120" s="149">
        <v>390000</v>
      </c>
      <c r="F2120" s="149">
        <v>3900</v>
      </c>
      <c r="G2120" s="149">
        <v>393900</v>
      </c>
      <c r="H2120" s="150">
        <f>Tabela2[[#This Row],[PERCENTUAL REALIZADO2]]*1/100</f>
        <v>0.795736</v>
      </c>
      <c r="I2120">
        <v>79.573599999999999</v>
      </c>
      <c r="J2120" s="111">
        <v>42887</v>
      </c>
      <c r="L2120" t="s">
        <v>2</v>
      </c>
      <c r="M2120" t="s">
        <v>84</v>
      </c>
      <c r="N2120" t="s">
        <v>85</v>
      </c>
    </row>
    <row r="2121" spans="1:14" x14ac:dyDescent="0.25">
      <c r="A2121" t="s">
        <v>4761</v>
      </c>
      <c r="B2121" t="s">
        <v>48</v>
      </c>
      <c r="C2121" t="s">
        <v>4760</v>
      </c>
      <c r="D2121" t="s">
        <v>82</v>
      </c>
      <c r="E2121" s="149">
        <v>487500</v>
      </c>
      <c r="F2121" s="149">
        <v>19454.099999999999</v>
      </c>
      <c r="G2121" s="149">
        <v>506954.1</v>
      </c>
      <c r="H2121" s="150">
        <f>Tabela2[[#This Row],[PERCENTUAL REALIZADO2]]*1/100</f>
        <v>1.3793999999999999E-2</v>
      </c>
      <c r="I2121">
        <v>1.3794</v>
      </c>
      <c r="J2121" s="111">
        <v>42856</v>
      </c>
      <c r="L2121" t="s">
        <v>2</v>
      </c>
      <c r="M2121" t="s">
        <v>84</v>
      </c>
      <c r="N2121" t="s">
        <v>85</v>
      </c>
    </row>
    <row r="2122" spans="1:14" x14ac:dyDescent="0.25">
      <c r="A2122" t="s">
        <v>4763</v>
      </c>
      <c r="B2122" t="s">
        <v>65</v>
      </c>
      <c r="C2122" t="s">
        <v>4762</v>
      </c>
      <c r="D2122" t="s">
        <v>82</v>
      </c>
      <c r="E2122" s="149">
        <v>390000</v>
      </c>
      <c r="F2122" s="149">
        <v>5000</v>
      </c>
      <c r="G2122" s="149">
        <v>395000</v>
      </c>
      <c r="H2122" s="150">
        <f>Tabela2[[#This Row],[PERCENTUAL REALIZADO2]]*1/100</f>
        <v>0.62425600000000003</v>
      </c>
      <c r="I2122">
        <v>62.425600000000003</v>
      </c>
      <c r="J2122" s="111">
        <v>42537</v>
      </c>
      <c r="L2122" t="s">
        <v>2</v>
      </c>
      <c r="M2122" t="s">
        <v>84</v>
      </c>
      <c r="N2122" t="s">
        <v>85</v>
      </c>
    </row>
    <row r="2123" spans="1:14" x14ac:dyDescent="0.25">
      <c r="A2123" t="s">
        <v>4764</v>
      </c>
      <c r="B2123" t="s">
        <v>53</v>
      </c>
      <c r="C2123" t="s">
        <v>858</v>
      </c>
      <c r="D2123" t="s">
        <v>86</v>
      </c>
      <c r="E2123" s="149">
        <v>592000</v>
      </c>
      <c r="F2123" s="149">
        <v>117887.57</v>
      </c>
      <c r="G2123" s="149">
        <v>709887.57</v>
      </c>
      <c r="H2123" s="150">
        <f>Tabela2[[#This Row],[PERCENTUAL REALIZADO2]]*1/100</f>
        <v>4.73E-4</v>
      </c>
      <c r="I2123">
        <v>4.7300000000000002E-2</v>
      </c>
      <c r="J2123" s="111">
        <v>42710</v>
      </c>
      <c r="L2123" t="s">
        <v>2</v>
      </c>
      <c r="M2123" t="s">
        <v>84</v>
      </c>
      <c r="N2123" t="s">
        <v>183</v>
      </c>
    </row>
    <row r="2124" spans="1:14" x14ac:dyDescent="0.25">
      <c r="A2124" t="s">
        <v>4766</v>
      </c>
      <c r="B2124" t="s">
        <v>53</v>
      </c>
      <c r="C2124" t="s">
        <v>4765</v>
      </c>
      <c r="D2124" t="s">
        <v>86</v>
      </c>
      <c r="E2124" s="149">
        <v>295300</v>
      </c>
      <c r="F2124" s="149">
        <v>295.60000000000002</v>
      </c>
      <c r="G2124" s="149">
        <v>295595.59999999998</v>
      </c>
      <c r="H2124" s="150">
        <f>Tabela2[[#This Row],[PERCENTUAL REALIZADO2]]*1/100</f>
        <v>0.78874999999999995</v>
      </c>
      <c r="I2124">
        <v>78.875</v>
      </c>
      <c r="J2124" s="111">
        <v>42464</v>
      </c>
      <c r="K2124" s="111">
        <v>43087</v>
      </c>
      <c r="L2124" t="s">
        <v>2</v>
      </c>
      <c r="M2124" t="s">
        <v>84</v>
      </c>
      <c r="N2124" t="s">
        <v>88</v>
      </c>
    </row>
    <row r="2125" spans="1:14" x14ac:dyDescent="0.25">
      <c r="A2125" t="s">
        <v>1050</v>
      </c>
      <c r="B2125" t="s">
        <v>57</v>
      </c>
      <c r="C2125" t="s">
        <v>1049</v>
      </c>
      <c r="D2125" t="s">
        <v>86</v>
      </c>
      <c r="E2125" s="149">
        <v>987600</v>
      </c>
      <c r="F2125" s="149">
        <v>20358.150000000001</v>
      </c>
      <c r="G2125" s="149">
        <v>1007958.15</v>
      </c>
      <c r="H2125" s="150">
        <f>Tabela2[[#This Row],[PERCENTUAL REALIZADO2]]*1/100</f>
        <v>0.393262</v>
      </c>
      <c r="I2125">
        <v>39.3262</v>
      </c>
      <c r="J2125" s="111">
        <v>42552</v>
      </c>
      <c r="L2125" t="s">
        <v>2</v>
      </c>
      <c r="M2125" t="s">
        <v>84</v>
      </c>
      <c r="N2125" t="s">
        <v>88</v>
      </c>
    </row>
    <row r="2126" spans="1:14" x14ac:dyDescent="0.25">
      <c r="A2126" t="s">
        <v>165</v>
      </c>
      <c r="B2126" t="s">
        <v>52</v>
      </c>
      <c r="C2126" t="s">
        <v>4767</v>
      </c>
      <c r="D2126" t="s">
        <v>79</v>
      </c>
      <c r="E2126" s="149">
        <v>975000</v>
      </c>
      <c r="F2126" s="149">
        <v>1000</v>
      </c>
      <c r="G2126" s="149">
        <v>976000</v>
      </c>
      <c r="H2126" s="150">
        <f>Tabela2[[#This Row],[PERCENTUAL REALIZADO2]]*1/100</f>
        <v>0.99591800000000008</v>
      </c>
      <c r="I2126">
        <v>99.591800000000006</v>
      </c>
      <c r="J2126" s="111">
        <v>42492</v>
      </c>
      <c r="K2126" s="111">
        <v>42655</v>
      </c>
      <c r="L2126" t="s">
        <v>2</v>
      </c>
      <c r="M2126" t="s">
        <v>80</v>
      </c>
      <c r="N2126" t="s">
        <v>81</v>
      </c>
    </row>
    <row r="2127" spans="1:14" x14ac:dyDescent="0.25">
      <c r="A2127" t="s">
        <v>1078</v>
      </c>
      <c r="B2127" t="s">
        <v>55</v>
      </c>
      <c r="C2127" t="s">
        <v>4487</v>
      </c>
      <c r="D2127" t="s">
        <v>79</v>
      </c>
      <c r="E2127" s="149">
        <v>975000</v>
      </c>
      <c r="F2127" s="149">
        <v>1242.74</v>
      </c>
      <c r="G2127" s="149">
        <v>976242.74</v>
      </c>
      <c r="H2127" s="150">
        <f>Tabela2[[#This Row],[PERCENTUAL REALIZADO2]]*1/100</f>
        <v>2.63E-3</v>
      </c>
      <c r="I2127">
        <v>0.26300000000000001</v>
      </c>
      <c r="J2127" s="111">
        <v>43043</v>
      </c>
      <c r="L2127" t="s">
        <v>2</v>
      </c>
      <c r="M2127" t="s">
        <v>80</v>
      </c>
      <c r="N2127" t="s">
        <v>81</v>
      </c>
    </row>
    <row r="2128" spans="1:14" x14ac:dyDescent="0.25">
      <c r="A2128" t="s">
        <v>4769</v>
      </c>
      <c r="B2128" t="s">
        <v>52</v>
      </c>
      <c r="C2128" t="s">
        <v>4768</v>
      </c>
      <c r="D2128" t="s">
        <v>79</v>
      </c>
      <c r="E2128" s="149">
        <v>975000</v>
      </c>
      <c r="F2128" s="149">
        <v>1000</v>
      </c>
      <c r="G2128" s="149">
        <v>976000</v>
      </c>
      <c r="H2128" s="150">
        <f>Tabela2[[#This Row],[PERCENTUAL REALIZADO2]]*1/100</f>
        <v>0.78915599999999997</v>
      </c>
      <c r="I2128">
        <v>78.915599999999998</v>
      </c>
      <c r="J2128" s="111">
        <v>43040</v>
      </c>
      <c r="L2128" t="s">
        <v>2</v>
      </c>
      <c r="M2128" t="s">
        <v>80</v>
      </c>
      <c r="N2128" t="s">
        <v>81</v>
      </c>
    </row>
    <row r="2129" spans="1:14" x14ac:dyDescent="0.25">
      <c r="A2129" t="s">
        <v>1078</v>
      </c>
      <c r="B2129" t="s">
        <v>55</v>
      </c>
      <c r="C2129" t="s">
        <v>3821</v>
      </c>
      <c r="D2129" t="s">
        <v>79</v>
      </c>
      <c r="E2129" s="149">
        <v>975000</v>
      </c>
      <c r="F2129" s="149">
        <v>13715.02</v>
      </c>
      <c r="G2129" s="149">
        <v>988715.02</v>
      </c>
      <c r="H2129" s="150">
        <f>Tabela2[[#This Row],[PERCENTUAL REALIZADO2]]*1/100</f>
        <v>0.55351700000000004</v>
      </c>
      <c r="I2129">
        <v>55.351700000000001</v>
      </c>
      <c r="J2129" s="111">
        <v>42917</v>
      </c>
      <c r="L2129" t="s">
        <v>2</v>
      </c>
      <c r="M2129" t="s">
        <v>80</v>
      </c>
      <c r="N2129" t="s">
        <v>81</v>
      </c>
    </row>
    <row r="2130" spans="1:14" x14ac:dyDescent="0.25">
      <c r="A2130" t="s">
        <v>4771</v>
      </c>
      <c r="B2130" t="s">
        <v>65</v>
      </c>
      <c r="C2130" t="s">
        <v>4770</v>
      </c>
      <c r="D2130" t="s">
        <v>82</v>
      </c>
      <c r="E2130" s="149">
        <v>243750</v>
      </c>
      <c r="F2130" s="149">
        <v>9750</v>
      </c>
      <c r="G2130" s="149">
        <v>253500</v>
      </c>
      <c r="H2130" s="150">
        <f>Tabela2[[#This Row],[PERCENTUAL REALIZADO2]]*1/100</f>
        <v>0.50803600000000004</v>
      </c>
      <c r="I2130">
        <v>50.803600000000003</v>
      </c>
      <c r="J2130" s="111">
        <v>42524</v>
      </c>
      <c r="L2130" t="s">
        <v>2</v>
      </c>
      <c r="M2130" t="s">
        <v>84</v>
      </c>
      <c r="N2130" t="s">
        <v>85</v>
      </c>
    </row>
    <row r="2131" spans="1:14" x14ac:dyDescent="0.25">
      <c r="A2131" t="s">
        <v>4772</v>
      </c>
      <c r="B2131" t="s">
        <v>68</v>
      </c>
      <c r="C2131" t="s">
        <v>820</v>
      </c>
      <c r="D2131" t="s">
        <v>86</v>
      </c>
      <c r="E2131" s="149">
        <v>789800</v>
      </c>
      <c r="F2131" s="149">
        <v>103551.84</v>
      </c>
      <c r="G2131" s="149">
        <v>893351.84</v>
      </c>
      <c r="H2131" s="150">
        <f>Tabela2[[#This Row],[PERCENTUAL REALIZADO2]]*1/100</f>
        <v>6.8330000000000005E-3</v>
      </c>
      <c r="I2131">
        <v>0.68330000000000002</v>
      </c>
      <c r="J2131" s="111">
        <v>42912</v>
      </c>
      <c r="L2131" t="s">
        <v>2</v>
      </c>
      <c r="M2131" t="s">
        <v>84</v>
      </c>
      <c r="N2131" t="s">
        <v>114</v>
      </c>
    </row>
    <row r="2132" spans="1:14" x14ac:dyDescent="0.25">
      <c r="A2132" t="s">
        <v>4774</v>
      </c>
      <c r="B2132" t="s">
        <v>53</v>
      </c>
      <c r="C2132" t="s">
        <v>4773</v>
      </c>
      <c r="D2132" t="s">
        <v>86</v>
      </c>
      <c r="E2132" s="149">
        <v>493100</v>
      </c>
      <c r="F2132" s="149">
        <v>72982.63</v>
      </c>
      <c r="G2132" s="149">
        <v>566082.63</v>
      </c>
      <c r="H2132" s="150">
        <f>Tabela2[[#This Row],[PERCENTUAL REALIZADO2]]*1/100</f>
        <v>9.2443000000000011E-2</v>
      </c>
      <c r="I2132">
        <v>9.2443000000000008</v>
      </c>
      <c r="J2132" s="111">
        <v>42573</v>
      </c>
      <c r="L2132" t="s">
        <v>2</v>
      </c>
      <c r="M2132" t="s">
        <v>84</v>
      </c>
      <c r="N2132" t="s">
        <v>88</v>
      </c>
    </row>
    <row r="2133" spans="1:14" x14ac:dyDescent="0.25">
      <c r="A2133" t="s">
        <v>4776</v>
      </c>
      <c r="B2133" t="s">
        <v>65</v>
      </c>
      <c r="C2133" t="s">
        <v>4775</v>
      </c>
      <c r="D2133" t="s">
        <v>86</v>
      </c>
      <c r="E2133" s="149">
        <v>344750</v>
      </c>
      <c r="F2133" s="149">
        <v>5250</v>
      </c>
      <c r="G2133" s="149">
        <v>350000</v>
      </c>
      <c r="H2133" s="150">
        <f>Tabela2[[#This Row],[PERCENTUAL REALIZADO2]]*1/100</f>
        <v>4.9499999999999995E-3</v>
      </c>
      <c r="I2133">
        <v>0.495</v>
      </c>
      <c r="J2133" s="111">
        <v>43069</v>
      </c>
      <c r="L2133" t="s">
        <v>2</v>
      </c>
      <c r="M2133" t="s">
        <v>84</v>
      </c>
      <c r="N2133" t="s">
        <v>88</v>
      </c>
    </row>
    <row r="2134" spans="1:14" x14ac:dyDescent="0.25">
      <c r="A2134" t="s">
        <v>4777</v>
      </c>
      <c r="B2134" t="s">
        <v>55</v>
      </c>
      <c r="C2134" t="s">
        <v>4487</v>
      </c>
      <c r="D2134" t="s">
        <v>86</v>
      </c>
      <c r="E2134" s="149">
        <v>987600</v>
      </c>
      <c r="F2134" s="149">
        <v>65719.95</v>
      </c>
      <c r="G2134" s="149">
        <v>1053319.95</v>
      </c>
      <c r="H2134" s="150">
        <f>Tabela2[[#This Row],[PERCENTUAL REALIZADO2]]*1/100</f>
        <v>2.1028999999999999E-2</v>
      </c>
      <c r="I2134">
        <v>2.1029</v>
      </c>
      <c r="J2134" s="111">
        <v>43043</v>
      </c>
      <c r="L2134" t="s">
        <v>2</v>
      </c>
      <c r="M2134" t="s">
        <v>84</v>
      </c>
      <c r="N2134" t="s">
        <v>88</v>
      </c>
    </row>
    <row r="2135" spans="1:14" x14ac:dyDescent="0.25">
      <c r="A2135" t="s">
        <v>4778</v>
      </c>
      <c r="B2135" t="s">
        <v>47</v>
      </c>
      <c r="C2135" t="s">
        <v>429</v>
      </c>
      <c r="D2135" t="s">
        <v>86</v>
      </c>
      <c r="E2135" s="149">
        <v>987600</v>
      </c>
      <c r="F2135" s="149">
        <v>20155.099999999999</v>
      </c>
      <c r="G2135" s="149">
        <v>1007755.1</v>
      </c>
      <c r="H2135" s="150">
        <f>Tabela2[[#This Row],[PERCENTUAL REALIZADO2]]*1/100</f>
        <v>0.27961400000000003</v>
      </c>
      <c r="I2135">
        <v>27.961400000000001</v>
      </c>
      <c r="J2135" s="111">
        <v>42520</v>
      </c>
      <c r="L2135" t="s">
        <v>2</v>
      </c>
      <c r="M2135" t="s">
        <v>84</v>
      </c>
      <c r="N2135" t="s">
        <v>88</v>
      </c>
    </row>
    <row r="2136" spans="1:14" x14ac:dyDescent="0.25">
      <c r="A2136" t="s">
        <v>4780</v>
      </c>
      <c r="B2136" t="s">
        <v>47</v>
      </c>
      <c r="C2136" t="s">
        <v>4779</v>
      </c>
      <c r="D2136" t="s">
        <v>86</v>
      </c>
      <c r="E2136" s="149">
        <v>987600</v>
      </c>
      <c r="F2136" s="149">
        <v>1400</v>
      </c>
      <c r="G2136" s="149">
        <v>989000</v>
      </c>
      <c r="H2136" s="150">
        <f>Tabela2[[#This Row],[PERCENTUAL REALIZADO2]]*1/100</f>
        <v>0.30545800000000001</v>
      </c>
      <c r="I2136">
        <v>30.5458</v>
      </c>
      <c r="J2136" s="111">
        <v>42480</v>
      </c>
      <c r="L2136" t="s">
        <v>2</v>
      </c>
      <c r="M2136" t="s">
        <v>84</v>
      </c>
      <c r="N2136" t="s">
        <v>88</v>
      </c>
    </row>
    <row r="2137" spans="1:14" x14ac:dyDescent="0.25">
      <c r="A2137" t="s">
        <v>4781</v>
      </c>
      <c r="B2137" t="s">
        <v>57</v>
      </c>
      <c r="C2137" t="s">
        <v>1351</v>
      </c>
      <c r="D2137" t="s">
        <v>86</v>
      </c>
      <c r="E2137" s="149">
        <v>493100</v>
      </c>
      <c r="F2137" s="149">
        <v>10064</v>
      </c>
      <c r="G2137" s="149">
        <v>503164</v>
      </c>
      <c r="H2137" s="150">
        <f>Tabela2[[#This Row],[PERCENTUAL REALIZADO2]]*1/100</f>
        <v>0.513934</v>
      </c>
      <c r="I2137">
        <v>51.3934</v>
      </c>
      <c r="J2137" s="111">
        <v>42548</v>
      </c>
      <c r="L2137" t="s">
        <v>2</v>
      </c>
      <c r="M2137" t="s">
        <v>84</v>
      </c>
      <c r="N2137" t="s">
        <v>88</v>
      </c>
    </row>
    <row r="2138" spans="1:14" x14ac:dyDescent="0.25">
      <c r="A2138" t="s">
        <v>4782</v>
      </c>
      <c r="B2138" t="s">
        <v>60</v>
      </c>
      <c r="C2138" t="s">
        <v>407</v>
      </c>
      <c r="D2138" t="s">
        <v>86</v>
      </c>
      <c r="E2138" s="149">
        <v>493100</v>
      </c>
      <c r="F2138" s="149">
        <v>500</v>
      </c>
      <c r="G2138" s="149">
        <v>493600</v>
      </c>
      <c r="H2138" s="150">
        <f>Tabela2[[#This Row],[PERCENTUAL REALIZADO2]]*1/100</f>
        <v>0.32466700000000004</v>
      </c>
      <c r="I2138">
        <v>32.466700000000003</v>
      </c>
      <c r="J2138" s="111">
        <v>42527</v>
      </c>
      <c r="L2138" t="s">
        <v>2</v>
      </c>
      <c r="M2138" t="s">
        <v>84</v>
      </c>
      <c r="N2138" t="s">
        <v>88</v>
      </c>
    </row>
    <row r="2139" spans="1:14" x14ac:dyDescent="0.25">
      <c r="A2139" t="s">
        <v>4783</v>
      </c>
      <c r="B2139" t="s">
        <v>57</v>
      </c>
      <c r="C2139" t="s">
        <v>227</v>
      </c>
      <c r="D2139" t="s">
        <v>86</v>
      </c>
      <c r="E2139" s="149">
        <v>295300</v>
      </c>
      <c r="F2139" s="149">
        <v>6027</v>
      </c>
      <c r="G2139" s="149">
        <v>301327</v>
      </c>
      <c r="H2139" s="150">
        <f>Tabela2[[#This Row],[PERCENTUAL REALIZADO2]]*1/100</f>
        <v>0.537713</v>
      </c>
      <c r="I2139">
        <v>53.771299999999997</v>
      </c>
      <c r="J2139" s="111">
        <v>42912</v>
      </c>
      <c r="L2139" t="s">
        <v>2</v>
      </c>
      <c r="M2139" t="s">
        <v>84</v>
      </c>
      <c r="N2139" t="s">
        <v>88</v>
      </c>
    </row>
    <row r="2140" spans="1:14" x14ac:dyDescent="0.25">
      <c r="A2140" t="s">
        <v>4784</v>
      </c>
      <c r="B2140" t="s">
        <v>48</v>
      </c>
      <c r="C2140" t="s">
        <v>580</v>
      </c>
      <c r="D2140" t="s">
        <v>86</v>
      </c>
      <c r="E2140" s="149">
        <v>987600</v>
      </c>
      <c r="F2140" s="149">
        <v>117241.11</v>
      </c>
      <c r="G2140" s="149">
        <v>1104841.1100000001</v>
      </c>
      <c r="H2140" s="150">
        <f>Tabela2[[#This Row],[PERCENTUAL REALIZADO2]]*1/100</f>
        <v>5.5433000000000003E-2</v>
      </c>
      <c r="I2140">
        <v>5.5433000000000003</v>
      </c>
      <c r="J2140" s="111">
        <v>42552</v>
      </c>
      <c r="L2140" t="s">
        <v>2</v>
      </c>
      <c r="M2140" t="s">
        <v>84</v>
      </c>
      <c r="N2140" t="s">
        <v>88</v>
      </c>
    </row>
    <row r="2141" spans="1:14" x14ac:dyDescent="0.25">
      <c r="A2141" t="s">
        <v>4785</v>
      </c>
      <c r="B2141" t="s">
        <v>65</v>
      </c>
      <c r="C2141" t="s">
        <v>213</v>
      </c>
      <c r="D2141" t="s">
        <v>86</v>
      </c>
      <c r="E2141" s="149">
        <v>295300</v>
      </c>
      <c r="F2141" s="149">
        <v>5906</v>
      </c>
      <c r="G2141" s="149">
        <v>301206</v>
      </c>
      <c r="H2141" s="150">
        <f>Tabela2[[#This Row],[PERCENTUAL REALIZADO2]]*1/100</f>
        <v>0.56955800000000001</v>
      </c>
      <c r="I2141">
        <v>56.955800000000004</v>
      </c>
      <c r="J2141" s="111">
        <v>43012</v>
      </c>
      <c r="L2141" t="s">
        <v>2</v>
      </c>
      <c r="M2141" t="s">
        <v>84</v>
      </c>
      <c r="N2141" t="s">
        <v>88</v>
      </c>
    </row>
    <row r="2142" spans="1:14" x14ac:dyDescent="0.25">
      <c r="A2142" t="s">
        <v>4786</v>
      </c>
      <c r="B2142" t="s">
        <v>47</v>
      </c>
      <c r="C2142" t="s">
        <v>1110</v>
      </c>
      <c r="D2142" t="s">
        <v>86</v>
      </c>
      <c r="E2142" s="149">
        <v>592000</v>
      </c>
      <c r="F2142" s="149">
        <v>8000</v>
      </c>
      <c r="G2142" s="149">
        <v>600000</v>
      </c>
      <c r="H2142" s="150">
        <f>Tabela2[[#This Row],[PERCENTUAL REALIZADO2]]*1/100</f>
        <v>4.7398999999999997E-2</v>
      </c>
      <c r="I2142">
        <v>4.7398999999999996</v>
      </c>
      <c r="J2142" s="111">
        <v>42948</v>
      </c>
      <c r="L2142" t="s">
        <v>2</v>
      </c>
      <c r="M2142" t="s">
        <v>84</v>
      </c>
      <c r="N2142" t="s">
        <v>88</v>
      </c>
    </row>
    <row r="2143" spans="1:14" x14ac:dyDescent="0.25">
      <c r="A2143" t="s">
        <v>1021</v>
      </c>
      <c r="B2143" t="s">
        <v>53</v>
      </c>
      <c r="C2143" t="s">
        <v>4565</v>
      </c>
      <c r="D2143" t="s">
        <v>86</v>
      </c>
      <c r="E2143" s="149">
        <v>394200</v>
      </c>
      <c r="F2143" s="149">
        <v>5000</v>
      </c>
      <c r="G2143" s="149">
        <v>399200</v>
      </c>
      <c r="H2143" s="150">
        <f>Tabela2[[#This Row],[PERCENTUAL REALIZADO2]]*1/100</f>
        <v>0.52254800000000001</v>
      </c>
      <c r="I2143">
        <v>52.254800000000003</v>
      </c>
      <c r="J2143" s="111">
        <v>42829</v>
      </c>
      <c r="L2143" t="s">
        <v>2</v>
      </c>
      <c r="M2143" t="s">
        <v>84</v>
      </c>
      <c r="N2143" t="s">
        <v>88</v>
      </c>
    </row>
    <row r="2144" spans="1:14" x14ac:dyDescent="0.25">
      <c r="A2144" t="s">
        <v>1773</v>
      </c>
      <c r="B2144" t="s">
        <v>62</v>
      </c>
      <c r="C2144" t="s">
        <v>1772</v>
      </c>
      <c r="D2144" t="s">
        <v>86</v>
      </c>
      <c r="E2144" s="149">
        <v>493100</v>
      </c>
      <c r="F2144" s="149">
        <v>900</v>
      </c>
      <c r="G2144" s="149">
        <v>494000</v>
      </c>
      <c r="H2144" s="150">
        <f>Tabela2[[#This Row],[PERCENTUAL REALIZADO2]]*1/100</f>
        <v>0.46133400000000002</v>
      </c>
      <c r="I2144">
        <v>46.133400000000002</v>
      </c>
      <c r="J2144" s="111">
        <v>42549</v>
      </c>
      <c r="L2144" t="s">
        <v>2</v>
      </c>
      <c r="M2144" t="s">
        <v>84</v>
      </c>
      <c r="N2144" t="s">
        <v>88</v>
      </c>
    </row>
    <row r="2145" spans="1:14" x14ac:dyDescent="0.25">
      <c r="A2145" t="s">
        <v>1304</v>
      </c>
      <c r="B2145" t="s">
        <v>62</v>
      </c>
      <c r="C2145" t="s">
        <v>187</v>
      </c>
      <c r="D2145" t="s">
        <v>86</v>
      </c>
      <c r="E2145" s="149">
        <v>344750</v>
      </c>
      <c r="F2145" s="149">
        <v>17543.48</v>
      </c>
      <c r="G2145" s="149">
        <v>362293.48</v>
      </c>
      <c r="H2145" s="150">
        <f>Tabela2[[#This Row],[PERCENTUAL REALIZADO2]]*1/100</f>
        <v>0.54716299999999995</v>
      </c>
      <c r="I2145">
        <v>54.716299999999997</v>
      </c>
      <c r="J2145" s="111">
        <v>42823</v>
      </c>
      <c r="L2145" t="s">
        <v>2</v>
      </c>
      <c r="M2145" t="s">
        <v>84</v>
      </c>
      <c r="N2145" t="s">
        <v>88</v>
      </c>
    </row>
    <row r="2146" spans="1:14" x14ac:dyDescent="0.25">
      <c r="A2146" t="s">
        <v>3551</v>
      </c>
      <c r="B2146" t="s">
        <v>53</v>
      </c>
      <c r="C2146" t="s">
        <v>3550</v>
      </c>
      <c r="D2146" t="s">
        <v>82</v>
      </c>
      <c r="E2146" s="149">
        <v>200000</v>
      </c>
      <c r="F2146" s="149">
        <v>140984.20000000001</v>
      </c>
      <c r="G2146" s="149">
        <v>340984.2</v>
      </c>
      <c r="H2146" s="150">
        <f>Tabela2[[#This Row],[PERCENTUAL REALIZADO2]]*1/100</f>
        <v>0.31079999999999997</v>
      </c>
      <c r="I2146">
        <v>31.08</v>
      </c>
      <c r="J2146" s="111">
        <v>39234</v>
      </c>
      <c r="L2146" t="s">
        <v>2</v>
      </c>
      <c r="M2146" t="s">
        <v>84</v>
      </c>
      <c r="N2146" t="s">
        <v>721</v>
      </c>
    </row>
    <row r="2147" spans="1:14" x14ac:dyDescent="0.25">
      <c r="A2147" t="s">
        <v>4788</v>
      </c>
      <c r="B2147" t="s">
        <v>57</v>
      </c>
      <c r="C2147" t="s">
        <v>586</v>
      </c>
      <c r="D2147" t="s">
        <v>86</v>
      </c>
      <c r="E2147" s="149">
        <v>888700</v>
      </c>
      <c r="F2147" s="149">
        <v>890</v>
      </c>
      <c r="G2147" s="149">
        <v>889590</v>
      </c>
      <c r="H2147" s="150">
        <f>Tabela2[[#This Row],[PERCENTUAL REALIZADO2]]*1/100</f>
        <v>0.241342</v>
      </c>
      <c r="I2147">
        <v>24.1342</v>
      </c>
      <c r="J2147" s="111">
        <v>42486</v>
      </c>
      <c r="L2147" t="s">
        <v>2</v>
      </c>
      <c r="M2147" t="s">
        <v>84</v>
      </c>
      <c r="N2147" t="s">
        <v>88</v>
      </c>
    </row>
    <row r="2148" spans="1:14" x14ac:dyDescent="0.25">
      <c r="A2148" t="s">
        <v>4792</v>
      </c>
      <c r="B2148" t="s">
        <v>69</v>
      </c>
      <c r="C2148" t="s">
        <v>4791</v>
      </c>
      <c r="D2148" t="s">
        <v>86</v>
      </c>
      <c r="E2148" s="149">
        <v>344750</v>
      </c>
      <c r="F2148" s="149">
        <v>6400.88</v>
      </c>
      <c r="G2148" s="149">
        <v>351150.88</v>
      </c>
      <c r="H2148" s="150">
        <f>Tabela2[[#This Row],[PERCENTUAL REALIZADO2]]*1/100</f>
        <v>0.93003500000000006</v>
      </c>
      <c r="I2148">
        <v>93.003500000000003</v>
      </c>
      <c r="J2148" s="111">
        <v>42608</v>
      </c>
      <c r="L2148" t="s">
        <v>2</v>
      </c>
      <c r="M2148" t="s">
        <v>84</v>
      </c>
      <c r="N2148" t="s">
        <v>88</v>
      </c>
    </row>
    <row r="2149" spans="1:14" x14ac:dyDescent="0.25">
      <c r="A2149" t="s">
        <v>4794</v>
      </c>
      <c r="B2149" t="s">
        <v>69</v>
      </c>
      <c r="C2149" t="s">
        <v>4793</v>
      </c>
      <c r="D2149" t="s">
        <v>86</v>
      </c>
      <c r="E2149" s="149">
        <v>1976600</v>
      </c>
      <c r="F2149" s="149">
        <v>327519.63</v>
      </c>
      <c r="G2149" s="149">
        <v>2304119.63</v>
      </c>
      <c r="H2149" s="150">
        <f>Tabela2[[#This Row],[PERCENTUAL REALIZADO2]]*1/100</f>
        <v>0.553172</v>
      </c>
      <c r="I2149">
        <v>55.3172</v>
      </c>
      <c r="J2149" s="111">
        <v>42552</v>
      </c>
      <c r="L2149" t="s">
        <v>2</v>
      </c>
      <c r="M2149" t="s">
        <v>84</v>
      </c>
      <c r="N2149" t="s">
        <v>88</v>
      </c>
    </row>
    <row r="2150" spans="1:14" x14ac:dyDescent="0.25">
      <c r="A2150" t="s">
        <v>446</v>
      </c>
      <c r="B2150" t="s">
        <v>60</v>
      </c>
      <c r="C2150" t="s">
        <v>310</v>
      </c>
      <c r="D2150" t="s">
        <v>86</v>
      </c>
      <c r="E2150" s="149">
        <v>493100</v>
      </c>
      <c r="F2150" s="149">
        <v>81711.58</v>
      </c>
      <c r="G2150" s="149">
        <v>574811.57999999996</v>
      </c>
      <c r="H2150" s="150">
        <f>Tabela2[[#This Row],[PERCENTUAL REALIZADO2]]*1/100</f>
        <v>0.82777299999999998</v>
      </c>
      <c r="I2150">
        <v>82.777299999999997</v>
      </c>
      <c r="J2150" s="111">
        <v>42941</v>
      </c>
      <c r="L2150" t="s">
        <v>2</v>
      </c>
      <c r="M2150" t="s">
        <v>84</v>
      </c>
      <c r="N2150" t="s">
        <v>88</v>
      </c>
    </row>
    <row r="2151" spans="1:14" x14ac:dyDescent="0.25">
      <c r="A2151" t="s">
        <v>4796</v>
      </c>
      <c r="B2151" t="s">
        <v>57</v>
      </c>
      <c r="C2151" t="s">
        <v>4795</v>
      </c>
      <c r="D2151" t="s">
        <v>86</v>
      </c>
      <c r="E2151" s="149">
        <v>493100</v>
      </c>
      <c r="F2151" s="149">
        <v>500</v>
      </c>
      <c r="G2151" s="149">
        <v>493600</v>
      </c>
      <c r="H2151" s="150">
        <f>Tabela2[[#This Row],[PERCENTUAL REALIZADO2]]*1/100</f>
        <v>0.53697899999999998</v>
      </c>
      <c r="I2151">
        <v>53.697899999999997</v>
      </c>
      <c r="J2151" s="111">
        <v>42505</v>
      </c>
      <c r="L2151" t="s">
        <v>2</v>
      </c>
      <c r="M2151" t="s">
        <v>84</v>
      </c>
      <c r="N2151" t="s">
        <v>88</v>
      </c>
    </row>
    <row r="2152" spans="1:14" x14ac:dyDescent="0.25">
      <c r="A2152" t="s">
        <v>4797</v>
      </c>
      <c r="B2152" t="s">
        <v>62</v>
      </c>
      <c r="C2152" t="s">
        <v>2767</v>
      </c>
      <c r="D2152" t="s">
        <v>86</v>
      </c>
      <c r="E2152" s="149">
        <v>245850</v>
      </c>
      <c r="F2152" s="149">
        <v>2500</v>
      </c>
      <c r="G2152" s="149">
        <v>248350</v>
      </c>
      <c r="H2152" s="150">
        <f>Tabela2[[#This Row],[PERCENTUAL REALIZADO2]]*1/100</f>
        <v>0.189858</v>
      </c>
      <c r="I2152">
        <v>18.985800000000001</v>
      </c>
      <c r="J2152" s="111">
        <v>42842</v>
      </c>
      <c r="L2152" t="s">
        <v>2</v>
      </c>
      <c r="M2152" t="s">
        <v>84</v>
      </c>
      <c r="N2152" t="s">
        <v>88</v>
      </c>
    </row>
    <row r="2153" spans="1:14" x14ac:dyDescent="0.25">
      <c r="A2153" t="s">
        <v>4799</v>
      </c>
      <c r="B2153" t="s">
        <v>65</v>
      </c>
      <c r="C2153" t="s">
        <v>4798</v>
      </c>
      <c r="D2153" t="s">
        <v>86</v>
      </c>
      <c r="E2153" s="149">
        <v>245850</v>
      </c>
      <c r="F2153" s="149">
        <v>59824.13</v>
      </c>
      <c r="G2153" s="149">
        <v>305674.13</v>
      </c>
      <c r="H2153" s="150">
        <f>Tabela2[[#This Row],[PERCENTUAL REALIZADO2]]*1/100</f>
        <v>1.9642E-2</v>
      </c>
      <c r="I2153">
        <v>1.9641999999999999</v>
      </c>
      <c r="J2153" s="111">
        <v>43056</v>
      </c>
      <c r="L2153" t="s">
        <v>2</v>
      </c>
      <c r="M2153" t="s">
        <v>84</v>
      </c>
      <c r="N2153" t="s">
        <v>88</v>
      </c>
    </row>
    <row r="2154" spans="1:14" x14ac:dyDescent="0.25">
      <c r="A2154" t="s">
        <v>4800</v>
      </c>
      <c r="B2154" t="s">
        <v>58</v>
      </c>
      <c r="C2154" t="s">
        <v>732</v>
      </c>
      <c r="D2154" t="s">
        <v>86</v>
      </c>
      <c r="E2154" s="149">
        <v>493100</v>
      </c>
      <c r="F2154" s="149">
        <v>6899.4</v>
      </c>
      <c r="G2154" s="149">
        <v>499999.4</v>
      </c>
      <c r="H2154" s="150">
        <f>Tabela2[[#This Row],[PERCENTUAL REALIZADO2]]*1/100</f>
        <v>0.26684200000000002</v>
      </c>
      <c r="I2154">
        <v>26.684200000000001</v>
      </c>
      <c r="J2154" s="111">
        <v>42998</v>
      </c>
      <c r="L2154" t="s">
        <v>2</v>
      </c>
      <c r="M2154" t="s">
        <v>84</v>
      </c>
      <c r="N2154" t="s">
        <v>88</v>
      </c>
    </row>
    <row r="2155" spans="1:14" x14ac:dyDescent="0.25">
      <c r="A2155" t="s">
        <v>4772</v>
      </c>
      <c r="B2155" t="s">
        <v>68</v>
      </c>
      <c r="C2155" t="s">
        <v>820</v>
      </c>
      <c r="D2155" t="s">
        <v>86</v>
      </c>
      <c r="E2155" s="149">
        <v>947616.07</v>
      </c>
      <c r="F2155" s="149">
        <v>948.56</v>
      </c>
      <c r="G2155" s="149">
        <v>948564.63</v>
      </c>
      <c r="H2155" s="150">
        <f>Tabela2[[#This Row],[PERCENTUAL REALIZADO2]]*1/100</f>
        <v>1.2859999999999998E-3</v>
      </c>
      <c r="I2155">
        <v>0.12859999999999999</v>
      </c>
      <c r="J2155" s="111">
        <v>42912</v>
      </c>
      <c r="L2155" t="s">
        <v>2</v>
      </c>
      <c r="M2155" t="s">
        <v>84</v>
      </c>
      <c r="N2155" t="s">
        <v>114</v>
      </c>
    </row>
    <row r="2156" spans="1:14" x14ac:dyDescent="0.25">
      <c r="A2156" t="s">
        <v>222</v>
      </c>
      <c r="B2156" t="s">
        <v>53</v>
      </c>
      <c r="C2156" t="s">
        <v>2658</v>
      </c>
      <c r="D2156" t="s">
        <v>86</v>
      </c>
      <c r="E2156" s="149">
        <v>245850</v>
      </c>
      <c r="F2156" s="149">
        <v>12293.85</v>
      </c>
      <c r="G2156" s="149">
        <v>258143.85</v>
      </c>
      <c r="H2156" s="150">
        <f>Tabela2[[#This Row],[PERCENTUAL REALIZADO2]]*1/100</f>
        <v>0.98404700000000001</v>
      </c>
      <c r="I2156">
        <v>98.404700000000005</v>
      </c>
      <c r="J2156" s="111">
        <v>42552</v>
      </c>
      <c r="L2156" t="s">
        <v>2</v>
      </c>
      <c r="M2156" t="s">
        <v>84</v>
      </c>
      <c r="N2156" t="s">
        <v>88</v>
      </c>
    </row>
    <row r="2157" spans="1:14" x14ac:dyDescent="0.25">
      <c r="A2157" t="s">
        <v>4802</v>
      </c>
      <c r="B2157" t="s">
        <v>51</v>
      </c>
      <c r="C2157" t="s">
        <v>4801</v>
      </c>
      <c r="D2157" t="s">
        <v>86</v>
      </c>
      <c r="E2157" s="149">
        <v>493100</v>
      </c>
      <c r="F2157" s="149">
        <v>10000</v>
      </c>
      <c r="G2157" s="149">
        <v>503100</v>
      </c>
      <c r="H2157" s="150">
        <f>Tabela2[[#This Row],[PERCENTUAL REALIZADO2]]*1/100</f>
        <v>1.1148999999999999E-2</v>
      </c>
      <c r="I2157">
        <v>1.1149</v>
      </c>
      <c r="J2157" s="111">
        <v>43077</v>
      </c>
      <c r="L2157" t="s">
        <v>2</v>
      </c>
      <c r="M2157" t="s">
        <v>84</v>
      </c>
      <c r="N2157" t="s">
        <v>88</v>
      </c>
    </row>
    <row r="2158" spans="1:14" x14ac:dyDescent="0.25">
      <c r="A2158" t="s">
        <v>4803</v>
      </c>
      <c r="B2158" t="s">
        <v>60</v>
      </c>
      <c r="C2158" t="s">
        <v>380</v>
      </c>
      <c r="D2158" t="s">
        <v>86</v>
      </c>
      <c r="E2158" s="149">
        <v>394200</v>
      </c>
      <c r="F2158" s="149">
        <v>14757.24</v>
      </c>
      <c r="G2158" s="149">
        <v>408957.24</v>
      </c>
      <c r="H2158" s="150">
        <f>Tabela2[[#This Row],[PERCENTUAL REALIZADO2]]*1/100</f>
        <v>0.98763599999999996</v>
      </c>
      <c r="I2158">
        <v>98.763599999999997</v>
      </c>
      <c r="J2158" s="111">
        <v>42548</v>
      </c>
      <c r="L2158" t="s">
        <v>2</v>
      </c>
      <c r="M2158" t="s">
        <v>84</v>
      </c>
      <c r="N2158" t="s">
        <v>88</v>
      </c>
    </row>
    <row r="2159" spans="1:14" x14ac:dyDescent="0.25">
      <c r="A2159" t="s">
        <v>4804</v>
      </c>
      <c r="B2159" t="s">
        <v>60</v>
      </c>
      <c r="C2159" t="s">
        <v>844</v>
      </c>
      <c r="D2159" t="s">
        <v>86</v>
      </c>
      <c r="E2159" s="149">
        <v>394200</v>
      </c>
      <c r="F2159" s="149">
        <v>10827.52</v>
      </c>
      <c r="G2159" s="149">
        <v>405027.52</v>
      </c>
      <c r="H2159" s="150">
        <f>Tabela2[[#This Row],[PERCENTUAL REALIZADO2]]*1/100</f>
        <v>0.60170299999999999</v>
      </c>
      <c r="I2159">
        <v>60.170299999999997</v>
      </c>
      <c r="J2159" s="111">
        <v>42506</v>
      </c>
      <c r="L2159" t="s">
        <v>2</v>
      </c>
      <c r="M2159" t="s">
        <v>84</v>
      </c>
      <c r="N2159" t="s">
        <v>88</v>
      </c>
    </row>
    <row r="2160" spans="1:14" x14ac:dyDescent="0.25">
      <c r="A2160" t="s">
        <v>4805</v>
      </c>
      <c r="B2160" t="s">
        <v>65</v>
      </c>
      <c r="C2160" t="s">
        <v>2845</v>
      </c>
      <c r="D2160" t="s">
        <v>86</v>
      </c>
      <c r="E2160" s="149">
        <v>245850</v>
      </c>
      <c r="F2160" s="149">
        <v>74150</v>
      </c>
      <c r="G2160" s="149">
        <v>320000</v>
      </c>
      <c r="H2160" s="150">
        <f>Tabela2[[#This Row],[PERCENTUAL REALIZADO2]]*1/100</f>
        <v>0.74076700000000006</v>
      </c>
      <c r="I2160">
        <v>74.076700000000002</v>
      </c>
      <c r="J2160" s="111">
        <v>43067</v>
      </c>
      <c r="L2160" t="s">
        <v>2</v>
      </c>
      <c r="M2160" t="s">
        <v>84</v>
      </c>
      <c r="N2160" t="s">
        <v>88</v>
      </c>
    </row>
    <row r="2161" spans="1:14" x14ac:dyDescent="0.25">
      <c r="A2161" t="s">
        <v>4806</v>
      </c>
      <c r="B2161" t="s">
        <v>62</v>
      </c>
      <c r="C2161" t="s">
        <v>3699</v>
      </c>
      <c r="D2161" t="s">
        <v>86</v>
      </c>
      <c r="E2161" s="149">
        <v>245850</v>
      </c>
      <c r="F2161" s="149">
        <v>4150</v>
      </c>
      <c r="G2161" s="149">
        <v>250000</v>
      </c>
      <c r="H2161" s="150">
        <f>Tabela2[[#This Row],[PERCENTUAL REALIZADO2]]*1/100</f>
        <v>0.54751499999999997</v>
      </c>
      <c r="I2161">
        <v>54.7515</v>
      </c>
      <c r="J2161" s="111">
        <v>42716</v>
      </c>
      <c r="L2161" t="s">
        <v>2</v>
      </c>
      <c r="M2161" t="s">
        <v>84</v>
      </c>
      <c r="N2161" t="s">
        <v>88</v>
      </c>
    </row>
    <row r="2162" spans="1:14" x14ac:dyDescent="0.25">
      <c r="A2162" t="s">
        <v>4808</v>
      </c>
      <c r="B2162" t="s">
        <v>57</v>
      </c>
      <c r="C2162" t="s">
        <v>4807</v>
      </c>
      <c r="D2162" t="s">
        <v>86</v>
      </c>
      <c r="E2162" s="149">
        <v>295300</v>
      </c>
      <c r="F2162" s="149">
        <v>4700</v>
      </c>
      <c r="G2162" s="149">
        <v>300000</v>
      </c>
      <c r="H2162" s="150">
        <f>Tabela2[[#This Row],[PERCENTUAL REALIZADO2]]*1/100</f>
        <v>0.50936799999999993</v>
      </c>
      <c r="I2162">
        <v>50.936799999999998</v>
      </c>
      <c r="J2162" s="111">
        <v>42522</v>
      </c>
      <c r="L2162" t="s">
        <v>2</v>
      </c>
      <c r="M2162" t="s">
        <v>84</v>
      </c>
      <c r="N2162" t="s">
        <v>88</v>
      </c>
    </row>
    <row r="2163" spans="1:14" x14ac:dyDescent="0.25">
      <c r="A2163" t="s">
        <v>4809</v>
      </c>
      <c r="B2163" t="s">
        <v>68</v>
      </c>
      <c r="C2163" t="s">
        <v>171</v>
      </c>
      <c r="D2163" t="s">
        <v>86</v>
      </c>
      <c r="E2163" s="149">
        <v>493100</v>
      </c>
      <c r="F2163" s="149">
        <v>12082.13</v>
      </c>
      <c r="G2163" s="149">
        <v>505182.13</v>
      </c>
      <c r="H2163" s="150">
        <f>Tabela2[[#This Row],[PERCENTUAL REALIZADO2]]*1/100</f>
        <v>0.89410000000000001</v>
      </c>
      <c r="I2163">
        <v>89.41</v>
      </c>
      <c r="J2163" s="111">
        <v>42695</v>
      </c>
      <c r="L2163" t="s">
        <v>2</v>
      </c>
      <c r="M2163" t="s">
        <v>84</v>
      </c>
      <c r="N2163" t="s">
        <v>88</v>
      </c>
    </row>
    <row r="2164" spans="1:14" x14ac:dyDescent="0.25">
      <c r="A2164" t="s">
        <v>4810</v>
      </c>
      <c r="B2164" t="s">
        <v>53</v>
      </c>
      <c r="C2164" t="s">
        <v>2882</v>
      </c>
      <c r="D2164" t="s">
        <v>86</v>
      </c>
      <c r="E2164" s="149">
        <v>592000</v>
      </c>
      <c r="F2164" s="149">
        <v>8000</v>
      </c>
      <c r="G2164" s="149">
        <v>600000</v>
      </c>
      <c r="H2164" s="150">
        <f>Tabela2[[#This Row],[PERCENTUAL REALIZADO2]]*1/100</f>
        <v>0.88321700000000003</v>
      </c>
      <c r="I2164">
        <v>88.321700000000007</v>
      </c>
      <c r="J2164" s="111">
        <v>42767</v>
      </c>
      <c r="L2164" t="s">
        <v>2</v>
      </c>
      <c r="M2164" t="s">
        <v>84</v>
      </c>
      <c r="N2164" t="s">
        <v>88</v>
      </c>
    </row>
    <row r="2165" spans="1:14" x14ac:dyDescent="0.25">
      <c r="A2165" t="s">
        <v>4812</v>
      </c>
      <c r="B2165" t="s">
        <v>57</v>
      </c>
      <c r="C2165" t="s">
        <v>4811</v>
      </c>
      <c r="D2165" t="s">
        <v>86</v>
      </c>
      <c r="E2165" s="149">
        <v>295300</v>
      </c>
      <c r="F2165" s="149">
        <v>6254.81</v>
      </c>
      <c r="G2165" s="149">
        <v>301554.81</v>
      </c>
      <c r="H2165" s="150">
        <f>Tabela2[[#This Row],[PERCENTUAL REALIZADO2]]*1/100</f>
        <v>0.51918399999999998</v>
      </c>
      <c r="I2165">
        <v>51.918399999999998</v>
      </c>
      <c r="J2165" s="111">
        <v>42907</v>
      </c>
      <c r="L2165" t="s">
        <v>2</v>
      </c>
      <c r="M2165" t="s">
        <v>84</v>
      </c>
      <c r="N2165" t="s">
        <v>88</v>
      </c>
    </row>
    <row r="2166" spans="1:14" x14ac:dyDescent="0.25">
      <c r="A2166" t="s">
        <v>4813</v>
      </c>
      <c r="B2166" t="s">
        <v>57</v>
      </c>
      <c r="C2166" t="s">
        <v>3602</v>
      </c>
      <c r="D2166" t="s">
        <v>86</v>
      </c>
      <c r="E2166" s="149">
        <v>295300</v>
      </c>
      <c r="F2166" s="149">
        <v>2953</v>
      </c>
      <c r="G2166" s="149">
        <v>298253</v>
      </c>
      <c r="H2166" s="150">
        <f>Tabela2[[#This Row],[PERCENTUAL REALIZADO2]]*1/100</f>
        <v>0.24334800000000001</v>
      </c>
      <c r="I2166">
        <v>24.334800000000001</v>
      </c>
      <c r="J2166" s="111">
        <v>42737</v>
      </c>
      <c r="L2166" t="s">
        <v>2</v>
      </c>
      <c r="M2166" t="s">
        <v>84</v>
      </c>
      <c r="N2166" t="s">
        <v>88</v>
      </c>
    </row>
    <row r="2167" spans="1:14" x14ac:dyDescent="0.25">
      <c r="A2167" t="s">
        <v>4815</v>
      </c>
      <c r="B2167" t="s">
        <v>65</v>
      </c>
      <c r="C2167" t="s">
        <v>4814</v>
      </c>
      <c r="D2167" t="s">
        <v>86</v>
      </c>
      <c r="E2167" s="149">
        <v>245850</v>
      </c>
      <c r="F2167" s="149">
        <v>9150</v>
      </c>
      <c r="G2167" s="149">
        <v>255000</v>
      </c>
      <c r="H2167" s="150">
        <f>Tabela2[[#This Row],[PERCENTUAL REALIZADO2]]*1/100</f>
        <v>0.80898799999999993</v>
      </c>
      <c r="I2167">
        <v>80.898799999999994</v>
      </c>
      <c r="J2167" s="111">
        <v>42916</v>
      </c>
      <c r="L2167" t="s">
        <v>2</v>
      </c>
      <c r="M2167" t="s">
        <v>84</v>
      </c>
      <c r="N2167" t="s">
        <v>88</v>
      </c>
    </row>
    <row r="2168" spans="1:14" x14ac:dyDescent="0.25">
      <c r="A2168" t="s">
        <v>4816</v>
      </c>
      <c r="B2168" t="s">
        <v>68</v>
      </c>
      <c r="C2168" t="s">
        <v>470</v>
      </c>
      <c r="D2168" t="s">
        <v>86</v>
      </c>
      <c r="E2168" s="149">
        <v>740350</v>
      </c>
      <c r="F2168" s="149">
        <v>7478.3</v>
      </c>
      <c r="G2168" s="149">
        <v>747828.3</v>
      </c>
      <c r="H2168" s="150">
        <f>Tabela2[[#This Row],[PERCENTUAL REALIZADO2]]*1/100</f>
        <v>0.96940799999999994</v>
      </c>
      <c r="I2168">
        <v>96.940799999999996</v>
      </c>
      <c r="J2168" s="111">
        <v>42698</v>
      </c>
      <c r="L2168" t="s">
        <v>2</v>
      </c>
      <c r="M2168" t="s">
        <v>84</v>
      </c>
      <c r="N2168" t="s">
        <v>88</v>
      </c>
    </row>
    <row r="2169" spans="1:14" x14ac:dyDescent="0.25">
      <c r="A2169" t="s">
        <v>4817</v>
      </c>
      <c r="B2169" t="s">
        <v>51</v>
      </c>
      <c r="C2169" t="s">
        <v>668</v>
      </c>
      <c r="D2169" t="s">
        <v>86</v>
      </c>
      <c r="E2169" s="149">
        <v>493100</v>
      </c>
      <c r="F2169" s="149">
        <v>493.59</v>
      </c>
      <c r="G2169" s="149">
        <v>493593.59</v>
      </c>
      <c r="H2169" s="150">
        <f>Tabela2[[#This Row],[PERCENTUAL REALIZADO2]]*1/100</f>
        <v>0.6656740000000001</v>
      </c>
      <c r="I2169">
        <v>66.567400000000006</v>
      </c>
      <c r="J2169" s="111">
        <v>42937</v>
      </c>
      <c r="L2169" t="s">
        <v>2</v>
      </c>
      <c r="M2169" t="s">
        <v>84</v>
      </c>
      <c r="N2169" t="s">
        <v>88</v>
      </c>
    </row>
    <row r="2170" spans="1:14" x14ac:dyDescent="0.25">
      <c r="A2170" t="s">
        <v>4819</v>
      </c>
      <c r="B2170" t="s">
        <v>66</v>
      </c>
      <c r="C2170" t="s">
        <v>4818</v>
      </c>
      <c r="D2170" t="s">
        <v>86</v>
      </c>
      <c r="E2170" s="149">
        <v>344750</v>
      </c>
      <c r="F2170" s="149">
        <v>3482.32</v>
      </c>
      <c r="G2170" s="149">
        <v>348232.32</v>
      </c>
      <c r="H2170" s="150">
        <f>Tabela2[[#This Row],[PERCENTUAL REALIZADO2]]*1/100</f>
        <v>0.97482900000000006</v>
      </c>
      <c r="I2170">
        <v>97.482900000000001</v>
      </c>
      <c r="J2170" s="111">
        <v>42767</v>
      </c>
      <c r="L2170" t="s">
        <v>2</v>
      </c>
      <c r="M2170" t="s">
        <v>84</v>
      </c>
      <c r="N2170" t="s">
        <v>88</v>
      </c>
    </row>
    <row r="2171" spans="1:14" x14ac:dyDescent="0.25">
      <c r="A2171" t="s">
        <v>4820</v>
      </c>
      <c r="B2171" t="s">
        <v>53</v>
      </c>
      <c r="C2171" t="s">
        <v>747</v>
      </c>
      <c r="D2171" t="s">
        <v>86</v>
      </c>
      <c r="E2171" s="149">
        <v>789800</v>
      </c>
      <c r="F2171" s="149">
        <v>15286.77</v>
      </c>
      <c r="G2171" s="149">
        <v>805086.77</v>
      </c>
      <c r="H2171" s="150">
        <f>Tabela2[[#This Row],[PERCENTUAL REALIZADO2]]*1/100</f>
        <v>0.21428799999999998</v>
      </c>
      <c r="I2171">
        <v>21.428799999999999</v>
      </c>
      <c r="J2171" s="111">
        <v>42430</v>
      </c>
      <c r="L2171" t="s">
        <v>2</v>
      </c>
      <c r="M2171" t="s">
        <v>84</v>
      </c>
      <c r="N2171" t="s">
        <v>88</v>
      </c>
    </row>
    <row r="2172" spans="1:14" x14ac:dyDescent="0.25">
      <c r="A2172" t="s">
        <v>4599</v>
      </c>
      <c r="B2172" t="s">
        <v>57</v>
      </c>
      <c r="C2172" t="s">
        <v>4598</v>
      </c>
      <c r="D2172" t="s">
        <v>86</v>
      </c>
      <c r="E2172" s="149">
        <v>295300</v>
      </c>
      <c r="F2172" s="149">
        <v>4700</v>
      </c>
      <c r="G2172" s="149">
        <v>300000</v>
      </c>
      <c r="H2172" s="150">
        <f>Tabela2[[#This Row],[PERCENTUAL REALIZADO2]]*1/100</f>
        <v>0.174848</v>
      </c>
      <c r="I2172">
        <v>17.4848</v>
      </c>
      <c r="J2172" s="111">
        <v>42856</v>
      </c>
      <c r="L2172" t="s">
        <v>2</v>
      </c>
      <c r="M2172" t="s">
        <v>84</v>
      </c>
      <c r="N2172" t="s">
        <v>88</v>
      </c>
    </row>
    <row r="2173" spans="1:14" x14ac:dyDescent="0.25">
      <c r="A2173" t="s">
        <v>2950</v>
      </c>
      <c r="B2173" t="s">
        <v>66</v>
      </c>
      <c r="C2173" t="s">
        <v>2949</v>
      </c>
      <c r="D2173" t="s">
        <v>86</v>
      </c>
      <c r="E2173" s="149">
        <v>740350</v>
      </c>
      <c r="F2173" s="149">
        <v>8000</v>
      </c>
      <c r="G2173" s="149">
        <v>748350</v>
      </c>
      <c r="H2173" s="150">
        <f>Tabela2[[#This Row],[PERCENTUAL REALIZADO2]]*1/100</f>
        <v>1.0126999999999999E-2</v>
      </c>
      <c r="I2173">
        <v>1.0126999999999999</v>
      </c>
      <c r="J2173" s="111">
        <v>42797</v>
      </c>
      <c r="L2173" t="s">
        <v>2</v>
      </c>
      <c r="M2173" t="s">
        <v>84</v>
      </c>
      <c r="N2173" t="s">
        <v>88</v>
      </c>
    </row>
    <row r="2174" spans="1:14" x14ac:dyDescent="0.25">
      <c r="A2174" t="s">
        <v>4823</v>
      </c>
      <c r="B2174" t="s">
        <v>53</v>
      </c>
      <c r="C2174" t="s">
        <v>4822</v>
      </c>
      <c r="D2174" t="s">
        <v>86</v>
      </c>
      <c r="E2174" s="149">
        <v>394200</v>
      </c>
      <c r="F2174" s="149">
        <v>68696.66</v>
      </c>
      <c r="G2174" s="149">
        <v>462896.66</v>
      </c>
      <c r="H2174" s="150">
        <f>Tabela2[[#This Row],[PERCENTUAL REALIZADO2]]*1/100</f>
        <v>0.43445500000000004</v>
      </c>
      <c r="I2174">
        <v>43.445500000000003</v>
      </c>
      <c r="J2174" s="111">
        <v>42744</v>
      </c>
      <c r="L2174" t="s">
        <v>2</v>
      </c>
      <c r="M2174" t="s">
        <v>84</v>
      </c>
      <c r="N2174" t="s">
        <v>88</v>
      </c>
    </row>
    <row r="2175" spans="1:14" x14ac:dyDescent="0.25">
      <c r="A2175" t="s">
        <v>545</v>
      </c>
      <c r="B2175" t="s">
        <v>65</v>
      </c>
      <c r="C2175" t="s">
        <v>4824</v>
      </c>
      <c r="D2175" t="s">
        <v>86</v>
      </c>
      <c r="E2175" s="149">
        <v>295300</v>
      </c>
      <c r="F2175" s="149">
        <v>4700</v>
      </c>
      <c r="G2175" s="149">
        <v>300000</v>
      </c>
      <c r="H2175" s="150">
        <f>Tabela2[[#This Row],[PERCENTUAL REALIZADO2]]*1/100</f>
        <v>0.81858299999999995</v>
      </c>
      <c r="I2175">
        <v>81.8583</v>
      </c>
      <c r="J2175" s="111">
        <v>42425</v>
      </c>
      <c r="L2175" t="s">
        <v>2</v>
      </c>
      <c r="M2175" t="s">
        <v>84</v>
      </c>
      <c r="N2175" t="s">
        <v>88</v>
      </c>
    </row>
    <row r="2176" spans="1:14" x14ac:dyDescent="0.25">
      <c r="A2176" t="s">
        <v>4825</v>
      </c>
      <c r="B2176" t="s">
        <v>57</v>
      </c>
      <c r="C2176" t="s">
        <v>310</v>
      </c>
      <c r="D2176" t="s">
        <v>86</v>
      </c>
      <c r="E2176" s="149">
        <v>2965600</v>
      </c>
      <c r="F2176" s="149">
        <v>44400</v>
      </c>
      <c r="G2176" s="149">
        <v>3010000</v>
      </c>
      <c r="H2176" s="150">
        <f>Tabela2[[#This Row],[PERCENTUAL REALIZADO2]]*1/100</f>
        <v>1.1291000000000001E-2</v>
      </c>
      <c r="I2176">
        <v>1.1291</v>
      </c>
      <c r="J2176" s="111">
        <v>42916</v>
      </c>
      <c r="L2176" t="s">
        <v>2</v>
      </c>
      <c r="M2176" t="s">
        <v>84</v>
      </c>
      <c r="N2176" t="s">
        <v>88</v>
      </c>
    </row>
    <row r="2177" spans="1:14" x14ac:dyDescent="0.25">
      <c r="A2177" t="s">
        <v>4816</v>
      </c>
      <c r="B2177" t="s">
        <v>68</v>
      </c>
      <c r="C2177" t="s">
        <v>470</v>
      </c>
      <c r="D2177" t="s">
        <v>86</v>
      </c>
      <c r="E2177" s="149">
        <v>245850</v>
      </c>
      <c r="F2177" s="149">
        <v>2483.34</v>
      </c>
      <c r="G2177" s="149">
        <v>248333.34</v>
      </c>
      <c r="H2177" s="150">
        <f>Tabela2[[#This Row],[PERCENTUAL REALIZADO2]]*1/100</f>
        <v>0.97987099999999994</v>
      </c>
      <c r="I2177">
        <v>97.987099999999998</v>
      </c>
      <c r="J2177" s="111">
        <v>42698</v>
      </c>
      <c r="L2177" t="s">
        <v>2</v>
      </c>
      <c r="M2177" t="s">
        <v>84</v>
      </c>
      <c r="N2177" t="s">
        <v>88</v>
      </c>
    </row>
    <row r="2178" spans="1:14" x14ac:dyDescent="0.25">
      <c r="A2178" t="s">
        <v>4827</v>
      </c>
      <c r="B2178" t="s">
        <v>57</v>
      </c>
      <c r="C2178" t="s">
        <v>4826</v>
      </c>
      <c r="D2178" t="s">
        <v>86</v>
      </c>
      <c r="E2178" s="149">
        <v>295300</v>
      </c>
      <c r="F2178" s="149">
        <v>2953</v>
      </c>
      <c r="G2178" s="149">
        <v>298253</v>
      </c>
      <c r="H2178" s="150">
        <f>Tabela2[[#This Row],[PERCENTUAL REALIZADO2]]*1/100</f>
        <v>0.57971400000000006</v>
      </c>
      <c r="I2178">
        <v>57.971400000000003</v>
      </c>
      <c r="J2178" s="111">
        <v>42739</v>
      </c>
      <c r="L2178" t="s">
        <v>2</v>
      </c>
      <c r="M2178" t="s">
        <v>84</v>
      </c>
      <c r="N2178" t="s">
        <v>88</v>
      </c>
    </row>
    <row r="2179" spans="1:14" x14ac:dyDescent="0.25">
      <c r="A2179" t="s">
        <v>4828</v>
      </c>
      <c r="B2179" t="s">
        <v>65</v>
      </c>
      <c r="C2179" t="s">
        <v>236</v>
      </c>
      <c r="D2179" t="s">
        <v>86</v>
      </c>
      <c r="E2179" s="149">
        <v>245850</v>
      </c>
      <c r="F2179" s="149">
        <v>0</v>
      </c>
      <c r="G2179" s="149">
        <v>245850</v>
      </c>
      <c r="H2179" s="150">
        <f>Tabela2[[#This Row],[PERCENTUAL REALIZADO2]]*1/100</f>
        <v>0.61459000000000008</v>
      </c>
      <c r="I2179">
        <v>61.459000000000003</v>
      </c>
      <c r="J2179" s="111">
        <v>42550</v>
      </c>
      <c r="L2179" t="s">
        <v>2</v>
      </c>
      <c r="M2179" t="s">
        <v>84</v>
      </c>
      <c r="N2179" t="s">
        <v>88</v>
      </c>
    </row>
    <row r="2180" spans="1:14" x14ac:dyDescent="0.25">
      <c r="A2180" t="s">
        <v>4828</v>
      </c>
      <c r="B2180" t="s">
        <v>65</v>
      </c>
      <c r="C2180" t="s">
        <v>4829</v>
      </c>
      <c r="D2180" t="s">
        <v>86</v>
      </c>
      <c r="E2180" s="149">
        <v>245850</v>
      </c>
      <c r="F2180" s="149">
        <v>5256.41</v>
      </c>
      <c r="G2180" s="149">
        <v>251106.41</v>
      </c>
      <c r="H2180" s="150">
        <f>Tabela2[[#This Row],[PERCENTUAL REALIZADO2]]*1/100</f>
        <v>0.62993899999999992</v>
      </c>
      <c r="I2180">
        <v>62.993899999999996</v>
      </c>
      <c r="J2180" s="111">
        <v>43060</v>
      </c>
      <c r="L2180" t="s">
        <v>2</v>
      </c>
      <c r="M2180" t="s">
        <v>84</v>
      </c>
      <c r="N2180" t="s">
        <v>88</v>
      </c>
    </row>
    <row r="2181" spans="1:14" x14ac:dyDescent="0.25">
      <c r="A2181" t="s">
        <v>4830</v>
      </c>
      <c r="B2181" t="s">
        <v>65</v>
      </c>
      <c r="C2181" t="s">
        <v>3128</v>
      </c>
      <c r="D2181" t="s">
        <v>86</v>
      </c>
      <c r="E2181" s="149">
        <v>493100</v>
      </c>
      <c r="F2181" s="149">
        <v>22005.63</v>
      </c>
      <c r="G2181" s="149">
        <v>515105.63</v>
      </c>
      <c r="H2181" s="150">
        <f>Tabela2[[#This Row],[PERCENTUAL REALIZADO2]]*1/100</f>
        <v>0.81368099999999999</v>
      </c>
      <c r="I2181">
        <v>81.368099999999998</v>
      </c>
      <c r="J2181" s="111">
        <v>42549</v>
      </c>
      <c r="L2181" t="s">
        <v>2</v>
      </c>
      <c r="M2181" t="s">
        <v>84</v>
      </c>
      <c r="N2181" t="s">
        <v>88</v>
      </c>
    </row>
    <row r="2182" spans="1:14" x14ac:dyDescent="0.25">
      <c r="A2182" t="s">
        <v>1749</v>
      </c>
      <c r="B2182" t="s">
        <v>51</v>
      </c>
      <c r="C2182" t="s">
        <v>142</v>
      </c>
      <c r="D2182" t="s">
        <v>86</v>
      </c>
      <c r="E2182" s="149">
        <v>394200</v>
      </c>
      <c r="F2182" s="149">
        <v>400</v>
      </c>
      <c r="G2182" s="149">
        <v>394600</v>
      </c>
      <c r="H2182" s="150">
        <f>Tabela2[[#This Row],[PERCENTUAL REALIZADO2]]*1/100</f>
        <v>0.92784499999999992</v>
      </c>
      <c r="I2182">
        <v>92.784499999999994</v>
      </c>
      <c r="J2182" s="111">
        <v>42234</v>
      </c>
      <c r="L2182" t="s">
        <v>2</v>
      </c>
      <c r="M2182" t="s">
        <v>84</v>
      </c>
      <c r="N2182" t="s">
        <v>88</v>
      </c>
    </row>
    <row r="2183" spans="1:14" x14ac:dyDescent="0.25">
      <c r="A2183" t="s">
        <v>235</v>
      </c>
      <c r="B2183" t="s">
        <v>48</v>
      </c>
      <c r="C2183" t="s">
        <v>234</v>
      </c>
      <c r="D2183" t="s">
        <v>86</v>
      </c>
      <c r="E2183" s="149">
        <v>394200</v>
      </c>
      <c r="F2183" s="149">
        <v>3800</v>
      </c>
      <c r="G2183" s="149">
        <v>398000</v>
      </c>
      <c r="H2183" s="150">
        <f>Tabela2[[#This Row],[PERCENTUAL REALIZADO2]]*1/100</f>
        <v>0.30245899999999998</v>
      </c>
      <c r="I2183">
        <v>30.245899999999999</v>
      </c>
      <c r="J2183" s="111">
        <v>42339</v>
      </c>
      <c r="L2183" t="s">
        <v>2</v>
      </c>
      <c r="M2183" t="s">
        <v>84</v>
      </c>
      <c r="N2183" t="s">
        <v>88</v>
      </c>
    </row>
    <row r="2184" spans="1:14" x14ac:dyDescent="0.25">
      <c r="A2184" t="s">
        <v>4831</v>
      </c>
      <c r="B2184" t="s">
        <v>48</v>
      </c>
      <c r="C2184" t="s">
        <v>1125</v>
      </c>
      <c r="D2184" t="s">
        <v>86</v>
      </c>
      <c r="E2184" s="149">
        <v>583404.1</v>
      </c>
      <c r="F2184" s="149">
        <v>1169.1500000000001</v>
      </c>
      <c r="G2184" s="149">
        <v>584573.25</v>
      </c>
      <c r="H2184" s="150">
        <f>Tabela2[[#This Row],[PERCENTUAL REALIZADO2]]*1/100</f>
        <v>0.85063199999999994</v>
      </c>
      <c r="I2184">
        <v>85.063199999999995</v>
      </c>
      <c r="J2184" s="111">
        <v>42129</v>
      </c>
      <c r="L2184" t="s">
        <v>2</v>
      </c>
      <c r="M2184" t="s">
        <v>84</v>
      </c>
      <c r="N2184" t="s">
        <v>88</v>
      </c>
    </row>
    <row r="2185" spans="1:14" x14ac:dyDescent="0.25">
      <c r="A2185" t="s">
        <v>488</v>
      </c>
      <c r="B2185" t="s">
        <v>53</v>
      </c>
      <c r="C2185" t="s">
        <v>981</v>
      </c>
      <c r="D2185" t="s">
        <v>161</v>
      </c>
      <c r="E2185" s="149">
        <v>350000</v>
      </c>
      <c r="F2185" s="149">
        <v>4678.91</v>
      </c>
      <c r="G2185" s="149">
        <v>354678.91</v>
      </c>
      <c r="H2185" s="150">
        <f>Tabela2[[#This Row],[PERCENTUAL REALIZADO2]]*1/100</f>
        <v>0.8611669999999999</v>
      </c>
      <c r="I2185">
        <v>86.116699999999994</v>
      </c>
      <c r="J2185" s="111">
        <v>42535</v>
      </c>
      <c r="L2185" t="s">
        <v>2</v>
      </c>
      <c r="M2185" t="s">
        <v>84</v>
      </c>
      <c r="N2185" t="s">
        <v>162</v>
      </c>
    </row>
    <row r="2186" spans="1:14" x14ac:dyDescent="0.25">
      <c r="A2186" t="s">
        <v>4832</v>
      </c>
      <c r="B2186" t="s">
        <v>48</v>
      </c>
      <c r="C2186" t="s">
        <v>4007</v>
      </c>
      <c r="D2186" t="s">
        <v>117</v>
      </c>
      <c r="E2186" s="149">
        <v>555000</v>
      </c>
      <c r="F2186" s="149">
        <v>9139.9</v>
      </c>
      <c r="G2186" s="149">
        <v>564139.9</v>
      </c>
      <c r="H2186" s="150">
        <f>Tabela2[[#This Row],[PERCENTUAL REALIZADO2]]*1/100</f>
        <v>0.20621500000000001</v>
      </c>
      <c r="I2186">
        <v>20.621500000000001</v>
      </c>
      <c r="J2186" s="111">
        <v>42491</v>
      </c>
      <c r="L2186" t="s">
        <v>2</v>
      </c>
      <c r="M2186" t="s">
        <v>120</v>
      </c>
      <c r="N2186" t="s">
        <v>121</v>
      </c>
    </row>
    <row r="2187" spans="1:14" x14ac:dyDescent="0.25">
      <c r="A2187" t="s">
        <v>4834</v>
      </c>
      <c r="B2187" t="s">
        <v>59</v>
      </c>
      <c r="C2187" t="s">
        <v>4833</v>
      </c>
      <c r="D2187" t="s">
        <v>117</v>
      </c>
      <c r="E2187" s="149">
        <v>400000</v>
      </c>
      <c r="F2187" s="149">
        <v>8500</v>
      </c>
      <c r="G2187" s="149">
        <v>408500</v>
      </c>
      <c r="H2187" s="150">
        <f>Tabela2[[#This Row],[PERCENTUAL REALIZADO2]]*1/100</f>
        <v>0.20763400000000001</v>
      </c>
      <c r="I2187">
        <v>20.763400000000001</v>
      </c>
      <c r="J2187" s="111">
        <v>42921</v>
      </c>
      <c r="L2187" t="s">
        <v>2</v>
      </c>
      <c r="M2187" t="s">
        <v>120</v>
      </c>
      <c r="N2187" t="s">
        <v>121</v>
      </c>
    </row>
    <row r="2188" spans="1:14" x14ac:dyDescent="0.25">
      <c r="A2188" t="s">
        <v>4836</v>
      </c>
      <c r="B2188" t="s">
        <v>53</v>
      </c>
      <c r="C2188" t="s">
        <v>4835</v>
      </c>
      <c r="D2188" t="s">
        <v>117</v>
      </c>
      <c r="E2188" s="149">
        <v>392000</v>
      </c>
      <c r="F2188" s="149">
        <v>8000</v>
      </c>
      <c r="G2188" s="149">
        <v>400000</v>
      </c>
      <c r="H2188" s="150">
        <f>Tabela2[[#This Row],[PERCENTUAL REALIZADO2]]*1/100</f>
        <v>1.1915E-2</v>
      </c>
      <c r="I2188">
        <v>1.1915</v>
      </c>
      <c r="J2188" s="111">
        <v>42458</v>
      </c>
      <c r="L2188" t="s">
        <v>2</v>
      </c>
      <c r="M2188" t="s">
        <v>120</v>
      </c>
      <c r="N2188" t="s">
        <v>121</v>
      </c>
    </row>
    <row r="2189" spans="1:14" x14ac:dyDescent="0.25">
      <c r="A2189" t="s">
        <v>4838</v>
      </c>
      <c r="B2189" t="s">
        <v>48</v>
      </c>
      <c r="C2189" t="s">
        <v>4837</v>
      </c>
      <c r="D2189" t="s">
        <v>117</v>
      </c>
      <c r="E2189" s="149">
        <v>500000</v>
      </c>
      <c r="F2189" s="149">
        <v>12305.05</v>
      </c>
      <c r="G2189" s="149">
        <v>512305.05</v>
      </c>
      <c r="H2189" s="150">
        <f>Tabela2[[#This Row],[PERCENTUAL REALIZADO2]]*1/100</f>
        <v>0.65010400000000002</v>
      </c>
      <c r="I2189">
        <v>65.010400000000004</v>
      </c>
      <c r="J2189" s="111">
        <v>42826</v>
      </c>
      <c r="L2189" t="s">
        <v>2</v>
      </c>
      <c r="M2189" t="s">
        <v>120</v>
      </c>
      <c r="N2189" t="s">
        <v>121</v>
      </c>
    </row>
    <row r="2190" spans="1:14" x14ac:dyDescent="0.25">
      <c r="A2190" t="s">
        <v>4840</v>
      </c>
      <c r="B2190" t="s">
        <v>45</v>
      </c>
      <c r="C2190" t="s">
        <v>4839</v>
      </c>
      <c r="D2190" t="s">
        <v>82</v>
      </c>
      <c r="E2190" s="149">
        <v>487500</v>
      </c>
      <c r="F2190" s="149">
        <v>63024.14</v>
      </c>
      <c r="G2190" s="149">
        <v>550524.14</v>
      </c>
      <c r="H2190" s="150">
        <f>Tabela2[[#This Row],[PERCENTUAL REALIZADO2]]*1/100</f>
        <v>0.81592299999999995</v>
      </c>
      <c r="I2190">
        <v>81.592299999999994</v>
      </c>
      <c r="J2190" s="111">
        <v>42551</v>
      </c>
      <c r="L2190" t="s">
        <v>2</v>
      </c>
      <c r="M2190" t="s">
        <v>84</v>
      </c>
      <c r="N2190" t="s">
        <v>85</v>
      </c>
    </row>
    <row r="2191" spans="1:14" x14ac:dyDescent="0.25">
      <c r="A2191" t="s">
        <v>4841</v>
      </c>
      <c r="B2191" t="s">
        <v>57</v>
      </c>
      <c r="C2191" t="s">
        <v>1362</v>
      </c>
      <c r="D2191" t="s">
        <v>86</v>
      </c>
      <c r="E2191" s="149">
        <v>295300</v>
      </c>
      <c r="F2191" s="149">
        <v>3667.05</v>
      </c>
      <c r="G2191" s="149">
        <v>298967.05</v>
      </c>
      <c r="H2191" s="150">
        <f>Tabela2[[#This Row],[PERCENTUAL REALIZADO2]]*1/100</f>
        <v>0.40270800000000001</v>
      </c>
      <c r="I2191">
        <v>40.270800000000001</v>
      </c>
      <c r="J2191" s="111">
        <v>42215</v>
      </c>
      <c r="L2191" t="s">
        <v>2</v>
      </c>
      <c r="M2191" t="s">
        <v>84</v>
      </c>
      <c r="N2191" t="s">
        <v>88</v>
      </c>
    </row>
    <row r="2192" spans="1:14" x14ac:dyDescent="0.25">
      <c r="A2192" t="s">
        <v>4842</v>
      </c>
      <c r="B2192" t="s">
        <v>47</v>
      </c>
      <c r="C2192" t="s">
        <v>2868</v>
      </c>
      <c r="D2192" t="s">
        <v>86</v>
      </c>
      <c r="E2192" s="149">
        <v>493100</v>
      </c>
      <c r="F2192" s="149">
        <v>200</v>
      </c>
      <c r="G2192" s="149">
        <v>493300</v>
      </c>
      <c r="H2192" s="150">
        <f>Tabela2[[#This Row],[PERCENTUAL REALIZADO2]]*1/100</f>
        <v>0.200989</v>
      </c>
      <c r="I2192">
        <v>20.0989</v>
      </c>
      <c r="J2192" s="111">
        <v>42552</v>
      </c>
      <c r="L2192" t="s">
        <v>2</v>
      </c>
      <c r="M2192" t="s">
        <v>84</v>
      </c>
      <c r="N2192" t="s">
        <v>88</v>
      </c>
    </row>
    <row r="2193" spans="1:14" x14ac:dyDescent="0.25">
      <c r="A2193" t="s">
        <v>4843</v>
      </c>
      <c r="B2193" t="s">
        <v>59</v>
      </c>
      <c r="C2193" t="s">
        <v>2025</v>
      </c>
      <c r="D2193" t="s">
        <v>882</v>
      </c>
      <c r="E2193" s="149">
        <v>7731693.1699999999</v>
      </c>
      <c r="F2193" s="149">
        <v>7739.43</v>
      </c>
      <c r="G2193" s="149">
        <v>7739432.5999999996</v>
      </c>
      <c r="H2193" s="150">
        <f>Tabela2[[#This Row],[PERCENTUAL REALIZADO2]]*1/100</f>
        <v>3.2560000000000002E-3</v>
      </c>
      <c r="I2193">
        <v>0.3256</v>
      </c>
      <c r="J2193" s="111">
        <v>42245</v>
      </c>
      <c r="L2193" t="s">
        <v>2</v>
      </c>
      <c r="M2193" t="s">
        <v>84</v>
      </c>
      <c r="N2193" t="s">
        <v>884</v>
      </c>
    </row>
    <row r="2194" spans="1:14" x14ac:dyDescent="0.25">
      <c r="A2194" t="s">
        <v>4845</v>
      </c>
      <c r="B2194" t="s">
        <v>53</v>
      </c>
      <c r="C2194" t="s">
        <v>4844</v>
      </c>
      <c r="D2194" t="s">
        <v>882</v>
      </c>
      <c r="E2194" s="149">
        <v>6762000</v>
      </c>
      <c r="F2194" s="149">
        <v>138000</v>
      </c>
      <c r="G2194" s="149">
        <v>6900000</v>
      </c>
      <c r="H2194" s="150">
        <f>Tabela2[[#This Row],[PERCENTUAL REALIZADO2]]*1/100</f>
        <v>0.67816900000000002</v>
      </c>
      <c r="I2194">
        <v>67.816900000000004</v>
      </c>
      <c r="J2194" s="111">
        <v>42331</v>
      </c>
      <c r="L2194" t="s">
        <v>2</v>
      </c>
      <c r="M2194" t="s">
        <v>84</v>
      </c>
      <c r="N2194" t="s">
        <v>884</v>
      </c>
    </row>
    <row r="2195" spans="1:14" x14ac:dyDescent="0.25">
      <c r="A2195" t="s">
        <v>4846</v>
      </c>
      <c r="B2195" t="s">
        <v>53</v>
      </c>
      <c r="C2195" t="s">
        <v>4606</v>
      </c>
      <c r="D2195" t="s">
        <v>79</v>
      </c>
      <c r="E2195" s="149">
        <v>474933.45</v>
      </c>
      <c r="F2195" s="149">
        <v>6019.77</v>
      </c>
      <c r="G2195" s="149">
        <v>480953.22</v>
      </c>
      <c r="H2195" s="150">
        <f>Tabela2[[#This Row],[PERCENTUAL REALIZADO2]]*1/100</f>
        <v>0.81059200000000009</v>
      </c>
      <c r="I2195">
        <v>81.059200000000004</v>
      </c>
      <c r="J2195" s="111">
        <v>42719</v>
      </c>
      <c r="L2195" t="s">
        <v>2</v>
      </c>
      <c r="M2195" t="s">
        <v>80</v>
      </c>
      <c r="N2195" t="s">
        <v>81</v>
      </c>
    </row>
    <row r="2196" spans="1:14" x14ac:dyDescent="0.25">
      <c r="A2196" t="s">
        <v>4847</v>
      </c>
      <c r="B2196" t="s">
        <v>60</v>
      </c>
      <c r="C2196" t="s">
        <v>1672</v>
      </c>
      <c r="D2196" t="s">
        <v>79</v>
      </c>
      <c r="E2196" s="149">
        <v>292500</v>
      </c>
      <c r="F2196" s="149">
        <v>8976.23</v>
      </c>
      <c r="G2196" s="149">
        <v>301476.23</v>
      </c>
      <c r="H2196" s="150">
        <f>Tabela2[[#This Row],[PERCENTUAL REALIZADO2]]*1/100</f>
        <v>0.89772000000000007</v>
      </c>
      <c r="I2196">
        <v>89.772000000000006</v>
      </c>
      <c r="J2196" s="111">
        <v>42501</v>
      </c>
      <c r="L2196" t="s">
        <v>2</v>
      </c>
      <c r="M2196" t="s">
        <v>80</v>
      </c>
      <c r="N2196" t="s">
        <v>81</v>
      </c>
    </row>
    <row r="2197" spans="1:14" x14ac:dyDescent="0.25">
      <c r="A2197" t="s">
        <v>4848</v>
      </c>
      <c r="B2197" t="s">
        <v>62</v>
      </c>
      <c r="C2197" t="s">
        <v>994</v>
      </c>
      <c r="D2197" t="s">
        <v>79</v>
      </c>
      <c r="E2197" s="149">
        <v>191988.22</v>
      </c>
      <c r="F2197" s="149">
        <v>511.78</v>
      </c>
      <c r="G2197" s="149">
        <v>192500</v>
      </c>
      <c r="H2197" s="150">
        <f>Tabela2[[#This Row],[PERCENTUAL REALIZADO2]]*1/100</f>
        <v>0.638961</v>
      </c>
      <c r="I2197">
        <v>63.896099999999997</v>
      </c>
      <c r="J2197" s="111">
        <v>42542</v>
      </c>
      <c r="L2197" t="s">
        <v>2</v>
      </c>
      <c r="M2197" t="s">
        <v>80</v>
      </c>
      <c r="N2197" t="s">
        <v>81</v>
      </c>
    </row>
    <row r="2198" spans="1:14" x14ac:dyDescent="0.25">
      <c r="A2198" t="s">
        <v>4849</v>
      </c>
      <c r="B2198" t="s">
        <v>55</v>
      </c>
      <c r="C2198" t="s">
        <v>3821</v>
      </c>
      <c r="D2198" t="s">
        <v>86</v>
      </c>
      <c r="E2198" s="149">
        <v>398349.35</v>
      </c>
      <c r="F2198" s="149">
        <v>644.61</v>
      </c>
      <c r="G2198" s="149">
        <v>398993.96</v>
      </c>
      <c r="H2198" s="150">
        <f>Tabela2[[#This Row],[PERCENTUAL REALIZADO2]]*1/100</f>
        <v>0.80829200000000001</v>
      </c>
      <c r="I2198">
        <v>80.8292</v>
      </c>
      <c r="J2198" s="111">
        <v>42323</v>
      </c>
      <c r="L2198" t="s">
        <v>2</v>
      </c>
      <c r="M2198" t="s">
        <v>84</v>
      </c>
      <c r="N2198" t="s">
        <v>88</v>
      </c>
    </row>
    <row r="2199" spans="1:14" x14ac:dyDescent="0.25">
      <c r="A2199" t="s">
        <v>4852</v>
      </c>
      <c r="B2199" t="s">
        <v>45</v>
      </c>
      <c r="C2199" t="s">
        <v>677</v>
      </c>
      <c r="D2199" t="s">
        <v>86</v>
      </c>
      <c r="E2199" s="149">
        <v>269960.34000000003</v>
      </c>
      <c r="F2199" s="149">
        <v>6000</v>
      </c>
      <c r="G2199" s="149">
        <v>275960.34000000003</v>
      </c>
      <c r="H2199" s="150">
        <f>Tabela2[[#This Row],[PERCENTUAL REALIZADO2]]*1/100</f>
        <v>0.162656</v>
      </c>
      <c r="I2199">
        <v>16.265599999999999</v>
      </c>
      <c r="J2199" s="111">
        <v>42562</v>
      </c>
      <c r="L2199" t="s">
        <v>2</v>
      </c>
      <c r="M2199" t="s">
        <v>84</v>
      </c>
      <c r="N2199" t="s">
        <v>88</v>
      </c>
    </row>
    <row r="2200" spans="1:14" x14ac:dyDescent="0.25">
      <c r="A2200" t="s">
        <v>498</v>
      </c>
      <c r="B2200" t="s">
        <v>48</v>
      </c>
      <c r="C2200" t="s">
        <v>4853</v>
      </c>
      <c r="D2200" t="s">
        <v>123</v>
      </c>
      <c r="E2200" s="149">
        <v>1250000</v>
      </c>
      <c r="F2200" s="149">
        <v>5500</v>
      </c>
      <c r="G2200" s="149">
        <v>1255500</v>
      </c>
      <c r="H2200" s="150">
        <f>Tabela2[[#This Row],[PERCENTUAL REALIZADO2]]*1/100</f>
        <v>0.15945899999999999</v>
      </c>
      <c r="I2200">
        <v>15.9459</v>
      </c>
      <c r="J2200" s="111">
        <v>42522</v>
      </c>
      <c r="L2200" t="s">
        <v>2</v>
      </c>
      <c r="M2200" t="s">
        <v>125</v>
      </c>
      <c r="N2200" t="s">
        <v>126</v>
      </c>
    </row>
    <row r="2201" spans="1:14" x14ac:dyDescent="0.25">
      <c r="A2201" t="s">
        <v>4855</v>
      </c>
      <c r="B2201" t="s">
        <v>45</v>
      </c>
      <c r="C2201" t="s">
        <v>4854</v>
      </c>
      <c r="D2201" t="s">
        <v>117</v>
      </c>
      <c r="E2201" s="149">
        <v>745000</v>
      </c>
      <c r="F2201" s="149">
        <v>15220</v>
      </c>
      <c r="G2201" s="149">
        <v>760220</v>
      </c>
      <c r="H2201" s="150">
        <f>Tabela2[[#This Row],[PERCENTUAL REALIZADO2]]*1/100</f>
        <v>0.50005200000000005</v>
      </c>
      <c r="I2201">
        <v>50.005200000000002</v>
      </c>
      <c r="J2201" s="111">
        <v>42533</v>
      </c>
      <c r="L2201" t="s">
        <v>2</v>
      </c>
      <c r="M2201" t="s">
        <v>120</v>
      </c>
      <c r="N2201" t="s">
        <v>121</v>
      </c>
    </row>
    <row r="2202" spans="1:14" x14ac:dyDescent="0.25">
      <c r="A2202" t="s">
        <v>4856</v>
      </c>
      <c r="B2202" t="s">
        <v>68</v>
      </c>
      <c r="C2202" t="s">
        <v>3382</v>
      </c>
      <c r="D2202" t="s">
        <v>117</v>
      </c>
      <c r="E2202" s="149">
        <v>920000</v>
      </c>
      <c r="F2202" s="149">
        <v>12693.79</v>
      </c>
      <c r="G2202" s="149">
        <v>932693.79</v>
      </c>
      <c r="H2202" s="150">
        <f>Tabela2[[#This Row],[PERCENTUAL REALIZADO2]]*1/100</f>
        <v>0.411912</v>
      </c>
      <c r="I2202">
        <v>41.191200000000002</v>
      </c>
      <c r="J2202" s="111">
        <v>42445</v>
      </c>
      <c r="L2202" t="s">
        <v>2</v>
      </c>
      <c r="M2202" t="s">
        <v>120</v>
      </c>
      <c r="N2202" t="s">
        <v>121</v>
      </c>
    </row>
    <row r="2203" spans="1:14" x14ac:dyDescent="0.25">
      <c r="A2203" t="s">
        <v>4858</v>
      </c>
      <c r="B2203" t="s">
        <v>60</v>
      </c>
      <c r="C2203" t="s">
        <v>4857</v>
      </c>
      <c r="D2203" t="s">
        <v>117</v>
      </c>
      <c r="E2203" s="149">
        <v>920000</v>
      </c>
      <c r="F2203" s="149">
        <v>1000</v>
      </c>
      <c r="G2203" s="149">
        <v>921000</v>
      </c>
      <c r="H2203" s="150">
        <f>Tabela2[[#This Row],[PERCENTUAL REALIZADO2]]*1/100</f>
        <v>1.2355E-2</v>
      </c>
      <c r="I2203">
        <v>1.2355</v>
      </c>
      <c r="J2203" s="111">
        <v>42698</v>
      </c>
      <c r="L2203" t="s">
        <v>2</v>
      </c>
      <c r="M2203" t="s">
        <v>120</v>
      </c>
      <c r="N2203" t="s">
        <v>121</v>
      </c>
    </row>
    <row r="2204" spans="1:14" x14ac:dyDescent="0.25">
      <c r="A2204" t="s">
        <v>4859</v>
      </c>
      <c r="B2204" t="s">
        <v>48</v>
      </c>
      <c r="C2204" t="s">
        <v>4007</v>
      </c>
      <c r="D2204" t="s">
        <v>117</v>
      </c>
      <c r="E2204" s="149">
        <v>500000</v>
      </c>
      <c r="F2204" s="149">
        <v>4389.7</v>
      </c>
      <c r="G2204" s="149">
        <v>504389.7</v>
      </c>
      <c r="H2204" s="150">
        <f>Tabela2[[#This Row],[PERCENTUAL REALIZADO2]]*1/100</f>
        <v>0.253135</v>
      </c>
      <c r="I2204">
        <v>25.313500000000001</v>
      </c>
      <c r="J2204" s="111">
        <v>42491</v>
      </c>
      <c r="L2204" t="s">
        <v>2</v>
      </c>
      <c r="M2204" t="s">
        <v>120</v>
      </c>
      <c r="N2204" t="s">
        <v>121</v>
      </c>
    </row>
    <row r="2205" spans="1:14" x14ac:dyDescent="0.25">
      <c r="A2205" t="s">
        <v>1168</v>
      </c>
      <c r="B2205" t="s">
        <v>48</v>
      </c>
      <c r="C2205" t="s">
        <v>4860</v>
      </c>
      <c r="D2205" t="s">
        <v>117</v>
      </c>
      <c r="E2205" s="149">
        <v>500000</v>
      </c>
      <c r="F2205" s="149">
        <v>189315.21</v>
      </c>
      <c r="G2205" s="149">
        <v>689315.21</v>
      </c>
      <c r="H2205" s="150">
        <f>Tabela2[[#This Row],[PERCENTUAL REALIZADO2]]*1/100</f>
        <v>4.3341999999999999E-2</v>
      </c>
      <c r="I2205">
        <v>4.3342000000000001</v>
      </c>
      <c r="J2205" s="111">
        <v>42856</v>
      </c>
      <c r="L2205" t="s">
        <v>2</v>
      </c>
      <c r="M2205" t="s">
        <v>120</v>
      </c>
      <c r="N2205" t="s">
        <v>121</v>
      </c>
    </row>
    <row r="2206" spans="1:14" x14ac:dyDescent="0.25">
      <c r="A2206" t="s">
        <v>4861</v>
      </c>
      <c r="B2206" t="s">
        <v>48</v>
      </c>
      <c r="C2206" t="s">
        <v>297</v>
      </c>
      <c r="D2206" t="s">
        <v>117</v>
      </c>
      <c r="E2206" s="149">
        <v>920000</v>
      </c>
      <c r="F2206" s="149">
        <v>10000</v>
      </c>
      <c r="G2206" s="149">
        <v>930000</v>
      </c>
      <c r="H2206" s="150">
        <f>Tabela2[[#This Row],[PERCENTUAL REALIZADO2]]*1/100</f>
        <v>0.30707400000000001</v>
      </c>
      <c r="I2206">
        <v>30.7074</v>
      </c>
      <c r="J2206" s="111">
        <v>42248</v>
      </c>
      <c r="L2206" t="s">
        <v>2</v>
      </c>
      <c r="M2206" t="s">
        <v>120</v>
      </c>
      <c r="N2206" t="s">
        <v>121</v>
      </c>
    </row>
    <row r="2207" spans="1:14" x14ac:dyDescent="0.25">
      <c r="A2207" t="s">
        <v>287</v>
      </c>
      <c r="B2207" t="s">
        <v>48</v>
      </c>
      <c r="C2207" t="s">
        <v>1076</v>
      </c>
      <c r="D2207" t="s">
        <v>123</v>
      </c>
      <c r="E2207" s="149">
        <v>509087.7</v>
      </c>
      <c r="F2207" s="149">
        <v>213244.55</v>
      </c>
      <c r="G2207" s="149">
        <v>722332.25</v>
      </c>
      <c r="H2207" s="150">
        <f>Tabela2[[#This Row],[PERCENTUAL REALIZADO2]]*1/100</f>
        <v>0.16197600000000001</v>
      </c>
      <c r="I2207">
        <v>16.197600000000001</v>
      </c>
      <c r="J2207" s="111">
        <v>42727</v>
      </c>
      <c r="L2207" t="s">
        <v>2</v>
      </c>
      <c r="M2207" t="s">
        <v>125</v>
      </c>
      <c r="N2207" t="s">
        <v>126</v>
      </c>
    </row>
    <row r="2208" spans="1:14" x14ac:dyDescent="0.25">
      <c r="A2208" t="s">
        <v>4863</v>
      </c>
      <c r="B2208" t="s">
        <v>59</v>
      </c>
      <c r="C2208" t="s">
        <v>4862</v>
      </c>
      <c r="D2208" t="s">
        <v>79</v>
      </c>
      <c r="E2208" s="149">
        <v>731250</v>
      </c>
      <c r="F2208" s="149">
        <v>750</v>
      </c>
      <c r="G2208" s="149">
        <v>732000</v>
      </c>
      <c r="H2208" s="150">
        <f>Tabela2[[#This Row],[PERCENTUAL REALIZADO2]]*1/100</f>
        <v>0.62153899999999995</v>
      </c>
      <c r="I2208">
        <v>62.1539</v>
      </c>
      <c r="J2208" s="111">
        <v>42506</v>
      </c>
      <c r="L2208" t="s">
        <v>2</v>
      </c>
      <c r="M2208" t="s">
        <v>80</v>
      </c>
      <c r="N2208" t="s">
        <v>81</v>
      </c>
    </row>
    <row r="2209" spans="1:14" x14ac:dyDescent="0.25">
      <c r="A2209" t="s">
        <v>3593</v>
      </c>
      <c r="B2209" t="s">
        <v>57</v>
      </c>
      <c r="C2209" t="s">
        <v>2410</v>
      </c>
      <c r="D2209" t="s">
        <v>86</v>
      </c>
      <c r="E2209" s="149">
        <v>97500</v>
      </c>
      <c r="F2209" s="149">
        <v>5362.5</v>
      </c>
      <c r="G2209" s="149">
        <v>102862.5</v>
      </c>
      <c r="H2209" s="150">
        <f>Tabela2[[#This Row],[PERCENTUAL REALIZADO2]]*1/100</f>
        <v>0.73599999999999999</v>
      </c>
      <c r="I2209">
        <v>73.599999999999994</v>
      </c>
      <c r="J2209" s="111">
        <v>39379</v>
      </c>
      <c r="K2209" s="111">
        <v>42916</v>
      </c>
      <c r="L2209" t="s">
        <v>2</v>
      </c>
      <c r="M2209" t="s">
        <v>84</v>
      </c>
      <c r="N2209" t="s">
        <v>915</v>
      </c>
    </row>
    <row r="2210" spans="1:14" x14ac:dyDescent="0.25">
      <c r="A2210" t="s">
        <v>4865</v>
      </c>
      <c r="B2210" t="s">
        <v>53</v>
      </c>
      <c r="C2210" t="s">
        <v>4864</v>
      </c>
      <c r="D2210" t="s">
        <v>79</v>
      </c>
      <c r="E2210" s="149">
        <v>305561.75</v>
      </c>
      <c r="F2210" s="149">
        <v>19667.09</v>
      </c>
      <c r="G2210" s="149">
        <v>325228.84000000003</v>
      </c>
      <c r="H2210" s="150">
        <f>Tabela2[[#This Row],[PERCENTUAL REALIZADO2]]*1/100</f>
        <v>0.98564499999999999</v>
      </c>
      <c r="I2210">
        <v>98.564499999999995</v>
      </c>
      <c r="J2210" s="111">
        <v>42324</v>
      </c>
      <c r="L2210" t="s">
        <v>2</v>
      </c>
      <c r="M2210" t="s">
        <v>80</v>
      </c>
      <c r="N2210" t="s">
        <v>81</v>
      </c>
    </row>
    <row r="2211" spans="1:14" x14ac:dyDescent="0.25">
      <c r="A2211" t="s">
        <v>4867</v>
      </c>
      <c r="B2211" t="s">
        <v>67</v>
      </c>
      <c r="C2211" t="s">
        <v>4866</v>
      </c>
      <c r="D2211" t="s">
        <v>117</v>
      </c>
      <c r="E2211" s="149">
        <v>365016.6</v>
      </c>
      <c r="F2211" s="149">
        <v>375</v>
      </c>
      <c r="G2211" s="149">
        <v>365391.6</v>
      </c>
      <c r="H2211" s="150">
        <f>Tabela2[[#This Row],[PERCENTUAL REALIZADO2]]*1/100</f>
        <v>0.81396900000000005</v>
      </c>
      <c r="I2211">
        <v>81.396900000000002</v>
      </c>
      <c r="J2211" s="111">
        <v>42339</v>
      </c>
      <c r="L2211" t="s">
        <v>2</v>
      </c>
      <c r="M2211" t="s">
        <v>120</v>
      </c>
      <c r="N2211" t="s">
        <v>121</v>
      </c>
    </row>
    <row r="2212" spans="1:14" x14ac:dyDescent="0.25">
      <c r="A2212" t="s">
        <v>4868</v>
      </c>
      <c r="B2212" t="s">
        <v>51</v>
      </c>
      <c r="C2212" t="s">
        <v>4211</v>
      </c>
      <c r="D2212" t="s">
        <v>86</v>
      </c>
      <c r="E2212" s="149">
        <v>245850</v>
      </c>
      <c r="F2212" s="149">
        <v>246.1</v>
      </c>
      <c r="G2212" s="149">
        <v>246096.1</v>
      </c>
      <c r="H2212" s="150">
        <f>Tabela2[[#This Row],[PERCENTUAL REALIZADO2]]*1/100</f>
        <v>0.569353</v>
      </c>
      <c r="I2212">
        <v>56.935299999999998</v>
      </c>
      <c r="J2212" s="111">
        <v>42702</v>
      </c>
      <c r="L2212" t="s">
        <v>2</v>
      </c>
      <c r="M2212" t="s">
        <v>84</v>
      </c>
      <c r="N2212" t="s">
        <v>115</v>
      </c>
    </row>
    <row r="2213" spans="1:14" x14ac:dyDescent="0.25">
      <c r="A2213" t="s">
        <v>4869</v>
      </c>
      <c r="B2213" t="s">
        <v>68</v>
      </c>
      <c r="C2213" t="s">
        <v>106</v>
      </c>
      <c r="D2213" t="s">
        <v>86</v>
      </c>
      <c r="E2213" s="149">
        <v>245850</v>
      </c>
      <c r="F2213" s="149">
        <v>21369.55</v>
      </c>
      <c r="G2213" s="149">
        <v>267219.55</v>
      </c>
      <c r="H2213" s="150">
        <f>Tabela2[[#This Row],[PERCENTUAL REALIZADO2]]*1/100</f>
        <v>0.95476899999999998</v>
      </c>
      <c r="I2213">
        <v>95.476900000000001</v>
      </c>
      <c r="J2213" s="111">
        <v>42697</v>
      </c>
      <c r="L2213" t="s">
        <v>2</v>
      </c>
      <c r="M2213" t="s">
        <v>84</v>
      </c>
      <c r="N2213" t="s">
        <v>88</v>
      </c>
    </row>
    <row r="2214" spans="1:14" x14ac:dyDescent="0.25">
      <c r="A2214" t="s">
        <v>4816</v>
      </c>
      <c r="B2214" t="s">
        <v>68</v>
      </c>
      <c r="C2214" t="s">
        <v>470</v>
      </c>
      <c r="D2214" t="s">
        <v>86</v>
      </c>
      <c r="E2214" s="149">
        <v>431979.8</v>
      </c>
      <c r="F2214" s="149">
        <v>58144.68</v>
      </c>
      <c r="G2214" s="149">
        <v>490124.48</v>
      </c>
      <c r="H2214" s="150">
        <f>Tabela2[[#This Row],[PERCENTUAL REALIZADO2]]*1/100</f>
        <v>0.92985899999999999</v>
      </c>
      <c r="I2214">
        <v>92.985900000000001</v>
      </c>
      <c r="J2214" s="111">
        <v>42769</v>
      </c>
      <c r="L2214" t="s">
        <v>2</v>
      </c>
      <c r="M2214" t="s">
        <v>84</v>
      </c>
      <c r="N2214" t="s">
        <v>88</v>
      </c>
    </row>
    <row r="2215" spans="1:14" x14ac:dyDescent="0.25">
      <c r="A2215" t="s">
        <v>4870</v>
      </c>
      <c r="B2215" t="s">
        <v>57</v>
      </c>
      <c r="C2215" t="s">
        <v>1362</v>
      </c>
      <c r="D2215" t="s">
        <v>79</v>
      </c>
      <c r="E2215" s="149">
        <v>195000</v>
      </c>
      <c r="F2215" s="149">
        <v>196</v>
      </c>
      <c r="G2215" s="149">
        <v>195196</v>
      </c>
      <c r="H2215" s="150">
        <f>Tabela2[[#This Row],[PERCENTUAL REALIZADO2]]*1/100</f>
        <v>0.82993499999999998</v>
      </c>
      <c r="I2215">
        <v>82.993499999999997</v>
      </c>
      <c r="J2215" s="111">
        <v>42262</v>
      </c>
      <c r="L2215" t="s">
        <v>2</v>
      </c>
      <c r="M2215" t="s">
        <v>80</v>
      </c>
      <c r="N2215" t="s">
        <v>81</v>
      </c>
    </row>
    <row r="2216" spans="1:14" x14ac:dyDescent="0.25">
      <c r="A2216" t="s">
        <v>4871</v>
      </c>
      <c r="B2216" t="s">
        <v>65</v>
      </c>
      <c r="C2216" t="s">
        <v>376</v>
      </c>
      <c r="D2216" t="s">
        <v>82</v>
      </c>
      <c r="E2216" s="149">
        <v>243750</v>
      </c>
      <c r="F2216" s="149">
        <v>12191.01</v>
      </c>
      <c r="G2216" s="149">
        <v>255941.01</v>
      </c>
      <c r="H2216" s="150">
        <f>Tabela2[[#This Row],[PERCENTUAL REALIZADO2]]*1/100</f>
        <v>0.239425</v>
      </c>
      <c r="I2216">
        <v>23.942499999999999</v>
      </c>
      <c r="J2216" s="111">
        <v>42387</v>
      </c>
      <c r="L2216" t="s">
        <v>2</v>
      </c>
      <c r="M2216" t="s">
        <v>84</v>
      </c>
      <c r="N2216" t="s">
        <v>85</v>
      </c>
    </row>
    <row r="2217" spans="1:14" x14ac:dyDescent="0.25">
      <c r="A2217" t="s">
        <v>921</v>
      </c>
      <c r="B2217" t="s">
        <v>58</v>
      </c>
      <c r="C2217" t="s">
        <v>920</v>
      </c>
      <c r="D2217" t="s">
        <v>86</v>
      </c>
      <c r="E2217" s="149">
        <v>121875</v>
      </c>
      <c r="F2217" s="149">
        <v>11473.79</v>
      </c>
      <c r="G2217" s="149">
        <v>133348.79</v>
      </c>
      <c r="H2217" s="150">
        <f>Tabela2[[#This Row],[PERCENTUAL REALIZADO2]]*1/100</f>
        <v>0.81279999999999997</v>
      </c>
      <c r="I2217">
        <v>81.28</v>
      </c>
      <c r="J2217" s="111">
        <v>39045</v>
      </c>
      <c r="K2217" s="111">
        <v>42003</v>
      </c>
      <c r="L2217" t="s">
        <v>2</v>
      </c>
      <c r="M2217" t="s">
        <v>84</v>
      </c>
      <c r="N2217" t="s">
        <v>915</v>
      </c>
    </row>
    <row r="2218" spans="1:14" x14ac:dyDescent="0.25">
      <c r="A2218" t="s">
        <v>124</v>
      </c>
      <c r="B2218" t="s">
        <v>63</v>
      </c>
      <c r="C2218" t="s">
        <v>268</v>
      </c>
      <c r="D2218" t="s">
        <v>123</v>
      </c>
      <c r="E2218" s="149">
        <v>399999.6</v>
      </c>
      <c r="F2218" s="149">
        <v>20795.330000000002</v>
      </c>
      <c r="G2218" s="149">
        <v>420794.93</v>
      </c>
      <c r="H2218" s="150">
        <f>Tabela2[[#This Row],[PERCENTUAL REALIZADO2]]*1/100</f>
        <v>0.27263000000000004</v>
      </c>
      <c r="I2218">
        <v>27.263000000000002</v>
      </c>
      <c r="J2218" s="111">
        <v>42483</v>
      </c>
      <c r="L2218" t="s">
        <v>2</v>
      </c>
      <c r="M2218" t="s">
        <v>125</v>
      </c>
      <c r="N2218" t="s">
        <v>126</v>
      </c>
    </row>
    <row r="2219" spans="1:14" x14ac:dyDescent="0.25">
      <c r="A2219" t="s">
        <v>124</v>
      </c>
      <c r="B2219" t="s">
        <v>55</v>
      </c>
      <c r="C2219" t="s">
        <v>268</v>
      </c>
      <c r="D2219" t="s">
        <v>123</v>
      </c>
      <c r="E2219" s="149">
        <v>499955.04</v>
      </c>
      <c r="F2219" s="149">
        <v>0</v>
      </c>
      <c r="G2219" s="149">
        <v>499955.04</v>
      </c>
      <c r="H2219" s="150">
        <f>Tabela2[[#This Row],[PERCENTUAL REALIZADO2]]*1/100</f>
        <v>0.135937</v>
      </c>
      <c r="I2219">
        <v>13.5937</v>
      </c>
      <c r="J2219" s="111">
        <v>42978</v>
      </c>
      <c r="L2219" t="s">
        <v>2</v>
      </c>
      <c r="M2219" t="s">
        <v>125</v>
      </c>
      <c r="N2219" t="s">
        <v>126</v>
      </c>
    </row>
    <row r="2220" spans="1:14" x14ac:dyDescent="0.25">
      <c r="A2220" t="s">
        <v>488</v>
      </c>
      <c r="B2220" t="s">
        <v>65</v>
      </c>
      <c r="C2220" t="s">
        <v>251</v>
      </c>
      <c r="D2220" t="s">
        <v>161</v>
      </c>
      <c r="E2220" s="149">
        <v>450000</v>
      </c>
      <c r="F2220" s="149">
        <v>4500</v>
      </c>
      <c r="G2220" s="149">
        <v>454500</v>
      </c>
      <c r="H2220" s="150">
        <f>Tabela2[[#This Row],[PERCENTUAL REALIZADO2]]*1/100</f>
        <v>0.83353499999999991</v>
      </c>
      <c r="I2220">
        <v>83.353499999999997</v>
      </c>
      <c r="J2220" s="111">
        <v>42549</v>
      </c>
      <c r="L2220" t="s">
        <v>2</v>
      </c>
      <c r="M2220" t="s">
        <v>84</v>
      </c>
      <c r="N2220" t="s">
        <v>162</v>
      </c>
    </row>
    <row r="2221" spans="1:14" x14ac:dyDescent="0.25">
      <c r="A2221" t="s">
        <v>4874</v>
      </c>
      <c r="B2221" t="s">
        <v>68</v>
      </c>
      <c r="C2221" t="s">
        <v>4873</v>
      </c>
      <c r="D2221" t="s">
        <v>86</v>
      </c>
      <c r="E2221" s="149">
        <v>285410</v>
      </c>
      <c r="F2221" s="149">
        <v>285.70999999999998</v>
      </c>
      <c r="G2221" s="149">
        <v>285695.71000000002</v>
      </c>
      <c r="H2221" s="150">
        <f>Tabela2[[#This Row],[PERCENTUAL REALIZADO2]]*1/100</f>
        <v>0.89124399999999993</v>
      </c>
      <c r="I2221">
        <v>89.124399999999994</v>
      </c>
      <c r="J2221" s="111">
        <v>42549</v>
      </c>
      <c r="L2221" t="s">
        <v>2</v>
      </c>
      <c r="M2221" t="s">
        <v>84</v>
      </c>
      <c r="N2221" t="s">
        <v>88</v>
      </c>
    </row>
    <row r="2222" spans="1:14" x14ac:dyDescent="0.25">
      <c r="A2222" t="s">
        <v>4876</v>
      </c>
      <c r="B2222" t="s">
        <v>51</v>
      </c>
      <c r="C2222" t="s">
        <v>4875</v>
      </c>
      <c r="D2222" t="s">
        <v>86</v>
      </c>
      <c r="E2222" s="149">
        <v>291344</v>
      </c>
      <c r="F2222" s="149">
        <v>4656</v>
      </c>
      <c r="G2222" s="149">
        <v>296000</v>
      </c>
      <c r="H2222" s="150">
        <f>Tabela2[[#This Row],[PERCENTUAL REALIZADO2]]*1/100</f>
        <v>0.78344099999999994</v>
      </c>
      <c r="I2222">
        <v>78.344099999999997</v>
      </c>
      <c r="J2222" s="111">
        <v>42549</v>
      </c>
      <c r="L2222" t="s">
        <v>2</v>
      </c>
      <c r="M2222" t="s">
        <v>84</v>
      </c>
      <c r="N2222" t="s">
        <v>88</v>
      </c>
    </row>
    <row r="2223" spans="1:14" x14ac:dyDescent="0.25">
      <c r="A2223" t="s">
        <v>4877</v>
      </c>
      <c r="B2223" t="s">
        <v>51</v>
      </c>
      <c r="C2223" t="s">
        <v>1337</v>
      </c>
      <c r="D2223" t="s">
        <v>90</v>
      </c>
      <c r="E2223" s="149">
        <v>197960</v>
      </c>
      <c r="F2223" s="149">
        <v>4040</v>
      </c>
      <c r="G2223" s="149">
        <v>202000</v>
      </c>
      <c r="H2223" s="150">
        <f>Tabela2[[#This Row],[PERCENTUAL REALIZADO2]]*1/100</f>
        <v>0.61138599999999999</v>
      </c>
      <c r="I2223">
        <v>61.138599999999997</v>
      </c>
      <c r="J2223" s="111">
        <v>42286</v>
      </c>
      <c r="L2223" t="s">
        <v>2</v>
      </c>
      <c r="M2223" t="s">
        <v>80</v>
      </c>
      <c r="N2223" t="s">
        <v>511</v>
      </c>
    </row>
    <row r="2224" spans="1:14" x14ac:dyDescent="0.25">
      <c r="A2224" t="s">
        <v>4879</v>
      </c>
      <c r="B2224" t="s">
        <v>68</v>
      </c>
      <c r="C2224" t="s">
        <v>4878</v>
      </c>
      <c r="D2224" t="s">
        <v>117</v>
      </c>
      <c r="E2224" s="149">
        <v>292500</v>
      </c>
      <c r="F2224" s="149">
        <v>33674.800000000003</v>
      </c>
      <c r="G2224" s="149">
        <v>326174.8</v>
      </c>
      <c r="H2224" s="150">
        <f>Tabela2[[#This Row],[PERCENTUAL REALIZADO2]]*1/100</f>
        <v>6.804700000000001E-2</v>
      </c>
      <c r="I2224">
        <v>6.8047000000000004</v>
      </c>
      <c r="J2224" s="111">
        <v>42650</v>
      </c>
      <c r="L2224" t="s">
        <v>2</v>
      </c>
      <c r="M2224" t="s">
        <v>120</v>
      </c>
      <c r="N2224" t="s">
        <v>121</v>
      </c>
    </row>
    <row r="2225" spans="1:14" x14ac:dyDescent="0.25">
      <c r="A2225" t="s">
        <v>4880</v>
      </c>
      <c r="B2225" t="s">
        <v>53</v>
      </c>
      <c r="C2225" t="s">
        <v>3897</v>
      </c>
      <c r="D2225" t="s">
        <v>117</v>
      </c>
      <c r="E2225" s="149">
        <v>487500</v>
      </c>
      <c r="F2225" s="149">
        <v>12260.65</v>
      </c>
      <c r="G2225" s="149">
        <v>499760.65</v>
      </c>
      <c r="H2225" s="150">
        <f>Tabela2[[#This Row],[PERCENTUAL REALIZADO2]]*1/100</f>
        <v>5.1899000000000001E-2</v>
      </c>
      <c r="I2225">
        <v>5.1898999999999997</v>
      </c>
      <c r="J2225" s="111">
        <v>42746</v>
      </c>
      <c r="L2225" t="s">
        <v>2</v>
      </c>
      <c r="M2225" t="s">
        <v>120</v>
      </c>
      <c r="N2225" t="s">
        <v>121</v>
      </c>
    </row>
    <row r="2226" spans="1:14" x14ac:dyDescent="0.25">
      <c r="A2226" t="s">
        <v>4883</v>
      </c>
      <c r="B2226" t="s">
        <v>65</v>
      </c>
      <c r="C2226" t="s">
        <v>2323</v>
      </c>
      <c r="D2226" t="s">
        <v>82</v>
      </c>
      <c r="E2226" s="149">
        <v>243750</v>
      </c>
      <c r="F2226" s="149">
        <v>9837.1</v>
      </c>
      <c r="G2226" s="149">
        <v>253587.1</v>
      </c>
      <c r="H2226" s="150">
        <f>Tabela2[[#This Row],[PERCENTUAL REALIZADO2]]*1/100</f>
        <v>0.75774299999999994</v>
      </c>
      <c r="I2226">
        <v>75.774299999999997</v>
      </c>
      <c r="J2226" s="111">
        <v>42165</v>
      </c>
      <c r="L2226" t="s">
        <v>2</v>
      </c>
      <c r="M2226" t="s">
        <v>84</v>
      </c>
      <c r="N2226" t="s">
        <v>85</v>
      </c>
    </row>
    <row r="2227" spans="1:14" x14ac:dyDescent="0.25">
      <c r="A2227" t="s">
        <v>4884</v>
      </c>
      <c r="B2227" t="s">
        <v>68</v>
      </c>
      <c r="C2227" t="s">
        <v>1784</v>
      </c>
      <c r="D2227" t="s">
        <v>82</v>
      </c>
      <c r="E2227" s="149">
        <v>243750</v>
      </c>
      <c r="F2227" s="149">
        <v>5879.27</v>
      </c>
      <c r="G2227" s="149">
        <v>249629.27</v>
      </c>
      <c r="H2227" s="150">
        <f>Tabela2[[#This Row],[PERCENTUAL REALIZADO2]]*1/100</f>
        <v>0.55007700000000004</v>
      </c>
      <c r="I2227">
        <v>55.0077</v>
      </c>
      <c r="J2227" s="111">
        <v>42685</v>
      </c>
      <c r="L2227" t="s">
        <v>2</v>
      </c>
      <c r="M2227" t="s">
        <v>84</v>
      </c>
      <c r="N2227" t="s">
        <v>85</v>
      </c>
    </row>
    <row r="2228" spans="1:14" x14ac:dyDescent="0.25">
      <c r="A2228" t="s">
        <v>4885</v>
      </c>
      <c r="B2228" t="s">
        <v>55</v>
      </c>
      <c r="C2228" t="s">
        <v>1264</v>
      </c>
      <c r="D2228" t="s">
        <v>82</v>
      </c>
      <c r="E2228" s="149">
        <v>828750</v>
      </c>
      <c r="F2228" s="149">
        <v>11250</v>
      </c>
      <c r="G2228" s="149">
        <v>840000</v>
      </c>
      <c r="H2228" s="150">
        <f>Tabela2[[#This Row],[PERCENTUAL REALIZADO2]]*1/100</f>
        <v>0.464619</v>
      </c>
      <c r="I2228">
        <v>46.4619</v>
      </c>
      <c r="J2228" s="111">
        <v>42940</v>
      </c>
      <c r="L2228" t="s">
        <v>2</v>
      </c>
      <c r="M2228" t="s">
        <v>84</v>
      </c>
      <c r="N2228" t="s">
        <v>85</v>
      </c>
    </row>
    <row r="2229" spans="1:14" x14ac:dyDescent="0.25">
      <c r="A2229" t="s">
        <v>124</v>
      </c>
      <c r="B2229" t="s">
        <v>51</v>
      </c>
      <c r="C2229" t="s">
        <v>268</v>
      </c>
      <c r="D2229" t="s">
        <v>123</v>
      </c>
      <c r="E2229" s="149">
        <v>392998.5</v>
      </c>
      <c r="F2229" s="149">
        <v>0</v>
      </c>
      <c r="G2229" s="149">
        <v>392998.5</v>
      </c>
      <c r="H2229" s="150">
        <f>Tabela2[[#This Row],[PERCENTUAL REALIZADO2]]*1/100</f>
        <v>1.9599999999999999E-2</v>
      </c>
      <c r="I2229">
        <v>1.96</v>
      </c>
      <c r="J2229" s="111">
        <v>42697</v>
      </c>
      <c r="L2229" t="s">
        <v>2</v>
      </c>
      <c r="M2229" t="s">
        <v>125</v>
      </c>
      <c r="N2229" t="s">
        <v>126</v>
      </c>
    </row>
    <row r="2230" spans="1:14" x14ac:dyDescent="0.25">
      <c r="A2230" t="s">
        <v>124</v>
      </c>
      <c r="B2230" t="s">
        <v>62</v>
      </c>
      <c r="C2230" t="s">
        <v>4886</v>
      </c>
      <c r="D2230" t="s">
        <v>123</v>
      </c>
      <c r="E2230" s="149">
        <v>1000000</v>
      </c>
      <c r="F2230" s="149">
        <v>162350.47</v>
      </c>
      <c r="G2230" s="149">
        <v>1162350.47</v>
      </c>
      <c r="H2230" s="150">
        <f>Tabela2[[#This Row],[PERCENTUAL REALIZADO2]]*1/100</f>
        <v>6.3429999999999997E-3</v>
      </c>
      <c r="I2230">
        <v>0.63429999999999997</v>
      </c>
      <c r="J2230" s="111">
        <v>42341</v>
      </c>
      <c r="L2230" t="s">
        <v>2</v>
      </c>
      <c r="M2230" t="s">
        <v>125</v>
      </c>
      <c r="N2230" t="s">
        <v>126</v>
      </c>
    </row>
    <row r="2231" spans="1:14" x14ac:dyDescent="0.25">
      <c r="A2231" t="s">
        <v>4887</v>
      </c>
      <c r="B2231" t="s">
        <v>66</v>
      </c>
      <c r="C2231" t="s">
        <v>199</v>
      </c>
      <c r="D2231" t="s">
        <v>90</v>
      </c>
      <c r="E2231" s="149">
        <v>150000</v>
      </c>
      <c r="F2231" s="149">
        <v>3000</v>
      </c>
      <c r="G2231" s="149">
        <v>153000</v>
      </c>
      <c r="H2231" s="150">
        <f>Tabela2[[#This Row],[PERCENTUAL REALIZADO2]]*1/100</f>
        <v>0.85163300000000008</v>
      </c>
      <c r="I2231">
        <v>85.163300000000007</v>
      </c>
      <c r="J2231" s="111">
        <v>42368</v>
      </c>
      <c r="L2231" t="s">
        <v>2</v>
      </c>
      <c r="M2231" t="s">
        <v>80</v>
      </c>
      <c r="N2231" t="s">
        <v>112</v>
      </c>
    </row>
    <row r="2232" spans="1:14" x14ac:dyDescent="0.25">
      <c r="A2232" t="s">
        <v>311</v>
      </c>
      <c r="B2232" t="s">
        <v>57</v>
      </c>
      <c r="C2232" t="s">
        <v>442</v>
      </c>
      <c r="D2232" t="s">
        <v>90</v>
      </c>
      <c r="E2232" s="149">
        <v>239760</v>
      </c>
      <c r="F2232" s="149">
        <v>24740</v>
      </c>
      <c r="G2232" s="149">
        <v>264500</v>
      </c>
      <c r="H2232" s="150">
        <f>Tabela2[[#This Row],[PERCENTUAL REALIZADO2]]*1/100</f>
        <v>0.85208299999999992</v>
      </c>
      <c r="I2232">
        <v>85.208299999999994</v>
      </c>
      <c r="J2232" s="111">
        <v>42156</v>
      </c>
      <c r="L2232" t="s">
        <v>2</v>
      </c>
      <c r="M2232" t="s">
        <v>80</v>
      </c>
      <c r="N2232" t="s">
        <v>511</v>
      </c>
    </row>
    <row r="2233" spans="1:14" x14ac:dyDescent="0.25">
      <c r="A2233" t="s">
        <v>4889</v>
      </c>
      <c r="B2233" t="s">
        <v>53</v>
      </c>
      <c r="C2233" t="s">
        <v>4888</v>
      </c>
      <c r="D2233" t="s">
        <v>82</v>
      </c>
      <c r="E2233" s="149">
        <v>301962.44</v>
      </c>
      <c r="F2233" s="149">
        <v>302.26</v>
      </c>
      <c r="G2233" s="149">
        <v>302264.7</v>
      </c>
      <c r="H2233" s="150">
        <f>Tabela2[[#This Row],[PERCENTUAL REALIZADO2]]*1/100</f>
        <v>6.2994999999999995E-2</v>
      </c>
      <c r="I2233">
        <v>6.2995000000000001</v>
      </c>
      <c r="J2233" s="111">
        <v>42694</v>
      </c>
      <c r="L2233" t="s">
        <v>2</v>
      </c>
      <c r="M2233" t="s">
        <v>84</v>
      </c>
      <c r="N2233" t="s">
        <v>85</v>
      </c>
    </row>
    <row r="2234" spans="1:14" x14ac:dyDescent="0.25">
      <c r="A2234" t="s">
        <v>4890</v>
      </c>
      <c r="B2234" t="s">
        <v>61</v>
      </c>
      <c r="C2234" t="s">
        <v>836</v>
      </c>
      <c r="D2234" t="s">
        <v>82</v>
      </c>
      <c r="E2234" s="149">
        <v>365019.04</v>
      </c>
      <c r="F2234" s="149">
        <v>14473.49</v>
      </c>
      <c r="G2234" s="149">
        <v>379492.53</v>
      </c>
      <c r="H2234" s="150">
        <f>Tabela2[[#This Row],[PERCENTUAL REALIZADO2]]*1/100</f>
        <v>0.74510900000000002</v>
      </c>
      <c r="I2234">
        <v>74.510900000000007</v>
      </c>
      <c r="J2234" s="111">
        <v>42156</v>
      </c>
      <c r="L2234" t="s">
        <v>2</v>
      </c>
      <c r="M2234" t="s">
        <v>84</v>
      </c>
      <c r="N2234" t="s">
        <v>85</v>
      </c>
    </row>
    <row r="2235" spans="1:14" x14ac:dyDescent="0.25">
      <c r="A2235" t="s">
        <v>4891</v>
      </c>
      <c r="B2235" t="s">
        <v>60</v>
      </c>
      <c r="C2235" t="s">
        <v>127</v>
      </c>
      <c r="D2235" t="s">
        <v>82</v>
      </c>
      <c r="E2235" s="149">
        <v>394439.66</v>
      </c>
      <c r="F2235" s="149">
        <v>94856.21</v>
      </c>
      <c r="G2235" s="149">
        <v>489295.87</v>
      </c>
      <c r="H2235" s="150">
        <f>Tabela2[[#This Row],[PERCENTUAL REALIZADO2]]*1/100</f>
        <v>0.99970799999999993</v>
      </c>
      <c r="I2235">
        <v>99.970799999999997</v>
      </c>
      <c r="J2235" s="111">
        <v>42500</v>
      </c>
      <c r="K2235" s="111">
        <v>43069</v>
      </c>
      <c r="L2235" t="s">
        <v>2</v>
      </c>
      <c r="M2235" t="s">
        <v>84</v>
      </c>
      <c r="N2235" t="s">
        <v>85</v>
      </c>
    </row>
    <row r="2236" spans="1:14" x14ac:dyDescent="0.25">
      <c r="A2236" t="s">
        <v>4892</v>
      </c>
      <c r="B2236" t="s">
        <v>48</v>
      </c>
      <c r="C2236" t="s">
        <v>633</v>
      </c>
      <c r="D2236" t="s">
        <v>82</v>
      </c>
      <c r="E2236" s="149">
        <v>243750</v>
      </c>
      <c r="F2236" s="149">
        <v>9955.7199999999993</v>
      </c>
      <c r="G2236" s="149">
        <v>253705.72</v>
      </c>
      <c r="H2236" s="150">
        <f>Tabela2[[#This Row],[PERCENTUAL REALIZADO2]]*1/100</f>
        <v>0.47682699999999995</v>
      </c>
      <c r="I2236">
        <v>47.682699999999997</v>
      </c>
      <c r="J2236" s="111">
        <v>42962</v>
      </c>
      <c r="L2236" t="s">
        <v>2</v>
      </c>
      <c r="M2236" t="s">
        <v>84</v>
      </c>
      <c r="N2236" t="s">
        <v>85</v>
      </c>
    </row>
    <row r="2237" spans="1:14" x14ac:dyDescent="0.25">
      <c r="A2237" t="s">
        <v>4893</v>
      </c>
      <c r="B2237" t="s">
        <v>51</v>
      </c>
      <c r="C2237" t="s">
        <v>1779</v>
      </c>
      <c r="D2237" t="s">
        <v>82</v>
      </c>
      <c r="E2237" s="149">
        <v>243750</v>
      </c>
      <c r="F2237" s="149">
        <v>6250</v>
      </c>
      <c r="G2237" s="149">
        <v>250000</v>
      </c>
      <c r="H2237" s="150">
        <f>Tabela2[[#This Row],[PERCENTUAL REALIZADO2]]*1/100</f>
        <v>0.473136</v>
      </c>
      <c r="I2237">
        <v>47.313600000000001</v>
      </c>
      <c r="J2237" s="111">
        <v>42699</v>
      </c>
      <c r="L2237" t="s">
        <v>2</v>
      </c>
      <c r="M2237" t="s">
        <v>84</v>
      </c>
      <c r="N2237" t="s">
        <v>85</v>
      </c>
    </row>
    <row r="2238" spans="1:14" x14ac:dyDescent="0.25">
      <c r="A2238" t="s">
        <v>4895</v>
      </c>
      <c r="B2238" t="s">
        <v>47</v>
      </c>
      <c r="C2238" t="s">
        <v>4894</v>
      </c>
      <c r="D2238" t="s">
        <v>82</v>
      </c>
      <c r="E2238" s="149">
        <v>292500</v>
      </c>
      <c r="F2238" s="149">
        <v>7500</v>
      </c>
      <c r="G2238" s="149">
        <v>300000</v>
      </c>
      <c r="H2238" s="150">
        <f>Tabela2[[#This Row],[PERCENTUAL REALIZADO2]]*1/100</f>
        <v>8.0341999999999997E-2</v>
      </c>
      <c r="I2238">
        <v>8.0342000000000002</v>
      </c>
      <c r="J2238" s="111">
        <v>42552</v>
      </c>
      <c r="L2238" t="s">
        <v>2</v>
      </c>
      <c r="M2238" t="s">
        <v>84</v>
      </c>
      <c r="N2238" t="s">
        <v>85</v>
      </c>
    </row>
    <row r="2239" spans="1:14" x14ac:dyDescent="0.25">
      <c r="A2239" t="s">
        <v>4896</v>
      </c>
      <c r="B2239" t="s">
        <v>47</v>
      </c>
      <c r="C2239" t="s">
        <v>892</v>
      </c>
      <c r="D2239" t="s">
        <v>82</v>
      </c>
      <c r="E2239" s="149">
        <v>360875.84</v>
      </c>
      <c r="F2239" s="149">
        <v>361.24</v>
      </c>
      <c r="G2239" s="149">
        <v>361237.08</v>
      </c>
      <c r="H2239" s="150">
        <f>Tabela2[[#This Row],[PERCENTUAL REALIZADO2]]*1/100</f>
        <v>1.1666000000000001E-2</v>
      </c>
      <c r="I2239">
        <v>1.1666000000000001</v>
      </c>
      <c r="J2239" s="111">
        <v>42531</v>
      </c>
      <c r="L2239" t="s">
        <v>2</v>
      </c>
      <c r="M2239" t="s">
        <v>84</v>
      </c>
      <c r="N2239" t="s">
        <v>85</v>
      </c>
    </row>
    <row r="2240" spans="1:14" x14ac:dyDescent="0.25">
      <c r="A2240" t="s">
        <v>4897</v>
      </c>
      <c r="B2240" t="s">
        <v>48</v>
      </c>
      <c r="C2240" t="s">
        <v>2871</v>
      </c>
      <c r="D2240" t="s">
        <v>82</v>
      </c>
      <c r="E2240" s="149">
        <v>309530.81</v>
      </c>
      <c r="F2240" s="149">
        <v>16640.41</v>
      </c>
      <c r="G2240" s="149">
        <v>326171.21999999997</v>
      </c>
      <c r="H2240" s="150">
        <f>Tabela2[[#This Row],[PERCENTUAL REALIZADO2]]*1/100</f>
        <v>0.99686200000000003</v>
      </c>
      <c r="I2240">
        <v>99.686199999999999</v>
      </c>
      <c r="J2240" s="111">
        <v>42702</v>
      </c>
      <c r="L2240" t="s">
        <v>2</v>
      </c>
      <c r="M2240" t="s">
        <v>84</v>
      </c>
      <c r="N2240" t="s">
        <v>85</v>
      </c>
    </row>
    <row r="2241" spans="1:14" x14ac:dyDescent="0.25">
      <c r="A2241" t="s">
        <v>4899</v>
      </c>
      <c r="B2241" t="s">
        <v>51</v>
      </c>
      <c r="C2241" t="s">
        <v>4898</v>
      </c>
      <c r="D2241" t="s">
        <v>86</v>
      </c>
      <c r="E2241" s="149">
        <v>245850</v>
      </c>
      <c r="F2241" s="149">
        <v>10000</v>
      </c>
      <c r="G2241" s="149">
        <v>255850</v>
      </c>
      <c r="H2241" s="150">
        <f>Tabela2[[#This Row],[PERCENTUAL REALIZADO2]]*1/100</f>
        <v>0.51546400000000003</v>
      </c>
      <c r="I2241">
        <v>51.546399999999998</v>
      </c>
      <c r="J2241" s="111">
        <v>42552</v>
      </c>
      <c r="L2241" t="s">
        <v>2</v>
      </c>
      <c r="M2241" t="s">
        <v>84</v>
      </c>
      <c r="N2241" t="s">
        <v>183</v>
      </c>
    </row>
    <row r="2242" spans="1:14" x14ac:dyDescent="0.25">
      <c r="A2242" t="s">
        <v>4901</v>
      </c>
      <c r="B2242" t="s">
        <v>53</v>
      </c>
      <c r="C2242" t="s">
        <v>4900</v>
      </c>
      <c r="D2242" t="s">
        <v>86</v>
      </c>
      <c r="E2242" s="149">
        <v>295300</v>
      </c>
      <c r="F2242" s="149">
        <v>14620.68</v>
      </c>
      <c r="G2242" s="149">
        <v>309920.68</v>
      </c>
      <c r="H2242" s="150">
        <f>Tabela2[[#This Row],[PERCENTUAL REALIZADO2]]*1/100</f>
        <v>0.72621899999999995</v>
      </c>
      <c r="I2242">
        <v>72.621899999999997</v>
      </c>
      <c r="J2242" s="111">
        <v>42703</v>
      </c>
      <c r="L2242" t="s">
        <v>2</v>
      </c>
      <c r="M2242" t="s">
        <v>84</v>
      </c>
      <c r="N2242" t="s">
        <v>88</v>
      </c>
    </row>
    <row r="2243" spans="1:14" x14ac:dyDescent="0.25">
      <c r="A2243" t="s">
        <v>4903</v>
      </c>
      <c r="B2243" t="s">
        <v>65</v>
      </c>
      <c r="C2243" t="s">
        <v>4902</v>
      </c>
      <c r="D2243" t="s">
        <v>86</v>
      </c>
      <c r="E2243" s="149">
        <v>245850</v>
      </c>
      <c r="F2243" s="149">
        <v>46456.03</v>
      </c>
      <c r="G2243" s="149">
        <v>292306.03000000003</v>
      </c>
      <c r="H2243" s="150">
        <f>Tabela2[[#This Row],[PERCENTUAL REALIZADO2]]*1/100</f>
        <v>8.7209999999999996E-3</v>
      </c>
      <c r="I2243">
        <v>0.87209999999999999</v>
      </c>
      <c r="J2243" s="111">
        <v>42699</v>
      </c>
      <c r="L2243" t="s">
        <v>2</v>
      </c>
      <c r="M2243" t="s">
        <v>84</v>
      </c>
      <c r="N2243" t="s">
        <v>88</v>
      </c>
    </row>
    <row r="2244" spans="1:14" x14ac:dyDescent="0.25">
      <c r="A2244" t="s">
        <v>866</v>
      </c>
      <c r="B2244" t="s">
        <v>56</v>
      </c>
      <c r="C2244" t="s">
        <v>3631</v>
      </c>
      <c r="D2244" t="s">
        <v>90</v>
      </c>
      <c r="E2244" s="149">
        <v>149944</v>
      </c>
      <c r="F2244" s="149">
        <v>50292</v>
      </c>
      <c r="G2244" s="149">
        <v>200236</v>
      </c>
      <c r="H2244" s="150">
        <f>Tabela2[[#This Row],[PERCENTUAL REALIZADO2]]*1/100</f>
        <v>0.83640000000000003</v>
      </c>
      <c r="I2244">
        <v>83.64</v>
      </c>
      <c r="J2244" s="111">
        <v>39058</v>
      </c>
      <c r="K2244" s="111">
        <v>42916</v>
      </c>
      <c r="L2244" t="s">
        <v>2</v>
      </c>
      <c r="M2244" t="s">
        <v>80</v>
      </c>
      <c r="N2244" t="s">
        <v>866</v>
      </c>
    </row>
    <row r="2245" spans="1:14" x14ac:dyDescent="0.25">
      <c r="A2245" t="s">
        <v>3632</v>
      </c>
      <c r="B2245" t="s">
        <v>59</v>
      </c>
      <c r="C2245" t="s">
        <v>1736</v>
      </c>
      <c r="D2245" t="s">
        <v>90</v>
      </c>
      <c r="E2245" s="149">
        <v>250000</v>
      </c>
      <c r="F2245" s="149">
        <v>35326.92</v>
      </c>
      <c r="G2245" s="149">
        <v>285326.92</v>
      </c>
      <c r="H2245" s="150">
        <f>Tabela2[[#This Row],[PERCENTUAL REALIZADO2]]*1/100</f>
        <v>0.27</v>
      </c>
      <c r="I2245">
        <v>27</v>
      </c>
      <c r="J2245" s="111">
        <v>38804</v>
      </c>
      <c r="K2245" s="111">
        <v>42851</v>
      </c>
      <c r="L2245" t="s">
        <v>2</v>
      </c>
      <c r="M2245" t="s">
        <v>80</v>
      </c>
      <c r="N2245" t="s">
        <v>895</v>
      </c>
    </row>
    <row r="2246" spans="1:14" x14ac:dyDescent="0.25">
      <c r="A2246" t="s">
        <v>4905</v>
      </c>
      <c r="B2246" t="s">
        <v>55</v>
      </c>
      <c r="C2246" t="s">
        <v>4904</v>
      </c>
      <c r="D2246" t="s">
        <v>86</v>
      </c>
      <c r="E2246" s="149">
        <v>245850</v>
      </c>
      <c r="F2246" s="149">
        <v>23845.279999999999</v>
      </c>
      <c r="G2246" s="149">
        <v>269695.28000000003</v>
      </c>
      <c r="H2246" s="150">
        <f>Tabela2[[#This Row],[PERCENTUAL REALIZADO2]]*1/100</f>
        <v>0.53885399999999994</v>
      </c>
      <c r="I2246">
        <v>53.885399999999997</v>
      </c>
      <c r="J2246" s="111">
        <v>42948</v>
      </c>
      <c r="L2246" t="s">
        <v>2</v>
      </c>
      <c r="M2246" t="s">
        <v>84</v>
      </c>
      <c r="N2246" t="s">
        <v>88</v>
      </c>
    </row>
    <row r="2247" spans="1:14" x14ac:dyDescent="0.25">
      <c r="A2247" t="s">
        <v>4906</v>
      </c>
      <c r="B2247" t="s">
        <v>53</v>
      </c>
      <c r="C2247" t="s">
        <v>889</v>
      </c>
      <c r="D2247" t="s">
        <v>86</v>
      </c>
      <c r="E2247" s="149">
        <v>354640</v>
      </c>
      <c r="F2247" s="149">
        <v>5360</v>
      </c>
      <c r="G2247" s="149">
        <v>360000</v>
      </c>
      <c r="H2247" s="150">
        <f>Tabela2[[#This Row],[PERCENTUAL REALIZADO2]]*1/100</f>
        <v>0.85176000000000007</v>
      </c>
      <c r="I2247">
        <v>85.176000000000002</v>
      </c>
      <c r="J2247" s="111">
        <v>42704</v>
      </c>
      <c r="L2247" t="s">
        <v>2</v>
      </c>
      <c r="M2247" t="s">
        <v>84</v>
      </c>
      <c r="N2247" t="s">
        <v>88</v>
      </c>
    </row>
    <row r="2248" spans="1:14" x14ac:dyDescent="0.25">
      <c r="A2248" t="s">
        <v>545</v>
      </c>
      <c r="B2248" t="s">
        <v>57</v>
      </c>
      <c r="C2248" t="s">
        <v>457</v>
      </c>
      <c r="D2248" t="s">
        <v>86</v>
      </c>
      <c r="E2248" s="149">
        <v>293915.40000000002</v>
      </c>
      <c r="F2248" s="149">
        <v>300</v>
      </c>
      <c r="G2248" s="149">
        <v>294215.40000000002</v>
      </c>
      <c r="H2248" s="150">
        <f>Tabela2[[#This Row],[PERCENTUAL REALIZADO2]]*1/100</f>
        <v>0.53314100000000009</v>
      </c>
      <c r="I2248">
        <v>53.314100000000003</v>
      </c>
      <c r="J2248" s="111">
        <v>42548</v>
      </c>
      <c r="L2248" t="s">
        <v>2</v>
      </c>
      <c r="M2248" t="s">
        <v>84</v>
      </c>
      <c r="N2248" t="s">
        <v>88</v>
      </c>
    </row>
    <row r="2249" spans="1:14" x14ac:dyDescent="0.25">
      <c r="A2249" t="s">
        <v>4907</v>
      </c>
      <c r="B2249" t="s">
        <v>59</v>
      </c>
      <c r="C2249" t="s">
        <v>4603</v>
      </c>
      <c r="D2249" t="s">
        <v>86</v>
      </c>
      <c r="E2249" s="149">
        <v>365805.32</v>
      </c>
      <c r="F2249" s="149">
        <v>5570.64</v>
      </c>
      <c r="G2249" s="149">
        <v>371375.96</v>
      </c>
      <c r="H2249" s="150">
        <f>Tabela2[[#This Row],[PERCENTUAL REALIZADO2]]*1/100</f>
        <v>0.93370599999999992</v>
      </c>
      <c r="I2249">
        <v>93.370599999999996</v>
      </c>
      <c r="J2249" s="111">
        <v>42090</v>
      </c>
      <c r="L2249" t="s">
        <v>2</v>
      </c>
      <c r="M2249" t="s">
        <v>84</v>
      </c>
      <c r="N2249" t="s">
        <v>88</v>
      </c>
    </row>
    <row r="2250" spans="1:14" x14ac:dyDescent="0.25">
      <c r="A2250" t="s">
        <v>498</v>
      </c>
      <c r="B2250" t="s">
        <v>56</v>
      </c>
      <c r="C2250" t="s">
        <v>268</v>
      </c>
      <c r="D2250" t="s">
        <v>123</v>
      </c>
      <c r="E2250" s="149">
        <v>449998.21</v>
      </c>
      <c r="F2250" s="149">
        <v>0</v>
      </c>
      <c r="G2250" s="149">
        <v>449998.21</v>
      </c>
      <c r="H2250" s="150">
        <f>Tabela2[[#This Row],[PERCENTUAL REALIZADO2]]*1/100</f>
        <v>0.58591400000000005</v>
      </c>
      <c r="I2250">
        <v>58.5914</v>
      </c>
      <c r="J2250" s="111">
        <v>42964</v>
      </c>
      <c r="L2250" t="s">
        <v>2</v>
      </c>
      <c r="M2250" t="s">
        <v>125</v>
      </c>
      <c r="N2250" t="s">
        <v>317</v>
      </c>
    </row>
    <row r="2251" spans="1:14" x14ac:dyDescent="0.25">
      <c r="A2251" t="s">
        <v>4910</v>
      </c>
      <c r="B2251" t="s">
        <v>66</v>
      </c>
      <c r="C2251" t="s">
        <v>4909</v>
      </c>
      <c r="D2251" t="s">
        <v>4908</v>
      </c>
      <c r="E2251" s="149">
        <v>2750000</v>
      </c>
      <c r="F2251" s="149">
        <v>119211.6</v>
      </c>
      <c r="G2251" s="149">
        <v>2869211.6</v>
      </c>
      <c r="H2251" s="150">
        <f>Tabela2[[#This Row],[PERCENTUAL REALIZADO2]]*1/100</f>
        <v>4.5440000000000003E-3</v>
      </c>
      <c r="I2251">
        <v>0.45440000000000003</v>
      </c>
      <c r="J2251" s="111">
        <v>42361</v>
      </c>
      <c r="L2251" t="s">
        <v>2</v>
      </c>
      <c r="M2251" t="s">
        <v>84</v>
      </c>
      <c r="N2251" t="s">
        <v>4911</v>
      </c>
    </row>
    <row r="2252" spans="1:14" x14ac:dyDescent="0.25">
      <c r="A2252" t="s">
        <v>4912</v>
      </c>
      <c r="B2252" t="s">
        <v>53</v>
      </c>
      <c r="C2252" t="s">
        <v>3464</v>
      </c>
      <c r="D2252" t="s">
        <v>817</v>
      </c>
      <c r="E2252" s="149">
        <v>699640</v>
      </c>
      <c r="F2252" s="149">
        <v>22002</v>
      </c>
      <c r="G2252" s="149">
        <v>721642</v>
      </c>
      <c r="H2252" s="150">
        <f>Tabela2[[#This Row],[PERCENTUAL REALIZADO2]]*1/100</f>
        <v>0.259048</v>
      </c>
      <c r="I2252">
        <v>25.904800000000002</v>
      </c>
      <c r="J2252" s="111">
        <v>42223</v>
      </c>
      <c r="L2252" t="s">
        <v>2</v>
      </c>
      <c r="M2252" t="s">
        <v>715</v>
      </c>
      <c r="N2252" t="s">
        <v>965</v>
      </c>
    </row>
    <row r="2253" spans="1:14" x14ac:dyDescent="0.25">
      <c r="A2253" t="s">
        <v>4914</v>
      </c>
      <c r="B2253" t="s">
        <v>68</v>
      </c>
      <c r="C2253" t="s">
        <v>4913</v>
      </c>
      <c r="D2253" t="s">
        <v>817</v>
      </c>
      <c r="E2253" s="149">
        <v>700000</v>
      </c>
      <c r="F2253" s="149">
        <v>51306.21</v>
      </c>
      <c r="G2253" s="149">
        <v>751306.21</v>
      </c>
      <c r="H2253" s="150">
        <f>Tabela2[[#This Row],[PERCENTUAL REALIZADO2]]*1/100</f>
        <v>0.34957099999999997</v>
      </c>
      <c r="I2253">
        <v>34.957099999999997</v>
      </c>
      <c r="J2253" s="111">
        <v>42158</v>
      </c>
      <c r="L2253" t="s">
        <v>2</v>
      </c>
      <c r="M2253" t="s">
        <v>715</v>
      </c>
      <c r="N2253" t="s">
        <v>965</v>
      </c>
    </row>
    <row r="2254" spans="1:14" x14ac:dyDescent="0.25">
      <c r="A2254" t="s">
        <v>4915</v>
      </c>
      <c r="B2254" t="s">
        <v>68</v>
      </c>
      <c r="C2254" t="s">
        <v>1789</v>
      </c>
      <c r="D2254" t="s">
        <v>817</v>
      </c>
      <c r="E2254" s="149">
        <v>466500</v>
      </c>
      <c r="F2254" s="149">
        <v>466.96</v>
      </c>
      <c r="G2254" s="149">
        <v>466966.96</v>
      </c>
      <c r="H2254" s="150">
        <f>Tabela2[[#This Row],[PERCENTUAL REALIZADO2]]*1/100</f>
        <v>5.058E-3</v>
      </c>
      <c r="I2254">
        <v>0.50580000000000003</v>
      </c>
      <c r="J2254" s="111">
        <v>42158</v>
      </c>
      <c r="L2254" t="s">
        <v>2</v>
      </c>
      <c r="M2254" t="s">
        <v>715</v>
      </c>
      <c r="N2254" t="s">
        <v>965</v>
      </c>
    </row>
    <row r="2255" spans="1:14" x14ac:dyDescent="0.25">
      <c r="A2255" t="s">
        <v>4917</v>
      </c>
      <c r="B2255" t="s">
        <v>68</v>
      </c>
      <c r="C2255" t="s">
        <v>4916</v>
      </c>
      <c r="D2255" t="s">
        <v>117</v>
      </c>
      <c r="E2255" s="149">
        <v>4047926.34</v>
      </c>
      <c r="F2255" s="149">
        <v>40888.14</v>
      </c>
      <c r="G2255" s="149">
        <v>4088814.48</v>
      </c>
      <c r="H2255" s="150">
        <f>Tabela2[[#This Row],[PERCENTUAL REALIZADO2]]*1/100</f>
        <v>3.8069999999999996E-3</v>
      </c>
      <c r="I2255">
        <v>0.38069999999999998</v>
      </c>
      <c r="J2255" s="111">
        <v>42221</v>
      </c>
      <c r="L2255" t="s">
        <v>2</v>
      </c>
      <c r="M2255" t="s">
        <v>120</v>
      </c>
      <c r="N2255" t="s">
        <v>1061</v>
      </c>
    </row>
    <row r="2256" spans="1:14" x14ac:dyDescent="0.25">
      <c r="A2256" t="s">
        <v>4918</v>
      </c>
      <c r="B2256" t="s">
        <v>60</v>
      </c>
      <c r="C2256" t="s">
        <v>1177</v>
      </c>
      <c r="D2256" t="s">
        <v>117</v>
      </c>
      <c r="E2256" s="149">
        <v>297000</v>
      </c>
      <c r="F2256" s="149">
        <v>49762.28</v>
      </c>
      <c r="G2256" s="149">
        <v>346762.28</v>
      </c>
      <c r="H2256" s="150">
        <f>Tabela2[[#This Row],[PERCENTUAL REALIZADO2]]*1/100</f>
        <v>0.80088499999999996</v>
      </c>
      <c r="I2256">
        <v>80.088499999999996</v>
      </c>
      <c r="J2256" s="111">
        <v>42422</v>
      </c>
      <c r="L2256" t="s">
        <v>2</v>
      </c>
      <c r="M2256" t="s">
        <v>120</v>
      </c>
      <c r="N2256" t="s">
        <v>1061</v>
      </c>
    </row>
    <row r="2257" spans="1:14" x14ac:dyDescent="0.25">
      <c r="A2257" t="s">
        <v>4919</v>
      </c>
      <c r="B2257" t="s">
        <v>68</v>
      </c>
      <c r="C2257" t="s">
        <v>1760</v>
      </c>
      <c r="D2257" t="s">
        <v>117</v>
      </c>
      <c r="E2257" s="149">
        <v>1782000</v>
      </c>
      <c r="F2257" s="149">
        <v>18000</v>
      </c>
      <c r="G2257" s="149">
        <v>1800000</v>
      </c>
      <c r="H2257" s="150">
        <f>Tabela2[[#This Row],[PERCENTUAL REALIZADO2]]*1/100</f>
        <v>0.32941999999999999</v>
      </c>
      <c r="I2257">
        <v>32.942</v>
      </c>
      <c r="J2257" s="111">
        <v>42164</v>
      </c>
      <c r="L2257" t="s">
        <v>2</v>
      </c>
      <c r="M2257" t="s">
        <v>120</v>
      </c>
      <c r="N2257" t="s">
        <v>1061</v>
      </c>
    </row>
    <row r="2258" spans="1:14" x14ac:dyDescent="0.25">
      <c r="A2258" t="s">
        <v>4922</v>
      </c>
      <c r="B2258" t="s">
        <v>68</v>
      </c>
      <c r="C2258" t="s">
        <v>332</v>
      </c>
      <c r="D2258" t="s">
        <v>117</v>
      </c>
      <c r="E2258" s="149">
        <v>7324818.0499999998</v>
      </c>
      <c r="F2258" s="149">
        <v>74270.460000000006</v>
      </c>
      <c r="G2258" s="149">
        <v>7399088.5099999998</v>
      </c>
      <c r="H2258" s="150">
        <f>Tabela2[[#This Row],[PERCENTUAL REALIZADO2]]*1/100</f>
        <v>8.1047999999999995E-2</v>
      </c>
      <c r="I2258">
        <v>8.1047999999999991</v>
      </c>
      <c r="J2258" s="111">
        <v>42217</v>
      </c>
      <c r="K2258" s="111">
        <v>42180</v>
      </c>
      <c r="L2258" t="s">
        <v>2</v>
      </c>
      <c r="M2258" t="s">
        <v>120</v>
      </c>
      <c r="N2258" t="s">
        <v>121</v>
      </c>
    </row>
    <row r="2259" spans="1:14" x14ac:dyDescent="0.25">
      <c r="A2259" t="s">
        <v>331</v>
      </c>
      <c r="B2259" t="s">
        <v>65</v>
      </c>
      <c r="C2259" t="s">
        <v>1806</v>
      </c>
      <c r="D2259" t="s">
        <v>90</v>
      </c>
      <c r="E2259" s="149">
        <v>799992</v>
      </c>
      <c r="F2259" s="149">
        <v>8080.73</v>
      </c>
      <c r="G2259" s="149">
        <v>808072.73</v>
      </c>
      <c r="H2259" s="150">
        <f>Tabela2[[#This Row],[PERCENTUAL REALIZADO2]]*1/100</f>
        <v>0.64969300000000008</v>
      </c>
      <c r="I2259">
        <v>64.969300000000004</v>
      </c>
      <c r="J2259" s="111">
        <v>42675</v>
      </c>
      <c r="L2259" t="s">
        <v>2</v>
      </c>
      <c r="M2259" t="s">
        <v>80</v>
      </c>
      <c r="N2259" t="s">
        <v>511</v>
      </c>
    </row>
    <row r="2260" spans="1:14" x14ac:dyDescent="0.25">
      <c r="A2260" t="s">
        <v>4923</v>
      </c>
      <c r="B2260" t="s">
        <v>68</v>
      </c>
      <c r="C2260" t="s">
        <v>1277</v>
      </c>
      <c r="D2260" t="s">
        <v>289</v>
      </c>
      <c r="E2260" s="149">
        <v>1100000</v>
      </c>
      <c r="F2260" s="149">
        <v>69516.850000000006</v>
      </c>
      <c r="G2260" s="149">
        <v>1169516.8500000001</v>
      </c>
      <c r="H2260" s="150">
        <f>Tabela2[[#This Row],[PERCENTUAL REALIZADO2]]*1/100</f>
        <v>0.50193399999999999</v>
      </c>
      <c r="I2260">
        <v>50.193399999999997</v>
      </c>
      <c r="J2260" s="111">
        <v>42305</v>
      </c>
      <c r="L2260" t="s">
        <v>2</v>
      </c>
      <c r="M2260" t="s">
        <v>84</v>
      </c>
      <c r="N2260" t="s">
        <v>291</v>
      </c>
    </row>
    <row r="2261" spans="1:14" x14ac:dyDescent="0.25">
      <c r="A2261" t="s">
        <v>4925</v>
      </c>
      <c r="B2261" t="s">
        <v>58</v>
      </c>
      <c r="C2261" t="s">
        <v>4924</v>
      </c>
      <c r="D2261" t="s">
        <v>289</v>
      </c>
      <c r="E2261" s="149">
        <v>700000</v>
      </c>
      <c r="F2261" s="149">
        <v>70000</v>
      </c>
      <c r="G2261" s="149">
        <v>770000</v>
      </c>
      <c r="H2261" s="150">
        <f>Tabela2[[#This Row],[PERCENTUAL REALIZADO2]]*1/100</f>
        <v>0.32680500000000001</v>
      </c>
      <c r="I2261">
        <v>32.680500000000002</v>
      </c>
      <c r="J2261" s="111">
        <v>42856</v>
      </c>
      <c r="L2261" t="s">
        <v>2</v>
      </c>
      <c r="M2261" t="s">
        <v>84</v>
      </c>
      <c r="N2261" t="s">
        <v>291</v>
      </c>
    </row>
    <row r="2262" spans="1:14" x14ac:dyDescent="0.25">
      <c r="A2262" t="s">
        <v>4926</v>
      </c>
      <c r="B2262" t="s">
        <v>62</v>
      </c>
      <c r="C2262" t="s">
        <v>3031</v>
      </c>
      <c r="D2262" t="s">
        <v>289</v>
      </c>
      <c r="E2262" s="149">
        <v>1000000</v>
      </c>
      <c r="F2262" s="149">
        <v>25000</v>
      </c>
      <c r="G2262" s="149">
        <v>1025000</v>
      </c>
      <c r="H2262" s="150">
        <f>Tabela2[[#This Row],[PERCENTUAL REALIZADO2]]*1/100</f>
        <v>0.49832799999999999</v>
      </c>
      <c r="I2262">
        <v>49.832799999999999</v>
      </c>
      <c r="J2262" s="111">
        <v>42156</v>
      </c>
      <c r="L2262" t="s">
        <v>2</v>
      </c>
      <c r="M2262" t="s">
        <v>84</v>
      </c>
      <c r="N2262" t="s">
        <v>291</v>
      </c>
    </row>
    <row r="2263" spans="1:14" x14ac:dyDescent="0.25">
      <c r="A2263" t="s">
        <v>1242</v>
      </c>
      <c r="B2263" t="s">
        <v>67</v>
      </c>
      <c r="C2263" t="s">
        <v>4927</v>
      </c>
      <c r="D2263" t="s">
        <v>161</v>
      </c>
      <c r="E2263" s="149">
        <v>250000</v>
      </c>
      <c r="F2263" s="149">
        <v>50803.18</v>
      </c>
      <c r="G2263" s="149">
        <v>300803.18</v>
      </c>
      <c r="H2263" s="150">
        <f>Tabela2[[#This Row],[PERCENTUAL REALIZADO2]]*1/100</f>
        <v>0.85273300000000007</v>
      </c>
      <c r="I2263">
        <v>85.273300000000006</v>
      </c>
      <c r="J2263" s="111">
        <v>42219</v>
      </c>
      <c r="L2263" t="s">
        <v>2</v>
      </c>
      <c r="M2263" t="s">
        <v>84</v>
      </c>
      <c r="N2263" t="s">
        <v>162</v>
      </c>
    </row>
    <row r="2264" spans="1:14" x14ac:dyDescent="0.25">
      <c r="A2264" t="s">
        <v>124</v>
      </c>
      <c r="B2264" t="s">
        <v>66</v>
      </c>
      <c r="C2264" t="s">
        <v>4928</v>
      </c>
      <c r="D2264" t="s">
        <v>123</v>
      </c>
      <c r="E2264" s="149">
        <v>1500000</v>
      </c>
      <c r="F2264" s="149">
        <v>0</v>
      </c>
      <c r="G2264" s="149">
        <v>1500000</v>
      </c>
      <c r="H2264" s="150">
        <f>Tabela2[[#This Row],[PERCENTUAL REALIZADO2]]*1/100</f>
        <v>0.6596169999999999</v>
      </c>
      <c r="I2264">
        <v>65.961699999999993</v>
      </c>
      <c r="J2264" s="111">
        <v>42892</v>
      </c>
      <c r="L2264" t="s">
        <v>2</v>
      </c>
      <c r="M2264" t="s">
        <v>125</v>
      </c>
      <c r="N2264" t="s">
        <v>126</v>
      </c>
    </row>
    <row r="2265" spans="1:14" x14ac:dyDescent="0.25">
      <c r="A2265" t="s">
        <v>287</v>
      </c>
      <c r="B2265" t="s">
        <v>54</v>
      </c>
      <c r="C2265" t="s">
        <v>4929</v>
      </c>
      <c r="D2265" t="s">
        <v>123</v>
      </c>
      <c r="E2265" s="149">
        <v>900000</v>
      </c>
      <c r="F2265" s="149">
        <v>578791.41</v>
      </c>
      <c r="G2265" s="149">
        <v>1478791.41</v>
      </c>
      <c r="H2265" s="150">
        <f>Tabela2[[#This Row],[PERCENTUAL REALIZADO2]]*1/100</f>
        <v>0.24513599999999999</v>
      </c>
      <c r="I2265">
        <v>24.5136</v>
      </c>
      <c r="J2265" s="111">
        <v>42552</v>
      </c>
      <c r="L2265" t="s">
        <v>2</v>
      </c>
      <c r="M2265" t="s">
        <v>125</v>
      </c>
      <c r="N2265" t="s">
        <v>126</v>
      </c>
    </row>
    <row r="2266" spans="1:14" x14ac:dyDescent="0.25">
      <c r="A2266" t="s">
        <v>287</v>
      </c>
      <c r="B2266" t="s">
        <v>54</v>
      </c>
      <c r="C2266" t="s">
        <v>4929</v>
      </c>
      <c r="D2266" t="s">
        <v>123</v>
      </c>
      <c r="E2266" s="149">
        <v>900000</v>
      </c>
      <c r="F2266" s="149">
        <v>327924.11</v>
      </c>
      <c r="G2266" s="149">
        <v>1227924.1100000001</v>
      </c>
      <c r="H2266" s="150">
        <f>Tabela2[[#This Row],[PERCENTUAL REALIZADO2]]*1/100</f>
        <v>0.84570099999999993</v>
      </c>
      <c r="I2266">
        <v>84.570099999999996</v>
      </c>
      <c r="J2266" s="111">
        <v>42552</v>
      </c>
      <c r="L2266" t="s">
        <v>2</v>
      </c>
      <c r="M2266" t="s">
        <v>125</v>
      </c>
      <c r="N2266" t="s">
        <v>126</v>
      </c>
    </row>
    <row r="2267" spans="1:14" x14ac:dyDescent="0.25">
      <c r="A2267" t="s">
        <v>287</v>
      </c>
      <c r="B2267" t="s">
        <v>51</v>
      </c>
      <c r="C2267" t="s">
        <v>268</v>
      </c>
      <c r="D2267" t="s">
        <v>123</v>
      </c>
      <c r="E2267" s="149">
        <v>349999.26</v>
      </c>
      <c r="F2267" s="149">
        <v>290895.53999999998</v>
      </c>
      <c r="G2267" s="149">
        <v>640894.80000000005</v>
      </c>
      <c r="H2267" s="150">
        <f>Tabela2[[#This Row],[PERCENTUAL REALIZADO2]]*1/100</f>
        <v>0.23016600000000001</v>
      </c>
      <c r="I2267">
        <v>23.0166</v>
      </c>
      <c r="J2267" s="111">
        <v>42692</v>
      </c>
      <c r="L2267" t="s">
        <v>2</v>
      </c>
      <c r="M2267" t="s">
        <v>125</v>
      </c>
      <c r="N2267" t="s">
        <v>126</v>
      </c>
    </row>
    <row r="2268" spans="1:14" x14ac:dyDescent="0.25">
      <c r="A2268" t="s">
        <v>4930</v>
      </c>
      <c r="B2268" t="s">
        <v>65</v>
      </c>
      <c r="C2268" t="s">
        <v>4168</v>
      </c>
      <c r="D2268" t="s">
        <v>82</v>
      </c>
      <c r="E2268" s="149">
        <v>243750</v>
      </c>
      <c r="F2268" s="149">
        <v>4846.29</v>
      </c>
      <c r="G2268" s="149">
        <v>248596.29</v>
      </c>
      <c r="H2268" s="150">
        <f>Tabela2[[#This Row],[PERCENTUAL REALIZADO2]]*1/100</f>
        <v>0.93290200000000001</v>
      </c>
      <c r="I2268">
        <v>93.290199999999999</v>
      </c>
      <c r="J2268" s="111">
        <v>42412</v>
      </c>
      <c r="L2268" t="s">
        <v>2</v>
      </c>
      <c r="M2268" t="s">
        <v>84</v>
      </c>
      <c r="N2268" t="s">
        <v>85</v>
      </c>
    </row>
    <row r="2269" spans="1:14" x14ac:dyDescent="0.25">
      <c r="A2269" t="s">
        <v>4931</v>
      </c>
      <c r="B2269" t="s">
        <v>66</v>
      </c>
      <c r="C2269" t="s">
        <v>3980</v>
      </c>
      <c r="D2269" t="s">
        <v>82</v>
      </c>
      <c r="E2269" s="149">
        <v>487500</v>
      </c>
      <c r="F2269" s="149">
        <v>13414</v>
      </c>
      <c r="G2269" s="149">
        <v>500914</v>
      </c>
      <c r="H2269" s="150">
        <f>Tabela2[[#This Row],[PERCENTUAL REALIZADO2]]*1/100</f>
        <v>0.59122399999999997</v>
      </c>
      <c r="I2269">
        <v>59.122399999999999</v>
      </c>
      <c r="J2269" s="111">
        <v>42417</v>
      </c>
      <c r="L2269" t="s">
        <v>2</v>
      </c>
      <c r="M2269" t="s">
        <v>84</v>
      </c>
      <c r="N2269" t="s">
        <v>85</v>
      </c>
    </row>
    <row r="2270" spans="1:14" x14ac:dyDescent="0.25">
      <c r="A2270" t="s">
        <v>4932</v>
      </c>
      <c r="B2270" t="s">
        <v>65</v>
      </c>
      <c r="C2270" t="s">
        <v>2758</v>
      </c>
      <c r="D2270" t="s">
        <v>82</v>
      </c>
      <c r="E2270" s="149">
        <v>243750</v>
      </c>
      <c r="F2270" s="149">
        <v>6250</v>
      </c>
      <c r="G2270" s="149">
        <v>250000</v>
      </c>
      <c r="H2270" s="150">
        <f>Tabela2[[#This Row],[PERCENTUAL REALIZADO2]]*1/100</f>
        <v>0.55083599999999999</v>
      </c>
      <c r="I2270">
        <v>55.083599999999997</v>
      </c>
      <c r="J2270" s="111">
        <v>42453</v>
      </c>
      <c r="L2270" t="s">
        <v>2</v>
      </c>
      <c r="M2270" t="s">
        <v>84</v>
      </c>
      <c r="N2270" t="s">
        <v>85</v>
      </c>
    </row>
    <row r="2271" spans="1:14" x14ac:dyDescent="0.25">
      <c r="A2271" t="s">
        <v>4933</v>
      </c>
      <c r="B2271" t="s">
        <v>48</v>
      </c>
      <c r="C2271" t="s">
        <v>1327</v>
      </c>
      <c r="D2271" t="s">
        <v>82</v>
      </c>
      <c r="E2271" s="149">
        <v>536250</v>
      </c>
      <c r="F2271" s="149">
        <v>4242.8999999999996</v>
      </c>
      <c r="G2271" s="149">
        <v>540492.9</v>
      </c>
      <c r="H2271" s="150">
        <f>Tabela2[[#This Row],[PERCENTUAL REALIZADO2]]*1/100</f>
        <v>2.9571E-2</v>
      </c>
      <c r="I2271">
        <v>2.9571000000000001</v>
      </c>
      <c r="J2271" s="111">
        <v>42370</v>
      </c>
      <c r="L2271" t="s">
        <v>2</v>
      </c>
      <c r="M2271" t="s">
        <v>84</v>
      </c>
      <c r="N2271" t="s">
        <v>85</v>
      </c>
    </row>
    <row r="2272" spans="1:14" x14ac:dyDescent="0.25">
      <c r="A2272" t="s">
        <v>1068</v>
      </c>
      <c r="B2272" t="s">
        <v>68</v>
      </c>
      <c r="C2272" t="s">
        <v>4934</v>
      </c>
      <c r="D2272" t="s">
        <v>117</v>
      </c>
      <c r="E2272" s="149">
        <v>97500</v>
      </c>
      <c r="F2272" s="149">
        <v>2500</v>
      </c>
      <c r="G2272" s="149">
        <v>100000</v>
      </c>
      <c r="H2272" s="150">
        <f>Tabela2[[#This Row],[PERCENTUAL REALIZADO2]]*1/100</f>
        <v>0.636741</v>
      </c>
      <c r="I2272">
        <v>63.674100000000003</v>
      </c>
      <c r="J2272" s="111">
        <v>42885</v>
      </c>
      <c r="L2272" t="s">
        <v>2</v>
      </c>
      <c r="M2272" t="s">
        <v>120</v>
      </c>
      <c r="N2272" t="s">
        <v>121</v>
      </c>
    </row>
    <row r="2273" spans="1:14" x14ac:dyDescent="0.25">
      <c r="A2273" t="s">
        <v>4935</v>
      </c>
      <c r="B2273" t="s">
        <v>60</v>
      </c>
      <c r="C2273" t="s">
        <v>896</v>
      </c>
      <c r="D2273" t="s">
        <v>117</v>
      </c>
      <c r="E2273" s="149">
        <v>891000</v>
      </c>
      <c r="F2273" s="149">
        <v>9000</v>
      </c>
      <c r="G2273" s="149">
        <v>900000</v>
      </c>
      <c r="H2273" s="150">
        <f>Tabela2[[#This Row],[PERCENTUAL REALIZADO2]]*1/100</f>
        <v>1.2389999999999999E-3</v>
      </c>
      <c r="I2273">
        <v>0.1239</v>
      </c>
      <c r="J2273" s="111">
        <v>42229</v>
      </c>
      <c r="L2273" t="s">
        <v>2</v>
      </c>
      <c r="M2273" t="s">
        <v>120</v>
      </c>
      <c r="N2273" t="s">
        <v>1061</v>
      </c>
    </row>
    <row r="2274" spans="1:14" x14ac:dyDescent="0.25">
      <c r="A2274" t="s">
        <v>4937</v>
      </c>
      <c r="B2274" t="s">
        <v>58</v>
      </c>
      <c r="C2274" t="s">
        <v>4936</v>
      </c>
      <c r="D2274" t="s">
        <v>117</v>
      </c>
      <c r="E2274" s="149">
        <v>2450000</v>
      </c>
      <c r="F2274" s="149">
        <v>920745.76</v>
      </c>
      <c r="G2274" s="149">
        <v>3370745.76</v>
      </c>
      <c r="H2274" s="150">
        <f>Tabela2[[#This Row],[PERCENTUAL REALIZADO2]]*1/100</f>
        <v>1.9606999999999999E-2</v>
      </c>
      <c r="I2274">
        <v>1.9607000000000001</v>
      </c>
      <c r="J2274" s="111">
        <v>42186</v>
      </c>
      <c r="L2274" t="s">
        <v>2</v>
      </c>
      <c r="M2274" t="s">
        <v>120</v>
      </c>
      <c r="N2274" t="s">
        <v>641</v>
      </c>
    </row>
    <row r="2275" spans="1:14" x14ac:dyDescent="0.25">
      <c r="A2275" t="s">
        <v>287</v>
      </c>
      <c r="B2275" t="s">
        <v>54</v>
      </c>
      <c r="C2275" t="s">
        <v>4938</v>
      </c>
      <c r="D2275" t="s">
        <v>123</v>
      </c>
      <c r="E2275" s="149">
        <v>499995</v>
      </c>
      <c r="F2275" s="149">
        <v>0</v>
      </c>
      <c r="G2275" s="149">
        <v>499995</v>
      </c>
      <c r="H2275" s="150">
        <f>Tabela2[[#This Row],[PERCENTUAL REALIZADO2]]*1/100</f>
        <v>0.32829799999999998</v>
      </c>
      <c r="I2275">
        <v>32.829799999999999</v>
      </c>
      <c r="J2275" s="111">
        <v>42934</v>
      </c>
      <c r="L2275" t="s">
        <v>2</v>
      </c>
      <c r="M2275" t="s">
        <v>125</v>
      </c>
      <c r="N2275" t="s">
        <v>126</v>
      </c>
    </row>
    <row r="2276" spans="1:14" x14ac:dyDescent="0.25">
      <c r="A2276" t="s">
        <v>4939</v>
      </c>
      <c r="B2276" t="s">
        <v>47</v>
      </c>
      <c r="C2276" t="s">
        <v>91</v>
      </c>
      <c r="D2276" t="s">
        <v>90</v>
      </c>
      <c r="E2276" s="149">
        <v>374896.06</v>
      </c>
      <c r="F2276" s="149">
        <v>32963.94</v>
      </c>
      <c r="G2276" s="149">
        <v>407860</v>
      </c>
      <c r="H2276" s="150">
        <f>Tabela2[[#This Row],[PERCENTUAL REALIZADO2]]*1/100</f>
        <v>0.725491</v>
      </c>
      <c r="I2276">
        <v>72.549099999999996</v>
      </c>
      <c r="J2276" s="111">
        <v>42352</v>
      </c>
      <c r="L2276" t="s">
        <v>2</v>
      </c>
      <c r="M2276" t="s">
        <v>80</v>
      </c>
      <c r="N2276" t="s">
        <v>112</v>
      </c>
    </row>
    <row r="2277" spans="1:14" x14ac:dyDescent="0.25">
      <c r="A2277" t="s">
        <v>4941</v>
      </c>
      <c r="B2277" t="s">
        <v>59</v>
      </c>
      <c r="C2277" t="s">
        <v>4940</v>
      </c>
      <c r="D2277" t="s">
        <v>90</v>
      </c>
      <c r="E2277" s="149">
        <v>225000</v>
      </c>
      <c r="F2277" s="149">
        <v>6750</v>
      </c>
      <c r="G2277" s="149">
        <v>231750</v>
      </c>
      <c r="H2277" s="150">
        <f>Tabela2[[#This Row],[PERCENTUAL REALIZADO2]]*1/100</f>
        <v>0.992448</v>
      </c>
      <c r="I2277">
        <v>99.244799999999998</v>
      </c>
      <c r="J2277" s="111">
        <v>42370</v>
      </c>
      <c r="L2277" t="s">
        <v>2</v>
      </c>
      <c r="M2277" t="s">
        <v>80</v>
      </c>
      <c r="N2277" t="s">
        <v>112</v>
      </c>
    </row>
    <row r="2278" spans="1:14" x14ac:dyDescent="0.25">
      <c r="A2278" t="s">
        <v>4942</v>
      </c>
      <c r="B2278" t="s">
        <v>47</v>
      </c>
      <c r="C2278" t="s">
        <v>91</v>
      </c>
      <c r="D2278" t="s">
        <v>90</v>
      </c>
      <c r="E2278" s="149">
        <v>209880</v>
      </c>
      <c r="F2278" s="149">
        <v>2120</v>
      </c>
      <c r="G2278" s="149">
        <v>212000</v>
      </c>
      <c r="H2278" s="150">
        <f>Tabela2[[#This Row],[PERCENTUAL REALIZADO2]]*1/100</f>
        <v>0.81358400000000008</v>
      </c>
      <c r="I2278">
        <v>81.358400000000003</v>
      </c>
      <c r="J2278" s="111">
        <v>42486</v>
      </c>
      <c r="L2278" t="s">
        <v>2</v>
      </c>
      <c r="M2278" t="s">
        <v>80</v>
      </c>
      <c r="N2278" t="s">
        <v>112</v>
      </c>
    </row>
    <row r="2279" spans="1:14" x14ac:dyDescent="0.25">
      <c r="A2279" t="s">
        <v>4944</v>
      </c>
      <c r="B2279" t="s">
        <v>65</v>
      </c>
      <c r="C2279" t="s">
        <v>4943</v>
      </c>
      <c r="D2279" t="s">
        <v>90</v>
      </c>
      <c r="E2279" s="149">
        <v>250000</v>
      </c>
      <c r="F2279" s="149">
        <v>500</v>
      </c>
      <c r="G2279" s="149">
        <v>250500</v>
      </c>
      <c r="H2279" s="150">
        <f>Tabela2[[#This Row],[PERCENTUAL REALIZADO2]]*1/100</f>
        <v>0.812859</v>
      </c>
      <c r="I2279">
        <v>81.285899999999998</v>
      </c>
      <c r="J2279" s="111">
        <v>42187</v>
      </c>
      <c r="L2279" t="s">
        <v>2</v>
      </c>
      <c r="M2279" t="s">
        <v>80</v>
      </c>
      <c r="N2279" t="s">
        <v>112</v>
      </c>
    </row>
    <row r="2280" spans="1:14" x14ac:dyDescent="0.25">
      <c r="A2280" t="s">
        <v>4945</v>
      </c>
      <c r="B2280" t="s">
        <v>57</v>
      </c>
      <c r="C2280" t="s">
        <v>585</v>
      </c>
      <c r="D2280" t="s">
        <v>90</v>
      </c>
      <c r="E2280" s="149">
        <v>375000</v>
      </c>
      <c r="F2280" s="149">
        <v>5000</v>
      </c>
      <c r="G2280" s="149">
        <v>380000</v>
      </c>
      <c r="H2280" s="150">
        <f>Tabela2[[#This Row],[PERCENTUAL REALIZADO2]]*1/100</f>
        <v>0.75374799999999997</v>
      </c>
      <c r="I2280">
        <v>75.374799999999993</v>
      </c>
      <c r="J2280" s="111">
        <v>42527</v>
      </c>
      <c r="L2280" t="s">
        <v>2</v>
      </c>
      <c r="M2280" t="s">
        <v>80</v>
      </c>
      <c r="N2280" t="s">
        <v>112</v>
      </c>
    </row>
    <row r="2281" spans="1:14" x14ac:dyDescent="0.25">
      <c r="A2281" t="s">
        <v>4946</v>
      </c>
      <c r="B2281" t="s">
        <v>68</v>
      </c>
      <c r="C2281" t="s">
        <v>1060</v>
      </c>
      <c r="D2281" t="s">
        <v>117</v>
      </c>
      <c r="E2281" s="149">
        <v>29700000</v>
      </c>
      <c r="F2281" s="149">
        <v>300000</v>
      </c>
      <c r="G2281" s="149">
        <v>30000000</v>
      </c>
      <c r="H2281" s="150">
        <f>Tabela2[[#This Row],[PERCENTUAL REALIZADO2]]*1/100</f>
        <v>2.2128999999999999E-2</v>
      </c>
      <c r="I2281">
        <v>2.2128999999999999</v>
      </c>
      <c r="J2281" s="111">
        <v>42188</v>
      </c>
      <c r="L2281" t="s">
        <v>2</v>
      </c>
      <c r="M2281" t="s">
        <v>120</v>
      </c>
      <c r="N2281" t="s">
        <v>641</v>
      </c>
    </row>
    <row r="2282" spans="1:14" x14ac:dyDescent="0.25">
      <c r="A2282" t="s">
        <v>4948</v>
      </c>
      <c r="B2282" t="s">
        <v>68</v>
      </c>
      <c r="C2282" t="s">
        <v>4947</v>
      </c>
      <c r="D2282" t="s">
        <v>90</v>
      </c>
      <c r="E2282" s="149">
        <v>293400</v>
      </c>
      <c r="F2282" s="149">
        <v>42180</v>
      </c>
      <c r="G2282" s="149">
        <v>335580</v>
      </c>
      <c r="H2282" s="150">
        <f>Tabela2[[#This Row],[PERCENTUAL REALIZADO2]]*1/100</f>
        <v>0.82835599999999998</v>
      </c>
      <c r="I2282">
        <v>82.835599999999999</v>
      </c>
      <c r="J2282" s="111">
        <v>42243</v>
      </c>
      <c r="L2282" t="s">
        <v>2</v>
      </c>
      <c r="M2282" t="s">
        <v>80</v>
      </c>
      <c r="N2282" t="s">
        <v>112</v>
      </c>
    </row>
    <row r="2283" spans="1:14" x14ac:dyDescent="0.25">
      <c r="A2283" t="s">
        <v>4950</v>
      </c>
      <c r="B2283" t="s">
        <v>62</v>
      </c>
      <c r="C2283" t="s">
        <v>4949</v>
      </c>
      <c r="D2283" t="s">
        <v>117</v>
      </c>
      <c r="E2283" s="149">
        <v>243750</v>
      </c>
      <c r="F2283" s="149">
        <v>6250</v>
      </c>
      <c r="G2283" s="149">
        <v>250000</v>
      </c>
      <c r="H2283" s="150">
        <f>Tabela2[[#This Row],[PERCENTUAL REALIZADO2]]*1/100</f>
        <v>0.44750700000000004</v>
      </c>
      <c r="I2283">
        <v>44.750700000000002</v>
      </c>
      <c r="J2283" s="111">
        <v>42541</v>
      </c>
      <c r="L2283" t="s">
        <v>2</v>
      </c>
      <c r="M2283" t="s">
        <v>120</v>
      </c>
      <c r="N2283" t="s">
        <v>121</v>
      </c>
    </row>
    <row r="2284" spans="1:14" x14ac:dyDescent="0.25">
      <c r="A2284" t="s">
        <v>4951</v>
      </c>
      <c r="B2284" t="s">
        <v>66</v>
      </c>
      <c r="C2284" t="s">
        <v>738</v>
      </c>
      <c r="D2284" t="s">
        <v>90</v>
      </c>
      <c r="E2284" s="149">
        <v>225000</v>
      </c>
      <c r="F2284" s="149">
        <v>154664.35</v>
      </c>
      <c r="G2284" s="149">
        <v>379664.35</v>
      </c>
      <c r="H2284" s="150">
        <f>Tabela2[[#This Row],[PERCENTUAL REALIZADO2]]*1/100</f>
        <v>0.62040300000000004</v>
      </c>
      <c r="I2284">
        <v>62.040300000000002</v>
      </c>
      <c r="J2284" s="111">
        <v>42468</v>
      </c>
      <c r="L2284" t="s">
        <v>2</v>
      </c>
      <c r="M2284" t="s">
        <v>80</v>
      </c>
      <c r="N2284" t="s">
        <v>112</v>
      </c>
    </row>
    <row r="2285" spans="1:14" x14ac:dyDescent="0.25">
      <c r="A2285" t="s">
        <v>4952</v>
      </c>
      <c r="B2285" t="s">
        <v>59</v>
      </c>
      <c r="C2285" t="s">
        <v>1087</v>
      </c>
      <c r="D2285" t="s">
        <v>90</v>
      </c>
      <c r="E2285" s="149">
        <v>387457.45</v>
      </c>
      <c r="F2285" s="149">
        <v>400</v>
      </c>
      <c r="G2285" s="149">
        <v>387857.45</v>
      </c>
      <c r="H2285" s="150">
        <f>Tabela2[[#This Row],[PERCENTUAL REALIZADO2]]*1/100</f>
        <v>0.72676499999999999</v>
      </c>
      <c r="I2285">
        <v>72.676500000000004</v>
      </c>
      <c r="J2285" s="111">
        <v>42005</v>
      </c>
      <c r="L2285" t="s">
        <v>2</v>
      </c>
      <c r="M2285" t="s">
        <v>80</v>
      </c>
      <c r="N2285" t="s">
        <v>112</v>
      </c>
    </row>
    <row r="2286" spans="1:14" x14ac:dyDescent="0.25">
      <c r="A2286" t="s">
        <v>4954</v>
      </c>
      <c r="B2286" t="s">
        <v>45</v>
      </c>
      <c r="C2286" t="s">
        <v>4953</v>
      </c>
      <c r="D2286" t="s">
        <v>90</v>
      </c>
      <c r="E2286" s="149">
        <v>425000</v>
      </c>
      <c r="F2286" s="149">
        <v>1760</v>
      </c>
      <c r="G2286" s="149">
        <v>426760</v>
      </c>
      <c r="H2286" s="150">
        <f>Tabela2[[#This Row],[PERCENTUAL REALIZADO2]]*1/100</f>
        <v>0.78732699999999989</v>
      </c>
      <c r="I2286">
        <v>78.732699999999994</v>
      </c>
      <c r="J2286" s="111">
        <v>42499</v>
      </c>
      <c r="L2286" t="s">
        <v>2</v>
      </c>
      <c r="M2286" t="s">
        <v>80</v>
      </c>
      <c r="N2286" t="s">
        <v>112</v>
      </c>
    </row>
    <row r="2287" spans="1:14" x14ac:dyDescent="0.25">
      <c r="A2287" t="s">
        <v>4956</v>
      </c>
      <c r="B2287" t="s">
        <v>53</v>
      </c>
      <c r="C2287" t="s">
        <v>4955</v>
      </c>
      <c r="D2287" t="s">
        <v>90</v>
      </c>
      <c r="E2287" s="149">
        <v>425000</v>
      </c>
      <c r="F2287" s="149">
        <v>429.3</v>
      </c>
      <c r="G2287" s="149">
        <v>425429.3</v>
      </c>
      <c r="H2287" s="150">
        <f>Tabela2[[#This Row],[PERCENTUAL REALIZADO2]]*1/100</f>
        <v>0.85654600000000003</v>
      </c>
      <c r="I2287">
        <v>85.654600000000002</v>
      </c>
      <c r="J2287" s="111">
        <v>42909</v>
      </c>
      <c r="L2287" t="s">
        <v>2</v>
      </c>
      <c r="M2287" t="s">
        <v>80</v>
      </c>
      <c r="N2287" t="s">
        <v>511</v>
      </c>
    </row>
    <row r="2288" spans="1:14" x14ac:dyDescent="0.25">
      <c r="A2288" t="s">
        <v>1294</v>
      </c>
      <c r="B2288" t="s">
        <v>68</v>
      </c>
      <c r="C2288" t="s">
        <v>4957</v>
      </c>
      <c r="D2288" t="s">
        <v>117</v>
      </c>
      <c r="E2288" s="149">
        <v>97500</v>
      </c>
      <c r="F2288" s="149">
        <v>2500</v>
      </c>
      <c r="G2288" s="149">
        <v>100000</v>
      </c>
      <c r="H2288" s="150">
        <f>Tabela2[[#This Row],[PERCENTUAL REALIZADO2]]*1/100</f>
        <v>0.44</v>
      </c>
      <c r="I2288">
        <v>44</v>
      </c>
      <c r="J2288" s="111">
        <v>42491</v>
      </c>
      <c r="L2288" t="s">
        <v>2</v>
      </c>
      <c r="M2288" t="s">
        <v>120</v>
      </c>
      <c r="N2288" t="s">
        <v>121</v>
      </c>
    </row>
    <row r="2289" spans="1:14" x14ac:dyDescent="0.25">
      <c r="A2289" t="s">
        <v>4958</v>
      </c>
      <c r="B2289" t="s">
        <v>69</v>
      </c>
      <c r="C2289" t="s">
        <v>3046</v>
      </c>
      <c r="D2289" t="s">
        <v>117</v>
      </c>
      <c r="E2289" s="149">
        <v>368030.8</v>
      </c>
      <c r="F2289" s="149">
        <v>8842.8700000000008</v>
      </c>
      <c r="G2289" s="149">
        <v>376873.67</v>
      </c>
      <c r="H2289" s="150">
        <f>Tabela2[[#This Row],[PERCENTUAL REALIZADO2]]*1/100</f>
        <v>0.21707499999999999</v>
      </c>
      <c r="I2289">
        <v>21.7075</v>
      </c>
      <c r="J2289" s="111">
        <v>42339</v>
      </c>
      <c r="L2289" t="s">
        <v>2</v>
      </c>
      <c r="M2289" t="s">
        <v>120</v>
      </c>
      <c r="N2289" t="s">
        <v>121</v>
      </c>
    </row>
    <row r="2290" spans="1:14" x14ac:dyDescent="0.25">
      <c r="A2290" t="s">
        <v>1783</v>
      </c>
      <c r="B2290" t="s">
        <v>53</v>
      </c>
      <c r="C2290" t="s">
        <v>4041</v>
      </c>
      <c r="D2290" t="s">
        <v>117</v>
      </c>
      <c r="E2290" s="149">
        <v>314925</v>
      </c>
      <c r="F2290" s="149">
        <v>19962.02</v>
      </c>
      <c r="G2290" s="149">
        <v>334887.02</v>
      </c>
      <c r="H2290" s="150">
        <f>Tabela2[[#This Row],[PERCENTUAL REALIZADO2]]*1/100</f>
        <v>0.52318900000000002</v>
      </c>
      <c r="I2290">
        <v>52.318899999999999</v>
      </c>
      <c r="J2290" s="111">
        <v>42551</v>
      </c>
      <c r="L2290" t="s">
        <v>2</v>
      </c>
      <c r="M2290" t="s">
        <v>120</v>
      </c>
      <c r="N2290" t="s">
        <v>121</v>
      </c>
    </row>
    <row r="2291" spans="1:14" x14ac:dyDescent="0.25">
      <c r="A2291" t="s">
        <v>4959</v>
      </c>
      <c r="B2291" t="s">
        <v>54</v>
      </c>
      <c r="C2291" t="s">
        <v>4256</v>
      </c>
      <c r="D2291" t="s">
        <v>117</v>
      </c>
      <c r="E2291" s="149">
        <v>248625</v>
      </c>
      <c r="F2291" s="149">
        <v>33182</v>
      </c>
      <c r="G2291" s="149">
        <v>281807</v>
      </c>
      <c r="H2291" s="150">
        <f>Tabela2[[#This Row],[PERCENTUAL REALIZADO2]]*1/100</f>
        <v>6.0899999999999999E-3</v>
      </c>
      <c r="I2291">
        <v>0.60899999999999999</v>
      </c>
      <c r="J2291" s="111">
        <v>42782</v>
      </c>
      <c r="L2291" t="s">
        <v>2</v>
      </c>
      <c r="M2291" t="s">
        <v>120</v>
      </c>
      <c r="N2291" t="s">
        <v>121</v>
      </c>
    </row>
    <row r="2292" spans="1:14" x14ac:dyDescent="0.25">
      <c r="A2292" t="s">
        <v>4961</v>
      </c>
      <c r="B2292" t="s">
        <v>48</v>
      </c>
      <c r="C2292" t="s">
        <v>4960</v>
      </c>
      <c r="D2292" t="s">
        <v>117</v>
      </c>
      <c r="E2292" s="149">
        <v>243750</v>
      </c>
      <c r="F2292" s="149">
        <v>6250</v>
      </c>
      <c r="G2292" s="149">
        <v>250000</v>
      </c>
      <c r="H2292" s="150">
        <f>Tabela2[[#This Row],[PERCENTUAL REALIZADO2]]*1/100</f>
        <v>3.2747999999999999E-2</v>
      </c>
      <c r="I2292">
        <v>3.2747999999999999</v>
      </c>
      <c r="J2292" s="111">
        <v>42856</v>
      </c>
      <c r="L2292" t="s">
        <v>2</v>
      </c>
      <c r="M2292" t="s">
        <v>120</v>
      </c>
      <c r="N2292" t="s">
        <v>121</v>
      </c>
    </row>
    <row r="2293" spans="1:14" x14ac:dyDescent="0.25">
      <c r="A2293" t="s">
        <v>260</v>
      </c>
      <c r="B2293" t="s">
        <v>54</v>
      </c>
      <c r="C2293" t="s">
        <v>3425</v>
      </c>
      <c r="D2293" t="s">
        <v>117</v>
      </c>
      <c r="E2293" s="149">
        <v>390000</v>
      </c>
      <c r="F2293" s="149">
        <v>14768.64</v>
      </c>
      <c r="G2293" s="149">
        <v>404768.64</v>
      </c>
      <c r="H2293" s="150">
        <f>Tabela2[[#This Row],[PERCENTUAL REALIZADO2]]*1/100</f>
        <v>9.016600000000001E-2</v>
      </c>
      <c r="I2293">
        <v>9.0166000000000004</v>
      </c>
      <c r="J2293" s="111">
        <v>42737</v>
      </c>
      <c r="L2293" t="s">
        <v>2</v>
      </c>
      <c r="M2293" t="s">
        <v>120</v>
      </c>
      <c r="N2293" t="s">
        <v>121</v>
      </c>
    </row>
    <row r="2294" spans="1:14" x14ac:dyDescent="0.25">
      <c r="A2294" t="s">
        <v>4962</v>
      </c>
      <c r="B2294" t="s">
        <v>59</v>
      </c>
      <c r="C2294" t="s">
        <v>4544</v>
      </c>
      <c r="D2294" t="s">
        <v>117</v>
      </c>
      <c r="E2294" s="149">
        <v>780000</v>
      </c>
      <c r="F2294" s="149">
        <v>780.78</v>
      </c>
      <c r="G2294" s="149">
        <v>780780.78</v>
      </c>
      <c r="H2294" s="150">
        <f>Tabela2[[#This Row],[PERCENTUAL REALIZADO2]]*1/100</f>
        <v>0.70120900000000008</v>
      </c>
      <c r="I2294">
        <v>70.120900000000006</v>
      </c>
      <c r="J2294" s="111">
        <v>42284</v>
      </c>
      <c r="L2294" t="s">
        <v>2</v>
      </c>
      <c r="M2294" t="s">
        <v>120</v>
      </c>
      <c r="N2294" t="s">
        <v>121</v>
      </c>
    </row>
    <row r="2295" spans="1:14" x14ac:dyDescent="0.25">
      <c r="A2295" t="s">
        <v>4964</v>
      </c>
      <c r="B2295" t="s">
        <v>66</v>
      </c>
      <c r="C2295" t="s">
        <v>4963</v>
      </c>
      <c r="D2295" t="s">
        <v>82</v>
      </c>
      <c r="E2295" s="149">
        <v>600000</v>
      </c>
      <c r="F2295" s="149">
        <v>18833.080000000002</v>
      </c>
      <c r="G2295" s="149">
        <v>618833.07999999996</v>
      </c>
      <c r="H2295" s="150">
        <f>Tabela2[[#This Row],[PERCENTUAL REALIZADO2]]*1/100</f>
        <v>0.99884299999999993</v>
      </c>
      <c r="I2295">
        <v>99.884299999999996</v>
      </c>
      <c r="J2295" s="111">
        <v>42160</v>
      </c>
      <c r="L2295" t="s">
        <v>2</v>
      </c>
      <c r="M2295" t="s">
        <v>84</v>
      </c>
      <c r="N2295" t="s">
        <v>85</v>
      </c>
    </row>
    <row r="2296" spans="1:14" x14ac:dyDescent="0.25">
      <c r="A2296" t="s">
        <v>124</v>
      </c>
      <c r="B2296" t="s">
        <v>52</v>
      </c>
      <c r="C2296" t="s">
        <v>4965</v>
      </c>
      <c r="D2296" t="s">
        <v>123</v>
      </c>
      <c r="E2296" s="149">
        <v>749942.49</v>
      </c>
      <c r="F2296" s="149">
        <v>0</v>
      </c>
      <c r="G2296" s="149">
        <v>749942.49</v>
      </c>
      <c r="H2296" s="150">
        <f>Tabela2[[#This Row],[PERCENTUAL REALIZADO2]]*1/100</f>
        <v>0.253635</v>
      </c>
      <c r="I2296">
        <v>25.363499999999998</v>
      </c>
      <c r="J2296" s="111">
        <v>42528</v>
      </c>
      <c r="L2296" t="s">
        <v>2</v>
      </c>
      <c r="M2296" t="s">
        <v>125</v>
      </c>
      <c r="N2296" t="s">
        <v>603</v>
      </c>
    </row>
    <row r="2297" spans="1:14" x14ac:dyDescent="0.25">
      <c r="A2297" t="s">
        <v>124</v>
      </c>
      <c r="B2297" t="s">
        <v>51</v>
      </c>
      <c r="C2297" t="s">
        <v>4966</v>
      </c>
      <c r="D2297" t="s">
        <v>123</v>
      </c>
      <c r="E2297" s="149">
        <v>258000</v>
      </c>
      <c r="F2297" s="149">
        <v>0</v>
      </c>
      <c r="G2297" s="149">
        <v>258000</v>
      </c>
      <c r="H2297" s="150">
        <f>Tabela2[[#This Row],[PERCENTUAL REALIZADO2]]*1/100</f>
        <v>0.82772299999999999</v>
      </c>
      <c r="I2297">
        <v>82.772300000000001</v>
      </c>
      <c r="J2297" s="111">
        <v>42731</v>
      </c>
      <c r="L2297" t="s">
        <v>2</v>
      </c>
      <c r="M2297" t="s">
        <v>125</v>
      </c>
      <c r="N2297" t="s">
        <v>126</v>
      </c>
    </row>
    <row r="2298" spans="1:14" x14ac:dyDescent="0.25">
      <c r="A2298" t="s">
        <v>287</v>
      </c>
      <c r="B2298" t="s">
        <v>63</v>
      </c>
      <c r="C2298" t="s">
        <v>4967</v>
      </c>
      <c r="D2298" t="s">
        <v>123</v>
      </c>
      <c r="E2298" s="149">
        <v>250000</v>
      </c>
      <c r="F2298" s="149">
        <v>35888.5</v>
      </c>
      <c r="G2298" s="149">
        <v>285888.5</v>
      </c>
      <c r="H2298" s="150">
        <f>Tabela2[[#This Row],[PERCENTUAL REALIZADO2]]*1/100</f>
        <v>0.58094099999999993</v>
      </c>
      <c r="I2298">
        <v>58.094099999999997</v>
      </c>
      <c r="J2298" s="111">
        <v>43003</v>
      </c>
      <c r="L2298" t="s">
        <v>2</v>
      </c>
      <c r="M2298" t="s">
        <v>125</v>
      </c>
      <c r="N2298" t="s">
        <v>126</v>
      </c>
    </row>
    <row r="2299" spans="1:14" x14ac:dyDescent="0.25">
      <c r="A2299" t="s">
        <v>124</v>
      </c>
      <c r="B2299" t="s">
        <v>64</v>
      </c>
      <c r="C2299" t="s">
        <v>4969</v>
      </c>
      <c r="D2299" t="s">
        <v>123</v>
      </c>
      <c r="E2299" s="149">
        <v>1999979.96</v>
      </c>
      <c r="F2299" s="149">
        <v>40837.65</v>
      </c>
      <c r="G2299" s="149">
        <v>2040817.61</v>
      </c>
      <c r="H2299" s="150">
        <f>Tabela2[[#This Row],[PERCENTUAL REALIZADO2]]*1/100</f>
        <v>0.22157299999999999</v>
      </c>
      <c r="I2299">
        <v>22.157299999999999</v>
      </c>
      <c r="J2299" s="111">
        <v>42632</v>
      </c>
      <c r="L2299" t="s">
        <v>2</v>
      </c>
      <c r="M2299" t="s">
        <v>125</v>
      </c>
      <c r="N2299" t="s">
        <v>126</v>
      </c>
    </row>
    <row r="2300" spans="1:14" x14ac:dyDescent="0.25">
      <c r="A2300" t="s">
        <v>486</v>
      </c>
      <c r="B2300" t="s">
        <v>47</v>
      </c>
      <c r="C2300" t="s">
        <v>1110</v>
      </c>
      <c r="D2300" t="s">
        <v>161</v>
      </c>
      <c r="E2300" s="149">
        <v>450000</v>
      </c>
      <c r="F2300" s="149">
        <v>152660.22</v>
      </c>
      <c r="G2300" s="149">
        <v>602660.22</v>
      </c>
      <c r="H2300" s="150">
        <f>Tabela2[[#This Row],[PERCENTUAL REALIZADO2]]*1/100</f>
        <v>2.2253999999999999E-2</v>
      </c>
      <c r="I2300">
        <v>2.2254</v>
      </c>
      <c r="J2300" s="111">
        <v>42536</v>
      </c>
      <c r="L2300" t="s">
        <v>2</v>
      </c>
      <c r="M2300" t="s">
        <v>84</v>
      </c>
      <c r="N2300" t="s">
        <v>265</v>
      </c>
    </row>
    <row r="2301" spans="1:14" x14ac:dyDescent="0.25">
      <c r="A2301" t="s">
        <v>486</v>
      </c>
      <c r="B2301" t="s">
        <v>47</v>
      </c>
      <c r="C2301" t="s">
        <v>4970</v>
      </c>
      <c r="D2301" t="s">
        <v>161</v>
      </c>
      <c r="E2301" s="149">
        <v>450000</v>
      </c>
      <c r="F2301" s="149">
        <v>87926.96</v>
      </c>
      <c r="G2301" s="149">
        <v>537926.96</v>
      </c>
      <c r="H2301" s="150">
        <f>Tabela2[[#This Row],[PERCENTUAL REALIZADO2]]*1/100</f>
        <v>0.80878200000000011</v>
      </c>
      <c r="I2301">
        <v>80.878200000000007</v>
      </c>
      <c r="J2301" s="111">
        <v>42217</v>
      </c>
      <c r="L2301" t="s">
        <v>2</v>
      </c>
      <c r="M2301" t="s">
        <v>84</v>
      </c>
      <c r="N2301" t="s">
        <v>265</v>
      </c>
    </row>
    <row r="2302" spans="1:14" x14ac:dyDescent="0.25">
      <c r="A2302" t="s">
        <v>486</v>
      </c>
      <c r="B2302" t="s">
        <v>56</v>
      </c>
      <c r="C2302" t="s">
        <v>4971</v>
      </c>
      <c r="D2302" t="s">
        <v>161</v>
      </c>
      <c r="E2302" s="149">
        <v>450000</v>
      </c>
      <c r="F2302" s="149">
        <v>14000</v>
      </c>
      <c r="G2302" s="149">
        <v>464000</v>
      </c>
      <c r="H2302" s="150">
        <f>Tabela2[[#This Row],[PERCENTUAL REALIZADO2]]*1/100</f>
        <v>6.7718E-2</v>
      </c>
      <c r="I2302">
        <v>6.7717999999999998</v>
      </c>
      <c r="J2302" s="111">
        <v>42339</v>
      </c>
      <c r="L2302" t="s">
        <v>2</v>
      </c>
      <c r="M2302" t="s">
        <v>84</v>
      </c>
      <c r="N2302" t="s">
        <v>265</v>
      </c>
    </row>
    <row r="2303" spans="1:14" x14ac:dyDescent="0.25">
      <c r="A2303" t="s">
        <v>486</v>
      </c>
      <c r="B2303" t="s">
        <v>54</v>
      </c>
      <c r="C2303" t="s">
        <v>1111</v>
      </c>
      <c r="D2303" t="s">
        <v>161</v>
      </c>
      <c r="E2303" s="149">
        <v>450000</v>
      </c>
      <c r="F2303" s="149">
        <v>19617.919999999998</v>
      </c>
      <c r="G2303" s="149">
        <v>469617.91999999998</v>
      </c>
      <c r="H2303" s="150">
        <f>Tabela2[[#This Row],[PERCENTUAL REALIZADO2]]*1/100</f>
        <v>0.55898899999999996</v>
      </c>
      <c r="I2303">
        <v>55.898899999999998</v>
      </c>
      <c r="J2303" s="111">
        <v>42536</v>
      </c>
      <c r="L2303" t="s">
        <v>2</v>
      </c>
      <c r="M2303" t="s">
        <v>84</v>
      </c>
      <c r="N2303" t="s">
        <v>265</v>
      </c>
    </row>
    <row r="2304" spans="1:14" x14ac:dyDescent="0.25">
      <c r="A2304" t="s">
        <v>486</v>
      </c>
      <c r="B2304" t="s">
        <v>60</v>
      </c>
      <c r="C2304" t="s">
        <v>4972</v>
      </c>
      <c r="D2304" t="s">
        <v>161</v>
      </c>
      <c r="E2304" s="149">
        <v>450000</v>
      </c>
      <c r="F2304" s="149">
        <v>10000</v>
      </c>
      <c r="G2304" s="149">
        <v>460000</v>
      </c>
      <c r="H2304" s="150">
        <f>Tabela2[[#This Row],[PERCENTUAL REALIZADO2]]*1/100</f>
        <v>0.83071099999999998</v>
      </c>
      <c r="I2304">
        <v>83.071100000000001</v>
      </c>
      <c r="J2304" s="111">
        <v>42522</v>
      </c>
      <c r="L2304" t="s">
        <v>2</v>
      </c>
      <c r="M2304" t="s">
        <v>84</v>
      </c>
      <c r="N2304" t="s">
        <v>265</v>
      </c>
    </row>
    <row r="2305" spans="1:14" x14ac:dyDescent="0.25">
      <c r="A2305" t="s">
        <v>622</v>
      </c>
      <c r="B2305" t="s">
        <v>47</v>
      </c>
      <c r="C2305" t="s">
        <v>4098</v>
      </c>
      <c r="D2305" t="s">
        <v>161</v>
      </c>
      <c r="E2305" s="149">
        <v>450000</v>
      </c>
      <c r="F2305" s="149">
        <v>15000</v>
      </c>
      <c r="G2305" s="149">
        <v>465000</v>
      </c>
      <c r="H2305" s="150">
        <f>Tabela2[[#This Row],[PERCENTUAL REALIZADO2]]*1/100</f>
        <v>0.57292700000000008</v>
      </c>
      <c r="I2305">
        <v>57.292700000000004</v>
      </c>
      <c r="J2305" s="111">
        <v>42552</v>
      </c>
      <c r="L2305" t="s">
        <v>2</v>
      </c>
      <c r="M2305" t="s">
        <v>84</v>
      </c>
      <c r="N2305" t="s">
        <v>162</v>
      </c>
    </row>
    <row r="2306" spans="1:14" x14ac:dyDescent="0.25">
      <c r="A2306" t="s">
        <v>622</v>
      </c>
      <c r="B2306" t="s">
        <v>56</v>
      </c>
      <c r="C2306" t="s">
        <v>4973</v>
      </c>
      <c r="D2306" t="s">
        <v>161</v>
      </c>
      <c r="E2306" s="149">
        <v>350000</v>
      </c>
      <c r="F2306" s="149">
        <v>15792.11</v>
      </c>
      <c r="G2306" s="149">
        <v>365792.11</v>
      </c>
      <c r="H2306" s="150">
        <f>Tabela2[[#This Row],[PERCENTUAL REALIZADO2]]*1/100</f>
        <v>0.13026699999999999</v>
      </c>
      <c r="I2306">
        <v>13.0267</v>
      </c>
      <c r="J2306" s="111">
        <v>42566</v>
      </c>
      <c r="L2306" t="s">
        <v>2</v>
      </c>
      <c r="M2306" t="s">
        <v>84</v>
      </c>
      <c r="N2306" t="s">
        <v>162</v>
      </c>
    </row>
    <row r="2307" spans="1:14" x14ac:dyDescent="0.25">
      <c r="A2307" t="s">
        <v>488</v>
      </c>
      <c r="B2307" t="s">
        <v>59</v>
      </c>
      <c r="C2307" t="s">
        <v>4974</v>
      </c>
      <c r="D2307" t="s">
        <v>161</v>
      </c>
      <c r="E2307" s="149">
        <v>350000</v>
      </c>
      <c r="F2307" s="149">
        <v>3550</v>
      </c>
      <c r="G2307" s="149">
        <v>353550</v>
      </c>
      <c r="H2307" s="150">
        <f>Tabela2[[#This Row],[PERCENTUAL REALIZADO2]]*1/100</f>
        <v>0.76849500000000004</v>
      </c>
      <c r="I2307">
        <v>76.849500000000006</v>
      </c>
      <c r="J2307" s="111">
        <v>42178</v>
      </c>
      <c r="L2307" t="s">
        <v>2</v>
      </c>
      <c r="M2307" t="s">
        <v>84</v>
      </c>
      <c r="N2307" t="s">
        <v>162</v>
      </c>
    </row>
    <row r="2308" spans="1:14" x14ac:dyDescent="0.25">
      <c r="A2308" t="s">
        <v>488</v>
      </c>
      <c r="B2308" t="s">
        <v>63</v>
      </c>
      <c r="C2308" t="s">
        <v>4975</v>
      </c>
      <c r="D2308" t="s">
        <v>161</v>
      </c>
      <c r="E2308" s="149">
        <v>350000</v>
      </c>
      <c r="F2308" s="149">
        <v>22160.37</v>
      </c>
      <c r="G2308" s="149">
        <v>372160.37</v>
      </c>
      <c r="H2308" s="150">
        <f>Tabela2[[#This Row],[PERCENTUAL REALIZADO2]]*1/100</f>
        <v>0.9984059999999999</v>
      </c>
      <c r="I2308">
        <v>99.840599999999995</v>
      </c>
      <c r="J2308" s="111">
        <v>42535</v>
      </c>
      <c r="L2308" t="s">
        <v>2</v>
      </c>
      <c r="M2308" t="s">
        <v>84</v>
      </c>
      <c r="N2308" t="s">
        <v>162</v>
      </c>
    </row>
    <row r="2309" spans="1:14" x14ac:dyDescent="0.25">
      <c r="A2309" t="s">
        <v>488</v>
      </c>
      <c r="B2309" t="s">
        <v>48</v>
      </c>
      <c r="C2309" t="s">
        <v>4976</v>
      </c>
      <c r="D2309" t="s">
        <v>161</v>
      </c>
      <c r="E2309" s="149">
        <v>450000</v>
      </c>
      <c r="F2309" s="149">
        <v>73940.91</v>
      </c>
      <c r="G2309" s="149">
        <v>523940.91</v>
      </c>
      <c r="H2309" s="150">
        <f>Tabela2[[#This Row],[PERCENTUAL REALIZADO2]]*1/100</f>
        <v>0.29076000000000002</v>
      </c>
      <c r="I2309">
        <v>29.076000000000001</v>
      </c>
      <c r="J2309" s="111">
        <v>42430</v>
      </c>
      <c r="L2309" t="s">
        <v>2</v>
      </c>
      <c r="M2309" t="s">
        <v>84</v>
      </c>
      <c r="N2309" t="s">
        <v>162</v>
      </c>
    </row>
    <row r="2310" spans="1:14" x14ac:dyDescent="0.25">
      <c r="A2310" t="s">
        <v>4978</v>
      </c>
      <c r="B2310" t="s">
        <v>60</v>
      </c>
      <c r="C2310" t="s">
        <v>4977</v>
      </c>
      <c r="D2310" t="s">
        <v>289</v>
      </c>
      <c r="E2310" s="149">
        <v>350000</v>
      </c>
      <c r="F2310" s="149">
        <v>3500</v>
      </c>
      <c r="G2310" s="149">
        <v>353500</v>
      </c>
      <c r="H2310" s="150">
        <f>Tabela2[[#This Row],[PERCENTUAL REALIZADO2]]*1/100</f>
        <v>0.96096300000000001</v>
      </c>
      <c r="I2310">
        <v>96.096299999999999</v>
      </c>
      <c r="J2310" s="111">
        <v>42373</v>
      </c>
      <c r="L2310" t="s">
        <v>2</v>
      </c>
      <c r="M2310" t="s">
        <v>84</v>
      </c>
      <c r="N2310" t="s">
        <v>291</v>
      </c>
    </row>
    <row r="2311" spans="1:14" x14ac:dyDescent="0.25">
      <c r="A2311" t="s">
        <v>4979</v>
      </c>
      <c r="B2311" t="s">
        <v>65</v>
      </c>
      <c r="C2311" t="s">
        <v>369</v>
      </c>
      <c r="D2311" t="s">
        <v>289</v>
      </c>
      <c r="E2311" s="149">
        <v>250000</v>
      </c>
      <c r="F2311" s="149">
        <v>62459.72</v>
      </c>
      <c r="G2311" s="149">
        <v>312459.71999999997</v>
      </c>
      <c r="H2311" s="150">
        <f>Tabela2[[#This Row],[PERCENTUAL REALIZADO2]]*1/100</f>
        <v>8.3099999999999997E-3</v>
      </c>
      <c r="I2311">
        <v>0.83099999999999996</v>
      </c>
      <c r="J2311" s="111">
        <v>42698</v>
      </c>
      <c r="L2311" t="s">
        <v>2</v>
      </c>
      <c r="M2311" t="s">
        <v>84</v>
      </c>
      <c r="N2311" t="s">
        <v>291</v>
      </c>
    </row>
    <row r="2312" spans="1:14" x14ac:dyDescent="0.25">
      <c r="A2312" t="s">
        <v>287</v>
      </c>
      <c r="B2312" t="s">
        <v>63</v>
      </c>
      <c r="C2312" t="s">
        <v>321</v>
      </c>
      <c r="D2312" t="s">
        <v>123</v>
      </c>
      <c r="E2312" s="149">
        <v>287999.28000000003</v>
      </c>
      <c r="F2312" s="149">
        <v>221472.99</v>
      </c>
      <c r="G2312" s="149">
        <v>509472.27</v>
      </c>
      <c r="H2312" s="150">
        <f>Tabela2[[#This Row],[PERCENTUAL REALIZADO2]]*1/100</f>
        <v>0.6570180000000001</v>
      </c>
      <c r="I2312">
        <v>65.701800000000006</v>
      </c>
      <c r="J2312" s="111">
        <v>42843</v>
      </c>
      <c r="L2312" t="s">
        <v>2</v>
      </c>
      <c r="M2312" t="s">
        <v>125</v>
      </c>
      <c r="N2312" t="s">
        <v>126</v>
      </c>
    </row>
    <row r="2313" spans="1:14" x14ac:dyDescent="0.25">
      <c r="A2313" t="s">
        <v>124</v>
      </c>
      <c r="B2313" t="s">
        <v>47</v>
      </c>
      <c r="C2313" t="s">
        <v>1075</v>
      </c>
      <c r="D2313" t="s">
        <v>123</v>
      </c>
      <c r="E2313" s="149">
        <v>399999.6</v>
      </c>
      <c r="F2313" s="149">
        <v>1986.52</v>
      </c>
      <c r="G2313" s="149">
        <v>401986.12</v>
      </c>
      <c r="H2313" s="150">
        <f>Tabela2[[#This Row],[PERCENTUAL REALIZADO2]]*1/100</f>
        <v>2.2071E-2</v>
      </c>
      <c r="I2313">
        <v>2.2071000000000001</v>
      </c>
      <c r="J2313" s="111">
        <v>42551</v>
      </c>
      <c r="L2313" t="s">
        <v>2</v>
      </c>
      <c r="M2313" t="s">
        <v>125</v>
      </c>
      <c r="N2313" t="s">
        <v>126</v>
      </c>
    </row>
    <row r="2314" spans="1:14" x14ac:dyDescent="0.25">
      <c r="A2314" t="s">
        <v>4980</v>
      </c>
      <c r="B2314" t="s">
        <v>68</v>
      </c>
      <c r="C2314" t="s">
        <v>296</v>
      </c>
      <c r="D2314" t="s">
        <v>117</v>
      </c>
      <c r="E2314" s="149">
        <v>3151579.19</v>
      </c>
      <c r="F2314" s="149">
        <v>189503.21</v>
      </c>
      <c r="G2314" s="149">
        <v>3341082.4</v>
      </c>
      <c r="H2314" s="150">
        <f>Tabela2[[#This Row],[PERCENTUAL REALIZADO2]]*1/100</f>
        <v>0.15579700000000002</v>
      </c>
      <c r="I2314">
        <v>15.579700000000001</v>
      </c>
      <c r="J2314" s="111">
        <v>42359</v>
      </c>
      <c r="L2314" t="s">
        <v>2</v>
      </c>
      <c r="M2314" t="s">
        <v>120</v>
      </c>
      <c r="N2314" t="s">
        <v>1061</v>
      </c>
    </row>
    <row r="2315" spans="1:14" x14ac:dyDescent="0.25">
      <c r="A2315" t="s">
        <v>4981</v>
      </c>
      <c r="B2315" t="s">
        <v>48</v>
      </c>
      <c r="C2315" t="s">
        <v>1179</v>
      </c>
      <c r="D2315" t="s">
        <v>117</v>
      </c>
      <c r="E2315" s="149">
        <v>487500</v>
      </c>
      <c r="F2315" s="149">
        <v>50164.14</v>
      </c>
      <c r="G2315" s="149">
        <v>537664.14</v>
      </c>
      <c r="H2315" s="150">
        <f>Tabela2[[#This Row],[PERCENTUAL REALIZADO2]]*1/100</f>
        <v>0.50856400000000002</v>
      </c>
      <c r="I2315">
        <v>50.856400000000001</v>
      </c>
      <c r="J2315" s="111">
        <v>42490</v>
      </c>
      <c r="L2315" t="s">
        <v>2</v>
      </c>
      <c r="M2315" t="s">
        <v>120</v>
      </c>
      <c r="N2315" t="s">
        <v>121</v>
      </c>
    </row>
    <row r="2316" spans="1:14" x14ac:dyDescent="0.25">
      <c r="A2316" t="s">
        <v>4983</v>
      </c>
      <c r="B2316" t="s">
        <v>637</v>
      </c>
      <c r="C2316" t="s">
        <v>4982</v>
      </c>
      <c r="D2316" t="s">
        <v>117</v>
      </c>
      <c r="E2316" s="149">
        <v>500000</v>
      </c>
      <c r="F2316" s="149">
        <v>20000</v>
      </c>
      <c r="G2316" s="149">
        <v>520000</v>
      </c>
      <c r="H2316" s="150">
        <f>Tabela2[[#This Row],[PERCENTUAL REALIZADO2]]*1/100</f>
        <v>0.53135500000000002</v>
      </c>
      <c r="I2316">
        <v>53.1355</v>
      </c>
      <c r="J2316" s="111">
        <v>42698</v>
      </c>
      <c r="L2316" t="s">
        <v>2</v>
      </c>
      <c r="M2316" t="s">
        <v>120</v>
      </c>
      <c r="N2316" t="s">
        <v>121</v>
      </c>
    </row>
    <row r="2317" spans="1:14" x14ac:dyDescent="0.25">
      <c r="A2317" t="s">
        <v>4985</v>
      </c>
      <c r="B2317" t="s">
        <v>47</v>
      </c>
      <c r="C2317" t="s">
        <v>4984</v>
      </c>
      <c r="D2317" t="s">
        <v>117</v>
      </c>
      <c r="E2317" s="149">
        <v>500000</v>
      </c>
      <c r="F2317" s="149">
        <v>600</v>
      </c>
      <c r="G2317" s="149">
        <v>500600</v>
      </c>
      <c r="H2317" s="150">
        <f>Tabela2[[#This Row],[PERCENTUAL REALIZADO2]]*1/100</f>
        <v>3.3439999999999998E-3</v>
      </c>
      <c r="I2317">
        <v>0.33439999999999998</v>
      </c>
      <c r="J2317" s="111">
        <v>42461</v>
      </c>
      <c r="L2317" t="s">
        <v>2</v>
      </c>
      <c r="M2317" t="s">
        <v>120</v>
      </c>
      <c r="N2317" t="s">
        <v>121</v>
      </c>
    </row>
    <row r="2318" spans="1:14" x14ac:dyDescent="0.25">
      <c r="A2318" t="s">
        <v>2883</v>
      </c>
      <c r="B2318" t="s">
        <v>65</v>
      </c>
      <c r="C2318" t="s">
        <v>2348</v>
      </c>
      <c r="D2318" t="s">
        <v>79</v>
      </c>
      <c r="E2318" s="149">
        <v>1500000</v>
      </c>
      <c r="F2318" s="149">
        <v>1609.17</v>
      </c>
      <c r="G2318" s="149">
        <v>1501609.17</v>
      </c>
      <c r="H2318" s="150">
        <f>Tabela2[[#This Row],[PERCENTUAL REALIZADO2]]*1/100</f>
        <v>0.21810099999999999</v>
      </c>
      <c r="I2318">
        <v>21.810099999999998</v>
      </c>
      <c r="J2318" s="111">
        <v>42146</v>
      </c>
      <c r="L2318" t="s">
        <v>2</v>
      </c>
      <c r="M2318" t="s">
        <v>80</v>
      </c>
      <c r="N2318" t="s">
        <v>81</v>
      </c>
    </row>
    <row r="2319" spans="1:14" x14ac:dyDescent="0.25">
      <c r="A2319" t="s">
        <v>4987</v>
      </c>
      <c r="B2319" t="s">
        <v>53</v>
      </c>
      <c r="C2319" t="s">
        <v>4606</v>
      </c>
      <c r="D2319" t="s">
        <v>79</v>
      </c>
      <c r="E2319" s="149">
        <v>421363.85</v>
      </c>
      <c r="F2319" s="149">
        <v>421.79</v>
      </c>
      <c r="G2319" s="149">
        <v>421785.64</v>
      </c>
      <c r="H2319" s="150">
        <f>Tabela2[[#This Row],[PERCENTUAL REALIZADO2]]*1/100</f>
        <v>0.92393199999999998</v>
      </c>
      <c r="I2319">
        <v>92.393199999999993</v>
      </c>
      <c r="J2319" s="111">
        <v>42425</v>
      </c>
      <c r="L2319" t="s">
        <v>2</v>
      </c>
      <c r="M2319" t="s">
        <v>80</v>
      </c>
      <c r="N2319" t="s">
        <v>81</v>
      </c>
    </row>
    <row r="2320" spans="1:14" x14ac:dyDescent="0.25">
      <c r="A2320" t="s">
        <v>4988</v>
      </c>
      <c r="B2320" t="s">
        <v>50</v>
      </c>
      <c r="C2320" t="s">
        <v>3322</v>
      </c>
      <c r="D2320" t="s">
        <v>90</v>
      </c>
      <c r="E2320" s="149">
        <v>118800</v>
      </c>
      <c r="F2320" s="149">
        <v>118.92</v>
      </c>
      <c r="G2320" s="149">
        <v>118918.92</v>
      </c>
      <c r="H2320" s="150">
        <f>Tabela2[[#This Row],[PERCENTUAL REALIZADO2]]*1/100</f>
        <v>0.95543999999999996</v>
      </c>
      <c r="I2320">
        <v>95.543999999999997</v>
      </c>
      <c r="J2320" s="111">
        <v>42003</v>
      </c>
      <c r="L2320" t="s">
        <v>2</v>
      </c>
      <c r="M2320" t="s">
        <v>80</v>
      </c>
      <c r="N2320" t="s">
        <v>511</v>
      </c>
    </row>
    <row r="2321" spans="1:14" x14ac:dyDescent="0.25">
      <c r="A2321" t="s">
        <v>4989</v>
      </c>
      <c r="B2321" t="s">
        <v>68</v>
      </c>
      <c r="C2321" t="s">
        <v>470</v>
      </c>
      <c r="D2321" t="s">
        <v>86</v>
      </c>
      <c r="E2321" s="149">
        <v>245850</v>
      </c>
      <c r="F2321" s="149">
        <v>36729.43</v>
      </c>
      <c r="G2321" s="149">
        <v>282579.43</v>
      </c>
      <c r="H2321" s="150">
        <f>Tabela2[[#This Row],[PERCENTUAL REALIZADO2]]*1/100</f>
        <v>0.64047900000000002</v>
      </c>
      <c r="I2321">
        <v>64.047899999999998</v>
      </c>
      <c r="J2321" s="111">
        <v>42881</v>
      </c>
      <c r="L2321" t="s">
        <v>2</v>
      </c>
      <c r="M2321" t="s">
        <v>84</v>
      </c>
      <c r="N2321" t="s">
        <v>88</v>
      </c>
    </row>
    <row r="2322" spans="1:14" x14ac:dyDescent="0.25">
      <c r="A2322" t="s">
        <v>4991</v>
      </c>
      <c r="B2322" t="s">
        <v>68</v>
      </c>
      <c r="C2322" t="s">
        <v>4990</v>
      </c>
      <c r="D2322" t="s">
        <v>86</v>
      </c>
      <c r="E2322" s="149">
        <v>245850</v>
      </c>
      <c r="F2322" s="149">
        <v>68712.289999999994</v>
      </c>
      <c r="G2322" s="149">
        <v>314562.28999999998</v>
      </c>
      <c r="H2322" s="150">
        <f>Tabela2[[#This Row],[PERCENTUAL REALIZADO2]]*1/100</f>
        <v>1.0978000000000002E-2</v>
      </c>
      <c r="I2322">
        <v>1.0978000000000001</v>
      </c>
      <c r="J2322" s="111">
        <v>43012</v>
      </c>
      <c r="L2322" t="s">
        <v>2</v>
      </c>
      <c r="M2322" t="s">
        <v>84</v>
      </c>
      <c r="N2322" t="s">
        <v>131</v>
      </c>
    </row>
    <row r="2323" spans="1:14" x14ac:dyDescent="0.25">
      <c r="A2323" t="s">
        <v>4992</v>
      </c>
      <c r="B2323" t="s">
        <v>68</v>
      </c>
      <c r="C2323" t="s">
        <v>211</v>
      </c>
      <c r="D2323" t="s">
        <v>86</v>
      </c>
      <c r="E2323" s="149">
        <v>245850</v>
      </c>
      <c r="F2323" s="149">
        <v>80965</v>
      </c>
      <c r="G2323" s="149">
        <v>326815</v>
      </c>
      <c r="H2323" s="150">
        <f>Tabela2[[#This Row],[PERCENTUAL REALIZADO2]]*1/100</f>
        <v>3.3410000000000002E-3</v>
      </c>
      <c r="I2323">
        <v>0.33410000000000001</v>
      </c>
      <c r="J2323" s="111">
        <v>42697</v>
      </c>
      <c r="L2323" t="s">
        <v>2</v>
      </c>
      <c r="M2323" t="s">
        <v>84</v>
      </c>
      <c r="N2323" t="s">
        <v>88</v>
      </c>
    </row>
    <row r="2324" spans="1:14" x14ac:dyDescent="0.25">
      <c r="A2324" t="s">
        <v>4993</v>
      </c>
      <c r="B2324" t="s">
        <v>53</v>
      </c>
      <c r="C2324" t="s">
        <v>1073</v>
      </c>
      <c r="D2324" t="s">
        <v>79</v>
      </c>
      <c r="E2324" s="149">
        <v>742999.26</v>
      </c>
      <c r="F2324" s="149">
        <v>743.74</v>
      </c>
      <c r="G2324" s="149">
        <v>743743</v>
      </c>
      <c r="H2324" s="150">
        <f>Tabela2[[#This Row],[PERCENTUAL REALIZADO2]]*1/100</f>
        <v>0.498583</v>
      </c>
      <c r="I2324">
        <v>49.8583</v>
      </c>
      <c r="J2324" s="111">
        <v>42695</v>
      </c>
      <c r="L2324" t="s">
        <v>2</v>
      </c>
      <c r="M2324" t="s">
        <v>80</v>
      </c>
      <c r="N2324" t="s">
        <v>81</v>
      </c>
    </row>
    <row r="2325" spans="1:14" x14ac:dyDescent="0.25">
      <c r="A2325" t="s">
        <v>726</v>
      </c>
      <c r="B2325" t="s">
        <v>52</v>
      </c>
      <c r="C2325" t="s">
        <v>360</v>
      </c>
      <c r="D2325" t="s">
        <v>90</v>
      </c>
      <c r="E2325" s="149">
        <v>243000</v>
      </c>
      <c r="F2325" s="149">
        <v>4860</v>
      </c>
      <c r="G2325" s="149">
        <v>247860</v>
      </c>
      <c r="H2325" s="150">
        <f>Tabela2[[#This Row],[PERCENTUAL REALIZADO2]]*1/100</f>
        <v>0.9959650000000001</v>
      </c>
      <c r="I2325">
        <v>99.596500000000006</v>
      </c>
      <c r="J2325" s="111">
        <v>42674</v>
      </c>
      <c r="L2325" t="s">
        <v>2</v>
      </c>
      <c r="M2325" t="s">
        <v>80</v>
      </c>
      <c r="N2325" t="s">
        <v>511</v>
      </c>
    </row>
    <row r="2326" spans="1:14" x14ac:dyDescent="0.25">
      <c r="A2326" t="s">
        <v>4995</v>
      </c>
      <c r="B2326" t="s">
        <v>47</v>
      </c>
      <c r="C2326" t="s">
        <v>1206</v>
      </c>
      <c r="D2326" t="s">
        <v>82</v>
      </c>
      <c r="E2326" s="149">
        <v>500000</v>
      </c>
      <c r="F2326" s="149">
        <v>2595.1999999999998</v>
      </c>
      <c r="G2326" s="149">
        <v>502595.2</v>
      </c>
      <c r="H2326" s="150">
        <f>Tabela2[[#This Row],[PERCENTUAL REALIZADO2]]*1/100</f>
        <v>0.60417600000000005</v>
      </c>
      <c r="I2326">
        <v>60.4176</v>
      </c>
      <c r="J2326" s="111">
        <v>42430</v>
      </c>
      <c r="L2326" t="s">
        <v>2</v>
      </c>
      <c r="M2326" t="s">
        <v>84</v>
      </c>
      <c r="N2326" t="s">
        <v>85</v>
      </c>
    </row>
    <row r="2327" spans="1:14" x14ac:dyDescent="0.25">
      <c r="A2327" t="s">
        <v>4998</v>
      </c>
      <c r="B2327" t="s">
        <v>68</v>
      </c>
      <c r="C2327" t="s">
        <v>1165</v>
      </c>
      <c r="D2327" t="s">
        <v>82</v>
      </c>
      <c r="E2327" s="149">
        <v>400000</v>
      </c>
      <c r="F2327" s="149">
        <v>400.41</v>
      </c>
      <c r="G2327" s="149">
        <v>400400.41</v>
      </c>
      <c r="H2327" s="150">
        <f>Tabela2[[#This Row],[PERCENTUAL REALIZADO2]]*1/100</f>
        <v>0.53400300000000001</v>
      </c>
      <c r="I2327">
        <v>53.400300000000001</v>
      </c>
      <c r="J2327" s="111">
        <v>42751</v>
      </c>
      <c r="L2327" t="s">
        <v>2</v>
      </c>
      <c r="M2327" t="s">
        <v>84</v>
      </c>
      <c r="N2327" t="s">
        <v>85</v>
      </c>
    </row>
    <row r="2328" spans="1:14" x14ac:dyDescent="0.25">
      <c r="A2328" t="s">
        <v>4999</v>
      </c>
      <c r="B2328" t="s">
        <v>68</v>
      </c>
      <c r="C2328" t="s">
        <v>3735</v>
      </c>
      <c r="D2328" t="s">
        <v>82</v>
      </c>
      <c r="E2328" s="149">
        <v>243750</v>
      </c>
      <c r="F2328" s="149">
        <v>2462.13</v>
      </c>
      <c r="G2328" s="149">
        <v>246212.13</v>
      </c>
      <c r="H2328" s="150">
        <f>Tabela2[[#This Row],[PERCENTUAL REALIZADO2]]*1/100</f>
        <v>0.50479200000000002</v>
      </c>
      <c r="I2328">
        <v>50.479199999999999</v>
      </c>
      <c r="J2328" s="111">
        <v>42697</v>
      </c>
      <c r="L2328" t="s">
        <v>2</v>
      </c>
      <c r="M2328" t="s">
        <v>84</v>
      </c>
      <c r="N2328" t="s">
        <v>85</v>
      </c>
    </row>
    <row r="2329" spans="1:14" x14ac:dyDescent="0.25">
      <c r="A2329" t="s">
        <v>124</v>
      </c>
      <c r="B2329" t="s">
        <v>51</v>
      </c>
      <c r="C2329" t="s">
        <v>5000</v>
      </c>
      <c r="D2329" t="s">
        <v>123</v>
      </c>
      <c r="E2329" s="149">
        <v>249981.94</v>
      </c>
      <c r="F2329" s="149">
        <v>0</v>
      </c>
      <c r="G2329" s="149">
        <v>249981.94</v>
      </c>
      <c r="H2329" s="150">
        <f>Tabela2[[#This Row],[PERCENTUAL REALIZADO2]]*1/100</f>
        <v>0.83818499999999996</v>
      </c>
      <c r="I2329">
        <v>83.8185</v>
      </c>
      <c r="J2329" s="111">
        <v>42648</v>
      </c>
      <c r="L2329" t="s">
        <v>2</v>
      </c>
      <c r="M2329" t="s">
        <v>125</v>
      </c>
      <c r="N2329" t="s">
        <v>126</v>
      </c>
    </row>
    <row r="2330" spans="1:14" x14ac:dyDescent="0.25">
      <c r="A2330" t="s">
        <v>287</v>
      </c>
      <c r="B2330" t="s">
        <v>54</v>
      </c>
      <c r="C2330" t="s">
        <v>5005</v>
      </c>
      <c r="D2330" t="s">
        <v>123</v>
      </c>
      <c r="E2330" s="149">
        <v>575555</v>
      </c>
      <c r="F2330" s="149">
        <v>6443.28</v>
      </c>
      <c r="G2330" s="149">
        <v>581998.28</v>
      </c>
      <c r="H2330" s="150">
        <f>Tabela2[[#This Row],[PERCENTUAL REALIZADO2]]*1/100</f>
        <v>1.0639000000000001E-2</v>
      </c>
      <c r="I2330">
        <v>1.0639000000000001</v>
      </c>
      <c r="J2330" s="111">
        <v>43040</v>
      </c>
      <c r="L2330" t="s">
        <v>2</v>
      </c>
      <c r="M2330" t="s">
        <v>125</v>
      </c>
      <c r="N2330" t="s">
        <v>126</v>
      </c>
    </row>
    <row r="2331" spans="1:14" x14ac:dyDescent="0.25">
      <c r="A2331" t="s">
        <v>124</v>
      </c>
      <c r="B2331" t="s">
        <v>60</v>
      </c>
      <c r="C2331" t="s">
        <v>268</v>
      </c>
      <c r="D2331" t="s">
        <v>123</v>
      </c>
      <c r="E2331" s="149">
        <v>250000</v>
      </c>
      <c r="F2331" s="149">
        <v>0</v>
      </c>
      <c r="G2331" s="149">
        <v>250000</v>
      </c>
      <c r="H2331" s="150">
        <f>Tabela2[[#This Row],[PERCENTUAL REALIZADO2]]*1/100</f>
        <v>0.95576700000000003</v>
      </c>
      <c r="I2331">
        <v>95.576700000000002</v>
      </c>
      <c r="J2331" s="111">
        <v>42681</v>
      </c>
      <c r="L2331" t="s">
        <v>2</v>
      </c>
      <c r="M2331" t="s">
        <v>125</v>
      </c>
      <c r="N2331" t="s">
        <v>126</v>
      </c>
    </row>
    <row r="2332" spans="1:14" x14ac:dyDescent="0.25">
      <c r="A2332" t="s">
        <v>498</v>
      </c>
      <c r="B2332" t="s">
        <v>68</v>
      </c>
      <c r="C2332" t="s">
        <v>268</v>
      </c>
      <c r="D2332" t="s">
        <v>123</v>
      </c>
      <c r="E2332" s="149">
        <v>1100000</v>
      </c>
      <c r="F2332" s="149">
        <v>138315.85999999999</v>
      </c>
      <c r="G2332" s="149">
        <v>1238315.8600000001</v>
      </c>
      <c r="H2332" s="150">
        <f>Tabela2[[#This Row],[PERCENTUAL REALIZADO2]]*1/100</f>
        <v>1.3431E-2</v>
      </c>
      <c r="I2332">
        <v>1.3431</v>
      </c>
      <c r="J2332" s="111">
        <v>42948</v>
      </c>
      <c r="L2332" t="s">
        <v>2</v>
      </c>
      <c r="M2332" t="s">
        <v>125</v>
      </c>
      <c r="N2332" t="s">
        <v>126</v>
      </c>
    </row>
    <row r="2333" spans="1:14" x14ac:dyDescent="0.25">
      <c r="A2333" t="s">
        <v>488</v>
      </c>
      <c r="B2333" t="s">
        <v>53</v>
      </c>
      <c r="C2333" t="s">
        <v>1110</v>
      </c>
      <c r="D2333" t="s">
        <v>161</v>
      </c>
      <c r="E2333" s="149">
        <v>350000</v>
      </c>
      <c r="F2333" s="149">
        <v>7000</v>
      </c>
      <c r="G2333" s="149">
        <v>357000</v>
      </c>
      <c r="H2333" s="150">
        <f>Tabela2[[#This Row],[PERCENTUAL REALIZADO2]]*1/100</f>
        <v>0.81699600000000006</v>
      </c>
      <c r="I2333">
        <v>81.699600000000004</v>
      </c>
      <c r="J2333" s="111">
        <v>42538</v>
      </c>
      <c r="L2333" t="s">
        <v>2</v>
      </c>
      <c r="M2333" t="s">
        <v>84</v>
      </c>
      <c r="N2333" t="s">
        <v>162</v>
      </c>
    </row>
    <row r="2334" spans="1:14" x14ac:dyDescent="0.25">
      <c r="A2334" t="s">
        <v>494</v>
      </c>
      <c r="B2334" t="s">
        <v>65</v>
      </c>
      <c r="C2334" t="s">
        <v>5009</v>
      </c>
      <c r="D2334" t="s">
        <v>161</v>
      </c>
      <c r="E2334" s="149">
        <v>350000</v>
      </c>
      <c r="F2334" s="149">
        <v>1000</v>
      </c>
      <c r="G2334" s="149">
        <v>351000</v>
      </c>
      <c r="H2334" s="150">
        <f>Tabela2[[#This Row],[PERCENTUAL REALIZADO2]]*1/100</f>
        <v>0.99948199999999998</v>
      </c>
      <c r="I2334">
        <v>99.9482</v>
      </c>
      <c r="J2334" s="111">
        <v>42675</v>
      </c>
      <c r="L2334" t="s">
        <v>2</v>
      </c>
      <c r="M2334" t="s">
        <v>84</v>
      </c>
      <c r="N2334" t="s">
        <v>162</v>
      </c>
    </row>
    <row r="2335" spans="1:14" x14ac:dyDescent="0.25">
      <c r="A2335" t="s">
        <v>491</v>
      </c>
      <c r="B2335" t="s">
        <v>53</v>
      </c>
      <c r="C2335" t="s">
        <v>3697</v>
      </c>
      <c r="D2335" t="s">
        <v>161</v>
      </c>
      <c r="E2335" s="149">
        <v>350000</v>
      </c>
      <c r="F2335" s="149">
        <v>10000</v>
      </c>
      <c r="G2335" s="149">
        <v>360000</v>
      </c>
      <c r="H2335" s="150">
        <f>Tabela2[[#This Row],[PERCENTUAL REALIZADO2]]*1/100</f>
        <v>0.86607299999999998</v>
      </c>
      <c r="I2335">
        <v>86.607299999999995</v>
      </c>
      <c r="J2335" s="111">
        <v>42156</v>
      </c>
      <c r="L2335" t="s">
        <v>2</v>
      </c>
      <c r="M2335" t="s">
        <v>84</v>
      </c>
      <c r="N2335" t="s">
        <v>162</v>
      </c>
    </row>
    <row r="2336" spans="1:14" x14ac:dyDescent="0.25">
      <c r="A2336" t="s">
        <v>491</v>
      </c>
      <c r="B2336" t="s">
        <v>68</v>
      </c>
      <c r="C2336" t="s">
        <v>764</v>
      </c>
      <c r="D2336" t="s">
        <v>161</v>
      </c>
      <c r="E2336" s="149">
        <v>350000</v>
      </c>
      <c r="F2336" s="149">
        <v>3550</v>
      </c>
      <c r="G2336" s="149">
        <v>353550</v>
      </c>
      <c r="H2336" s="150">
        <f>Tabela2[[#This Row],[PERCENTUAL REALIZADO2]]*1/100</f>
        <v>0.54832500000000006</v>
      </c>
      <c r="I2336">
        <v>54.832500000000003</v>
      </c>
      <c r="J2336" s="111">
        <v>42535</v>
      </c>
      <c r="L2336" t="s">
        <v>2</v>
      </c>
      <c r="M2336" t="s">
        <v>84</v>
      </c>
      <c r="N2336" t="s">
        <v>162</v>
      </c>
    </row>
    <row r="2337" spans="1:14" x14ac:dyDescent="0.25">
      <c r="A2337" t="s">
        <v>488</v>
      </c>
      <c r="B2337" t="s">
        <v>66</v>
      </c>
      <c r="C2337" t="s">
        <v>2949</v>
      </c>
      <c r="D2337" t="s">
        <v>161</v>
      </c>
      <c r="E2337" s="149">
        <v>450000</v>
      </c>
      <c r="F2337" s="149">
        <v>4550</v>
      </c>
      <c r="G2337" s="149">
        <v>454550</v>
      </c>
      <c r="H2337" s="150">
        <f>Tabela2[[#This Row],[PERCENTUAL REALIZADO2]]*1/100</f>
        <v>9.6685999999999994E-2</v>
      </c>
      <c r="I2337">
        <v>9.6685999999999996</v>
      </c>
      <c r="J2337" s="111">
        <v>42550</v>
      </c>
      <c r="L2337" t="s">
        <v>2</v>
      </c>
      <c r="M2337" t="s">
        <v>84</v>
      </c>
      <c r="N2337" t="s">
        <v>162</v>
      </c>
    </row>
    <row r="2338" spans="1:14" x14ac:dyDescent="0.25">
      <c r="A2338" t="s">
        <v>488</v>
      </c>
      <c r="B2338" t="s">
        <v>65</v>
      </c>
      <c r="C2338" t="s">
        <v>213</v>
      </c>
      <c r="D2338" t="s">
        <v>161</v>
      </c>
      <c r="E2338" s="149">
        <v>350000</v>
      </c>
      <c r="F2338" s="149">
        <v>5000</v>
      </c>
      <c r="G2338" s="149">
        <v>355000</v>
      </c>
      <c r="H2338" s="150">
        <f>Tabela2[[#This Row],[PERCENTUAL REALIZADO2]]*1/100</f>
        <v>0.57336599999999993</v>
      </c>
      <c r="I2338">
        <v>57.336599999999997</v>
      </c>
      <c r="J2338" s="111">
        <v>42550</v>
      </c>
      <c r="L2338" t="s">
        <v>2</v>
      </c>
      <c r="M2338" t="s">
        <v>84</v>
      </c>
      <c r="N2338" t="s">
        <v>162</v>
      </c>
    </row>
    <row r="2339" spans="1:14" x14ac:dyDescent="0.25">
      <c r="A2339" t="s">
        <v>491</v>
      </c>
      <c r="B2339" t="s">
        <v>60</v>
      </c>
      <c r="C2339" t="s">
        <v>247</v>
      </c>
      <c r="D2339" t="s">
        <v>161</v>
      </c>
      <c r="E2339" s="149">
        <v>350000</v>
      </c>
      <c r="F2339" s="149">
        <v>3550</v>
      </c>
      <c r="G2339" s="149">
        <v>353550</v>
      </c>
      <c r="H2339" s="150">
        <f>Tabela2[[#This Row],[PERCENTUAL REALIZADO2]]*1/100</f>
        <v>0.68329899999999999</v>
      </c>
      <c r="I2339">
        <v>68.329899999999995</v>
      </c>
      <c r="J2339" s="111">
        <v>42541</v>
      </c>
      <c r="L2339" t="s">
        <v>2</v>
      </c>
      <c r="M2339" t="s">
        <v>84</v>
      </c>
      <c r="N2339" t="s">
        <v>162</v>
      </c>
    </row>
    <row r="2340" spans="1:14" x14ac:dyDescent="0.25">
      <c r="A2340" t="s">
        <v>488</v>
      </c>
      <c r="B2340" t="s">
        <v>68</v>
      </c>
      <c r="C2340" t="s">
        <v>5012</v>
      </c>
      <c r="D2340" t="s">
        <v>161</v>
      </c>
      <c r="E2340" s="149">
        <v>350000</v>
      </c>
      <c r="F2340" s="149">
        <v>25201.05</v>
      </c>
      <c r="G2340" s="149">
        <v>375201.05</v>
      </c>
      <c r="H2340" s="150">
        <f>Tabela2[[#This Row],[PERCENTUAL REALIZADO2]]*1/100</f>
        <v>0.46890900000000002</v>
      </c>
      <c r="I2340">
        <v>46.890900000000002</v>
      </c>
      <c r="J2340" s="111">
        <v>42544</v>
      </c>
      <c r="L2340" t="s">
        <v>2</v>
      </c>
      <c r="M2340" t="s">
        <v>84</v>
      </c>
      <c r="N2340" t="s">
        <v>162</v>
      </c>
    </row>
    <row r="2341" spans="1:14" x14ac:dyDescent="0.25">
      <c r="A2341" t="s">
        <v>488</v>
      </c>
      <c r="B2341" t="s">
        <v>65</v>
      </c>
      <c r="C2341" t="s">
        <v>1716</v>
      </c>
      <c r="D2341" t="s">
        <v>161</v>
      </c>
      <c r="E2341" s="149">
        <v>450000</v>
      </c>
      <c r="F2341" s="149">
        <v>5000</v>
      </c>
      <c r="G2341" s="149">
        <v>455000</v>
      </c>
      <c r="H2341" s="150">
        <f>Tabela2[[#This Row],[PERCENTUAL REALIZADO2]]*1/100</f>
        <v>9.7321000000000005E-2</v>
      </c>
      <c r="I2341">
        <v>9.7321000000000009</v>
      </c>
      <c r="J2341" s="111">
        <v>42538</v>
      </c>
      <c r="L2341" t="s">
        <v>2</v>
      </c>
      <c r="M2341" t="s">
        <v>84</v>
      </c>
      <c r="N2341" t="s">
        <v>162</v>
      </c>
    </row>
    <row r="2342" spans="1:14" x14ac:dyDescent="0.25">
      <c r="A2342" t="s">
        <v>491</v>
      </c>
      <c r="B2342" t="s">
        <v>68</v>
      </c>
      <c r="C2342" t="s">
        <v>537</v>
      </c>
      <c r="D2342" t="s">
        <v>161</v>
      </c>
      <c r="E2342" s="149">
        <v>450000</v>
      </c>
      <c r="F2342" s="149">
        <v>4550.8</v>
      </c>
      <c r="G2342" s="149">
        <v>454550.8</v>
      </c>
      <c r="H2342" s="150">
        <f>Tabela2[[#This Row],[PERCENTUAL REALIZADO2]]*1/100</f>
        <v>3.1553999999999999E-2</v>
      </c>
      <c r="I2342">
        <v>3.1554000000000002</v>
      </c>
      <c r="J2342" s="111">
        <v>42543</v>
      </c>
      <c r="L2342" t="s">
        <v>2</v>
      </c>
      <c r="M2342" t="s">
        <v>84</v>
      </c>
      <c r="N2342" t="s">
        <v>162</v>
      </c>
    </row>
    <row r="2343" spans="1:14" x14ac:dyDescent="0.25">
      <c r="A2343" t="s">
        <v>488</v>
      </c>
      <c r="B2343" t="s">
        <v>66</v>
      </c>
      <c r="C2343" t="s">
        <v>1045</v>
      </c>
      <c r="D2343" t="s">
        <v>161</v>
      </c>
      <c r="E2343" s="149">
        <v>350000</v>
      </c>
      <c r="F2343" s="149">
        <v>351</v>
      </c>
      <c r="G2343" s="149">
        <v>350351</v>
      </c>
      <c r="H2343" s="150">
        <f>Tabela2[[#This Row],[PERCENTUAL REALIZADO2]]*1/100</f>
        <v>0.97000200000000003</v>
      </c>
      <c r="I2343">
        <v>97.000200000000007</v>
      </c>
      <c r="J2343" s="111">
        <v>42691</v>
      </c>
      <c r="L2343" t="s">
        <v>2</v>
      </c>
      <c r="M2343" t="s">
        <v>84</v>
      </c>
      <c r="N2343" t="s">
        <v>162</v>
      </c>
    </row>
    <row r="2344" spans="1:14" x14ac:dyDescent="0.25">
      <c r="A2344" t="s">
        <v>488</v>
      </c>
      <c r="B2344" t="s">
        <v>53</v>
      </c>
      <c r="C2344" t="s">
        <v>1217</v>
      </c>
      <c r="D2344" t="s">
        <v>161</v>
      </c>
      <c r="E2344" s="149">
        <v>265355.17</v>
      </c>
      <c r="F2344" s="149">
        <v>265.62</v>
      </c>
      <c r="G2344" s="149">
        <v>265620.78999999998</v>
      </c>
      <c r="H2344" s="150">
        <f>Tabela2[[#This Row],[PERCENTUAL REALIZADO2]]*1/100</f>
        <v>0.80829499999999999</v>
      </c>
      <c r="I2344">
        <v>80.829499999999996</v>
      </c>
      <c r="J2344" s="111">
        <v>42150</v>
      </c>
      <c r="L2344" t="s">
        <v>2</v>
      </c>
      <c r="M2344" t="s">
        <v>84</v>
      </c>
      <c r="N2344" t="s">
        <v>162</v>
      </c>
    </row>
    <row r="2345" spans="1:14" x14ac:dyDescent="0.25">
      <c r="A2345" t="s">
        <v>494</v>
      </c>
      <c r="B2345" t="s">
        <v>65</v>
      </c>
      <c r="C2345" t="s">
        <v>998</v>
      </c>
      <c r="D2345" t="s">
        <v>161</v>
      </c>
      <c r="E2345" s="149">
        <v>344719.25</v>
      </c>
      <c r="F2345" s="149">
        <v>345.06</v>
      </c>
      <c r="G2345" s="149">
        <v>345064.31</v>
      </c>
      <c r="H2345" s="150">
        <f>Tabela2[[#This Row],[PERCENTUAL REALIZADO2]]*1/100</f>
        <v>0.79380499999999998</v>
      </c>
      <c r="I2345">
        <v>79.380499999999998</v>
      </c>
      <c r="J2345" s="111">
        <v>42513</v>
      </c>
      <c r="L2345" t="s">
        <v>2</v>
      </c>
      <c r="M2345" t="s">
        <v>84</v>
      </c>
      <c r="N2345" t="s">
        <v>162</v>
      </c>
    </row>
    <row r="2346" spans="1:14" x14ac:dyDescent="0.25">
      <c r="A2346" t="s">
        <v>5016</v>
      </c>
      <c r="B2346" t="s">
        <v>68</v>
      </c>
      <c r="C2346" t="s">
        <v>5015</v>
      </c>
      <c r="D2346" t="s">
        <v>161</v>
      </c>
      <c r="E2346" s="149">
        <v>350000</v>
      </c>
      <c r="F2346" s="149">
        <v>547.67999999999995</v>
      </c>
      <c r="G2346" s="149">
        <v>350547.68</v>
      </c>
      <c r="H2346" s="150">
        <f>Tabela2[[#This Row],[PERCENTUAL REALIZADO2]]*1/100</f>
        <v>0.502911</v>
      </c>
      <c r="I2346">
        <v>50.2911</v>
      </c>
      <c r="J2346" s="111">
        <v>42544</v>
      </c>
      <c r="L2346" t="s">
        <v>2</v>
      </c>
      <c r="M2346" t="s">
        <v>84</v>
      </c>
      <c r="N2346" t="s">
        <v>162</v>
      </c>
    </row>
    <row r="2347" spans="1:14" x14ac:dyDescent="0.25">
      <c r="A2347" t="s">
        <v>488</v>
      </c>
      <c r="B2347" t="s">
        <v>68</v>
      </c>
      <c r="C2347" t="s">
        <v>5017</v>
      </c>
      <c r="D2347" t="s">
        <v>161</v>
      </c>
      <c r="E2347" s="149">
        <v>350000</v>
      </c>
      <c r="F2347" s="149">
        <v>21562.85</v>
      </c>
      <c r="G2347" s="149">
        <v>371562.85</v>
      </c>
      <c r="H2347" s="150">
        <f>Tabela2[[#This Row],[PERCENTUAL REALIZADO2]]*1/100</f>
        <v>0.50071399999999999</v>
      </c>
      <c r="I2347">
        <v>50.071399999999997</v>
      </c>
      <c r="J2347" s="111">
        <v>42535</v>
      </c>
      <c r="L2347" t="s">
        <v>2</v>
      </c>
      <c r="M2347" t="s">
        <v>84</v>
      </c>
      <c r="N2347" t="s">
        <v>162</v>
      </c>
    </row>
    <row r="2348" spans="1:14" x14ac:dyDescent="0.25">
      <c r="A2348" t="s">
        <v>491</v>
      </c>
      <c r="B2348" t="s">
        <v>61</v>
      </c>
      <c r="C2348" t="s">
        <v>5018</v>
      </c>
      <c r="D2348" t="s">
        <v>161</v>
      </c>
      <c r="E2348" s="149">
        <v>350000</v>
      </c>
      <c r="F2348" s="149">
        <v>20963.2</v>
      </c>
      <c r="G2348" s="149">
        <v>370963.20000000001</v>
      </c>
      <c r="H2348" s="150">
        <f>Tabela2[[#This Row],[PERCENTUAL REALIZADO2]]*1/100</f>
        <v>0.24999099999999999</v>
      </c>
      <c r="I2348">
        <v>24.999099999999999</v>
      </c>
      <c r="J2348" s="111">
        <v>42551</v>
      </c>
      <c r="L2348" t="s">
        <v>2</v>
      </c>
      <c r="M2348" t="s">
        <v>84</v>
      </c>
      <c r="N2348" t="s">
        <v>162</v>
      </c>
    </row>
    <row r="2349" spans="1:14" x14ac:dyDescent="0.25">
      <c r="A2349" t="s">
        <v>494</v>
      </c>
      <c r="B2349" t="s">
        <v>53</v>
      </c>
      <c r="C2349" t="s">
        <v>4652</v>
      </c>
      <c r="D2349" t="s">
        <v>161</v>
      </c>
      <c r="E2349" s="149">
        <v>350000</v>
      </c>
      <c r="F2349" s="149">
        <v>25000</v>
      </c>
      <c r="G2349" s="149">
        <v>375000</v>
      </c>
      <c r="H2349" s="150">
        <f>Tabela2[[#This Row],[PERCENTUAL REALIZADO2]]*1/100</f>
        <v>1.9346000000000002E-2</v>
      </c>
      <c r="I2349">
        <v>1.9346000000000001</v>
      </c>
      <c r="J2349" s="111">
        <v>42548</v>
      </c>
      <c r="L2349" t="s">
        <v>2</v>
      </c>
      <c r="M2349" t="s">
        <v>84</v>
      </c>
      <c r="N2349" t="s">
        <v>162</v>
      </c>
    </row>
    <row r="2350" spans="1:14" x14ac:dyDescent="0.25">
      <c r="A2350" t="s">
        <v>491</v>
      </c>
      <c r="B2350" t="s">
        <v>68</v>
      </c>
      <c r="C2350" t="s">
        <v>5019</v>
      </c>
      <c r="D2350" t="s">
        <v>161</v>
      </c>
      <c r="E2350" s="149">
        <v>350000</v>
      </c>
      <c r="F2350" s="149">
        <v>38036.949999999997</v>
      </c>
      <c r="G2350" s="149">
        <v>388036.95</v>
      </c>
      <c r="H2350" s="150">
        <f>Tabela2[[#This Row],[PERCENTUAL REALIZADO2]]*1/100</f>
        <v>0.62352600000000002</v>
      </c>
      <c r="I2350">
        <v>62.352600000000002</v>
      </c>
      <c r="J2350" s="111">
        <v>42520</v>
      </c>
      <c r="L2350" t="s">
        <v>2</v>
      </c>
      <c r="M2350" t="s">
        <v>84</v>
      </c>
      <c r="N2350" t="s">
        <v>162</v>
      </c>
    </row>
    <row r="2351" spans="1:14" x14ac:dyDescent="0.25">
      <c r="A2351" t="s">
        <v>488</v>
      </c>
      <c r="B2351" t="s">
        <v>53</v>
      </c>
      <c r="C2351" t="s">
        <v>5020</v>
      </c>
      <c r="D2351" t="s">
        <v>161</v>
      </c>
      <c r="E2351" s="149">
        <v>284358.8</v>
      </c>
      <c r="F2351" s="149">
        <v>284.64999999999998</v>
      </c>
      <c r="G2351" s="149">
        <v>284643.45</v>
      </c>
      <c r="H2351" s="150">
        <f>Tabela2[[#This Row],[PERCENTUAL REALIZADO2]]*1/100</f>
        <v>0.68912800000000007</v>
      </c>
      <c r="I2351">
        <v>68.912800000000004</v>
      </c>
      <c r="J2351" s="111">
        <v>42475</v>
      </c>
      <c r="L2351" t="s">
        <v>2</v>
      </c>
      <c r="M2351" t="s">
        <v>84</v>
      </c>
      <c r="N2351" t="s">
        <v>162</v>
      </c>
    </row>
    <row r="2352" spans="1:14" x14ac:dyDescent="0.25">
      <c r="A2352" t="s">
        <v>488</v>
      </c>
      <c r="B2352" t="s">
        <v>68</v>
      </c>
      <c r="C2352" t="s">
        <v>211</v>
      </c>
      <c r="D2352" t="s">
        <v>161</v>
      </c>
      <c r="E2352" s="149">
        <v>437428.93</v>
      </c>
      <c r="F2352" s="149">
        <v>5000</v>
      </c>
      <c r="G2352" s="149">
        <v>442428.93</v>
      </c>
      <c r="H2352" s="150">
        <f>Tabela2[[#This Row],[PERCENTUAL REALIZADO2]]*1/100</f>
        <v>0.82873099999999988</v>
      </c>
      <c r="I2352">
        <v>82.873099999999994</v>
      </c>
      <c r="J2352" s="111">
        <v>42551</v>
      </c>
      <c r="L2352" t="s">
        <v>2</v>
      </c>
      <c r="M2352" t="s">
        <v>84</v>
      </c>
      <c r="N2352" t="s">
        <v>162</v>
      </c>
    </row>
    <row r="2353" spans="1:14" x14ac:dyDescent="0.25">
      <c r="A2353" t="s">
        <v>488</v>
      </c>
      <c r="B2353" t="s">
        <v>65</v>
      </c>
      <c r="C2353" t="s">
        <v>5021</v>
      </c>
      <c r="D2353" t="s">
        <v>161</v>
      </c>
      <c r="E2353" s="149">
        <v>350000</v>
      </c>
      <c r="F2353" s="149">
        <v>4080.71</v>
      </c>
      <c r="G2353" s="149">
        <v>354080.71</v>
      </c>
      <c r="H2353" s="150">
        <f>Tabela2[[#This Row],[PERCENTUAL REALIZADO2]]*1/100</f>
        <v>0.800736</v>
      </c>
      <c r="I2353">
        <v>80.073599999999999</v>
      </c>
      <c r="J2353" s="111">
        <v>42156</v>
      </c>
      <c r="L2353" t="s">
        <v>2</v>
      </c>
      <c r="M2353" t="s">
        <v>84</v>
      </c>
      <c r="N2353" t="s">
        <v>162</v>
      </c>
    </row>
    <row r="2354" spans="1:14" x14ac:dyDescent="0.25">
      <c r="A2354" t="s">
        <v>622</v>
      </c>
      <c r="B2354" t="s">
        <v>66</v>
      </c>
      <c r="C2354" t="s">
        <v>868</v>
      </c>
      <c r="D2354" t="s">
        <v>161</v>
      </c>
      <c r="E2354" s="149">
        <v>350000</v>
      </c>
      <c r="F2354" s="149">
        <v>351</v>
      </c>
      <c r="G2354" s="149">
        <v>350351</v>
      </c>
      <c r="H2354" s="150">
        <f>Tabela2[[#This Row],[PERCENTUAL REALIZADO2]]*1/100</f>
        <v>0.87797999999999998</v>
      </c>
      <c r="I2354">
        <v>87.798000000000002</v>
      </c>
      <c r="J2354" s="111">
        <v>42552</v>
      </c>
      <c r="L2354" t="s">
        <v>2</v>
      </c>
      <c r="M2354" t="s">
        <v>84</v>
      </c>
      <c r="N2354" t="s">
        <v>162</v>
      </c>
    </row>
    <row r="2355" spans="1:14" x14ac:dyDescent="0.25">
      <c r="A2355" t="s">
        <v>622</v>
      </c>
      <c r="B2355" t="s">
        <v>68</v>
      </c>
      <c r="C2355" t="s">
        <v>5022</v>
      </c>
      <c r="D2355" t="s">
        <v>161</v>
      </c>
      <c r="E2355" s="149">
        <v>350000</v>
      </c>
      <c r="F2355" s="149">
        <v>351</v>
      </c>
      <c r="G2355" s="149">
        <v>350351</v>
      </c>
      <c r="H2355" s="150">
        <f>Tabela2[[#This Row],[PERCENTUAL REALIZADO2]]*1/100</f>
        <v>0.88299400000000006</v>
      </c>
      <c r="I2355">
        <v>88.299400000000006</v>
      </c>
      <c r="J2355" s="111">
        <v>42542</v>
      </c>
      <c r="L2355" t="s">
        <v>2</v>
      </c>
      <c r="M2355" t="s">
        <v>84</v>
      </c>
      <c r="N2355" t="s">
        <v>162</v>
      </c>
    </row>
    <row r="2356" spans="1:14" x14ac:dyDescent="0.25">
      <c r="A2356" t="s">
        <v>622</v>
      </c>
      <c r="B2356" t="s">
        <v>47</v>
      </c>
      <c r="C2356" t="s">
        <v>646</v>
      </c>
      <c r="D2356" t="s">
        <v>161</v>
      </c>
      <c r="E2356" s="149">
        <v>350000</v>
      </c>
      <c r="F2356" s="149">
        <v>5000</v>
      </c>
      <c r="G2356" s="149">
        <v>355000</v>
      </c>
      <c r="H2356" s="150">
        <f>Tabela2[[#This Row],[PERCENTUAL REALIZADO2]]*1/100</f>
        <v>7.8627000000000002E-2</v>
      </c>
      <c r="I2356">
        <v>7.8627000000000002</v>
      </c>
      <c r="J2356" s="111">
        <v>42552</v>
      </c>
      <c r="L2356" t="s">
        <v>2</v>
      </c>
      <c r="M2356" t="s">
        <v>84</v>
      </c>
      <c r="N2356" t="s">
        <v>162</v>
      </c>
    </row>
    <row r="2357" spans="1:14" x14ac:dyDescent="0.25">
      <c r="A2357" t="s">
        <v>5024</v>
      </c>
      <c r="B2357" t="s">
        <v>68</v>
      </c>
      <c r="C2357" t="s">
        <v>765</v>
      </c>
      <c r="D2357" t="s">
        <v>161</v>
      </c>
      <c r="E2357" s="149">
        <v>350000</v>
      </c>
      <c r="F2357" s="149">
        <v>63702.02</v>
      </c>
      <c r="G2357" s="149">
        <v>413702.02</v>
      </c>
      <c r="H2357" s="150">
        <f>Tabela2[[#This Row],[PERCENTUAL REALIZADO2]]*1/100</f>
        <v>0.73887500000000006</v>
      </c>
      <c r="I2357">
        <v>73.887500000000003</v>
      </c>
      <c r="J2357" s="111">
        <v>42442</v>
      </c>
      <c r="L2357" t="s">
        <v>2</v>
      </c>
      <c r="M2357" t="s">
        <v>84</v>
      </c>
      <c r="N2357" t="s">
        <v>162</v>
      </c>
    </row>
    <row r="2358" spans="1:14" x14ac:dyDescent="0.25">
      <c r="A2358" t="s">
        <v>622</v>
      </c>
      <c r="B2358" t="s">
        <v>54</v>
      </c>
      <c r="C2358" t="s">
        <v>1101</v>
      </c>
      <c r="D2358" t="s">
        <v>161</v>
      </c>
      <c r="E2358" s="149">
        <v>350000</v>
      </c>
      <c r="F2358" s="149">
        <v>37314.69</v>
      </c>
      <c r="G2358" s="149">
        <v>387314.69</v>
      </c>
      <c r="H2358" s="150">
        <f>Tabela2[[#This Row],[PERCENTUAL REALIZADO2]]*1/100</f>
        <v>0.79973499999999997</v>
      </c>
      <c r="I2358">
        <v>79.973500000000001</v>
      </c>
      <c r="J2358" s="111">
        <v>42535</v>
      </c>
      <c r="L2358" t="s">
        <v>2</v>
      </c>
      <c r="M2358" t="s">
        <v>84</v>
      </c>
      <c r="N2358" t="s">
        <v>162</v>
      </c>
    </row>
    <row r="2359" spans="1:14" x14ac:dyDescent="0.25">
      <c r="A2359" t="s">
        <v>486</v>
      </c>
      <c r="B2359" t="s">
        <v>47</v>
      </c>
      <c r="C2359" t="s">
        <v>5025</v>
      </c>
      <c r="D2359" t="s">
        <v>161</v>
      </c>
      <c r="E2359" s="149">
        <v>429986.28</v>
      </c>
      <c r="F2359" s="149">
        <v>430.42</v>
      </c>
      <c r="G2359" s="149">
        <v>430416.7</v>
      </c>
      <c r="H2359" s="150">
        <f>Tabela2[[#This Row],[PERCENTUAL REALIZADO2]]*1/100</f>
        <v>0.50055700000000003</v>
      </c>
      <c r="I2359">
        <v>50.055700000000002</v>
      </c>
      <c r="J2359" s="111">
        <v>42644</v>
      </c>
      <c r="L2359" t="s">
        <v>2</v>
      </c>
      <c r="M2359" t="s">
        <v>84</v>
      </c>
      <c r="N2359" t="s">
        <v>265</v>
      </c>
    </row>
    <row r="2360" spans="1:14" x14ac:dyDescent="0.25">
      <c r="A2360" t="s">
        <v>486</v>
      </c>
      <c r="B2360" t="s">
        <v>50</v>
      </c>
      <c r="C2360" t="s">
        <v>5026</v>
      </c>
      <c r="D2360" t="s">
        <v>161</v>
      </c>
      <c r="E2360" s="149">
        <v>450000</v>
      </c>
      <c r="F2360" s="149">
        <v>154261.78</v>
      </c>
      <c r="G2360" s="149">
        <v>604261.78</v>
      </c>
      <c r="H2360" s="150">
        <f>Tabela2[[#This Row],[PERCENTUAL REALIZADO2]]*1/100</f>
        <v>3.3729000000000002E-2</v>
      </c>
      <c r="I2360">
        <v>3.3729</v>
      </c>
      <c r="J2360" s="111">
        <v>42548</v>
      </c>
      <c r="L2360" t="s">
        <v>2</v>
      </c>
      <c r="M2360" t="s">
        <v>84</v>
      </c>
      <c r="N2360" t="s">
        <v>265</v>
      </c>
    </row>
    <row r="2361" spans="1:14" x14ac:dyDescent="0.25">
      <c r="A2361" t="s">
        <v>486</v>
      </c>
      <c r="B2361" t="s">
        <v>48</v>
      </c>
      <c r="C2361" t="s">
        <v>4960</v>
      </c>
      <c r="D2361" t="s">
        <v>161</v>
      </c>
      <c r="E2361" s="149">
        <v>450000</v>
      </c>
      <c r="F2361" s="149">
        <v>5000</v>
      </c>
      <c r="G2361" s="149">
        <v>455000</v>
      </c>
      <c r="H2361" s="150">
        <f>Tabela2[[#This Row],[PERCENTUAL REALIZADO2]]*1/100</f>
        <v>0.53366800000000003</v>
      </c>
      <c r="I2361">
        <v>53.366799999999998</v>
      </c>
      <c r="J2361" s="111">
        <v>42522</v>
      </c>
      <c r="L2361" t="s">
        <v>2</v>
      </c>
      <c r="M2361" t="s">
        <v>84</v>
      </c>
      <c r="N2361" t="s">
        <v>265</v>
      </c>
    </row>
    <row r="2362" spans="1:14" x14ac:dyDescent="0.25">
      <c r="A2362" t="s">
        <v>486</v>
      </c>
      <c r="B2362" t="s">
        <v>55</v>
      </c>
      <c r="C2362" t="s">
        <v>3813</v>
      </c>
      <c r="D2362" t="s">
        <v>161</v>
      </c>
      <c r="E2362" s="149">
        <v>450000</v>
      </c>
      <c r="F2362" s="149">
        <v>28637.27</v>
      </c>
      <c r="G2362" s="149">
        <v>478637.27</v>
      </c>
      <c r="H2362" s="150">
        <f>Tabela2[[#This Row],[PERCENTUAL REALIZADO2]]*1/100</f>
        <v>0.51735700000000007</v>
      </c>
      <c r="I2362">
        <v>51.735700000000001</v>
      </c>
      <c r="J2362" s="111">
        <v>42535</v>
      </c>
      <c r="L2362" t="s">
        <v>2</v>
      </c>
      <c r="M2362" t="s">
        <v>84</v>
      </c>
      <c r="N2362" t="s">
        <v>265</v>
      </c>
    </row>
    <row r="2363" spans="1:14" x14ac:dyDescent="0.25">
      <c r="A2363" t="s">
        <v>124</v>
      </c>
      <c r="B2363" t="s">
        <v>66</v>
      </c>
      <c r="C2363" t="s">
        <v>5027</v>
      </c>
      <c r="D2363" t="s">
        <v>123</v>
      </c>
      <c r="E2363" s="149">
        <v>250000</v>
      </c>
      <c r="F2363" s="149">
        <v>0</v>
      </c>
      <c r="G2363" s="149">
        <v>250000</v>
      </c>
      <c r="H2363" s="150">
        <f>Tabela2[[#This Row],[PERCENTUAL REALIZADO2]]*1/100</f>
        <v>0.95597600000000005</v>
      </c>
      <c r="I2363">
        <v>95.5976</v>
      </c>
      <c r="J2363" s="111">
        <v>42772</v>
      </c>
      <c r="L2363" t="s">
        <v>2</v>
      </c>
      <c r="M2363" t="s">
        <v>125</v>
      </c>
      <c r="N2363" t="s">
        <v>126</v>
      </c>
    </row>
    <row r="2364" spans="1:14" x14ac:dyDescent="0.25">
      <c r="A2364" t="s">
        <v>124</v>
      </c>
      <c r="B2364" t="s">
        <v>51</v>
      </c>
      <c r="C2364" t="s">
        <v>5028</v>
      </c>
      <c r="D2364" t="s">
        <v>123</v>
      </c>
      <c r="E2364" s="149">
        <v>250000</v>
      </c>
      <c r="F2364" s="149">
        <v>21366</v>
      </c>
      <c r="G2364" s="149">
        <v>271366</v>
      </c>
      <c r="H2364" s="150">
        <f>Tabela2[[#This Row],[PERCENTUAL REALIZADO2]]*1/100</f>
        <v>0.14921200000000001</v>
      </c>
      <c r="I2364">
        <v>14.921200000000001</v>
      </c>
      <c r="J2364" s="111">
        <v>42570</v>
      </c>
      <c r="L2364" t="s">
        <v>2</v>
      </c>
      <c r="M2364" t="s">
        <v>125</v>
      </c>
      <c r="N2364" t="s">
        <v>317</v>
      </c>
    </row>
    <row r="2365" spans="1:14" x14ac:dyDescent="0.25">
      <c r="A2365" t="s">
        <v>124</v>
      </c>
      <c r="B2365" t="s">
        <v>51</v>
      </c>
      <c r="C2365" t="s">
        <v>5029</v>
      </c>
      <c r="D2365" t="s">
        <v>123</v>
      </c>
      <c r="E2365" s="149">
        <v>300000</v>
      </c>
      <c r="F2365" s="149">
        <v>2933.78</v>
      </c>
      <c r="G2365" s="149">
        <v>302933.78000000003</v>
      </c>
      <c r="H2365" s="150">
        <f>Tabela2[[#This Row],[PERCENTUAL REALIZADO2]]*1/100</f>
        <v>3.1356999999999996E-2</v>
      </c>
      <c r="I2365">
        <v>3.1356999999999999</v>
      </c>
      <c r="J2365" s="111">
        <v>42556</v>
      </c>
      <c r="L2365" t="s">
        <v>2</v>
      </c>
      <c r="M2365" t="s">
        <v>125</v>
      </c>
      <c r="N2365" t="s">
        <v>126</v>
      </c>
    </row>
    <row r="2366" spans="1:14" x14ac:dyDescent="0.25">
      <c r="A2366" t="s">
        <v>124</v>
      </c>
      <c r="B2366" t="s">
        <v>54</v>
      </c>
      <c r="C2366" t="s">
        <v>495</v>
      </c>
      <c r="D2366" t="s">
        <v>123</v>
      </c>
      <c r="E2366" s="149">
        <v>250000</v>
      </c>
      <c r="F2366" s="149">
        <v>12968.46</v>
      </c>
      <c r="G2366" s="149">
        <v>262968.46000000002</v>
      </c>
      <c r="H2366" s="150">
        <f>Tabela2[[#This Row],[PERCENTUAL REALIZADO2]]*1/100</f>
        <v>0.50092500000000006</v>
      </c>
      <c r="I2366">
        <v>50.092500000000001</v>
      </c>
      <c r="J2366" s="111">
        <v>42551</v>
      </c>
      <c r="L2366" t="s">
        <v>2</v>
      </c>
      <c r="M2366" t="s">
        <v>125</v>
      </c>
      <c r="N2366" t="s">
        <v>126</v>
      </c>
    </row>
    <row r="2367" spans="1:14" x14ac:dyDescent="0.25">
      <c r="A2367" t="s">
        <v>124</v>
      </c>
      <c r="B2367" t="s">
        <v>51</v>
      </c>
      <c r="C2367" t="s">
        <v>5030</v>
      </c>
      <c r="D2367" t="s">
        <v>123</v>
      </c>
      <c r="E2367" s="149">
        <v>222749.86</v>
      </c>
      <c r="F2367" s="149">
        <v>0</v>
      </c>
      <c r="G2367" s="149">
        <v>222749.86</v>
      </c>
      <c r="H2367" s="150">
        <f>Tabela2[[#This Row],[PERCENTUAL REALIZADO2]]*1/100</f>
        <v>0.81629000000000007</v>
      </c>
      <c r="I2367">
        <v>81.629000000000005</v>
      </c>
      <c r="J2367" s="111">
        <v>42627</v>
      </c>
      <c r="L2367" t="s">
        <v>2</v>
      </c>
      <c r="M2367" t="s">
        <v>125</v>
      </c>
      <c r="N2367" t="s">
        <v>126</v>
      </c>
    </row>
    <row r="2368" spans="1:14" x14ac:dyDescent="0.25">
      <c r="A2368" t="s">
        <v>124</v>
      </c>
      <c r="B2368" t="s">
        <v>58</v>
      </c>
      <c r="C2368" t="s">
        <v>268</v>
      </c>
      <c r="D2368" t="s">
        <v>123</v>
      </c>
      <c r="E2368" s="149">
        <v>535225.18000000005</v>
      </c>
      <c r="F2368" s="149">
        <v>7.8</v>
      </c>
      <c r="G2368" s="149">
        <v>535232.98</v>
      </c>
      <c r="H2368" s="150">
        <f>Tabela2[[#This Row],[PERCENTUAL REALIZADO2]]*1/100</f>
        <v>0.99270199999999997</v>
      </c>
      <c r="I2368">
        <v>99.270200000000003</v>
      </c>
      <c r="J2368" s="111">
        <v>42695</v>
      </c>
      <c r="K2368" s="111">
        <v>43063</v>
      </c>
      <c r="L2368" t="s">
        <v>2</v>
      </c>
      <c r="M2368" t="s">
        <v>125</v>
      </c>
      <c r="N2368" t="s">
        <v>126</v>
      </c>
    </row>
    <row r="2369" spans="1:14" x14ac:dyDescent="0.25">
      <c r="A2369" t="s">
        <v>5034</v>
      </c>
      <c r="B2369" t="s">
        <v>68</v>
      </c>
      <c r="C2369" t="s">
        <v>852</v>
      </c>
      <c r="D2369" t="s">
        <v>289</v>
      </c>
      <c r="E2369" s="149">
        <v>1500000</v>
      </c>
      <c r="F2369" s="149">
        <v>151974.07999999999</v>
      </c>
      <c r="G2369" s="149">
        <v>1651974.08</v>
      </c>
      <c r="H2369" s="150">
        <f>Tabela2[[#This Row],[PERCENTUAL REALIZADO2]]*1/100</f>
        <v>0.15282699999999999</v>
      </c>
      <c r="I2369">
        <v>15.2827</v>
      </c>
      <c r="J2369" s="111">
        <v>42236</v>
      </c>
      <c r="L2369" t="s">
        <v>2</v>
      </c>
      <c r="M2369" t="s">
        <v>84</v>
      </c>
      <c r="N2369" t="s">
        <v>291</v>
      </c>
    </row>
    <row r="2370" spans="1:14" x14ac:dyDescent="0.25">
      <c r="A2370" t="s">
        <v>124</v>
      </c>
      <c r="B2370" t="s">
        <v>51</v>
      </c>
      <c r="C2370" t="s">
        <v>268</v>
      </c>
      <c r="D2370" t="s">
        <v>123</v>
      </c>
      <c r="E2370" s="149">
        <v>300000</v>
      </c>
      <c r="F2370" s="149">
        <v>7499.85</v>
      </c>
      <c r="G2370" s="149">
        <v>307499.84999999998</v>
      </c>
      <c r="H2370" s="150">
        <f>Tabela2[[#This Row],[PERCENTUAL REALIZADO2]]*1/100</f>
        <v>0.927319</v>
      </c>
      <c r="I2370">
        <v>92.731899999999996</v>
      </c>
      <c r="J2370" s="111">
        <v>42859</v>
      </c>
      <c r="L2370" t="s">
        <v>2</v>
      </c>
      <c r="M2370" t="s">
        <v>125</v>
      </c>
      <c r="N2370" t="s">
        <v>126</v>
      </c>
    </row>
    <row r="2371" spans="1:14" x14ac:dyDescent="0.25">
      <c r="A2371" t="s">
        <v>287</v>
      </c>
      <c r="B2371" t="s">
        <v>51</v>
      </c>
      <c r="C2371" t="s">
        <v>268</v>
      </c>
      <c r="D2371" t="s">
        <v>123</v>
      </c>
      <c r="E2371" s="149">
        <v>300000</v>
      </c>
      <c r="F2371" s="149">
        <v>50363.91</v>
      </c>
      <c r="G2371" s="149">
        <v>350363.91</v>
      </c>
      <c r="H2371" s="150">
        <f>Tabela2[[#This Row],[PERCENTUAL REALIZADO2]]*1/100</f>
        <v>5.2022000000000006E-2</v>
      </c>
      <c r="I2371">
        <v>5.2022000000000004</v>
      </c>
      <c r="J2371" s="111">
        <v>42696</v>
      </c>
      <c r="L2371" t="s">
        <v>2</v>
      </c>
      <c r="M2371" t="s">
        <v>125</v>
      </c>
      <c r="N2371" t="s">
        <v>317</v>
      </c>
    </row>
    <row r="2372" spans="1:14" x14ac:dyDescent="0.25">
      <c r="A2372" t="s">
        <v>1352</v>
      </c>
      <c r="B2372" t="s">
        <v>52</v>
      </c>
      <c r="C2372" t="s">
        <v>1892</v>
      </c>
      <c r="D2372" t="s">
        <v>86</v>
      </c>
      <c r="E2372" s="149">
        <v>146250</v>
      </c>
      <c r="F2372" s="149">
        <v>9042.24</v>
      </c>
      <c r="G2372" s="149">
        <v>155292.24</v>
      </c>
      <c r="H2372" s="150">
        <f>Tabela2[[#This Row],[PERCENTUAL REALIZADO2]]*1/100</f>
        <v>9.6199999999999994E-2</v>
      </c>
      <c r="I2372">
        <v>9.6199999999999992</v>
      </c>
      <c r="J2372" s="111">
        <v>39370</v>
      </c>
      <c r="L2372" t="s">
        <v>2</v>
      </c>
      <c r="M2372" t="s">
        <v>84</v>
      </c>
      <c r="N2372" t="s">
        <v>915</v>
      </c>
    </row>
    <row r="2373" spans="1:14" x14ac:dyDescent="0.25">
      <c r="A2373" t="s">
        <v>124</v>
      </c>
      <c r="B2373" t="s">
        <v>62</v>
      </c>
      <c r="C2373" t="s">
        <v>5036</v>
      </c>
      <c r="D2373" t="s">
        <v>123</v>
      </c>
      <c r="E2373" s="149">
        <v>499991.4</v>
      </c>
      <c r="F2373" s="149">
        <v>41660.5</v>
      </c>
      <c r="G2373" s="149">
        <v>541651.9</v>
      </c>
      <c r="H2373" s="150">
        <f>Tabela2[[#This Row],[PERCENTUAL REALIZADO2]]*1/100</f>
        <v>0.66869800000000001</v>
      </c>
      <c r="I2373">
        <v>66.869799999999998</v>
      </c>
      <c r="J2373" s="111">
        <v>42934</v>
      </c>
      <c r="L2373" t="s">
        <v>2</v>
      </c>
      <c r="M2373" t="s">
        <v>125</v>
      </c>
      <c r="N2373" t="s">
        <v>126</v>
      </c>
    </row>
    <row r="2374" spans="1:14" x14ac:dyDescent="0.25">
      <c r="A2374" t="s">
        <v>124</v>
      </c>
      <c r="B2374" t="s">
        <v>60</v>
      </c>
      <c r="C2374" t="s">
        <v>5037</v>
      </c>
      <c r="D2374" t="s">
        <v>123</v>
      </c>
      <c r="E2374" s="149">
        <v>363375</v>
      </c>
      <c r="F2374" s="149">
        <v>0</v>
      </c>
      <c r="G2374" s="149">
        <v>363375</v>
      </c>
      <c r="H2374" s="150">
        <f>Tabela2[[#This Row],[PERCENTUAL REALIZADO2]]*1/100</f>
        <v>0.963032</v>
      </c>
      <c r="I2374">
        <v>96.303200000000004</v>
      </c>
      <c r="J2374" s="111">
        <v>42713</v>
      </c>
      <c r="L2374" t="s">
        <v>2</v>
      </c>
      <c r="M2374" t="s">
        <v>125</v>
      </c>
      <c r="N2374" t="s">
        <v>126</v>
      </c>
    </row>
    <row r="2375" spans="1:14" x14ac:dyDescent="0.25">
      <c r="A2375" t="s">
        <v>498</v>
      </c>
      <c r="B2375" t="s">
        <v>53</v>
      </c>
      <c r="C2375" t="s">
        <v>268</v>
      </c>
      <c r="D2375" t="s">
        <v>123</v>
      </c>
      <c r="E2375" s="149">
        <v>400000</v>
      </c>
      <c r="F2375" s="149">
        <v>108616.48</v>
      </c>
      <c r="G2375" s="149">
        <v>508616.48</v>
      </c>
      <c r="H2375" s="150">
        <f>Tabela2[[#This Row],[PERCENTUAL REALIZADO2]]*1/100</f>
        <v>0</v>
      </c>
      <c r="I2375">
        <v>0</v>
      </c>
      <c r="J2375" s="111">
        <v>42552</v>
      </c>
      <c r="L2375" t="s">
        <v>2</v>
      </c>
      <c r="M2375" t="s">
        <v>125</v>
      </c>
      <c r="N2375" t="s">
        <v>126</v>
      </c>
    </row>
    <row r="2376" spans="1:14" x14ac:dyDescent="0.25">
      <c r="A2376" t="s">
        <v>124</v>
      </c>
      <c r="B2376" t="s">
        <v>66</v>
      </c>
      <c r="C2376" t="s">
        <v>5038</v>
      </c>
      <c r="D2376" t="s">
        <v>123</v>
      </c>
      <c r="E2376" s="149">
        <v>400000</v>
      </c>
      <c r="F2376" s="149">
        <v>0</v>
      </c>
      <c r="G2376" s="149">
        <v>400000</v>
      </c>
      <c r="H2376" s="150">
        <f>Tabela2[[#This Row],[PERCENTUAL REALIZADO2]]*1/100</f>
        <v>0.99976900000000002</v>
      </c>
      <c r="I2376">
        <v>99.976900000000001</v>
      </c>
      <c r="J2376" s="111">
        <v>42719</v>
      </c>
      <c r="L2376" t="s">
        <v>2</v>
      </c>
      <c r="M2376" t="s">
        <v>125</v>
      </c>
      <c r="N2376" t="s">
        <v>126</v>
      </c>
    </row>
    <row r="2377" spans="1:14" x14ac:dyDescent="0.25">
      <c r="A2377" t="s">
        <v>124</v>
      </c>
      <c r="B2377" t="s">
        <v>57</v>
      </c>
      <c r="C2377" t="s">
        <v>5039</v>
      </c>
      <c r="D2377" t="s">
        <v>123</v>
      </c>
      <c r="E2377" s="149">
        <v>449999.2</v>
      </c>
      <c r="F2377" s="149">
        <v>0</v>
      </c>
      <c r="G2377" s="149">
        <v>449999.2</v>
      </c>
      <c r="H2377" s="150">
        <f>Tabela2[[#This Row],[PERCENTUAL REALIZADO2]]*1/100</f>
        <v>0.88937600000000006</v>
      </c>
      <c r="I2377">
        <v>88.937600000000003</v>
      </c>
      <c r="J2377" s="111">
        <v>42543</v>
      </c>
      <c r="L2377" t="s">
        <v>2</v>
      </c>
      <c r="M2377" t="s">
        <v>125</v>
      </c>
      <c r="N2377" t="s">
        <v>126</v>
      </c>
    </row>
    <row r="2378" spans="1:14" x14ac:dyDescent="0.25">
      <c r="A2378" t="s">
        <v>287</v>
      </c>
      <c r="B2378" t="s">
        <v>62</v>
      </c>
      <c r="C2378" t="s">
        <v>268</v>
      </c>
      <c r="D2378" t="s">
        <v>123</v>
      </c>
      <c r="E2378" s="149">
        <v>399998.4</v>
      </c>
      <c r="F2378" s="149">
        <v>0</v>
      </c>
      <c r="G2378" s="149">
        <v>399998.4</v>
      </c>
      <c r="H2378" s="150">
        <f>Tabela2[[#This Row],[PERCENTUAL REALIZADO2]]*1/100</f>
        <v>0.62795999999999996</v>
      </c>
      <c r="I2378">
        <v>62.795999999999999</v>
      </c>
      <c r="J2378" s="111">
        <v>42004</v>
      </c>
      <c r="L2378" t="s">
        <v>2</v>
      </c>
      <c r="M2378" t="s">
        <v>125</v>
      </c>
      <c r="N2378" t="s">
        <v>126</v>
      </c>
    </row>
    <row r="2379" spans="1:14" x14ac:dyDescent="0.25">
      <c r="A2379" t="s">
        <v>287</v>
      </c>
      <c r="B2379" t="s">
        <v>51</v>
      </c>
      <c r="C2379" t="s">
        <v>5040</v>
      </c>
      <c r="D2379" t="s">
        <v>123</v>
      </c>
      <c r="E2379" s="149">
        <v>500000</v>
      </c>
      <c r="F2379" s="149">
        <v>175702.63</v>
      </c>
      <c r="G2379" s="149">
        <v>675702.63</v>
      </c>
      <c r="H2379" s="150">
        <f>Tabela2[[#This Row],[PERCENTUAL REALIZADO2]]*1/100</f>
        <v>0.50116100000000008</v>
      </c>
      <c r="I2379">
        <v>50.116100000000003</v>
      </c>
      <c r="J2379" s="111">
        <v>42780</v>
      </c>
      <c r="L2379" t="s">
        <v>2</v>
      </c>
      <c r="M2379" t="s">
        <v>125</v>
      </c>
      <c r="N2379" t="s">
        <v>317</v>
      </c>
    </row>
    <row r="2380" spans="1:14" x14ac:dyDescent="0.25">
      <c r="A2380" t="s">
        <v>124</v>
      </c>
      <c r="B2380" t="s">
        <v>66</v>
      </c>
      <c r="C2380" t="s">
        <v>5041</v>
      </c>
      <c r="D2380" t="s">
        <v>123</v>
      </c>
      <c r="E2380" s="149">
        <v>499999.36</v>
      </c>
      <c r="F2380" s="149">
        <v>35781.43</v>
      </c>
      <c r="G2380" s="149">
        <v>535780.79</v>
      </c>
      <c r="H2380" s="150">
        <f>Tabela2[[#This Row],[PERCENTUAL REALIZADO2]]*1/100</f>
        <v>0.50157200000000002</v>
      </c>
      <c r="I2380">
        <v>50.157200000000003</v>
      </c>
      <c r="J2380" s="111">
        <v>42719</v>
      </c>
      <c r="L2380" t="s">
        <v>2</v>
      </c>
      <c r="M2380" t="s">
        <v>125</v>
      </c>
      <c r="N2380" t="s">
        <v>126</v>
      </c>
    </row>
    <row r="2381" spans="1:14" x14ac:dyDescent="0.25">
      <c r="A2381" t="s">
        <v>287</v>
      </c>
      <c r="B2381" t="s">
        <v>48</v>
      </c>
      <c r="C2381" t="s">
        <v>5042</v>
      </c>
      <c r="D2381" t="s">
        <v>123</v>
      </c>
      <c r="E2381" s="149">
        <v>800000</v>
      </c>
      <c r="F2381" s="149">
        <v>76147.67</v>
      </c>
      <c r="G2381" s="149">
        <v>876147.67</v>
      </c>
      <c r="H2381" s="150">
        <f>Tabela2[[#This Row],[PERCENTUAL REALIZADO2]]*1/100</f>
        <v>0.25889099999999998</v>
      </c>
      <c r="I2381">
        <v>25.889099999999999</v>
      </c>
      <c r="J2381" s="111">
        <v>43009</v>
      </c>
      <c r="L2381" t="s">
        <v>2</v>
      </c>
      <c r="M2381" t="s">
        <v>125</v>
      </c>
      <c r="N2381" t="s">
        <v>126</v>
      </c>
    </row>
    <row r="2382" spans="1:14" x14ac:dyDescent="0.25">
      <c r="A2382" t="s">
        <v>667</v>
      </c>
      <c r="B2382" t="s">
        <v>53</v>
      </c>
      <c r="C2382" t="s">
        <v>1077</v>
      </c>
      <c r="D2382" t="s">
        <v>79</v>
      </c>
      <c r="E2382" s="149">
        <v>511250</v>
      </c>
      <c r="F2382" s="149">
        <v>8771.93</v>
      </c>
      <c r="G2382" s="149">
        <v>520021.93</v>
      </c>
      <c r="H2382" s="150">
        <f>Tabela2[[#This Row],[PERCENTUAL REALIZADO2]]*1/100</f>
        <v>0.72738500000000006</v>
      </c>
      <c r="I2382">
        <v>72.738500000000002</v>
      </c>
      <c r="J2382" s="111">
        <v>42731</v>
      </c>
      <c r="L2382" t="s">
        <v>2</v>
      </c>
      <c r="M2382" t="s">
        <v>80</v>
      </c>
      <c r="N2382" t="s">
        <v>81</v>
      </c>
    </row>
    <row r="2383" spans="1:14" x14ac:dyDescent="0.25">
      <c r="A2383" t="s">
        <v>5044</v>
      </c>
      <c r="B2383" t="s">
        <v>51</v>
      </c>
      <c r="C2383" t="s">
        <v>5043</v>
      </c>
      <c r="D2383" t="s">
        <v>79</v>
      </c>
      <c r="E2383" s="149">
        <v>243750</v>
      </c>
      <c r="F2383" s="149">
        <v>6250</v>
      </c>
      <c r="G2383" s="149">
        <v>250000</v>
      </c>
      <c r="H2383" s="150">
        <f>Tabela2[[#This Row],[PERCENTUAL REALIZADO2]]*1/100</f>
        <v>0.82873799999999997</v>
      </c>
      <c r="I2383">
        <v>82.873800000000003</v>
      </c>
      <c r="J2383" s="111">
        <v>42552</v>
      </c>
      <c r="L2383" t="s">
        <v>2</v>
      </c>
      <c r="M2383" t="s">
        <v>80</v>
      </c>
      <c r="N2383" t="s">
        <v>81</v>
      </c>
    </row>
    <row r="2384" spans="1:14" x14ac:dyDescent="0.25">
      <c r="A2384" t="s">
        <v>5045</v>
      </c>
      <c r="B2384" t="s">
        <v>60</v>
      </c>
      <c r="C2384" t="s">
        <v>198</v>
      </c>
      <c r="D2384" t="s">
        <v>79</v>
      </c>
      <c r="E2384" s="149">
        <v>487500</v>
      </c>
      <c r="F2384" s="149">
        <v>5025</v>
      </c>
      <c r="G2384" s="149">
        <v>492525</v>
      </c>
      <c r="H2384" s="150">
        <f>Tabela2[[#This Row],[PERCENTUAL REALIZADO2]]*1/100</f>
        <v>0.95205499999999998</v>
      </c>
      <c r="I2384">
        <v>95.205500000000001</v>
      </c>
      <c r="J2384" s="111">
        <v>42335</v>
      </c>
      <c r="K2384" s="111">
        <v>43010</v>
      </c>
      <c r="L2384" t="s">
        <v>2</v>
      </c>
      <c r="M2384" t="s">
        <v>80</v>
      </c>
      <c r="N2384" t="s">
        <v>81</v>
      </c>
    </row>
    <row r="2385" spans="1:14" x14ac:dyDescent="0.25">
      <c r="A2385" t="s">
        <v>1056</v>
      </c>
      <c r="B2385" t="s">
        <v>637</v>
      </c>
      <c r="C2385" t="s">
        <v>1080</v>
      </c>
      <c r="D2385" t="s">
        <v>123</v>
      </c>
      <c r="E2385" s="149">
        <v>499995.4</v>
      </c>
      <c r="F2385" s="149">
        <v>4979.8900000000003</v>
      </c>
      <c r="G2385" s="149">
        <v>504975.29</v>
      </c>
      <c r="H2385" s="150">
        <f>Tabela2[[#This Row],[PERCENTUAL REALIZADO2]]*1/100</f>
        <v>0.44292700000000002</v>
      </c>
      <c r="I2385">
        <v>44.292700000000004</v>
      </c>
      <c r="J2385" s="111">
        <v>43011</v>
      </c>
      <c r="L2385" t="s">
        <v>2</v>
      </c>
      <c r="M2385" t="s">
        <v>125</v>
      </c>
      <c r="N2385" t="s">
        <v>126</v>
      </c>
    </row>
    <row r="2386" spans="1:14" x14ac:dyDescent="0.25">
      <c r="A2386" t="s">
        <v>287</v>
      </c>
      <c r="B2386" t="s">
        <v>63</v>
      </c>
      <c r="C2386" t="s">
        <v>321</v>
      </c>
      <c r="D2386" t="s">
        <v>123</v>
      </c>
      <c r="E2386" s="149">
        <v>342000</v>
      </c>
      <c r="F2386" s="149">
        <v>1500</v>
      </c>
      <c r="G2386" s="149">
        <v>343500</v>
      </c>
      <c r="H2386" s="150">
        <f>Tabela2[[#This Row],[PERCENTUAL REALIZADO2]]*1/100</f>
        <v>0.62432799999999999</v>
      </c>
      <c r="I2386">
        <v>62.4328</v>
      </c>
      <c r="J2386" s="111">
        <v>42782</v>
      </c>
      <c r="L2386" t="s">
        <v>2</v>
      </c>
      <c r="M2386" t="s">
        <v>125</v>
      </c>
      <c r="N2386" t="s">
        <v>126</v>
      </c>
    </row>
    <row r="2387" spans="1:14" x14ac:dyDescent="0.25">
      <c r="A2387" t="s">
        <v>5046</v>
      </c>
      <c r="B2387" t="s">
        <v>59</v>
      </c>
      <c r="C2387" t="s">
        <v>2802</v>
      </c>
      <c r="D2387" t="s">
        <v>79</v>
      </c>
      <c r="E2387" s="149">
        <v>468000</v>
      </c>
      <c r="F2387" s="149">
        <v>470</v>
      </c>
      <c r="G2387" s="149">
        <v>468470</v>
      </c>
      <c r="H2387" s="150">
        <f>Tabela2[[#This Row],[PERCENTUAL REALIZADO2]]*1/100</f>
        <v>0.99269300000000005</v>
      </c>
      <c r="I2387">
        <v>99.269300000000001</v>
      </c>
      <c r="J2387" s="111">
        <v>42107</v>
      </c>
      <c r="L2387" t="s">
        <v>2</v>
      </c>
      <c r="M2387" t="s">
        <v>80</v>
      </c>
      <c r="N2387" t="s">
        <v>81</v>
      </c>
    </row>
    <row r="2388" spans="1:14" x14ac:dyDescent="0.25">
      <c r="A2388" t="s">
        <v>5047</v>
      </c>
      <c r="B2388" t="s">
        <v>53</v>
      </c>
      <c r="C2388" t="s">
        <v>1079</v>
      </c>
      <c r="D2388" t="s">
        <v>79</v>
      </c>
      <c r="E2388" s="149">
        <v>1002000</v>
      </c>
      <c r="F2388" s="149">
        <v>3571.45</v>
      </c>
      <c r="G2388" s="149">
        <v>1005571.45</v>
      </c>
      <c r="H2388" s="150">
        <f>Tabela2[[#This Row],[PERCENTUAL REALIZADO2]]*1/100</f>
        <v>0.32497900000000002</v>
      </c>
      <c r="I2388">
        <v>32.497900000000001</v>
      </c>
      <c r="J2388" s="111">
        <v>42215</v>
      </c>
      <c r="L2388" t="s">
        <v>2</v>
      </c>
      <c r="M2388" t="s">
        <v>80</v>
      </c>
      <c r="N2388" t="s">
        <v>81</v>
      </c>
    </row>
    <row r="2389" spans="1:14" x14ac:dyDescent="0.25">
      <c r="A2389" t="s">
        <v>5049</v>
      </c>
      <c r="B2389" t="s">
        <v>68</v>
      </c>
      <c r="C2389" t="s">
        <v>212</v>
      </c>
      <c r="D2389" t="s">
        <v>289</v>
      </c>
      <c r="E2389" s="149">
        <v>269355.24</v>
      </c>
      <c r="F2389" s="149">
        <v>63103.06</v>
      </c>
      <c r="G2389" s="149">
        <v>332458.3</v>
      </c>
      <c r="H2389" s="150">
        <f>Tabela2[[#This Row],[PERCENTUAL REALIZADO2]]*1/100</f>
        <v>1.5354000000000001E-2</v>
      </c>
      <c r="I2389">
        <v>1.5354000000000001</v>
      </c>
      <c r="J2389" s="111">
        <v>42742</v>
      </c>
      <c r="L2389" t="s">
        <v>2</v>
      </c>
      <c r="M2389" t="s">
        <v>84</v>
      </c>
      <c r="N2389" t="s">
        <v>291</v>
      </c>
    </row>
    <row r="2390" spans="1:14" x14ac:dyDescent="0.25">
      <c r="A2390" t="s">
        <v>5050</v>
      </c>
      <c r="B2390" t="s">
        <v>68</v>
      </c>
      <c r="C2390" t="s">
        <v>435</v>
      </c>
      <c r="D2390" t="s">
        <v>289</v>
      </c>
      <c r="E2390" s="149">
        <v>500000</v>
      </c>
      <c r="F2390" s="149">
        <v>43681.54</v>
      </c>
      <c r="G2390" s="149">
        <v>543681.54</v>
      </c>
      <c r="H2390" s="150">
        <f>Tabela2[[#This Row],[PERCENTUAL REALIZADO2]]*1/100</f>
        <v>0.90931799999999996</v>
      </c>
      <c r="I2390">
        <v>90.931799999999996</v>
      </c>
      <c r="J2390" s="111">
        <v>42265</v>
      </c>
      <c r="L2390" t="s">
        <v>2</v>
      </c>
      <c r="M2390" t="s">
        <v>84</v>
      </c>
      <c r="N2390" t="s">
        <v>291</v>
      </c>
    </row>
    <row r="2391" spans="1:14" x14ac:dyDescent="0.25">
      <c r="A2391" t="s">
        <v>5052</v>
      </c>
      <c r="B2391" t="s">
        <v>68</v>
      </c>
      <c r="C2391" t="s">
        <v>5051</v>
      </c>
      <c r="D2391" t="s">
        <v>289</v>
      </c>
      <c r="E2391" s="149">
        <v>343000</v>
      </c>
      <c r="F2391" s="149">
        <v>8432.89</v>
      </c>
      <c r="G2391" s="149">
        <v>351432.89</v>
      </c>
      <c r="H2391" s="150">
        <f>Tabela2[[#This Row],[PERCENTUAL REALIZADO2]]*1/100</f>
        <v>0.60181800000000008</v>
      </c>
      <c r="I2391">
        <v>60.181800000000003</v>
      </c>
      <c r="J2391" s="111">
        <v>42538</v>
      </c>
      <c r="L2391" t="s">
        <v>2</v>
      </c>
      <c r="M2391" t="s">
        <v>84</v>
      </c>
      <c r="N2391" t="s">
        <v>291</v>
      </c>
    </row>
    <row r="2392" spans="1:14" x14ac:dyDescent="0.25">
      <c r="A2392" t="s">
        <v>5054</v>
      </c>
      <c r="B2392" t="s">
        <v>68</v>
      </c>
      <c r="C2392" t="s">
        <v>5053</v>
      </c>
      <c r="D2392" t="s">
        <v>289</v>
      </c>
      <c r="E2392" s="149">
        <v>280000</v>
      </c>
      <c r="F2392" s="149">
        <v>25352.47</v>
      </c>
      <c r="G2392" s="149">
        <v>305352.46999999997</v>
      </c>
      <c r="H2392" s="150">
        <f>Tabela2[[#This Row],[PERCENTUAL REALIZADO2]]*1/100</f>
        <v>0.509432</v>
      </c>
      <c r="I2392">
        <v>50.943199999999997</v>
      </c>
      <c r="J2392" s="111">
        <v>42506</v>
      </c>
      <c r="L2392" t="s">
        <v>2</v>
      </c>
      <c r="M2392" t="s">
        <v>84</v>
      </c>
      <c r="N2392" t="s">
        <v>291</v>
      </c>
    </row>
    <row r="2393" spans="1:14" x14ac:dyDescent="0.25">
      <c r="A2393" t="s">
        <v>5055</v>
      </c>
      <c r="B2393" t="s">
        <v>68</v>
      </c>
      <c r="C2393" t="s">
        <v>2185</v>
      </c>
      <c r="D2393" t="s">
        <v>289</v>
      </c>
      <c r="E2393" s="149">
        <v>250000</v>
      </c>
      <c r="F2393" s="149">
        <v>48373.08</v>
      </c>
      <c r="G2393" s="149">
        <v>298373.08</v>
      </c>
      <c r="H2393" s="150">
        <f>Tabela2[[#This Row],[PERCENTUAL REALIZADO2]]*1/100</f>
        <v>0.52316099999999999</v>
      </c>
      <c r="I2393">
        <v>52.316099999999999</v>
      </c>
      <c r="J2393" s="111">
        <v>42734</v>
      </c>
      <c r="L2393" t="s">
        <v>2</v>
      </c>
      <c r="M2393" t="s">
        <v>84</v>
      </c>
      <c r="N2393" t="s">
        <v>291</v>
      </c>
    </row>
    <row r="2394" spans="1:14" x14ac:dyDescent="0.25">
      <c r="A2394" t="s">
        <v>5057</v>
      </c>
      <c r="B2394" t="s">
        <v>68</v>
      </c>
      <c r="C2394" t="s">
        <v>5056</v>
      </c>
      <c r="D2394" t="s">
        <v>289</v>
      </c>
      <c r="E2394" s="149">
        <v>250000</v>
      </c>
      <c r="F2394" s="149">
        <v>9661.36</v>
      </c>
      <c r="G2394" s="149">
        <v>259661.36</v>
      </c>
      <c r="H2394" s="150">
        <f>Tabela2[[#This Row],[PERCENTUAL REALIZADO2]]*1/100</f>
        <v>0.49820500000000001</v>
      </c>
      <c r="I2394">
        <v>49.820500000000003</v>
      </c>
      <c r="J2394" s="111">
        <v>42551</v>
      </c>
      <c r="L2394" t="s">
        <v>2</v>
      </c>
      <c r="M2394" t="s">
        <v>84</v>
      </c>
      <c r="N2394" t="s">
        <v>291</v>
      </c>
    </row>
    <row r="2395" spans="1:14" x14ac:dyDescent="0.25">
      <c r="A2395" t="s">
        <v>5058</v>
      </c>
      <c r="B2395" t="s">
        <v>53</v>
      </c>
      <c r="C2395" t="s">
        <v>819</v>
      </c>
      <c r="D2395" t="s">
        <v>289</v>
      </c>
      <c r="E2395" s="149">
        <v>255000</v>
      </c>
      <c r="F2395" s="149">
        <v>9929.59</v>
      </c>
      <c r="G2395" s="149">
        <v>264929.59000000003</v>
      </c>
      <c r="H2395" s="150">
        <f>Tabela2[[#This Row],[PERCENTUAL REALIZADO2]]*1/100</f>
        <v>0.51147500000000001</v>
      </c>
      <c r="I2395">
        <v>51.147500000000001</v>
      </c>
      <c r="J2395" s="111">
        <v>42887</v>
      </c>
      <c r="L2395" t="s">
        <v>2</v>
      </c>
      <c r="M2395" t="s">
        <v>84</v>
      </c>
      <c r="N2395" t="s">
        <v>291</v>
      </c>
    </row>
    <row r="2396" spans="1:14" x14ac:dyDescent="0.25">
      <c r="A2396" t="s">
        <v>5059</v>
      </c>
      <c r="B2396" t="s">
        <v>65</v>
      </c>
      <c r="C2396" t="s">
        <v>1344</v>
      </c>
      <c r="D2396" t="s">
        <v>289</v>
      </c>
      <c r="E2396" s="149">
        <v>250000</v>
      </c>
      <c r="F2396" s="149">
        <v>689.86</v>
      </c>
      <c r="G2396" s="149">
        <v>250689.86</v>
      </c>
      <c r="H2396" s="150">
        <f>Tabela2[[#This Row],[PERCENTUAL REALIZADO2]]*1/100</f>
        <v>0.94397799999999998</v>
      </c>
      <c r="I2396">
        <v>94.397800000000004</v>
      </c>
      <c r="J2396" s="111">
        <v>42534</v>
      </c>
      <c r="L2396" t="s">
        <v>2</v>
      </c>
      <c r="M2396" t="s">
        <v>84</v>
      </c>
      <c r="N2396" t="s">
        <v>291</v>
      </c>
    </row>
    <row r="2397" spans="1:14" x14ac:dyDescent="0.25">
      <c r="A2397" t="s">
        <v>5060</v>
      </c>
      <c r="B2397" t="s">
        <v>60</v>
      </c>
      <c r="C2397" t="s">
        <v>787</v>
      </c>
      <c r="D2397" t="s">
        <v>289</v>
      </c>
      <c r="E2397" s="149">
        <v>350000</v>
      </c>
      <c r="F2397" s="149">
        <v>105392.35</v>
      </c>
      <c r="G2397" s="149">
        <v>455392.35</v>
      </c>
      <c r="H2397" s="150">
        <f>Tabela2[[#This Row],[PERCENTUAL REALIZADO2]]*1/100</f>
        <v>0.51453499999999996</v>
      </c>
      <c r="I2397">
        <v>51.453499999999998</v>
      </c>
      <c r="J2397" s="111">
        <v>42522</v>
      </c>
      <c r="L2397" t="s">
        <v>2</v>
      </c>
      <c r="M2397" t="s">
        <v>84</v>
      </c>
      <c r="N2397" t="s">
        <v>291</v>
      </c>
    </row>
    <row r="2398" spans="1:14" x14ac:dyDescent="0.25">
      <c r="A2398" t="s">
        <v>5061</v>
      </c>
      <c r="B2398" t="s">
        <v>47</v>
      </c>
      <c r="C2398" t="s">
        <v>604</v>
      </c>
      <c r="D2398" t="s">
        <v>289</v>
      </c>
      <c r="E2398" s="149">
        <v>673000</v>
      </c>
      <c r="F2398" s="149">
        <v>27000</v>
      </c>
      <c r="G2398" s="149">
        <v>700000</v>
      </c>
      <c r="H2398" s="150">
        <f>Tabela2[[#This Row],[PERCENTUAL REALIZADO2]]*1/100</f>
        <v>0.52303299999999997</v>
      </c>
      <c r="I2398">
        <v>52.3033</v>
      </c>
      <c r="J2398" s="111">
        <v>42255</v>
      </c>
      <c r="L2398" t="s">
        <v>2</v>
      </c>
      <c r="M2398" t="s">
        <v>84</v>
      </c>
      <c r="N2398" t="s">
        <v>291</v>
      </c>
    </row>
    <row r="2399" spans="1:14" x14ac:dyDescent="0.25">
      <c r="A2399" t="s">
        <v>5062</v>
      </c>
      <c r="B2399" t="s">
        <v>60</v>
      </c>
      <c r="C2399" t="s">
        <v>787</v>
      </c>
      <c r="D2399" t="s">
        <v>289</v>
      </c>
      <c r="E2399" s="149">
        <v>300000</v>
      </c>
      <c r="F2399" s="149">
        <v>101655.43</v>
      </c>
      <c r="G2399" s="149">
        <v>401655.43</v>
      </c>
      <c r="H2399" s="150">
        <f>Tabela2[[#This Row],[PERCENTUAL REALIZADO2]]*1/100</f>
        <v>0.80383399999999994</v>
      </c>
      <c r="I2399">
        <v>80.383399999999995</v>
      </c>
      <c r="J2399" s="111">
        <v>42522</v>
      </c>
      <c r="L2399" t="s">
        <v>2</v>
      </c>
      <c r="M2399" t="s">
        <v>84</v>
      </c>
      <c r="N2399" t="s">
        <v>291</v>
      </c>
    </row>
    <row r="2400" spans="1:14" x14ac:dyDescent="0.25">
      <c r="A2400" t="s">
        <v>5063</v>
      </c>
      <c r="B2400" t="s">
        <v>60</v>
      </c>
      <c r="C2400" t="s">
        <v>3272</v>
      </c>
      <c r="D2400" t="s">
        <v>90</v>
      </c>
      <c r="E2400" s="149">
        <v>300000</v>
      </c>
      <c r="F2400" s="149">
        <v>300.3</v>
      </c>
      <c r="G2400" s="149">
        <v>300300.3</v>
      </c>
      <c r="H2400" s="150">
        <f>Tabela2[[#This Row],[PERCENTUAL REALIZADO2]]*1/100</f>
        <v>0.640181</v>
      </c>
      <c r="I2400">
        <v>64.018100000000004</v>
      </c>
      <c r="J2400" s="111">
        <v>42704</v>
      </c>
      <c r="L2400" t="s">
        <v>2</v>
      </c>
      <c r="M2400" t="s">
        <v>80</v>
      </c>
      <c r="N2400" t="s">
        <v>112</v>
      </c>
    </row>
    <row r="2401" spans="1:14" x14ac:dyDescent="0.25">
      <c r="A2401" t="s">
        <v>5065</v>
      </c>
      <c r="B2401" t="s">
        <v>53</v>
      </c>
      <c r="C2401" t="s">
        <v>5064</v>
      </c>
      <c r="D2401" t="s">
        <v>90</v>
      </c>
      <c r="E2401" s="149">
        <v>1000000</v>
      </c>
      <c r="F2401" s="149">
        <v>1001</v>
      </c>
      <c r="G2401" s="149">
        <v>1001001</v>
      </c>
      <c r="H2401" s="150">
        <f>Tabela2[[#This Row],[PERCENTUAL REALIZADO2]]*1/100</f>
        <v>0.70187700000000008</v>
      </c>
      <c r="I2401">
        <v>70.187700000000007</v>
      </c>
      <c r="J2401" s="111">
        <v>42514</v>
      </c>
      <c r="L2401" t="s">
        <v>2</v>
      </c>
      <c r="M2401" t="s">
        <v>80</v>
      </c>
      <c r="N2401" t="s">
        <v>112</v>
      </c>
    </row>
    <row r="2402" spans="1:14" x14ac:dyDescent="0.25">
      <c r="A2402" t="s">
        <v>5066</v>
      </c>
      <c r="B2402" t="s">
        <v>53</v>
      </c>
      <c r="C2402" t="s">
        <v>4219</v>
      </c>
      <c r="D2402" t="s">
        <v>86</v>
      </c>
      <c r="E2402" s="149">
        <v>245850</v>
      </c>
      <c r="F2402" s="149">
        <v>16148.7</v>
      </c>
      <c r="G2402" s="149">
        <v>261998.7</v>
      </c>
      <c r="H2402" s="150">
        <f>Tabela2[[#This Row],[PERCENTUAL REALIZADO2]]*1/100</f>
        <v>0.691191</v>
      </c>
      <c r="I2402">
        <v>69.119100000000003</v>
      </c>
      <c r="J2402" s="111">
        <v>42153</v>
      </c>
      <c r="L2402" t="s">
        <v>2</v>
      </c>
      <c r="M2402" t="s">
        <v>84</v>
      </c>
      <c r="N2402" t="s">
        <v>88</v>
      </c>
    </row>
    <row r="2403" spans="1:14" x14ac:dyDescent="0.25">
      <c r="A2403" t="s">
        <v>5068</v>
      </c>
      <c r="B2403" t="s">
        <v>68</v>
      </c>
      <c r="C2403" t="s">
        <v>5067</v>
      </c>
      <c r="D2403" t="s">
        <v>86</v>
      </c>
      <c r="E2403" s="149">
        <v>443650</v>
      </c>
      <c r="F2403" s="149">
        <v>444.1</v>
      </c>
      <c r="G2403" s="149">
        <v>444094.1</v>
      </c>
      <c r="H2403" s="150">
        <f>Tabela2[[#This Row],[PERCENTUAL REALIZADO2]]*1/100</f>
        <v>0.81195099999999998</v>
      </c>
      <c r="I2403">
        <v>81.195099999999996</v>
      </c>
      <c r="J2403" s="111">
        <v>42544</v>
      </c>
      <c r="L2403" t="s">
        <v>2</v>
      </c>
      <c r="M2403" t="s">
        <v>84</v>
      </c>
      <c r="N2403" t="s">
        <v>183</v>
      </c>
    </row>
    <row r="2404" spans="1:14" x14ac:dyDescent="0.25">
      <c r="A2404" t="s">
        <v>5070</v>
      </c>
      <c r="B2404" t="s">
        <v>53</v>
      </c>
      <c r="C2404" t="s">
        <v>5069</v>
      </c>
      <c r="D2404" t="s">
        <v>86</v>
      </c>
      <c r="E2404" s="149">
        <v>493100</v>
      </c>
      <c r="F2404" s="149">
        <v>493.59</v>
      </c>
      <c r="G2404" s="149">
        <v>493593.59</v>
      </c>
      <c r="H2404" s="150">
        <f>Tabela2[[#This Row],[PERCENTUAL REALIZADO2]]*1/100</f>
        <v>0.84206599999999998</v>
      </c>
      <c r="I2404">
        <v>84.206599999999995</v>
      </c>
      <c r="J2404" s="111">
        <v>42716</v>
      </c>
      <c r="L2404" t="s">
        <v>2</v>
      </c>
      <c r="M2404" t="s">
        <v>84</v>
      </c>
      <c r="N2404" t="s">
        <v>115</v>
      </c>
    </row>
    <row r="2405" spans="1:14" x14ac:dyDescent="0.25">
      <c r="A2405" t="s">
        <v>498</v>
      </c>
      <c r="B2405" t="s">
        <v>68</v>
      </c>
      <c r="C2405" t="s">
        <v>5071</v>
      </c>
      <c r="D2405" t="s">
        <v>123</v>
      </c>
      <c r="E2405" s="149">
        <v>2000000</v>
      </c>
      <c r="F2405" s="149">
        <v>17629</v>
      </c>
      <c r="G2405" s="149">
        <v>2017629</v>
      </c>
      <c r="H2405" s="150">
        <f>Tabela2[[#This Row],[PERCENTUAL REALIZADO2]]*1/100</f>
        <v>8.9398000000000005E-2</v>
      </c>
      <c r="I2405">
        <v>8.9398</v>
      </c>
      <c r="J2405" s="111">
        <v>42644</v>
      </c>
      <c r="L2405" t="s">
        <v>2</v>
      </c>
      <c r="M2405" t="s">
        <v>125</v>
      </c>
      <c r="N2405" t="s">
        <v>126</v>
      </c>
    </row>
    <row r="2406" spans="1:14" x14ac:dyDescent="0.25">
      <c r="A2406" t="s">
        <v>287</v>
      </c>
      <c r="B2406" t="s">
        <v>53</v>
      </c>
      <c r="C2406" t="s">
        <v>268</v>
      </c>
      <c r="D2406" t="s">
        <v>123</v>
      </c>
      <c r="E2406" s="149">
        <v>300000</v>
      </c>
      <c r="F2406" s="149">
        <v>0</v>
      </c>
      <c r="G2406" s="149">
        <v>300000</v>
      </c>
      <c r="H2406" s="150">
        <f>Tabela2[[#This Row],[PERCENTUAL REALIZADO2]]*1/100</f>
        <v>0.69706299999999999</v>
      </c>
      <c r="I2406">
        <v>69.706299999999999</v>
      </c>
      <c r="J2406" s="111">
        <v>42716</v>
      </c>
      <c r="L2406" t="s">
        <v>2</v>
      </c>
      <c r="M2406" t="s">
        <v>125</v>
      </c>
      <c r="N2406" t="s">
        <v>126</v>
      </c>
    </row>
    <row r="2407" spans="1:14" x14ac:dyDescent="0.25">
      <c r="A2407" t="s">
        <v>5073</v>
      </c>
      <c r="B2407" t="s">
        <v>66</v>
      </c>
      <c r="C2407" t="s">
        <v>5072</v>
      </c>
      <c r="D2407" t="s">
        <v>86</v>
      </c>
      <c r="E2407" s="149">
        <v>245850</v>
      </c>
      <c r="F2407" s="149">
        <v>31233.77</v>
      </c>
      <c r="G2407" s="149">
        <v>277083.77</v>
      </c>
      <c r="H2407" s="150">
        <f>Tabela2[[#This Row],[PERCENTUAL REALIZADO2]]*1/100</f>
        <v>0.9128409999999999</v>
      </c>
      <c r="I2407">
        <v>91.284099999999995</v>
      </c>
      <c r="J2407" s="111">
        <v>42552</v>
      </c>
      <c r="L2407" t="s">
        <v>2</v>
      </c>
      <c r="M2407" t="s">
        <v>84</v>
      </c>
      <c r="N2407" t="s">
        <v>88</v>
      </c>
    </row>
    <row r="2408" spans="1:14" x14ac:dyDescent="0.25">
      <c r="A2408" t="s">
        <v>5074</v>
      </c>
      <c r="B2408" t="s">
        <v>58</v>
      </c>
      <c r="C2408" t="s">
        <v>4566</v>
      </c>
      <c r="D2408" t="s">
        <v>86</v>
      </c>
      <c r="E2408" s="149">
        <v>295300</v>
      </c>
      <c r="F2408" s="149">
        <v>4831.2</v>
      </c>
      <c r="G2408" s="149">
        <v>300131.20000000001</v>
      </c>
      <c r="H2408" s="150">
        <f>Tabela2[[#This Row],[PERCENTUAL REALIZADO2]]*1/100</f>
        <v>0.453596</v>
      </c>
      <c r="I2408">
        <v>45.3596</v>
      </c>
      <c r="J2408" s="111">
        <v>42705</v>
      </c>
      <c r="L2408" t="s">
        <v>2</v>
      </c>
      <c r="M2408" t="s">
        <v>84</v>
      </c>
      <c r="N2408" t="s">
        <v>88</v>
      </c>
    </row>
    <row r="2409" spans="1:14" x14ac:dyDescent="0.25">
      <c r="A2409" t="s">
        <v>124</v>
      </c>
      <c r="B2409" t="s">
        <v>68</v>
      </c>
      <c r="C2409" t="s">
        <v>5075</v>
      </c>
      <c r="D2409" t="s">
        <v>123</v>
      </c>
      <c r="E2409" s="149">
        <v>249998.5</v>
      </c>
      <c r="F2409" s="149">
        <v>0</v>
      </c>
      <c r="G2409" s="149">
        <v>249998.5</v>
      </c>
      <c r="H2409" s="150">
        <f>Tabela2[[#This Row],[PERCENTUAL REALIZADO2]]*1/100</f>
        <v>0.51514099999999996</v>
      </c>
      <c r="I2409">
        <v>51.514099999999999</v>
      </c>
      <c r="J2409" s="111">
        <v>42555</v>
      </c>
      <c r="L2409" t="s">
        <v>2</v>
      </c>
      <c r="M2409" t="s">
        <v>125</v>
      </c>
      <c r="N2409" t="s">
        <v>126</v>
      </c>
    </row>
    <row r="2410" spans="1:14" x14ac:dyDescent="0.25">
      <c r="A2410" t="s">
        <v>124</v>
      </c>
      <c r="B2410" t="s">
        <v>49</v>
      </c>
      <c r="C2410" t="s">
        <v>5076</v>
      </c>
      <c r="D2410" t="s">
        <v>123</v>
      </c>
      <c r="E2410" s="149">
        <v>500000</v>
      </c>
      <c r="F2410" s="149">
        <v>0</v>
      </c>
      <c r="G2410" s="149">
        <v>500000</v>
      </c>
      <c r="H2410" s="150">
        <f>Tabela2[[#This Row],[PERCENTUAL REALIZADO2]]*1/100</f>
        <v>0.96992</v>
      </c>
      <c r="I2410">
        <v>96.992000000000004</v>
      </c>
      <c r="J2410" s="111">
        <v>42569</v>
      </c>
      <c r="L2410" t="s">
        <v>2</v>
      </c>
      <c r="M2410" t="s">
        <v>125</v>
      </c>
      <c r="N2410" t="s">
        <v>317</v>
      </c>
    </row>
    <row r="2411" spans="1:14" x14ac:dyDescent="0.25">
      <c r="A2411" t="s">
        <v>124</v>
      </c>
      <c r="B2411" t="s">
        <v>66</v>
      </c>
      <c r="C2411" t="s">
        <v>5077</v>
      </c>
      <c r="D2411" t="s">
        <v>123</v>
      </c>
      <c r="E2411" s="149">
        <v>2500000</v>
      </c>
      <c r="F2411" s="149">
        <v>0</v>
      </c>
      <c r="G2411" s="149">
        <v>2500000</v>
      </c>
      <c r="H2411" s="150">
        <f>Tabela2[[#This Row],[PERCENTUAL REALIZADO2]]*1/100</f>
        <v>0.96815099999999998</v>
      </c>
      <c r="I2411">
        <v>96.815100000000001</v>
      </c>
      <c r="J2411" s="111">
        <v>42451</v>
      </c>
      <c r="L2411" t="s">
        <v>2</v>
      </c>
      <c r="M2411" t="s">
        <v>125</v>
      </c>
      <c r="N2411" t="s">
        <v>126</v>
      </c>
    </row>
    <row r="2412" spans="1:14" x14ac:dyDescent="0.25">
      <c r="A2412" t="s">
        <v>124</v>
      </c>
      <c r="B2412" t="s">
        <v>68</v>
      </c>
      <c r="C2412" t="s">
        <v>1822</v>
      </c>
      <c r="D2412" t="s">
        <v>123</v>
      </c>
      <c r="E2412" s="149">
        <v>300000</v>
      </c>
      <c r="F2412" s="149">
        <v>0</v>
      </c>
      <c r="G2412" s="149">
        <v>300000</v>
      </c>
      <c r="H2412" s="150">
        <f>Tabela2[[#This Row],[PERCENTUAL REALIZADO2]]*1/100</f>
        <v>0.52701900000000002</v>
      </c>
      <c r="I2412">
        <v>52.701900000000002</v>
      </c>
      <c r="J2412" s="111">
        <v>42681</v>
      </c>
      <c r="L2412" t="s">
        <v>2</v>
      </c>
      <c r="M2412" t="s">
        <v>125</v>
      </c>
      <c r="N2412" t="s">
        <v>317</v>
      </c>
    </row>
    <row r="2413" spans="1:14" x14ac:dyDescent="0.25">
      <c r="A2413" t="s">
        <v>124</v>
      </c>
      <c r="B2413" t="s">
        <v>58</v>
      </c>
      <c r="C2413" t="s">
        <v>5078</v>
      </c>
      <c r="D2413" t="s">
        <v>123</v>
      </c>
      <c r="E2413" s="149">
        <v>799985.4</v>
      </c>
      <c r="F2413" s="149">
        <v>0</v>
      </c>
      <c r="G2413" s="149">
        <v>799985.4</v>
      </c>
      <c r="H2413" s="150">
        <f>Tabela2[[#This Row],[PERCENTUAL REALIZADO2]]*1/100</f>
        <v>0.30757999999999996</v>
      </c>
      <c r="I2413">
        <v>30.757999999999999</v>
      </c>
      <c r="J2413" s="111">
        <v>42696</v>
      </c>
      <c r="L2413" t="s">
        <v>2</v>
      </c>
      <c r="M2413" t="s">
        <v>125</v>
      </c>
      <c r="N2413" t="s">
        <v>126</v>
      </c>
    </row>
    <row r="2414" spans="1:14" x14ac:dyDescent="0.25">
      <c r="A2414" t="s">
        <v>124</v>
      </c>
      <c r="B2414" t="s">
        <v>53</v>
      </c>
      <c r="C2414" t="s">
        <v>5079</v>
      </c>
      <c r="D2414" t="s">
        <v>123</v>
      </c>
      <c r="E2414" s="149">
        <v>98550.86</v>
      </c>
      <c r="F2414" s="149">
        <v>0</v>
      </c>
      <c r="G2414" s="149">
        <v>98550.86</v>
      </c>
      <c r="H2414" s="150">
        <f>Tabela2[[#This Row],[PERCENTUAL REALIZADO2]]*1/100</f>
        <v>0.94739999999999991</v>
      </c>
      <c r="I2414">
        <v>94.74</v>
      </c>
      <c r="J2414" s="111">
        <v>42604</v>
      </c>
      <c r="K2414" s="111">
        <v>43035</v>
      </c>
      <c r="L2414" t="s">
        <v>2</v>
      </c>
      <c r="M2414" t="s">
        <v>125</v>
      </c>
      <c r="N2414" t="s">
        <v>126</v>
      </c>
    </row>
    <row r="2415" spans="1:14" x14ac:dyDescent="0.25">
      <c r="A2415" t="s">
        <v>5080</v>
      </c>
      <c r="B2415" t="s">
        <v>60</v>
      </c>
      <c r="C2415" t="s">
        <v>356</v>
      </c>
      <c r="D2415" t="s">
        <v>79</v>
      </c>
      <c r="E2415" s="149">
        <v>682500</v>
      </c>
      <c r="F2415" s="149">
        <v>1232.28</v>
      </c>
      <c r="G2415" s="149">
        <v>683732.28</v>
      </c>
      <c r="H2415" s="150">
        <f>Tabela2[[#This Row],[PERCENTUAL REALIZADO2]]*1/100</f>
        <v>0.34314700000000004</v>
      </c>
      <c r="I2415">
        <v>34.314700000000002</v>
      </c>
      <c r="J2415" s="111">
        <v>42726</v>
      </c>
      <c r="L2415" t="s">
        <v>2</v>
      </c>
      <c r="M2415" t="s">
        <v>80</v>
      </c>
      <c r="N2415" t="s">
        <v>81</v>
      </c>
    </row>
    <row r="2416" spans="1:14" x14ac:dyDescent="0.25">
      <c r="A2416" t="s">
        <v>5082</v>
      </c>
      <c r="B2416" t="s">
        <v>59</v>
      </c>
      <c r="C2416" t="s">
        <v>5081</v>
      </c>
      <c r="D2416" t="s">
        <v>86</v>
      </c>
      <c r="E2416" s="149">
        <v>329300.34000000003</v>
      </c>
      <c r="F2416" s="149">
        <v>330</v>
      </c>
      <c r="G2416" s="149">
        <v>329630.34000000003</v>
      </c>
      <c r="H2416" s="150">
        <f>Tabela2[[#This Row],[PERCENTUAL REALIZADO2]]*1/100</f>
        <v>0.99899799999999994</v>
      </c>
      <c r="I2416">
        <v>99.899799999999999</v>
      </c>
      <c r="J2416" s="111">
        <v>42597</v>
      </c>
      <c r="L2416" t="s">
        <v>2</v>
      </c>
      <c r="M2416" t="s">
        <v>84</v>
      </c>
      <c r="N2416" t="s">
        <v>88</v>
      </c>
    </row>
    <row r="2417" spans="1:14" x14ac:dyDescent="0.25">
      <c r="A2417" t="s">
        <v>5083</v>
      </c>
      <c r="B2417" t="s">
        <v>51</v>
      </c>
      <c r="C2417" t="s">
        <v>3657</v>
      </c>
      <c r="D2417" t="s">
        <v>86</v>
      </c>
      <c r="E2417" s="149">
        <v>443650</v>
      </c>
      <c r="F2417" s="149">
        <v>23699.58</v>
      </c>
      <c r="G2417" s="149">
        <v>467349.58</v>
      </c>
      <c r="H2417" s="150">
        <f>Tabela2[[#This Row],[PERCENTUAL REALIZADO2]]*1/100</f>
        <v>0.6996389999999999</v>
      </c>
      <c r="I2417">
        <v>69.963899999999995</v>
      </c>
      <c r="J2417" s="111">
        <v>42444</v>
      </c>
      <c r="L2417" t="s">
        <v>2</v>
      </c>
      <c r="M2417" t="s">
        <v>84</v>
      </c>
      <c r="N2417" t="s">
        <v>88</v>
      </c>
    </row>
    <row r="2418" spans="1:14" x14ac:dyDescent="0.25">
      <c r="A2418" t="s">
        <v>5085</v>
      </c>
      <c r="B2418" t="s">
        <v>53</v>
      </c>
      <c r="C2418" t="s">
        <v>5084</v>
      </c>
      <c r="D2418" t="s">
        <v>86</v>
      </c>
      <c r="E2418" s="149">
        <v>493100</v>
      </c>
      <c r="F2418" s="149">
        <v>61999.18</v>
      </c>
      <c r="G2418" s="149">
        <v>555099.18000000005</v>
      </c>
      <c r="H2418" s="150">
        <f>Tabela2[[#This Row],[PERCENTUAL REALIZADO2]]*1/100</f>
        <v>0.40946100000000002</v>
      </c>
      <c r="I2418">
        <v>40.946100000000001</v>
      </c>
      <c r="J2418" s="111">
        <v>42548</v>
      </c>
      <c r="L2418" t="s">
        <v>2</v>
      </c>
      <c r="M2418" t="s">
        <v>84</v>
      </c>
      <c r="N2418" t="s">
        <v>88</v>
      </c>
    </row>
    <row r="2419" spans="1:14" x14ac:dyDescent="0.25">
      <c r="A2419" t="s">
        <v>5086</v>
      </c>
      <c r="B2419" t="s">
        <v>66</v>
      </c>
      <c r="C2419" t="s">
        <v>1710</v>
      </c>
      <c r="D2419" t="s">
        <v>86</v>
      </c>
      <c r="E2419" s="149">
        <v>244450</v>
      </c>
      <c r="F2419" s="149">
        <v>13528.5</v>
      </c>
      <c r="G2419" s="149">
        <v>257978.5</v>
      </c>
      <c r="H2419" s="150">
        <f>Tabela2[[#This Row],[PERCENTUAL REALIZADO2]]*1/100</f>
        <v>0.96254300000000004</v>
      </c>
      <c r="I2419">
        <v>96.254300000000001</v>
      </c>
      <c r="J2419" s="111">
        <v>42552</v>
      </c>
      <c r="L2419" t="s">
        <v>2</v>
      </c>
      <c r="M2419" t="s">
        <v>84</v>
      </c>
      <c r="N2419" t="s">
        <v>88</v>
      </c>
    </row>
    <row r="2420" spans="1:14" x14ac:dyDescent="0.25">
      <c r="A2420" t="s">
        <v>5087</v>
      </c>
      <c r="B2420" t="s">
        <v>66</v>
      </c>
      <c r="C2420" t="s">
        <v>4165</v>
      </c>
      <c r="D2420" t="s">
        <v>86</v>
      </c>
      <c r="E2420" s="149">
        <v>245850</v>
      </c>
      <c r="F2420" s="149">
        <v>9310.2999999999993</v>
      </c>
      <c r="G2420" s="149">
        <v>255160.3</v>
      </c>
      <c r="H2420" s="150">
        <f>Tabela2[[#This Row],[PERCENTUAL REALIZADO2]]*1/100</f>
        <v>0.995865</v>
      </c>
      <c r="I2420">
        <v>99.586500000000001</v>
      </c>
      <c r="J2420" s="111">
        <v>42552</v>
      </c>
      <c r="L2420" t="s">
        <v>2</v>
      </c>
      <c r="M2420" t="s">
        <v>84</v>
      </c>
      <c r="N2420" t="s">
        <v>88</v>
      </c>
    </row>
    <row r="2421" spans="1:14" x14ac:dyDescent="0.25">
      <c r="A2421" t="s">
        <v>5088</v>
      </c>
      <c r="B2421" t="s">
        <v>68</v>
      </c>
      <c r="C2421" t="s">
        <v>3382</v>
      </c>
      <c r="D2421" t="s">
        <v>86</v>
      </c>
      <c r="E2421" s="149">
        <v>738950</v>
      </c>
      <c r="F2421" s="149">
        <v>3983.05</v>
      </c>
      <c r="G2421" s="149">
        <v>742933.05</v>
      </c>
      <c r="H2421" s="150">
        <f>Tabela2[[#This Row],[PERCENTUAL REALIZADO2]]*1/100</f>
        <v>0.93959000000000004</v>
      </c>
      <c r="I2421">
        <v>93.959000000000003</v>
      </c>
      <c r="J2421" s="111">
        <v>42439</v>
      </c>
      <c r="L2421" t="s">
        <v>2</v>
      </c>
      <c r="M2421" t="s">
        <v>84</v>
      </c>
      <c r="N2421" t="s">
        <v>88</v>
      </c>
    </row>
    <row r="2422" spans="1:14" x14ac:dyDescent="0.25">
      <c r="A2422" t="s">
        <v>5090</v>
      </c>
      <c r="B2422" t="s">
        <v>51</v>
      </c>
      <c r="C2422" t="s">
        <v>5089</v>
      </c>
      <c r="D2422" t="s">
        <v>86</v>
      </c>
      <c r="E2422" s="149">
        <v>245850</v>
      </c>
      <c r="F2422" s="149">
        <v>4841.2700000000004</v>
      </c>
      <c r="G2422" s="149">
        <v>250691.27</v>
      </c>
      <c r="H2422" s="150">
        <f>Tabela2[[#This Row],[PERCENTUAL REALIZADO2]]*1/100</f>
        <v>0.66533100000000001</v>
      </c>
      <c r="I2422">
        <v>66.533100000000005</v>
      </c>
      <c r="J2422" s="111">
        <v>42811</v>
      </c>
      <c r="L2422" t="s">
        <v>2</v>
      </c>
      <c r="M2422" t="s">
        <v>84</v>
      </c>
      <c r="N2422" t="s">
        <v>88</v>
      </c>
    </row>
    <row r="2423" spans="1:14" x14ac:dyDescent="0.25">
      <c r="A2423" t="s">
        <v>5091</v>
      </c>
      <c r="B2423" t="s">
        <v>48</v>
      </c>
      <c r="C2423" t="s">
        <v>601</v>
      </c>
      <c r="D2423" t="s">
        <v>82</v>
      </c>
      <c r="E2423" s="149">
        <v>214375</v>
      </c>
      <c r="F2423" s="149">
        <v>220348.43</v>
      </c>
      <c r="G2423" s="149">
        <v>434723.43</v>
      </c>
      <c r="H2423" s="150">
        <f>Tabela2[[#This Row],[PERCENTUAL REALIZADO2]]*1/100</f>
        <v>4.9471999999999995E-2</v>
      </c>
      <c r="I2423">
        <v>4.9471999999999996</v>
      </c>
      <c r="J2423" s="111">
        <v>43018</v>
      </c>
      <c r="L2423" t="s">
        <v>2</v>
      </c>
      <c r="M2423" t="s">
        <v>84</v>
      </c>
      <c r="N2423" t="s">
        <v>85</v>
      </c>
    </row>
    <row r="2424" spans="1:14" x14ac:dyDescent="0.25">
      <c r="A2424" t="s">
        <v>5092</v>
      </c>
      <c r="B2424" t="s">
        <v>66</v>
      </c>
      <c r="C2424" t="s">
        <v>290</v>
      </c>
      <c r="D2424" t="s">
        <v>82</v>
      </c>
      <c r="E2424" s="149">
        <v>243750</v>
      </c>
      <c r="F2424" s="149">
        <v>7250</v>
      </c>
      <c r="G2424" s="149">
        <v>251000</v>
      </c>
      <c r="H2424" s="150">
        <f>Tabela2[[#This Row],[PERCENTUAL REALIZADO2]]*1/100</f>
        <v>0.943693</v>
      </c>
      <c r="I2424">
        <v>94.369299999999996</v>
      </c>
      <c r="J2424" s="111">
        <v>42343</v>
      </c>
      <c r="L2424" t="s">
        <v>2</v>
      </c>
      <c r="M2424" t="s">
        <v>84</v>
      </c>
      <c r="N2424" t="s">
        <v>85</v>
      </c>
    </row>
    <row r="2425" spans="1:14" x14ac:dyDescent="0.25">
      <c r="A2425" t="s">
        <v>506</v>
      </c>
      <c r="B2425" t="s">
        <v>51</v>
      </c>
      <c r="C2425" t="s">
        <v>142</v>
      </c>
      <c r="D2425" t="s">
        <v>161</v>
      </c>
      <c r="E2425" s="149">
        <v>275000</v>
      </c>
      <c r="F2425" s="149">
        <v>2800</v>
      </c>
      <c r="G2425" s="149">
        <v>277800</v>
      </c>
      <c r="H2425" s="150">
        <f>Tabela2[[#This Row],[PERCENTUAL REALIZADO2]]*1/100</f>
        <v>1.6099000000000002E-2</v>
      </c>
      <c r="I2425">
        <v>1.6099000000000001</v>
      </c>
      <c r="J2425" s="111">
        <v>42552</v>
      </c>
      <c r="L2425" t="s">
        <v>2</v>
      </c>
      <c r="M2425" t="s">
        <v>84</v>
      </c>
      <c r="N2425" t="s">
        <v>267</v>
      </c>
    </row>
    <row r="2426" spans="1:14" x14ac:dyDescent="0.25">
      <c r="A2426" t="s">
        <v>488</v>
      </c>
      <c r="B2426" t="s">
        <v>69</v>
      </c>
      <c r="C2426" t="s">
        <v>5093</v>
      </c>
      <c r="D2426" t="s">
        <v>161</v>
      </c>
      <c r="E2426" s="149">
        <v>350000</v>
      </c>
      <c r="F2426" s="149">
        <v>5275.25</v>
      </c>
      <c r="G2426" s="149">
        <v>355275.25</v>
      </c>
      <c r="H2426" s="150">
        <f>Tabela2[[#This Row],[PERCENTUAL REALIZADO2]]*1/100</f>
        <v>0.99606499999999998</v>
      </c>
      <c r="I2426">
        <v>99.606499999999997</v>
      </c>
      <c r="J2426" s="111">
        <v>42522</v>
      </c>
      <c r="L2426" t="s">
        <v>2</v>
      </c>
      <c r="M2426" t="s">
        <v>84</v>
      </c>
      <c r="N2426" t="s">
        <v>162</v>
      </c>
    </row>
    <row r="2427" spans="1:14" x14ac:dyDescent="0.25">
      <c r="A2427" t="s">
        <v>488</v>
      </c>
      <c r="B2427" t="s">
        <v>69</v>
      </c>
      <c r="C2427" t="s">
        <v>1366</v>
      </c>
      <c r="D2427" t="s">
        <v>161</v>
      </c>
      <c r="E2427" s="149">
        <v>350000</v>
      </c>
      <c r="F2427" s="149">
        <v>5214.53</v>
      </c>
      <c r="G2427" s="149">
        <v>355214.53</v>
      </c>
      <c r="H2427" s="150">
        <f>Tabela2[[#This Row],[PERCENTUAL REALIZADO2]]*1/100</f>
        <v>0.90393199999999996</v>
      </c>
      <c r="I2427">
        <v>90.393199999999993</v>
      </c>
      <c r="J2427" s="111">
        <v>42522</v>
      </c>
      <c r="L2427" t="s">
        <v>2</v>
      </c>
      <c r="M2427" t="s">
        <v>84</v>
      </c>
      <c r="N2427" t="s">
        <v>162</v>
      </c>
    </row>
    <row r="2428" spans="1:14" x14ac:dyDescent="0.25">
      <c r="A2428" t="s">
        <v>494</v>
      </c>
      <c r="B2428" t="s">
        <v>69</v>
      </c>
      <c r="C2428" t="s">
        <v>5094</v>
      </c>
      <c r="D2428" t="s">
        <v>161</v>
      </c>
      <c r="E2428" s="149">
        <v>350000</v>
      </c>
      <c r="F2428" s="149">
        <v>5090.13</v>
      </c>
      <c r="G2428" s="149">
        <v>355090.13</v>
      </c>
      <c r="H2428" s="150">
        <f>Tabela2[[#This Row],[PERCENTUAL REALIZADO2]]*1/100</f>
        <v>0.98674899999999999</v>
      </c>
      <c r="I2428">
        <v>98.674899999999994</v>
      </c>
      <c r="J2428" s="111">
        <v>42522</v>
      </c>
      <c r="L2428" t="s">
        <v>2</v>
      </c>
      <c r="M2428" t="s">
        <v>84</v>
      </c>
      <c r="N2428" t="s">
        <v>162</v>
      </c>
    </row>
    <row r="2429" spans="1:14" x14ac:dyDescent="0.25">
      <c r="A2429" t="s">
        <v>488</v>
      </c>
      <c r="B2429" t="s">
        <v>69</v>
      </c>
      <c r="C2429" t="s">
        <v>5095</v>
      </c>
      <c r="D2429" t="s">
        <v>161</v>
      </c>
      <c r="E2429" s="149">
        <v>350000</v>
      </c>
      <c r="F2429" s="149">
        <v>23441.93</v>
      </c>
      <c r="G2429" s="149">
        <v>373441.93</v>
      </c>
      <c r="H2429" s="150">
        <f>Tabela2[[#This Row],[PERCENTUAL REALIZADO2]]*1/100</f>
        <v>0.29529699999999998</v>
      </c>
      <c r="I2429">
        <v>29.529699999999998</v>
      </c>
      <c r="J2429" s="111">
        <v>42552</v>
      </c>
      <c r="L2429" t="s">
        <v>2</v>
      </c>
      <c r="M2429" t="s">
        <v>84</v>
      </c>
      <c r="N2429" t="s">
        <v>162</v>
      </c>
    </row>
    <row r="2430" spans="1:14" x14ac:dyDescent="0.25">
      <c r="A2430" t="s">
        <v>5096</v>
      </c>
      <c r="B2430" t="s">
        <v>59</v>
      </c>
      <c r="C2430" t="s">
        <v>4471</v>
      </c>
      <c r="D2430" t="s">
        <v>79</v>
      </c>
      <c r="E2430" s="149">
        <v>731250</v>
      </c>
      <c r="F2430" s="149">
        <v>731.98</v>
      </c>
      <c r="G2430" s="149">
        <v>731981.98</v>
      </c>
      <c r="H2430" s="150">
        <f>Tabela2[[#This Row],[PERCENTUAL REALIZADO2]]*1/100</f>
        <v>0.98816400000000004</v>
      </c>
      <c r="I2430">
        <v>98.816400000000002</v>
      </c>
      <c r="J2430" s="111">
        <v>42192</v>
      </c>
      <c r="L2430" t="s">
        <v>2</v>
      </c>
      <c r="M2430" t="s">
        <v>80</v>
      </c>
      <c r="N2430" t="s">
        <v>81</v>
      </c>
    </row>
    <row r="2431" spans="1:14" x14ac:dyDescent="0.25">
      <c r="A2431" t="s">
        <v>124</v>
      </c>
      <c r="B2431" t="s">
        <v>48</v>
      </c>
      <c r="C2431" t="s">
        <v>5098</v>
      </c>
      <c r="D2431" t="s">
        <v>123</v>
      </c>
      <c r="E2431" s="149">
        <v>399997.31</v>
      </c>
      <c r="F2431" s="149">
        <v>0</v>
      </c>
      <c r="G2431" s="149">
        <v>399997.31</v>
      </c>
      <c r="H2431" s="150">
        <f>Tabela2[[#This Row],[PERCENTUAL REALIZADO2]]*1/100</f>
        <v>0.97898399999999997</v>
      </c>
      <c r="I2431">
        <v>97.898399999999995</v>
      </c>
      <c r="J2431" s="111">
        <v>42888</v>
      </c>
      <c r="L2431" t="s">
        <v>2</v>
      </c>
      <c r="M2431" t="s">
        <v>125</v>
      </c>
      <c r="N2431" t="s">
        <v>126</v>
      </c>
    </row>
    <row r="2432" spans="1:14" x14ac:dyDescent="0.25">
      <c r="A2432" t="s">
        <v>124</v>
      </c>
      <c r="B2432" t="s">
        <v>48</v>
      </c>
      <c r="C2432" t="s">
        <v>5101</v>
      </c>
      <c r="D2432" t="s">
        <v>123</v>
      </c>
      <c r="E2432" s="149">
        <v>500000</v>
      </c>
      <c r="F2432" s="149">
        <v>81449.289999999994</v>
      </c>
      <c r="G2432" s="149">
        <v>581449.29</v>
      </c>
      <c r="H2432" s="150">
        <f>Tabela2[[#This Row],[PERCENTUAL REALIZADO2]]*1/100</f>
        <v>0.78700000000000003</v>
      </c>
      <c r="I2432">
        <v>78.7</v>
      </c>
      <c r="J2432" s="111">
        <v>42826</v>
      </c>
      <c r="L2432" t="s">
        <v>2</v>
      </c>
      <c r="M2432" t="s">
        <v>125</v>
      </c>
      <c r="N2432" t="s">
        <v>126</v>
      </c>
    </row>
    <row r="2433" spans="1:14" x14ac:dyDescent="0.25">
      <c r="A2433" t="s">
        <v>498</v>
      </c>
      <c r="B2433" t="s">
        <v>53</v>
      </c>
      <c r="C2433" t="s">
        <v>268</v>
      </c>
      <c r="D2433" t="s">
        <v>123</v>
      </c>
      <c r="E2433" s="149">
        <v>469070.76</v>
      </c>
      <c r="F2433" s="149">
        <v>0</v>
      </c>
      <c r="G2433" s="149">
        <v>469070.76</v>
      </c>
      <c r="H2433" s="150">
        <f>Tabela2[[#This Row],[PERCENTUAL REALIZADO2]]*1/100</f>
        <v>0.6776049999999999</v>
      </c>
      <c r="I2433">
        <v>67.760499999999993</v>
      </c>
      <c r="J2433" s="111">
        <v>42552</v>
      </c>
      <c r="L2433" t="s">
        <v>2</v>
      </c>
      <c r="M2433" t="s">
        <v>125</v>
      </c>
      <c r="N2433" t="s">
        <v>126</v>
      </c>
    </row>
    <row r="2434" spans="1:14" x14ac:dyDescent="0.25">
      <c r="A2434" t="s">
        <v>287</v>
      </c>
      <c r="B2434" t="s">
        <v>54</v>
      </c>
      <c r="C2434" t="s">
        <v>5005</v>
      </c>
      <c r="D2434" t="s">
        <v>123</v>
      </c>
      <c r="E2434" s="149">
        <v>390000</v>
      </c>
      <c r="F2434" s="149">
        <v>132423.04000000001</v>
      </c>
      <c r="G2434" s="149">
        <v>522423.03999999998</v>
      </c>
      <c r="H2434" s="150">
        <f>Tabela2[[#This Row],[PERCENTUAL REALIZADO2]]*1/100</f>
        <v>5.1947E-2</v>
      </c>
      <c r="I2434">
        <v>5.1947000000000001</v>
      </c>
      <c r="J2434" s="111">
        <v>43040</v>
      </c>
      <c r="L2434" t="s">
        <v>2</v>
      </c>
      <c r="M2434" t="s">
        <v>125</v>
      </c>
      <c r="N2434" t="s">
        <v>126</v>
      </c>
    </row>
    <row r="2435" spans="1:14" x14ac:dyDescent="0.25">
      <c r="A2435" t="s">
        <v>5102</v>
      </c>
      <c r="B2435" t="s">
        <v>48</v>
      </c>
      <c r="C2435" t="s">
        <v>297</v>
      </c>
      <c r="D2435" t="s">
        <v>82</v>
      </c>
      <c r="E2435" s="149">
        <v>1170000</v>
      </c>
      <c r="F2435" s="149">
        <v>11700</v>
      </c>
      <c r="G2435" s="149">
        <v>1181700</v>
      </c>
      <c r="H2435" s="150">
        <f>Tabela2[[#This Row],[PERCENTUAL REALIZADO2]]*1/100</f>
        <v>0.92687200000000003</v>
      </c>
      <c r="I2435">
        <v>92.687200000000004</v>
      </c>
      <c r="J2435" s="111">
        <v>42248</v>
      </c>
      <c r="L2435" t="s">
        <v>2</v>
      </c>
      <c r="M2435" t="s">
        <v>84</v>
      </c>
      <c r="N2435" t="s">
        <v>85</v>
      </c>
    </row>
    <row r="2436" spans="1:14" x14ac:dyDescent="0.25">
      <c r="A2436" t="s">
        <v>287</v>
      </c>
      <c r="B2436" t="s">
        <v>62</v>
      </c>
      <c r="C2436" t="s">
        <v>4886</v>
      </c>
      <c r="D2436" t="s">
        <v>123</v>
      </c>
      <c r="E2436" s="149">
        <v>900000</v>
      </c>
      <c r="F2436" s="149">
        <v>12813.22</v>
      </c>
      <c r="G2436" s="149">
        <v>912813.22</v>
      </c>
      <c r="H2436" s="150">
        <f>Tabela2[[#This Row],[PERCENTUAL REALIZADO2]]*1/100</f>
        <v>0.21741700000000003</v>
      </c>
      <c r="I2436">
        <v>21.741700000000002</v>
      </c>
      <c r="J2436" s="111">
        <v>42338</v>
      </c>
      <c r="L2436" t="s">
        <v>2</v>
      </c>
      <c r="M2436" t="s">
        <v>125</v>
      </c>
      <c r="N2436" t="s">
        <v>126</v>
      </c>
    </row>
    <row r="2437" spans="1:14" x14ac:dyDescent="0.25">
      <c r="A2437" t="s">
        <v>287</v>
      </c>
      <c r="B2437" t="s">
        <v>63</v>
      </c>
      <c r="C2437" t="s">
        <v>321</v>
      </c>
      <c r="D2437" t="s">
        <v>123</v>
      </c>
      <c r="E2437" s="149">
        <v>399999.47</v>
      </c>
      <c r="F2437" s="149">
        <v>289555.84000000003</v>
      </c>
      <c r="G2437" s="149">
        <v>689555.31</v>
      </c>
      <c r="H2437" s="150">
        <f>Tabela2[[#This Row],[PERCENTUAL REALIZADO2]]*1/100</f>
        <v>0.69344600000000001</v>
      </c>
      <c r="I2437">
        <v>69.3446</v>
      </c>
      <c r="J2437" s="111">
        <v>42822</v>
      </c>
      <c r="L2437" t="s">
        <v>2</v>
      </c>
      <c r="M2437" t="s">
        <v>125</v>
      </c>
      <c r="N2437" t="s">
        <v>126</v>
      </c>
    </row>
    <row r="2438" spans="1:14" x14ac:dyDescent="0.25">
      <c r="A2438" t="s">
        <v>287</v>
      </c>
      <c r="B2438" t="s">
        <v>47</v>
      </c>
      <c r="C2438" t="s">
        <v>268</v>
      </c>
      <c r="D2438" t="s">
        <v>123</v>
      </c>
      <c r="E2438" s="149">
        <v>498600</v>
      </c>
      <c r="F2438" s="149">
        <v>0</v>
      </c>
      <c r="G2438" s="149">
        <v>498600</v>
      </c>
      <c r="H2438" s="150">
        <f>Tabela2[[#This Row],[PERCENTUAL REALIZADO2]]*1/100</f>
        <v>0.80204800000000009</v>
      </c>
      <c r="I2438">
        <v>80.204800000000006</v>
      </c>
      <c r="J2438" s="111">
        <v>42552</v>
      </c>
      <c r="L2438" t="s">
        <v>2</v>
      </c>
      <c r="M2438" t="s">
        <v>125</v>
      </c>
      <c r="N2438" t="s">
        <v>126</v>
      </c>
    </row>
    <row r="2439" spans="1:14" x14ac:dyDescent="0.25">
      <c r="A2439" t="s">
        <v>124</v>
      </c>
      <c r="B2439" t="s">
        <v>51</v>
      </c>
      <c r="C2439" t="s">
        <v>268</v>
      </c>
      <c r="D2439" t="s">
        <v>123</v>
      </c>
      <c r="E2439" s="149">
        <v>300000</v>
      </c>
      <c r="F2439" s="149">
        <v>1653.31</v>
      </c>
      <c r="G2439" s="149">
        <v>301653.31</v>
      </c>
      <c r="H2439" s="150">
        <f>Tabela2[[#This Row],[PERCENTUAL REALIZADO2]]*1/100</f>
        <v>0.99938199999999999</v>
      </c>
      <c r="I2439">
        <v>99.938199999999995</v>
      </c>
      <c r="J2439" s="111">
        <v>42555</v>
      </c>
      <c r="L2439" t="s">
        <v>2</v>
      </c>
      <c r="M2439" t="s">
        <v>125</v>
      </c>
      <c r="N2439" t="s">
        <v>317</v>
      </c>
    </row>
    <row r="2440" spans="1:14" x14ac:dyDescent="0.25">
      <c r="A2440" t="s">
        <v>124</v>
      </c>
      <c r="B2440" t="s">
        <v>53</v>
      </c>
      <c r="C2440" t="s">
        <v>5105</v>
      </c>
      <c r="D2440" t="s">
        <v>123</v>
      </c>
      <c r="E2440" s="149">
        <v>499998</v>
      </c>
      <c r="F2440" s="149">
        <v>0</v>
      </c>
      <c r="G2440" s="149">
        <v>499998</v>
      </c>
      <c r="H2440" s="150">
        <f>Tabela2[[#This Row],[PERCENTUAL REALIZADO2]]*1/100</f>
        <v>0.64438699999999993</v>
      </c>
      <c r="I2440">
        <v>64.438699999999997</v>
      </c>
      <c r="J2440" s="111">
        <v>42826</v>
      </c>
      <c r="L2440" t="s">
        <v>2</v>
      </c>
      <c r="M2440" t="s">
        <v>125</v>
      </c>
      <c r="N2440" t="s">
        <v>126</v>
      </c>
    </row>
    <row r="2441" spans="1:14" x14ac:dyDescent="0.25">
      <c r="A2441" t="s">
        <v>124</v>
      </c>
      <c r="B2441" t="s">
        <v>65</v>
      </c>
      <c r="C2441" t="s">
        <v>5106</v>
      </c>
      <c r="D2441" t="s">
        <v>123</v>
      </c>
      <c r="E2441" s="149">
        <v>249996.81</v>
      </c>
      <c r="F2441" s="149">
        <v>9936.49</v>
      </c>
      <c r="G2441" s="149">
        <v>259933.3</v>
      </c>
      <c r="H2441" s="150">
        <f>Tabela2[[#This Row],[PERCENTUAL REALIZADO2]]*1/100</f>
        <v>0.8961539999999999</v>
      </c>
      <c r="I2441">
        <v>89.615399999999994</v>
      </c>
      <c r="J2441" s="111">
        <v>42730</v>
      </c>
      <c r="L2441" t="s">
        <v>2</v>
      </c>
      <c r="M2441" t="s">
        <v>125</v>
      </c>
      <c r="N2441" t="s">
        <v>126</v>
      </c>
    </row>
    <row r="2442" spans="1:14" x14ac:dyDescent="0.25">
      <c r="A2442" t="s">
        <v>287</v>
      </c>
      <c r="B2442" t="s">
        <v>65</v>
      </c>
      <c r="C2442" t="s">
        <v>268</v>
      </c>
      <c r="D2442" t="s">
        <v>123</v>
      </c>
      <c r="E2442" s="149">
        <v>500000</v>
      </c>
      <c r="F2442" s="149">
        <v>23547.65</v>
      </c>
      <c r="G2442" s="149">
        <v>523547.65</v>
      </c>
      <c r="H2442" s="150">
        <f>Tabela2[[#This Row],[PERCENTUAL REALIZADO2]]*1/100</f>
        <v>0.81985799999999998</v>
      </c>
      <c r="I2442">
        <v>81.985799999999998</v>
      </c>
      <c r="J2442" s="111">
        <v>42695</v>
      </c>
      <c r="L2442" t="s">
        <v>2</v>
      </c>
      <c r="M2442" t="s">
        <v>125</v>
      </c>
      <c r="N2442" t="s">
        <v>126</v>
      </c>
    </row>
    <row r="2443" spans="1:14" x14ac:dyDescent="0.25">
      <c r="A2443" t="s">
        <v>3006</v>
      </c>
      <c r="B2443" t="s">
        <v>56</v>
      </c>
      <c r="C2443" t="s">
        <v>1733</v>
      </c>
      <c r="D2443" t="s">
        <v>86</v>
      </c>
      <c r="E2443" s="149">
        <v>987600</v>
      </c>
      <c r="F2443" s="149">
        <v>486708.79</v>
      </c>
      <c r="G2443" s="149">
        <v>1474308.79</v>
      </c>
      <c r="H2443" s="150">
        <f>Tabela2[[#This Row],[PERCENTUAL REALIZADO2]]*1/100</f>
        <v>0.13999599999999998</v>
      </c>
      <c r="I2443">
        <v>13.999599999999999</v>
      </c>
      <c r="J2443" s="111">
        <v>42522</v>
      </c>
      <c r="L2443" t="s">
        <v>2</v>
      </c>
      <c r="M2443" t="s">
        <v>84</v>
      </c>
      <c r="N2443" t="s">
        <v>88</v>
      </c>
    </row>
    <row r="2444" spans="1:14" x14ac:dyDescent="0.25">
      <c r="A2444" t="s">
        <v>5112</v>
      </c>
      <c r="B2444" t="s">
        <v>52</v>
      </c>
      <c r="C2444" t="s">
        <v>5111</v>
      </c>
      <c r="D2444" t="s">
        <v>86</v>
      </c>
      <c r="E2444" s="149">
        <v>384310</v>
      </c>
      <c r="F2444" s="149">
        <v>3843.1</v>
      </c>
      <c r="G2444" s="149">
        <v>388153.1</v>
      </c>
      <c r="H2444" s="150">
        <f>Tabela2[[#This Row],[PERCENTUAL REALIZADO2]]*1/100</f>
        <v>0.91568799999999995</v>
      </c>
      <c r="I2444">
        <v>91.568799999999996</v>
      </c>
      <c r="J2444" s="111">
        <v>42538</v>
      </c>
      <c r="L2444" t="s">
        <v>2</v>
      </c>
      <c r="M2444" t="s">
        <v>84</v>
      </c>
      <c r="N2444" t="s">
        <v>88</v>
      </c>
    </row>
    <row r="2445" spans="1:14" x14ac:dyDescent="0.25">
      <c r="A2445" t="s">
        <v>5113</v>
      </c>
      <c r="B2445" t="s">
        <v>69</v>
      </c>
      <c r="C2445" t="s">
        <v>478</v>
      </c>
      <c r="D2445" t="s">
        <v>86</v>
      </c>
      <c r="E2445" s="149">
        <v>980677</v>
      </c>
      <c r="F2445" s="149">
        <v>32902.26</v>
      </c>
      <c r="G2445" s="149">
        <v>1013579.26</v>
      </c>
      <c r="H2445" s="150">
        <f>Tabela2[[#This Row],[PERCENTUAL REALIZADO2]]*1/100</f>
        <v>0.113881</v>
      </c>
      <c r="I2445">
        <v>11.3881</v>
      </c>
      <c r="J2445" s="111">
        <v>42522</v>
      </c>
      <c r="L2445" t="s">
        <v>2</v>
      </c>
      <c r="M2445" t="s">
        <v>84</v>
      </c>
      <c r="N2445" t="s">
        <v>564</v>
      </c>
    </row>
    <row r="2446" spans="1:14" x14ac:dyDescent="0.25">
      <c r="A2446" t="s">
        <v>5115</v>
      </c>
      <c r="B2446" t="s">
        <v>65</v>
      </c>
      <c r="C2446" t="s">
        <v>5114</v>
      </c>
      <c r="D2446" t="s">
        <v>79</v>
      </c>
      <c r="E2446" s="149">
        <v>97500</v>
      </c>
      <c r="F2446" s="149">
        <v>2500</v>
      </c>
      <c r="G2446" s="149">
        <v>100000</v>
      </c>
      <c r="H2446" s="150">
        <f>Tabela2[[#This Row],[PERCENTUAL REALIZADO2]]*1/100</f>
        <v>0.29580000000000001</v>
      </c>
      <c r="I2446">
        <v>29.58</v>
      </c>
      <c r="J2446" s="111">
        <v>42172</v>
      </c>
      <c r="L2446" t="s">
        <v>2</v>
      </c>
      <c r="M2446" t="s">
        <v>80</v>
      </c>
      <c r="N2446" t="s">
        <v>81</v>
      </c>
    </row>
    <row r="2447" spans="1:14" x14ac:dyDescent="0.25">
      <c r="A2447" t="s">
        <v>5116</v>
      </c>
      <c r="B2447" t="s">
        <v>52</v>
      </c>
      <c r="C2447" t="s">
        <v>4767</v>
      </c>
      <c r="D2447" t="s">
        <v>79</v>
      </c>
      <c r="E2447" s="149">
        <v>1950000</v>
      </c>
      <c r="F2447" s="149">
        <v>2500</v>
      </c>
      <c r="G2447" s="149">
        <v>1952500</v>
      </c>
      <c r="H2447" s="150">
        <f>Tabela2[[#This Row],[PERCENTUAL REALIZADO2]]*1/100</f>
        <v>0.85518699999999992</v>
      </c>
      <c r="I2447">
        <v>85.518699999999995</v>
      </c>
      <c r="J2447" s="111">
        <v>42163</v>
      </c>
      <c r="L2447" t="s">
        <v>2</v>
      </c>
      <c r="M2447" t="s">
        <v>80</v>
      </c>
      <c r="N2447" t="s">
        <v>81</v>
      </c>
    </row>
    <row r="2448" spans="1:14" x14ac:dyDescent="0.25">
      <c r="A2448" t="s">
        <v>871</v>
      </c>
      <c r="B2448" t="s">
        <v>65</v>
      </c>
      <c r="C2448" t="s">
        <v>5117</v>
      </c>
      <c r="D2448" t="s">
        <v>79</v>
      </c>
      <c r="E2448" s="149">
        <v>292500</v>
      </c>
      <c r="F2448" s="149">
        <v>293</v>
      </c>
      <c r="G2448" s="149">
        <v>292793</v>
      </c>
      <c r="H2448" s="150">
        <f>Tabela2[[#This Row],[PERCENTUAL REALIZADO2]]*1/100</f>
        <v>0.86409099999999994</v>
      </c>
      <c r="I2448">
        <v>86.409099999999995</v>
      </c>
      <c r="J2448" s="111">
        <v>42908</v>
      </c>
      <c r="L2448" t="s">
        <v>2</v>
      </c>
      <c r="M2448" t="s">
        <v>80</v>
      </c>
      <c r="N2448" t="s">
        <v>81</v>
      </c>
    </row>
    <row r="2449" spans="1:14" x14ac:dyDescent="0.25">
      <c r="A2449" t="s">
        <v>5119</v>
      </c>
      <c r="B2449" t="s">
        <v>47</v>
      </c>
      <c r="C2449" t="s">
        <v>5118</v>
      </c>
      <c r="D2449" t="s">
        <v>117</v>
      </c>
      <c r="E2449" s="149">
        <v>250000</v>
      </c>
      <c r="F2449" s="149">
        <v>5200</v>
      </c>
      <c r="G2449" s="149">
        <v>255200</v>
      </c>
      <c r="H2449" s="150">
        <f>Tabela2[[#This Row],[PERCENTUAL REALIZADO2]]*1/100</f>
        <v>0.15859400000000001</v>
      </c>
      <c r="I2449">
        <v>15.859400000000001</v>
      </c>
      <c r="J2449" s="111">
        <v>42795</v>
      </c>
      <c r="L2449" t="s">
        <v>2</v>
      </c>
      <c r="M2449" t="s">
        <v>120</v>
      </c>
      <c r="N2449" t="s">
        <v>121</v>
      </c>
    </row>
    <row r="2450" spans="1:14" x14ac:dyDescent="0.25">
      <c r="A2450" t="s">
        <v>1783</v>
      </c>
      <c r="B2450" t="s">
        <v>47</v>
      </c>
      <c r="C2450" t="s">
        <v>4984</v>
      </c>
      <c r="D2450" t="s">
        <v>117</v>
      </c>
      <c r="E2450" s="149">
        <v>500000</v>
      </c>
      <c r="F2450" s="149">
        <v>14500</v>
      </c>
      <c r="G2450" s="149">
        <v>514500</v>
      </c>
      <c r="H2450" s="150">
        <f>Tabela2[[#This Row],[PERCENTUAL REALIZADO2]]*1/100</f>
        <v>2.4136999999999999E-2</v>
      </c>
      <c r="I2450">
        <v>2.4137</v>
      </c>
      <c r="J2450" s="111">
        <v>42461</v>
      </c>
      <c r="L2450" t="s">
        <v>2</v>
      </c>
      <c r="M2450" t="s">
        <v>120</v>
      </c>
      <c r="N2450" t="s">
        <v>121</v>
      </c>
    </row>
    <row r="2451" spans="1:14" x14ac:dyDescent="0.25">
      <c r="A2451" t="s">
        <v>5120</v>
      </c>
      <c r="B2451" t="s">
        <v>68</v>
      </c>
      <c r="C2451" t="s">
        <v>745</v>
      </c>
      <c r="D2451" t="s">
        <v>117</v>
      </c>
      <c r="E2451" s="149">
        <v>500000</v>
      </c>
      <c r="F2451" s="149">
        <v>18647.14</v>
      </c>
      <c r="G2451" s="149">
        <v>518647.14</v>
      </c>
      <c r="H2451" s="150">
        <f>Tabela2[[#This Row],[PERCENTUAL REALIZADO2]]*1/100</f>
        <v>0.54294600000000004</v>
      </c>
      <c r="I2451">
        <v>54.294600000000003</v>
      </c>
      <c r="J2451" s="111">
        <v>42856</v>
      </c>
      <c r="L2451" t="s">
        <v>2</v>
      </c>
      <c r="M2451" t="s">
        <v>120</v>
      </c>
      <c r="N2451" t="s">
        <v>121</v>
      </c>
    </row>
    <row r="2452" spans="1:14" x14ac:dyDescent="0.25">
      <c r="A2452" t="s">
        <v>5121</v>
      </c>
      <c r="B2452" t="s">
        <v>52</v>
      </c>
      <c r="C2452" t="s">
        <v>485</v>
      </c>
      <c r="D2452" t="s">
        <v>117</v>
      </c>
      <c r="E2452" s="149">
        <v>500000</v>
      </c>
      <c r="F2452" s="149">
        <v>15000</v>
      </c>
      <c r="G2452" s="149">
        <v>515000</v>
      </c>
      <c r="H2452" s="150">
        <f>Tabela2[[#This Row],[PERCENTUAL REALIZADO2]]*1/100</f>
        <v>0.77064699999999997</v>
      </c>
      <c r="I2452">
        <v>77.064700000000002</v>
      </c>
      <c r="J2452" s="111">
        <v>42500</v>
      </c>
      <c r="L2452" t="s">
        <v>2</v>
      </c>
      <c r="M2452" t="s">
        <v>120</v>
      </c>
      <c r="N2452" t="s">
        <v>121</v>
      </c>
    </row>
    <row r="2453" spans="1:14" x14ac:dyDescent="0.25">
      <c r="A2453" t="s">
        <v>5122</v>
      </c>
      <c r="B2453" t="s">
        <v>68</v>
      </c>
      <c r="C2453" t="s">
        <v>948</v>
      </c>
      <c r="D2453" t="s">
        <v>117</v>
      </c>
      <c r="E2453" s="149">
        <v>250000</v>
      </c>
      <c r="F2453" s="149">
        <v>69627.38</v>
      </c>
      <c r="G2453" s="149">
        <v>319627.38</v>
      </c>
      <c r="H2453" s="150">
        <f>Tabela2[[#This Row],[PERCENTUAL REALIZADO2]]*1/100</f>
        <v>0.549539</v>
      </c>
      <c r="I2453">
        <v>54.953899999999997</v>
      </c>
      <c r="J2453" s="111">
        <v>42494</v>
      </c>
      <c r="L2453" t="s">
        <v>2</v>
      </c>
      <c r="M2453" t="s">
        <v>120</v>
      </c>
      <c r="N2453" t="s">
        <v>121</v>
      </c>
    </row>
    <row r="2454" spans="1:14" x14ac:dyDescent="0.25">
      <c r="A2454" t="s">
        <v>412</v>
      </c>
      <c r="B2454" t="s">
        <v>69</v>
      </c>
      <c r="C2454" t="s">
        <v>528</v>
      </c>
      <c r="D2454" t="s">
        <v>117</v>
      </c>
      <c r="E2454" s="149">
        <v>1000000</v>
      </c>
      <c r="F2454" s="149">
        <v>94755</v>
      </c>
      <c r="G2454" s="149">
        <v>1094755</v>
      </c>
      <c r="H2454" s="150">
        <f>Tabela2[[#This Row],[PERCENTUAL REALIZADO2]]*1/100</f>
        <v>0.27551599999999998</v>
      </c>
      <c r="I2454">
        <v>27.551600000000001</v>
      </c>
      <c r="J2454" s="111">
        <v>42522</v>
      </c>
      <c r="L2454" t="s">
        <v>2</v>
      </c>
      <c r="M2454" t="s">
        <v>120</v>
      </c>
      <c r="N2454" t="s">
        <v>121</v>
      </c>
    </row>
    <row r="2455" spans="1:14" x14ac:dyDescent="0.25">
      <c r="A2455" t="s">
        <v>412</v>
      </c>
      <c r="B2455" t="s">
        <v>65</v>
      </c>
      <c r="C2455" t="s">
        <v>3069</v>
      </c>
      <c r="D2455" t="s">
        <v>117</v>
      </c>
      <c r="E2455" s="149">
        <v>250000</v>
      </c>
      <c r="F2455" s="149">
        <v>6382.57</v>
      </c>
      <c r="G2455" s="149">
        <v>256382.57</v>
      </c>
      <c r="H2455" s="150">
        <f>Tabela2[[#This Row],[PERCENTUAL REALIZADO2]]*1/100</f>
        <v>0.51522599999999996</v>
      </c>
      <c r="I2455">
        <v>51.522599999999997</v>
      </c>
      <c r="J2455" s="111">
        <v>42522</v>
      </c>
      <c r="L2455" t="s">
        <v>2</v>
      </c>
      <c r="M2455" t="s">
        <v>120</v>
      </c>
      <c r="N2455" t="s">
        <v>121</v>
      </c>
    </row>
    <row r="2456" spans="1:14" x14ac:dyDescent="0.25">
      <c r="A2456" t="s">
        <v>482</v>
      </c>
      <c r="B2456" t="s">
        <v>53</v>
      </c>
      <c r="C2456" t="s">
        <v>2914</v>
      </c>
      <c r="D2456" t="s">
        <v>117</v>
      </c>
      <c r="E2456" s="149">
        <v>250000</v>
      </c>
      <c r="F2456" s="149">
        <v>10826.88</v>
      </c>
      <c r="G2456" s="149">
        <v>260826.88</v>
      </c>
      <c r="H2456" s="150">
        <f>Tabela2[[#This Row],[PERCENTUAL REALIZADO2]]*1/100</f>
        <v>0.79015400000000002</v>
      </c>
      <c r="I2456">
        <v>79.0154</v>
      </c>
      <c r="J2456" s="111">
        <v>42486</v>
      </c>
      <c r="L2456" t="s">
        <v>2</v>
      </c>
      <c r="M2456" t="s">
        <v>120</v>
      </c>
      <c r="N2456" t="s">
        <v>121</v>
      </c>
    </row>
    <row r="2457" spans="1:14" x14ac:dyDescent="0.25">
      <c r="A2457" t="s">
        <v>5123</v>
      </c>
      <c r="B2457" t="s">
        <v>65</v>
      </c>
      <c r="C2457" t="s">
        <v>157</v>
      </c>
      <c r="D2457" t="s">
        <v>117</v>
      </c>
      <c r="E2457" s="149">
        <v>250000</v>
      </c>
      <c r="F2457" s="149">
        <v>3448.14</v>
      </c>
      <c r="G2457" s="149">
        <v>253448.14</v>
      </c>
      <c r="H2457" s="150">
        <f>Tabela2[[#This Row],[PERCENTUAL REALIZADO2]]*1/100</f>
        <v>0.51991100000000001</v>
      </c>
      <c r="I2457">
        <v>51.991100000000003</v>
      </c>
      <c r="J2457" s="111">
        <v>42767</v>
      </c>
      <c r="L2457" t="s">
        <v>2</v>
      </c>
      <c r="M2457" t="s">
        <v>120</v>
      </c>
      <c r="N2457" t="s">
        <v>121</v>
      </c>
    </row>
    <row r="2458" spans="1:14" x14ac:dyDescent="0.25">
      <c r="A2458" t="s">
        <v>5125</v>
      </c>
      <c r="B2458" t="s">
        <v>57</v>
      </c>
      <c r="C2458" t="s">
        <v>5124</v>
      </c>
      <c r="D2458" t="s">
        <v>86</v>
      </c>
      <c r="E2458" s="149">
        <v>295300</v>
      </c>
      <c r="F2458" s="149">
        <v>4500</v>
      </c>
      <c r="G2458" s="149">
        <v>299800</v>
      </c>
      <c r="H2458" s="150">
        <f>Tabela2[[#This Row],[PERCENTUAL REALIZADO2]]*1/100</f>
        <v>0.51847900000000002</v>
      </c>
      <c r="I2458">
        <v>51.847900000000003</v>
      </c>
      <c r="J2458" s="111">
        <v>42048</v>
      </c>
      <c r="L2458" t="s">
        <v>2</v>
      </c>
      <c r="M2458" t="s">
        <v>84</v>
      </c>
      <c r="N2458" t="s">
        <v>88</v>
      </c>
    </row>
    <row r="2459" spans="1:14" x14ac:dyDescent="0.25">
      <c r="A2459" t="s">
        <v>5128</v>
      </c>
      <c r="B2459" t="s">
        <v>65</v>
      </c>
      <c r="C2459" t="s">
        <v>5127</v>
      </c>
      <c r="D2459" t="s">
        <v>90</v>
      </c>
      <c r="E2459" s="149">
        <v>250000</v>
      </c>
      <c r="F2459" s="149">
        <v>69948</v>
      </c>
      <c r="G2459" s="149">
        <v>319948</v>
      </c>
      <c r="H2459" s="150">
        <f>Tabela2[[#This Row],[PERCENTUAL REALIZADO2]]*1/100</f>
        <v>6.6010000000000001E-3</v>
      </c>
      <c r="I2459">
        <v>0.66010000000000002</v>
      </c>
      <c r="J2459" s="111">
        <v>42550</v>
      </c>
      <c r="L2459" t="s">
        <v>2</v>
      </c>
      <c r="M2459" t="s">
        <v>80</v>
      </c>
      <c r="N2459" t="s">
        <v>112</v>
      </c>
    </row>
    <row r="2460" spans="1:14" x14ac:dyDescent="0.25">
      <c r="A2460" t="s">
        <v>5130</v>
      </c>
      <c r="B2460" t="s">
        <v>65</v>
      </c>
      <c r="C2460" t="s">
        <v>5129</v>
      </c>
      <c r="D2460" t="s">
        <v>90</v>
      </c>
      <c r="E2460" s="149">
        <v>450000</v>
      </c>
      <c r="F2460" s="149">
        <v>17183.03</v>
      </c>
      <c r="G2460" s="149">
        <v>467183.03</v>
      </c>
      <c r="H2460" s="150">
        <f>Tabela2[[#This Row],[PERCENTUAL REALIZADO2]]*1/100</f>
        <v>0.81274800000000003</v>
      </c>
      <c r="I2460">
        <v>81.274799999999999</v>
      </c>
      <c r="J2460" s="111">
        <v>42494</v>
      </c>
      <c r="L2460" t="s">
        <v>2</v>
      </c>
      <c r="M2460" t="s">
        <v>80</v>
      </c>
      <c r="N2460" t="s">
        <v>112</v>
      </c>
    </row>
    <row r="2461" spans="1:14" x14ac:dyDescent="0.25">
      <c r="A2461" t="s">
        <v>5131</v>
      </c>
      <c r="B2461" t="s">
        <v>65</v>
      </c>
      <c r="C2461" t="s">
        <v>3128</v>
      </c>
      <c r="D2461" t="s">
        <v>90</v>
      </c>
      <c r="E2461" s="149">
        <v>250000</v>
      </c>
      <c r="F2461" s="149">
        <v>6446.08</v>
      </c>
      <c r="G2461" s="149">
        <v>256446.07999999999</v>
      </c>
      <c r="H2461" s="150">
        <f>Tabela2[[#This Row],[PERCENTUAL REALIZADO2]]*1/100</f>
        <v>0.526837</v>
      </c>
      <c r="I2461">
        <v>52.683700000000002</v>
      </c>
      <c r="J2461" s="111">
        <v>42513</v>
      </c>
      <c r="L2461" t="s">
        <v>2</v>
      </c>
      <c r="M2461" t="s">
        <v>80</v>
      </c>
      <c r="N2461" t="s">
        <v>112</v>
      </c>
    </row>
    <row r="2462" spans="1:14" x14ac:dyDescent="0.25">
      <c r="A2462" t="s">
        <v>5132</v>
      </c>
      <c r="B2462" t="s">
        <v>65</v>
      </c>
      <c r="C2462" t="s">
        <v>830</v>
      </c>
      <c r="D2462" t="s">
        <v>90</v>
      </c>
      <c r="E2462" s="149">
        <v>250000</v>
      </c>
      <c r="F2462" s="149">
        <v>251</v>
      </c>
      <c r="G2462" s="149">
        <v>250251</v>
      </c>
      <c r="H2462" s="150">
        <f>Tabela2[[#This Row],[PERCENTUAL REALIZADO2]]*1/100</f>
        <v>0.90851100000000007</v>
      </c>
      <c r="I2462">
        <v>90.851100000000002</v>
      </c>
      <c r="J2462" s="111">
        <v>42745</v>
      </c>
      <c r="L2462" t="s">
        <v>2</v>
      </c>
      <c r="M2462" t="s">
        <v>80</v>
      </c>
      <c r="N2462" t="s">
        <v>112</v>
      </c>
    </row>
    <row r="2463" spans="1:14" x14ac:dyDescent="0.25">
      <c r="A2463" t="s">
        <v>1755</v>
      </c>
      <c r="B2463" t="s">
        <v>65</v>
      </c>
      <c r="C2463" t="s">
        <v>5133</v>
      </c>
      <c r="D2463" t="s">
        <v>90</v>
      </c>
      <c r="E2463" s="149">
        <v>500000</v>
      </c>
      <c r="F2463" s="149">
        <v>501</v>
      </c>
      <c r="G2463" s="149">
        <v>500501</v>
      </c>
      <c r="H2463" s="150">
        <f>Tabela2[[#This Row],[PERCENTUAL REALIZADO2]]*1/100</f>
        <v>0.80845900000000004</v>
      </c>
      <c r="I2463">
        <v>80.8459</v>
      </c>
      <c r="J2463" s="111">
        <v>42496</v>
      </c>
      <c r="L2463" t="s">
        <v>2</v>
      </c>
      <c r="M2463" t="s">
        <v>80</v>
      </c>
      <c r="N2463" t="s">
        <v>112</v>
      </c>
    </row>
    <row r="2464" spans="1:14" x14ac:dyDescent="0.25">
      <c r="A2464" t="s">
        <v>5135</v>
      </c>
      <c r="B2464" t="s">
        <v>55</v>
      </c>
      <c r="C2464" t="s">
        <v>1264</v>
      </c>
      <c r="D2464" t="s">
        <v>79</v>
      </c>
      <c r="E2464" s="149">
        <v>975000</v>
      </c>
      <c r="F2464" s="149">
        <v>48750</v>
      </c>
      <c r="G2464" s="149">
        <v>1023750</v>
      </c>
      <c r="H2464" s="150">
        <f>Tabela2[[#This Row],[PERCENTUAL REALIZADO2]]*1/100</f>
        <v>0.62516499999999997</v>
      </c>
      <c r="I2464">
        <v>62.516500000000001</v>
      </c>
      <c r="J2464" s="111">
        <v>42294</v>
      </c>
      <c r="L2464" t="s">
        <v>2</v>
      </c>
      <c r="M2464" t="s">
        <v>80</v>
      </c>
      <c r="N2464" t="s">
        <v>81</v>
      </c>
    </row>
    <row r="2465" spans="1:14" x14ac:dyDescent="0.25">
      <c r="A2465" t="s">
        <v>5136</v>
      </c>
      <c r="B2465" t="s">
        <v>52</v>
      </c>
      <c r="C2465" t="s">
        <v>3489</v>
      </c>
      <c r="D2465" t="s">
        <v>82</v>
      </c>
      <c r="E2465" s="149">
        <v>292500</v>
      </c>
      <c r="F2465" s="149">
        <v>2954.55</v>
      </c>
      <c r="G2465" s="149">
        <v>295454.55</v>
      </c>
      <c r="H2465" s="150">
        <f>Tabela2[[#This Row],[PERCENTUAL REALIZADO2]]*1/100</f>
        <v>0.87361500000000003</v>
      </c>
      <c r="I2465">
        <v>87.361500000000007</v>
      </c>
      <c r="J2465" s="111">
        <v>42158</v>
      </c>
      <c r="L2465" t="s">
        <v>2</v>
      </c>
      <c r="M2465" t="s">
        <v>84</v>
      </c>
      <c r="N2465" t="s">
        <v>85</v>
      </c>
    </row>
    <row r="2466" spans="1:14" x14ac:dyDescent="0.25">
      <c r="A2466" t="s">
        <v>5137</v>
      </c>
      <c r="B2466" t="s">
        <v>55</v>
      </c>
      <c r="C2466" t="s">
        <v>1264</v>
      </c>
      <c r="D2466" t="s">
        <v>79</v>
      </c>
      <c r="E2466" s="149">
        <v>2633500</v>
      </c>
      <c r="F2466" s="149">
        <v>133500</v>
      </c>
      <c r="G2466" s="149">
        <v>2767000</v>
      </c>
      <c r="H2466" s="150">
        <f>Tabela2[[#This Row],[PERCENTUAL REALIZADO2]]*1/100</f>
        <v>0.25008400000000003</v>
      </c>
      <c r="I2466">
        <v>25.008400000000002</v>
      </c>
      <c r="J2466" s="111">
        <v>42299</v>
      </c>
      <c r="L2466" t="s">
        <v>2</v>
      </c>
      <c r="M2466" t="s">
        <v>80</v>
      </c>
      <c r="N2466" t="s">
        <v>81</v>
      </c>
    </row>
    <row r="2467" spans="1:14" x14ac:dyDescent="0.25">
      <c r="A2467" t="s">
        <v>5138</v>
      </c>
      <c r="B2467" t="s">
        <v>69</v>
      </c>
      <c r="C2467" t="s">
        <v>544</v>
      </c>
      <c r="D2467" t="s">
        <v>86</v>
      </c>
      <c r="E2467" s="149">
        <v>295300</v>
      </c>
      <c r="F2467" s="149">
        <v>4700</v>
      </c>
      <c r="G2467" s="149">
        <v>300000</v>
      </c>
      <c r="H2467" s="150">
        <f>Tabela2[[#This Row],[PERCENTUAL REALIZADO2]]*1/100</f>
        <v>0.90113299999999996</v>
      </c>
      <c r="I2467">
        <v>90.113299999999995</v>
      </c>
      <c r="J2467" s="111">
        <v>42522</v>
      </c>
      <c r="L2467" t="s">
        <v>2</v>
      </c>
      <c r="M2467" t="s">
        <v>84</v>
      </c>
      <c r="N2467" t="s">
        <v>88</v>
      </c>
    </row>
    <row r="2468" spans="1:14" x14ac:dyDescent="0.25">
      <c r="A2468" t="s">
        <v>5139</v>
      </c>
      <c r="B2468" t="s">
        <v>65</v>
      </c>
      <c r="C2468" t="s">
        <v>534</v>
      </c>
      <c r="D2468" t="s">
        <v>82</v>
      </c>
      <c r="E2468" s="149">
        <v>500000</v>
      </c>
      <c r="F2468" s="149">
        <v>101858.47</v>
      </c>
      <c r="G2468" s="149">
        <v>601858.47</v>
      </c>
      <c r="H2468" s="150">
        <f>Tabela2[[#This Row],[PERCENTUAL REALIZADO2]]*1/100</f>
        <v>0.998116</v>
      </c>
      <c r="I2468">
        <v>99.811599999999999</v>
      </c>
      <c r="J2468" s="111">
        <v>42423</v>
      </c>
      <c r="L2468" t="s">
        <v>2</v>
      </c>
      <c r="M2468" t="s">
        <v>84</v>
      </c>
      <c r="N2468" t="s">
        <v>85</v>
      </c>
    </row>
    <row r="2469" spans="1:14" x14ac:dyDescent="0.25">
      <c r="A2469" t="s">
        <v>5140</v>
      </c>
      <c r="B2469" t="s">
        <v>48</v>
      </c>
      <c r="C2469" t="s">
        <v>3760</v>
      </c>
      <c r="D2469" t="s">
        <v>86</v>
      </c>
      <c r="E2469" s="149">
        <v>245850</v>
      </c>
      <c r="F2469" s="149">
        <v>7406.03</v>
      </c>
      <c r="G2469" s="149">
        <v>253256.03</v>
      </c>
      <c r="H2469" s="150">
        <f>Tabela2[[#This Row],[PERCENTUAL REALIZADO2]]*1/100</f>
        <v>0.55222099999999996</v>
      </c>
      <c r="I2469">
        <v>55.222099999999998</v>
      </c>
      <c r="J2469" s="111">
        <v>42552</v>
      </c>
      <c r="L2469" t="s">
        <v>2</v>
      </c>
      <c r="M2469" t="s">
        <v>84</v>
      </c>
      <c r="N2469" t="s">
        <v>88</v>
      </c>
    </row>
    <row r="2470" spans="1:14" x14ac:dyDescent="0.25">
      <c r="A2470" t="s">
        <v>5142</v>
      </c>
      <c r="B2470" t="s">
        <v>65</v>
      </c>
      <c r="C2470" t="s">
        <v>5141</v>
      </c>
      <c r="D2470" t="s">
        <v>79</v>
      </c>
      <c r="E2470" s="149">
        <v>97500</v>
      </c>
      <c r="F2470" s="149">
        <v>8982.98</v>
      </c>
      <c r="G2470" s="149">
        <v>106482.98</v>
      </c>
      <c r="H2470" s="150">
        <f>Tabela2[[#This Row],[PERCENTUAL REALIZADO2]]*1/100</f>
        <v>0.57739699999999994</v>
      </c>
      <c r="I2470">
        <v>57.739699999999999</v>
      </c>
      <c r="J2470" s="111">
        <v>42708</v>
      </c>
      <c r="L2470" t="s">
        <v>2</v>
      </c>
      <c r="M2470" t="s">
        <v>80</v>
      </c>
      <c r="N2470" t="s">
        <v>81</v>
      </c>
    </row>
    <row r="2471" spans="1:14" x14ac:dyDescent="0.25">
      <c r="A2471" t="s">
        <v>5143</v>
      </c>
      <c r="B2471" t="s">
        <v>52</v>
      </c>
      <c r="C2471" t="s">
        <v>4339</v>
      </c>
      <c r="D2471" t="s">
        <v>79</v>
      </c>
      <c r="E2471" s="149">
        <v>585000</v>
      </c>
      <c r="F2471" s="149">
        <v>5909</v>
      </c>
      <c r="G2471" s="149">
        <v>590909</v>
      </c>
      <c r="H2471" s="150">
        <f>Tabela2[[#This Row],[PERCENTUAL REALIZADO2]]*1/100</f>
        <v>0.99994000000000005</v>
      </c>
      <c r="I2471">
        <v>99.994</v>
      </c>
      <c r="J2471" s="111">
        <v>42366</v>
      </c>
      <c r="L2471" t="s">
        <v>2</v>
      </c>
      <c r="M2471" t="s">
        <v>80</v>
      </c>
      <c r="N2471" t="s">
        <v>81</v>
      </c>
    </row>
    <row r="2472" spans="1:14" x14ac:dyDescent="0.25">
      <c r="A2472" t="s">
        <v>533</v>
      </c>
      <c r="B2472" t="s">
        <v>57</v>
      </c>
      <c r="C2472" t="s">
        <v>532</v>
      </c>
      <c r="D2472" t="s">
        <v>86</v>
      </c>
      <c r="E2472" s="149">
        <v>690900</v>
      </c>
      <c r="F2472" s="149">
        <v>0</v>
      </c>
      <c r="G2472" s="149">
        <v>690900</v>
      </c>
      <c r="H2472" s="150">
        <f>Tabela2[[#This Row],[PERCENTUAL REALIZADO2]]*1/100</f>
        <v>0.82038900000000003</v>
      </c>
      <c r="I2472">
        <v>82.038899999999998</v>
      </c>
      <c r="J2472" s="111">
        <v>42334</v>
      </c>
      <c r="L2472" t="s">
        <v>2</v>
      </c>
      <c r="M2472" t="s">
        <v>84</v>
      </c>
      <c r="N2472" t="s">
        <v>88</v>
      </c>
    </row>
    <row r="2473" spans="1:14" x14ac:dyDescent="0.25">
      <c r="A2473" t="s">
        <v>5144</v>
      </c>
      <c r="B2473" t="s">
        <v>69</v>
      </c>
      <c r="C2473" t="s">
        <v>3902</v>
      </c>
      <c r="D2473" t="s">
        <v>79</v>
      </c>
      <c r="E2473" s="149">
        <v>195000</v>
      </c>
      <c r="F2473" s="149">
        <v>5000</v>
      </c>
      <c r="G2473" s="149">
        <v>200000</v>
      </c>
      <c r="H2473" s="150">
        <f>Tabela2[[#This Row],[PERCENTUAL REALIZADO2]]*1/100</f>
        <v>0.9</v>
      </c>
      <c r="I2473">
        <v>90</v>
      </c>
      <c r="J2473" s="111">
        <v>42430</v>
      </c>
      <c r="L2473" t="s">
        <v>2</v>
      </c>
      <c r="M2473" t="s">
        <v>80</v>
      </c>
      <c r="N2473" t="s">
        <v>81</v>
      </c>
    </row>
    <row r="2474" spans="1:14" x14ac:dyDescent="0.25">
      <c r="A2474" t="s">
        <v>5145</v>
      </c>
      <c r="B2474" t="s">
        <v>69</v>
      </c>
      <c r="C2474" t="s">
        <v>643</v>
      </c>
      <c r="D2474" t="s">
        <v>79</v>
      </c>
      <c r="E2474" s="149">
        <v>487500</v>
      </c>
      <c r="F2474" s="149">
        <v>5500</v>
      </c>
      <c r="G2474" s="149">
        <v>493000</v>
      </c>
      <c r="H2474" s="150">
        <f>Tabela2[[#This Row],[PERCENTUAL REALIZADO2]]*1/100</f>
        <v>0.90572999999999992</v>
      </c>
      <c r="I2474">
        <v>90.572999999999993</v>
      </c>
      <c r="J2474" s="111">
        <v>42461</v>
      </c>
      <c r="L2474" t="s">
        <v>2</v>
      </c>
      <c r="M2474" t="s">
        <v>80</v>
      </c>
      <c r="N2474" t="s">
        <v>81</v>
      </c>
    </row>
    <row r="2475" spans="1:14" x14ac:dyDescent="0.25">
      <c r="A2475" t="s">
        <v>5147</v>
      </c>
      <c r="B2475" t="s">
        <v>55</v>
      </c>
      <c r="C2475" t="s">
        <v>5146</v>
      </c>
      <c r="D2475" t="s">
        <v>79</v>
      </c>
      <c r="E2475" s="149">
        <v>1462500</v>
      </c>
      <c r="F2475" s="149">
        <v>37500</v>
      </c>
      <c r="G2475" s="149">
        <v>1500000</v>
      </c>
      <c r="H2475" s="150">
        <f>Tabela2[[#This Row],[PERCENTUAL REALIZADO2]]*1/100</f>
        <v>0.277395</v>
      </c>
      <c r="I2475">
        <v>27.7395</v>
      </c>
      <c r="J2475" s="111">
        <v>42226</v>
      </c>
      <c r="L2475" t="s">
        <v>2</v>
      </c>
      <c r="M2475" t="s">
        <v>80</v>
      </c>
      <c r="N2475" t="s">
        <v>81</v>
      </c>
    </row>
    <row r="2476" spans="1:14" x14ac:dyDescent="0.25">
      <c r="A2476" t="s">
        <v>328</v>
      </c>
      <c r="B2476" t="s">
        <v>65</v>
      </c>
      <c r="C2476" t="s">
        <v>5148</v>
      </c>
      <c r="D2476" t="s">
        <v>79</v>
      </c>
      <c r="E2476" s="149">
        <v>146250</v>
      </c>
      <c r="F2476" s="149">
        <v>1249</v>
      </c>
      <c r="G2476" s="149">
        <v>147499</v>
      </c>
      <c r="H2476" s="150">
        <f>Tabela2[[#This Row],[PERCENTUAL REALIZADO2]]*1/100</f>
        <v>0.71864800000000006</v>
      </c>
      <c r="I2476">
        <v>71.864800000000002</v>
      </c>
      <c r="J2476" s="111">
        <v>42948</v>
      </c>
      <c r="L2476" t="s">
        <v>2</v>
      </c>
      <c r="M2476" t="s">
        <v>80</v>
      </c>
      <c r="N2476" t="s">
        <v>81</v>
      </c>
    </row>
    <row r="2477" spans="1:14" x14ac:dyDescent="0.25">
      <c r="A2477" t="s">
        <v>5149</v>
      </c>
      <c r="B2477" t="s">
        <v>55</v>
      </c>
      <c r="C2477" t="s">
        <v>5146</v>
      </c>
      <c r="D2477" t="s">
        <v>79</v>
      </c>
      <c r="E2477" s="149">
        <v>331500</v>
      </c>
      <c r="F2477" s="149">
        <v>4936.67</v>
      </c>
      <c r="G2477" s="149">
        <v>336436.67</v>
      </c>
      <c r="H2477" s="150">
        <f>Tabela2[[#This Row],[PERCENTUAL REALIZADO2]]*1/100</f>
        <v>0</v>
      </c>
      <c r="I2477">
        <v>0</v>
      </c>
      <c r="J2477" s="111">
        <v>42541</v>
      </c>
      <c r="L2477" t="s">
        <v>2</v>
      </c>
      <c r="M2477" t="s">
        <v>80</v>
      </c>
      <c r="N2477" t="s">
        <v>81</v>
      </c>
    </row>
    <row r="2478" spans="1:14" x14ac:dyDescent="0.25">
      <c r="A2478" t="s">
        <v>667</v>
      </c>
      <c r="B2478" t="s">
        <v>53</v>
      </c>
      <c r="C2478" t="s">
        <v>1271</v>
      </c>
      <c r="D2478" t="s">
        <v>79</v>
      </c>
      <c r="E2478" s="149">
        <v>285675</v>
      </c>
      <c r="F2478" s="149">
        <v>751.23</v>
      </c>
      <c r="G2478" s="149">
        <v>286426.23</v>
      </c>
      <c r="H2478" s="150">
        <f>Tabela2[[#This Row],[PERCENTUAL REALIZADO2]]*1/100</f>
        <v>5.2672999999999998E-2</v>
      </c>
      <c r="I2478">
        <v>5.2672999999999996</v>
      </c>
      <c r="J2478" s="111">
        <v>42552</v>
      </c>
      <c r="L2478" t="s">
        <v>2</v>
      </c>
      <c r="M2478" t="s">
        <v>80</v>
      </c>
      <c r="N2478" t="s">
        <v>81</v>
      </c>
    </row>
    <row r="2479" spans="1:14" x14ac:dyDescent="0.25">
      <c r="A2479" t="s">
        <v>5150</v>
      </c>
      <c r="B2479" t="s">
        <v>53</v>
      </c>
      <c r="C2479" t="s">
        <v>299</v>
      </c>
      <c r="D2479" t="s">
        <v>79</v>
      </c>
      <c r="E2479" s="149">
        <v>438750</v>
      </c>
      <c r="F2479" s="149">
        <v>11250</v>
      </c>
      <c r="G2479" s="149">
        <v>450000</v>
      </c>
      <c r="H2479" s="150">
        <f>Tabela2[[#This Row],[PERCENTUAL REALIZADO2]]*1/100</f>
        <v>0.91327600000000009</v>
      </c>
      <c r="I2479">
        <v>91.327600000000004</v>
      </c>
      <c r="J2479" s="111">
        <v>42282</v>
      </c>
      <c r="L2479" t="s">
        <v>2</v>
      </c>
      <c r="M2479" t="s">
        <v>80</v>
      </c>
      <c r="N2479" t="s">
        <v>81</v>
      </c>
    </row>
    <row r="2480" spans="1:14" x14ac:dyDescent="0.25">
      <c r="A2480" t="s">
        <v>755</v>
      </c>
      <c r="B2480" t="s">
        <v>65</v>
      </c>
      <c r="C2480" t="s">
        <v>5151</v>
      </c>
      <c r="D2480" t="s">
        <v>79</v>
      </c>
      <c r="E2480" s="149">
        <v>292500</v>
      </c>
      <c r="F2480" s="149">
        <v>2925</v>
      </c>
      <c r="G2480" s="149">
        <v>295425</v>
      </c>
      <c r="H2480" s="150">
        <f>Tabela2[[#This Row],[PERCENTUAL REALIZADO2]]*1/100</f>
        <v>0.92375299999999994</v>
      </c>
      <c r="I2480">
        <v>92.375299999999996</v>
      </c>
      <c r="J2480" s="111">
        <v>42137</v>
      </c>
      <c r="L2480" t="s">
        <v>2</v>
      </c>
      <c r="M2480" t="s">
        <v>80</v>
      </c>
      <c r="N2480" t="s">
        <v>81</v>
      </c>
    </row>
    <row r="2481" spans="1:14" x14ac:dyDescent="0.25">
      <c r="A2481" t="s">
        <v>5152</v>
      </c>
      <c r="B2481" t="s">
        <v>55</v>
      </c>
      <c r="C2481" t="s">
        <v>1671</v>
      </c>
      <c r="D2481" t="s">
        <v>79</v>
      </c>
      <c r="E2481" s="149">
        <v>975000</v>
      </c>
      <c r="F2481" s="149">
        <v>25000</v>
      </c>
      <c r="G2481" s="149">
        <v>1000000</v>
      </c>
      <c r="H2481" s="150">
        <f>Tabela2[[#This Row],[PERCENTUAL REALIZADO2]]*1/100</f>
        <v>0.374108</v>
      </c>
      <c r="I2481">
        <v>37.410800000000002</v>
      </c>
      <c r="J2481" s="111">
        <v>42278</v>
      </c>
      <c r="L2481" t="s">
        <v>2</v>
      </c>
      <c r="M2481" t="s">
        <v>80</v>
      </c>
      <c r="N2481" t="s">
        <v>81</v>
      </c>
    </row>
    <row r="2482" spans="1:14" x14ac:dyDescent="0.25">
      <c r="A2482" t="s">
        <v>5154</v>
      </c>
      <c r="B2482" t="s">
        <v>52</v>
      </c>
      <c r="C2482" t="s">
        <v>5153</v>
      </c>
      <c r="D2482" t="s">
        <v>79</v>
      </c>
      <c r="E2482" s="149">
        <v>1260675</v>
      </c>
      <c r="F2482" s="149">
        <v>10000</v>
      </c>
      <c r="G2482" s="149">
        <v>1270675</v>
      </c>
      <c r="H2482" s="150">
        <f>Tabela2[[#This Row],[PERCENTUAL REALIZADO2]]*1/100</f>
        <v>0.84639300000000006</v>
      </c>
      <c r="I2482">
        <v>84.639300000000006</v>
      </c>
      <c r="J2482" s="111">
        <v>42167</v>
      </c>
      <c r="L2482" t="s">
        <v>2</v>
      </c>
      <c r="M2482" t="s">
        <v>80</v>
      </c>
      <c r="N2482" t="s">
        <v>81</v>
      </c>
    </row>
    <row r="2483" spans="1:14" x14ac:dyDescent="0.25">
      <c r="A2483" t="s">
        <v>109</v>
      </c>
      <c r="B2483" t="s">
        <v>57</v>
      </c>
      <c r="C2483" t="s">
        <v>5155</v>
      </c>
      <c r="D2483" t="s">
        <v>79</v>
      </c>
      <c r="E2483" s="149">
        <v>104999.99</v>
      </c>
      <c r="F2483" s="149">
        <v>1050</v>
      </c>
      <c r="G2483" s="149">
        <v>106049.99</v>
      </c>
      <c r="H2483" s="150">
        <f>Tabela2[[#This Row],[PERCENTUAL REALIZADO2]]*1/100</f>
        <v>0.96180999999999994</v>
      </c>
      <c r="I2483">
        <v>96.180999999999997</v>
      </c>
      <c r="J2483" s="111">
        <v>42245</v>
      </c>
      <c r="L2483" t="s">
        <v>2</v>
      </c>
      <c r="M2483" t="s">
        <v>80</v>
      </c>
      <c r="N2483" t="s">
        <v>81</v>
      </c>
    </row>
    <row r="2484" spans="1:14" x14ac:dyDescent="0.25">
      <c r="A2484" t="s">
        <v>5156</v>
      </c>
      <c r="B2484" t="s">
        <v>62</v>
      </c>
      <c r="C2484" t="s">
        <v>994</v>
      </c>
      <c r="D2484" t="s">
        <v>86</v>
      </c>
      <c r="E2484" s="149">
        <v>4943600</v>
      </c>
      <c r="F2484" s="149">
        <v>208000</v>
      </c>
      <c r="G2484" s="149">
        <v>5151600</v>
      </c>
      <c r="H2484" s="150">
        <f>Tabela2[[#This Row],[PERCENTUAL REALIZADO2]]*1/100</f>
        <v>0.10511799999999999</v>
      </c>
      <c r="I2484">
        <v>10.511799999999999</v>
      </c>
      <c r="J2484" s="111">
        <v>42165</v>
      </c>
      <c r="L2484" t="s">
        <v>2</v>
      </c>
      <c r="M2484" t="s">
        <v>84</v>
      </c>
      <c r="N2484" t="s">
        <v>88</v>
      </c>
    </row>
    <row r="2485" spans="1:14" x14ac:dyDescent="0.25">
      <c r="A2485" t="s">
        <v>5157</v>
      </c>
      <c r="B2485" t="s">
        <v>68</v>
      </c>
      <c r="C2485" t="s">
        <v>230</v>
      </c>
      <c r="D2485" t="s">
        <v>86</v>
      </c>
      <c r="E2485" s="149">
        <v>825404</v>
      </c>
      <c r="F2485" s="149">
        <v>84596</v>
      </c>
      <c r="G2485" s="149">
        <v>910000</v>
      </c>
      <c r="H2485" s="150">
        <f>Tabela2[[#This Row],[PERCENTUAL REALIZADO2]]*1/100</f>
        <v>0.72933700000000001</v>
      </c>
      <c r="I2485">
        <v>72.933700000000002</v>
      </c>
      <c r="J2485" s="111">
        <v>42500</v>
      </c>
      <c r="L2485" t="s">
        <v>2</v>
      </c>
      <c r="M2485" t="s">
        <v>84</v>
      </c>
      <c r="N2485" t="s">
        <v>88</v>
      </c>
    </row>
    <row r="2486" spans="1:14" x14ac:dyDescent="0.25">
      <c r="A2486" t="s">
        <v>1281</v>
      </c>
      <c r="B2486" t="s">
        <v>47</v>
      </c>
      <c r="C2486" t="s">
        <v>1280</v>
      </c>
      <c r="D2486" t="s">
        <v>86</v>
      </c>
      <c r="E2486" s="149">
        <v>981489.8</v>
      </c>
      <c r="F2486" s="149">
        <v>117767.87</v>
      </c>
      <c r="G2486" s="149">
        <v>1099257.67</v>
      </c>
      <c r="H2486" s="150">
        <f>Tabela2[[#This Row],[PERCENTUAL REALIZADO2]]*1/100</f>
        <v>0.38254100000000002</v>
      </c>
      <c r="I2486">
        <v>38.254100000000001</v>
      </c>
      <c r="J2486" s="111">
        <v>42145</v>
      </c>
      <c r="L2486" t="s">
        <v>2</v>
      </c>
      <c r="M2486" t="s">
        <v>84</v>
      </c>
      <c r="N2486" t="s">
        <v>88</v>
      </c>
    </row>
    <row r="2487" spans="1:14" x14ac:dyDescent="0.25">
      <c r="A2487" t="s">
        <v>5159</v>
      </c>
      <c r="B2487" t="s">
        <v>48</v>
      </c>
      <c r="C2487" t="s">
        <v>5158</v>
      </c>
      <c r="D2487" t="s">
        <v>117</v>
      </c>
      <c r="E2487" s="149">
        <v>560000</v>
      </c>
      <c r="F2487" s="149">
        <v>4295.29</v>
      </c>
      <c r="G2487" s="149">
        <v>564295.29</v>
      </c>
      <c r="H2487" s="150">
        <f>Tabela2[[#This Row],[PERCENTUAL REALIZADO2]]*1/100</f>
        <v>0.97632400000000008</v>
      </c>
      <c r="I2487">
        <v>97.632400000000004</v>
      </c>
      <c r="J2487" s="111">
        <v>42503</v>
      </c>
      <c r="L2487" t="s">
        <v>2</v>
      </c>
      <c r="M2487" t="s">
        <v>120</v>
      </c>
      <c r="N2487" t="s">
        <v>121</v>
      </c>
    </row>
    <row r="2488" spans="1:14" x14ac:dyDescent="0.25">
      <c r="A2488" t="s">
        <v>412</v>
      </c>
      <c r="B2488" t="s">
        <v>53</v>
      </c>
      <c r="C2488" t="s">
        <v>431</v>
      </c>
      <c r="D2488" t="s">
        <v>117</v>
      </c>
      <c r="E2488" s="149">
        <v>600000</v>
      </c>
      <c r="F2488" s="149">
        <v>600.6</v>
      </c>
      <c r="G2488" s="149">
        <v>600600.6</v>
      </c>
      <c r="H2488" s="150">
        <f>Tabela2[[#This Row],[PERCENTUAL REALIZADO2]]*1/100</f>
        <v>0.93369400000000002</v>
      </c>
      <c r="I2488">
        <v>93.369399999999999</v>
      </c>
      <c r="J2488" s="111">
        <v>42537</v>
      </c>
      <c r="L2488" t="s">
        <v>2</v>
      </c>
      <c r="M2488" t="s">
        <v>120</v>
      </c>
      <c r="N2488" t="s">
        <v>121</v>
      </c>
    </row>
    <row r="2489" spans="1:14" x14ac:dyDescent="0.25">
      <c r="A2489" t="s">
        <v>412</v>
      </c>
      <c r="B2489" t="s">
        <v>47</v>
      </c>
      <c r="C2489" t="s">
        <v>5160</v>
      </c>
      <c r="D2489" t="s">
        <v>117</v>
      </c>
      <c r="E2489" s="149">
        <v>500000</v>
      </c>
      <c r="F2489" s="149">
        <v>19558.89</v>
      </c>
      <c r="G2489" s="149">
        <v>519558.89</v>
      </c>
      <c r="H2489" s="150">
        <f>Tabela2[[#This Row],[PERCENTUAL REALIZADO2]]*1/100</f>
        <v>0.54891299999999998</v>
      </c>
      <c r="I2489">
        <v>54.891300000000001</v>
      </c>
      <c r="J2489" s="111">
        <v>42931</v>
      </c>
      <c r="L2489" t="s">
        <v>2</v>
      </c>
      <c r="M2489" t="s">
        <v>120</v>
      </c>
      <c r="N2489" t="s">
        <v>121</v>
      </c>
    </row>
    <row r="2490" spans="1:14" x14ac:dyDescent="0.25">
      <c r="A2490" t="s">
        <v>412</v>
      </c>
      <c r="B2490" t="s">
        <v>62</v>
      </c>
      <c r="C2490" t="s">
        <v>1335</v>
      </c>
      <c r="D2490" t="s">
        <v>117</v>
      </c>
      <c r="E2490" s="149">
        <v>500000</v>
      </c>
      <c r="F2490" s="149">
        <v>11034.22</v>
      </c>
      <c r="G2490" s="149">
        <v>511034.22</v>
      </c>
      <c r="H2490" s="150">
        <f>Tabela2[[#This Row],[PERCENTUAL REALIZADO2]]*1/100</f>
        <v>1.3990000000000001E-2</v>
      </c>
      <c r="I2490">
        <v>1.399</v>
      </c>
      <c r="J2490" s="111">
        <v>42552</v>
      </c>
      <c r="L2490" t="s">
        <v>2</v>
      </c>
      <c r="M2490" t="s">
        <v>120</v>
      </c>
      <c r="N2490" t="s">
        <v>121</v>
      </c>
    </row>
    <row r="2491" spans="1:14" x14ac:dyDescent="0.25">
      <c r="A2491" t="s">
        <v>5161</v>
      </c>
      <c r="B2491" t="s">
        <v>48</v>
      </c>
      <c r="C2491" t="s">
        <v>502</v>
      </c>
      <c r="D2491" t="s">
        <v>117</v>
      </c>
      <c r="E2491" s="149">
        <v>824732.1</v>
      </c>
      <c r="F2491" s="149">
        <v>67025.039999999994</v>
      </c>
      <c r="G2491" s="149">
        <v>891757.14</v>
      </c>
      <c r="H2491" s="150">
        <f>Tabela2[[#This Row],[PERCENTUAL REALIZADO2]]*1/100</f>
        <v>0.19150999999999999</v>
      </c>
      <c r="I2491">
        <v>19.151</v>
      </c>
      <c r="J2491" s="111">
        <v>42217</v>
      </c>
      <c r="L2491" t="s">
        <v>2</v>
      </c>
      <c r="M2491" t="s">
        <v>120</v>
      </c>
      <c r="N2491" t="s">
        <v>121</v>
      </c>
    </row>
    <row r="2492" spans="1:14" x14ac:dyDescent="0.25">
      <c r="A2492" t="s">
        <v>5162</v>
      </c>
      <c r="B2492" t="s">
        <v>68</v>
      </c>
      <c r="C2492" t="s">
        <v>5051</v>
      </c>
      <c r="D2492" t="s">
        <v>79</v>
      </c>
      <c r="E2492" s="149">
        <v>97500</v>
      </c>
      <c r="F2492" s="149">
        <v>3723</v>
      </c>
      <c r="G2492" s="149">
        <v>101223</v>
      </c>
      <c r="H2492" s="150">
        <f>Tabela2[[#This Row],[PERCENTUAL REALIZADO2]]*1/100</f>
        <v>0.91899900000000001</v>
      </c>
      <c r="I2492">
        <v>91.899900000000002</v>
      </c>
      <c r="J2492" s="111">
        <v>42264</v>
      </c>
      <c r="L2492" t="s">
        <v>2</v>
      </c>
      <c r="M2492" t="s">
        <v>80</v>
      </c>
      <c r="N2492" t="s">
        <v>81</v>
      </c>
    </row>
    <row r="2493" spans="1:14" x14ac:dyDescent="0.25">
      <c r="A2493" t="s">
        <v>5164</v>
      </c>
      <c r="B2493" t="s">
        <v>62</v>
      </c>
      <c r="C2493" t="s">
        <v>5163</v>
      </c>
      <c r="D2493" t="s">
        <v>79</v>
      </c>
      <c r="E2493" s="149">
        <v>682500</v>
      </c>
      <c r="F2493" s="149">
        <v>800</v>
      </c>
      <c r="G2493" s="149">
        <v>683300</v>
      </c>
      <c r="H2493" s="150">
        <f>Tabela2[[#This Row],[PERCENTUAL REALIZADO2]]*1/100</f>
        <v>2.1415000000000003E-2</v>
      </c>
      <c r="I2493">
        <v>2.1415000000000002</v>
      </c>
      <c r="J2493" s="111">
        <v>42510</v>
      </c>
      <c r="L2493" t="s">
        <v>2</v>
      </c>
      <c r="M2493" t="s">
        <v>80</v>
      </c>
      <c r="N2493" t="s">
        <v>81</v>
      </c>
    </row>
    <row r="2494" spans="1:14" x14ac:dyDescent="0.25">
      <c r="A2494" t="s">
        <v>5165</v>
      </c>
      <c r="B2494" t="s">
        <v>48</v>
      </c>
      <c r="C2494" t="s">
        <v>1807</v>
      </c>
      <c r="D2494" t="s">
        <v>79</v>
      </c>
      <c r="E2494" s="149">
        <v>243750</v>
      </c>
      <c r="F2494" s="149">
        <v>2994.47</v>
      </c>
      <c r="G2494" s="149">
        <v>246744.47</v>
      </c>
      <c r="H2494" s="150">
        <f>Tabela2[[#This Row],[PERCENTUAL REALIZADO2]]*1/100</f>
        <v>0.86585699999999999</v>
      </c>
      <c r="I2494">
        <v>86.585700000000003</v>
      </c>
      <c r="J2494" s="111">
        <v>42866</v>
      </c>
      <c r="L2494" t="s">
        <v>2</v>
      </c>
      <c r="M2494" t="s">
        <v>80</v>
      </c>
      <c r="N2494" t="s">
        <v>81</v>
      </c>
    </row>
    <row r="2495" spans="1:14" x14ac:dyDescent="0.25">
      <c r="A2495" t="s">
        <v>5166</v>
      </c>
      <c r="B2495" t="s">
        <v>52</v>
      </c>
      <c r="C2495" t="s">
        <v>1204</v>
      </c>
      <c r="D2495" t="s">
        <v>79</v>
      </c>
      <c r="E2495" s="149">
        <v>487500</v>
      </c>
      <c r="F2495" s="149">
        <v>980</v>
      </c>
      <c r="G2495" s="149">
        <v>488480</v>
      </c>
      <c r="H2495" s="150">
        <f>Tabela2[[#This Row],[PERCENTUAL REALIZADO2]]*1/100</f>
        <v>0.93388499999999997</v>
      </c>
      <c r="I2495">
        <v>93.388499999999993</v>
      </c>
      <c r="J2495" s="111">
        <v>42426</v>
      </c>
      <c r="L2495" t="s">
        <v>2</v>
      </c>
      <c r="M2495" t="s">
        <v>80</v>
      </c>
      <c r="N2495" t="s">
        <v>81</v>
      </c>
    </row>
    <row r="2496" spans="1:14" x14ac:dyDescent="0.25">
      <c r="A2496" t="s">
        <v>5167</v>
      </c>
      <c r="B2496" t="s">
        <v>62</v>
      </c>
      <c r="C2496" t="s">
        <v>1296</v>
      </c>
      <c r="D2496" t="s">
        <v>79</v>
      </c>
      <c r="E2496" s="149">
        <v>487500</v>
      </c>
      <c r="F2496" s="149">
        <v>14221.2</v>
      </c>
      <c r="G2496" s="149">
        <v>501721.2</v>
      </c>
      <c r="H2496" s="150">
        <f>Tabela2[[#This Row],[PERCENTUAL REALIZADO2]]*1/100</f>
        <v>0.99656899999999993</v>
      </c>
      <c r="I2496">
        <v>99.656899999999993</v>
      </c>
      <c r="J2496" s="111">
        <v>42370</v>
      </c>
      <c r="K2496" s="111">
        <v>43028</v>
      </c>
      <c r="L2496" t="s">
        <v>2</v>
      </c>
      <c r="M2496" t="s">
        <v>80</v>
      </c>
      <c r="N2496" t="s">
        <v>81</v>
      </c>
    </row>
    <row r="2497" spans="1:14" x14ac:dyDescent="0.25">
      <c r="A2497" t="s">
        <v>1078</v>
      </c>
      <c r="B2497" t="s">
        <v>53</v>
      </c>
      <c r="C2497" t="s">
        <v>5168</v>
      </c>
      <c r="D2497" t="s">
        <v>79</v>
      </c>
      <c r="E2497" s="149">
        <v>292500</v>
      </c>
      <c r="F2497" s="149">
        <v>49358.67</v>
      </c>
      <c r="G2497" s="149">
        <v>341858.67</v>
      </c>
      <c r="H2497" s="150">
        <f>Tabela2[[#This Row],[PERCENTUAL REALIZADO2]]*1/100</f>
        <v>5.5130000000000005E-3</v>
      </c>
      <c r="I2497">
        <v>0.55130000000000001</v>
      </c>
      <c r="J2497" s="111">
        <v>42496</v>
      </c>
      <c r="L2497" t="s">
        <v>2</v>
      </c>
      <c r="M2497" t="s">
        <v>80</v>
      </c>
      <c r="N2497" t="s">
        <v>81</v>
      </c>
    </row>
    <row r="2498" spans="1:14" x14ac:dyDescent="0.25">
      <c r="A2498" t="s">
        <v>5169</v>
      </c>
      <c r="B2498" t="s">
        <v>56</v>
      </c>
      <c r="C2498" t="s">
        <v>3104</v>
      </c>
      <c r="D2498" t="s">
        <v>79</v>
      </c>
      <c r="E2498" s="149">
        <v>975000</v>
      </c>
      <c r="F2498" s="149">
        <v>105000</v>
      </c>
      <c r="G2498" s="149">
        <v>1080000</v>
      </c>
      <c r="H2498" s="150">
        <f>Tabela2[[#This Row],[PERCENTUAL REALIZADO2]]*1/100</f>
        <v>0.16361100000000001</v>
      </c>
      <c r="I2498">
        <v>16.3611</v>
      </c>
      <c r="J2498" s="111">
        <v>42965</v>
      </c>
      <c r="L2498" t="s">
        <v>2</v>
      </c>
      <c r="M2498" t="s">
        <v>80</v>
      </c>
      <c r="N2498" t="s">
        <v>81</v>
      </c>
    </row>
    <row r="2499" spans="1:14" x14ac:dyDescent="0.25">
      <c r="A2499" t="s">
        <v>5171</v>
      </c>
      <c r="B2499" t="s">
        <v>69</v>
      </c>
      <c r="C2499" t="s">
        <v>5170</v>
      </c>
      <c r="D2499" t="s">
        <v>79</v>
      </c>
      <c r="E2499" s="149">
        <v>243750</v>
      </c>
      <c r="F2499" s="149">
        <v>6250</v>
      </c>
      <c r="G2499" s="149">
        <v>250000</v>
      </c>
      <c r="H2499" s="150">
        <f>Tabela2[[#This Row],[PERCENTUAL REALIZADO2]]*1/100</f>
        <v>0.64012800000000003</v>
      </c>
      <c r="I2499">
        <v>64.012799999999999</v>
      </c>
      <c r="J2499" s="111">
        <v>42522</v>
      </c>
      <c r="L2499" t="s">
        <v>2</v>
      </c>
      <c r="M2499" t="s">
        <v>80</v>
      </c>
      <c r="N2499" t="s">
        <v>81</v>
      </c>
    </row>
    <row r="2500" spans="1:14" x14ac:dyDescent="0.25">
      <c r="A2500" t="s">
        <v>2077</v>
      </c>
      <c r="B2500" t="s">
        <v>65</v>
      </c>
      <c r="C2500" t="s">
        <v>4569</v>
      </c>
      <c r="D2500" t="s">
        <v>79</v>
      </c>
      <c r="E2500" s="149">
        <v>97500</v>
      </c>
      <c r="F2500" s="149">
        <v>5300</v>
      </c>
      <c r="G2500" s="149">
        <v>102800</v>
      </c>
      <c r="H2500" s="150">
        <f>Tabela2[[#This Row],[PERCENTUAL REALIZADO2]]*1/100</f>
        <v>0.83071899999999999</v>
      </c>
      <c r="I2500">
        <v>83.071899999999999</v>
      </c>
      <c r="J2500" s="111">
        <v>42277</v>
      </c>
      <c r="L2500" t="s">
        <v>2</v>
      </c>
      <c r="M2500" t="s">
        <v>80</v>
      </c>
      <c r="N2500" t="s">
        <v>81</v>
      </c>
    </row>
    <row r="2501" spans="1:14" x14ac:dyDescent="0.25">
      <c r="A2501" t="s">
        <v>5172</v>
      </c>
      <c r="B2501" t="s">
        <v>52</v>
      </c>
      <c r="C2501" t="s">
        <v>4719</v>
      </c>
      <c r="D2501" t="s">
        <v>79</v>
      </c>
      <c r="E2501" s="149">
        <v>390000</v>
      </c>
      <c r="F2501" s="149">
        <v>10000</v>
      </c>
      <c r="G2501" s="149">
        <v>400000</v>
      </c>
      <c r="H2501" s="150">
        <f>Tabela2[[#This Row],[PERCENTUAL REALIZADO2]]*1/100</f>
        <v>0.99817400000000012</v>
      </c>
      <c r="I2501">
        <v>99.817400000000006</v>
      </c>
      <c r="J2501" s="111">
        <v>42256</v>
      </c>
      <c r="L2501" t="s">
        <v>2</v>
      </c>
      <c r="M2501" t="s">
        <v>80</v>
      </c>
      <c r="N2501" t="s">
        <v>81</v>
      </c>
    </row>
    <row r="2502" spans="1:14" x14ac:dyDescent="0.25">
      <c r="A2502" t="s">
        <v>5173</v>
      </c>
      <c r="B2502" t="s">
        <v>52</v>
      </c>
      <c r="C2502" t="s">
        <v>4719</v>
      </c>
      <c r="D2502" t="s">
        <v>79</v>
      </c>
      <c r="E2502" s="149">
        <v>487500</v>
      </c>
      <c r="F2502" s="149">
        <v>12500</v>
      </c>
      <c r="G2502" s="149">
        <v>500000</v>
      </c>
      <c r="H2502" s="150">
        <f>Tabela2[[#This Row],[PERCENTUAL REALIZADO2]]*1/100</f>
        <v>0.9785339999999999</v>
      </c>
      <c r="I2502">
        <v>97.853399999999993</v>
      </c>
      <c r="J2502" s="111">
        <v>42121</v>
      </c>
      <c r="L2502" t="s">
        <v>2</v>
      </c>
      <c r="M2502" t="s">
        <v>80</v>
      </c>
      <c r="N2502" t="s">
        <v>81</v>
      </c>
    </row>
    <row r="2503" spans="1:14" x14ac:dyDescent="0.25">
      <c r="A2503" t="s">
        <v>5175</v>
      </c>
      <c r="B2503" t="s">
        <v>52</v>
      </c>
      <c r="C2503" t="s">
        <v>5174</v>
      </c>
      <c r="D2503" t="s">
        <v>79</v>
      </c>
      <c r="E2503" s="149">
        <v>189150</v>
      </c>
      <c r="F2503" s="149">
        <v>4850</v>
      </c>
      <c r="G2503" s="149">
        <v>194000</v>
      </c>
      <c r="H2503" s="150">
        <f>Tabela2[[#This Row],[PERCENTUAL REALIZADO2]]*1/100</f>
        <v>0.96391700000000002</v>
      </c>
      <c r="I2503">
        <v>96.3917</v>
      </c>
      <c r="J2503" s="111">
        <v>42529</v>
      </c>
      <c r="L2503" t="s">
        <v>2</v>
      </c>
      <c r="M2503" t="s">
        <v>80</v>
      </c>
      <c r="N2503" t="s">
        <v>81</v>
      </c>
    </row>
    <row r="2504" spans="1:14" x14ac:dyDescent="0.25">
      <c r="A2504" t="s">
        <v>5177</v>
      </c>
      <c r="B2504" t="s">
        <v>52</v>
      </c>
      <c r="C2504" t="s">
        <v>5176</v>
      </c>
      <c r="D2504" t="s">
        <v>79</v>
      </c>
      <c r="E2504" s="149">
        <v>146250</v>
      </c>
      <c r="F2504" s="149">
        <v>3750</v>
      </c>
      <c r="G2504" s="149">
        <v>150000</v>
      </c>
      <c r="H2504" s="150">
        <f>Tabela2[[#This Row],[PERCENTUAL REALIZADO2]]*1/100</f>
        <v>0.99666600000000005</v>
      </c>
      <c r="I2504">
        <v>99.666600000000003</v>
      </c>
      <c r="J2504" s="111">
        <v>42090</v>
      </c>
      <c r="L2504" t="s">
        <v>2</v>
      </c>
      <c r="M2504" t="s">
        <v>80</v>
      </c>
      <c r="N2504" t="s">
        <v>81</v>
      </c>
    </row>
    <row r="2505" spans="1:14" x14ac:dyDescent="0.25">
      <c r="A2505" t="s">
        <v>5178</v>
      </c>
      <c r="B2505" t="s">
        <v>67</v>
      </c>
      <c r="C2505" t="s">
        <v>1358</v>
      </c>
      <c r="D2505" t="s">
        <v>79</v>
      </c>
      <c r="E2505" s="149">
        <v>438749.99</v>
      </c>
      <c r="F2505" s="149">
        <v>9250</v>
      </c>
      <c r="G2505" s="149">
        <v>447999.99</v>
      </c>
      <c r="H2505" s="150">
        <f>Tabela2[[#This Row],[PERCENTUAL REALIZADO2]]*1/100</f>
        <v>0.68669000000000002</v>
      </c>
      <c r="I2505">
        <v>68.668999999999997</v>
      </c>
      <c r="J2505" s="111">
        <v>42381</v>
      </c>
      <c r="L2505" t="s">
        <v>2</v>
      </c>
      <c r="M2505" t="s">
        <v>80</v>
      </c>
      <c r="N2505" t="s">
        <v>81</v>
      </c>
    </row>
    <row r="2506" spans="1:14" x14ac:dyDescent="0.25">
      <c r="A2506" t="s">
        <v>5180</v>
      </c>
      <c r="B2506" t="s">
        <v>68</v>
      </c>
      <c r="C2506" t="s">
        <v>5179</v>
      </c>
      <c r="D2506" t="s">
        <v>79</v>
      </c>
      <c r="E2506" s="149">
        <v>97500</v>
      </c>
      <c r="F2506" s="149">
        <v>2500</v>
      </c>
      <c r="G2506" s="149">
        <v>100000</v>
      </c>
      <c r="H2506" s="150">
        <f>Tabela2[[#This Row],[PERCENTUAL REALIZADO2]]*1/100</f>
        <v>0.81005499999999997</v>
      </c>
      <c r="I2506">
        <v>81.005499999999998</v>
      </c>
      <c r="J2506" s="111">
        <v>42335</v>
      </c>
      <c r="L2506" t="s">
        <v>2</v>
      </c>
      <c r="M2506" t="s">
        <v>80</v>
      </c>
      <c r="N2506" t="s">
        <v>81</v>
      </c>
    </row>
    <row r="2507" spans="1:14" x14ac:dyDescent="0.25">
      <c r="A2507" t="s">
        <v>3851</v>
      </c>
      <c r="B2507" t="s">
        <v>47</v>
      </c>
      <c r="C2507" t="s">
        <v>3850</v>
      </c>
      <c r="D2507" t="s">
        <v>90</v>
      </c>
      <c r="E2507" s="149">
        <v>52909</v>
      </c>
      <c r="F2507" s="149">
        <v>6349</v>
      </c>
      <c r="G2507" s="149">
        <v>59258</v>
      </c>
      <c r="H2507" s="150">
        <f>Tabela2[[#This Row],[PERCENTUAL REALIZADO2]]*1/100</f>
        <v>0.33960000000000001</v>
      </c>
      <c r="I2507">
        <v>33.96</v>
      </c>
      <c r="J2507" s="111">
        <v>38961</v>
      </c>
      <c r="K2507" s="111">
        <v>42948</v>
      </c>
      <c r="L2507" t="s">
        <v>2</v>
      </c>
      <c r="M2507" t="s">
        <v>80</v>
      </c>
      <c r="N2507" t="s">
        <v>866</v>
      </c>
    </row>
    <row r="2508" spans="1:14" x14ac:dyDescent="0.25">
      <c r="A2508" t="s">
        <v>3853</v>
      </c>
      <c r="B2508" t="s">
        <v>56</v>
      </c>
      <c r="C2508" t="s">
        <v>3852</v>
      </c>
      <c r="D2508" t="s">
        <v>90</v>
      </c>
      <c r="E2508" s="149">
        <v>19800</v>
      </c>
      <c r="F2508" s="149">
        <v>200</v>
      </c>
      <c r="G2508" s="149">
        <v>20000</v>
      </c>
      <c r="H2508" s="150">
        <f>Tabela2[[#This Row],[PERCENTUAL REALIZADO2]]*1/100</f>
        <v>0.74730000000000008</v>
      </c>
      <c r="I2508">
        <v>74.73</v>
      </c>
      <c r="J2508" s="111">
        <v>38778</v>
      </c>
      <c r="L2508" t="s">
        <v>2</v>
      </c>
      <c r="M2508" t="s">
        <v>80</v>
      </c>
      <c r="N2508" t="s">
        <v>112</v>
      </c>
    </row>
    <row r="2509" spans="1:14" x14ac:dyDescent="0.25">
      <c r="A2509" t="s">
        <v>5182</v>
      </c>
      <c r="B2509" t="s">
        <v>66</v>
      </c>
      <c r="C2509" t="s">
        <v>5181</v>
      </c>
      <c r="D2509" t="s">
        <v>79</v>
      </c>
      <c r="E2509" s="149">
        <v>139425</v>
      </c>
      <c r="F2509" s="149">
        <v>4351</v>
      </c>
      <c r="G2509" s="149">
        <v>143776</v>
      </c>
      <c r="H2509" s="150">
        <f>Tabela2[[#This Row],[PERCENTUAL REALIZADO2]]*1/100</f>
        <v>0.81501699999999999</v>
      </c>
      <c r="I2509">
        <v>81.5017</v>
      </c>
      <c r="J2509" s="111">
        <v>41957</v>
      </c>
      <c r="L2509" t="s">
        <v>2</v>
      </c>
      <c r="M2509" t="s">
        <v>80</v>
      </c>
      <c r="N2509" t="s">
        <v>81</v>
      </c>
    </row>
    <row r="2510" spans="1:14" x14ac:dyDescent="0.25">
      <c r="A2510" t="s">
        <v>5184</v>
      </c>
      <c r="B2510" t="s">
        <v>52</v>
      </c>
      <c r="C2510" t="s">
        <v>5183</v>
      </c>
      <c r="D2510" t="s">
        <v>79</v>
      </c>
      <c r="E2510" s="149">
        <v>487500</v>
      </c>
      <c r="F2510" s="149">
        <v>4924.24</v>
      </c>
      <c r="G2510" s="149">
        <v>492424.24</v>
      </c>
      <c r="H2510" s="150">
        <f>Tabela2[[#This Row],[PERCENTUAL REALIZADO2]]*1/100</f>
        <v>0.98942300000000005</v>
      </c>
      <c r="I2510">
        <v>98.942300000000003</v>
      </c>
      <c r="J2510" s="111">
        <v>42276</v>
      </c>
      <c r="L2510" t="s">
        <v>2</v>
      </c>
      <c r="M2510" t="s">
        <v>80</v>
      </c>
      <c r="N2510" t="s">
        <v>81</v>
      </c>
    </row>
    <row r="2511" spans="1:14" x14ac:dyDescent="0.25">
      <c r="A2511" t="s">
        <v>3856</v>
      </c>
      <c r="B2511" t="s">
        <v>55</v>
      </c>
      <c r="C2511" t="s">
        <v>1746</v>
      </c>
      <c r="D2511" t="s">
        <v>90</v>
      </c>
      <c r="E2511" s="149">
        <v>19800</v>
      </c>
      <c r="F2511" s="149">
        <v>200</v>
      </c>
      <c r="G2511" s="149">
        <v>20000</v>
      </c>
      <c r="H2511" s="150">
        <f>Tabela2[[#This Row],[PERCENTUAL REALIZADO2]]*1/100</f>
        <v>0</v>
      </c>
      <c r="I2511">
        <v>0</v>
      </c>
      <c r="J2511" s="111">
        <v>39043</v>
      </c>
      <c r="L2511" t="s">
        <v>2</v>
      </c>
      <c r="M2511" t="s">
        <v>80</v>
      </c>
      <c r="N2511" t="s">
        <v>112</v>
      </c>
    </row>
    <row r="2512" spans="1:14" x14ac:dyDescent="0.25">
      <c r="A2512" t="s">
        <v>5185</v>
      </c>
      <c r="B2512" t="s">
        <v>65</v>
      </c>
      <c r="C2512" t="s">
        <v>2210</v>
      </c>
      <c r="D2512" t="s">
        <v>79</v>
      </c>
      <c r="E2512" s="149">
        <v>107250</v>
      </c>
      <c r="F2512" s="149">
        <v>108.34</v>
      </c>
      <c r="G2512" s="149">
        <v>107358.34</v>
      </c>
      <c r="H2512" s="150">
        <f>Tabela2[[#This Row],[PERCENTUAL REALIZADO2]]*1/100</f>
        <v>0.92733299999999996</v>
      </c>
      <c r="I2512">
        <v>92.7333</v>
      </c>
      <c r="J2512" s="111">
        <v>42667</v>
      </c>
      <c r="L2512" t="s">
        <v>2</v>
      </c>
      <c r="M2512" t="s">
        <v>80</v>
      </c>
      <c r="N2512" t="s">
        <v>81</v>
      </c>
    </row>
    <row r="2513" spans="1:14" x14ac:dyDescent="0.25">
      <c r="A2513" t="s">
        <v>871</v>
      </c>
      <c r="B2513" t="s">
        <v>52</v>
      </c>
      <c r="C2513" t="s">
        <v>713</v>
      </c>
      <c r="D2513" t="s">
        <v>79</v>
      </c>
      <c r="E2513" s="149">
        <v>292500</v>
      </c>
      <c r="F2513" s="149">
        <v>7500</v>
      </c>
      <c r="G2513" s="149">
        <v>300000</v>
      </c>
      <c r="H2513" s="150">
        <f>Tabela2[[#This Row],[PERCENTUAL REALIZADO2]]*1/100</f>
        <v>0.99333299999999991</v>
      </c>
      <c r="I2513">
        <v>99.333299999999994</v>
      </c>
      <c r="J2513" s="111">
        <v>42335</v>
      </c>
      <c r="L2513" t="s">
        <v>2</v>
      </c>
      <c r="M2513" t="s">
        <v>80</v>
      </c>
      <c r="N2513" t="s">
        <v>81</v>
      </c>
    </row>
    <row r="2514" spans="1:14" x14ac:dyDescent="0.25">
      <c r="A2514" t="s">
        <v>726</v>
      </c>
      <c r="B2514" t="s">
        <v>51</v>
      </c>
      <c r="C2514" t="s">
        <v>3090</v>
      </c>
      <c r="D2514" t="s">
        <v>79</v>
      </c>
      <c r="E2514" s="149">
        <v>117000</v>
      </c>
      <c r="F2514" s="149">
        <v>3000</v>
      </c>
      <c r="G2514" s="149">
        <v>120000</v>
      </c>
      <c r="H2514" s="150">
        <f>Tabela2[[#This Row],[PERCENTUAL REALIZADO2]]*1/100</f>
        <v>0.67491600000000007</v>
      </c>
      <c r="I2514">
        <v>67.491600000000005</v>
      </c>
      <c r="J2514" s="111">
        <v>42670</v>
      </c>
      <c r="L2514" t="s">
        <v>2</v>
      </c>
      <c r="M2514" t="s">
        <v>80</v>
      </c>
      <c r="N2514" t="s">
        <v>81</v>
      </c>
    </row>
    <row r="2515" spans="1:14" x14ac:dyDescent="0.25">
      <c r="A2515" t="s">
        <v>5187</v>
      </c>
      <c r="B2515" t="s">
        <v>53</v>
      </c>
      <c r="C2515" t="s">
        <v>5186</v>
      </c>
      <c r="D2515" t="s">
        <v>79</v>
      </c>
      <c r="E2515" s="149">
        <v>195000</v>
      </c>
      <c r="F2515" s="149">
        <v>1950</v>
      </c>
      <c r="G2515" s="149">
        <v>196950</v>
      </c>
      <c r="H2515" s="150">
        <f>Tabela2[[#This Row],[PERCENTUAL REALIZADO2]]*1/100</f>
        <v>0.93318100000000004</v>
      </c>
      <c r="I2515">
        <v>93.318100000000001</v>
      </c>
      <c r="J2515" s="111">
        <v>42268</v>
      </c>
      <c r="L2515" t="s">
        <v>2</v>
      </c>
      <c r="M2515" t="s">
        <v>80</v>
      </c>
      <c r="N2515" t="s">
        <v>81</v>
      </c>
    </row>
    <row r="2516" spans="1:14" x14ac:dyDescent="0.25">
      <c r="A2516" t="s">
        <v>5189</v>
      </c>
      <c r="B2516" t="s">
        <v>52</v>
      </c>
      <c r="C2516" t="s">
        <v>5188</v>
      </c>
      <c r="D2516" t="s">
        <v>79</v>
      </c>
      <c r="E2516" s="149">
        <v>390000</v>
      </c>
      <c r="F2516" s="149">
        <v>7800</v>
      </c>
      <c r="G2516" s="149">
        <v>397800</v>
      </c>
      <c r="H2516" s="150">
        <f>Tabela2[[#This Row],[PERCENTUAL REALIZADO2]]*1/100</f>
        <v>0.99973200000000007</v>
      </c>
      <c r="I2516">
        <v>99.973200000000006</v>
      </c>
      <c r="J2516" s="111">
        <v>42150</v>
      </c>
      <c r="L2516" t="s">
        <v>2</v>
      </c>
      <c r="M2516" t="s">
        <v>80</v>
      </c>
      <c r="N2516" t="s">
        <v>81</v>
      </c>
    </row>
    <row r="2517" spans="1:14" x14ac:dyDescent="0.25">
      <c r="A2517" t="s">
        <v>5190</v>
      </c>
      <c r="B2517" t="s">
        <v>47</v>
      </c>
      <c r="C2517" t="s">
        <v>4029</v>
      </c>
      <c r="D2517" t="s">
        <v>79</v>
      </c>
      <c r="E2517" s="149">
        <v>370500</v>
      </c>
      <c r="F2517" s="149">
        <v>108760.2</v>
      </c>
      <c r="G2517" s="149">
        <v>479260.2</v>
      </c>
      <c r="H2517" s="150">
        <f>Tabela2[[#This Row],[PERCENTUAL REALIZADO2]]*1/100</f>
        <v>0.465055</v>
      </c>
      <c r="I2517">
        <v>46.505499999999998</v>
      </c>
      <c r="J2517" s="111">
        <v>42552</v>
      </c>
      <c r="L2517" t="s">
        <v>2</v>
      </c>
      <c r="M2517" t="s">
        <v>80</v>
      </c>
      <c r="N2517" t="s">
        <v>81</v>
      </c>
    </row>
    <row r="2518" spans="1:14" x14ac:dyDescent="0.25">
      <c r="A2518" t="s">
        <v>311</v>
      </c>
      <c r="B2518" t="s">
        <v>51</v>
      </c>
      <c r="C2518" t="s">
        <v>1664</v>
      </c>
      <c r="D2518" t="s">
        <v>79</v>
      </c>
      <c r="E2518" s="149">
        <v>146250</v>
      </c>
      <c r="F2518" s="149">
        <v>1462.5</v>
      </c>
      <c r="G2518" s="149">
        <v>147712.5</v>
      </c>
      <c r="H2518" s="150">
        <f>Tabela2[[#This Row],[PERCENTUAL REALIZADO2]]*1/100</f>
        <v>0.32908499999999996</v>
      </c>
      <c r="I2518">
        <v>32.908499999999997</v>
      </c>
      <c r="J2518" s="111">
        <v>42696</v>
      </c>
      <c r="L2518" t="s">
        <v>2</v>
      </c>
      <c r="M2518" t="s">
        <v>80</v>
      </c>
      <c r="N2518" t="s">
        <v>81</v>
      </c>
    </row>
    <row r="2519" spans="1:14" x14ac:dyDescent="0.25">
      <c r="A2519" t="s">
        <v>5191</v>
      </c>
      <c r="B2519" t="s">
        <v>50</v>
      </c>
      <c r="C2519" t="s">
        <v>573</v>
      </c>
      <c r="D2519" t="s">
        <v>79</v>
      </c>
      <c r="E2519" s="149">
        <v>339660</v>
      </c>
      <c r="F2519" s="149">
        <v>340</v>
      </c>
      <c r="G2519" s="149">
        <v>340000</v>
      </c>
      <c r="H2519" s="150">
        <f>Tabela2[[#This Row],[PERCENTUAL REALIZADO2]]*1/100</f>
        <v>0.72647000000000006</v>
      </c>
      <c r="I2519">
        <v>72.647000000000006</v>
      </c>
      <c r="J2519" s="111">
        <v>42696</v>
      </c>
      <c r="L2519" t="s">
        <v>2</v>
      </c>
      <c r="M2519" t="s">
        <v>80</v>
      </c>
      <c r="N2519" t="s">
        <v>81</v>
      </c>
    </row>
    <row r="2520" spans="1:14" x14ac:dyDescent="0.25">
      <c r="A2520" t="s">
        <v>5192</v>
      </c>
      <c r="B2520" t="s">
        <v>51</v>
      </c>
      <c r="C2520" t="s">
        <v>3534</v>
      </c>
      <c r="D2520" t="s">
        <v>79</v>
      </c>
      <c r="E2520" s="149">
        <v>243750</v>
      </c>
      <c r="F2520" s="149">
        <v>6337.5</v>
      </c>
      <c r="G2520" s="149">
        <v>250087.5</v>
      </c>
      <c r="H2520" s="150">
        <f>Tabela2[[#This Row],[PERCENTUAL REALIZADO2]]*1/100</f>
        <v>0.70636100000000002</v>
      </c>
      <c r="I2520">
        <v>70.636099999999999</v>
      </c>
      <c r="J2520" s="111">
        <v>42972</v>
      </c>
      <c r="L2520" t="s">
        <v>2</v>
      </c>
      <c r="M2520" t="s">
        <v>80</v>
      </c>
      <c r="N2520" t="s">
        <v>81</v>
      </c>
    </row>
    <row r="2521" spans="1:14" x14ac:dyDescent="0.25">
      <c r="A2521" t="s">
        <v>5194</v>
      </c>
      <c r="B2521" t="s">
        <v>61</v>
      </c>
      <c r="C2521" t="s">
        <v>5193</v>
      </c>
      <c r="D2521" t="s">
        <v>79</v>
      </c>
      <c r="E2521" s="149">
        <v>292500</v>
      </c>
      <c r="F2521" s="149">
        <v>10000</v>
      </c>
      <c r="G2521" s="149">
        <v>302500</v>
      </c>
      <c r="H2521" s="150">
        <f>Tabela2[[#This Row],[PERCENTUAL REALIZADO2]]*1/100</f>
        <v>0.62776799999999999</v>
      </c>
      <c r="I2521">
        <v>62.776800000000001</v>
      </c>
      <c r="J2521" s="111">
        <v>42495</v>
      </c>
      <c r="L2521" t="s">
        <v>2</v>
      </c>
      <c r="M2521" t="s">
        <v>80</v>
      </c>
      <c r="N2521" t="s">
        <v>81</v>
      </c>
    </row>
    <row r="2522" spans="1:14" x14ac:dyDescent="0.25">
      <c r="A2522" t="s">
        <v>3866</v>
      </c>
      <c r="B2522" t="s">
        <v>59</v>
      </c>
      <c r="C2522" t="s">
        <v>3865</v>
      </c>
      <c r="D2522" t="s">
        <v>82</v>
      </c>
      <c r="E2522" s="149">
        <v>180000</v>
      </c>
      <c r="F2522" s="149">
        <v>5400</v>
      </c>
      <c r="G2522" s="149">
        <v>185400</v>
      </c>
      <c r="H2522" s="150">
        <f>Tabela2[[#This Row],[PERCENTUAL REALIZADO2]]*1/100</f>
        <v>0.28000000000000003</v>
      </c>
      <c r="I2522">
        <v>28</v>
      </c>
      <c r="J2522" s="111">
        <v>39632</v>
      </c>
      <c r="K2522" s="111">
        <v>41805</v>
      </c>
      <c r="L2522" t="s">
        <v>2</v>
      </c>
      <c r="M2522" t="s">
        <v>84</v>
      </c>
      <c r="N2522" t="s">
        <v>721</v>
      </c>
    </row>
    <row r="2523" spans="1:14" x14ac:dyDescent="0.25">
      <c r="A2523" t="s">
        <v>5196</v>
      </c>
      <c r="B2523" t="s">
        <v>51</v>
      </c>
      <c r="C2523" t="s">
        <v>5195</v>
      </c>
      <c r="D2523" t="s">
        <v>79</v>
      </c>
      <c r="E2523" s="149">
        <v>146250</v>
      </c>
      <c r="F2523" s="149">
        <v>750</v>
      </c>
      <c r="G2523" s="149">
        <v>147000</v>
      </c>
      <c r="H2523" s="150">
        <f>Tabela2[[#This Row],[PERCENTUAL REALIZADO2]]*1/100</f>
        <v>0.74911500000000009</v>
      </c>
      <c r="I2523">
        <v>74.911500000000004</v>
      </c>
      <c r="J2523" s="111">
        <v>42418</v>
      </c>
      <c r="L2523" t="s">
        <v>2</v>
      </c>
      <c r="M2523" t="s">
        <v>80</v>
      </c>
      <c r="N2523" t="s">
        <v>81</v>
      </c>
    </row>
    <row r="2524" spans="1:14" x14ac:dyDescent="0.25">
      <c r="A2524" t="s">
        <v>5198</v>
      </c>
      <c r="B2524" t="s">
        <v>51</v>
      </c>
      <c r="C2524" t="s">
        <v>5197</v>
      </c>
      <c r="D2524" t="s">
        <v>79</v>
      </c>
      <c r="E2524" s="149">
        <v>243750</v>
      </c>
      <c r="F2524" s="149">
        <v>11664.39</v>
      </c>
      <c r="G2524" s="149">
        <v>255414.39</v>
      </c>
      <c r="H2524" s="150">
        <f>Tabela2[[#This Row],[PERCENTUAL REALIZADO2]]*1/100</f>
        <v>0.95885999999999993</v>
      </c>
      <c r="I2524">
        <v>95.885999999999996</v>
      </c>
      <c r="J2524" s="111">
        <v>42248</v>
      </c>
      <c r="L2524" t="s">
        <v>2</v>
      </c>
      <c r="M2524" t="s">
        <v>80</v>
      </c>
      <c r="N2524" t="s">
        <v>81</v>
      </c>
    </row>
    <row r="2525" spans="1:14" x14ac:dyDescent="0.25">
      <c r="A2525" t="s">
        <v>5194</v>
      </c>
      <c r="B2525" t="s">
        <v>51</v>
      </c>
      <c r="C2525" t="s">
        <v>4032</v>
      </c>
      <c r="D2525" t="s">
        <v>79</v>
      </c>
      <c r="E2525" s="149">
        <v>146250</v>
      </c>
      <c r="F2525" s="149">
        <v>3750</v>
      </c>
      <c r="G2525" s="149">
        <v>150000</v>
      </c>
      <c r="H2525" s="150">
        <f>Tabela2[[#This Row],[PERCENTUAL REALIZADO2]]*1/100</f>
        <v>0.85</v>
      </c>
      <c r="I2525">
        <v>85</v>
      </c>
      <c r="J2525" s="111">
        <v>42522</v>
      </c>
      <c r="L2525" t="s">
        <v>2</v>
      </c>
      <c r="M2525" t="s">
        <v>80</v>
      </c>
      <c r="N2525" t="s">
        <v>81</v>
      </c>
    </row>
    <row r="2526" spans="1:14" x14ac:dyDescent="0.25">
      <c r="A2526" t="s">
        <v>3871</v>
      </c>
      <c r="B2526" t="s">
        <v>53</v>
      </c>
      <c r="C2526" t="s">
        <v>3870</v>
      </c>
      <c r="D2526" t="s">
        <v>82</v>
      </c>
      <c r="E2526" s="149">
        <v>200000</v>
      </c>
      <c r="F2526" s="149">
        <v>11199.1</v>
      </c>
      <c r="G2526" s="149">
        <v>211199.1</v>
      </c>
      <c r="H2526" s="150">
        <f>Tabela2[[#This Row],[PERCENTUAL REALIZADO2]]*1/100</f>
        <v>0.71279999999999999</v>
      </c>
      <c r="I2526">
        <v>71.28</v>
      </c>
      <c r="J2526" s="111">
        <v>39295</v>
      </c>
      <c r="L2526" t="s">
        <v>2</v>
      </c>
      <c r="M2526" t="s">
        <v>84</v>
      </c>
      <c r="N2526" t="s">
        <v>721</v>
      </c>
    </row>
    <row r="2527" spans="1:14" x14ac:dyDescent="0.25">
      <c r="A2527" t="s">
        <v>5200</v>
      </c>
      <c r="B2527" t="s">
        <v>65</v>
      </c>
      <c r="C2527" t="s">
        <v>5199</v>
      </c>
      <c r="D2527" t="s">
        <v>79</v>
      </c>
      <c r="E2527" s="149">
        <v>165750</v>
      </c>
      <c r="F2527" s="149">
        <v>4250</v>
      </c>
      <c r="G2527" s="149">
        <v>170000</v>
      </c>
      <c r="H2527" s="150">
        <f>Tabela2[[#This Row],[PERCENTUAL REALIZADO2]]*1/100</f>
        <v>0.58291099999999996</v>
      </c>
      <c r="I2527">
        <v>58.2911</v>
      </c>
      <c r="J2527" s="111">
        <v>42391</v>
      </c>
      <c r="L2527" t="s">
        <v>2</v>
      </c>
      <c r="M2527" t="s">
        <v>80</v>
      </c>
      <c r="N2527" t="s">
        <v>81</v>
      </c>
    </row>
    <row r="2528" spans="1:14" x14ac:dyDescent="0.25">
      <c r="A2528" t="s">
        <v>5201</v>
      </c>
      <c r="B2528" t="s">
        <v>52</v>
      </c>
      <c r="C2528" t="s">
        <v>519</v>
      </c>
      <c r="D2528" t="s">
        <v>79</v>
      </c>
      <c r="E2528" s="149">
        <v>487500</v>
      </c>
      <c r="F2528" s="149">
        <v>12500</v>
      </c>
      <c r="G2528" s="149">
        <v>500000</v>
      </c>
      <c r="H2528" s="150">
        <f>Tabela2[[#This Row],[PERCENTUAL REALIZADO2]]*1/100</f>
        <v>0.96732699999999994</v>
      </c>
      <c r="I2528">
        <v>96.732699999999994</v>
      </c>
      <c r="J2528" s="111">
        <v>42549</v>
      </c>
      <c r="L2528" t="s">
        <v>2</v>
      </c>
      <c r="M2528" t="s">
        <v>80</v>
      </c>
      <c r="N2528" t="s">
        <v>81</v>
      </c>
    </row>
    <row r="2529" spans="1:14" x14ac:dyDescent="0.25">
      <c r="A2529" t="s">
        <v>328</v>
      </c>
      <c r="B2529" t="s">
        <v>50</v>
      </c>
      <c r="C2529" t="s">
        <v>845</v>
      </c>
      <c r="D2529" t="s">
        <v>79</v>
      </c>
      <c r="E2529" s="149">
        <v>97500</v>
      </c>
      <c r="F2529" s="149">
        <v>94400</v>
      </c>
      <c r="G2529" s="149">
        <v>191900</v>
      </c>
      <c r="H2529" s="150">
        <f>Tabela2[[#This Row],[PERCENTUAL REALIZADO2]]*1/100</f>
        <v>0.92496</v>
      </c>
      <c r="I2529">
        <v>92.495999999999995</v>
      </c>
      <c r="J2529" s="111">
        <v>42400</v>
      </c>
      <c r="L2529" t="s">
        <v>2</v>
      </c>
      <c r="M2529" t="s">
        <v>80</v>
      </c>
      <c r="N2529" t="s">
        <v>81</v>
      </c>
    </row>
    <row r="2530" spans="1:14" x14ac:dyDescent="0.25">
      <c r="A2530" t="s">
        <v>5202</v>
      </c>
      <c r="B2530" t="s">
        <v>62</v>
      </c>
      <c r="C2530" t="s">
        <v>3091</v>
      </c>
      <c r="D2530" t="s">
        <v>79</v>
      </c>
      <c r="E2530" s="149">
        <v>243750</v>
      </c>
      <c r="F2530" s="149">
        <v>6250</v>
      </c>
      <c r="G2530" s="149">
        <v>250000</v>
      </c>
      <c r="H2530" s="150">
        <f>Tabela2[[#This Row],[PERCENTUAL REALIZADO2]]*1/100</f>
        <v>0.99919599999999997</v>
      </c>
      <c r="I2530">
        <v>99.919600000000003</v>
      </c>
      <c r="J2530" s="111">
        <v>42142</v>
      </c>
      <c r="K2530" s="111">
        <v>42468</v>
      </c>
      <c r="L2530" t="s">
        <v>2</v>
      </c>
      <c r="M2530" t="s">
        <v>80</v>
      </c>
      <c r="N2530" t="s">
        <v>81</v>
      </c>
    </row>
    <row r="2531" spans="1:14" x14ac:dyDescent="0.25">
      <c r="A2531" t="s">
        <v>5204</v>
      </c>
      <c r="B2531" t="s">
        <v>51</v>
      </c>
      <c r="C2531" t="s">
        <v>5203</v>
      </c>
      <c r="D2531" t="s">
        <v>79</v>
      </c>
      <c r="E2531" s="149">
        <v>146250</v>
      </c>
      <c r="F2531" s="149">
        <v>4250</v>
      </c>
      <c r="G2531" s="149">
        <v>150500</v>
      </c>
      <c r="H2531" s="150">
        <f>Tabela2[[#This Row],[PERCENTUAL REALIZADO2]]*1/100</f>
        <v>0.99667699999999992</v>
      </c>
      <c r="I2531">
        <v>99.667699999999996</v>
      </c>
      <c r="J2531" s="111">
        <v>42251</v>
      </c>
      <c r="L2531" t="s">
        <v>2</v>
      </c>
      <c r="M2531" t="s">
        <v>80</v>
      </c>
      <c r="N2531" t="s">
        <v>81</v>
      </c>
    </row>
    <row r="2532" spans="1:14" x14ac:dyDescent="0.25">
      <c r="A2532" t="s">
        <v>3879</v>
      </c>
      <c r="B2532" t="s">
        <v>52</v>
      </c>
      <c r="C2532" t="s">
        <v>3878</v>
      </c>
      <c r="D2532" t="s">
        <v>117</v>
      </c>
      <c r="E2532" s="149">
        <v>300000</v>
      </c>
      <c r="F2532" s="149">
        <v>10038.86</v>
      </c>
      <c r="G2532" s="149">
        <v>310038.86</v>
      </c>
      <c r="H2532" s="150">
        <f>Tabela2[[#This Row],[PERCENTUAL REALIZADO2]]*1/100</f>
        <v>0.59719999999999995</v>
      </c>
      <c r="I2532">
        <v>59.72</v>
      </c>
      <c r="J2532" s="111">
        <v>38869</v>
      </c>
      <c r="L2532" t="s">
        <v>2</v>
      </c>
      <c r="M2532" t="s">
        <v>120</v>
      </c>
      <c r="N2532" t="s">
        <v>722</v>
      </c>
    </row>
    <row r="2533" spans="1:14" x14ac:dyDescent="0.25">
      <c r="A2533" t="s">
        <v>5205</v>
      </c>
      <c r="B2533" t="s">
        <v>50</v>
      </c>
      <c r="C2533" t="s">
        <v>3403</v>
      </c>
      <c r="D2533" t="s">
        <v>79</v>
      </c>
      <c r="E2533" s="149">
        <v>146250</v>
      </c>
      <c r="F2533" s="149">
        <v>59550</v>
      </c>
      <c r="G2533" s="149">
        <v>205800</v>
      </c>
      <c r="H2533" s="150">
        <f>Tabela2[[#This Row],[PERCENTUAL REALIZADO2]]*1/100</f>
        <v>0.96185599999999993</v>
      </c>
      <c r="I2533">
        <v>96.185599999999994</v>
      </c>
      <c r="J2533" s="111">
        <v>42118</v>
      </c>
      <c r="K2533" s="111">
        <v>43100</v>
      </c>
      <c r="L2533" t="s">
        <v>2</v>
      </c>
      <c r="M2533" t="s">
        <v>80</v>
      </c>
      <c r="N2533" t="s">
        <v>81</v>
      </c>
    </row>
    <row r="2534" spans="1:14" x14ac:dyDescent="0.25">
      <c r="A2534" t="s">
        <v>5207</v>
      </c>
      <c r="B2534" t="s">
        <v>65</v>
      </c>
      <c r="C2534" t="s">
        <v>5206</v>
      </c>
      <c r="D2534" t="s">
        <v>79</v>
      </c>
      <c r="E2534" s="149">
        <v>126750</v>
      </c>
      <c r="F2534" s="149">
        <v>255</v>
      </c>
      <c r="G2534" s="149">
        <v>127005</v>
      </c>
      <c r="H2534" s="150">
        <f>Tabela2[[#This Row],[PERCENTUAL REALIZADO2]]*1/100</f>
        <v>0.84251299999999996</v>
      </c>
      <c r="I2534">
        <v>84.251300000000001</v>
      </c>
      <c r="J2534" s="111">
        <v>42705</v>
      </c>
      <c r="L2534" t="s">
        <v>2</v>
      </c>
      <c r="M2534" t="s">
        <v>80</v>
      </c>
      <c r="N2534" t="s">
        <v>81</v>
      </c>
    </row>
    <row r="2535" spans="1:14" x14ac:dyDescent="0.25">
      <c r="A2535" t="s">
        <v>109</v>
      </c>
      <c r="B2535" t="s">
        <v>61</v>
      </c>
      <c r="C2535" t="s">
        <v>576</v>
      </c>
      <c r="D2535" t="s">
        <v>79</v>
      </c>
      <c r="E2535" s="149">
        <v>150150</v>
      </c>
      <c r="F2535" s="149">
        <v>3850</v>
      </c>
      <c r="G2535" s="149">
        <v>154000</v>
      </c>
      <c r="H2535" s="150">
        <f>Tabela2[[#This Row],[PERCENTUAL REALIZADO2]]*1/100</f>
        <v>0.71428499999999995</v>
      </c>
      <c r="I2535">
        <v>71.4285</v>
      </c>
      <c r="J2535" s="111">
        <v>42342</v>
      </c>
      <c r="L2535" t="s">
        <v>2</v>
      </c>
      <c r="M2535" t="s">
        <v>80</v>
      </c>
      <c r="N2535" t="s">
        <v>81</v>
      </c>
    </row>
    <row r="2536" spans="1:14" x14ac:dyDescent="0.25">
      <c r="A2536" t="s">
        <v>5208</v>
      </c>
      <c r="B2536" t="s">
        <v>58</v>
      </c>
      <c r="C2536" t="s">
        <v>330</v>
      </c>
      <c r="D2536" t="s">
        <v>79</v>
      </c>
      <c r="E2536" s="149">
        <v>292500</v>
      </c>
      <c r="F2536" s="149">
        <v>32500</v>
      </c>
      <c r="G2536" s="149">
        <v>325000</v>
      </c>
      <c r="H2536" s="150">
        <f>Tabela2[[#This Row],[PERCENTUAL REALIZADO2]]*1/100</f>
        <v>0.96707600000000005</v>
      </c>
      <c r="I2536">
        <v>96.707599999999999</v>
      </c>
      <c r="J2536" s="111">
        <v>42334</v>
      </c>
      <c r="L2536" t="s">
        <v>2</v>
      </c>
      <c r="M2536" t="s">
        <v>80</v>
      </c>
      <c r="N2536" t="s">
        <v>81</v>
      </c>
    </row>
    <row r="2537" spans="1:14" x14ac:dyDescent="0.25">
      <c r="A2537" t="s">
        <v>5209</v>
      </c>
      <c r="B2537" t="s">
        <v>50</v>
      </c>
      <c r="C2537" t="s">
        <v>312</v>
      </c>
      <c r="D2537" t="s">
        <v>79</v>
      </c>
      <c r="E2537" s="149">
        <v>541125</v>
      </c>
      <c r="F2537" s="149">
        <v>13875</v>
      </c>
      <c r="G2537" s="149">
        <v>555000</v>
      </c>
      <c r="H2537" s="150">
        <f>Tabela2[[#This Row],[PERCENTUAL REALIZADO2]]*1/100</f>
        <v>0.76246799999999992</v>
      </c>
      <c r="I2537">
        <v>76.246799999999993</v>
      </c>
      <c r="J2537" s="111">
        <v>42430</v>
      </c>
      <c r="L2537" t="s">
        <v>2</v>
      </c>
      <c r="M2537" t="s">
        <v>80</v>
      </c>
      <c r="N2537" t="s">
        <v>81</v>
      </c>
    </row>
    <row r="2538" spans="1:14" x14ac:dyDescent="0.25">
      <c r="A2538" t="s">
        <v>3883</v>
      </c>
      <c r="B2538" t="s">
        <v>59</v>
      </c>
      <c r="C2538" t="s">
        <v>1941</v>
      </c>
      <c r="D2538" t="s">
        <v>90</v>
      </c>
      <c r="E2538" s="149">
        <v>99524</v>
      </c>
      <c r="F2538" s="149">
        <v>1006</v>
      </c>
      <c r="G2538" s="149">
        <v>100530</v>
      </c>
      <c r="H2538" s="150">
        <f>Tabela2[[#This Row],[PERCENTUAL REALIZADO2]]*1/100</f>
        <v>0.2979</v>
      </c>
      <c r="I2538">
        <v>29.79</v>
      </c>
      <c r="J2538" s="111">
        <v>38868</v>
      </c>
      <c r="K2538" s="111">
        <v>39134</v>
      </c>
      <c r="L2538" t="s">
        <v>2</v>
      </c>
      <c r="M2538" t="s">
        <v>80</v>
      </c>
      <c r="N2538" t="s">
        <v>112</v>
      </c>
    </row>
    <row r="2539" spans="1:14" x14ac:dyDescent="0.25">
      <c r="A2539" t="s">
        <v>5210</v>
      </c>
      <c r="B2539" t="s">
        <v>53</v>
      </c>
      <c r="C2539" t="s">
        <v>1723</v>
      </c>
      <c r="D2539" t="s">
        <v>79</v>
      </c>
      <c r="E2539" s="149">
        <v>877500</v>
      </c>
      <c r="F2539" s="149">
        <v>108649.62</v>
      </c>
      <c r="G2539" s="149">
        <v>986149.62</v>
      </c>
      <c r="H2539" s="150">
        <f>Tabela2[[#This Row],[PERCENTUAL REALIZADO2]]*1/100</f>
        <v>0.57949300000000004</v>
      </c>
      <c r="I2539">
        <v>57.949300000000001</v>
      </c>
      <c r="J2539" s="111">
        <v>42534</v>
      </c>
      <c r="L2539" t="s">
        <v>2</v>
      </c>
      <c r="M2539" t="s">
        <v>80</v>
      </c>
      <c r="N2539" t="s">
        <v>81</v>
      </c>
    </row>
    <row r="2540" spans="1:14" x14ac:dyDescent="0.25">
      <c r="A2540" t="s">
        <v>3886</v>
      </c>
      <c r="B2540" t="s">
        <v>59</v>
      </c>
      <c r="C2540" t="s">
        <v>3885</v>
      </c>
      <c r="D2540" t="s">
        <v>90</v>
      </c>
      <c r="E2540" s="149">
        <v>307593</v>
      </c>
      <c r="F2540" s="149">
        <v>34177</v>
      </c>
      <c r="G2540" s="149">
        <v>341770</v>
      </c>
      <c r="H2540" s="150">
        <f>Tabela2[[#This Row],[PERCENTUAL REALIZADO2]]*1/100</f>
        <v>0</v>
      </c>
      <c r="I2540">
        <v>0</v>
      </c>
      <c r="J2540" s="111">
        <v>38898</v>
      </c>
      <c r="K2540" s="111">
        <v>41029</v>
      </c>
      <c r="L2540" t="s">
        <v>2</v>
      </c>
      <c r="M2540" t="s">
        <v>80</v>
      </c>
      <c r="N2540" t="s">
        <v>112</v>
      </c>
    </row>
    <row r="2541" spans="1:14" x14ac:dyDescent="0.25">
      <c r="A2541" t="s">
        <v>5212</v>
      </c>
      <c r="B2541" t="s">
        <v>66</v>
      </c>
      <c r="C2541" t="s">
        <v>5211</v>
      </c>
      <c r="D2541" t="s">
        <v>79</v>
      </c>
      <c r="E2541" s="149">
        <v>292500</v>
      </c>
      <c r="F2541" s="149">
        <v>17515.86</v>
      </c>
      <c r="G2541" s="149">
        <v>310015.86</v>
      </c>
      <c r="H2541" s="150">
        <f>Tabela2[[#This Row],[PERCENTUAL REALIZADO2]]*1/100</f>
        <v>8.5374999999999993E-2</v>
      </c>
      <c r="I2541">
        <v>8.5374999999999996</v>
      </c>
      <c r="J2541" s="111">
        <v>42736</v>
      </c>
      <c r="L2541" t="s">
        <v>2</v>
      </c>
      <c r="M2541" t="s">
        <v>80</v>
      </c>
      <c r="N2541" t="s">
        <v>81</v>
      </c>
    </row>
    <row r="2542" spans="1:14" x14ac:dyDescent="0.25">
      <c r="A2542" t="s">
        <v>5213</v>
      </c>
      <c r="B2542" t="s">
        <v>52</v>
      </c>
      <c r="C2542" t="s">
        <v>2910</v>
      </c>
      <c r="D2542" t="s">
        <v>79</v>
      </c>
      <c r="E2542" s="149">
        <v>390000</v>
      </c>
      <c r="F2542" s="149">
        <v>7800</v>
      </c>
      <c r="G2542" s="149">
        <v>397800</v>
      </c>
      <c r="H2542" s="150">
        <f>Tabela2[[#This Row],[PERCENTUAL REALIZADO2]]*1/100</f>
        <v>0.9632980000000001</v>
      </c>
      <c r="I2542">
        <v>96.329800000000006</v>
      </c>
      <c r="J2542" s="111">
        <v>42248</v>
      </c>
      <c r="L2542" t="s">
        <v>2</v>
      </c>
      <c r="M2542" t="s">
        <v>80</v>
      </c>
      <c r="N2542" t="s">
        <v>81</v>
      </c>
    </row>
    <row r="2543" spans="1:14" x14ac:dyDescent="0.25">
      <c r="A2543" t="s">
        <v>3890</v>
      </c>
      <c r="B2543" t="s">
        <v>68</v>
      </c>
      <c r="C2543" t="s">
        <v>3889</v>
      </c>
      <c r="D2543" t="s">
        <v>90</v>
      </c>
      <c r="E2543" s="149">
        <v>58806</v>
      </c>
      <c r="F2543" s="149">
        <v>594</v>
      </c>
      <c r="G2543" s="149">
        <v>59400</v>
      </c>
      <c r="H2543" s="150">
        <f>Tabela2[[#This Row],[PERCENTUAL REALIZADO2]]*1/100</f>
        <v>0.31090000000000001</v>
      </c>
      <c r="I2543">
        <v>31.09</v>
      </c>
      <c r="J2543" s="111">
        <v>38908</v>
      </c>
      <c r="L2543" t="s">
        <v>2</v>
      </c>
      <c r="M2543" t="s">
        <v>80</v>
      </c>
      <c r="N2543" t="s">
        <v>112</v>
      </c>
    </row>
    <row r="2544" spans="1:14" x14ac:dyDescent="0.25">
      <c r="A2544" t="s">
        <v>5215</v>
      </c>
      <c r="B2544" t="s">
        <v>68</v>
      </c>
      <c r="C2544" t="s">
        <v>3036</v>
      </c>
      <c r="D2544" t="s">
        <v>79</v>
      </c>
      <c r="E2544" s="149">
        <v>146250</v>
      </c>
      <c r="F2544" s="149">
        <v>4881</v>
      </c>
      <c r="G2544" s="149">
        <v>151131</v>
      </c>
      <c r="H2544" s="150">
        <f>Tabela2[[#This Row],[PERCENTUAL REALIZADO2]]*1/100</f>
        <v>5.2289000000000002E-2</v>
      </c>
      <c r="I2544">
        <v>5.2289000000000003</v>
      </c>
      <c r="J2544" s="111">
        <v>42549</v>
      </c>
      <c r="L2544" t="s">
        <v>2</v>
      </c>
      <c r="M2544" t="s">
        <v>80</v>
      </c>
      <c r="N2544" t="s">
        <v>81</v>
      </c>
    </row>
    <row r="2545" spans="1:14" x14ac:dyDescent="0.25">
      <c r="A2545" t="s">
        <v>5217</v>
      </c>
      <c r="B2545" t="s">
        <v>62</v>
      </c>
      <c r="C2545" t="s">
        <v>5216</v>
      </c>
      <c r="D2545" t="s">
        <v>79</v>
      </c>
      <c r="E2545" s="149">
        <v>487500</v>
      </c>
      <c r="F2545" s="149">
        <v>19500</v>
      </c>
      <c r="G2545" s="149">
        <v>507000</v>
      </c>
      <c r="H2545" s="150">
        <f>Tabela2[[#This Row],[PERCENTUAL REALIZADO2]]*1/100</f>
        <v>0.31783400000000001</v>
      </c>
      <c r="I2545">
        <v>31.7834</v>
      </c>
      <c r="J2545" s="111">
        <v>42774</v>
      </c>
      <c r="L2545" t="s">
        <v>2</v>
      </c>
      <c r="M2545" t="s">
        <v>80</v>
      </c>
      <c r="N2545" t="s">
        <v>81</v>
      </c>
    </row>
    <row r="2546" spans="1:14" x14ac:dyDescent="0.25">
      <c r="A2546" t="s">
        <v>749</v>
      </c>
      <c r="B2546" t="s">
        <v>47</v>
      </c>
      <c r="C2546" t="s">
        <v>5218</v>
      </c>
      <c r="D2546" t="s">
        <v>79</v>
      </c>
      <c r="E2546" s="149">
        <v>583100</v>
      </c>
      <c r="F2546" s="149">
        <v>11900</v>
      </c>
      <c r="G2546" s="149">
        <v>595000</v>
      </c>
      <c r="H2546" s="150">
        <f>Tabela2[[#This Row],[PERCENTUAL REALIZADO2]]*1/100</f>
        <v>0.91848699999999994</v>
      </c>
      <c r="I2546">
        <v>91.848699999999994</v>
      </c>
      <c r="J2546" s="111">
        <v>42803</v>
      </c>
      <c r="L2546" t="s">
        <v>2</v>
      </c>
      <c r="M2546" t="s">
        <v>80</v>
      </c>
      <c r="N2546" t="s">
        <v>81</v>
      </c>
    </row>
    <row r="2547" spans="1:14" x14ac:dyDescent="0.25">
      <c r="A2547" t="s">
        <v>5220</v>
      </c>
      <c r="B2547" t="s">
        <v>51</v>
      </c>
      <c r="C2547" t="s">
        <v>1243</v>
      </c>
      <c r="D2547" t="s">
        <v>79</v>
      </c>
      <c r="E2547" s="149">
        <v>165750</v>
      </c>
      <c r="F2547" s="149">
        <v>5750</v>
      </c>
      <c r="G2547" s="149">
        <v>171500</v>
      </c>
      <c r="H2547" s="150">
        <f>Tabela2[[#This Row],[PERCENTUAL REALIZADO2]]*1/100</f>
        <v>2.7328000000000002E-2</v>
      </c>
      <c r="I2547">
        <v>2.7328000000000001</v>
      </c>
      <c r="J2547" s="111">
        <v>42552</v>
      </c>
      <c r="L2547" t="s">
        <v>2</v>
      </c>
      <c r="M2547" t="s">
        <v>80</v>
      </c>
      <c r="N2547" t="s">
        <v>81</v>
      </c>
    </row>
    <row r="2548" spans="1:14" x14ac:dyDescent="0.25">
      <c r="A2548" t="s">
        <v>5221</v>
      </c>
      <c r="B2548" t="s">
        <v>49</v>
      </c>
      <c r="C2548" t="s">
        <v>618</v>
      </c>
      <c r="D2548" t="s">
        <v>79</v>
      </c>
      <c r="E2548" s="149">
        <v>1462500</v>
      </c>
      <c r="F2548" s="149">
        <v>47500</v>
      </c>
      <c r="G2548" s="149">
        <v>1510000</v>
      </c>
      <c r="H2548" s="150">
        <f>Tabela2[[#This Row],[PERCENTUAL REALIZADO2]]*1/100</f>
        <v>0.91120199999999996</v>
      </c>
      <c r="I2548">
        <v>91.120199999999997</v>
      </c>
      <c r="J2548" s="111">
        <v>42542</v>
      </c>
      <c r="L2548" t="s">
        <v>2</v>
      </c>
      <c r="M2548" t="s">
        <v>80</v>
      </c>
      <c r="N2548" t="s">
        <v>81</v>
      </c>
    </row>
    <row r="2549" spans="1:14" x14ac:dyDescent="0.25">
      <c r="A2549" t="s">
        <v>147</v>
      </c>
      <c r="B2549" t="s">
        <v>50</v>
      </c>
      <c r="C2549" t="s">
        <v>5222</v>
      </c>
      <c r="D2549" t="s">
        <v>79</v>
      </c>
      <c r="E2549" s="149">
        <v>289710</v>
      </c>
      <c r="F2549" s="149">
        <v>290</v>
      </c>
      <c r="G2549" s="149">
        <v>290000</v>
      </c>
      <c r="H2549" s="150">
        <f>Tabela2[[#This Row],[PERCENTUAL REALIZADO2]]*1/100</f>
        <v>0.91551699999999991</v>
      </c>
      <c r="I2549">
        <v>91.551699999999997</v>
      </c>
      <c r="J2549" s="111">
        <v>42765</v>
      </c>
      <c r="L2549" t="s">
        <v>2</v>
      </c>
      <c r="M2549" t="s">
        <v>80</v>
      </c>
      <c r="N2549" t="s">
        <v>81</v>
      </c>
    </row>
    <row r="2550" spans="1:14" x14ac:dyDescent="0.25">
      <c r="A2550" t="s">
        <v>311</v>
      </c>
      <c r="B2550" t="s">
        <v>55</v>
      </c>
      <c r="C2550" t="s">
        <v>5223</v>
      </c>
      <c r="D2550" t="s">
        <v>79</v>
      </c>
      <c r="E2550" s="149">
        <v>487500</v>
      </c>
      <c r="F2550" s="149">
        <v>21680.66</v>
      </c>
      <c r="G2550" s="149">
        <v>509180.66</v>
      </c>
      <c r="H2550" s="150">
        <f>Tabela2[[#This Row],[PERCENTUAL REALIZADO2]]*1/100</f>
        <v>0.97764899999999999</v>
      </c>
      <c r="I2550">
        <v>97.764899999999997</v>
      </c>
      <c r="J2550" s="111">
        <v>42370</v>
      </c>
      <c r="L2550" t="s">
        <v>2</v>
      </c>
      <c r="M2550" t="s">
        <v>80</v>
      </c>
      <c r="N2550" t="s">
        <v>81</v>
      </c>
    </row>
    <row r="2551" spans="1:14" x14ac:dyDescent="0.25">
      <c r="A2551" t="s">
        <v>5224</v>
      </c>
      <c r="B2551" t="s">
        <v>58</v>
      </c>
      <c r="C2551" t="s">
        <v>472</v>
      </c>
      <c r="D2551" t="s">
        <v>79</v>
      </c>
      <c r="E2551" s="149">
        <v>4875000</v>
      </c>
      <c r="F2551" s="149">
        <v>196760.35</v>
      </c>
      <c r="G2551" s="149">
        <v>5071760.3499999996</v>
      </c>
      <c r="H2551" s="150">
        <f>Tabela2[[#This Row],[PERCENTUAL REALIZADO2]]*1/100</f>
        <v>0.55475299999999994</v>
      </c>
      <c r="I2551">
        <v>55.475299999999997</v>
      </c>
      <c r="J2551" s="111">
        <v>42173</v>
      </c>
      <c r="L2551" t="s">
        <v>2</v>
      </c>
      <c r="M2551" t="s">
        <v>80</v>
      </c>
      <c r="N2551" t="s">
        <v>81</v>
      </c>
    </row>
    <row r="2552" spans="1:14" x14ac:dyDescent="0.25">
      <c r="A2552" t="s">
        <v>5225</v>
      </c>
      <c r="B2552" t="s">
        <v>51</v>
      </c>
      <c r="C2552" t="s">
        <v>283</v>
      </c>
      <c r="D2552" t="s">
        <v>161</v>
      </c>
      <c r="E2552" s="149">
        <v>500000</v>
      </c>
      <c r="F2552" s="149">
        <v>149274.67000000001</v>
      </c>
      <c r="G2552" s="149">
        <v>649274.67000000004</v>
      </c>
      <c r="H2552" s="150">
        <f>Tabela2[[#This Row],[PERCENTUAL REALIZADO2]]*1/100</f>
        <v>0.83130700000000002</v>
      </c>
      <c r="I2552">
        <v>83.130700000000004</v>
      </c>
      <c r="J2552" s="111">
        <v>42541</v>
      </c>
      <c r="L2552" t="s">
        <v>2</v>
      </c>
      <c r="M2552" t="s">
        <v>84</v>
      </c>
      <c r="N2552" t="s">
        <v>507</v>
      </c>
    </row>
    <row r="2553" spans="1:14" x14ac:dyDescent="0.25">
      <c r="A2553" t="s">
        <v>5227</v>
      </c>
      <c r="B2553" t="s">
        <v>68</v>
      </c>
      <c r="C2553" t="s">
        <v>5226</v>
      </c>
      <c r="D2553" t="s">
        <v>161</v>
      </c>
      <c r="E2553" s="149">
        <v>250000</v>
      </c>
      <c r="F2553" s="149">
        <v>16694.25</v>
      </c>
      <c r="G2553" s="149">
        <v>266694.25</v>
      </c>
      <c r="H2553" s="150">
        <f>Tabela2[[#This Row],[PERCENTUAL REALIZADO2]]*1/100</f>
        <v>0.46546599999999999</v>
      </c>
      <c r="I2553">
        <v>46.546599999999998</v>
      </c>
      <c r="J2553" s="111">
        <v>42551</v>
      </c>
      <c r="L2553" t="s">
        <v>2</v>
      </c>
      <c r="M2553" t="s">
        <v>84</v>
      </c>
      <c r="N2553" t="s">
        <v>162</v>
      </c>
    </row>
    <row r="2554" spans="1:14" x14ac:dyDescent="0.25">
      <c r="A2554" t="s">
        <v>5229</v>
      </c>
      <c r="B2554" t="s">
        <v>68</v>
      </c>
      <c r="C2554" t="s">
        <v>5228</v>
      </c>
      <c r="D2554" t="s">
        <v>161</v>
      </c>
      <c r="E2554" s="149">
        <v>400000</v>
      </c>
      <c r="F2554" s="149">
        <v>401</v>
      </c>
      <c r="G2554" s="149">
        <v>400401</v>
      </c>
      <c r="H2554" s="150">
        <f>Tabela2[[#This Row],[PERCENTUAL REALIZADO2]]*1/100</f>
        <v>0.76300899999999994</v>
      </c>
      <c r="I2554">
        <v>76.300899999999999</v>
      </c>
      <c r="J2554" s="111">
        <v>42552</v>
      </c>
      <c r="L2554" t="s">
        <v>2</v>
      </c>
      <c r="M2554" t="s">
        <v>84</v>
      </c>
      <c r="N2554" t="s">
        <v>5230</v>
      </c>
    </row>
    <row r="2555" spans="1:14" x14ac:dyDescent="0.25">
      <c r="A2555" t="s">
        <v>5231</v>
      </c>
      <c r="B2555" t="s">
        <v>53</v>
      </c>
      <c r="C2555" t="s">
        <v>2352</v>
      </c>
      <c r="D2555" t="s">
        <v>161</v>
      </c>
      <c r="E2555" s="149">
        <v>400000</v>
      </c>
      <c r="F2555" s="149">
        <v>4100</v>
      </c>
      <c r="G2555" s="149">
        <v>404100</v>
      </c>
      <c r="H2555" s="150">
        <f>Tabela2[[#This Row],[PERCENTUAL REALIZADO2]]*1/100</f>
        <v>0.50470199999999998</v>
      </c>
      <c r="I2555">
        <v>50.470199999999998</v>
      </c>
      <c r="J2555" s="111">
        <v>42551</v>
      </c>
      <c r="L2555" t="s">
        <v>2</v>
      </c>
      <c r="M2555" t="s">
        <v>84</v>
      </c>
      <c r="N2555" t="s">
        <v>162</v>
      </c>
    </row>
    <row r="2556" spans="1:14" x14ac:dyDescent="0.25">
      <c r="A2556" t="s">
        <v>5232</v>
      </c>
      <c r="B2556" t="s">
        <v>53</v>
      </c>
      <c r="C2556" t="s">
        <v>2352</v>
      </c>
      <c r="D2556" t="s">
        <v>161</v>
      </c>
      <c r="E2556" s="149">
        <v>400000</v>
      </c>
      <c r="F2556" s="149">
        <v>99393.56</v>
      </c>
      <c r="G2556" s="149">
        <v>499393.56</v>
      </c>
      <c r="H2556" s="150">
        <f>Tabela2[[#This Row],[PERCENTUAL REALIZADO2]]*1/100</f>
        <v>8.0459999999999993E-3</v>
      </c>
      <c r="I2556">
        <v>0.80459999999999998</v>
      </c>
      <c r="J2556" s="111">
        <v>42670</v>
      </c>
      <c r="L2556" t="s">
        <v>2</v>
      </c>
      <c r="M2556" t="s">
        <v>84</v>
      </c>
      <c r="N2556" t="s">
        <v>265</v>
      </c>
    </row>
    <row r="2557" spans="1:14" x14ac:dyDescent="0.25">
      <c r="A2557" t="s">
        <v>5234</v>
      </c>
      <c r="B2557" t="s">
        <v>55</v>
      </c>
      <c r="C2557" t="s">
        <v>5233</v>
      </c>
      <c r="D2557" t="s">
        <v>161</v>
      </c>
      <c r="E2557" s="149">
        <v>450000</v>
      </c>
      <c r="F2557" s="149">
        <v>13917.53</v>
      </c>
      <c r="G2557" s="149">
        <v>463917.53</v>
      </c>
      <c r="H2557" s="150">
        <f>Tabela2[[#This Row],[PERCENTUAL REALIZADO2]]*1/100</f>
        <v>0.24730799999999997</v>
      </c>
      <c r="I2557">
        <v>24.730799999999999</v>
      </c>
      <c r="J2557" s="111">
        <v>42250</v>
      </c>
      <c r="L2557" t="s">
        <v>2</v>
      </c>
      <c r="M2557" t="s">
        <v>84</v>
      </c>
      <c r="N2557" t="s">
        <v>265</v>
      </c>
    </row>
    <row r="2558" spans="1:14" x14ac:dyDescent="0.25">
      <c r="A2558" t="s">
        <v>5236</v>
      </c>
      <c r="B2558" t="s">
        <v>68</v>
      </c>
      <c r="C2558" t="s">
        <v>521</v>
      </c>
      <c r="D2558" t="s">
        <v>161</v>
      </c>
      <c r="E2558" s="149">
        <v>350000</v>
      </c>
      <c r="F2558" s="149">
        <v>101734.65</v>
      </c>
      <c r="G2558" s="149">
        <v>451734.65</v>
      </c>
      <c r="H2558" s="150">
        <f>Tabela2[[#This Row],[PERCENTUAL REALIZADO2]]*1/100</f>
        <v>0.83312799999999998</v>
      </c>
      <c r="I2558">
        <v>83.312799999999996</v>
      </c>
      <c r="J2558" s="111">
        <v>42506</v>
      </c>
      <c r="L2558" t="s">
        <v>2</v>
      </c>
      <c r="M2558" t="s">
        <v>84</v>
      </c>
      <c r="N2558" t="s">
        <v>162</v>
      </c>
    </row>
    <row r="2559" spans="1:14" x14ac:dyDescent="0.25">
      <c r="A2559" t="s">
        <v>613</v>
      </c>
      <c r="B2559" t="s">
        <v>61</v>
      </c>
      <c r="C2559" t="s">
        <v>3178</v>
      </c>
      <c r="D2559" t="s">
        <v>161</v>
      </c>
      <c r="E2559" s="149">
        <v>328680</v>
      </c>
      <c r="F2559" s="149">
        <v>3320</v>
      </c>
      <c r="G2559" s="149">
        <v>332000</v>
      </c>
      <c r="H2559" s="150">
        <f>Tabela2[[#This Row],[PERCENTUAL REALIZADO2]]*1/100</f>
        <v>0.48119100000000004</v>
      </c>
      <c r="I2559">
        <v>48.119100000000003</v>
      </c>
      <c r="J2559" s="111">
        <v>42339</v>
      </c>
      <c r="L2559" t="s">
        <v>2</v>
      </c>
      <c r="M2559" t="s">
        <v>84</v>
      </c>
      <c r="N2559" t="s">
        <v>162</v>
      </c>
    </row>
    <row r="2560" spans="1:14" x14ac:dyDescent="0.25">
      <c r="A2560" t="s">
        <v>5231</v>
      </c>
      <c r="B2560" t="s">
        <v>68</v>
      </c>
      <c r="C2560" t="s">
        <v>1699</v>
      </c>
      <c r="D2560" t="s">
        <v>161</v>
      </c>
      <c r="E2560" s="149">
        <v>350000</v>
      </c>
      <c r="F2560" s="149">
        <v>120315.88</v>
      </c>
      <c r="G2560" s="149">
        <v>470315.88</v>
      </c>
      <c r="H2560" s="150">
        <f>Tabela2[[#This Row],[PERCENTUAL REALIZADO2]]*1/100</f>
        <v>0.99999899999999997</v>
      </c>
      <c r="I2560">
        <v>99.999899999999997</v>
      </c>
      <c r="J2560" s="111">
        <v>42704</v>
      </c>
      <c r="L2560" t="s">
        <v>2</v>
      </c>
      <c r="M2560" t="s">
        <v>84</v>
      </c>
      <c r="N2560" t="s">
        <v>162</v>
      </c>
    </row>
    <row r="2561" spans="1:14" x14ac:dyDescent="0.25">
      <c r="A2561" t="s">
        <v>5238</v>
      </c>
      <c r="B2561" t="s">
        <v>54</v>
      </c>
      <c r="C2561" t="s">
        <v>5237</v>
      </c>
      <c r="D2561" t="s">
        <v>161</v>
      </c>
      <c r="E2561" s="149">
        <v>500000</v>
      </c>
      <c r="F2561" s="149">
        <v>238444.83</v>
      </c>
      <c r="G2561" s="149">
        <v>738444.83</v>
      </c>
      <c r="H2561" s="150">
        <f>Tabela2[[#This Row],[PERCENTUAL REALIZADO2]]*1/100</f>
        <v>4.8937000000000001E-2</v>
      </c>
      <c r="I2561">
        <v>4.8936999999999999</v>
      </c>
      <c r="J2561" s="111">
        <v>42552</v>
      </c>
      <c r="L2561" t="s">
        <v>2</v>
      </c>
      <c r="M2561" t="s">
        <v>84</v>
      </c>
      <c r="N2561" t="s">
        <v>507</v>
      </c>
    </row>
    <row r="2562" spans="1:14" x14ac:dyDescent="0.25">
      <c r="A2562" t="s">
        <v>506</v>
      </c>
      <c r="B2562" t="s">
        <v>50</v>
      </c>
      <c r="C2562" t="s">
        <v>5239</v>
      </c>
      <c r="D2562" t="s">
        <v>161</v>
      </c>
      <c r="E2562" s="149">
        <v>400000</v>
      </c>
      <c r="F2562" s="149">
        <v>126854.23</v>
      </c>
      <c r="G2562" s="149">
        <v>526854.23</v>
      </c>
      <c r="H2562" s="150">
        <f>Tabela2[[#This Row],[PERCENTUAL REALIZADO2]]*1/100</f>
        <v>0.10794000000000001</v>
      </c>
      <c r="I2562">
        <v>10.794</v>
      </c>
      <c r="J2562" s="111">
        <v>42552</v>
      </c>
      <c r="L2562" t="s">
        <v>2</v>
      </c>
      <c r="M2562" t="s">
        <v>84</v>
      </c>
      <c r="N2562" t="s">
        <v>162</v>
      </c>
    </row>
    <row r="2563" spans="1:14" x14ac:dyDescent="0.25">
      <c r="A2563" t="s">
        <v>5241</v>
      </c>
      <c r="B2563" t="s">
        <v>61</v>
      </c>
      <c r="C2563" t="s">
        <v>5240</v>
      </c>
      <c r="D2563" t="s">
        <v>161</v>
      </c>
      <c r="E2563" s="149">
        <v>253925.25</v>
      </c>
      <c r="F2563" s="149">
        <v>7259.97</v>
      </c>
      <c r="G2563" s="149">
        <v>261185.22</v>
      </c>
      <c r="H2563" s="150">
        <f>Tabela2[[#This Row],[PERCENTUAL REALIZADO2]]*1/100</f>
        <v>6.0594000000000002E-2</v>
      </c>
      <c r="I2563">
        <v>6.0594000000000001</v>
      </c>
      <c r="J2563" s="111">
        <v>42508</v>
      </c>
      <c r="L2563" t="s">
        <v>2</v>
      </c>
      <c r="M2563" t="s">
        <v>84</v>
      </c>
      <c r="N2563" t="s">
        <v>162</v>
      </c>
    </row>
    <row r="2564" spans="1:14" x14ac:dyDescent="0.25">
      <c r="A2564" t="s">
        <v>5242</v>
      </c>
      <c r="B2564" t="s">
        <v>62</v>
      </c>
      <c r="C2564" t="s">
        <v>994</v>
      </c>
      <c r="D2564" t="s">
        <v>79</v>
      </c>
      <c r="E2564" s="149">
        <v>243750</v>
      </c>
      <c r="F2564" s="149">
        <v>6250</v>
      </c>
      <c r="G2564" s="149">
        <v>250000</v>
      </c>
      <c r="H2564" s="150">
        <f>Tabela2[[#This Row],[PERCENTUAL REALIZADO2]]*1/100</f>
        <v>3.4533000000000001E-2</v>
      </c>
      <c r="I2564">
        <v>3.4533</v>
      </c>
      <c r="J2564" s="111">
        <v>42237</v>
      </c>
      <c r="L2564" t="s">
        <v>2</v>
      </c>
      <c r="M2564" t="s">
        <v>80</v>
      </c>
      <c r="N2564" t="s">
        <v>81</v>
      </c>
    </row>
    <row r="2565" spans="1:14" x14ac:dyDescent="0.25">
      <c r="A2565" t="s">
        <v>5243</v>
      </c>
      <c r="B2565" t="s">
        <v>55</v>
      </c>
      <c r="C2565" t="s">
        <v>135</v>
      </c>
      <c r="D2565" t="s">
        <v>79</v>
      </c>
      <c r="E2565" s="149">
        <v>146250</v>
      </c>
      <c r="F2565" s="149">
        <v>3750</v>
      </c>
      <c r="G2565" s="149">
        <v>150000</v>
      </c>
      <c r="H2565" s="150">
        <f>Tabela2[[#This Row],[PERCENTUAL REALIZADO2]]*1/100</f>
        <v>0.90566599999999997</v>
      </c>
      <c r="I2565">
        <v>90.566599999999994</v>
      </c>
      <c r="J2565" s="111">
        <v>42119</v>
      </c>
      <c r="L2565" t="s">
        <v>2</v>
      </c>
      <c r="M2565" t="s">
        <v>80</v>
      </c>
      <c r="N2565" t="s">
        <v>81</v>
      </c>
    </row>
    <row r="2566" spans="1:14" x14ac:dyDescent="0.25">
      <c r="A2566" t="s">
        <v>5244</v>
      </c>
      <c r="B2566" t="s">
        <v>66</v>
      </c>
      <c r="C2566" t="s">
        <v>2996</v>
      </c>
      <c r="D2566" t="s">
        <v>82</v>
      </c>
      <c r="E2566" s="149">
        <v>294000</v>
      </c>
      <c r="F2566" s="149">
        <v>11198.99</v>
      </c>
      <c r="G2566" s="149">
        <v>305198.99</v>
      </c>
      <c r="H2566" s="150">
        <f>Tabela2[[#This Row],[PERCENTUAL REALIZADO2]]*1/100</f>
        <v>0.50127200000000005</v>
      </c>
      <c r="I2566">
        <v>50.127200000000002</v>
      </c>
      <c r="J2566" s="111">
        <v>42437</v>
      </c>
      <c r="L2566" t="s">
        <v>2</v>
      </c>
      <c r="M2566" t="s">
        <v>84</v>
      </c>
      <c r="N2566" t="s">
        <v>85</v>
      </c>
    </row>
    <row r="2567" spans="1:14" x14ac:dyDescent="0.25">
      <c r="A2567" t="s">
        <v>311</v>
      </c>
      <c r="B2567" t="s">
        <v>61</v>
      </c>
      <c r="C2567" t="s">
        <v>5245</v>
      </c>
      <c r="D2567" t="s">
        <v>90</v>
      </c>
      <c r="E2567" s="149">
        <v>1000000</v>
      </c>
      <c r="F2567" s="149">
        <v>95372</v>
      </c>
      <c r="G2567" s="149">
        <v>1095372</v>
      </c>
      <c r="H2567" s="150">
        <f>Tabela2[[#This Row],[PERCENTUAL REALIZADO2]]*1/100</f>
        <v>0.90939800000000004</v>
      </c>
      <c r="I2567">
        <v>90.939800000000005</v>
      </c>
      <c r="J2567" s="111">
        <v>42111</v>
      </c>
      <c r="L2567" t="s">
        <v>2</v>
      </c>
      <c r="M2567" t="s">
        <v>80</v>
      </c>
      <c r="N2567" t="s">
        <v>112</v>
      </c>
    </row>
    <row r="2568" spans="1:14" x14ac:dyDescent="0.25">
      <c r="A2568" t="s">
        <v>5246</v>
      </c>
      <c r="B2568" t="s">
        <v>68</v>
      </c>
      <c r="C2568" t="s">
        <v>5179</v>
      </c>
      <c r="D2568" t="s">
        <v>90</v>
      </c>
      <c r="E2568" s="149">
        <v>100000</v>
      </c>
      <c r="F2568" s="149">
        <v>3000</v>
      </c>
      <c r="G2568" s="149">
        <v>103000</v>
      </c>
      <c r="H2568" s="150">
        <f>Tabela2[[#This Row],[PERCENTUAL REALIZADO2]]*1/100</f>
        <v>0.83060100000000003</v>
      </c>
      <c r="I2568">
        <v>83.060100000000006</v>
      </c>
      <c r="J2568" s="111">
        <v>42338</v>
      </c>
      <c r="L2568" t="s">
        <v>2</v>
      </c>
      <c r="M2568" t="s">
        <v>80</v>
      </c>
      <c r="N2568" t="s">
        <v>511</v>
      </c>
    </row>
    <row r="2569" spans="1:14" x14ac:dyDescent="0.25">
      <c r="A2569" t="s">
        <v>5247</v>
      </c>
      <c r="B2569" t="s">
        <v>65</v>
      </c>
      <c r="C2569" t="s">
        <v>534</v>
      </c>
      <c r="D2569" t="s">
        <v>90</v>
      </c>
      <c r="E2569" s="149">
        <v>233640</v>
      </c>
      <c r="F2569" s="149">
        <v>2360</v>
      </c>
      <c r="G2569" s="149">
        <v>236000</v>
      </c>
      <c r="H2569" s="150">
        <f>Tabela2[[#This Row],[PERCENTUAL REALIZADO2]]*1/100</f>
        <v>0.99232600000000004</v>
      </c>
      <c r="I2569">
        <v>99.232600000000005</v>
      </c>
      <c r="J2569" s="111">
        <v>42223</v>
      </c>
      <c r="L2569" t="s">
        <v>2</v>
      </c>
      <c r="M2569" t="s">
        <v>80</v>
      </c>
      <c r="N2569" t="s">
        <v>112</v>
      </c>
    </row>
    <row r="2570" spans="1:14" x14ac:dyDescent="0.25">
      <c r="A2570" t="s">
        <v>5250</v>
      </c>
      <c r="B2570" t="s">
        <v>52</v>
      </c>
      <c r="C2570" t="s">
        <v>1149</v>
      </c>
      <c r="D2570" t="s">
        <v>90</v>
      </c>
      <c r="E2570" s="149">
        <v>300000</v>
      </c>
      <c r="F2570" s="149">
        <v>12000</v>
      </c>
      <c r="G2570" s="149">
        <v>312000</v>
      </c>
      <c r="H2570" s="150">
        <f>Tabela2[[#This Row],[PERCENTUAL REALIZADO2]]*1/100</f>
        <v>0.92235500000000004</v>
      </c>
      <c r="I2570">
        <v>92.235500000000002</v>
      </c>
      <c r="J2570" s="111">
        <v>42180</v>
      </c>
      <c r="L2570" t="s">
        <v>2</v>
      </c>
      <c r="M2570" t="s">
        <v>80</v>
      </c>
      <c r="N2570" t="s">
        <v>112</v>
      </c>
    </row>
    <row r="2571" spans="1:14" x14ac:dyDescent="0.25">
      <c r="A2571" t="s">
        <v>5251</v>
      </c>
      <c r="B2571" t="s">
        <v>65</v>
      </c>
      <c r="C2571" t="s">
        <v>534</v>
      </c>
      <c r="D2571" t="s">
        <v>90</v>
      </c>
      <c r="E2571" s="149">
        <v>100000</v>
      </c>
      <c r="F2571" s="149">
        <v>13722.97</v>
      </c>
      <c r="G2571" s="149">
        <v>113722.97</v>
      </c>
      <c r="H2571" s="150">
        <f>Tabela2[[#This Row],[PERCENTUAL REALIZADO2]]*1/100</f>
        <v>0.81238600000000005</v>
      </c>
      <c r="I2571">
        <v>81.238600000000005</v>
      </c>
      <c r="J2571" s="111">
        <v>42191</v>
      </c>
      <c r="L2571" t="s">
        <v>2</v>
      </c>
      <c r="M2571" t="s">
        <v>80</v>
      </c>
      <c r="N2571" t="s">
        <v>112</v>
      </c>
    </row>
    <row r="2572" spans="1:14" x14ac:dyDescent="0.25">
      <c r="A2572" t="s">
        <v>5252</v>
      </c>
      <c r="B2572" t="s">
        <v>314</v>
      </c>
      <c r="C2572" t="s">
        <v>1071</v>
      </c>
      <c r="D2572" t="s">
        <v>90</v>
      </c>
      <c r="E2572" s="149">
        <v>300000</v>
      </c>
      <c r="F2572" s="149">
        <v>400</v>
      </c>
      <c r="G2572" s="149">
        <v>300400</v>
      </c>
      <c r="H2572" s="150">
        <f>Tabela2[[#This Row],[PERCENTUAL REALIZADO2]]*1/100</f>
        <v>0.998668</v>
      </c>
      <c r="I2572">
        <v>99.866799999999998</v>
      </c>
      <c r="J2572" s="111">
        <v>42129</v>
      </c>
      <c r="L2572" t="s">
        <v>2</v>
      </c>
      <c r="M2572" t="s">
        <v>80</v>
      </c>
      <c r="N2572" t="s">
        <v>112</v>
      </c>
    </row>
    <row r="2573" spans="1:14" x14ac:dyDescent="0.25">
      <c r="A2573" t="s">
        <v>729</v>
      </c>
      <c r="B2573" t="s">
        <v>65</v>
      </c>
      <c r="C2573" t="s">
        <v>5253</v>
      </c>
      <c r="D2573" t="s">
        <v>90</v>
      </c>
      <c r="E2573" s="149">
        <v>100000</v>
      </c>
      <c r="F2573" s="149">
        <v>27000</v>
      </c>
      <c r="G2573" s="149">
        <v>127000</v>
      </c>
      <c r="H2573" s="150">
        <f>Tabela2[[#This Row],[PERCENTUAL REALIZADO2]]*1/100</f>
        <v>0.68911800000000001</v>
      </c>
      <c r="I2573">
        <v>68.911799999999999</v>
      </c>
      <c r="J2573" s="111">
        <v>42150</v>
      </c>
      <c r="L2573" t="s">
        <v>2</v>
      </c>
      <c r="M2573" t="s">
        <v>80</v>
      </c>
      <c r="N2573" t="s">
        <v>112</v>
      </c>
    </row>
    <row r="2574" spans="1:14" x14ac:dyDescent="0.25">
      <c r="A2574" t="s">
        <v>5254</v>
      </c>
      <c r="B2574" t="s">
        <v>65</v>
      </c>
      <c r="C2574" t="s">
        <v>2348</v>
      </c>
      <c r="D2574" t="s">
        <v>90</v>
      </c>
      <c r="E2574" s="149">
        <v>250000</v>
      </c>
      <c r="F2574" s="149">
        <v>71952.03</v>
      </c>
      <c r="G2574" s="149">
        <v>321952.03000000003</v>
      </c>
      <c r="H2574" s="150">
        <f>Tabela2[[#This Row],[PERCENTUAL REALIZADO2]]*1/100</f>
        <v>0.96648100000000003</v>
      </c>
      <c r="I2574">
        <v>96.648099999999999</v>
      </c>
      <c r="J2574" s="111">
        <v>42292</v>
      </c>
      <c r="L2574" t="s">
        <v>2</v>
      </c>
      <c r="M2574" t="s">
        <v>80</v>
      </c>
      <c r="N2574" t="s">
        <v>112</v>
      </c>
    </row>
    <row r="2575" spans="1:14" x14ac:dyDescent="0.25">
      <c r="A2575" t="s">
        <v>5256</v>
      </c>
      <c r="B2575" t="s">
        <v>52</v>
      </c>
      <c r="C2575" t="s">
        <v>5255</v>
      </c>
      <c r="D2575" t="s">
        <v>82</v>
      </c>
      <c r="E2575" s="149">
        <v>500000</v>
      </c>
      <c r="F2575" s="149">
        <v>12500</v>
      </c>
      <c r="G2575" s="149">
        <v>512500</v>
      </c>
      <c r="H2575" s="150">
        <f>Tabela2[[#This Row],[PERCENTUAL REALIZADO2]]*1/100</f>
        <v>3.29E-3</v>
      </c>
      <c r="I2575">
        <v>0.32900000000000001</v>
      </c>
      <c r="J2575" s="111">
        <v>42550</v>
      </c>
      <c r="L2575" t="s">
        <v>2</v>
      </c>
      <c r="M2575" t="s">
        <v>84</v>
      </c>
      <c r="N2575" t="s">
        <v>85</v>
      </c>
    </row>
    <row r="2576" spans="1:14" x14ac:dyDescent="0.25">
      <c r="A2576" t="s">
        <v>5258</v>
      </c>
      <c r="B2576" t="s">
        <v>63</v>
      </c>
      <c r="C2576" t="s">
        <v>5257</v>
      </c>
      <c r="D2576" t="s">
        <v>82</v>
      </c>
      <c r="E2576" s="149">
        <v>302250</v>
      </c>
      <c r="F2576" s="149">
        <v>7750</v>
      </c>
      <c r="G2576" s="149">
        <v>310000</v>
      </c>
      <c r="H2576" s="150">
        <f>Tabela2[[#This Row],[PERCENTUAL REALIZADO2]]*1/100</f>
        <v>0.558006</v>
      </c>
      <c r="I2576">
        <v>55.800600000000003</v>
      </c>
      <c r="J2576" s="111">
        <v>42543</v>
      </c>
      <c r="L2576" t="s">
        <v>2</v>
      </c>
      <c r="M2576" t="s">
        <v>84</v>
      </c>
      <c r="N2576" t="s">
        <v>85</v>
      </c>
    </row>
    <row r="2577" spans="1:14" x14ac:dyDescent="0.25">
      <c r="A2577" t="s">
        <v>5259</v>
      </c>
      <c r="B2577" t="s">
        <v>63</v>
      </c>
      <c r="C2577" t="s">
        <v>4975</v>
      </c>
      <c r="D2577" t="s">
        <v>82</v>
      </c>
      <c r="E2577" s="149">
        <v>302250</v>
      </c>
      <c r="F2577" s="149">
        <v>8618.73</v>
      </c>
      <c r="G2577" s="149">
        <v>310868.73</v>
      </c>
      <c r="H2577" s="150">
        <f>Tabela2[[#This Row],[PERCENTUAL REALIZADO2]]*1/100</f>
        <v>0.60403499999999999</v>
      </c>
      <c r="I2577">
        <v>60.403500000000001</v>
      </c>
      <c r="J2577" s="111">
        <v>42496</v>
      </c>
      <c r="L2577" t="s">
        <v>2</v>
      </c>
      <c r="M2577" t="s">
        <v>84</v>
      </c>
      <c r="N2577" t="s">
        <v>85</v>
      </c>
    </row>
    <row r="2578" spans="1:14" x14ac:dyDescent="0.25">
      <c r="A2578" t="s">
        <v>5261</v>
      </c>
      <c r="B2578" t="s">
        <v>63</v>
      </c>
      <c r="C2578" t="s">
        <v>5260</v>
      </c>
      <c r="D2578" t="s">
        <v>82</v>
      </c>
      <c r="E2578" s="149">
        <v>302250</v>
      </c>
      <c r="F2578" s="149">
        <v>6250</v>
      </c>
      <c r="G2578" s="149">
        <v>308500</v>
      </c>
      <c r="H2578" s="150">
        <f>Tabela2[[#This Row],[PERCENTUAL REALIZADO2]]*1/100</f>
        <v>0.29404199999999997</v>
      </c>
      <c r="I2578">
        <v>29.404199999999999</v>
      </c>
      <c r="J2578" s="111">
        <v>42573</v>
      </c>
      <c r="L2578" t="s">
        <v>2</v>
      </c>
      <c r="M2578" t="s">
        <v>84</v>
      </c>
      <c r="N2578" t="s">
        <v>85</v>
      </c>
    </row>
    <row r="2579" spans="1:14" x14ac:dyDescent="0.25">
      <c r="A2579" t="s">
        <v>5263</v>
      </c>
      <c r="B2579" t="s">
        <v>69</v>
      </c>
      <c r="C2579" t="s">
        <v>5262</v>
      </c>
      <c r="D2579" t="s">
        <v>79</v>
      </c>
      <c r="E2579" s="149">
        <v>487500</v>
      </c>
      <c r="F2579" s="149">
        <v>12500</v>
      </c>
      <c r="G2579" s="149">
        <v>500000</v>
      </c>
      <c r="H2579" s="150">
        <f>Tabela2[[#This Row],[PERCENTUAL REALIZADO2]]*1/100</f>
        <v>0.82182299999999997</v>
      </c>
      <c r="I2579">
        <v>82.182299999999998</v>
      </c>
      <c r="J2579" s="111">
        <v>42551</v>
      </c>
      <c r="L2579" t="s">
        <v>2</v>
      </c>
      <c r="M2579" t="s">
        <v>80</v>
      </c>
      <c r="N2579" t="s">
        <v>81</v>
      </c>
    </row>
    <row r="2580" spans="1:14" x14ac:dyDescent="0.25">
      <c r="A2580" t="s">
        <v>5264</v>
      </c>
      <c r="B2580" t="s">
        <v>68</v>
      </c>
      <c r="C2580" t="s">
        <v>1044</v>
      </c>
      <c r="D2580" t="s">
        <v>79</v>
      </c>
      <c r="E2580" s="149">
        <v>97500</v>
      </c>
      <c r="F2580" s="149">
        <v>13469</v>
      </c>
      <c r="G2580" s="149">
        <v>110969</v>
      </c>
      <c r="H2580" s="150">
        <f>Tabela2[[#This Row],[PERCENTUAL REALIZADO2]]*1/100</f>
        <v>0.764177</v>
      </c>
      <c r="I2580">
        <v>76.417699999999996</v>
      </c>
      <c r="J2580" s="111">
        <v>42241</v>
      </c>
      <c r="L2580" t="s">
        <v>2</v>
      </c>
      <c r="M2580" t="s">
        <v>80</v>
      </c>
      <c r="N2580" t="s">
        <v>81</v>
      </c>
    </row>
    <row r="2581" spans="1:14" x14ac:dyDescent="0.25">
      <c r="A2581" t="s">
        <v>3923</v>
      </c>
      <c r="B2581" t="s">
        <v>49</v>
      </c>
      <c r="C2581" t="s">
        <v>3922</v>
      </c>
      <c r="D2581" t="s">
        <v>90</v>
      </c>
      <c r="E2581" s="149">
        <v>150000</v>
      </c>
      <c r="F2581" s="149">
        <v>4662</v>
      </c>
      <c r="G2581" s="149">
        <v>154662</v>
      </c>
      <c r="H2581" s="150">
        <f>Tabela2[[#This Row],[PERCENTUAL REALIZADO2]]*1/100</f>
        <v>0.15190000000000001</v>
      </c>
      <c r="I2581">
        <v>15.19</v>
      </c>
      <c r="L2581" t="s">
        <v>2</v>
      </c>
      <c r="M2581" t="s">
        <v>80</v>
      </c>
      <c r="N2581" t="s">
        <v>880</v>
      </c>
    </row>
    <row r="2582" spans="1:14" x14ac:dyDescent="0.25">
      <c r="A2582" t="s">
        <v>749</v>
      </c>
      <c r="B2582" t="s">
        <v>51</v>
      </c>
      <c r="C2582" t="s">
        <v>5265</v>
      </c>
      <c r="D2582" t="s">
        <v>79</v>
      </c>
      <c r="E2582" s="149">
        <v>195000</v>
      </c>
      <c r="F2582" s="149">
        <v>6000</v>
      </c>
      <c r="G2582" s="149">
        <v>201000</v>
      </c>
      <c r="H2582" s="150">
        <f>Tabela2[[#This Row],[PERCENTUAL REALIZADO2]]*1/100</f>
        <v>0.91044700000000001</v>
      </c>
      <c r="I2582">
        <v>91.044700000000006</v>
      </c>
      <c r="J2582" s="111">
        <v>42146</v>
      </c>
      <c r="L2582" t="s">
        <v>2</v>
      </c>
      <c r="M2582" t="s">
        <v>80</v>
      </c>
      <c r="N2582" t="s">
        <v>81</v>
      </c>
    </row>
    <row r="2583" spans="1:14" x14ac:dyDescent="0.25">
      <c r="A2583" t="s">
        <v>871</v>
      </c>
      <c r="B2583" t="s">
        <v>53</v>
      </c>
      <c r="C2583" t="s">
        <v>5266</v>
      </c>
      <c r="D2583" t="s">
        <v>79</v>
      </c>
      <c r="E2583" s="149">
        <v>107250</v>
      </c>
      <c r="F2583" s="149">
        <v>250</v>
      </c>
      <c r="G2583" s="149">
        <v>107500</v>
      </c>
      <c r="H2583" s="150">
        <f>Tabela2[[#This Row],[PERCENTUAL REALIZADO2]]*1/100</f>
        <v>0.86</v>
      </c>
      <c r="I2583">
        <v>86</v>
      </c>
      <c r="J2583" s="111">
        <v>42230</v>
      </c>
      <c r="L2583" t="s">
        <v>2</v>
      </c>
      <c r="M2583" t="s">
        <v>80</v>
      </c>
      <c r="N2583" t="s">
        <v>81</v>
      </c>
    </row>
    <row r="2584" spans="1:14" x14ac:dyDescent="0.25">
      <c r="A2584" t="s">
        <v>5268</v>
      </c>
      <c r="B2584" t="s">
        <v>53</v>
      </c>
      <c r="C2584" t="s">
        <v>5267</v>
      </c>
      <c r="D2584" t="s">
        <v>79</v>
      </c>
      <c r="E2584" s="149">
        <v>97500</v>
      </c>
      <c r="F2584" s="149">
        <v>1490</v>
      </c>
      <c r="G2584" s="149">
        <v>98990</v>
      </c>
      <c r="H2584" s="150">
        <f>Tabela2[[#This Row],[PERCENTUAL REALIZADO2]]*1/100</f>
        <v>0.25962200000000002</v>
      </c>
      <c r="I2584">
        <v>25.962199999999999</v>
      </c>
      <c r="J2584" s="111">
        <v>42214</v>
      </c>
      <c r="L2584" t="s">
        <v>2</v>
      </c>
      <c r="M2584" t="s">
        <v>80</v>
      </c>
      <c r="N2584" t="s">
        <v>81</v>
      </c>
    </row>
    <row r="2585" spans="1:14" x14ac:dyDescent="0.25">
      <c r="A2585" t="s">
        <v>5270</v>
      </c>
      <c r="B2585" t="s">
        <v>54</v>
      </c>
      <c r="C2585" t="s">
        <v>5269</v>
      </c>
      <c r="D2585" t="s">
        <v>117</v>
      </c>
      <c r="E2585" s="149">
        <v>100000</v>
      </c>
      <c r="F2585" s="149">
        <v>2000</v>
      </c>
      <c r="G2585" s="149">
        <v>102000</v>
      </c>
      <c r="H2585" s="150">
        <f>Tabela2[[#This Row],[PERCENTUAL REALIZADO2]]*1/100</f>
        <v>0.45361699999999999</v>
      </c>
      <c r="I2585">
        <v>45.361699999999999</v>
      </c>
      <c r="J2585" s="111">
        <v>42799</v>
      </c>
      <c r="L2585" t="s">
        <v>2</v>
      </c>
      <c r="M2585" t="s">
        <v>120</v>
      </c>
      <c r="N2585" t="s">
        <v>121</v>
      </c>
    </row>
    <row r="2586" spans="1:14" x14ac:dyDescent="0.25">
      <c r="A2586" t="s">
        <v>5272</v>
      </c>
      <c r="B2586" t="s">
        <v>54</v>
      </c>
      <c r="C2586" t="s">
        <v>5271</v>
      </c>
      <c r="D2586" t="s">
        <v>117</v>
      </c>
      <c r="E2586" s="149">
        <v>100000</v>
      </c>
      <c r="F2586" s="149">
        <v>1182.8</v>
      </c>
      <c r="G2586" s="149">
        <v>101182.8</v>
      </c>
      <c r="H2586" s="150">
        <f>Tabela2[[#This Row],[PERCENTUAL REALIZADO2]]*1/100</f>
        <v>0.71353100000000003</v>
      </c>
      <c r="I2586">
        <v>71.353099999999998</v>
      </c>
      <c r="J2586" s="111">
        <v>42951</v>
      </c>
      <c r="L2586" t="s">
        <v>2</v>
      </c>
      <c r="M2586" t="s">
        <v>120</v>
      </c>
      <c r="N2586" t="s">
        <v>121</v>
      </c>
    </row>
    <row r="2587" spans="1:14" x14ac:dyDescent="0.25">
      <c r="A2587" t="s">
        <v>5273</v>
      </c>
      <c r="B2587" t="s">
        <v>68</v>
      </c>
      <c r="C2587" t="s">
        <v>1165</v>
      </c>
      <c r="D2587" t="s">
        <v>117</v>
      </c>
      <c r="E2587" s="149">
        <v>300000</v>
      </c>
      <c r="F2587" s="149">
        <v>301</v>
      </c>
      <c r="G2587" s="149">
        <v>300301</v>
      </c>
      <c r="H2587" s="150">
        <f>Tabela2[[#This Row],[PERCENTUAL REALIZADO2]]*1/100</f>
        <v>0.56047899999999995</v>
      </c>
      <c r="I2587">
        <v>56.047899999999998</v>
      </c>
      <c r="J2587" s="111">
        <v>42942</v>
      </c>
      <c r="L2587" t="s">
        <v>2</v>
      </c>
      <c r="M2587" t="s">
        <v>120</v>
      </c>
      <c r="N2587" t="s">
        <v>121</v>
      </c>
    </row>
    <row r="2588" spans="1:14" x14ac:dyDescent="0.25">
      <c r="A2588" t="s">
        <v>5274</v>
      </c>
      <c r="B2588" t="s">
        <v>57</v>
      </c>
      <c r="C2588" t="s">
        <v>706</v>
      </c>
      <c r="D2588" t="s">
        <v>82</v>
      </c>
      <c r="E2588" s="149">
        <v>1000000</v>
      </c>
      <c r="F2588" s="149">
        <v>6000</v>
      </c>
      <c r="G2588" s="149">
        <v>1006000</v>
      </c>
      <c r="H2588" s="150">
        <f>Tabela2[[#This Row],[PERCENTUAL REALIZADO2]]*1/100</f>
        <v>1.5975E-2</v>
      </c>
      <c r="I2588">
        <v>1.5974999999999999</v>
      </c>
      <c r="J2588" s="111">
        <v>42786</v>
      </c>
      <c r="L2588" t="s">
        <v>2</v>
      </c>
      <c r="M2588" t="s">
        <v>84</v>
      </c>
      <c r="N2588" t="s">
        <v>85</v>
      </c>
    </row>
    <row r="2589" spans="1:14" x14ac:dyDescent="0.25">
      <c r="A2589" t="s">
        <v>5275</v>
      </c>
      <c r="B2589" t="s">
        <v>61</v>
      </c>
      <c r="C2589" t="s">
        <v>3384</v>
      </c>
      <c r="D2589" t="s">
        <v>82</v>
      </c>
      <c r="E2589" s="149">
        <v>1608750</v>
      </c>
      <c r="F2589" s="149">
        <v>91250</v>
      </c>
      <c r="G2589" s="149">
        <v>1700000</v>
      </c>
      <c r="H2589" s="150">
        <f>Tabela2[[#This Row],[PERCENTUAL REALIZADO2]]*1/100</f>
        <v>8.7975999999999999E-2</v>
      </c>
      <c r="I2589">
        <v>8.7975999999999992</v>
      </c>
      <c r="J2589" s="111">
        <v>42156</v>
      </c>
      <c r="L2589" t="s">
        <v>2</v>
      </c>
      <c r="M2589" t="s">
        <v>84</v>
      </c>
      <c r="N2589" t="s">
        <v>85</v>
      </c>
    </row>
    <row r="2590" spans="1:14" x14ac:dyDescent="0.25">
      <c r="A2590" t="s">
        <v>5276</v>
      </c>
      <c r="B2590" t="s">
        <v>45</v>
      </c>
      <c r="C2590" t="s">
        <v>934</v>
      </c>
      <c r="D2590" t="s">
        <v>82</v>
      </c>
      <c r="E2590" s="149">
        <v>8500000</v>
      </c>
      <c r="F2590" s="149">
        <v>680000</v>
      </c>
      <c r="G2590" s="149">
        <v>9180000</v>
      </c>
      <c r="H2590" s="150">
        <f>Tabela2[[#This Row],[PERCENTUAL REALIZADO2]]*1/100</f>
        <v>0.13791900000000001</v>
      </c>
      <c r="I2590">
        <v>13.7919</v>
      </c>
      <c r="J2590" s="111">
        <v>42601</v>
      </c>
      <c r="L2590" t="s">
        <v>2</v>
      </c>
      <c r="M2590" t="s">
        <v>84</v>
      </c>
      <c r="N2590" t="s">
        <v>85</v>
      </c>
    </row>
    <row r="2591" spans="1:14" x14ac:dyDescent="0.25">
      <c r="A2591" t="s">
        <v>5277</v>
      </c>
      <c r="B2591" t="s">
        <v>50</v>
      </c>
      <c r="C2591" t="s">
        <v>312</v>
      </c>
      <c r="D2591" t="s">
        <v>82</v>
      </c>
      <c r="E2591" s="149">
        <v>243750</v>
      </c>
      <c r="F2591" s="149">
        <v>6250</v>
      </c>
      <c r="G2591" s="149">
        <v>250000</v>
      </c>
      <c r="H2591" s="150">
        <f>Tabela2[[#This Row],[PERCENTUAL REALIZADO2]]*1/100</f>
        <v>0.75237200000000004</v>
      </c>
      <c r="I2591">
        <v>75.237200000000001</v>
      </c>
      <c r="J2591" s="111">
        <v>42367</v>
      </c>
      <c r="L2591" t="s">
        <v>2</v>
      </c>
      <c r="M2591" t="s">
        <v>84</v>
      </c>
      <c r="N2591" t="s">
        <v>85</v>
      </c>
    </row>
    <row r="2592" spans="1:14" x14ac:dyDescent="0.25">
      <c r="A2592" t="s">
        <v>613</v>
      </c>
      <c r="B2592" t="s">
        <v>58</v>
      </c>
      <c r="C2592" t="s">
        <v>5278</v>
      </c>
      <c r="D2592" t="s">
        <v>161</v>
      </c>
      <c r="E2592" s="149">
        <v>250000</v>
      </c>
      <c r="F2592" s="149">
        <v>3000</v>
      </c>
      <c r="G2592" s="149">
        <v>253000</v>
      </c>
      <c r="H2592" s="150">
        <f>Tabela2[[#This Row],[PERCENTUAL REALIZADO2]]*1/100</f>
        <v>0.25835900000000001</v>
      </c>
      <c r="I2592">
        <v>25.835899999999999</v>
      </c>
      <c r="J2592" s="111">
        <v>42701</v>
      </c>
      <c r="L2592" t="s">
        <v>2</v>
      </c>
      <c r="M2592" t="s">
        <v>84</v>
      </c>
      <c r="N2592" t="s">
        <v>162</v>
      </c>
    </row>
    <row r="2593" spans="1:14" x14ac:dyDescent="0.25">
      <c r="A2593" t="s">
        <v>1242</v>
      </c>
      <c r="B2593" t="s">
        <v>51</v>
      </c>
      <c r="C2593" t="s">
        <v>5279</v>
      </c>
      <c r="D2593" t="s">
        <v>161</v>
      </c>
      <c r="E2593" s="149">
        <v>300000</v>
      </c>
      <c r="F2593" s="149">
        <v>3000</v>
      </c>
      <c r="G2593" s="149">
        <v>303000</v>
      </c>
      <c r="H2593" s="150">
        <f>Tabela2[[#This Row],[PERCENTUAL REALIZADO2]]*1/100</f>
        <v>0.95383499999999999</v>
      </c>
      <c r="I2593">
        <v>95.383499999999998</v>
      </c>
      <c r="J2593" s="111">
        <v>42480</v>
      </c>
      <c r="L2593" t="s">
        <v>2</v>
      </c>
      <c r="M2593" t="s">
        <v>84</v>
      </c>
      <c r="N2593" t="s">
        <v>162</v>
      </c>
    </row>
    <row r="2594" spans="1:14" x14ac:dyDescent="0.25">
      <c r="A2594" t="s">
        <v>5280</v>
      </c>
      <c r="B2594" t="s">
        <v>59</v>
      </c>
      <c r="C2594" t="s">
        <v>92</v>
      </c>
      <c r="D2594" t="s">
        <v>161</v>
      </c>
      <c r="E2594" s="149">
        <v>750000</v>
      </c>
      <c r="F2594" s="149">
        <v>454012.37</v>
      </c>
      <c r="G2594" s="149">
        <v>1204012.3700000001</v>
      </c>
      <c r="H2594" s="150">
        <f>Tabela2[[#This Row],[PERCENTUAL REALIZADO2]]*1/100</f>
        <v>0.995556</v>
      </c>
      <c r="I2594">
        <v>99.555599999999998</v>
      </c>
      <c r="J2594" s="111">
        <v>42009</v>
      </c>
      <c r="L2594" t="s">
        <v>2</v>
      </c>
      <c r="M2594" t="s">
        <v>84</v>
      </c>
      <c r="N2594" t="s">
        <v>507</v>
      </c>
    </row>
    <row r="2595" spans="1:14" x14ac:dyDescent="0.25">
      <c r="A2595" t="s">
        <v>165</v>
      </c>
      <c r="B2595" t="s">
        <v>62</v>
      </c>
      <c r="C2595" t="s">
        <v>876</v>
      </c>
      <c r="D2595" t="s">
        <v>79</v>
      </c>
      <c r="E2595" s="149">
        <v>243750</v>
      </c>
      <c r="F2595" s="149">
        <v>1250</v>
      </c>
      <c r="G2595" s="149">
        <v>245000</v>
      </c>
      <c r="H2595" s="150">
        <f>Tabela2[[#This Row],[PERCENTUAL REALIZADO2]]*1/100</f>
        <v>0.41719200000000001</v>
      </c>
      <c r="I2595">
        <v>41.719200000000001</v>
      </c>
      <c r="J2595" s="111">
        <v>42426</v>
      </c>
      <c r="K2595" s="111">
        <v>43062</v>
      </c>
      <c r="L2595" t="s">
        <v>2</v>
      </c>
      <c r="M2595" t="s">
        <v>80</v>
      </c>
      <c r="N2595" t="s">
        <v>81</v>
      </c>
    </row>
    <row r="2596" spans="1:14" x14ac:dyDescent="0.25">
      <c r="A2596" t="s">
        <v>5281</v>
      </c>
      <c r="B2596" t="s">
        <v>59</v>
      </c>
      <c r="C2596" t="s">
        <v>5081</v>
      </c>
      <c r="D2596" t="s">
        <v>86</v>
      </c>
      <c r="E2596" s="149">
        <v>394200</v>
      </c>
      <c r="F2596" s="149">
        <v>0</v>
      </c>
      <c r="G2596" s="149">
        <v>394200</v>
      </c>
      <c r="H2596" s="150">
        <f>Tabela2[[#This Row],[PERCENTUAL REALIZADO2]]*1/100</f>
        <v>0.88505300000000009</v>
      </c>
      <c r="I2596">
        <v>88.505300000000005</v>
      </c>
      <c r="J2596" s="111">
        <v>42114</v>
      </c>
      <c r="L2596" t="s">
        <v>2</v>
      </c>
      <c r="M2596" t="s">
        <v>84</v>
      </c>
      <c r="N2596" t="s">
        <v>88</v>
      </c>
    </row>
    <row r="2597" spans="1:14" x14ac:dyDescent="0.25">
      <c r="A2597" t="s">
        <v>5283</v>
      </c>
      <c r="B2597" t="s">
        <v>58</v>
      </c>
      <c r="C2597" t="s">
        <v>5282</v>
      </c>
      <c r="D2597" t="s">
        <v>86</v>
      </c>
      <c r="E2597" s="149">
        <v>2143832.9900000002</v>
      </c>
      <c r="F2597" s="149">
        <v>80292.42</v>
      </c>
      <c r="G2597" s="149">
        <v>2224125.41</v>
      </c>
      <c r="H2597" s="150">
        <f>Tabela2[[#This Row],[PERCENTUAL REALIZADO2]]*1/100</f>
        <v>0.20448799999999998</v>
      </c>
      <c r="I2597">
        <v>20.448799999999999</v>
      </c>
      <c r="J2597" s="111">
        <v>42165</v>
      </c>
      <c r="L2597" t="s">
        <v>2</v>
      </c>
      <c r="M2597" t="s">
        <v>84</v>
      </c>
      <c r="N2597" t="s">
        <v>5284</v>
      </c>
    </row>
    <row r="2598" spans="1:14" x14ac:dyDescent="0.25">
      <c r="A2598" t="s">
        <v>5285</v>
      </c>
      <c r="B2598" t="s">
        <v>45</v>
      </c>
      <c r="C2598" t="s">
        <v>4839</v>
      </c>
      <c r="D2598" t="s">
        <v>86</v>
      </c>
      <c r="E2598" s="149">
        <v>740350</v>
      </c>
      <c r="F2598" s="149">
        <v>16000</v>
      </c>
      <c r="G2598" s="149">
        <v>756350</v>
      </c>
      <c r="H2598" s="150">
        <f>Tabela2[[#This Row],[PERCENTUAL REALIZADO2]]*1/100</f>
        <v>0.74626800000000004</v>
      </c>
      <c r="I2598">
        <v>74.626800000000003</v>
      </c>
      <c r="J2598" s="111">
        <v>42144</v>
      </c>
      <c r="L2598" t="s">
        <v>2</v>
      </c>
      <c r="M2598" t="s">
        <v>84</v>
      </c>
      <c r="N2598" t="s">
        <v>88</v>
      </c>
    </row>
    <row r="2599" spans="1:14" x14ac:dyDescent="0.25">
      <c r="A2599" t="s">
        <v>5287</v>
      </c>
      <c r="B2599" t="s">
        <v>58</v>
      </c>
      <c r="C2599" t="s">
        <v>5286</v>
      </c>
      <c r="D2599" t="s">
        <v>86</v>
      </c>
      <c r="E2599" s="149">
        <v>790000</v>
      </c>
      <c r="F2599" s="149">
        <v>2401.16</v>
      </c>
      <c r="G2599" s="149">
        <v>792401.16</v>
      </c>
      <c r="H2599" s="150">
        <f>Tabela2[[#This Row],[PERCENTUAL REALIZADO2]]*1/100</f>
        <v>1.4175999999999999E-2</v>
      </c>
      <c r="I2599">
        <v>1.4176</v>
      </c>
      <c r="J2599" s="111">
        <v>42326</v>
      </c>
      <c r="L2599" t="s">
        <v>2</v>
      </c>
      <c r="M2599" t="s">
        <v>84</v>
      </c>
      <c r="N2599" t="s">
        <v>88</v>
      </c>
    </row>
    <row r="2600" spans="1:14" x14ac:dyDescent="0.25">
      <c r="A2600" t="s">
        <v>5289</v>
      </c>
      <c r="B2600" t="s">
        <v>53</v>
      </c>
      <c r="C2600" t="s">
        <v>5288</v>
      </c>
      <c r="D2600" t="s">
        <v>86</v>
      </c>
      <c r="E2600" s="149">
        <v>245850</v>
      </c>
      <c r="F2600" s="149">
        <v>36255.980000000003</v>
      </c>
      <c r="G2600" s="149">
        <v>282105.98</v>
      </c>
      <c r="H2600" s="150">
        <f>Tabela2[[#This Row],[PERCENTUAL REALIZADO2]]*1/100</f>
        <v>0.81765100000000002</v>
      </c>
      <c r="I2600">
        <v>81.765100000000004</v>
      </c>
      <c r="J2600" s="111">
        <v>42458</v>
      </c>
      <c r="L2600" t="s">
        <v>2</v>
      </c>
      <c r="M2600" t="s">
        <v>84</v>
      </c>
      <c r="N2600" t="s">
        <v>88</v>
      </c>
    </row>
    <row r="2601" spans="1:14" x14ac:dyDescent="0.25">
      <c r="A2601" t="s">
        <v>5290</v>
      </c>
      <c r="B2601" t="s">
        <v>50</v>
      </c>
      <c r="C2601" t="s">
        <v>865</v>
      </c>
      <c r="D2601" t="s">
        <v>79</v>
      </c>
      <c r="E2601" s="149">
        <v>148500</v>
      </c>
      <c r="F2601" s="149">
        <v>8970</v>
      </c>
      <c r="G2601" s="149">
        <v>157470</v>
      </c>
      <c r="H2601" s="150">
        <f>Tabela2[[#This Row],[PERCENTUAL REALIZADO2]]*1/100</f>
        <v>0.97034300000000007</v>
      </c>
      <c r="I2601">
        <v>97.034300000000002</v>
      </c>
      <c r="J2601" s="111">
        <v>42644</v>
      </c>
      <c r="K2601" s="111">
        <v>43040</v>
      </c>
      <c r="L2601" t="s">
        <v>2</v>
      </c>
      <c r="M2601" t="s">
        <v>80</v>
      </c>
      <c r="N2601" t="s">
        <v>81</v>
      </c>
    </row>
    <row r="2602" spans="1:14" x14ac:dyDescent="0.25">
      <c r="A2602" t="s">
        <v>5292</v>
      </c>
      <c r="B2602" t="s">
        <v>58</v>
      </c>
      <c r="C2602" t="s">
        <v>5291</v>
      </c>
      <c r="D2602" t="s">
        <v>79</v>
      </c>
      <c r="E2602" s="149">
        <v>4875000</v>
      </c>
      <c r="F2602" s="149">
        <v>2189301.9900000002</v>
      </c>
      <c r="G2602" s="149">
        <v>7064301.9900000002</v>
      </c>
      <c r="H2602" s="150">
        <f>Tabela2[[#This Row],[PERCENTUAL REALIZADO2]]*1/100</f>
        <v>0.118265</v>
      </c>
      <c r="I2602">
        <v>11.826499999999999</v>
      </c>
      <c r="J2602" s="111">
        <v>42306</v>
      </c>
      <c r="L2602" t="s">
        <v>2</v>
      </c>
      <c r="M2602" t="s">
        <v>80</v>
      </c>
      <c r="N2602" t="s">
        <v>81</v>
      </c>
    </row>
    <row r="2603" spans="1:14" x14ac:dyDescent="0.25">
      <c r="A2603" t="s">
        <v>5294</v>
      </c>
      <c r="B2603" t="s">
        <v>52</v>
      </c>
      <c r="C2603" t="s">
        <v>5293</v>
      </c>
      <c r="D2603" t="s">
        <v>79</v>
      </c>
      <c r="E2603" s="149">
        <v>975000</v>
      </c>
      <c r="F2603" s="149">
        <v>976</v>
      </c>
      <c r="G2603" s="149">
        <v>975976</v>
      </c>
      <c r="H2603" s="150">
        <f>Tabela2[[#This Row],[PERCENTUAL REALIZADO2]]*1/100</f>
        <v>0.855124</v>
      </c>
      <c r="I2603">
        <v>85.5124</v>
      </c>
      <c r="J2603" s="111">
        <v>42170</v>
      </c>
      <c r="L2603" t="s">
        <v>2</v>
      </c>
      <c r="M2603" t="s">
        <v>80</v>
      </c>
      <c r="N2603" t="s">
        <v>81</v>
      </c>
    </row>
    <row r="2604" spans="1:14" x14ac:dyDescent="0.25">
      <c r="A2604" t="s">
        <v>5295</v>
      </c>
      <c r="B2604" t="s">
        <v>53</v>
      </c>
      <c r="C2604" t="s">
        <v>3570</v>
      </c>
      <c r="D2604" t="s">
        <v>79</v>
      </c>
      <c r="E2604" s="149">
        <v>585000</v>
      </c>
      <c r="F2604" s="149">
        <v>3491.41</v>
      </c>
      <c r="G2604" s="149">
        <v>588491.41</v>
      </c>
      <c r="H2604" s="150">
        <f>Tabela2[[#This Row],[PERCENTUAL REALIZADO2]]*1/100</f>
        <v>0.74758099999999994</v>
      </c>
      <c r="I2604">
        <v>74.758099999999999</v>
      </c>
      <c r="J2604" s="111">
        <v>42551</v>
      </c>
      <c r="L2604" t="s">
        <v>2</v>
      </c>
      <c r="M2604" t="s">
        <v>80</v>
      </c>
      <c r="N2604" t="s">
        <v>81</v>
      </c>
    </row>
    <row r="2605" spans="1:14" x14ac:dyDescent="0.25">
      <c r="A2605" t="s">
        <v>311</v>
      </c>
      <c r="B2605" t="s">
        <v>61</v>
      </c>
      <c r="C2605" t="s">
        <v>3384</v>
      </c>
      <c r="D2605" t="s">
        <v>79</v>
      </c>
      <c r="E2605" s="149">
        <v>780000</v>
      </c>
      <c r="F2605" s="149">
        <v>20000</v>
      </c>
      <c r="G2605" s="149">
        <v>800000</v>
      </c>
      <c r="H2605" s="150">
        <f>Tabela2[[#This Row],[PERCENTUAL REALIZADO2]]*1/100</f>
        <v>0.51875000000000004</v>
      </c>
      <c r="I2605">
        <v>51.875</v>
      </c>
      <c r="J2605" s="111">
        <v>42958</v>
      </c>
      <c r="L2605" t="s">
        <v>2</v>
      </c>
      <c r="M2605" t="s">
        <v>80</v>
      </c>
      <c r="N2605" t="s">
        <v>81</v>
      </c>
    </row>
    <row r="2606" spans="1:14" x14ac:dyDescent="0.25">
      <c r="A2606" t="s">
        <v>5296</v>
      </c>
      <c r="B2606" t="s">
        <v>45</v>
      </c>
      <c r="C2606" t="s">
        <v>4854</v>
      </c>
      <c r="D2606" t="s">
        <v>79</v>
      </c>
      <c r="E2606" s="149">
        <v>334425</v>
      </c>
      <c r="F2606" s="149">
        <v>575</v>
      </c>
      <c r="G2606" s="149">
        <v>335000</v>
      </c>
      <c r="H2606" s="150">
        <f>Tabela2[[#This Row],[PERCENTUAL REALIZADO2]]*1/100</f>
        <v>0.54697899999999999</v>
      </c>
      <c r="I2606">
        <v>54.697899999999997</v>
      </c>
      <c r="J2606" s="111">
        <v>42069</v>
      </c>
      <c r="L2606" t="s">
        <v>2</v>
      </c>
      <c r="M2606" t="s">
        <v>80</v>
      </c>
      <c r="N2606" t="s">
        <v>81</v>
      </c>
    </row>
    <row r="2607" spans="1:14" x14ac:dyDescent="0.25">
      <c r="A2607" t="s">
        <v>109</v>
      </c>
      <c r="B2607" t="s">
        <v>53</v>
      </c>
      <c r="C2607" t="s">
        <v>3456</v>
      </c>
      <c r="D2607" t="s">
        <v>79</v>
      </c>
      <c r="E2607" s="149">
        <v>243750</v>
      </c>
      <c r="F2607" s="149">
        <v>52650</v>
      </c>
      <c r="G2607" s="149">
        <v>296400</v>
      </c>
      <c r="H2607" s="150">
        <f>Tabela2[[#This Row],[PERCENTUAL REALIZADO2]]*1/100</f>
        <v>0.77280699999999991</v>
      </c>
      <c r="I2607">
        <v>77.280699999999996</v>
      </c>
      <c r="J2607" s="111">
        <v>42304</v>
      </c>
      <c r="L2607" t="s">
        <v>2</v>
      </c>
      <c r="M2607" t="s">
        <v>80</v>
      </c>
      <c r="N2607" t="s">
        <v>81</v>
      </c>
    </row>
    <row r="2608" spans="1:14" x14ac:dyDescent="0.25">
      <c r="A2608" t="s">
        <v>5297</v>
      </c>
      <c r="B2608" t="s">
        <v>69</v>
      </c>
      <c r="C2608" t="s">
        <v>3902</v>
      </c>
      <c r="D2608" t="s">
        <v>79</v>
      </c>
      <c r="E2608" s="149">
        <v>390000</v>
      </c>
      <c r="F2608" s="149">
        <v>10000</v>
      </c>
      <c r="G2608" s="149">
        <v>400000</v>
      </c>
      <c r="H2608" s="150">
        <f>Tabela2[[#This Row],[PERCENTUAL REALIZADO2]]*1/100</f>
        <v>0.54311999999999994</v>
      </c>
      <c r="I2608">
        <v>54.311999999999998</v>
      </c>
      <c r="J2608" s="111">
        <v>42440</v>
      </c>
      <c r="L2608" t="s">
        <v>2</v>
      </c>
      <c r="M2608" t="s">
        <v>80</v>
      </c>
      <c r="N2608" t="s">
        <v>81</v>
      </c>
    </row>
    <row r="2609" spans="1:14" x14ac:dyDescent="0.25">
      <c r="A2609" t="s">
        <v>751</v>
      </c>
      <c r="B2609" t="s">
        <v>65</v>
      </c>
      <c r="C2609" t="s">
        <v>553</v>
      </c>
      <c r="D2609" t="s">
        <v>79</v>
      </c>
      <c r="E2609" s="149">
        <v>97500</v>
      </c>
      <c r="F2609" s="149">
        <v>35610</v>
      </c>
      <c r="G2609" s="149">
        <v>133110</v>
      </c>
      <c r="H2609" s="150">
        <f>Tabela2[[#This Row],[PERCENTUAL REALIZADO2]]*1/100</f>
        <v>0.70250100000000004</v>
      </c>
      <c r="I2609">
        <v>70.250100000000003</v>
      </c>
      <c r="J2609" s="111">
        <v>42261</v>
      </c>
      <c r="L2609" t="s">
        <v>2</v>
      </c>
      <c r="M2609" t="s">
        <v>80</v>
      </c>
      <c r="N2609" t="s">
        <v>81</v>
      </c>
    </row>
    <row r="2610" spans="1:14" x14ac:dyDescent="0.25">
      <c r="A2610" t="s">
        <v>147</v>
      </c>
      <c r="B2610" t="s">
        <v>50</v>
      </c>
      <c r="C2610" t="s">
        <v>2990</v>
      </c>
      <c r="D2610" t="s">
        <v>79</v>
      </c>
      <c r="E2610" s="149">
        <v>195000</v>
      </c>
      <c r="F2610" s="149">
        <v>64400</v>
      </c>
      <c r="G2610" s="149">
        <v>259400</v>
      </c>
      <c r="H2610" s="150">
        <f>Tabela2[[#This Row],[PERCENTUAL REALIZADO2]]*1/100</f>
        <v>0.95277500000000004</v>
      </c>
      <c r="I2610">
        <v>95.277500000000003</v>
      </c>
      <c r="J2610" s="111">
        <v>42948</v>
      </c>
      <c r="L2610" t="s">
        <v>2</v>
      </c>
      <c r="M2610" t="s">
        <v>80</v>
      </c>
      <c r="N2610" t="s">
        <v>81</v>
      </c>
    </row>
    <row r="2611" spans="1:14" x14ac:dyDescent="0.25">
      <c r="A2611" t="s">
        <v>5298</v>
      </c>
      <c r="B2611" t="s">
        <v>65</v>
      </c>
      <c r="C2611" t="s">
        <v>2210</v>
      </c>
      <c r="D2611" t="s">
        <v>79</v>
      </c>
      <c r="E2611" s="149">
        <v>146250</v>
      </c>
      <c r="F2611" s="149">
        <v>146.4</v>
      </c>
      <c r="G2611" s="149">
        <v>146396.4</v>
      </c>
      <c r="H2611" s="150">
        <f>Tabela2[[#This Row],[PERCENTUAL REALIZADO2]]*1/100</f>
        <v>0.90125100000000002</v>
      </c>
      <c r="I2611">
        <v>90.125100000000003</v>
      </c>
      <c r="J2611" s="111">
        <v>42744</v>
      </c>
      <c r="L2611" t="s">
        <v>2</v>
      </c>
      <c r="M2611" t="s">
        <v>80</v>
      </c>
      <c r="N2611" t="s">
        <v>81</v>
      </c>
    </row>
    <row r="2612" spans="1:14" x14ac:dyDescent="0.25">
      <c r="A2612" t="s">
        <v>5299</v>
      </c>
      <c r="B2612" t="s">
        <v>51</v>
      </c>
      <c r="C2612" t="s">
        <v>2929</v>
      </c>
      <c r="D2612" t="s">
        <v>79</v>
      </c>
      <c r="E2612" s="149">
        <v>292500</v>
      </c>
      <c r="F2612" s="149">
        <v>7500</v>
      </c>
      <c r="G2612" s="149">
        <v>300000</v>
      </c>
      <c r="H2612" s="150">
        <f>Tabela2[[#This Row],[PERCENTUAL REALIZADO2]]*1/100</f>
        <v>0.85</v>
      </c>
      <c r="I2612">
        <v>85</v>
      </c>
      <c r="J2612" s="111">
        <v>42444</v>
      </c>
      <c r="L2612" t="s">
        <v>2</v>
      </c>
      <c r="M2612" t="s">
        <v>80</v>
      </c>
      <c r="N2612" t="s">
        <v>81</v>
      </c>
    </row>
    <row r="2613" spans="1:14" x14ac:dyDescent="0.25">
      <c r="A2613" t="s">
        <v>2211</v>
      </c>
      <c r="B2613" t="s">
        <v>65</v>
      </c>
      <c r="C2613" t="s">
        <v>145</v>
      </c>
      <c r="D2613" t="s">
        <v>79</v>
      </c>
      <c r="E2613" s="149">
        <v>195000</v>
      </c>
      <c r="F2613" s="149">
        <v>200</v>
      </c>
      <c r="G2613" s="149">
        <v>195200</v>
      </c>
      <c r="H2613" s="150">
        <f>Tabela2[[#This Row],[PERCENTUAL REALIZADO2]]*1/100</f>
        <v>0.60225399999999996</v>
      </c>
      <c r="I2613">
        <v>60.2254</v>
      </c>
      <c r="J2613" s="111">
        <v>42522</v>
      </c>
      <c r="L2613" t="s">
        <v>2</v>
      </c>
      <c r="M2613" t="s">
        <v>80</v>
      </c>
      <c r="N2613" t="s">
        <v>81</v>
      </c>
    </row>
    <row r="2614" spans="1:14" x14ac:dyDescent="0.25">
      <c r="A2614" t="s">
        <v>749</v>
      </c>
      <c r="B2614" t="s">
        <v>50</v>
      </c>
      <c r="C2614" t="s">
        <v>2301</v>
      </c>
      <c r="D2614" t="s">
        <v>79</v>
      </c>
      <c r="E2614" s="149">
        <v>243750</v>
      </c>
      <c r="F2614" s="149">
        <v>150956.16</v>
      </c>
      <c r="G2614" s="149">
        <v>394706.16</v>
      </c>
      <c r="H2614" s="150">
        <f>Tabela2[[#This Row],[PERCENTUAL REALIZADO2]]*1/100</f>
        <v>0.405111</v>
      </c>
      <c r="I2614">
        <v>40.511099999999999</v>
      </c>
      <c r="J2614" s="111">
        <v>42309</v>
      </c>
      <c r="K2614" s="111">
        <v>42969</v>
      </c>
      <c r="L2614" t="s">
        <v>2</v>
      </c>
      <c r="M2614" t="s">
        <v>80</v>
      </c>
      <c r="N2614" t="s">
        <v>81</v>
      </c>
    </row>
    <row r="2615" spans="1:14" x14ac:dyDescent="0.25">
      <c r="A2615" t="s">
        <v>749</v>
      </c>
      <c r="B2615" t="s">
        <v>47</v>
      </c>
      <c r="C2615" t="s">
        <v>5218</v>
      </c>
      <c r="D2615" t="s">
        <v>79</v>
      </c>
      <c r="E2615" s="149">
        <v>94860</v>
      </c>
      <c r="F2615" s="149">
        <v>23140</v>
      </c>
      <c r="G2615" s="149">
        <v>118000</v>
      </c>
      <c r="H2615" s="150">
        <f>Tabela2[[#This Row],[PERCENTUAL REALIZADO2]]*1/100</f>
        <v>0.91101600000000005</v>
      </c>
      <c r="I2615">
        <v>91.101600000000005</v>
      </c>
      <c r="J2615" s="111">
        <v>42736</v>
      </c>
      <c r="L2615" t="s">
        <v>2</v>
      </c>
      <c r="M2615" t="s">
        <v>80</v>
      </c>
      <c r="N2615" t="s">
        <v>81</v>
      </c>
    </row>
    <row r="2616" spans="1:14" x14ac:dyDescent="0.25">
      <c r="A2616" t="s">
        <v>5300</v>
      </c>
      <c r="B2616" t="s">
        <v>65</v>
      </c>
      <c r="C2616" t="s">
        <v>1691</v>
      </c>
      <c r="D2616" t="s">
        <v>79</v>
      </c>
      <c r="E2616" s="149">
        <v>97500</v>
      </c>
      <c r="F2616" s="149">
        <v>2500</v>
      </c>
      <c r="G2616" s="149">
        <v>100000</v>
      </c>
      <c r="H2616" s="150">
        <f>Tabela2[[#This Row],[PERCENTUAL REALIZADO2]]*1/100</f>
        <v>0.76239999999999997</v>
      </c>
      <c r="I2616">
        <v>76.239999999999995</v>
      </c>
      <c r="J2616" s="111">
        <v>42727</v>
      </c>
      <c r="L2616" t="s">
        <v>2</v>
      </c>
      <c r="M2616" t="s">
        <v>80</v>
      </c>
      <c r="N2616" t="s">
        <v>81</v>
      </c>
    </row>
    <row r="2617" spans="1:14" x14ac:dyDescent="0.25">
      <c r="A2617" t="s">
        <v>5301</v>
      </c>
      <c r="B2617" t="s">
        <v>50</v>
      </c>
      <c r="C2617" t="s">
        <v>3322</v>
      </c>
      <c r="D2617" t="s">
        <v>79</v>
      </c>
      <c r="E2617" s="149">
        <v>126750</v>
      </c>
      <c r="F2617" s="149">
        <v>3590</v>
      </c>
      <c r="G2617" s="149">
        <v>130340</v>
      </c>
      <c r="H2617" s="150">
        <f>Tabela2[[#This Row],[PERCENTUAL REALIZADO2]]*1/100</f>
        <v>0.88491600000000004</v>
      </c>
      <c r="I2617">
        <v>88.491600000000005</v>
      </c>
      <c r="J2617" s="111">
        <v>42646</v>
      </c>
      <c r="L2617" t="s">
        <v>2</v>
      </c>
      <c r="M2617" t="s">
        <v>80</v>
      </c>
      <c r="N2617" t="s">
        <v>81</v>
      </c>
    </row>
    <row r="2618" spans="1:14" x14ac:dyDescent="0.25">
      <c r="A2618" t="s">
        <v>311</v>
      </c>
      <c r="B2618" t="s">
        <v>50</v>
      </c>
      <c r="C2618" t="s">
        <v>5302</v>
      </c>
      <c r="D2618" t="s">
        <v>79</v>
      </c>
      <c r="E2618" s="149">
        <v>146250</v>
      </c>
      <c r="F2618" s="149">
        <v>750</v>
      </c>
      <c r="G2618" s="149">
        <v>147000</v>
      </c>
      <c r="H2618" s="150">
        <f>Tabela2[[#This Row],[PERCENTUAL REALIZADO2]]*1/100</f>
        <v>0.89795900000000006</v>
      </c>
      <c r="I2618">
        <v>89.795900000000003</v>
      </c>
      <c r="J2618" s="111">
        <v>42724</v>
      </c>
      <c r="K2618" s="111">
        <v>42724</v>
      </c>
      <c r="L2618" t="s">
        <v>2</v>
      </c>
      <c r="M2618" t="s">
        <v>80</v>
      </c>
      <c r="N2618" t="s">
        <v>81</v>
      </c>
    </row>
    <row r="2619" spans="1:14" x14ac:dyDescent="0.25">
      <c r="A2619" t="s">
        <v>5303</v>
      </c>
      <c r="B2619" t="s">
        <v>51</v>
      </c>
      <c r="C2619" t="s">
        <v>4211</v>
      </c>
      <c r="D2619" t="s">
        <v>79</v>
      </c>
      <c r="E2619" s="149">
        <v>487500</v>
      </c>
      <c r="F2619" s="149">
        <v>12500</v>
      </c>
      <c r="G2619" s="149">
        <v>500000</v>
      </c>
      <c r="H2619" s="150">
        <f>Tabela2[[#This Row],[PERCENTUAL REALIZADO2]]*1/100</f>
        <v>3.3779999999999999E-3</v>
      </c>
      <c r="I2619">
        <v>0.33779999999999999</v>
      </c>
      <c r="J2619" s="111">
        <v>42552</v>
      </c>
      <c r="L2619" t="s">
        <v>2</v>
      </c>
      <c r="M2619" t="s">
        <v>80</v>
      </c>
      <c r="N2619" t="s">
        <v>81</v>
      </c>
    </row>
    <row r="2620" spans="1:14" x14ac:dyDescent="0.25">
      <c r="A2620" t="s">
        <v>5305</v>
      </c>
      <c r="B2620" t="s">
        <v>69</v>
      </c>
      <c r="C2620" t="s">
        <v>5304</v>
      </c>
      <c r="D2620" t="s">
        <v>79</v>
      </c>
      <c r="E2620" s="149">
        <v>341250</v>
      </c>
      <c r="F2620" s="149">
        <v>11750</v>
      </c>
      <c r="G2620" s="149">
        <v>353000</v>
      </c>
      <c r="H2620" s="150">
        <f>Tabela2[[#This Row],[PERCENTUAL REALIZADO2]]*1/100</f>
        <v>0.92539900000000008</v>
      </c>
      <c r="I2620">
        <v>92.539900000000003</v>
      </c>
      <c r="J2620" s="111">
        <v>42430</v>
      </c>
      <c r="L2620" t="s">
        <v>2</v>
      </c>
      <c r="M2620" t="s">
        <v>80</v>
      </c>
      <c r="N2620" t="s">
        <v>81</v>
      </c>
    </row>
    <row r="2621" spans="1:14" x14ac:dyDescent="0.25">
      <c r="A2621" t="s">
        <v>5207</v>
      </c>
      <c r="B2621" t="s">
        <v>65</v>
      </c>
      <c r="C2621" t="s">
        <v>1293</v>
      </c>
      <c r="D2621" t="s">
        <v>79</v>
      </c>
      <c r="E2621" s="149">
        <v>126750</v>
      </c>
      <c r="F2621" s="149">
        <v>2658.77</v>
      </c>
      <c r="G2621" s="149">
        <v>129408.77</v>
      </c>
      <c r="H2621" s="150">
        <f>Tabela2[[#This Row],[PERCENTUAL REALIZADO2]]*1/100</f>
        <v>0.73403000000000007</v>
      </c>
      <c r="I2621">
        <v>73.403000000000006</v>
      </c>
      <c r="J2621" s="111">
        <v>41890</v>
      </c>
      <c r="L2621" t="s">
        <v>2</v>
      </c>
      <c r="M2621" t="s">
        <v>80</v>
      </c>
      <c r="N2621" t="s">
        <v>81</v>
      </c>
    </row>
    <row r="2622" spans="1:14" x14ac:dyDescent="0.25">
      <c r="A2622" t="s">
        <v>5306</v>
      </c>
      <c r="B2622" t="s">
        <v>50</v>
      </c>
      <c r="C2622" t="s">
        <v>3403</v>
      </c>
      <c r="D2622" t="s">
        <v>79</v>
      </c>
      <c r="E2622" s="149">
        <v>195000</v>
      </c>
      <c r="F2622" s="149">
        <v>19600</v>
      </c>
      <c r="G2622" s="149">
        <v>214600</v>
      </c>
      <c r="H2622" s="150">
        <f>Tabela2[[#This Row],[PERCENTUAL REALIZADO2]]*1/100</f>
        <v>0.83643900000000004</v>
      </c>
      <c r="I2622">
        <v>83.643900000000002</v>
      </c>
      <c r="J2622" s="111">
        <v>42124</v>
      </c>
      <c r="L2622" t="s">
        <v>2</v>
      </c>
      <c r="M2622" t="s">
        <v>80</v>
      </c>
      <c r="N2622" t="s">
        <v>81</v>
      </c>
    </row>
    <row r="2623" spans="1:14" x14ac:dyDescent="0.25">
      <c r="A2623" t="s">
        <v>2046</v>
      </c>
      <c r="B2623" t="s">
        <v>50</v>
      </c>
      <c r="C2623" t="s">
        <v>1706</v>
      </c>
      <c r="D2623" t="s">
        <v>79</v>
      </c>
      <c r="E2623" s="149">
        <v>97500</v>
      </c>
      <c r="F2623" s="149">
        <v>2500</v>
      </c>
      <c r="G2623" s="149">
        <v>100000</v>
      </c>
      <c r="H2623" s="150">
        <f>Tabela2[[#This Row],[PERCENTUAL REALIZADO2]]*1/100</f>
        <v>0.16800000000000001</v>
      </c>
      <c r="I2623">
        <v>16.8</v>
      </c>
      <c r="J2623" s="111">
        <v>42851</v>
      </c>
      <c r="K2623" s="111">
        <v>43027</v>
      </c>
      <c r="L2623" t="s">
        <v>2</v>
      </c>
      <c r="M2623" t="s">
        <v>80</v>
      </c>
      <c r="N2623" t="s">
        <v>81</v>
      </c>
    </row>
    <row r="2624" spans="1:14" x14ac:dyDescent="0.25">
      <c r="A2624" t="s">
        <v>147</v>
      </c>
      <c r="B2624" t="s">
        <v>50</v>
      </c>
      <c r="C2624" t="s">
        <v>2990</v>
      </c>
      <c r="D2624" t="s">
        <v>79</v>
      </c>
      <c r="E2624" s="149">
        <v>243750</v>
      </c>
      <c r="F2624" s="149">
        <v>3050</v>
      </c>
      <c r="G2624" s="149">
        <v>246800</v>
      </c>
      <c r="H2624" s="150">
        <f>Tabela2[[#This Row],[PERCENTUAL REALIZADO2]]*1/100</f>
        <v>0.95745500000000006</v>
      </c>
      <c r="I2624">
        <v>95.745500000000007</v>
      </c>
      <c r="J2624" s="111">
        <v>42948</v>
      </c>
      <c r="L2624" t="s">
        <v>2</v>
      </c>
      <c r="M2624" t="s">
        <v>80</v>
      </c>
      <c r="N2624" t="s">
        <v>81</v>
      </c>
    </row>
    <row r="2625" spans="1:14" x14ac:dyDescent="0.25">
      <c r="A2625" t="s">
        <v>5307</v>
      </c>
      <c r="B2625" t="s">
        <v>50</v>
      </c>
      <c r="C2625" t="s">
        <v>673</v>
      </c>
      <c r="D2625" t="s">
        <v>79</v>
      </c>
      <c r="E2625" s="149">
        <v>243750</v>
      </c>
      <c r="F2625" s="149">
        <v>65450</v>
      </c>
      <c r="G2625" s="149">
        <v>309200</v>
      </c>
      <c r="H2625" s="150">
        <f>Tabela2[[#This Row],[PERCENTUAL REALIZADO2]]*1/100</f>
        <v>0.787192</v>
      </c>
      <c r="I2625">
        <v>78.719200000000001</v>
      </c>
      <c r="J2625" s="111">
        <v>42405</v>
      </c>
      <c r="K2625" s="111">
        <v>42425</v>
      </c>
      <c r="L2625" t="s">
        <v>2</v>
      </c>
      <c r="M2625" t="s">
        <v>80</v>
      </c>
      <c r="N2625" t="s">
        <v>81</v>
      </c>
    </row>
    <row r="2626" spans="1:14" x14ac:dyDescent="0.25">
      <c r="A2626" t="s">
        <v>749</v>
      </c>
      <c r="B2626" t="s">
        <v>50</v>
      </c>
      <c r="C2626" t="s">
        <v>744</v>
      </c>
      <c r="D2626" t="s">
        <v>79</v>
      </c>
      <c r="E2626" s="149">
        <v>243750</v>
      </c>
      <c r="F2626" s="149">
        <v>244</v>
      </c>
      <c r="G2626" s="149">
        <v>243994</v>
      </c>
      <c r="H2626" s="150">
        <f>Tabela2[[#This Row],[PERCENTUAL REALIZADO2]]*1/100</f>
        <v>0.94674400000000003</v>
      </c>
      <c r="I2626">
        <v>94.674400000000006</v>
      </c>
      <c r="J2626" s="111">
        <v>42736</v>
      </c>
      <c r="L2626" t="s">
        <v>2</v>
      </c>
      <c r="M2626" t="s">
        <v>80</v>
      </c>
      <c r="N2626" t="s">
        <v>81</v>
      </c>
    </row>
    <row r="2627" spans="1:14" x14ac:dyDescent="0.25">
      <c r="A2627" t="s">
        <v>5309</v>
      </c>
      <c r="B2627" t="s">
        <v>52</v>
      </c>
      <c r="C2627" t="s">
        <v>5308</v>
      </c>
      <c r="D2627" t="s">
        <v>79</v>
      </c>
      <c r="E2627" s="149">
        <v>975000</v>
      </c>
      <c r="F2627" s="149">
        <v>1000</v>
      </c>
      <c r="G2627" s="149">
        <v>976000</v>
      </c>
      <c r="H2627" s="150">
        <f>Tabela2[[#This Row],[PERCENTUAL REALIZADO2]]*1/100</f>
        <v>0.97072900000000006</v>
      </c>
      <c r="I2627">
        <v>97.072900000000004</v>
      </c>
      <c r="J2627" s="111">
        <v>42059</v>
      </c>
      <c r="L2627" t="s">
        <v>2</v>
      </c>
      <c r="M2627" t="s">
        <v>80</v>
      </c>
      <c r="N2627" t="s">
        <v>81</v>
      </c>
    </row>
    <row r="2628" spans="1:14" x14ac:dyDescent="0.25">
      <c r="A2628" t="s">
        <v>5311</v>
      </c>
      <c r="B2628" t="s">
        <v>68</v>
      </c>
      <c r="C2628" t="s">
        <v>5310</v>
      </c>
      <c r="D2628" t="s">
        <v>79</v>
      </c>
      <c r="E2628" s="149">
        <v>146250</v>
      </c>
      <c r="F2628" s="149">
        <v>3000</v>
      </c>
      <c r="G2628" s="149">
        <v>149250</v>
      </c>
      <c r="H2628" s="150">
        <f>Tabela2[[#This Row],[PERCENTUAL REALIZADO2]]*1/100</f>
        <v>0.79055200000000003</v>
      </c>
      <c r="I2628">
        <v>79.055199999999999</v>
      </c>
      <c r="J2628" s="111">
        <v>42549</v>
      </c>
      <c r="L2628" t="s">
        <v>2</v>
      </c>
      <c r="M2628" t="s">
        <v>80</v>
      </c>
      <c r="N2628" t="s">
        <v>81</v>
      </c>
    </row>
    <row r="2629" spans="1:14" x14ac:dyDescent="0.25">
      <c r="A2629" t="s">
        <v>5312</v>
      </c>
      <c r="B2629" t="s">
        <v>68</v>
      </c>
      <c r="C2629" t="s">
        <v>4913</v>
      </c>
      <c r="D2629" t="s">
        <v>79</v>
      </c>
      <c r="E2629" s="149">
        <v>303735.95</v>
      </c>
      <c r="F2629" s="149">
        <v>304.04000000000002</v>
      </c>
      <c r="G2629" s="149">
        <v>304039.99</v>
      </c>
      <c r="H2629" s="150">
        <f>Tabela2[[#This Row],[PERCENTUAL REALIZADO2]]*1/100</f>
        <v>0.67063500000000009</v>
      </c>
      <c r="I2629">
        <v>67.063500000000005</v>
      </c>
      <c r="J2629" s="111">
        <v>42199</v>
      </c>
      <c r="L2629" t="s">
        <v>2</v>
      </c>
      <c r="M2629" t="s">
        <v>80</v>
      </c>
      <c r="N2629" t="s">
        <v>81</v>
      </c>
    </row>
    <row r="2630" spans="1:14" x14ac:dyDescent="0.25">
      <c r="A2630" t="s">
        <v>5313</v>
      </c>
      <c r="B2630" t="s">
        <v>68</v>
      </c>
      <c r="C2630" t="s">
        <v>2165</v>
      </c>
      <c r="D2630" t="s">
        <v>79</v>
      </c>
      <c r="E2630" s="149">
        <v>159870</v>
      </c>
      <c r="F2630" s="149">
        <v>3750</v>
      </c>
      <c r="G2630" s="149">
        <v>163620</v>
      </c>
      <c r="H2630" s="150">
        <f>Tabela2[[#This Row],[PERCENTUAL REALIZADO2]]*1/100</f>
        <v>0.7592279999999999</v>
      </c>
      <c r="I2630">
        <v>75.922799999999995</v>
      </c>
      <c r="J2630" s="111">
        <v>42495</v>
      </c>
      <c r="L2630" t="s">
        <v>2</v>
      </c>
      <c r="M2630" t="s">
        <v>80</v>
      </c>
      <c r="N2630" t="s">
        <v>81</v>
      </c>
    </row>
    <row r="2631" spans="1:14" x14ac:dyDescent="0.25">
      <c r="A2631" t="s">
        <v>5314</v>
      </c>
      <c r="B2631" t="s">
        <v>51</v>
      </c>
      <c r="C2631" t="s">
        <v>3657</v>
      </c>
      <c r="D2631" t="s">
        <v>79</v>
      </c>
      <c r="E2631" s="149">
        <v>585000</v>
      </c>
      <c r="F2631" s="149">
        <v>46800</v>
      </c>
      <c r="G2631" s="149">
        <v>631800</v>
      </c>
      <c r="H2631" s="150">
        <f>Tabela2[[#This Row],[PERCENTUAL REALIZADO2]]*1/100</f>
        <v>0.77714399999999995</v>
      </c>
      <c r="I2631">
        <v>77.714399999999998</v>
      </c>
      <c r="J2631" s="111">
        <v>42549</v>
      </c>
      <c r="L2631" t="s">
        <v>2</v>
      </c>
      <c r="M2631" t="s">
        <v>80</v>
      </c>
      <c r="N2631" t="s">
        <v>81</v>
      </c>
    </row>
    <row r="2632" spans="1:14" x14ac:dyDescent="0.25">
      <c r="A2632" t="s">
        <v>5315</v>
      </c>
      <c r="B2632" t="s">
        <v>60</v>
      </c>
      <c r="C2632" t="s">
        <v>247</v>
      </c>
      <c r="D2632" t="s">
        <v>79</v>
      </c>
      <c r="E2632" s="149">
        <v>195000</v>
      </c>
      <c r="F2632" s="149">
        <v>200</v>
      </c>
      <c r="G2632" s="149">
        <v>195200</v>
      </c>
      <c r="H2632" s="150">
        <f>Tabela2[[#This Row],[PERCENTUAL REALIZADO2]]*1/100</f>
        <v>0.88114700000000001</v>
      </c>
      <c r="I2632">
        <v>88.114699999999999</v>
      </c>
      <c r="J2632" s="111">
        <v>42185</v>
      </c>
      <c r="L2632" t="s">
        <v>2</v>
      </c>
      <c r="M2632" t="s">
        <v>80</v>
      </c>
      <c r="N2632" t="s">
        <v>81</v>
      </c>
    </row>
    <row r="2633" spans="1:14" x14ac:dyDescent="0.25">
      <c r="A2633" t="s">
        <v>751</v>
      </c>
      <c r="B2633" t="s">
        <v>66</v>
      </c>
      <c r="C2633" t="s">
        <v>4492</v>
      </c>
      <c r="D2633" t="s">
        <v>79</v>
      </c>
      <c r="E2633" s="149">
        <v>487500</v>
      </c>
      <c r="F2633" s="149">
        <v>4924.25</v>
      </c>
      <c r="G2633" s="149">
        <v>492424.25</v>
      </c>
      <c r="H2633" s="150">
        <f>Tabela2[[#This Row],[PERCENTUAL REALIZADO2]]*1/100</f>
        <v>0.52820299999999998</v>
      </c>
      <c r="I2633">
        <v>52.820300000000003</v>
      </c>
      <c r="J2633" s="111">
        <v>42912</v>
      </c>
      <c r="L2633" t="s">
        <v>2</v>
      </c>
      <c r="M2633" t="s">
        <v>80</v>
      </c>
      <c r="N2633" t="s">
        <v>81</v>
      </c>
    </row>
    <row r="2634" spans="1:14" x14ac:dyDescent="0.25">
      <c r="A2634" t="s">
        <v>871</v>
      </c>
      <c r="B2634" t="s">
        <v>50</v>
      </c>
      <c r="C2634" t="s">
        <v>3422</v>
      </c>
      <c r="D2634" t="s">
        <v>79</v>
      </c>
      <c r="E2634" s="149">
        <v>528371.1</v>
      </c>
      <c r="F2634" s="149">
        <v>528.9</v>
      </c>
      <c r="G2634" s="149">
        <v>528900</v>
      </c>
      <c r="H2634" s="150">
        <f>Tabela2[[#This Row],[PERCENTUAL REALIZADO2]]*1/100</f>
        <v>0.91794200000000004</v>
      </c>
      <c r="I2634">
        <v>91.794200000000004</v>
      </c>
      <c r="J2634" s="111">
        <v>42892</v>
      </c>
      <c r="L2634" t="s">
        <v>2</v>
      </c>
      <c r="M2634" t="s">
        <v>80</v>
      </c>
      <c r="N2634" t="s">
        <v>81</v>
      </c>
    </row>
    <row r="2635" spans="1:14" x14ac:dyDescent="0.25">
      <c r="A2635" t="s">
        <v>5316</v>
      </c>
      <c r="B2635" t="s">
        <v>51</v>
      </c>
      <c r="C2635" t="s">
        <v>303</v>
      </c>
      <c r="D2635" t="s">
        <v>79</v>
      </c>
      <c r="E2635" s="149">
        <v>175500</v>
      </c>
      <c r="F2635" s="149">
        <v>4500</v>
      </c>
      <c r="G2635" s="149">
        <v>180000</v>
      </c>
      <c r="H2635" s="150">
        <f>Tabela2[[#This Row],[PERCENTUAL REALIZADO2]]*1/100</f>
        <v>0.84444399999999997</v>
      </c>
      <c r="I2635">
        <v>84.444400000000002</v>
      </c>
      <c r="J2635" s="111">
        <v>42430</v>
      </c>
      <c r="L2635" t="s">
        <v>2</v>
      </c>
      <c r="M2635" t="s">
        <v>80</v>
      </c>
      <c r="N2635" t="s">
        <v>81</v>
      </c>
    </row>
    <row r="2636" spans="1:14" x14ac:dyDescent="0.25">
      <c r="A2636" t="s">
        <v>5316</v>
      </c>
      <c r="B2636" t="s">
        <v>51</v>
      </c>
      <c r="C2636" t="s">
        <v>303</v>
      </c>
      <c r="D2636" t="s">
        <v>79</v>
      </c>
      <c r="E2636" s="149">
        <v>487500</v>
      </c>
      <c r="F2636" s="149">
        <v>500</v>
      </c>
      <c r="G2636" s="149">
        <v>488000</v>
      </c>
      <c r="H2636" s="150">
        <f>Tabela2[[#This Row],[PERCENTUAL REALIZADO2]]*1/100</f>
        <v>0.98360600000000009</v>
      </c>
      <c r="I2636">
        <v>98.360600000000005</v>
      </c>
      <c r="J2636" s="111">
        <v>42064</v>
      </c>
      <c r="L2636" t="s">
        <v>2</v>
      </c>
      <c r="M2636" t="s">
        <v>80</v>
      </c>
      <c r="N2636" t="s">
        <v>81</v>
      </c>
    </row>
    <row r="2637" spans="1:14" x14ac:dyDescent="0.25">
      <c r="A2637" t="s">
        <v>311</v>
      </c>
      <c r="B2637" t="s">
        <v>50</v>
      </c>
      <c r="C2637" t="s">
        <v>5317</v>
      </c>
      <c r="D2637" t="s">
        <v>79</v>
      </c>
      <c r="E2637" s="149">
        <v>195000</v>
      </c>
      <c r="F2637" s="149">
        <v>500</v>
      </c>
      <c r="G2637" s="149">
        <v>195500</v>
      </c>
      <c r="H2637" s="150">
        <f>Tabela2[[#This Row],[PERCENTUAL REALIZADO2]]*1/100</f>
        <v>0.76981999999999995</v>
      </c>
      <c r="I2637">
        <v>76.981999999999999</v>
      </c>
      <c r="J2637" s="111">
        <v>42522</v>
      </c>
      <c r="L2637" t="s">
        <v>2</v>
      </c>
      <c r="M2637" t="s">
        <v>80</v>
      </c>
      <c r="N2637" t="s">
        <v>81</v>
      </c>
    </row>
    <row r="2638" spans="1:14" x14ac:dyDescent="0.25">
      <c r="A2638" t="s">
        <v>5318</v>
      </c>
      <c r="B2638" t="s">
        <v>68</v>
      </c>
      <c r="C2638" t="s">
        <v>1122</v>
      </c>
      <c r="D2638" t="s">
        <v>86</v>
      </c>
      <c r="E2638" s="149">
        <v>1976600</v>
      </c>
      <c r="F2638" s="149">
        <v>21742.6</v>
      </c>
      <c r="G2638" s="149">
        <v>1998342.6</v>
      </c>
      <c r="H2638" s="150">
        <f>Tabela2[[#This Row],[PERCENTUAL REALIZADO2]]*1/100</f>
        <v>8.3220000000000013E-3</v>
      </c>
      <c r="I2638">
        <v>0.83220000000000005</v>
      </c>
      <c r="J2638" s="111">
        <v>42491</v>
      </c>
      <c r="L2638" t="s">
        <v>2</v>
      </c>
      <c r="M2638" t="s">
        <v>84</v>
      </c>
      <c r="N2638" t="s">
        <v>88</v>
      </c>
    </row>
    <row r="2639" spans="1:14" x14ac:dyDescent="0.25">
      <c r="A2639" t="s">
        <v>5319</v>
      </c>
      <c r="B2639" t="s">
        <v>47</v>
      </c>
      <c r="C2639" t="s">
        <v>1347</v>
      </c>
      <c r="D2639" t="s">
        <v>86</v>
      </c>
      <c r="E2639" s="149">
        <v>789800</v>
      </c>
      <c r="F2639" s="149">
        <v>10200</v>
      </c>
      <c r="G2639" s="149">
        <v>800000</v>
      </c>
      <c r="H2639" s="150">
        <f>Tabela2[[#This Row],[PERCENTUAL REALIZADO2]]*1/100</f>
        <v>0.51531399999999994</v>
      </c>
      <c r="I2639">
        <v>51.531399999999998</v>
      </c>
      <c r="J2639" s="111">
        <v>42528</v>
      </c>
      <c r="L2639" t="s">
        <v>2</v>
      </c>
      <c r="M2639" t="s">
        <v>84</v>
      </c>
      <c r="N2639" t="s">
        <v>88</v>
      </c>
    </row>
    <row r="2640" spans="1:14" x14ac:dyDescent="0.25">
      <c r="A2640" t="s">
        <v>5320</v>
      </c>
      <c r="B2640" t="s">
        <v>47</v>
      </c>
      <c r="C2640" t="s">
        <v>1274</v>
      </c>
      <c r="D2640" t="s">
        <v>86</v>
      </c>
      <c r="E2640" s="149">
        <v>987600</v>
      </c>
      <c r="F2640" s="149">
        <v>988.6</v>
      </c>
      <c r="G2640" s="149">
        <v>988588.6</v>
      </c>
      <c r="H2640" s="150">
        <f>Tabela2[[#This Row],[PERCENTUAL REALIZADO2]]*1/100</f>
        <v>0.25140099999999999</v>
      </c>
      <c r="I2640">
        <v>25.1401</v>
      </c>
      <c r="J2640" s="111">
        <v>42356</v>
      </c>
      <c r="L2640" t="s">
        <v>2</v>
      </c>
      <c r="M2640" t="s">
        <v>84</v>
      </c>
      <c r="N2640" t="s">
        <v>88</v>
      </c>
    </row>
    <row r="2641" spans="1:14" x14ac:dyDescent="0.25">
      <c r="A2641" t="s">
        <v>129</v>
      </c>
      <c r="B2641" t="s">
        <v>58</v>
      </c>
      <c r="C2641" t="s">
        <v>922</v>
      </c>
      <c r="D2641" t="s">
        <v>86</v>
      </c>
      <c r="E2641" s="149">
        <v>987600</v>
      </c>
      <c r="F2641" s="149">
        <v>7507.08</v>
      </c>
      <c r="G2641" s="149">
        <v>995107.08</v>
      </c>
      <c r="H2641" s="150">
        <f>Tabela2[[#This Row],[PERCENTUAL REALIZADO2]]*1/100</f>
        <v>0.157802</v>
      </c>
      <c r="I2641">
        <v>15.780200000000001</v>
      </c>
      <c r="J2641" s="111">
        <v>42544</v>
      </c>
      <c r="L2641" t="s">
        <v>2</v>
      </c>
      <c r="M2641" t="s">
        <v>84</v>
      </c>
      <c r="N2641" t="s">
        <v>88</v>
      </c>
    </row>
    <row r="2642" spans="1:14" x14ac:dyDescent="0.25">
      <c r="A2642" t="s">
        <v>5322</v>
      </c>
      <c r="B2642" t="s">
        <v>314</v>
      </c>
      <c r="C2642" t="s">
        <v>5321</v>
      </c>
      <c r="D2642" t="s">
        <v>86</v>
      </c>
      <c r="E2642" s="149">
        <v>1482100</v>
      </c>
      <c r="F2642" s="149">
        <v>1500</v>
      </c>
      <c r="G2642" s="149">
        <v>1483600</v>
      </c>
      <c r="H2642" s="150">
        <f>Tabela2[[#This Row],[PERCENTUAL REALIZADO2]]*1/100</f>
        <v>0.56044400000000005</v>
      </c>
      <c r="I2642">
        <v>56.044400000000003</v>
      </c>
      <c r="J2642" s="111">
        <v>42265</v>
      </c>
      <c r="L2642" t="s">
        <v>2</v>
      </c>
      <c r="M2642" t="s">
        <v>84</v>
      </c>
      <c r="N2642" t="s">
        <v>88</v>
      </c>
    </row>
    <row r="2643" spans="1:14" x14ac:dyDescent="0.25">
      <c r="A2643" t="s">
        <v>5324</v>
      </c>
      <c r="B2643" t="s">
        <v>59</v>
      </c>
      <c r="C2643" t="s">
        <v>5323</v>
      </c>
      <c r="D2643" t="s">
        <v>86</v>
      </c>
      <c r="E2643" s="149">
        <v>987600</v>
      </c>
      <c r="F2643" s="149">
        <v>2000</v>
      </c>
      <c r="G2643" s="149">
        <v>989600</v>
      </c>
      <c r="H2643" s="150">
        <f>Tabela2[[#This Row],[PERCENTUAL REALIZADO2]]*1/100</f>
        <v>4.5471999999999999E-2</v>
      </c>
      <c r="I2643">
        <v>4.5472000000000001</v>
      </c>
      <c r="J2643" s="111">
        <v>42221</v>
      </c>
      <c r="L2643" t="s">
        <v>2</v>
      </c>
      <c r="M2643" t="s">
        <v>84</v>
      </c>
      <c r="N2643" t="s">
        <v>88</v>
      </c>
    </row>
    <row r="2644" spans="1:14" x14ac:dyDescent="0.25">
      <c r="A2644" t="s">
        <v>452</v>
      </c>
      <c r="B2644" t="s">
        <v>45</v>
      </c>
      <c r="C2644" t="s">
        <v>696</v>
      </c>
      <c r="D2644" t="s">
        <v>86</v>
      </c>
      <c r="E2644" s="149">
        <v>987600</v>
      </c>
      <c r="F2644" s="149">
        <v>1000</v>
      </c>
      <c r="G2644" s="149">
        <v>988600</v>
      </c>
      <c r="H2644" s="150">
        <f>Tabela2[[#This Row],[PERCENTUAL REALIZADO2]]*1/100</f>
        <v>8.4581000000000003E-2</v>
      </c>
      <c r="I2644">
        <v>8.4581</v>
      </c>
      <c r="J2644" s="111">
        <v>42698</v>
      </c>
      <c r="L2644" t="s">
        <v>2</v>
      </c>
      <c r="M2644" t="s">
        <v>84</v>
      </c>
      <c r="N2644" t="s">
        <v>88</v>
      </c>
    </row>
    <row r="2645" spans="1:14" x14ac:dyDescent="0.25">
      <c r="A2645" t="s">
        <v>5325</v>
      </c>
      <c r="B2645" t="s">
        <v>65</v>
      </c>
      <c r="C2645" t="s">
        <v>3536</v>
      </c>
      <c r="D2645" t="s">
        <v>86</v>
      </c>
      <c r="E2645" s="149">
        <v>987600</v>
      </c>
      <c r="F2645" s="149">
        <v>133540.20000000001</v>
      </c>
      <c r="G2645" s="149">
        <v>1121140.2</v>
      </c>
      <c r="H2645" s="150">
        <f>Tabela2[[#This Row],[PERCENTUAL REALIZADO2]]*1/100</f>
        <v>0.13409799999999999</v>
      </c>
      <c r="I2645">
        <v>13.409800000000001</v>
      </c>
      <c r="J2645" s="111">
        <v>42544</v>
      </c>
      <c r="L2645" t="s">
        <v>2</v>
      </c>
      <c r="M2645" t="s">
        <v>84</v>
      </c>
      <c r="N2645" t="s">
        <v>88</v>
      </c>
    </row>
    <row r="2646" spans="1:14" x14ac:dyDescent="0.25">
      <c r="A2646" t="s">
        <v>5327</v>
      </c>
      <c r="B2646" t="s">
        <v>52</v>
      </c>
      <c r="C2646" t="s">
        <v>5326</v>
      </c>
      <c r="D2646" t="s">
        <v>79</v>
      </c>
      <c r="E2646" s="149">
        <v>341250</v>
      </c>
      <c r="F2646" s="149">
        <v>52650</v>
      </c>
      <c r="G2646" s="149">
        <v>393900</v>
      </c>
      <c r="H2646" s="150">
        <f>Tabela2[[#This Row],[PERCENTUAL REALIZADO2]]*1/100</f>
        <v>0.999695</v>
      </c>
      <c r="I2646">
        <v>99.969499999999996</v>
      </c>
      <c r="J2646" s="111">
        <v>42283</v>
      </c>
      <c r="L2646" t="s">
        <v>2</v>
      </c>
      <c r="M2646" t="s">
        <v>80</v>
      </c>
      <c r="N2646" t="s">
        <v>81</v>
      </c>
    </row>
    <row r="2647" spans="1:14" x14ac:dyDescent="0.25">
      <c r="A2647" t="s">
        <v>109</v>
      </c>
      <c r="B2647" t="s">
        <v>45</v>
      </c>
      <c r="C2647" t="s">
        <v>5328</v>
      </c>
      <c r="D2647" t="s">
        <v>90</v>
      </c>
      <c r="E2647" s="149">
        <v>872142.22</v>
      </c>
      <c r="F2647" s="149">
        <v>1747.78</v>
      </c>
      <c r="G2647" s="149">
        <v>873890</v>
      </c>
      <c r="H2647" s="150">
        <f>Tabela2[[#This Row],[PERCENTUAL REALIZADO2]]*1/100</f>
        <v>0.95091999999999999</v>
      </c>
      <c r="I2647">
        <v>95.091999999999999</v>
      </c>
      <c r="J2647" s="111">
        <v>42160</v>
      </c>
      <c r="L2647" t="s">
        <v>2</v>
      </c>
      <c r="M2647" t="s">
        <v>80</v>
      </c>
      <c r="N2647" t="s">
        <v>511</v>
      </c>
    </row>
    <row r="2648" spans="1:14" x14ac:dyDescent="0.25">
      <c r="A2648" t="s">
        <v>5329</v>
      </c>
      <c r="B2648" t="s">
        <v>51</v>
      </c>
      <c r="C2648" t="s">
        <v>563</v>
      </c>
      <c r="D2648" t="s">
        <v>90</v>
      </c>
      <c r="E2648" s="149">
        <v>243535</v>
      </c>
      <c r="F2648" s="149">
        <v>7500</v>
      </c>
      <c r="G2648" s="149">
        <v>251035</v>
      </c>
      <c r="H2648" s="150">
        <f>Tabela2[[#This Row],[PERCENTUAL REALIZADO2]]*1/100</f>
        <v>0.92855500000000002</v>
      </c>
      <c r="I2648">
        <v>92.855500000000006</v>
      </c>
      <c r="J2648" s="111">
        <v>42551</v>
      </c>
      <c r="L2648" t="s">
        <v>2</v>
      </c>
      <c r="M2648" t="s">
        <v>80</v>
      </c>
      <c r="N2648" t="s">
        <v>511</v>
      </c>
    </row>
    <row r="2649" spans="1:14" x14ac:dyDescent="0.25">
      <c r="A2649" t="s">
        <v>726</v>
      </c>
      <c r="B2649" t="s">
        <v>57</v>
      </c>
      <c r="C2649" t="s">
        <v>752</v>
      </c>
      <c r="D2649" t="s">
        <v>90</v>
      </c>
      <c r="E2649" s="149">
        <v>125000</v>
      </c>
      <c r="F2649" s="149">
        <v>3750</v>
      </c>
      <c r="G2649" s="149">
        <v>128750</v>
      </c>
      <c r="H2649" s="150">
        <f>Tabela2[[#This Row],[PERCENTUAL REALIZADO2]]*1/100</f>
        <v>0.79215500000000005</v>
      </c>
      <c r="I2649">
        <v>79.215500000000006</v>
      </c>
      <c r="J2649" s="111">
        <v>42312</v>
      </c>
      <c r="L2649" t="s">
        <v>2</v>
      </c>
      <c r="M2649" t="s">
        <v>80</v>
      </c>
      <c r="N2649" t="s">
        <v>112</v>
      </c>
    </row>
    <row r="2650" spans="1:14" x14ac:dyDescent="0.25">
      <c r="A2650" t="s">
        <v>5331</v>
      </c>
      <c r="B2650" t="s">
        <v>48</v>
      </c>
      <c r="C2650" t="s">
        <v>5330</v>
      </c>
      <c r="D2650" t="s">
        <v>82</v>
      </c>
      <c r="E2650" s="149">
        <v>292500</v>
      </c>
      <c r="F2650" s="149">
        <v>16064.2</v>
      </c>
      <c r="G2650" s="149">
        <v>308564.2</v>
      </c>
      <c r="H2650" s="150">
        <f>Tabela2[[#This Row],[PERCENTUAL REALIZADO2]]*1/100</f>
        <v>0.151333</v>
      </c>
      <c r="I2650">
        <v>15.1333</v>
      </c>
      <c r="J2650" s="111">
        <v>42888</v>
      </c>
      <c r="L2650" t="s">
        <v>2</v>
      </c>
      <c r="M2650" t="s">
        <v>84</v>
      </c>
      <c r="N2650" t="s">
        <v>85</v>
      </c>
    </row>
    <row r="2651" spans="1:14" x14ac:dyDescent="0.25">
      <c r="A2651" t="s">
        <v>3969</v>
      </c>
      <c r="B2651" t="s">
        <v>48</v>
      </c>
      <c r="C2651" t="s">
        <v>3968</v>
      </c>
      <c r="D2651" t="s">
        <v>82</v>
      </c>
      <c r="E2651" s="149">
        <v>120000</v>
      </c>
      <c r="F2651" s="149">
        <v>6568.96</v>
      </c>
      <c r="G2651" s="149">
        <v>126568.96000000001</v>
      </c>
      <c r="H2651" s="150">
        <f>Tabela2[[#This Row],[PERCENTUAL REALIZADO2]]*1/100</f>
        <v>0.54630000000000001</v>
      </c>
      <c r="I2651">
        <v>54.63</v>
      </c>
      <c r="J2651" s="111">
        <v>39153</v>
      </c>
      <c r="K2651" s="111">
        <v>42693</v>
      </c>
      <c r="L2651" t="s">
        <v>2</v>
      </c>
      <c r="M2651" t="s">
        <v>84</v>
      </c>
      <c r="N2651" t="s">
        <v>721</v>
      </c>
    </row>
    <row r="2652" spans="1:14" x14ac:dyDescent="0.25">
      <c r="A2652" t="s">
        <v>5333</v>
      </c>
      <c r="B2652" t="s">
        <v>55</v>
      </c>
      <c r="C2652" t="s">
        <v>5332</v>
      </c>
      <c r="D2652" t="s">
        <v>90</v>
      </c>
      <c r="E2652" s="149">
        <v>310000</v>
      </c>
      <c r="F2652" s="149">
        <v>66440.88</v>
      </c>
      <c r="G2652" s="149">
        <v>376440.88</v>
      </c>
      <c r="H2652" s="150">
        <f>Tabela2[[#This Row],[PERCENTUAL REALIZADO2]]*1/100</f>
        <v>2.8650000000000002E-2</v>
      </c>
      <c r="I2652">
        <v>2.8650000000000002</v>
      </c>
      <c r="J2652" s="111">
        <v>42552</v>
      </c>
      <c r="L2652" t="s">
        <v>2</v>
      </c>
      <c r="M2652" t="s">
        <v>80</v>
      </c>
      <c r="N2652" t="s">
        <v>112</v>
      </c>
    </row>
    <row r="2653" spans="1:14" x14ac:dyDescent="0.25">
      <c r="A2653" t="s">
        <v>5334</v>
      </c>
      <c r="B2653" t="s">
        <v>65</v>
      </c>
      <c r="C2653" t="s">
        <v>4569</v>
      </c>
      <c r="D2653" t="s">
        <v>90</v>
      </c>
      <c r="E2653" s="149">
        <v>99900</v>
      </c>
      <c r="F2653" s="149">
        <v>6058</v>
      </c>
      <c r="G2653" s="149">
        <v>105958</v>
      </c>
      <c r="H2653" s="150">
        <f>Tabela2[[#This Row],[PERCENTUAL REALIZADO2]]*1/100</f>
        <v>8.5500000000000003E-3</v>
      </c>
      <c r="I2653">
        <v>0.85499999999999998</v>
      </c>
      <c r="J2653" s="111">
        <v>42311</v>
      </c>
      <c r="L2653" t="s">
        <v>2</v>
      </c>
      <c r="M2653" t="s">
        <v>80</v>
      </c>
      <c r="N2653" t="s">
        <v>112</v>
      </c>
    </row>
    <row r="2654" spans="1:14" x14ac:dyDescent="0.25">
      <c r="A2654" t="s">
        <v>5335</v>
      </c>
      <c r="B2654" t="s">
        <v>48</v>
      </c>
      <c r="C2654" t="s">
        <v>1700</v>
      </c>
      <c r="D2654" t="s">
        <v>82</v>
      </c>
      <c r="E2654" s="149">
        <v>682500</v>
      </c>
      <c r="F2654" s="149">
        <v>26914.77</v>
      </c>
      <c r="G2654" s="149">
        <v>709414.77</v>
      </c>
      <c r="H2654" s="150">
        <f>Tabela2[[#This Row],[PERCENTUAL REALIZADO2]]*1/100</f>
        <v>0.88828799999999997</v>
      </c>
      <c r="I2654">
        <v>88.828800000000001</v>
      </c>
      <c r="J2654" s="111">
        <v>42339</v>
      </c>
      <c r="L2654" t="s">
        <v>2</v>
      </c>
      <c r="M2654" t="s">
        <v>84</v>
      </c>
      <c r="N2654" t="s">
        <v>85</v>
      </c>
    </row>
    <row r="2655" spans="1:14" x14ac:dyDescent="0.25">
      <c r="A2655" t="s">
        <v>5336</v>
      </c>
      <c r="B2655" t="s">
        <v>60</v>
      </c>
      <c r="C2655" t="s">
        <v>282</v>
      </c>
      <c r="D2655" t="s">
        <v>82</v>
      </c>
      <c r="E2655" s="149">
        <v>320000</v>
      </c>
      <c r="F2655" s="149">
        <v>4313.2</v>
      </c>
      <c r="G2655" s="149">
        <v>324313.2</v>
      </c>
      <c r="H2655" s="150">
        <f>Tabela2[[#This Row],[PERCENTUAL REALIZADO2]]*1/100</f>
        <v>0.55574400000000002</v>
      </c>
      <c r="I2655">
        <v>55.574399999999997</v>
      </c>
      <c r="J2655" s="111">
        <v>42359</v>
      </c>
      <c r="L2655" t="s">
        <v>2</v>
      </c>
      <c r="M2655" t="s">
        <v>84</v>
      </c>
      <c r="N2655" t="s">
        <v>85</v>
      </c>
    </row>
    <row r="2656" spans="1:14" x14ac:dyDescent="0.25">
      <c r="A2656" t="s">
        <v>5337</v>
      </c>
      <c r="B2656" t="s">
        <v>53</v>
      </c>
      <c r="C2656" t="s">
        <v>4324</v>
      </c>
      <c r="D2656" t="s">
        <v>82</v>
      </c>
      <c r="E2656" s="149">
        <v>487500</v>
      </c>
      <c r="F2656" s="149">
        <v>7446.73</v>
      </c>
      <c r="G2656" s="149">
        <v>494946.73</v>
      </c>
      <c r="H2656" s="150">
        <f>Tabela2[[#This Row],[PERCENTUAL REALIZADO2]]*1/100</f>
        <v>0.68956699999999993</v>
      </c>
      <c r="I2656">
        <v>68.956699999999998</v>
      </c>
      <c r="J2656" s="111">
        <v>42415</v>
      </c>
      <c r="L2656" t="s">
        <v>2</v>
      </c>
      <c r="M2656" t="s">
        <v>84</v>
      </c>
      <c r="N2656" t="s">
        <v>85</v>
      </c>
    </row>
    <row r="2657" spans="1:14" x14ac:dyDescent="0.25">
      <c r="A2657" t="s">
        <v>5339</v>
      </c>
      <c r="B2657" t="s">
        <v>53</v>
      </c>
      <c r="C2657" t="s">
        <v>5338</v>
      </c>
      <c r="D2657" t="s">
        <v>82</v>
      </c>
      <c r="E2657" s="149">
        <v>341250</v>
      </c>
      <c r="F2657" s="149">
        <v>342</v>
      </c>
      <c r="G2657" s="149">
        <v>341592</v>
      </c>
      <c r="H2657" s="150">
        <f>Tabela2[[#This Row],[PERCENTUAL REALIZADO2]]*1/100</f>
        <v>0.98726500000000006</v>
      </c>
      <c r="I2657">
        <v>98.726500000000001</v>
      </c>
      <c r="J2657" s="111">
        <v>42767</v>
      </c>
      <c r="K2657" s="111">
        <v>43089</v>
      </c>
      <c r="L2657" t="s">
        <v>2</v>
      </c>
      <c r="M2657" t="s">
        <v>84</v>
      </c>
      <c r="N2657" t="s">
        <v>85</v>
      </c>
    </row>
    <row r="2658" spans="1:14" x14ac:dyDescent="0.25">
      <c r="A2658" t="s">
        <v>5340</v>
      </c>
      <c r="B2658" t="s">
        <v>65</v>
      </c>
      <c r="C2658" t="s">
        <v>3341</v>
      </c>
      <c r="D2658" t="s">
        <v>90</v>
      </c>
      <c r="E2658" s="149">
        <v>147000</v>
      </c>
      <c r="F2658" s="149">
        <v>1000</v>
      </c>
      <c r="G2658" s="149">
        <v>148000</v>
      </c>
      <c r="H2658" s="150">
        <f>Tabela2[[#This Row],[PERCENTUAL REALIZADO2]]*1/100</f>
        <v>0.84324299999999996</v>
      </c>
      <c r="I2658">
        <v>84.324299999999994</v>
      </c>
      <c r="J2658" s="111">
        <v>42198</v>
      </c>
      <c r="L2658" t="s">
        <v>2</v>
      </c>
      <c r="M2658" t="s">
        <v>80</v>
      </c>
      <c r="N2658" t="s">
        <v>112</v>
      </c>
    </row>
    <row r="2659" spans="1:14" x14ac:dyDescent="0.25">
      <c r="A2659" t="s">
        <v>5341</v>
      </c>
      <c r="B2659" t="s">
        <v>47</v>
      </c>
      <c r="C2659" t="s">
        <v>91</v>
      </c>
      <c r="D2659" t="s">
        <v>90</v>
      </c>
      <c r="E2659" s="149">
        <v>946791.12</v>
      </c>
      <c r="F2659" s="149">
        <v>133280.88</v>
      </c>
      <c r="G2659" s="149">
        <v>1080072</v>
      </c>
      <c r="H2659" s="150">
        <f>Tabela2[[#This Row],[PERCENTUAL REALIZADO2]]*1/100</f>
        <v>0.61774700000000005</v>
      </c>
      <c r="I2659">
        <v>61.774700000000003</v>
      </c>
      <c r="J2659" s="111">
        <v>42537</v>
      </c>
      <c r="L2659" t="s">
        <v>2</v>
      </c>
      <c r="M2659" t="s">
        <v>80</v>
      </c>
      <c r="N2659" t="s">
        <v>112</v>
      </c>
    </row>
    <row r="2660" spans="1:14" x14ac:dyDescent="0.25">
      <c r="A2660" t="s">
        <v>1844</v>
      </c>
      <c r="B2660" t="s">
        <v>55</v>
      </c>
      <c r="C2660" t="s">
        <v>1675</v>
      </c>
      <c r="D2660" t="s">
        <v>90</v>
      </c>
      <c r="E2660" s="149">
        <v>160000</v>
      </c>
      <c r="F2660" s="149">
        <v>10000</v>
      </c>
      <c r="G2660" s="149">
        <v>170000</v>
      </c>
      <c r="H2660" s="150">
        <f>Tabela2[[#This Row],[PERCENTUAL REALIZADO2]]*1/100</f>
        <v>0.14690700000000001</v>
      </c>
      <c r="I2660">
        <v>14.6907</v>
      </c>
      <c r="J2660" s="111">
        <v>42868</v>
      </c>
      <c r="K2660" s="111">
        <v>43039</v>
      </c>
      <c r="L2660" t="s">
        <v>2</v>
      </c>
      <c r="M2660" t="s">
        <v>80</v>
      </c>
      <c r="N2660" t="s">
        <v>112</v>
      </c>
    </row>
    <row r="2661" spans="1:14" x14ac:dyDescent="0.25">
      <c r="A2661" t="s">
        <v>5342</v>
      </c>
      <c r="B2661" t="s">
        <v>49</v>
      </c>
      <c r="C2661" t="s">
        <v>1131</v>
      </c>
      <c r="D2661" t="s">
        <v>90</v>
      </c>
      <c r="E2661" s="149">
        <v>2500000</v>
      </c>
      <c r="F2661" s="149">
        <v>263992.08</v>
      </c>
      <c r="G2661" s="149">
        <v>2763992.08</v>
      </c>
      <c r="H2661" s="150">
        <f>Tabela2[[#This Row],[PERCENTUAL REALIZADO2]]*1/100</f>
        <v>0.89869900000000003</v>
      </c>
      <c r="I2661">
        <v>89.869900000000001</v>
      </c>
      <c r="J2661" s="111">
        <v>42527</v>
      </c>
      <c r="L2661" t="s">
        <v>2</v>
      </c>
      <c r="M2661" t="s">
        <v>80</v>
      </c>
      <c r="N2661" t="s">
        <v>112</v>
      </c>
    </row>
    <row r="2662" spans="1:14" x14ac:dyDescent="0.25">
      <c r="A2662" t="s">
        <v>5343</v>
      </c>
      <c r="B2662" t="s">
        <v>60</v>
      </c>
      <c r="C2662" t="s">
        <v>190</v>
      </c>
      <c r="D2662" t="s">
        <v>86</v>
      </c>
      <c r="E2662" s="149">
        <v>493100</v>
      </c>
      <c r="F2662" s="149">
        <v>68440.240000000005</v>
      </c>
      <c r="G2662" s="149">
        <v>561540.24</v>
      </c>
      <c r="H2662" s="150">
        <f>Tabela2[[#This Row],[PERCENTUAL REALIZADO2]]*1/100</f>
        <v>0.12588100000000002</v>
      </c>
      <c r="I2662">
        <v>12.588100000000001</v>
      </c>
      <c r="J2662" s="111">
        <v>42134</v>
      </c>
      <c r="L2662" t="s">
        <v>2</v>
      </c>
      <c r="M2662" t="s">
        <v>84</v>
      </c>
      <c r="N2662" t="s">
        <v>88</v>
      </c>
    </row>
    <row r="2663" spans="1:14" x14ac:dyDescent="0.25">
      <c r="A2663" t="s">
        <v>5345</v>
      </c>
      <c r="B2663" t="s">
        <v>65</v>
      </c>
      <c r="C2663" t="s">
        <v>5344</v>
      </c>
      <c r="D2663" t="s">
        <v>90</v>
      </c>
      <c r="E2663" s="149">
        <v>250000</v>
      </c>
      <c r="F2663" s="149">
        <v>5548.93</v>
      </c>
      <c r="G2663" s="149">
        <v>255548.93</v>
      </c>
      <c r="H2663" s="150">
        <f>Tabela2[[#This Row],[PERCENTUAL REALIZADO2]]*1/100</f>
        <v>0.947824</v>
      </c>
      <c r="I2663">
        <v>94.782399999999996</v>
      </c>
      <c r="J2663" s="111">
        <v>42773</v>
      </c>
      <c r="L2663" t="s">
        <v>2</v>
      </c>
      <c r="M2663" t="s">
        <v>80</v>
      </c>
      <c r="N2663" t="s">
        <v>112</v>
      </c>
    </row>
    <row r="2664" spans="1:14" x14ac:dyDescent="0.25">
      <c r="A2664" t="s">
        <v>5346</v>
      </c>
      <c r="B2664" t="s">
        <v>62</v>
      </c>
      <c r="C2664" t="s">
        <v>537</v>
      </c>
      <c r="D2664" t="s">
        <v>79</v>
      </c>
      <c r="E2664" s="149">
        <v>243750</v>
      </c>
      <c r="F2664" s="149">
        <v>6250</v>
      </c>
      <c r="G2664" s="149">
        <v>250000</v>
      </c>
      <c r="H2664" s="150">
        <f>Tabela2[[#This Row],[PERCENTUAL REALIZADO2]]*1/100</f>
        <v>0.62372300000000003</v>
      </c>
      <c r="I2664">
        <v>62.372300000000003</v>
      </c>
      <c r="J2664" s="111">
        <v>42552</v>
      </c>
      <c r="L2664" t="s">
        <v>2</v>
      </c>
      <c r="M2664" t="s">
        <v>80</v>
      </c>
      <c r="N2664" t="s">
        <v>81</v>
      </c>
    </row>
    <row r="2665" spans="1:14" x14ac:dyDescent="0.25">
      <c r="A2665" t="s">
        <v>5347</v>
      </c>
      <c r="B2665" t="s">
        <v>62</v>
      </c>
      <c r="C2665" t="s">
        <v>4447</v>
      </c>
      <c r="D2665" t="s">
        <v>79</v>
      </c>
      <c r="E2665" s="149">
        <v>682500</v>
      </c>
      <c r="F2665" s="149">
        <v>151608.73000000001</v>
      </c>
      <c r="G2665" s="149">
        <v>834108.73</v>
      </c>
      <c r="H2665" s="150">
        <f>Tabela2[[#This Row],[PERCENTUAL REALIZADO2]]*1/100</f>
        <v>3.6119999999999999E-2</v>
      </c>
      <c r="I2665">
        <v>3.6120000000000001</v>
      </c>
      <c r="J2665" s="111">
        <v>42552</v>
      </c>
      <c r="L2665" t="s">
        <v>2</v>
      </c>
      <c r="M2665" t="s">
        <v>80</v>
      </c>
      <c r="N2665" t="s">
        <v>81</v>
      </c>
    </row>
    <row r="2666" spans="1:14" x14ac:dyDescent="0.25">
      <c r="A2666" t="s">
        <v>5349</v>
      </c>
      <c r="B2666" t="s">
        <v>54</v>
      </c>
      <c r="C2666" t="s">
        <v>5348</v>
      </c>
      <c r="D2666" t="s">
        <v>79</v>
      </c>
      <c r="E2666" s="149">
        <v>2437500</v>
      </c>
      <c r="F2666" s="149">
        <v>919581.37</v>
      </c>
      <c r="G2666" s="149">
        <v>3357081.37</v>
      </c>
      <c r="H2666" s="150">
        <f>Tabela2[[#This Row],[PERCENTUAL REALIZADO2]]*1/100</f>
        <v>0.344777</v>
      </c>
      <c r="I2666">
        <v>34.477699999999999</v>
      </c>
      <c r="J2666" s="111">
        <v>42649</v>
      </c>
      <c r="L2666" t="s">
        <v>2</v>
      </c>
      <c r="M2666" t="s">
        <v>80</v>
      </c>
      <c r="N2666" t="s">
        <v>81</v>
      </c>
    </row>
    <row r="2667" spans="1:14" x14ac:dyDescent="0.25">
      <c r="A2667" t="s">
        <v>5353</v>
      </c>
      <c r="B2667" t="s">
        <v>52</v>
      </c>
      <c r="C2667" t="s">
        <v>5352</v>
      </c>
      <c r="D2667" t="s">
        <v>79</v>
      </c>
      <c r="E2667" s="149">
        <v>404137.5</v>
      </c>
      <c r="F2667" s="149">
        <v>25862.5</v>
      </c>
      <c r="G2667" s="149">
        <v>430000</v>
      </c>
      <c r="H2667" s="150">
        <f>Tabela2[[#This Row],[PERCENTUAL REALIZADO2]]*1/100</f>
        <v>0.98224800000000001</v>
      </c>
      <c r="I2667">
        <v>98.224800000000002</v>
      </c>
      <c r="J2667" s="111">
        <v>42772</v>
      </c>
      <c r="L2667" t="s">
        <v>2</v>
      </c>
      <c r="M2667" t="s">
        <v>80</v>
      </c>
      <c r="N2667" t="s">
        <v>81</v>
      </c>
    </row>
    <row r="2668" spans="1:14" x14ac:dyDescent="0.25">
      <c r="A2668" t="s">
        <v>3293</v>
      </c>
      <c r="B2668" t="s">
        <v>52</v>
      </c>
      <c r="C2668" t="s">
        <v>5354</v>
      </c>
      <c r="D2668" t="s">
        <v>79</v>
      </c>
      <c r="E2668" s="149">
        <v>487500</v>
      </c>
      <c r="F2668" s="149">
        <v>2500</v>
      </c>
      <c r="G2668" s="149">
        <v>490000</v>
      </c>
      <c r="H2668" s="150">
        <f>Tabela2[[#This Row],[PERCENTUAL REALIZADO2]]*1/100</f>
        <v>0.98065200000000008</v>
      </c>
      <c r="I2668">
        <v>98.065200000000004</v>
      </c>
      <c r="J2668" s="111">
        <v>42522</v>
      </c>
      <c r="L2668" t="s">
        <v>2</v>
      </c>
      <c r="M2668" t="s">
        <v>80</v>
      </c>
      <c r="N2668" t="s">
        <v>81</v>
      </c>
    </row>
    <row r="2669" spans="1:14" x14ac:dyDescent="0.25">
      <c r="A2669" t="s">
        <v>5355</v>
      </c>
      <c r="B2669" t="s">
        <v>47</v>
      </c>
      <c r="C2669" t="s">
        <v>4500</v>
      </c>
      <c r="D2669" t="s">
        <v>79</v>
      </c>
      <c r="E2669" s="149">
        <v>975000</v>
      </c>
      <c r="F2669" s="149">
        <v>20000</v>
      </c>
      <c r="G2669" s="149">
        <v>995000</v>
      </c>
      <c r="H2669" s="150">
        <f>Tabela2[[#This Row],[PERCENTUAL REALIZADO2]]*1/100</f>
        <v>0.447847</v>
      </c>
      <c r="I2669">
        <v>44.784700000000001</v>
      </c>
      <c r="J2669" s="111">
        <v>42433</v>
      </c>
      <c r="L2669" t="s">
        <v>2</v>
      </c>
      <c r="M2669" t="s">
        <v>80</v>
      </c>
      <c r="N2669" t="s">
        <v>81</v>
      </c>
    </row>
    <row r="2670" spans="1:14" x14ac:dyDescent="0.25">
      <c r="A2670" t="s">
        <v>5356</v>
      </c>
      <c r="B2670" t="s">
        <v>50</v>
      </c>
      <c r="C2670" t="s">
        <v>600</v>
      </c>
      <c r="D2670" t="s">
        <v>79</v>
      </c>
      <c r="E2670" s="149">
        <v>195000</v>
      </c>
      <c r="F2670" s="149">
        <v>195.2</v>
      </c>
      <c r="G2670" s="149">
        <v>195195.2</v>
      </c>
      <c r="H2670" s="150">
        <f>Tabela2[[#This Row],[PERCENTUAL REALIZADO2]]*1/100</f>
        <v>0.86579899999999999</v>
      </c>
      <c r="I2670">
        <v>86.579899999999995</v>
      </c>
      <c r="J2670" s="111">
        <v>42351</v>
      </c>
      <c r="L2670" t="s">
        <v>2</v>
      </c>
      <c r="M2670" t="s">
        <v>80</v>
      </c>
      <c r="N2670" t="s">
        <v>81</v>
      </c>
    </row>
    <row r="2671" spans="1:14" x14ac:dyDescent="0.25">
      <c r="A2671" t="s">
        <v>3986</v>
      </c>
      <c r="B2671" t="s">
        <v>47</v>
      </c>
      <c r="C2671" t="s">
        <v>3985</v>
      </c>
      <c r="D2671" t="s">
        <v>117</v>
      </c>
      <c r="E2671" s="149">
        <v>250000</v>
      </c>
      <c r="F2671" s="149">
        <v>12500</v>
      </c>
      <c r="G2671" s="149">
        <v>262500</v>
      </c>
      <c r="H2671" s="150">
        <f>Tabela2[[#This Row],[PERCENTUAL REALIZADO2]]*1/100</f>
        <v>0.83</v>
      </c>
      <c r="I2671">
        <v>83</v>
      </c>
      <c r="J2671" s="111">
        <v>39426</v>
      </c>
      <c r="L2671" t="s">
        <v>2</v>
      </c>
      <c r="M2671" t="s">
        <v>120</v>
      </c>
      <c r="N2671" t="s">
        <v>722</v>
      </c>
    </row>
    <row r="2672" spans="1:14" x14ac:dyDescent="0.25">
      <c r="A2672" t="s">
        <v>5358</v>
      </c>
      <c r="B2672" t="s">
        <v>53</v>
      </c>
      <c r="C2672" t="s">
        <v>5357</v>
      </c>
      <c r="D2672" t="s">
        <v>79</v>
      </c>
      <c r="E2672" s="149">
        <v>292500</v>
      </c>
      <c r="F2672" s="149">
        <v>11390.15</v>
      </c>
      <c r="G2672" s="149">
        <v>303890.15000000002</v>
      </c>
      <c r="H2672" s="150">
        <f>Tabela2[[#This Row],[PERCENTUAL REALIZADO2]]*1/100</f>
        <v>0.93010999999999999</v>
      </c>
      <c r="I2672">
        <v>93.010999999999996</v>
      </c>
      <c r="J2672" s="111">
        <v>42578</v>
      </c>
      <c r="L2672" t="s">
        <v>2</v>
      </c>
      <c r="M2672" t="s">
        <v>80</v>
      </c>
      <c r="N2672" t="s">
        <v>81</v>
      </c>
    </row>
    <row r="2673" spans="1:14" x14ac:dyDescent="0.25">
      <c r="A2673" t="s">
        <v>5360</v>
      </c>
      <c r="B2673" t="s">
        <v>60</v>
      </c>
      <c r="C2673" t="s">
        <v>5359</v>
      </c>
      <c r="D2673" t="s">
        <v>79</v>
      </c>
      <c r="E2673" s="149">
        <v>1745163.22</v>
      </c>
      <c r="F2673" s="149">
        <v>209792.36</v>
      </c>
      <c r="G2673" s="149">
        <v>1954955.58</v>
      </c>
      <c r="H2673" s="150">
        <f>Tabela2[[#This Row],[PERCENTUAL REALIZADO2]]*1/100</f>
        <v>2.3018E-2</v>
      </c>
      <c r="I2673">
        <v>2.3018000000000001</v>
      </c>
      <c r="J2673" s="111">
        <v>42733</v>
      </c>
      <c r="L2673" t="s">
        <v>2</v>
      </c>
      <c r="M2673" t="s">
        <v>80</v>
      </c>
      <c r="N2673" t="s">
        <v>81</v>
      </c>
    </row>
    <row r="2674" spans="1:14" x14ac:dyDescent="0.25">
      <c r="A2674" t="s">
        <v>3988</v>
      </c>
      <c r="B2674" t="s">
        <v>47</v>
      </c>
      <c r="C2674" t="s">
        <v>3987</v>
      </c>
      <c r="D2674" t="s">
        <v>117</v>
      </c>
      <c r="E2674" s="149">
        <v>250000</v>
      </c>
      <c r="F2674" s="149">
        <v>35073.730000000003</v>
      </c>
      <c r="G2674" s="149">
        <v>285073.73</v>
      </c>
      <c r="H2674" s="150">
        <f>Tabela2[[#This Row],[PERCENTUAL REALIZADO2]]*1/100</f>
        <v>0.4637</v>
      </c>
      <c r="I2674">
        <v>46.37</v>
      </c>
      <c r="J2674" s="111">
        <v>39010</v>
      </c>
      <c r="L2674" t="s">
        <v>2</v>
      </c>
      <c r="M2674" t="s">
        <v>120</v>
      </c>
      <c r="N2674" t="s">
        <v>722</v>
      </c>
    </row>
    <row r="2675" spans="1:14" x14ac:dyDescent="0.25">
      <c r="A2675" t="s">
        <v>5362</v>
      </c>
      <c r="B2675" t="s">
        <v>52</v>
      </c>
      <c r="C2675" t="s">
        <v>5361</v>
      </c>
      <c r="D2675" t="s">
        <v>79</v>
      </c>
      <c r="E2675" s="149">
        <v>331080.78999999998</v>
      </c>
      <c r="F2675" s="149">
        <v>3344.21</v>
      </c>
      <c r="G2675" s="149">
        <v>334425</v>
      </c>
      <c r="H2675" s="150">
        <f>Tabela2[[#This Row],[PERCENTUAL REALIZADO2]]*1/100</f>
        <v>0.99670700000000001</v>
      </c>
      <c r="I2675">
        <v>99.670699999999997</v>
      </c>
      <c r="J2675" s="111">
        <v>42432</v>
      </c>
      <c r="L2675" t="s">
        <v>2</v>
      </c>
      <c r="M2675" t="s">
        <v>80</v>
      </c>
      <c r="N2675" t="s">
        <v>81</v>
      </c>
    </row>
    <row r="2676" spans="1:14" x14ac:dyDescent="0.25">
      <c r="A2676" t="s">
        <v>147</v>
      </c>
      <c r="B2676" t="s">
        <v>50</v>
      </c>
      <c r="C2676" t="s">
        <v>5363</v>
      </c>
      <c r="D2676" t="s">
        <v>79</v>
      </c>
      <c r="E2676" s="149">
        <v>487500</v>
      </c>
      <c r="F2676" s="149">
        <v>20020</v>
      </c>
      <c r="G2676" s="149">
        <v>507520</v>
      </c>
      <c r="H2676" s="150">
        <f>Tabela2[[#This Row],[PERCENTUAL REALIZADO2]]*1/100</f>
        <v>0.80573099999999998</v>
      </c>
      <c r="I2676">
        <v>80.573099999999997</v>
      </c>
      <c r="J2676" s="111">
        <v>42410</v>
      </c>
      <c r="L2676" t="s">
        <v>2</v>
      </c>
      <c r="M2676" t="s">
        <v>80</v>
      </c>
      <c r="N2676" t="s">
        <v>81</v>
      </c>
    </row>
    <row r="2677" spans="1:14" x14ac:dyDescent="0.25">
      <c r="A2677" t="s">
        <v>5365</v>
      </c>
      <c r="B2677" t="s">
        <v>51</v>
      </c>
      <c r="C2677" t="s">
        <v>5364</v>
      </c>
      <c r="D2677" t="s">
        <v>79</v>
      </c>
      <c r="E2677" s="149">
        <v>390000</v>
      </c>
      <c r="F2677" s="149">
        <v>16000</v>
      </c>
      <c r="G2677" s="149">
        <v>406000</v>
      </c>
      <c r="H2677" s="150">
        <f>Tabela2[[#This Row],[PERCENTUAL REALIZADO2]]*1/100</f>
        <v>0.66379299999999997</v>
      </c>
      <c r="I2677">
        <v>66.379300000000001</v>
      </c>
      <c r="J2677" s="111">
        <v>42152</v>
      </c>
      <c r="L2677" t="s">
        <v>2</v>
      </c>
      <c r="M2677" t="s">
        <v>80</v>
      </c>
      <c r="N2677" t="s">
        <v>81</v>
      </c>
    </row>
    <row r="2678" spans="1:14" x14ac:dyDescent="0.25">
      <c r="A2678" t="s">
        <v>5366</v>
      </c>
      <c r="B2678" t="s">
        <v>54</v>
      </c>
      <c r="C2678" t="s">
        <v>3585</v>
      </c>
      <c r="D2678" t="s">
        <v>79</v>
      </c>
      <c r="E2678" s="149">
        <v>975000</v>
      </c>
      <c r="F2678" s="149">
        <v>301797.84000000003</v>
      </c>
      <c r="G2678" s="149">
        <v>1276797.8400000001</v>
      </c>
      <c r="H2678" s="150">
        <f>Tabela2[[#This Row],[PERCENTUAL REALIZADO2]]*1/100</f>
        <v>0.16225100000000001</v>
      </c>
      <c r="I2678">
        <v>16.225100000000001</v>
      </c>
      <c r="J2678" s="111">
        <v>42163</v>
      </c>
      <c r="L2678" t="s">
        <v>2</v>
      </c>
      <c r="M2678" t="s">
        <v>80</v>
      </c>
      <c r="N2678" t="s">
        <v>81</v>
      </c>
    </row>
    <row r="2679" spans="1:14" x14ac:dyDescent="0.25">
      <c r="A2679" t="s">
        <v>5367</v>
      </c>
      <c r="B2679" t="s">
        <v>60</v>
      </c>
      <c r="C2679" t="s">
        <v>2838</v>
      </c>
      <c r="D2679" t="s">
        <v>82</v>
      </c>
      <c r="E2679" s="149">
        <v>243750</v>
      </c>
      <c r="F2679" s="149">
        <v>10995.99</v>
      </c>
      <c r="G2679" s="149">
        <v>254745.99</v>
      </c>
      <c r="H2679" s="150">
        <f>Tabela2[[#This Row],[PERCENTUAL REALIZADO2]]*1/100</f>
        <v>0.61265700000000001</v>
      </c>
      <c r="I2679">
        <v>61.265700000000002</v>
      </c>
      <c r="J2679" s="111">
        <v>42324</v>
      </c>
      <c r="L2679" t="s">
        <v>2</v>
      </c>
      <c r="M2679" t="s">
        <v>84</v>
      </c>
      <c r="N2679" t="s">
        <v>85</v>
      </c>
    </row>
    <row r="2680" spans="1:14" x14ac:dyDescent="0.25">
      <c r="A2680" t="s">
        <v>5369</v>
      </c>
      <c r="B2680" t="s">
        <v>52</v>
      </c>
      <c r="C2680" t="s">
        <v>5368</v>
      </c>
      <c r="D2680" t="s">
        <v>82</v>
      </c>
      <c r="E2680" s="149">
        <v>292500</v>
      </c>
      <c r="F2680" s="149">
        <v>2954.55</v>
      </c>
      <c r="G2680" s="149">
        <v>295454.55</v>
      </c>
      <c r="H2680" s="150">
        <f>Tabela2[[#This Row],[PERCENTUAL REALIZADO2]]*1/100</f>
        <v>0.830044</v>
      </c>
      <c r="I2680">
        <v>83.004400000000004</v>
      </c>
      <c r="J2680" s="111">
        <v>42160</v>
      </c>
      <c r="L2680" t="s">
        <v>2</v>
      </c>
      <c r="M2680" t="s">
        <v>84</v>
      </c>
      <c r="N2680" t="s">
        <v>85</v>
      </c>
    </row>
    <row r="2681" spans="1:14" x14ac:dyDescent="0.25">
      <c r="A2681" t="s">
        <v>5370</v>
      </c>
      <c r="B2681" t="s">
        <v>62</v>
      </c>
      <c r="C2681" t="s">
        <v>1262</v>
      </c>
      <c r="D2681" t="s">
        <v>82</v>
      </c>
      <c r="E2681" s="149">
        <v>500000</v>
      </c>
      <c r="F2681" s="149">
        <v>20000</v>
      </c>
      <c r="G2681" s="149">
        <v>520000</v>
      </c>
      <c r="H2681" s="150">
        <f>Tabela2[[#This Row],[PERCENTUAL REALIZADO2]]*1/100</f>
        <v>0.46316299999999999</v>
      </c>
      <c r="I2681">
        <v>46.316299999999998</v>
      </c>
      <c r="J2681" s="111">
        <v>42678</v>
      </c>
      <c r="L2681" t="s">
        <v>2</v>
      </c>
      <c r="M2681" t="s">
        <v>84</v>
      </c>
      <c r="N2681" t="s">
        <v>85</v>
      </c>
    </row>
    <row r="2682" spans="1:14" x14ac:dyDescent="0.25">
      <c r="A2682" t="s">
        <v>5371</v>
      </c>
      <c r="B2682" t="s">
        <v>45</v>
      </c>
      <c r="C2682" t="s">
        <v>562</v>
      </c>
      <c r="D2682" t="s">
        <v>82</v>
      </c>
      <c r="E2682" s="149">
        <v>5000000</v>
      </c>
      <c r="F2682" s="149">
        <v>10020.040000000001</v>
      </c>
      <c r="G2682" s="149">
        <v>5010020.04</v>
      </c>
      <c r="H2682" s="150">
        <f>Tabela2[[#This Row],[PERCENTUAL REALIZADO2]]*1/100</f>
        <v>0.46313699999999997</v>
      </c>
      <c r="I2682">
        <v>46.313699999999997</v>
      </c>
      <c r="J2682" s="111">
        <v>42669</v>
      </c>
      <c r="L2682" t="s">
        <v>2</v>
      </c>
      <c r="M2682" t="s">
        <v>84</v>
      </c>
      <c r="N2682" t="s">
        <v>85</v>
      </c>
    </row>
    <row r="2683" spans="1:14" x14ac:dyDescent="0.25">
      <c r="A2683" t="s">
        <v>5372</v>
      </c>
      <c r="B2683" t="s">
        <v>65</v>
      </c>
      <c r="C2683" t="s">
        <v>534</v>
      </c>
      <c r="D2683" t="s">
        <v>82</v>
      </c>
      <c r="E2683" s="149">
        <v>500000</v>
      </c>
      <c r="F2683" s="149">
        <v>5558.97</v>
      </c>
      <c r="G2683" s="149">
        <v>505558.97</v>
      </c>
      <c r="H2683" s="150">
        <f>Tabela2[[#This Row],[PERCENTUAL REALIZADO2]]*1/100</f>
        <v>0.18802700000000003</v>
      </c>
      <c r="I2683">
        <v>18.802700000000002</v>
      </c>
      <c r="J2683" s="111">
        <v>42451</v>
      </c>
      <c r="L2683" t="s">
        <v>2</v>
      </c>
      <c r="M2683" t="s">
        <v>84</v>
      </c>
      <c r="N2683" t="s">
        <v>85</v>
      </c>
    </row>
    <row r="2684" spans="1:14" x14ac:dyDescent="0.25">
      <c r="A2684" t="s">
        <v>5373</v>
      </c>
      <c r="B2684" t="s">
        <v>52</v>
      </c>
      <c r="C2684" t="s">
        <v>4719</v>
      </c>
      <c r="D2684" t="s">
        <v>82</v>
      </c>
      <c r="E2684" s="149">
        <v>500000</v>
      </c>
      <c r="F2684" s="149">
        <v>15000</v>
      </c>
      <c r="G2684" s="149">
        <v>515000</v>
      </c>
      <c r="H2684" s="150">
        <f>Tabela2[[#This Row],[PERCENTUAL REALIZADO2]]*1/100</f>
        <v>0.77093</v>
      </c>
      <c r="I2684">
        <v>77.093000000000004</v>
      </c>
      <c r="J2684" s="111">
        <v>42468</v>
      </c>
      <c r="L2684" t="s">
        <v>2</v>
      </c>
      <c r="M2684" t="s">
        <v>84</v>
      </c>
      <c r="N2684" t="s">
        <v>85</v>
      </c>
    </row>
    <row r="2685" spans="1:14" x14ac:dyDescent="0.25">
      <c r="A2685" t="s">
        <v>5374</v>
      </c>
      <c r="B2685" t="s">
        <v>53</v>
      </c>
      <c r="C2685" t="s">
        <v>987</v>
      </c>
      <c r="D2685" t="s">
        <v>82</v>
      </c>
      <c r="E2685" s="149">
        <v>292500</v>
      </c>
      <c r="F2685" s="149">
        <v>11293.37</v>
      </c>
      <c r="G2685" s="149">
        <v>303793.37</v>
      </c>
      <c r="H2685" s="150">
        <f>Tabela2[[#This Row],[PERCENTUAL REALIZADO2]]*1/100</f>
        <v>0.34077800000000003</v>
      </c>
      <c r="I2685">
        <v>34.077800000000003</v>
      </c>
      <c r="J2685" s="111">
        <v>42535</v>
      </c>
      <c r="L2685" t="s">
        <v>2</v>
      </c>
      <c r="M2685" t="s">
        <v>84</v>
      </c>
      <c r="N2685" t="s">
        <v>85</v>
      </c>
    </row>
    <row r="2686" spans="1:14" x14ac:dyDescent="0.25">
      <c r="A2686" t="s">
        <v>5376</v>
      </c>
      <c r="B2686" t="s">
        <v>62</v>
      </c>
      <c r="C2686" t="s">
        <v>5375</v>
      </c>
      <c r="D2686" t="s">
        <v>82</v>
      </c>
      <c r="E2686" s="149">
        <v>243750</v>
      </c>
      <c r="F2686" s="149">
        <v>6250</v>
      </c>
      <c r="G2686" s="149">
        <v>250000</v>
      </c>
      <c r="H2686" s="150">
        <f>Tabela2[[#This Row],[PERCENTUAL REALIZADO2]]*1/100</f>
        <v>3.4224999999999998E-2</v>
      </c>
      <c r="I2686">
        <v>3.4224999999999999</v>
      </c>
      <c r="J2686" s="111">
        <v>42556</v>
      </c>
      <c r="L2686" t="s">
        <v>2</v>
      </c>
      <c r="M2686" t="s">
        <v>84</v>
      </c>
      <c r="N2686" t="s">
        <v>85</v>
      </c>
    </row>
    <row r="2687" spans="1:14" x14ac:dyDescent="0.25">
      <c r="A2687" t="s">
        <v>4002</v>
      </c>
      <c r="B2687" t="s">
        <v>59</v>
      </c>
      <c r="C2687" t="s">
        <v>1786</v>
      </c>
      <c r="D2687" t="s">
        <v>117</v>
      </c>
      <c r="E2687" s="149">
        <v>150000</v>
      </c>
      <c r="F2687" s="149">
        <v>8250</v>
      </c>
      <c r="G2687" s="149">
        <v>158250</v>
      </c>
      <c r="H2687" s="150">
        <f>Tabela2[[#This Row],[PERCENTUAL REALIZADO2]]*1/100</f>
        <v>0.64249999999999996</v>
      </c>
      <c r="I2687">
        <v>64.25</v>
      </c>
      <c r="J2687" s="111">
        <v>38930</v>
      </c>
      <c r="K2687" s="111">
        <v>41333</v>
      </c>
      <c r="L2687" t="s">
        <v>2</v>
      </c>
      <c r="M2687" t="s">
        <v>120</v>
      </c>
      <c r="N2687" t="s">
        <v>722</v>
      </c>
    </row>
    <row r="2688" spans="1:14" x14ac:dyDescent="0.25">
      <c r="A2688" t="s">
        <v>5377</v>
      </c>
      <c r="B2688" t="s">
        <v>62</v>
      </c>
      <c r="C2688" t="s">
        <v>455</v>
      </c>
      <c r="D2688" t="s">
        <v>82</v>
      </c>
      <c r="E2688" s="149">
        <v>243750</v>
      </c>
      <c r="F2688" s="149">
        <v>8458.82</v>
      </c>
      <c r="G2688" s="149">
        <v>252208.82</v>
      </c>
      <c r="H2688" s="150">
        <f>Tabela2[[#This Row],[PERCENTUAL REALIZADO2]]*1/100</f>
        <v>0.54371800000000003</v>
      </c>
      <c r="I2688">
        <v>54.3718</v>
      </c>
      <c r="J2688" s="111">
        <v>42695</v>
      </c>
      <c r="L2688" t="s">
        <v>2</v>
      </c>
      <c r="M2688" t="s">
        <v>84</v>
      </c>
      <c r="N2688" t="s">
        <v>85</v>
      </c>
    </row>
    <row r="2689" spans="1:14" x14ac:dyDescent="0.25">
      <c r="A2689" t="s">
        <v>5378</v>
      </c>
      <c r="B2689" t="s">
        <v>53</v>
      </c>
      <c r="C2689" t="s">
        <v>3456</v>
      </c>
      <c r="D2689" t="s">
        <v>82</v>
      </c>
      <c r="E2689" s="149">
        <v>390000</v>
      </c>
      <c r="F2689" s="149">
        <v>390.4</v>
      </c>
      <c r="G2689" s="149">
        <v>390390.4</v>
      </c>
      <c r="H2689" s="150">
        <f>Tabela2[[#This Row],[PERCENTUAL REALIZADO2]]*1/100</f>
        <v>9.8519999999999996E-3</v>
      </c>
      <c r="I2689">
        <v>0.98519999999999996</v>
      </c>
      <c r="J2689" s="111">
        <v>42739</v>
      </c>
      <c r="L2689" t="s">
        <v>2</v>
      </c>
      <c r="M2689" t="s">
        <v>84</v>
      </c>
      <c r="N2689" t="s">
        <v>85</v>
      </c>
    </row>
    <row r="2690" spans="1:14" x14ac:dyDescent="0.25">
      <c r="A2690" t="s">
        <v>1043</v>
      </c>
      <c r="B2690" t="s">
        <v>57</v>
      </c>
      <c r="C2690" t="s">
        <v>4591</v>
      </c>
      <c r="D2690" t="s">
        <v>79</v>
      </c>
      <c r="E2690" s="149">
        <v>585000</v>
      </c>
      <c r="F2690" s="149">
        <v>5850</v>
      </c>
      <c r="G2690" s="149">
        <v>590850</v>
      </c>
      <c r="H2690" s="150">
        <f>Tabela2[[#This Row],[PERCENTUAL REALIZADO2]]*1/100</f>
        <v>0.96132600000000001</v>
      </c>
      <c r="I2690">
        <v>96.132599999999996</v>
      </c>
      <c r="J2690" s="111">
        <v>42425</v>
      </c>
      <c r="L2690" t="s">
        <v>2</v>
      </c>
      <c r="M2690" t="s">
        <v>80</v>
      </c>
      <c r="N2690" t="s">
        <v>81</v>
      </c>
    </row>
    <row r="2691" spans="1:14" x14ac:dyDescent="0.25">
      <c r="A2691" t="s">
        <v>5380</v>
      </c>
      <c r="B2691" t="s">
        <v>56</v>
      </c>
      <c r="C2691" t="s">
        <v>5379</v>
      </c>
      <c r="D2691" t="s">
        <v>86</v>
      </c>
      <c r="E2691" s="149">
        <v>245850</v>
      </c>
      <c r="F2691" s="149">
        <v>4150</v>
      </c>
      <c r="G2691" s="149">
        <v>250000</v>
      </c>
      <c r="H2691" s="150">
        <f>Tabela2[[#This Row],[PERCENTUAL REALIZADO2]]*1/100</f>
        <v>0.99</v>
      </c>
      <c r="I2691">
        <v>99</v>
      </c>
      <c r="J2691" s="111">
        <v>42374</v>
      </c>
      <c r="K2691" s="111">
        <v>42415</v>
      </c>
      <c r="L2691" t="s">
        <v>2</v>
      </c>
      <c r="M2691" t="s">
        <v>84</v>
      </c>
      <c r="N2691" t="s">
        <v>1326</v>
      </c>
    </row>
    <row r="2692" spans="1:14" x14ac:dyDescent="0.25">
      <c r="A2692" t="s">
        <v>4005</v>
      </c>
      <c r="B2692" t="s">
        <v>62</v>
      </c>
      <c r="C2692" t="s">
        <v>4004</v>
      </c>
      <c r="D2692" t="s">
        <v>117</v>
      </c>
      <c r="E2692" s="149">
        <v>100000</v>
      </c>
      <c r="F2692" s="149">
        <v>8000</v>
      </c>
      <c r="G2692" s="149">
        <v>108000</v>
      </c>
      <c r="H2692" s="150">
        <f>Tabela2[[#This Row],[PERCENTUAL REALIZADO2]]*1/100</f>
        <v>0.46600000000000003</v>
      </c>
      <c r="I2692">
        <v>46.6</v>
      </c>
      <c r="J2692" s="111">
        <v>39479</v>
      </c>
      <c r="L2692" t="s">
        <v>2</v>
      </c>
      <c r="M2692" t="s">
        <v>120</v>
      </c>
      <c r="N2692" t="s">
        <v>722</v>
      </c>
    </row>
    <row r="2693" spans="1:14" x14ac:dyDescent="0.25">
      <c r="A2693" t="s">
        <v>5382</v>
      </c>
      <c r="B2693" t="s">
        <v>53</v>
      </c>
      <c r="C2693" t="s">
        <v>5381</v>
      </c>
      <c r="D2693" t="s">
        <v>86</v>
      </c>
      <c r="E2693" s="149">
        <v>981432.66</v>
      </c>
      <c r="F2693" s="149">
        <v>982.42</v>
      </c>
      <c r="G2693" s="149">
        <v>982415.08</v>
      </c>
      <c r="H2693" s="150">
        <f>Tabela2[[#This Row],[PERCENTUAL REALIZADO2]]*1/100</f>
        <v>0.59273500000000001</v>
      </c>
      <c r="I2693">
        <v>59.273499999999999</v>
      </c>
      <c r="J2693" s="111">
        <v>42473</v>
      </c>
      <c r="L2693" t="s">
        <v>2</v>
      </c>
      <c r="M2693" t="s">
        <v>84</v>
      </c>
      <c r="N2693" t="s">
        <v>88</v>
      </c>
    </row>
    <row r="2694" spans="1:14" x14ac:dyDescent="0.25">
      <c r="A2694" t="s">
        <v>4005</v>
      </c>
      <c r="B2694" t="s">
        <v>62</v>
      </c>
      <c r="C2694" t="s">
        <v>1581</v>
      </c>
      <c r="D2694" t="s">
        <v>117</v>
      </c>
      <c r="E2694" s="149">
        <v>145000</v>
      </c>
      <c r="F2694" s="149">
        <v>4350</v>
      </c>
      <c r="G2694" s="149">
        <v>149350</v>
      </c>
      <c r="H2694" s="150">
        <f>Tabela2[[#This Row],[PERCENTUAL REALIZADO2]]*1/100</f>
        <v>0.90920000000000001</v>
      </c>
      <c r="I2694">
        <v>90.92</v>
      </c>
      <c r="J2694" s="111">
        <v>38876</v>
      </c>
      <c r="L2694" t="s">
        <v>2</v>
      </c>
      <c r="M2694" t="s">
        <v>120</v>
      </c>
      <c r="N2694" t="s">
        <v>722</v>
      </c>
    </row>
    <row r="2695" spans="1:14" x14ac:dyDescent="0.25">
      <c r="A2695" t="s">
        <v>5383</v>
      </c>
      <c r="B2695" t="s">
        <v>69</v>
      </c>
      <c r="C2695" t="s">
        <v>662</v>
      </c>
      <c r="D2695" t="s">
        <v>86</v>
      </c>
      <c r="E2695" s="149">
        <v>986200</v>
      </c>
      <c r="F2695" s="149">
        <v>15000</v>
      </c>
      <c r="G2695" s="149">
        <v>1001200</v>
      </c>
      <c r="H2695" s="150">
        <f>Tabela2[[#This Row],[PERCENTUAL REALIZADO2]]*1/100</f>
        <v>0.31273400000000001</v>
      </c>
      <c r="I2695">
        <v>31.273399999999999</v>
      </c>
      <c r="J2695" s="111">
        <v>42552</v>
      </c>
      <c r="L2695" t="s">
        <v>2</v>
      </c>
      <c r="M2695" t="s">
        <v>84</v>
      </c>
      <c r="N2695" t="s">
        <v>88</v>
      </c>
    </row>
    <row r="2696" spans="1:14" x14ac:dyDescent="0.25">
      <c r="A2696" t="s">
        <v>5384</v>
      </c>
      <c r="B2696" t="s">
        <v>65</v>
      </c>
      <c r="C2696" t="s">
        <v>902</v>
      </c>
      <c r="D2696" t="s">
        <v>86</v>
      </c>
      <c r="E2696" s="149">
        <v>295300</v>
      </c>
      <c r="F2696" s="149">
        <v>40253.71</v>
      </c>
      <c r="G2696" s="149">
        <v>335553.71</v>
      </c>
      <c r="H2696" s="150">
        <f>Tabela2[[#This Row],[PERCENTUAL REALIZADO2]]*1/100</f>
        <v>0.96601200000000009</v>
      </c>
      <c r="I2696">
        <v>96.601200000000006</v>
      </c>
      <c r="J2696" s="111">
        <v>42510</v>
      </c>
      <c r="L2696" t="s">
        <v>2</v>
      </c>
      <c r="M2696" t="s">
        <v>84</v>
      </c>
      <c r="N2696" t="s">
        <v>88</v>
      </c>
    </row>
    <row r="2697" spans="1:14" x14ac:dyDescent="0.25">
      <c r="A2697" t="s">
        <v>5385</v>
      </c>
      <c r="B2697" t="s">
        <v>65</v>
      </c>
      <c r="C2697" t="s">
        <v>902</v>
      </c>
      <c r="D2697" t="s">
        <v>86</v>
      </c>
      <c r="E2697" s="149">
        <v>344750</v>
      </c>
      <c r="F2697" s="149">
        <v>235065.2</v>
      </c>
      <c r="G2697" s="149">
        <v>579815.19999999995</v>
      </c>
      <c r="H2697" s="150">
        <f>Tabela2[[#This Row],[PERCENTUAL REALIZADO2]]*1/100</f>
        <v>0.94059899999999996</v>
      </c>
      <c r="I2697">
        <v>94.059899999999999</v>
      </c>
      <c r="J2697" s="111">
        <v>42536</v>
      </c>
      <c r="L2697" t="s">
        <v>2</v>
      </c>
      <c r="M2697" t="s">
        <v>84</v>
      </c>
      <c r="N2697" t="s">
        <v>88</v>
      </c>
    </row>
    <row r="2698" spans="1:14" x14ac:dyDescent="0.25">
      <c r="A2698" t="s">
        <v>5387</v>
      </c>
      <c r="B2698" t="s">
        <v>68</v>
      </c>
      <c r="C2698" t="s">
        <v>5386</v>
      </c>
      <c r="D2698" t="s">
        <v>86</v>
      </c>
      <c r="E2698" s="149">
        <v>245850</v>
      </c>
      <c r="F2698" s="149">
        <v>1547.96</v>
      </c>
      <c r="G2698" s="149">
        <v>247397.96</v>
      </c>
      <c r="H2698" s="150">
        <f>Tabela2[[#This Row],[PERCENTUAL REALIZADO2]]*1/100</f>
        <v>0.25020199999999998</v>
      </c>
      <c r="I2698">
        <v>25.020199999999999</v>
      </c>
      <c r="J2698" s="111">
        <v>42704</v>
      </c>
      <c r="L2698" t="s">
        <v>2</v>
      </c>
      <c r="M2698" t="s">
        <v>84</v>
      </c>
      <c r="N2698" t="s">
        <v>88</v>
      </c>
    </row>
    <row r="2699" spans="1:14" x14ac:dyDescent="0.25">
      <c r="A2699" t="s">
        <v>5388</v>
      </c>
      <c r="B2699" t="s">
        <v>60</v>
      </c>
      <c r="C2699" t="s">
        <v>1672</v>
      </c>
      <c r="D2699" t="s">
        <v>79</v>
      </c>
      <c r="E2699" s="149">
        <v>377325</v>
      </c>
      <c r="F2699" s="149">
        <v>30574.2</v>
      </c>
      <c r="G2699" s="149">
        <v>407899.2</v>
      </c>
      <c r="H2699" s="150">
        <f>Tabela2[[#This Row],[PERCENTUAL REALIZADO2]]*1/100</f>
        <v>0.49997100000000005</v>
      </c>
      <c r="I2699">
        <v>49.997100000000003</v>
      </c>
      <c r="J2699" s="111">
        <v>42718</v>
      </c>
      <c r="L2699" t="s">
        <v>2</v>
      </c>
      <c r="M2699" t="s">
        <v>80</v>
      </c>
      <c r="N2699" t="s">
        <v>81</v>
      </c>
    </row>
    <row r="2700" spans="1:14" x14ac:dyDescent="0.25">
      <c r="A2700" t="s">
        <v>5389</v>
      </c>
      <c r="B2700" t="s">
        <v>52</v>
      </c>
      <c r="C2700" t="s">
        <v>322</v>
      </c>
      <c r="D2700" t="s">
        <v>79</v>
      </c>
      <c r="E2700" s="149">
        <v>487500</v>
      </c>
      <c r="F2700" s="149">
        <v>5674.36</v>
      </c>
      <c r="G2700" s="149">
        <v>493174.36</v>
      </c>
      <c r="H2700" s="150">
        <f>Tabela2[[#This Row],[PERCENTUAL REALIZADO2]]*1/100</f>
        <v>0.77497899999999997</v>
      </c>
      <c r="I2700">
        <v>77.497900000000001</v>
      </c>
      <c r="J2700" s="111">
        <v>42131</v>
      </c>
      <c r="L2700" t="s">
        <v>2</v>
      </c>
      <c r="M2700" t="s">
        <v>80</v>
      </c>
      <c r="N2700" t="s">
        <v>81</v>
      </c>
    </row>
    <row r="2701" spans="1:14" x14ac:dyDescent="0.25">
      <c r="A2701" t="s">
        <v>4013</v>
      </c>
      <c r="B2701" t="s">
        <v>51</v>
      </c>
      <c r="C2701" t="s">
        <v>4012</v>
      </c>
      <c r="D2701" t="s">
        <v>117</v>
      </c>
      <c r="E2701" s="149">
        <v>200000</v>
      </c>
      <c r="F2701" s="149">
        <v>12859.04</v>
      </c>
      <c r="G2701" s="149">
        <v>212859.04</v>
      </c>
      <c r="H2701" s="150">
        <f>Tabela2[[#This Row],[PERCENTUAL REALIZADO2]]*1/100</f>
        <v>0.66439999999999999</v>
      </c>
      <c r="I2701">
        <v>66.44</v>
      </c>
      <c r="J2701" s="111">
        <v>38897</v>
      </c>
      <c r="L2701" t="s">
        <v>2</v>
      </c>
      <c r="M2701" t="s">
        <v>120</v>
      </c>
      <c r="N2701" t="s">
        <v>1479</v>
      </c>
    </row>
    <row r="2702" spans="1:14" x14ac:dyDescent="0.25">
      <c r="A2702" t="s">
        <v>5390</v>
      </c>
      <c r="B2702" t="s">
        <v>60</v>
      </c>
      <c r="C2702" t="s">
        <v>196</v>
      </c>
      <c r="D2702" t="s">
        <v>86</v>
      </c>
      <c r="E2702" s="149">
        <v>493100</v>
      </c>
      <c r="F2702" s="149">
        <v>351797.78</v>
      </c>
      <c r="G2702" s="149">
        <v>844897.78</v>
      </c>
      <c r="H2702" s="150">
        <f>Tabela2[[#This Row],[PERCENTUAL REALIZADO2]]*1/100</f>
        <v>0.92286199999999996</v>
      </c>
      <c r="I2702">
        <v>92.286199999999994</v>
      </c>
      <c r="J2702" s="111">
        <v>42292</v>
      </c>
      <c r="L2702" t="s">
        <v>2</v>
      </c>
      <c r="M2702" t="s">
        <v>84</v>
      </c>
      <c r="N2702" t="s">
        <v>88</v>
      </c>
    </row>
    <row r="2703" spans="1:14" x14ac:dyDescent="0.25">
      <c r="A2703" t="s">
        <v>5392</v>
      </c>
      <c r="B2703" t="s">
        <v>59</v>
      </c>
      <c r="C2703" t="s">
        <v>5391</v>
      </c>
      <c r="D2703" t="s">
        <v>86</v>
      </c>
      <c r="E2703" s="149">
        <v>493100</v>
      </c>
      <c r="F2703" s="149">
        <v>493.6</v>
      </c>
      <c r="G2703" s="149">
        <v>493593.59999999998</v>
      </c>
      <c r="H2703" s="150">
        <f>Tabela2[[#This Row],[PERCENTUAL REALIZADO2]]*1/100</f>
        <v>0.75864999999999994</v>
      </c>
      <c r="I2703">
        <v>75.864999999999995</v>
      </c>
      <c r="J2703" s="111">
        <v>42331</v>
      </c>
      <c r="L2703" t="s">
        <v>2</v>
      </c>
      <c r="M2703" t="s">
        <v>84</v>
      </c>
      <c r="N2703" t="s">
        <v>88</v>
      </c>
    </row>
    <row r="2704" spans="1:14" x14ac:dyDescent="0.25">
      <c r="A2704" t="s">
        <v>5394</v>
      </c>
      <c r="B2704" t="s">
        <v>53</v>
      </c>
      <c r="C2704" t="s">
        <v>5393</v>
      </c>
      <c r="D2704" t="s">
        <v>86</v>
      </c>
      <c r="E2704" s="149">
        <v>245850</v>
      </c>
      <c r="F2704" s="149">
        <v>5171.82</v>
      </c>
      <c r="G2704" s="149">
        <v>251021.82</v>
      </c>
      <c r="H2704" s="150">
        <f>Tabela2[[#This Row],[PERCENTUAL REALIZADO2]]*1/100</f>
        <v>0.81558300000000006</v>
      </c>
      <c r="I2704">
        <v>81.558300000000003</v>
      </c>
      <c r="J2704" s="111">
        <v>42255</v>
      </c>
      <c r="L2704" t="s">
        <v>2</v>
      </c>
      <c r="M2704" t="s">
        <v>84</v>
      </c>
      <c r="N2704" t="s">
        <v>88</v>
      </c>
    </row>
    <row r="2705" spans="1:14" x14ac:dyDescent="0.25">
      <c r="A2705" t="s">
        <v>5395</v>
      </c>
      <c r="B2705" t="s">
        <v>52</v>
      </c>
      <c r="C2705" t="s">
        <v>5111</v>
      </c>
      <c r="D2705" t="s">
        <v>86</v>
      </c>
      <c r="E2705" s="149">
        <v>493100</v>
      </c>
      <c r="F2705" s="149">
        <v>498.03</v>
      </c>
      <c r="G2705" s="149">
        <v>493598.03</v>
      </c>
      <c r="H2705" s="150">
        <f>Tabela2[[#This Row],[PERCENTUAL REALIZADO2]]*1/100</f>
        <v>0.86655300000000002</v>
      </c>
      <c r="I2705">
        <v>86.655299999999997</v>
      </c>
      <c r="J2705" s="111">
        <v>42538</v>
      </c>
      <c r="L2705" t="s">
        <v>2</v>
      </c>
      <c r="M2705" t="s">
        <v>84</v>
      </c>
      <c r="N2705" t="s">
        <v>88</v>
      </c>
    </row>
    <row r="2706" spans="1:14" x14ac:dyDescent="0.25">
      <c r="A2706" t="s">
        <v>5397</v>
      </c>
      <c r="B2706" t="s">
        <v>53</v>
      </c>
      <c r="C2706" t="s">
        <v>5396</v>
      </c>
      <c r="D2706" t="s">
        <v>86</v>
      </c>
      <c r="E2706" s="149">
        <v>245850</v>
      </c>
      <c r="F2706" s="149">
        <v>164409.31</v>
      </c>
      <c r="G2706" s="149">
        <v>410259.31</v>
      </c>
      <c r="H2706" s="150">
        <f>Tabela2[[#This Row],[PERCENTUAL REALIZADO2]]*1/100</f>
        <v>0.66710099999999994</v>
      </c>
      <c r="I2706">
        <v>66.710099999999997</v>
      </c>
      <c r="J2706" s="111">
        <v>42233</v>
      </c>
      <c r="L2706" t="s">
        <v>2</v>
      </c>
      <c r="M2706" t="s">
        <v>84</v>
      </c>
      <c r="N2706" t="s">
        <v>88</v>
      </c>
    </row>
    <row r="2707" spans="1:14" x14ac:dyDescent="0.25">
      <c r="A2707" t="s">
        <v>5398</v>
      </c>
      <c r="B2707" t="s">
        <v>68</v>
      </c>
      <c r="C2707" t="s">
        <v>106</v>
      </c>
      <c r="D2707" t="s">
        <v>86</v>
      </c>
      <c r="E2707" s="149">
        <v>250795</v>
      </c>
      <c r="F2707" s="149">
        <v>57159.34</v>
      </c>
      <c r="G2707" s="149">
        <v>307954.34000000003</v>
      </c>
      <c r="H2707" s="150">
        <f>Tabela2[[#This Row],[PERCENTUAL REALIZADO2]]*1/100</f>
        <v>0.91937899999999995</v>
      </c>
      <c r="I2707">
        <v>91.937899999999999</v>
      </c>
      <c r="J2707" s="111">
        <v>42697</v>
      </c>
      <c r="L2707" t="s">
        <v>2</v>
      </c>
      <c r="M2707" t="s">
        <v>84</v>
      </c>
      <c r="N2707" t="s">
        <v>88</v>
      </c>
    </row>
    <row r="2708" spans="1:14" x14ac:dyDescent="0.25">
      <c r="A2708" t="s">
        <v>5400</v>
      </c>
      <c r="B2708" t="s">
        <v>67</v>
      </c>
      <c r="C2708" t="s">
        <v>5399</v>
      </c>
      <c r="D2708" t="s">
        <v>86</v>
      </c>
      <c r="E2708" s="149">
        <v>493100</v>
      </c>
      <c r="F2708" s="149">
        <v>25900</v>
      </c>
      <c r="G2708" s="149">
        <v>519000</v>
      </c>
      <c r="H2708" s="150">
        <f>Tabela2[[#This Row],[PERCENTUAL REALIZADO2]]*1/100</f>
        <v>0.520231</v>
      </c>
      <c r="I2708">
        <v>52.023099999999999</v>
      </c>
      <c r="J2708" s="111">
        <v>42856</v>
      </c>
      <c r="L2708" t="s">
        <v>2</v>
      </c>
      <c r="M2708" t="s">
        <v>84</v>
      </c>
      <c r="N2708" t="s">
        <v>88</v>
      </c>
    </row>
    <row r="2709" spans="1:14" x14ac:dyDescent="0.25">
      <c r="A2709" t="s">
        <v>5402</v>
      </c>
      <c r="B2709" t="s">
        <v>68</v>
      </c>
      <c r="C2709" t="s">
        <v>5401</v>
      </c>
      <c r="D2709" t="s">
        <v>86</v>
      </c>
      <c r="E2709" s="149">
        <v>245850</v>
      </c>
      <c r="F2709" s="149">
        <v>250</v>
      </c>
      <c r="G2709" s="149">
        <v>246100</v>
      </c>
      <c r="H2709" s="150">
        <f>Tabela2[[#This Row],[PERCENTUAL REALIZADO2]]*1/100</f>
        <v>0.8985169999999999</v>
      </c>
      <c r="I2709">
        <v>89.851699999999994</v>
      </c>
      <c r="J2709" s="111">
        <v>42552</v>
      </c>
      <c r="L2709" t="s">
        <v>2</v>
      </c>
      <c r="M2709" t="s">
        <v>84</v>
      </c>
      <c r="N2709" t="s">
        <v>88</v>
      </c>
    </row>
    <row r="2710" spans="1:14" x14ac:dyDescent="0.25">
      <c r="A2710" t="s">
        <v>5403</v>
      </c>
      <c r="B2710" t="s">
        <v>58</v>
      </c>
      <c r="C2710" t="s">
        <v>472</v>
      </c>
      <c r="D2710" t="s">
        <v>86</v>
      </c>
      <c r="E2710" s="149">
        <v>242639.97</v>
      </c>
      <c r="F2710" s="149">
        <v>492.68</v>
      </c>
      <c r="G2710" s="149">
        <v>243132.65</v>
      </c>
      <c r="H2710" s="150">
        <f>Tabela2[[#This Row],[PERCENTUAL REALIZADO2]]*1/100</f>
        <v>1.7122999999999999E-2</v>
      </c>
      <c r="I2710">
        <v>1.7122999999999999</v>
      </c>
      <c r="J2710" s="111">
        <v>42688</v>
      </c>
      <c r="L2710" t="s">
        <v>2</v>
      </c>
      <c r="M2710" t="s">
        <v>84</v>
      </c>
      <c r="N2710" t="s">
        <v>88</v>
      </c>
    </row>
    <row r="2711" spans="1:14" x14ac:dyDescent="0.25">
      <c r="A2711" t="s">
        <v>5404</v>
      </c>
      <c r="B2711" t="s">
        <v>68</v>
      </c>
      <c r="C2711" t="s">
        <v>802</v>
      </c>
      <c r="D2711" t="s">
        <v>86</v>
      </c>
      <c r="E2711" s="149">
        <v>493100</v>
      </c>
      <c r="F2711" s="149">
        <v>116449.5</v>
      </c>
      <c r="G2711" s="149">
        <v>609549.5</v>
      </c>
      <c r="H2711" s="150">
        <f>Tabela2[[#This Row],[PERCENTUAL REALIZADO2]]*1/100</f>
        <v>0.89038600000000001</v>
      </c>
      <c r="I2711">
        <v>89.038600000000002</v>
      </c>
      <c r="J2711" s="111">
        <v>42552</v>
      </c>
      <c r="L2711" t="s">
        <v>2</v>
      </c>
      <c r="M2711" t="s">
        <v>84</v>
      </c>
      <c r="N2711" t="s">
        <v>88</v>
      </c>
    </row>
    <row r="2712" spans="1:14" x14ac:dyDescent="0.25">
      <c r="A2712" t="s">
        <v>5405</v>
      </c>
      <c r="B2712" t="s">
        <v>54</v>
      </c>
      <c r="C2712" t="s">
        <v>5348</v>
      </c>
      <c r="D2712" t="s">
        <v>86</v>
      </c>
      <c r="E2712" s="149">
        <v>493100</v>
      </c>
      <c r="F2712" s="149">
        <v>47040.97</v>
      </c>
      <c r="G2712" s="149">
        <v>540140.97</v>
      </c>
      <c r="H2712" s="150">
        <f>Tabela2[[#This Row],[PERCENTUAL REALIZADO2]]*1/100</f>
        <v>0.55017000000000005</v>
      </c>
      <c r="I2712">
        <v>55.017000000000003</v>
      </c>
      <c r="J2712" s="111">
        <v>42552</v>
      </c>
      <c r="L2712" t="s">
        <v>2</v>
      </c>
      <c r="M2712" t="s">
        <v>84</v>
      </c>
      <c r="N2712" t="s">
        <v>88</v>
      </c>
    </row>
    <row r="2713" spans="1:14" x14ac:dyDescent="0.25">
      <c r="A2713" t="s">
        <v>5407</v>
      </c>
      <c r="B2713" t="s">
        <v>68</v>
      </c>
      <c r="C2713" t="s">
        <v>5406</v>
      </c>
      <c r="D2713" t="s">
        <v>86</v>
      </c>
      <c r="E2713" s="149">
        <v>255740</v>
      </c>
      <c r="F2713" s="149">
        <v>256</v>
      </c>
      <c r="G2713" s="149">
        <v>255996</v>
      </c>
      <c r="H2713" s="150">
        <f>Tabela2[[#This Row],[PERCENTUAL REALIZADO2]]*1/100</f>
        <v>0.86905500000000002</v>
      </c>
      <c r="I2713">
        <v>86.905500000000004</v>
      </c>
      <c r="J2713" s="111">
        <v>42240</v>
      </c>
      <c r="L2713" t="s">
        <v>2</v>
      </c>
      <c r="M2713" t="s">
        <v>84</v>
      </c>
      <c r="N2713" t="s">
        <v>88</v>
      </c>
    </row>
    <row r="2714" spans="1:14" x14ac:dyDescent="0.25">
      <c r="A2714" t="s">
        <v>5409</v>
      </c>
      <c r="B2714" t="s">
        <v>65</v>
      </c>
      <c r="C2714" t="s">
        <v>5408</v>
      </c>
      <c r="D2714" t="s">
        <v>86</v>
      </c>
      <c r="E2714" s="149">
        <v>295300</v>
      </c>
      <c r="F2714" s="149">
        <v>61617.18</v>
      </c>
      <c r="G2714" s="149">
        <v>356917.18</v>
      </c>
      <c r="H2714" s="150">
        <f>Tabela2[[#This Row],[PERCENTUAL REALIZADO2]]*1/100</f>
        <v>0.97812399999999999</v>
      </c>
      <c r="I2714">
        <v>97.812399999999997</v>
      </c>
      <c r="J2714" s="111">
        <v>42835</v>
      </c>
      <c r="L2714" t="s">
        <v>2</v>
      </c>
      <c r="M2714" t="s">
        <v>84</v>
      </c>
      <c r="N2714" t="s">
        <v>88</v>
      </c>
    </row>
    <row r="2715" spans="1:14" x14ac:dyDescent="0.25">
      <c r="A2715" t="s">
        <v>181</v>
      </c>
      <c r="B2715" t="s">
        <v>53</v>
      </c>
      <c r="C2715" t="s">
        <v>4255</v>
      </c>
      <c r="D2715" t="s">
        <v>86</v>
      </c>
      <c r="E2715" s="149">
        <v>394200</v>
      </c>
      <c r="F2715" s="149">
        <v>12930.78</v>
      </c>
      <c r="G2715" s="149">
        <v>407130.78</v>
      </c>
      <c r="H2715" s="150">
        <f>Tabela2[[#This Row],[PERCENTUAL REALIZADO2]]*1/100</f>
        <v>0.60432399999999997</v>
      </c>
      <c r="I2715">
        <v>60.432400000000001</v>
      </c>
      <c r="J2715" s="111">
        <v>42486</v>
      </c>
      <c r="L2715" t="s">
        <v>2</v>
      </c>
      <c r="M2715" t="s">
        <v>84</v>
      </c>
      <c r="N2715" t="s">
        <v>88</v>
      </c>
    </row>
    <row r="2716" spans="1:14" x14ac:dyDescent="0.25">
      <c r="A2716" t="s">
        <v>5411</v>
      </c>
      <c r="B2716" t="s">
        <v>53</v>
      </c>
      <c r="C2716" t="s">
        <v>5410</v>
      </c>
      <c r="D2716" t="s">
        <v>86</v>
      </c>
      <c r="E2716" s="149">
        <v>295300</v>
      </c>
      <c r="F2716" s="149">
        <v>46554.720000000001</v>
      </c>
      <c r="G2716" s="149">
        <v>341854.71999999997</v>
      </c>
      <c r="H2716" s="150">
        <f>Tabela2[[#This Row],[PERCENTUAL REALIZADO2]]*1/100</f>
        <v>0.71671899999999988</v>
      </c>
      <c r="I2716">
        <v>71.671899999999994</v>
      </c>
      <c r="J2716" s="111">
        <v>42482</v>
      </c>
      <c r="L2716" t="s">
        <v>2</v>
      </c>
      <c r="M2716" t="s">
        <v>84</v>
      </c>
      <c r="N2716" t="s">
        <v>88</v>
      </c>
    </row>
    <row r="2717" spans="1:14" x14ac:dyDescent="0.25">
      <c r="A2717" t="s">
        <v>5413</v>
      </c>
      <c r="B2717" t="s">
        <v>51</v>
      </c>
      <c r="C2717" t="s">
        <v>5412</v>
      </c>
      <c r="D2717" t="s">
        <v>86</v>
      </c>
      <c r="E2717" s="149">
        <v>394200</v>
      </c>
      <c r="F2717" s="149">
        <v>5800</v>
      </c>
      <c r="G2717" s="149">
        <v>400000</v>
      </c>
      <c r="H2717" s="150">
        <f>Tabela2[[#This Row],[PERCENTUAL REALIZADO2]]*1/100</f>
        <v>0.55033600000000005</v>
      </c>
      <c r="I2717">
        <v>55.0336</v>
      </c>
      <c r="J2717" s="111">
        <v>42551</v>
      </c>
      <c r="L2717" t="s">
        <v>2</v>
      </c>
      <c r="M2717" t="s">
        <v>84</v>
      </c>
      <c r="N2717" t="s">
        <v>88</v>
      </c>
    </row>
    <row r="2718" spans="1:14" x14ac:dyDescent="0.25">
      <c r="A2718" t="s">
        <v>5414</v>
      </c>
      <c r="B2718" t="s">
        <v>53</v>
      </c>
      <c r="C2718" t="s">
        <v>1077</v>
      </c>
      <c r="D2718" t="s">
        <v>86</v>
      </c>
      <c r="E2718" s="149">
        <v>394200</v>
      </c>
      <c r="F2718" s="149">
        <v>10176.049999999999</v>
      </c>
      <c r="G2718" s="149">
        <v>404376.05</v>
      </c>
      <c r="H2718" s="150">
        <f>Tabela2[[#This Row],[PERCENTUAL REALIZADO2]]*1/100</f>
        <v>0.73083799999999999</v>
      </c>
      <c r="I2718">
        <v>73.083799999999997</v>
      </c>
      <c r="J2718" s="111">
        <v>42692</v>
      </c>
      <c r="L2718" t="s">
        <v>2</v>
      </c>
      <c r="M2718" t="s">
        <v>84</v>
      </c>
      <c r="N2718" t="s">
        <v>88</v>
      </c>
    </row>
    <row r="2719" spans="1:14" x14ac:dyDescent="0.25">
      <c r="A2719" t="s">
        <v>5416</v>
      </c>
      <c r="B2719" t="s">
        <v>58</v>
      </c>
      <c r="C2719" t="s">
        <v>5415</v>
      </c>
      <c r="D2719" t="s">
        <v>86</v>
      </c>
      <c r="E2719" s="149">
        <v>413077.09</v>
      </c>
      <c r="F2719" s="149">
        <v>900</v>
      </c>
      <c r="G2719" s="149">
        <v>413977.09</v>
      </c>
      <c r="H2719" s="150">
        <f>Tabela2[[#This Row],[PERCENTUAL REALIZADO2]]*1/100</f>
        <v>2.2505000000000001E-2</v>
      </c>
      <c r="I2719">
        <v>2.2505000000000002</v>
      </c>
      <c r="J2719" s="111">
        <v>42551</v>
      </c>
      <c r="L2719" t="s">
        <v>2</v>
      </c>
      <c r="M2719" t="s">
        <v>84</v>
      </c>
      <c r="N2719" t="s">
        <v>88</v>
      </c>
    </row>
    <row r="2720" spans="1:14" x14ac:dyDescent="0.25">
      <c r="A2720" t="s">
        <v>5417</v>
      </c>
      <c r="B2720" t="s">
        <v>61</v>
      </c>
      <c r="C2720" t="s">
        <v>325</v>
      </c>
      <c r="D2720" t="s">
        <v>86</v>
      </c>
      <c r="E2720" s="149">
        <v>5375000</v>
      </c>
      <c r="F2720" s="149">
        <v>537500</v>
      </c>
      <c r="G2720" s="149">
        <v>5912500</v>
      </c>
      <c r="H2720" s="150">
        <f>Tabela2[[#This Row],[PERCENTUAL REALIZADO2]]*1/100</f>
        <v>9.0726999999999988E-2</v>
      </c>
      <c r="I2720">
        <v>9.0726999999999993</v>
      </c>
      <c r="J2720" s="111">
        <v>42152</v>
      </c>
      <c r="L2720" t="s">
        <v>2</v>
      </c>
      <c r="M2720" t="s">
        <v>84</v>
      </c>
      <c r="N2720" t="s">
        <v>131</v>
      </c>
    </row>
    <row r="2721" spans="1:14" x14ac:dyDescent="0.25">
      <c r="A2721" t="s">
        <v>5418</v>
      </c>
      <c r="B2721" t="s">
        <v>68</v>
      </c>
      <c r="C2721" t="s">
        <v>540</v>
      </c>
      <c r="D2721" t="s">
        <v>86</v>
      </c>
      <c r="E2721" s="149">
        <v>295300</v>
      </c>
      <c r="F2721" s="149">
        <v>35333.75</v>
      </c>
      <c r="G2721" s="149">
        <v>330633.75</v>
      </c>
      <c r="H2721" s="150">
        <f>Tabela2[[#This Row],[PERCENTUAL REALIZADO2]]*1/100</f>
        <v>0.94715999999999989</v>
      </c>
      <c r="I2721">
        <v>94.715999999999994</v>
      </c>
      <c r="J2721" s="111">
        <v>42818</v>
      </c>
      <c r="L2721" t="s">
        <v>2</v>
      </c>
      <c r="M2721" t="s">
        <v>84</v>
      </c>
      <c r="N2721" t="s">
        <v>88</v>
      </c>
    </row>
    <row r="2722" spans="1:14" x14ac:dyDescent="0.25">
      <c r="A2722" t="s">
        <v>5420</v>
      </c>
      <c r="B2722" t="s">
        <v>69</v>
      </c>
      <c r="C2722" t="s">
        <v>5419</v>
      </c>
      <c r="D2722" t="s">
        <v>86</v>
      </c>
      <c r="E2722" s="149">
        <v>295300</v>
      </c>
      <c r="F2722" s="149">
        <v>4700</v>
      </c>
      <c r="G2722" s="149">
        <v>300000</v>
      </c>
      <c r="H2722" s="150">
        <f>Tabela2[[#This Row],[PERCENTUAL REALIZADO2]]*1/100</f>
        <v>0.9649890000000001</v>
      </c>
      <c r="I2722">
        <v>96.498900000000006</v>
      </c>
      <c r="J2722" s="111">
        <v>42095</v>
      </c>
      <c r="L2722" t="s">
        <v>2</v>
      </c>
      <c r="M2722" t="s">
        <v>84</v>
      </c>
      <c r="N2722" t="s">
        <v>88</v>
      </c>
    </row>
    <row r="2723" spans="1:14" x14ac:dyDescent="0.25">
      <c r="A2723" t="s">
        <v>5421</v>
      </c>
      <c r="B2723" t="s">
        <v>66</v>
      </c>
      <c r="C2723" t="s">
        <v>1741</v>
      </c>
      <c r="D2723" t="s">
        <v>86</v>
      </c>
      <c r="E2723" s="149">
        <v>245850</v>
      </c>
      <c r="F2723" s="149">
        <v>250</v>
      </c>
      <c r="G2723" s="149">
        <v>246100</v>
      </c>
      <c r="H2723" s="150">
        <f>Tabela2[[#This Row],[PERCENTUAL REALIZADO2]]*1/100</f>
        <v>0.62274799999999997</v>
      </c>
      <c r="I2723">
        <v>62.274799999999999</v>
      </c>
      <c r="J2723" s="111">
        <v>42256</v>
      </c>
      <c r="L2723" t="s">
        <v>2</v>
      </c>
      <c r="M2723" t="s">
        <v>84</v>
      </c>
      <c r="N2723" t="s">
        <v>88</v>
      </c>
    </row>
    <row r="2724" spans="1:14" x14ac:dyDescent="0.25">
      <c r="A2724" t="s">
        <v>5422</v>
      </c>
      <c r="B2724" t="s">
        <v>62</v>
      </c>
      <c r="C2724" t="s">
        <v>683</v>
      </c>
      <c r="D2724" t="s">
        <v>86</v>
      </c>
      <c r="E2724" s="149">
        <v>440506.8</v>
      </c>
      <c r="F2724" s="149">
        <v>15000</v>
      </c>
      <c r="G2724" s="149">
        <v>455506.8</v>
      </c>
      <c r="H2724" s="150">
        <f>Tabela2[[#This Row],[PERCENTUAL REALIZADO2]]*1/100</f>
        <v>0.732406</v>
      </c>
      <c r="I2724">
        <v>73.240600000000001</v>
      </c>
      <c r="J2724" s="111">
        <v>42691</v>
      </c>
      <c r="L2724" t="s">
        <v>2</v>
      </c>
      <c r="M2724" t="s">
        <v>84</v>
      </c>
      <c r="N2724" t="s">
        <v>88</v>
      </c>
    </row>
    <row r="2725" spans="1:14" x14ac:dyDescent="0.25">
      <c r="A2725" t="s">
        <v>5424</v>
      </c>
      <c r="B2725" t="s">
        <v>56</v>
      </c>
      <c r="C2725" t="s">
        <v>5423</v>
      </c>
      <c r="D2725" t="s">
        <v>79</v>
      </c>
      <c r="E2725" s="149">
        <v>243750</v>
      </c>
      <c r="F2725" s="149">
        <v>9750</v>
      </c>
      <c r="G2725" s="149">
        <v>253500</v>
      </c>
      <c r="H2725" s="150">
        <f>Tabela2[[#This Row],[PERCENTUAL REALIZADO2]]*1/100</f>
        <v>0.95266200000000001</v>
      </c>
      <c r="I2725">
        <v>95.266199999999998</v>
      </c>
      <c r="J2725" s="111">
        <v>42237</v>
      </c>
      <c r="L2725" t="s">
        <v>2</v>
      </c>
      <c r="M2725" t="s">
        <v>80</v>
      </c>
      <c r="N2725" t="s">
        <v>81</v>
      </c>
    </row>
    <row r="2726" spans="1:14" x14ac:dyDescent="0.25">
      <c r="A2726" t="s">
        <v>871</v>
      </c>
      <c r="B2726" t="s">
        <v>52</v>
      </c>
      <c r="C2726" t="s">
        <v>778</v>
      </c>
      <c r="D2726" t="s">
        <v>79</v>
      </c>
      <c r="E2726" s="149">
        <v>585000</v>
      </c>
      <c r="F2726" s="149">
        <v>15000</v>
      </c>
      <c r="G2726" s="149">
        <v>600000</v>
      </c>
      <c r="H2726" s="150">
        <f>Tabela2[[#This Row],[PERCENTUAL REALIZADO2]]*1/100</f>
        <v>0.99833299999999991</v>
      </c>
      <c r="I2726">
        <v>99.833299999999994</v>
      </c>
      <c r="J2726" s="111">
        <v>42157</v>
      </c>
      <c r="L2726" t="s">
        <v>2</v>
      </c>
      <c r="M2726" t="s">
        <v>80</v>
      </c>
      <c r="N2726" t="s">
        <v>81</v>
      </c>
    </row>
    <row r="2727" spans="1:14" x14ac:dyDescent="0.25">
      <c r="A2727" t="s">
        <v>5425</v>
      </c>
      <c r="B2727" t="s">
        <v>68</v>
      </c>
      <c r="C2727" t="s">
        <v>399</v>
      </c>
      <c r="D2727" t="s">
        <v>86</v>
      </c>
      <c r="E2727" s="149">
        <v>394200</v>
      </c>
      <c r="F2727" s="149">
        <v>74490.95</v>
      </c>
      <c r="G2727" s="149">
        <v>468690.95</v>
      </c>
      <c r="H2727" s="150">
        <f>Tabela2[[#This Row],[PERCENTUAL REALIZADO2]]*1/100</f>
        <v>0.62968100000000005</v>
      </c>
      <c r="I2727">
        <v>62.9681</v>
      </c>
      <c r="J2727" s="111">
        <v>42219</v>
      </c>
      <c r="L2727" t="s">
        <v>2</v>
      </c>
      <c r="M2727" t="s">
        <v>84</v>
      </c>
      <c r="N2727" t="s">
        <v>88</v>
      </c>
    </row>
    <row r="2728" spans="1:14" x14ac:dyDescent="0.25">
      <c r="A2728" t="s">
        <v>5427</v>
      </c>
      <c r="B2728" t="s">
        <v>68</v>
      </c>
      <c r="C2728" t="s">
        <v>5426</v>
      </c>
      <c r="D2728" t="s">
        <v>117</v>
      </c>
      <c r="E2728" s="149">
        <v>250000</v>
      </c>
      <c r="F2728" s="149">
        <v>25865.14</v>
      </c>
      <c r="G2728" s="149">
        <v>275865.14</v>
      </c>
      <c r="H2728" s="150">
        <f>Tabela2[[#This Row],[PERCENTUAL REALIZADO2]]*1/100</f>
        <v>0.96600700000000006</v>
      </c>
      <c r="I2728">
        <v>96.600700000000003</v>
      </c>
      <c r="J2728" s="111">
        <v>42733</v>
      </c>
      <c r="L2728" t="s">
        <v>2</v>
      </c>
      <c r="M2728" t="s">
        <v>120</v>
      </c>
      <c r="N2728" t="s">
        <v>121</v>
      </c>
    </row>
    <row r="2729" spans="1:14" x14ac:dyDescent="0.25">
      <c r="A2729" t="s">
        <v>5428</v>
      </c>
      <c r="B2729" t="s">
        <v>68</v>
      </c>
      <c r="C2729" t="s">
        <v>1302</v>
      </c>
      <c r="D2729" t="s">
        <v>86</v>
      </c>
      <c r="E2729" s="149">
        <v>383440.98</v>
      </c>
      <c r="F2729" s="149">
        <v>49082.720000000001</v>
      </c>
      <c r="G2729" s="149">
        <v>432523.7</v>
      </c>
      <c r="H2729" s="150">
        <f>Tabela2[[#This Row],[PERCENTUAL REALIZADO2]]*1/100</f>
        <v>0.51549</v>
      </c>
      <c r="I2729">
        <v>51.548999999999999</v>
      </c>
      <c r="J2729" s="111">
        <v>42979</v>
      </c>
      <c r="L2729" t="s">
        <v>2</v>
      </c>
      <c r="M2729" t="s">
        <v>84</v>
      </c>
      <c r="N2729" t="s">
        <v>564</v>
      </c>
    </row>
    <row r="2730" spans="1:14" x14ac:dyDescent="0.25">
      <c r="A2730" t="s">
        <v>5429</v>
      </c>
      <c r="B2730" t="s">
        <v>53</v>
      </c>
      <c r="C2730" t="s">
        <v>4100</v>
      </c>
      <c r="D2730" t="s">
        <v>82</v>
      </c>
      <c r="E2730" s="149">
        <v>308988.23</v>
      </c>
      <c r="F2730" s="149">
        <v>36000</v>
      </c>
      <c r="G2730" s="149">
        <v>344988.23</v>
      </c>
      <c r="H2730" s="150">
        <f>Tabela2[[#This Row],[PERCENTUAL REALIZADO2]]*1/100</f>
        <v>4.4604999999999999E-2</v>
      </c>
      <c r="I2730">
        <v>4.4604999999999997</v>
      </c>
      <c r="J2730" s="111">
        <v>42464</v>
      </c>
      <c r="L2730" t="s">
        <v>2</v>
      </c>
      <c r="M2730" t="s">
        <v>84</v>
      </c>
      <c r="N2730" t="s">
        <v>85</v>
      </c>
    </row>
    <row r="2731" spans="1:14" x14ac:dyDescent="0.25">
      <c r="A2731" t="s">
        <v>5431</v>
      </c>
      <c r="B2731" t="s">
        <v>55</v>
      </c>
      <c r="C2731" t="s">
        <v>5430</v>
      </c>
      <c r="D2731" t="s">
        <v>82</v>
      </c>
      <c r="E2731" s="149">
        <v>243750</v>
      </c>
      <c r="F2731" s="149">
        <v>6250</v>
      </c>
      <c r="G2731" s="149">
        <v>250000</v>
      </c>
      <c r="H2731" s="150">
        <f>Tabela2[[#This Row],[PERCENTUAL REALIZADO2]]*1/100</f>
        <v>0.355848</v>
      </c>
      <c r="I2731">
        <v>35.584800000000001</v>
      </c>
      <c r="J2731" s="111">
        <v>42334</v>
      </c>
      <c r="L2731" t="s">
        <v>2</v>
      </c>
      <c r="M2731" t="s">
        <v>84</v>
      </c>
      <c r="N2731" t="s">
        <v>85</v>
      </c>
    </row>
    <row r="2732" spans="1:14" x14ac:dyDescent="0.25">
      <c r="A2732" t="s">
        <v>5432</v>
      </c>
      <c r="B2732" t="s">
        <v>68</v>
      </c>
      <c r="C2732" t="s">
        <v>1074</v>
      </c>
      <c r="D2732" t="s">
        <v>82</v>
      </c>
      <c r="E2732" s="149">
        <v>243750</v>
      </c>
      <c r="F2732" s="149">
        <v>14471.36</v>
      </c>
      <c r="G2732" s="149">
        <v>258221.36</v>
      </c>
      <c r="H2732" s="150">
        <f>Tabela2[[#This Row],[PERCENTUAL REALIZADO2]]*1/100</f>
        <v>0.52876699999999999</v>
      </c>
      <c r="I2732">
        <v>52.8767</v>
      </c>
      <c r="J2732" s="111">
        <v>42491</v>
      </c>
      <c r="L2732" t="s">
        <v>2</v>
      </c>
      <c r="M2732" t="s">
        <v>84</v>
      </c>
      <c r="N2732" t="s">
        <v>85</v>
      </c>
    </row>
    <row r="2733" spans="1:14" x14ac:dyDescent="0.25">
      <c r="A2733" t="s">
        <v>5435</v>
      </c>
      <c r="B2733" t="s">
        <v>60</v>
      </c>
      <c r="C2733" t="s">
        <v>4343</v>
      </c>
      <c r="D2733" t="s">
        <v>82</v>
      </c>
      <c r="E2733" s="149">
        <v>731250</v>
      </c>
      <c r="F2733" s="149">
        <v>14923.47</v>
      </c>
      <c r="G2733" s="149">
        <v>746173.47</v>
      </c>
      <c r="H2733" s="150">
        <f>Tabela2[[#This Row],[PERCENTUAL REALIZADO2]]*1/100</f>
        <v>0.462613</v>
      </c>
      <c r="I2733">
        <v>46.261299999999999</v>
      </c>
      <c r="J2733" s="111">
        <v>42218</v>
      </c>
      <c r="L2733" t="s">
        <v>2</v>
      </c>
      <c r="M2733" t="s">
        <v>84</v>
      </c>
      <c r="N2733" t="s">
        <v>85</v>
      </c>
    </row>
    <row r="2734" spans="1:14" x14ac:dyDescent="0.25">
      <c r="A2734" t="s">
        <v>5437</v>
      </c>
      <c r="B2734" t="s">
        <v>68</v>
      </c>
      <c r="C2734" t="s">
        <v>5436</v>
      </c>
      <c r="D2734" t="s">
        <v>82</v>
      </c>
      <c r="E2734" s="149">
        <v>243750</v>
      </c>
      <c r="F2734" s="149">
        <v>250</v>
      </c>
      <c r="G2734" s="149">
        <v>244000</v>
      </c>
      <c r="H2734" s="150">
        <f>Tabela2[[#This Row],[PERCENTUAL REALIZADO2]]*1/100</f>
        <v>0.20161699999999999</v>
      </c>
      <c r="I2734">
        <v>20.1617</v>
      </c>
      <c r="J2734" s="111">
        <v>42683</v>
      </c>
      <c r="L2734" t="s">
        <v>2</v>
      </c>
      <c r="M2734" t="s">
        <v>84</v>
      </c>
      <c r="N2734" t="s">
        <v>85</v>
      </c>
    </row>
    <row r="2735" spans="1:14" x14ac:dyDescent="0.25">
      <c r="A2735" t="s">
        <v>5440</v>
      </c>
      <c r="B2735" t="s">
        <v>68</v>
      </c>
      <c r="C2735" t="s">
        <v>1699</v>
      </c>
      <c r="D2735" t="s">
        <v>82</v>
      </c>
      <c r="E2735" s="149">
        <v>474374.34</v>
      </c>
      <c r="F2735" s="149">
        <v>4791.66</v>
      </c>
      <c r="G2735" s="149">
        <v>479166</v>
      </c>
      <c r="H2735" s="150">
        <f>Tabela2[[#This Row],[PERCENTUAL REALIZADO2]]*1/100</f>
        <v>2.0331000000000002E-2</v>
      </c>
      <c r="I2735">
        <v>2.0331000000000001</v>
      </c>
      <c r="J2735" s="111">
        <v>42734</v>
      </c>
      <c r="L2735" t="s">
        <v>2</v>
      </c>
      <c r="M2735" t="s">
        <v>84</v>
      </c>
      <c r="N2735" t="s">
        <v>85</v>
      </c>
    </row>
    <row r="2736" spans="1:14" x14ac:dyDescent="0.25">
      <c r="A2736" t="s">
        <v>5441</v>
      </c>
      <c r="B2736" t="s">
        <v>65</v>
      </c>
      <c r="C2736" t="s">
        <v>1795</v>
      </c>
      <c r="D2736" t="s">
        <v>117</v>
      </c>
      <c r="E2736" s="149">
        <v>350000</v>
      </c>
      <c r="F2736" s="149">
        <v>60721.26</v>
      </c>
      <c r="G2736" s="149">
        <v>410721.26</v>
      </c>
      <c r="H2736" s="150">
        <f>Tabela2[[#This Row],[PERCENTUAL REALIZADO2]]*1/100</f>
        <v>0.96622399999999997</v>
      </c>
      <c r="I2736">
        <v>96.622399999999999</v>
      </c>
      <c r="J2736" s="111">
        <v>42125</v>
      </c>
      <c r="L2736" t="s">
        <v>2</v>
      </c>
      <c r="M2736" t="s">
        <v>120</v>
      </c>
      <c r="N2736" t="s">
        <v>121</v>
      </c>
    </row>
    <row r="2737" spans="1:14" x14ac:dyDescent="0.25">
      <c r="A2737" t="s">
        <v>5443</v>
      </c>
      <c r="B2737" t="s">
        <v>51</v>
      </c>
      <c r="C2737" t="s">
        <v>5442</v>
      </c>
      <c r="D2737" t="s">
        <v>82</v>
      </c>
      <c r="E2737" s="149">
        <v>682500</v>
      </c>
      <c r="F2737" s="149">
        <v>27300</v>
      </c>
      <c r="G2737" s="149">
        <v>709800</v>
      </c>
      <c r="H2737" s="150">
        <f>Tabela2[[#This Row],[PERCENTUAL REALIZADO2]]*1/100</f>
        <v>2.512E-2</v>
      </c>
      <c r="I2737">
        <v>2.512</v>
      </c>
      <c r="J2737" s="111">
        <v>42558</v>
      </c>
      <c r="L2737" t="s">
        <v>2</v>
      </c>
      <c r="M2737" t="s">
        <v>84</v>
      </c>
      <c r="N2737" t="s">
        <v>85</v>
      </c>
    </row>
    <row r="2738" spans="1:14" x14ac:dyDescent="0.25">
      <c r="A2738" t="s">
        <v>5444</v>
      </c>
      <c r="B2738" t="s">
        <v>48</v>
      </c>
      <c r="C2738" t="s">
        <v>601</v>
      </c>
      <c r="D2738" t="s">
        <v>82</v>
      </c>
      <c r="E2738" s="149">
        <v>400000</v>
      </c>
      <c r="F2738" s="149">
        <v>28602.63</v>
      </c>
      <c r="G2738" s="149">
        <v>428602.63</v>
      </c>
      <c r="H2738" s="150">
        <f>Tabela2[[#This Row],[PERCENTUAL REALIZADO2]]*1/100</f>
        <v>2.1770999999999999E-2</v>
      </c>
      <c r="I2738">
        <v>2.1770999999999998</v>
      </c>
      <c r="J2738" s="111">
        <v>42586</v>
      </c>
      <c r="L2738" t="s">
        <v>2</v>
      </c>
      <c r="M2738" t="s">
        <v>84</v>
      </c>
      <c r="N2738" t="s">
        <v>85</v>
      </c>
    </row>
    <row r="2739" spans="1:14" x14ac:dyDescent="0.25">
      <c r="A2739" t="s">
        <v>5445</v>
      </c>
      <c r="B2739" t="s">
        <v>53</v>
      </c>
      <c r="C2739" t="s">
        <v>2985</v>
      </c>
      <c r="D2739" t="s">
        <v>82</v>
      </c>
      <c r="E2739" s="149">
        <v>243750</v>
      </c>
      <c r="F2739" s="149">
        <v>19500</v>
      </c>
      <c r="G2739" s="149">
        <v>263250</v>
      </c>
      <c r="H2739" s="150">
        <f>Tabela2[[#This Row],[PERCENTUAL REALIZADO2]]*1/100</f>
        <v>6.9449999999999998E-3</v>
      </c>
      <c r="I2739">
        <v>0.69450000000000001</v>
      </c>
      <c r="J2739" s="111">
        <v>42696</v>
      </c>
      <c r="L2739" t="s">
        <v>2</v>
      </c>
      <c r="M2739" t="s">
        <v>84</v>
      </c>
      <c r="N2739" t="s">
        <v>85</v>
      </c>
    </row>
    <row r="2740" spans="1:14" x14ac:dyDescent="0.25">
      <c r="A2740" t="s">
        <v>5446</v>
      </c>
      <c r="B2740" t="s">
        <v>57</v>
      </c>
      <c r="C2740" t="s">
        <v>108</v>
      </c>
      <c r="D2740" t="s">
        <v>82</v>
      </c>
      <c r="E2740" s="149">
        <v>243750</v>
      </c>
      <c r="F2740" s="149">
        <v>6250</v>
      </c>
      <c r="G2740" s="149">
        <v>250000</v>
      </c>
      <c r="H2740" s="150">
        <f>Tabela2[[#This Row],[PERCENTUAL REALIZADO2]]*1/100</f>
        <v>0.89407399999999992</v>
      </c>
      <c r="I2740">
        <v>89.407399999999996</v>
      </c>
      <c r="J2740" s="111">
        <v>42339</v>
      </c>
      <c r="L2740" t="s">
        <v>2</v>
      </c>
      <c r="M2740" t="s">
        <v>84</v>
      </c>
      <c r="N2740" t="s">
        <v>85</v>
      </c>
    </row>
    <row r="2741" spans="1:14" x14ac:dyDescent="0.25">
      <c r="A2741" t="s">
        <v>5448</v>
      </c>
      <c r="B2741" t="s">
        <v>69</v>
      </c>
      <c r="C2741" t="s">
        <v>5447</v>
      </c>
      <c r="D2741" t="s">
        <v>82</v>
      </c>
      <c r="E2741" s="149">
        <v>326625</v>
      </c>
      <c r="F2741" s="149">
        <v>3375</v>
      </c>
      <c r="G2741" s="149">
        <v>330000</v>
      </c>
      <c r="H2741" s="150">
        <f>Tabela2[[#This Row],[PERCENTUAL REALIZADO2]]*1/100</f>
        <v>8.0631000000000008E-2</v>
      </c>
      <c r="I2741">
        <v>8.0631000000000004</v>
      </c>
      <c r="J2741" s="111">
        <v>42522</v>
      </c>
      <c r="L2741" t="s">
        <v>2</v>
      </c>
      <c r="M2741" t="s">
        <v>84</v>
      </c>
      <c r="N2741" t="s">
        <v>85</v>
      </c>
    </row>
    <row r="2742" spans="1:14" x14ac:dyDescent="0.25">
      <c r="A2742" t="s">
        <v>5450</v>
      </c>
      <c r="B2742" t="s">
        <v>66</v>
      </c>
      <c r="C2742" t="s">
        <v>5449</v>
      </c>
      <c r="D2742" t="s">
        <v>82</v>
      </c>
      <c r="E2742" s="149">
        <v>243750</v>
      </c>
      <c r="F2742" s="149">
        <v>244</v>
      </c>
      <c r="G2742" s="149">
        <v>243994</v>
      </c>
      <c r="H2742" s="150">
        <f>Tabela2[[#This Row],[PERCENTUAL REALIZADO2]]*1/100</f>
        <v>0.50683900000000004</v>
      </c>
      <c r="I2742">
        <v>50.683900000000001</v>
      </c>
      <c r="J2742" s="111">
        <v>42510</v>
      </c>
      <c r="L2742" t="s">
        <v>2</v>
      </c>
      <c r="M2742" t="s">
        <v>84</v>
      </c>
      <c r="N2742" t="s">
        <v>85</v>
      </c>
    </row>
    <row r="2743" spans="1:14" x14ac:dyDescent="0.25">
      <c r="A2743" t="s">
        <v>5452</v>
      </c>
      <c r="B2743" t="s">
        <v>57</v>
      </c>
      <c r="C2743" t="s">
        <v>5451</v>
      </c>
      <c r="D2743" t="s">
        <v>82</v>
      </c>
      <c r="E2743" s="149">
        <v>243750</v>
      </c>
      <c r="F2743" s="149">
        <v>6250</v>
      </c>
      <c r="G2743" s="149">
        <v>250000</v>
      </c>
      <c r="H2743" s="150">
        <f>Tabela2[[#This Row],[PERCENTUAL REALIZADO2]]*1/100</f>
        <v>0.57480299999999995</v>
      </c>
      <c r="I2743">
        <v>57.4803</v>
      </c>
      <c r="J2743" s="111">
        <v>42506</v>
      </c>
      <c r="L2743" t="s">
        <v>2</v>
      </c>
      <c r="M2743" t="s">
        <v>84</v>
      </c>
      <c r="N2743" t="s">
        <v>85</v>
      </c>
    </row>
    <row r="2744" spans="1:14" x14ac:dyDescent="0.25">
      <c r="A2744" t="s">
        <v>5453</v>
      </c>
      <c r="B2744" t="s">
        <v>48</v>
      </c>
      <c r="C2744" t="s">
        <v>580</v>
      </c>
      <c r="D2744" t="s">
        <v>82</v>
      </c>
      <c r="E2744" s="149">
        <v>682500</v>
      </c>
      <c r="F2744" s="149">
        <v>22990.26</v>
      </c>
      <c r="G2744" s="149">
        <v>705490.26</v>
      </c>
      <c r="H2744" s="150">
        <f>Tabela2[[#This Row],[PERCENTUAL REALIZADO2]]*1/100</f>
        <v>0.52502300000000002</v>
      </c>
      <c r="I2744">
        <v>52.502299999999998</v>
      </c>
      <c r="J2744" s="111">
        <v>42156</v>
      </c>
      <c r="L2744" t="s">
        <v>2</v>
      </c>
      <c r="M2744" t="s">
        <v>84</v>
      </c>
      <c r="N2744" t="s">
        <v>85</v>
      </c>
    </row>
    <row r="2745" spans="1:14" x14ac:dyDescent="0.25">
      <c r="A2745" t="s">
        <v>5454</v>
      </c>
      <c r="B2745" t="s">
        <v>48</v>
      </c>
      <c r="C2745" t="s">
        <v>580</v>
      </c>
      <c r="D2745" t="s">
        <v>82</v>
      </c>
      <c r="E2745" s="149">
        <v>585000</v>
      </c>
      <c r="F2745" s="149">
        <v>44648.6</v>
      </c>
      <c r="G2745" s="149">
        <v>629648.6</v>
      </c>
      <c r="H2745" s="150">
        <f>Tabela2[[#This Row],[PERCENTUAL REALIZADO2]]*1/100</f>
        <v>0</v>
      </c>
      <c r="I2745">
        <v>0</v>
      </c>
      <c r="J2745" s="111">
        <v>42156</v>
      </c>
      <c r="L2745" t="s">
        <v>2</v>
      </c>
      <c r="M2745" t="s">
        <v>84</v>
      </c>
      <c r="N2745" t="s">
        <v>85</v>
      </c>
    </row>
    <row r="2746" spans="1:14" x14ac:dyDescent="0.25">
      <c r="A2746" t="s">
        <v>5456</v>
      </c>
      <c r="B2746" t="s">
        <v>54</v>
      </c>
      <c r="C2746" t="s">
        <v>5455</v>
      </c>
      <c r="D2746" t="s">
        <v>82</v>
      </c>
      <c r="E2746" s="149">
        <v>390000</v>
      </c>
      <c r="F2746" s="149">
        <v>15600</v>
      </c>
      <c r="G2746" s="149">
        <v>405600</v>
      </c>
      <c r="H2746" s="150">
        <f>Tabela2[[#This Row],[PERCENTUAL REALIZADO2]]*1/100</f>
        <v>0.58514600000000005</v>
      </c>
      <c r="I2746">
        <v>58.514600000000002</v>
      </c>
      <c r="J2746" s="111">
        <v>42475</v>
      </c>
      <c r="L2746" t="s">
        <v>2</v>
      </c>
      <c r="M2746" t="s">
        <v>84</v>
      </c>
      <c r="N2746" t="s">
        <v>85</v>
      </c>
    </row>
    <row r="2747" spans="1:14" x14ac:dyDescent="0.25">
      <c r="A2747" t="s">
        <v>5458</v>
      </c>
      <c r="B2747" t="s">
        <v>57</v>
      </c>
      <c r="C2747" t="s">
        <v>5457</v>
      </c>
      <c r="D2747" t="s">
        <v>82</v>
      </c>
      <c r="E2747" s="149">
        <v>243750</v>
      </c>
      <c r="F2747" s="149">
        <v>6250</v>
      </c>
      <c r="G2747" s="149">
        <v>250000</v>
      </c>
      <c r="H2747" s="150">
        <f>Tabela2[[#This Row],[PERCENTUAL REALIZADO2]]*1/100</f>
        <v>0.66005399999999992</v>
      </c>
      <c r="I2747">
        <v>66.005399999999995</v>
      </c>
      <c r="J2747" s="111">
        <v>42151</v>
      </c>
      <c r="L2747" t="s">
        <v>2</v>
      </c>
      <c r="M2747" t="s">
        <v>84</v>
      </c>
      <c r="N2747" t="s">
        <v>85</v>
      </c>
    </row>
    <row r="2748" spans="1:14" x14ac:dyDescent="0.25">
      <c r="A2748" t="s">
        <v>5459</v>
      </c>
      <c r="B2748" t="s">
        <v>67</v>
      </c>
      <c r="C2748" t="s">
        <v>1667</v>
      </c>
      <c r="D2748" t="s">
        <v>82</v>
      </c>
      <c r="E2748" s="149">
        <v>487500</v>
      </c>
      <c r="F2748" s="149">
        <v>35423.86</v>
      </c>
      <c r="G2748" s="149">
        <v>522923.86</v>
      </c>
      <c r="H2748" s="150">
        <f>Tabela2[[#This Row],[PERCENTUAL REALIZADO2]]*1/100</f>
        <v>0.59282499999999994</v>
      </c>
      <c r="I2748">
        <v>59.282499999999999</v>
      </c>
      <c r="J2748" s="111">
        <v>42156</v>
      </c>
      <c r="L2748" t="s">
        <v>2</v>
      </c>
      <c r="M2748" t="s">
        <v>84</v>
      </c>
      <c r="N2748" t="s">
        <v>85</v>
      </c>
    </row>
    <row r="2749" spans="1:14" x14ac:dyDescent="0.25">
      <c r="A2749" t="s">
        <v>5460</v>
      </c>
      <c r="B2749" t="s">
        <v>60</v>
      </c>
      <c r="C2749" t="s">
        <v>4352</v>
      </c>
      <c r="D2749" t="s">
        <v>82</v>
      </c>
      <c r="E2749" s="149">
        <v>487500</v>
      </c>
      <c r="F2749" s="149">
        <v>112000</v>
      </c>
      <c r="G2749" s="149">
        <v>599500</v>
      </c>
      <c r="H2749" s="150">
        <f>Tabela2[[#This Row],[PERCENTUAL REALIZADO2]]*1/100</f>
        <v>0.13649500000000001</v>
      </c>
      <c r="I2749">
        <v>13.6495</v>
      </c>
      <c r="J2749" s="111">
        <v>42355</v>
      </c>
      <c r="L2749" t="s">
        <v>2</v>
      </c>
      <c r="M2749" t="s">
        <v>84</v>
      </c>
      <c r="N2749" t="s">
        <v>85</v>
      </c>
    </row>
    <row r="2750" spans="1:14" x14ac:dyDescent="0.25">
      <c r="A2750" t="s">
        <v>5462</v>
      </c>
      <c r="B2750" t="s">
        <v>60</v>
      </c>
      <c r="C2750" t="s">
        <v>5461</v>
      </c>
      <c r="D2750" t="s">
        <v>82</v>
      </c>
      <c r="E2750" s="149">
        <v>390000</v>
      </c>
      <c r="F2750" s="149">
        <v>44062.73</v>
      </c>
      <c r="G2750" s="149">
        <v>434062.73</v>
      </c>
      <c r="H2750" s="150">
        <f>Tabela2[[#This Row],[PERCENTUAL REALIZADO2]]*1/100</f>
        <v>1.5910000000000001E-2</v>
      </c>
      <c r="I2750">
        <v>1.591</v>
      </c>
      <c r="J2750" s="111">
        <v>42353</v>
      </c>
      <c r="L2750" t="s">
        <v>2</v>
      </c>
      <c r="M2750" t="s">
        <v>84</v>
      </c>
      <c r="N2750" t="s">
        <v>85</v>
      </c>
    </row>
    <row r="2751" spans="1:14" x14ac:dyDescent="0.25">
      <c r="A2751" t="s">
        <v>5464</v>
      </c>
      <c r="B2751" t="s">
        <v>60</v>
      </c>
      <c r="C2751" t="s">
        <v>5463</v>
      </c>
      <c r="D2751" t="s">
        <v>82</v>
      </c>
      <c r="E2751" s="149">
        <v>292500</v>
      </c>
      <c r="F2751" s="149">
        <v>2660</v>
      </c>
      <c r="G2751" s="149">
        <v>295160</v>
      </c>
      <c r="H2751" s="150">
        <f>Tabela2[[#This Row],[PERCENTUAL REALIZADO2]]*1/100</f>
        <v>1.0335E-2</v>
      </c>
      <c r="I2751">
        <v>1.0335000000000001</v>
      </c>
      <c r="J2751" s="111">
        <v>42355</v>
      </c>
      <c r="L2751" t="s">
        <v>2</v>
      </c>
      <c r="M2751" t="s">
        <v>84</v>
      </c>
      <c r="N2751" t="s">
        <v>85</v>
      </c>
    </row>
    <row r="2752" spans="1:14" x14ac:dyDescent="0.25">
      <c r="A2752" t="s">
        <v>5467</v>
      </c>
      <c r="B2752" t="s">
        <v>60</v>
      </c>
      <c r="C2752" t="s">
        <v>421</v>
      </c>
      <c r="D2752" t="s">
        <v>82</v>
      </c>
      <c r="E2752" s="149">
        <v>477750</v>
      </c>
      <c r="F2752" s="149">
        <v>500</v>
      </c>
      <c r="G2752" s="149">
        <v>478250</v>
      </c>
      <c r="H2752" s="150">
        <f>Tabela2[[#This Row],[PERCENTUAL REALIZADO2]]*1/100</f>
        <v>0.350381</v>
      </c>
      <c r="I2752">
        <v>35.0381</v>
      </c>
      <c r="J2752" s="111">
        <v>42355</v>
      </c>
      <c r="L2752" t="s">
        <v>2</v>
      </c>
      <c r="M2752" t="s">
        <v>84</v>
      </c>
      <c r="N2752" t="s">
        <v>85</v>
      </c>
    </row>
    <row r="2753" spans="1:14" x14ac:dyDescent="0.25">
      <c r="A2753" t="s">
        <v>5469</v>
      </c>
      <c r="B2753" t="s">
        <v>60</v>
      </c>
      <c r="C2753" t="s">
        <v>5468</v>
      </c>
      <c r="D2753" t="s">
        <v>82</v>
      </c>
      <c r="E2753" s="149">
        <v>243750</v>
      </c>
      <c r="F2753" s="149">
        <v>2479.2399999999998</v>
      </c>
      <c r="G2753" s="149">
        <v>246229.24</v>
      </c>
      <c r="H2753" s="150">
        <f>Tabela2[[#This Row],[PERCENTUAL REALIZADO2]]*1/100</f>
        <v>9.9220000000000003E-3</v>
      </c>
      <c r="I2753">
        <v>0.99219999999999997</v>
      </c>
      <c r="J2753" s="111">
        <v>42356</v>
      </c>
      <c r="L2753" t="s">
        <v>2</v>
      </c>
      <c r="M2753" t="s">
        <v>84</v>
      </c>
      <c r="N2753" t="s">
        <v>85</v>
      </c>
    </row>
    <row r="2754" spans="1:14" x14ac:dyDescent="0.25">
      <c r="A2754" t="s">
        <v>5470</v>
      </c>
      <c r="B2754" t="s">
        <v>52</v>
      </c>
      <c r="C2754" t="s">
        <v>5188</v>
      </c>
      <c r="D2754" t="s">
        <v>82</v>
      </c>
      <c r="E2754" s="149">
        <v>438750</v>
      </c>
      <c r="F2754" s="149">
        <v>8775</v>
      </c>
      <c r="G2754" s="149">
        <v>447525</v>
      </c>
      <c r="H2754" s="150">
        <f>Tabela2[[#This Row],[PERCENTUAL REALIZADO2]]*1/100</f>
        <v>7.3077000000000003E-2</v>
      </c>
      <c r="I2754">
        <v>7.3076999999999996</v>
      </c>
      <c r="J2754" s="111">
        <v>42500</v>
      </c>
      <c r="L2754" t="s">
        <v>2</v>
      </c>
      <c r="M2754" t="s">
        <v>84</v>
      </c>
      <c r="N2754" t="s">
        <v>85</v>
      </c>
    </row>
    <row r="2755" spans="1:14" x14ac:dyDescent="0.25">
      <c r="A2755" t="s">
        <v>5471</v>
      </c>
      <c r="B2755" t="s">
        <v>53</v>
      </c>
      <c r="C2755" t="s">
        <v>1661</v>
      </c>
      <c r="D2755" t="s">
        <v>82</v>
      </c>
      <c r="E2755" s="149">
        <v>1023750</v>
      </c>
      <c r="F2755" s="149">
        <v>25741.040000000001</v>
      </c>
      <c r="G2755" s="149">
        <v>1049491.04</v>
      </c>
      <c r="H2755" s="150">
        <f>Tabela2[[#This Row],[PERCENTUAL REALIZADO2]]*1/100</f>
        <v>0.54747500000000004</v>
      </c>
      <c r="I2755">
        <v>54.747500000000002</v>
      </c>
      <c r="J2755" s="111">
        <v>42163</v>
      </c>
      <c r="L2755" t="s">
        <v>2</v>
      </c>
      <c r="M2755" t="s">
        <v>84</v>
      </c>
      <c r="N2755" t="s">
        <v>85</v>
      </c>
    </row>
    <row r="2756" spans="1:14" x14ac:dyDescent="0.25">
      <c r="A2756" t="s">
        <v>5472</v>
      </c>
      <c r="B2756" t="s">
        <v>50</v>
      </c>
      <c r="C2756" t="s">
        <v>1115</v>
      </c>
      <c r="D2756" t="s">
        <v>82</v>
      </c>
      <c r="E2756" s="149">
        <v>243750</v>
      </c>
      <c r="F2756" s="149">
        <v>2653.45</v>
      </c>
      <c r="G2756" s="149">
        <v>246403.45</v>
      </c>
      <c r="H2756" s="150">
        <f>Tabela2[[#This Row],[PERCENTUAL REALIZADO2]]*1/100</f>
        <v>0.72276799999999997</v>
      </c>
      <c r="I2756">
        <v>72.276799999999994</v>
      </c>
      <c r="J2756" s="111">
        <v>42359</v>
      </c>
      <c r="L2756" t="s">
        <v>2</v>
      </c>
      <c r="M2756" t="s">
        <v>84</v>
      </c>
      <c r="N2756" t="s">
        <v>85</v>
      </c>
    </row>
    <row r="2757" spans="1:14" x14ac:dyDescent="0.25">
      <c r="A2757" t="s">
        <v>5474</v>
      </c>
      <c r="B2757" t="s">
        <v>57</v>
      </c>
      <c r="C2757" t="s">
        <v>5473</v>
      </c>
      <c r="D2757" t="s">
        <v>82</v>
      </c>
      <c r="E2757" s="149">
        <v>243750</v>
      </c>
      <c r="F2757" s="149">
        <v>9774.42</v>
      </c>
      <c r="G2757" s="149">
        <v>253524.42</v>
      </c>
      <c r="H2757" s="150">
        <f>Tabela2[[#This Row],[PERCENTUAL REALIZADO2]]*1/100</f>
        <v>0.59448000000000001</v>
      </c>
      <c r="I2757">
        <v>59.448</v>
      </c>
      <c r="J2757" s="111">
        <v>42339</v>
      </c>
      <c r="L2757" t="s">
        <v>2</v>
      </c>
      <c r="M2757" t="s">
        <v>84</v>
      </c>
      <c r="N2757" t="s">
        <v>85</v>
      </c>
    </row>
    <row r="2758" spans="1:14" x14ac:dyDescent="0.25">
      <c r="A2758" t="s">
        <v>5475</v>
      </c>
      <c r="B2758" t="s">
        <v>69</v>
      </c>
      <c r="C2758" t="s">
        <v>5170</v>
      </c>
      <c r="D2758" t="s">
        <v>82</v>
      </c>
      <c r="E2758" s="149">
        <v>326625</v>
      </c>
      <c r="F2758" s="149">
        <v>35894.61</v>
      </c>
      <c r="G2758" s="149">
        <v>362519.61</v>
      </c>
      <c r="H2758" s="150">
        <f>Tabela2[[#This Row],[PERCENTUAL REALIZADO2]]*1/100</f>
        <v>0.50204099999999996</v>
      </c>
      <c r="I2758">
        <v>50.204099999999997</v>
      </c>
      <c r="J2758" s="111">
        <v>42367</v>
      </c>
      <c r="L2758" t="s">
        <v>2</v>
      </c>
      <c r="M2758" t="s">
        <v>84</v>
      </c>
      <c r="N2758" t="s">
        <v>85</v>
      </c>
    </row>
    <row r="2759" spans="1:14" x14ac:dyDescent="0.25">
      <c r="A2759" t="s">
        <v>5477</v>
      </c>
      <c r="B2759" t="s">
        <v>68</v>
      </c>
      <c r="C2759" t="s">
        <v>5476</v>
      </c>
      <c r="D2759" t="s">
        <v>82</v>
      </c>
      <c r="E2759" s="149">
        <v>292500</v>
      </c>
      <c r="F2759" s="149">
        <v>5008.7299999999996</v>
      </c>
      <c r="G2759" s="149">
        <v>297508.73</v>
      </c>
      <c r="H2759" s="150">
        <f>Tabela2[[#This Row],[PERCENTUAL REALIZADO2]]*1/100</f>
        <v>0.94783899999999999</v>
      </c>
      <c r="I2759">
        <v>94.783900000000003</v>
      </c>
      <c r="J2759" s="111">
        <v>42401</v>
      </c>
      <c r="L2759" t="s">
        <v>2</v>
      </c>
      <c r="M2759" t="s">
        <v>84</v>
      </c>
      <c r="N2759" t="s">
        <v>85</v>
      </c>
    </row>
    <row r="2760" spans="1:14" x14ac:dyDescent="0.25">
      <c r="A2760" t="s">
        <v>5478</v>
      </c>
      <c r="B2760" t="s">
        <v>63</v>
      </c>
      <c r="C2760" t="s">
        <v>485</v>
      </c>
      <c r="D2760" t="s">
        <v>82</v>
      </c>
      <c r="E2760" s="149">
        <v>323700</v>
      </c>
      <c r="F2760" s="149">
        <v>8300</v>
      </c>
      <c r="G2760" s="149">
        <v>332000</v>
      </c>
      <c r="H2760" s="150">
        <f>Tabela2[[#This Row],[PERCENTUAL REALIZADO2]]*1/100</f>
        <v>0</v>
      </c>
      <c r="I2760">
        <v>0</v>
      </c>
      <c r="J2760" s="111">
        <v>42767</v>
      </c>
      <c r="L2760" t="s">
        <v>2</v>
      </c>
      <c r="M2760" t="s">
        <v>84</v>
      </c>
      <c r="N2760" t="s">
        <v>85</v>
      </c>
    </row>
    <row r="2761" spans="1:14" x14ac:dyDescent="0.25">
      <c r="A2761" t="s">
        <v>5480</v>
      </c>
      <c r="B2761" t="s">
        <v>60</v>
      </c>
      <c r="C2761" t="s">
        <v>5479</v>
      </c>
      <c r="D2761" t="s">
        <v>82</v>
      </c>
      <c r="E2761" s="149">
        <v>487500</v>
      </c>
      <c r="F2761" s="149">
        <v>1998.38</v>
      </c>
      <c r="G2761" s="149">
        <v>489498.38</v>
      </c>
      <c r="H2761" s="150">
        <f>Tabela2[[#This Row],[PERCENTUAL REALIZADO2]]*1/100</f>
        <v>0.92454899999999995</v>
      </c>
      <c r="I2761">
        <v>92.454899999999995</v>
      </c>
      <c r="J2761" s="111">
        <v>42355</v>
      </c>
      <c r="L2761" t="s">
        <v>2</v>
      </c>
      <c r="M2761" t="s">
        <v>84</v>
      </c>
      <c r="N2761" t="s">
        <v>85</v>
      </c>
    </row>
    <row r="2762" spans="1:14" x14ac:dyDescent="0.25">
      <c r="A2762" t="s">
        <v>5481</v>
      </c>
      <c r="B2762" t="s">
        <v>52</v>
      </c>
      <c r="C2762" t="s">
        <v>1299</v>
      </c>
      <c r="D2762" t="s">
        <v>82</v>
      </c>
      <c r="E2762" s="149">
        <v>438750</v>
      </c>
      <c r="F2762" s="149">
        <v>11250</v>
      </c>
      <c r="G2762" s="149">
        <v>450000</v>
      </c>
      <c r="H2762" s="150">
        <f>Tabela2[[#This Row],[PERCENTUAL REALIZADO2]]*1/100</f>
        <v>0.51245300000000005</v>
      </c>
      <c r="I2762">
        <v>51.2453</v>
      </c>
      <c r="J2762" s="111">
        <v>42145</v>
      </c>
      <c r="L2762" t="s">
        <v>2</v>
      </c>
      <c r="M2762" t="s">
        <v>84</v>
      </c>
      <c r="N2762" t="s">
        <v>85</v>
      </c>
    </row>
    <row r="2763" spans="1:14" x14ac:dyDescent="0.25">
      <c r="A2763" t="s">
        <v>5482</v>
      </c>
      <c r="B2763" t="s">
        <v>48</v>
      </c>
      <c r="C2763" t="s">
        <v>580</v>
      </c>
      <c r="D2763" t="s">
        <v>82</v>
      </c>
      <c r="E2763" s="149">
        <v>682500</v>
      </c>
      <c r="F2763" s="149">
        <v>54525.55</v>
      </c>
      <c r="G2763" s="149">
        <v>737025.55</v>
      </c>
      <c r="H2763" s="150">
        <f>Tabela2[[#This Row],[PERCENTUAL REALIZADO2]]*1/100</f>
        <v>0.46760399999999996</v>
      </c>
      <c r="I2763">
        <v>46.760399999999997</v>
      </c>
      <c r="J2763" s="111">
        <v>42125</v>
      </c>
      <c r="L2763" t="s">
        <v>2</v>
      </c>
      <c r="M2763" t="s">
        <v>84</v>
      </c>
      <c r="N2763" t="s">
        <v>85</v>
      </c>
    </row>
    <row r="2764" spans="1:14" x14ac:dyDescent="0.25">
      <c r="A2764" t="s">
        <v>4068</v>
      </c>
      <c r="B2764" t="s">
        <v>58</v>
      </c>
      <c r="C2764" t="s">
        <v>1607</v>
      </c>
      <c r="D2764" t="s">
        <v>117</v>
      </c>
      <c r="E2764" s="149">
        <v>140000</v>
      </c>
      <c r="F2764" s="149">
        <v>7700</v>
      </c>
      <c r="G2764" s="149">
        <v>147700</v>
      </c>
      <c r="H2764" s="150">
        <f>Tabela2[[#This Row],[PERCENTUAL REALIZADO2]]*1/100</f>
        <v>0.79579999999999995</v>
      </c>
      <c r="I2764">
        <v>79.58</v>
      </c>
      <c r="J2764" s="111">
        <v>38898</v>
      </c>
      <c r="L2764" t="s">
        <v>2</v>
      </c>
      <c r="M2764" t="s">
        <v>120</v>
      </c>
      <c r="N2764" t="s">
        <v>722</v>
      </c>
    </row>
    <row r="2765" spans="1:14" x14ac:dyDescent="0.25">
      <c r="A2765" t="s">
        <v>5483</v>
      </c>
      <c r="B2765" t="s">
        <v>60</v>
      </c>
      <c r="C2765" t="s">
        <v>173</v>
      </c>
      <c r="D2765" t="s">
        <v>82</v>
      </c>
      <c r="E2765" s="149">
        <v>292500</v>
      </c>
      <c r="F2765" s="149">
        <v>11951.78</v>
      </c>
      <c r="G2765" s="149">
        <v>304451.78000000003</v>
      </c>
      <c r="H2765" s="150">
        <f>Tabela2[[#This Row],[PERCENTUAL REALIZADO2]]*1/100</f>
        <v>0.69109200000000004</v>
      </c>
      <c r="I2765">
        <v>69.109200000000001</v>
      </c>
      <c r="J2765" s="111">
        <v>42425</v>
      </c>
      <c r="L2765" t="s">
        <v>2</v>
      </c>
      <c r="M2765" t="s">
        <v>84</v>
      </c>
      <c r="N2765" t="s">
        <v>85</v>
      </c>
    </row>
    <row r="2766" spans="1:14" x14ac:dyDescent="0.25">
      <c r="A2766" t="s">
        <v>5486</v>
      </c>
      <c r="B2766" t="s">
        <v>68</v>
      </c>
      <c r="C2766" t="s">
        <v>3487</v>
      </c>
      <c r="D2766" t="s">
        <v>82</v>
      </c>
      <c r="E2766" s="149">
        <v>292500</v>
      </c>
      <c r="F2766" s="149">
        <v>7201.88</v>
      </c>
      <c r="G2766" s="149">
        <v>299701.88</v>
      </c>
      <c r="H2766" s="150">
        <f>Tabela2[[#This Row],[PERCENTUAL REALIZADO2]]*1/100</f>
        <v>0.79957499999999992</v>
      </c>
      <c r="I2766">
        <v>79.957499999999996</v>
      </c>
      <c r="J2766" s="111">
        <v>42717</v>
      </c>
      <c r="L2766" t="s">
        <v>2</v>
      </c>
      <c r="M2766" t="s">
        <v>84</v>
      </c>
      <c r="N2766" t="s">
        <v>85</v>
      </c>
    </row>
    <row r="2767" spans="1:14" x14ac:dyDescent="0.25">
      <c r="A2767" t="s">
        <v>5490</v>
      </c>
      <c r="B2767" t="s">
        <v>68</v>
      </c>
      <c r="C2767" t="s">
        <v>5489</v>
      </c>
      <c r="D2767" t="s">
        <v>82</v>
      </c>
      <c r="E2767" s="149">
        <v>292500</v>
      </c>
      <c r="F2767" s="149">
        <v>33082.5</v>
      </c>
      <c r="G2767" s="149">
        <v>325582.5</v>
      </c>
      <c r="H2767" s="150">
        <f>Tabela2[[#This Row],[PERCENTUAL REALIZADO2]]*1/100</f>
        <v>5.5149999999999999E-3</v>
      </c>
      <c r="I2767">
        <v>0.55149999999999999</v>
      </c>
      <c r="J2767" s="111">
        <v>42717</v>
      </c>
      <c r="L2767" t="s">
        <v>2</v>
      </c>
      <c r="M2767" t="s">
        <v>84</v>
      </c>
      <c r="N2767" t="s">
        <v>85</v>
      </c>
    </row>
    <row r="2768" spans="1:14" x14ac:dyDescent="0.25">
      <c r="A2768" t="s">
        <v>5491</v>
      </c>
      <c r="B2768" t="s">
        <v>68</v>
      </c>
      <c r="C2768" t="s">
        <v>557</v>
      </c>
      <c r="D2768" t="s">
        <v>82</v>
      </c>
      <c r="E2768" s="149">
        <v>243750</v>
      </c>
      <c r="F2768" s="149">
        <v>244</v>
      </c>
      <c r="G2768" s="149">
        <v>243994</v>
      </c>
      <c r="H2768" s="150">
        <f>Tabela2[[#This Row],[PERCENTUAL REALIZADO2]]*1/100</f>
        <v>7.894E-3</v>
      </c>
      <c r="I2768">
        <v>0.78939999999999999</v>
      </c>
      <c r="J2768" s="111">
        <v>43040</v>
      </c>
      <c r="L2768" t="s">
        <v>2</v>
      </c>
      <c r="M2768" t="s">
        <v>84</v>
      </c>
      <c r="N2768" t="s">
        <v>85</v>
      </c>
    </row>
    <row r="2769" spans="1:14" x14ac:dyDescent="0.25">
      <c r="A2769" t="s">
        <v>5492</v>
      </c>
      <c r="B2769" t="s">
        <v>65</v>
      </c>
      <c r="C2769" t="s">
        <v>4168</v>
      </c>
      <c r="D2769" t="s">
        <v>82</v>
      </c>
      <c r="E2769" s="149">
        <v>243750</v>
      </c>
      <c r="F2769" s="149">
        <v>6250</v>
      </c>
      <c r="G2769" s="149">
        <v>250000</v>
      </c>
      <c r="H2769" s="150">
        <f>Tabela2[[#This Row],[PERCENTUAL REALIZADO2]]*1/100</f>
        <v>0.67110500000000006</v>
      </c>
      <c r="I2769">
        <v>67.110500000000002</v>
      </c>
      <c r="J2769" s="111">
        <v>42488</v>
      </c>
      <c r="L2769" t="s">
        <v>2</v>
      </c>
      <c r="M2769" t="s">
        <v>84</v>
      </c>
      <c r="N2769" t="s">
        <v>85</v>
      </c>
    </row>
    <row r="2770" spans="1:14" x14ac:dyDescent="0.25">
      <c r="A2770" t="s">
        <v>5493</v>
      </c>
      <c r="B2770" t="s">
        <v>68</v>
      </c>
      <c r="C2770" t="s">
        <v>467</v>
      </c>
      <c r="D2770" t="s">
        <v>82</v>
      </c>
      <c r="E2770" s="149">
        <v>253500</v>
      </c>
      <c r="F2770" s="149">
        <v>6500</v>
      </c>
      <c r="G2770" s="149">
        <v>260000</v>
      </c>
      <c r="H2770" s="150">
        <f>Tabela2[[#This Row],[PERCENTUAL REALIZADO2]]*1/100</f>
        <v>0.25239499999999998</v>
      </c>
      <c r="I2770">
        <v>25.2395</v>
      </c>
      <c r="J2770" s="111">
        <v>42515</v>
      </c>
      <c r="L2770" t="s">
        <v>2</v>
      </c>
      <c r="M2770" t="s">
        <v>84</v>
      </c>
      <c r="N2770" t="s">
        <v>85</v>
      </c>
    </row>
    <row r="2771" spans="1:14" x14ac:dyDescent="0.25">
      <c r="A2771" t="s">
        <v>5494</v>
      </c>
      <c r="B2771" t="s">
        <v>65</v>
      </c>
      <c r="C2771" t="s">
        <v>1659</v>
      </c>
      <c r="D2771" t="s">
        <v>82</v>
      </c>
      <c r="E2771" s="149">
        <v>243750</v>
      </c>
      <c r="F2771" s="149">
        <v>10140.23</v>
      </c>
      <c r="G2771" s="149">
        <v>253890.23</v>
      </c>
      <c r="H2771" s="150">
        <f>Tabela2[[#This Row],[PERCENTUAL REALIZADO2]]*1/100</f>
        <v>0.50506200000000001</v>
      </c>
      <c r="I2771">
        <v>50.5062</v>
      </c>
      <c r="J2771" s="111">
        <v>42499</v>
      </c>
      <c r="L2771" t="s">
        <v>2</v>
      </c>
      <c r="M2771" t="s">
        <v>84</v>
      </c>
      <c r="N2771" t="s">
        <v>85</v>
      </c>
    </row>
    <row r="2772" spans="1:14" x14ac:dyDescent="0.25">
      <c r="A2772" t="s">
        <v>5495</v>
      </c>
      <c r="B2772" t="s">
        <v>45</v>
      </c>
      <c r="C2772" t="s">
        <v>1119</v>
      </c>
      <c r="D2772" t="s">
        <v>82</v>
      </c>
      <c r="E2772" s="149">
        <v>487500</v>
      </c>
      <c r="F2772" s="149">
        <v>18174.34</v>
      </c>
      <c r="G2772" s="149">
        <v>505674.34</v>
      </c>
      <c r="H2772" s="150">
        <f>Tabela2[[#This Row],[PERCENTUAL REALIZADO2]]*1/100</f>
        <v>0.82996300000000001</v>
      </c>
      <c r="I2772">
        <v>82.996300000000005</v>
      </c>
      <c r="J2772" s="111">
        <v>42673</v>
      </c>
      <c r="L2772" t="s">
        <v>2</v>
      </c>
      <c r="M2772" t="s">
        <v>84</v>
      </c>
      <c r="N2772" t="s">
        <v>85</v>
      </c>
    </row>
    <row r="2773" spans="1:14" x14ac:dyDescent="0.25">
      <c r="A2773" t="s">
        <v>5496</v>
      </c>
      <c r="B2773" t="s">
        <v>62</v>
      </c>
      <c r="C2773" t="s">
        <v>301</v>
      </c>
      <c r="D2773" t="s">
        <v>82</v>
      </c>
      <c r="E2773" s="149">
        <v>487500</v>
      </c>
      <c r="F2773" s="149">
        <v>18499.900000000001</v>
      </c>
      <c r="G2773" s="149">
        <v>505999.9</v>
      </c>
      <c r="H2773" s="150">
        <f>Tabela2[[#This Row],[PERCENTUAL REALIZADO2]]*1/100</f>
        <v>0.02</v>
      </c>
      <c r="I2773">
        <v>2</v>
      </c>
      <c r="J2773" s="111">
        <v>42675</v>
      </c>
      <c r="L2773" t="s">
        <v>2</v>
      </c>
      <c r="M2773" t="s">
        <v>84</v>
      </c>
      <c r="N2773" t="s">
        <v>85</v>
      </c>
    </row>
    <row r="2774" spans="1:14" x14ac:dyDescent="0.25">
      <c r="A2774" t="s">
        <v>5499</v>
      </c>
      <c r="B2774" t="s">
        <v>52</v>
      </c>
      <c r="C2774" t="s">
        <v>4767</v>
      </c>
      <c r="D2774" t="s">
        <v>82</v>
      </c>
      <c r="E2774" s="149">
        <v>341250</v>
      </c>
      <c r="F2774" s="149">
        <v>3857.52</v>
      </c>
      <c r="G2774" s="149">
        <v>345107.52</v>
      </c>
      <c r="H2774" s="150">
        <f>Tabela2[[#This Row],[PERCENTUAL REALIZADO2]]*1/100</f>
        <v>5.7949999999999998E-3</v>
      </c>
      <c r="I2774">
        <v>0.57950000000000002</v>
      </c>
      <c r="J2774" s="111">
        <v>42704</v>
      </c>
      <c r="L2774" t="s">
        <v>2</v>
      </c>
      <c r="M2774" t="s">
        <v>84</v>
      </c>
      <c r="N2774" t="s">
        <v>85</v>
      </c>
    </row>
    <row r="2775" spans="1:14" x14ac:dyDescent="0.25">
      <c r="A2775" t="s">
        <v>5500</v>
      </c>
      <c r="B2775" t="s">
        <v>65</v>
      </c>
      <c r="C2775" t="s">
        <v>1721</v>
      </c>
      <c r="D2775" t="s">
        <v>82</v>
      </c>
      <c r="E2775" s="149">
        <v>243750</v>
      </c>
      <c r="F2775" s="149">
        <v>6595.05</v>
      </c>
      <c r="G2775" s="149">
        <v>250345.05</v>
      </c>
      <c r="H2775" s="150">
        <f>Tabela2[[#This Row],[PERCENTUAL REALIZADO2]]*1/100</f>
        <v>0.95441599999999993</v>
      </c>
      <c r="I2775">
        <v>95.441599999999994</v>
      </c>
      <c r="J2775" s="111">
        <v>42551</v>
      </c>
      <c r="L2775" t="s">
        <v>2</v>
      </c>
      <c r="M2775" t="s">
        <v>84</v>
      </c>
      <c r="N2775" t="s">
        <v>85</v>
      </c>
    </row>
    <row r="2776" spans="1:14" x14ac:dyDescent="0.25">
      <c r="A2776" t="s">
        <v>5501</v>
      </c>
      <c r="B2776" t="s">
        <v>68</v>
      </c>
      <c r="C2776" t="s">
        <v>1213</v>
      </c>
      <c r="D2776" t="s">
        <v>82</v>
      </c>
      <c r="E2776" s="149">
        <v>686313.23</v>
      </c>
      <c r="F2776" s="149">
        <v>15062.1</v>
      </c>
      <c r="G2776" s="149">
        <v>701375.33</v>
      </c>
      <c r="H2776" s="150">
        <f>Tabela2[[#This Row],[PERCENTUAL REALIZADO2]]*1/100</f>
        <v>0</v>
      </c>
      <c r="I2776">
        <v>0</v>
      </c>
      <c r="J2776" s="111">
        <v>42461</v>
      </c>
      <c r="L2776" t="s">
        <v>2</v>
      </c>
      <c r="M2776" t="s">
        <v>84</v>
      </c>
      <c r="N2776" t="s">
        <v>85</v>
      </c>
    </row>
    <row r="2777" spans="1:14" x14ac:dyDescent="0.25">
      <c r="A2777" t="s">
        <v>5502</v>
      </c>
      <c r="B2777" t="s">
        <v>68</v>
      </c>
      <c r="C2777" t="s">
        <v>296</v>
      </c>
      <c r="D2777" t="s">
        <v>82</v>
      </c>
      <c r="E2777" s="149">
        <v>243750</v>
      </c>
      <c r="F2777" s="149">
        <v>36256.230000000003</v>
      </c>
      <c r="G2777" s="149">
        <v>280006.23</v>
      </c>
      <c r="H2777" s="150">
        <f>Tabela2[[#This Row],[PERCENTUAL REALIZADO2]]*1/100</f>
        <v>0.33865099999999998</v>
      </c>
      <c r="I2777">
        <v>33.865099999999998</v>
      </c>
      <c r="J2777" s="111">
        <v>42375</v>
      </c>
      <c r="L2777" t="s">
        <v>2</v>
      </c>
      <c r="M2777" t="s">
        <v>84</v>
      </c>
      <c r="N2777" t="s">
        <v>85</v>
      </c>
    </row>
    <row r="2778" spans="1:14" x14ac:dyDescent="0.25">
      <c r="A2778" t="s">
        <v>5503</v>
      </c>
      <c r="B2778" t="s">
        <v>47</v>
      </c>
      <c r="C2778" t="s">
        <v>832</v>
      </c>
      <c r="D2778" t="s">
        <v>82</v>
      </c>
      <c r="E2778" s="149">
        <v>975000</v>
      </c>
      <c r="F2778" s="149">
        <v>25000</v>
      </c>
      <c r="G2778" s="149">
        <v>1000000</v>
      </c>
      <c r="H2778" s="150">
        <f>Tabela2[[#This Row],[PERCENTUAL REALIZADO2]]*1/100</f>
        <v>0.48578100000000002</v>
      </c>
      <c r="I2778">
        <v>48.578099999999999</v>
      </c>
      <c r="J2778" s="111">
        <v>42704</v>
      </c>
      <c r="L2778" t="s">
        <v>2</v>
      </c>
      <c r="M2778" t="s">
        <v>84</v>
      </c>
      <c r="N2778" t="s">
        <v>85</v>
      </c>
    </row>
    <row r="2779" spans="1:14" x14ac:dyDescent="0.25">
      <c r="A2779" t="s">
        <v>5505</v>
      </c>
      <c r="B2779" t="s">
        <v>52</v>
      </c>
      <c r="C2779" t="s">
        <v>5504</v>
      </c>
      <c r="D2779" t="s">
        <v>82</v>
      </c>
      <c r="E2779" s="149">
        <v>487500</v>
      </c>
      <c r="F2779" s="149">
        <v>12500</v>
      </c>
      <c r="G2779" s="149">
        <v>500000</v>
      </c>
      <c r="H2779" s="150">
        <f>Tabela2[[#This Row],[PERCENTUAL REALIZADO2]]*1/100</f>
        <v>0.68091099999999993</v>
      </c>
      <c r="I2779">
        <v>68.091099999999997</v>
      </c>
      <c r="J2779" s="111">
        <v>42375</v>
      </c>
      <c r="L2779" t="s">
        <v>2</v>
      </c>
      <c r="M2779" t="s">
        <v>84</v>
      </c>
      <c r="N2779" t="s">
        <v>85</v>
      </c>
    </row>
    <row r="2780" spans="1:14" x14ac:dyDescent="0.25">
      <c r="A2780" t="s">
        <v>5506</v>
      </c>
      <c r="B2780" t="s">
        <v>53</v>
      </c>
      <c r="C2780" t="s">
        <v>1135</v>
      </c>
      <c r="D2780" t="s">
        <v>82</v>
      </c>
      <c r="E2780" s="149">
        <v>253500</v>
      </c>
      <c r="F2780" s="149">
        <v>360</v>
      </c>
      <c r="G2780" s="149">
        <v>253860</v>
      </c>
      <c r="H2780" s="150">
        <f>Tabela2[[#This Row],[PERCENTUAL REALIZADO2]]*1/100</f>
        <v>3.1451E-2</v>
      </c>
      <c r="I2780">
        <v>3.1450999999999998</v>
      </c>
      <c r="J2780" s="111">
        <v>42689</v>
      </c>
      <c r="L2780" t="s">
        <v>2</v>
      </c>
      <c r="M2780" t="s">
        <v>84</v>
      </c>
      <c r="N2780" t="s">
        <v>85</v>
      </c>
    </row>
    <row r="2781" spans="1:14" x14ac:dyDescent="0.25">
      <c r="A2781" t="s">
        <v>5507</v>
      </c>
      <c r="B2781" t="s">
        <v>56</v>
      </c>
      <c r="C2781" t="s">
        <v>1364</v>
      </c>
      <c r="D2781" t="s">
        <v>82</v>
      </c>
      <c r="E2781" s="149">
        <v>1016925</v>
      </c>
      <c r="F2781" s="149">
        <v>42372</v>
      </c>
      <c r="G2781" s="149">
        <v>1059297</v>
      </c>
      <c r="H2781" s="150">
        <f>Tabela2[[#This Row],[PERCENTUAL REALIZADO2]]*1/100</f>
        <v>7.6770000000000007E-3</v>
      </c>
      <c r="I2781">
        <v>0.76770000000000005</v>
      </c>
      <c r="J2781" s="111">
        <v>42604</v>
      </c>
      <c r="L2781" t="s">
        <v>2</v>
      </c>
      <c r="M2781" t="s">
        <v>84</v>
      </c>
      <c r="N2781" t="s">
        <v>85</v>
      </c>
    </row>
    <row r="2782" spans="1:14" x14ac:dyDescent="0.25">
      <c r="A2782" t="s">
        <v>5508</v>
      </c>
      <c r="B2782" t="s">
        <v>48</v>
      </c>
      <c r="C2782" t="s">
        <v>1184</v>
      </c>
      <c r="D2782" t="s">
        <v>82</v>
      </c>
      <c r="E2782" s="149">
        <v>916500</v>
      </c>
      <c r="F2782" s="149">
        <v>28055.64</v>
      </c>
      <c r="G2782" s="149">
        <v>944555.64</v>
      </c>
      <c r="H2782" s="150">
        <f>Tabela2[[#This Row],[PERCENTUAL REALIZADO2]]*1/100</f>
        <v>0.13333300000000001</v>
      </c>
      <c r="I2782">
        <v>13.333299999999999</v>
      </c>
      <c r="J2782" s="111">
        <v>42600</v>
      </c>
      <c r="L2782" t="s">
        <v>2</v>
      </c>
      <c r="M2782" t="s">
        <v>84</v>
      </c>
      <c r="N2782" t="s">
        <v>85</v>
      </c>
    </row>
    <row r="2783" spans="1:14" x14ac:dyDescent="0.25">
      <c r="A2783" t="s">
        <v>5509</v>
      </c>
      <c r="B2783" t="s">
        <v>48</v>
      </c>
      <c r="C2783" t="s">
        <v>415</v>
      </c>
      <c r="D2783" t="s">
        <v>82</v>
      </c>
      <c r="E2783" s="149">
        <v>682500</v>
      </c>
      <c r="F2783" s="149">
        <v>49119.839999999997</v>
      </c>
      <c r="G2783" s="149">
        <v>731619.83999999997</v>
      </c>
      <c r="H2783" s="150">
        <f>Tabela2[[#This Row],[PERCENTUAL REALIZADO2]]*1/100</f>
        <v>0.98150499999999996</v>
      </c>
      <c r="I2783">
        <v>98.150499999999994</v>
      </c>
      <c r="J2783" s="111">
        <v>42704</v>
      </c>
      <c r="L2783" t="s">
        <v>2</v>
      </c>
      <c r="M2783" t="s">
        <v>84</v>
      </c>
      <c r="N2783" t="s">
        <v>85</v>
      </c>
    </row>
    <row r="2784" spans="1:14" x14ac:dyDescent="0.25">
      <c r="A2784" t="s">
        <v>4090</v>
      </c>
      <c r="B2784" t="s">
        <v>59</v>
      </c>
      <c r="C2784" t="s">
        <v>4089</v>
      </c>
      <c r="D2784" t="s">
        <v>90</v>
      </c>
      <c r="E2784" s="149">
        <v>60000</v>
      </c>
      <c r="F2784" s="149">
        <v>530</v>
      </c>
      <c r="G2784" s="149">
        <v>60530</v>
      </c>
      <c r="H2784" s="150">
        <f>Tabela2[[#This Row],[PERCENTUAL REALIZADO2]]*1/100</f>
        <v>0.52880000000000005</v>
      </c>
      <c r="I2784">
        <v>52.88</v>
      </c>
      <c r="J2784" s="111">
        <v>38869</v>
      </c>
      <c r="L2784" t="s">
        <v>2</v>
      </c>
      <c r="M2784" t="s">
        <v>80</v>
      </c>
      <c r="N2784" t="s">
        <v>899</v>
      </c>
    </row>
    <row r="2785" spans="1:14" x14ac:dyDescent="0.25">
      <c r="A2785" t="s">
        <v>5510</v>
      </c>
      <c r="B2785" t="s">
        <v>66</v>
      </c>
      <c r="C2785" t="s">
        <v>2346</v>
      </c>
      <c r="D2785" t="s">
        <v>82</v>
      </c>
      <c r="E2785" s="149">
        <v>243750</v>
      </c>
      <c r="F2785" s="149">
        <v>1713.02</v>
      </c>
      <c r="G2785" s="149">
        <v>245463.02</v>
      </c>
      <c r="H2785" s="150">
        <f>Tabela2[[#This Row],[PERCENTUAL REALIZADO2]]*1/100</f>
        <v>0.58159499999999997</v>
      </c>
      <c r="I2785">
        <v>58.159500000000001</v>
      </c>
      <c r="J2785" s="111">
        <v>42478</v>
      </c>
      <c r="L2785" t="s">
        <v>2</v>
      </c>
      <c r="M2785" t="s">
        <v>84</v>
      </c>
      <c r="N2785" t="s">
        <v>85</v>
      </c>
    </row>
    <row r="2786" spans="1:14" x14ac:dyDescent="0.25">
      <c r="A2786" t="s">
        <v>5511</v>
      </c>
      <c r="B2786" t="s">
        <v>48</v>
      </c>
      <c r="C2786" t="s">
        <v>515</v>
      </c>
      <c r="D2786" t="s">
        <v>82</v>
      </c>
      <c r="E2786" s="149">
        <v>292500</v>
      </c>
      <c r="F2786" s="149">
        <v>8601.84</v>
      </c>
      <c r="G2786" s="149">
        <v>301101.84000000003</v>
      </c>
      <c r="H2786" s="150">
        <f>Tabela2[[#This Row],[PERCENTUAL REALIZADO2]]*1/100</f>
        <v>0.83552000000000004</v>
      </c>
      <c r="I2786">
        <v>83.552000000000007</v>
      </c>
      <c r="J2786" s="111">
        <v>42217</v>
      </c>
      <c r="L2786" t="s">
        <v>2</v>
      </c>
      <c r="M2786" t="s">
        <v>84</v>
      </c>
      <c r="N2786" t="s">
        <v>275</v>
      </c>
    </row>
    <row r="2787" spans="1:14" x14ac:dyDescent="0.25">
      <c r="A2787" t="s">
        <v>5512</v>
      </c>
      <c r="B2787" t="s">
        <v>60</v>
      </c>
      <c r="C2787" t="s">
        <v>270</v>
      </c>
      <c r="D2787" t="s">
        <v>82</v>
      </c>
      <c r="E2787" s="149">
        <v>341250</v>
      </c>
      <c r="F2787" s="149">
        <v>8560.2900000000009</v>
      </c>
      <c r="G2787" s="149">
        <v>349810.29</v>
      </c>
      <c r="H2787" s="150">
        <f>Tabela2[[#This Row],[PERCENTUAL REALIZADO2]]*1/100</f>
        <v>0.27286199999999999</v>
      </c>
      <c r="I2787">
        <v>27.286200000000001</v>
      </c>
      <c r="J2787" s="111">
        <v>42534</v>
      </c>
      <c r="L2787" t="s">
        <v>2</v>
      </c>
      <c r="M2787" t="s">
        <v>84</v>
      </c>
      <c r="N2787" t="s">
        <v>85</v>
      </c>
    </row>
    <row r="2788" spans="1:14" x14ac:dyDescent="0.25">
      <c r="A2788" t="s">
        <v>5513</v>
      </c>
      <c r="B2788" t="s">
        <v>51</v>
      </c>
      <c r="C2788" t="s">
        <v>2966</v>
      </c>
      <c r="D2788" t="s">
        <v>82</v>
      </c>
      <c r="E2788" s="149">
        <v>731250</v>
      </c>
      <c r="F2788" s="149">
        <v>78754.570000000007</v>
      </c>
      <c r="G2788" s="149">
        <v>810004.57</v>
      </c>
      <c r="H2788" s="150">
        <f>Tabela2[[#This Row],[PERCENTUAL REALIZADO2]]*1/100</f>
        <v>0.118705</v>
      </c>
      <c r="I2788">
        <v>11.8705</v>
      </c>
      <c r="J2788" s="111">
        <v>42515</v>
      </c>
      <c r="L2788" t="s">
        <v>2</v>
      </c>
      <c r="M2788" t="s">
        <v>84</v>
      </c>
      <c r="N2788" t="s">
        <v>85</v>
      </c>
    </row>
    <row r="2789" spans="1:14" x14ac:dyDescent="0.25">
      <c r="A2789" t="s">
        <v>5515</v>
      </c>
      <c r="B2789" t="s">
        <v>66</v>
      </c>
      <c r="C2789" t="s">
        <v>5514</v>
      </c>
      <c r="D2789" t="s">
        <v>86</v>
      </c>
      <c r="E2789" s="149">
        <v>295300</v>
      </c>
      <c r="F2789" s="149">
        <v>115403.7</v>
      </c>
      <c r="G2789" s="149">
        <v>410703.7</v>
      </c>
      <c r="H2789" s="150">
        <f>Tabela2[[#This Row],[PERCENTUAL REALIZADO2]]*1/100</f>
        <v>0.99785000000000001</v>
      </c>
      <c r="I2789">
        <v>99.784999999999997</v>
      </c>
      <c r="J2789" s="111">
        <v>42695</v>
      </c>
      <c r="K2789" s="111">
        <v>43104</v>
      </c>
      <c r="L2789" t="s">
        <v>2</v>
      </c>
      <c r="M2789" t="s">
        <v>84</v>
      </c>
      <c r="N2789" t="s">
        <v>88</v>
      </c>
    </row>
    <row r="2790" spans="1:14" x14ac:dyDescent="0.25">
      <c r="A2790" t="s">
        <v>5516</v>
      </c>
      <c r="B2790" t="s">
        <v>61</v>
      </c>
      <c r="C2790" t="s">
        <v>836</v>
      </c>
      <c r="D2790" t="s">
        <v>86</v>
      </c>
      <c r="E2790" s="149">
        <v>1480700</v>
      </c>
      <c r="F2790" s="149">
        <v>519886.83</v>
      </c>
      <c r="G2790" s="149">
        <v>2000586.83</v>
      </c>
      <c r="H2790" s="150">
        <f>Tabela2[[#This Row],[PERCENTUAL REALIZADO2]]*1/100</f>
        <v>0.69310599999999989</v>
      </c>
      <c r="I2790">
        <v>69.310599999999994</v>
      </c>
      <c r="J2790" s="111">
        <v>42359</v>
      </c>
      <c r="L2790" t="s">
        <v>2</v>
      </c>
      <c r="M2790" t="s">
        <v>84</v>
      </c>
      <c r="N2790" t="s">
        <v>88</v>
      </c>
    </row>
    <row r="2791" spans="1:14" x14ac:dyDescent="0.25">
      <c r="A2791" t="s">
        <v>5517</v>
      </c>
      <c r="B2791" t="s">
        <v>65</v>
      </c>
      <c r="C2791" t="s">
        <v>122</v>
      </c>
      <c r="D2791" t="s">
        <v>86</v>
      </c>
      <c r="E2791" s="149">
        <v>394200</v>
      </c>
      <c r="F2791" s="149">
        <v>9305.82</v>
      </c>
      <c r="G2791" s="149">
        <v>403505.82</v>
      </c>
      <c r="H2791" s="150">
        <f>Tabela2[[#This Row],[PERCENTUAL REALIZADO2]]*1/100</f>
        <v>0.85287000000000002</v>
      </c>
      <c r="I2791">
        <v>85.287000000000006</v>
      </c>
      <c r="J2791" s="111">
        <v>42229</v>
      </c>
      <c r="L2791" t="s">
        <v>2</v>
      </c>
      <c r="M2791" t="s">
        <v>84</v>
      </c>
      <c r="N2791" t="s">
        <v>88</v>
      </c>
    </row>
    <row r="2792" spans="1:14" x14ac:dyDescent="0.25">
      <c r="A2792" t="s">
        <v>5520</v>
      </c>
      <c r="B2792" t="s">
        <v>53</v>
      </c>
      <c r="C2792" t="s">
        <v>5519</v>
      </c>
      <c r="D2792" t="s">
        <v>86</v>
      </c>
      <c r="E2792" s="149">
        <v>493100</v>
      </c>
      <c r="F2792" s="149">
        <v>28329.14</v>
      </c>
      <c r="G2792" s="149">
        <v>521429.14</v>
      </c>
      <c r="H2792" s="150">
        <f>Tabela2[[#This Row],[PERCENTUAL REALIZADO2]]*1/100</f>
        <v>0.79115499999999994</v>
      </c>
      <c r="I2792">
        <v>79.115499999999997</v>
      </c>
      <c r="J2792" s="111">
        <v>42492</v>
      </c>
      <c r="L2792" t="s">
        <v>2</v>
      </c>
      <c r="M2792" t="s">
        <v>84</v>
      </c>
      <c r="N2792" t="s">
        <v>88</v>
      </c>
    </row>
    <row r="2793" spans="1:14" x14ac:dyDescent="0.25">
      <c r="A2793" t="s">
        <v>5522</v>
      </c>
      <c r="B2793" t="s">
        <v>53</v>
      </c>
      <c r="C2793" t="s">
        <v>5521</v>
      </c>
      <c r="D2793" t="s">
        <v>86</v>
      </c>
      <c r="E2793" s="149">
        <v>324970</v>
      </c>
      <c r="F2793" s="149">
        <v>5030</v>
      </c>
      <c r="G2793" s="149">
        <v>330000</v>
      </c>
      <c r="H2793" s="150">
        <f>Tabela2[[#This Row],[PERCENTUAL REALIZADO2]]*1/100</f>
        <v>8.5719999999999991E-2</v>
      </c>
      <c r="I2793">
        <v>8.5719999999999992</v>
      </c>
      <c r="J2793" s="111">
        <v>42551</v>
      </c>
      <c r="L2793" t="s">
        <v>2</v>
      </c>
      <c r="M2793" t="s">
        <v>84</v>
      </c>
      <c r="N2793" t="s">
        <v>88</v>
      </c>
    </row>
    <row r="2794" spans="1:14" x14ac:dyDescent="0.25">
      <c r="A2794" t="s">
        <v>5523</v>
      </c>
      <c r="B2794" t="s">
        <v>68</v>
      </c>
      <c r="C2794" t="s">
        <v>917</v>
      </c>
      <c r="D2794" t="s">
        <v>86</v>
      </c>
      <c r="E2794" s="149">
        <v>285451.86</v>
      </c>
      <c r="F2794" s="149">
        <v>285.74</v>
      </c>
      <c r="G2794" s="149">
        <v>285737.59999999998</v>
      </c>
      <c r="H2794" s="150">
        <f>Tabela2[[#This Row],[PERCENTUAL REALIZADO2]]*1/100</f>
        <v>0.67385499999999998</v>
      </c>
      <c r="I2794">
        <v>67.385499999999993</v>
      </c>
      <c r="J2794" s="111">
        <v>42535</v>
      </c>
      <c r="L2794" t="s">
        <v>2</v>
      </c>
      <c r="M2794" t="s">
        <v>84</v>
      </c>
      <c r="N2794" t="s">
        <v>183</v>
      </c>
    </row>
    <row r="2795" spans="1:14" x14ac:dyDescent="0.25">
      <c r="A2795" t="s">
        <v>5524</v>
      </c>
      <c r="B2795" t="s">
        <v>68</v>
      </c>
      <c r="C2795" t="s">
        <v>139</v>
      </c>
      <c r="D2795" t="s">
        <v>86</v>
      </c>
      <c r="E2795" s="149">
        <v>245850</v>
      </c>
      <c r="F2795" s="149">
        <v>30963.83</v>
      </c>
      <c r="G2795" s="149">
        <v>276813.83</v>
      </c>
      <c r="H2795" s="150">
        <f>Tabela2[[#This Row],[PERCENTUAL REALIZADO2]]*1/100</f>
        <v>5.6558999999999998E-2</v>
      </c>
      <c r="I2795">
        <v>5.6558999999999999</v>
      </c>
      <c r="J2795" s="111">
        <v>42534</v>
      </c>
      <c r="L2795" t="s">
        <v>2</v>
      </c>
      <c r="M2795" t="s">
        <v>84</v>
      </c>
      <c r="N2795" t="s">
        <v>183</v>
      </c>
    </row>
    <row r="2796" spans="1:14" x14ac:dyDescent="0.25">
      <c r="A2796" t="s">
        <v>5523</v>
      </c>
      <c r="B2796" t="s">
        <v>68</v>
      </c>
      <c r="C2796" t="s">
        <v>917</v>
      </c>
      <c r="D2796" t="s">
        <v>86</v>
      </c>
      <c r="E2796" s="149">
        <v>245850</v>
      </c>
      <c r="F2796" s="149">
        <v>5425.24</v>
      </c>
      <c r="G2796" s="149">
        <v>251275.24</v>
      </c>
      <c r="H2796" s="150">
        <f>Tabela2[[#This Row],[PERCENTUAL REALIZADO2]]*1/100</f>
        <v>0.73514999999999997</v>
      </c>
      <c r="I2796">
        <v>73.515000000000001</v>
      </c>
      <c r="J2796" s="111">
        <v>42675</v>
      </c>
      <c r="L2796" t="s">
        <v>2</v>
      </c>
      <c r="M2796" t="s">
        <v>84</v>
      </c>
      <c r="N2796" t="s">
        <v>183</v>
      </c>
    </row>
    <row r="2797" spans="1:14" x14ac:dyDescent="0.25">
      <c r="A2797" t="s">
        <v>5525</v>
      </c>
      <c r="B2797" t="s">
        <v>61</v>
      </c>
      <c r="C2797" t="s">
        <v>378</v>
      </c>
      <c r="D2797" t="s">
        <v>86</v>
      </c>
      <c r="E2797" s="149">
        <v>987600</v>
      </c>
      <c r="F2797" s="149">
        <v>12400</v>
      </c>
      <c r="G2797" s="149">
        <v>1000000</v>
      </c>
      <c r="H2797" s="150">
        <f>Tabela2[[#This Row],[PERCENTUAL REALIZADO2]]*1/100</f>
        <v>0.64841399999999993</v>
      </c>
      <c r="I2797">
        <v>64.841399999999993</v>
      </c>
      <c r="J2797" s="111">
        <v>42464</v>
      </c>
      <c r="L2797" t="s">
        <v>2</v>
      </c>
      <c r="M2797" t="s">
        <v>84</v>
      </c>
      <c r="N2797" t="s">
        <v>425</v>
      </c>
    </row>
    <row r="2798" spans="1:14" x14ac:dyDescent="0.25">
      <c r="A2798" t="s">
        <v>5527</v>
      </c>
      <c r="B2798" t="s">
        <v>53</v>
      </c>
      <c r="C2798" t="s">
        <v>5526</v>
      </c>
      <c r="D2798" t="s">
        <v>86</v>
      </c>
      <c r="E2798" s="149">
        <v>265630</v>
      </c>
      <c r="F2798" s="149">
        <v>266</v>
      </c>
      <c r="G2798" s="149">
        <v>265896</v>
      </c>
      <c r="H2798" s="150">
        <f>Tabela2[[#This Row],[PERCENTUAL REALIZADO2]]*1/100</f>
        <v>0.87932500000000002</v>
      </c>
      <c r="I2798">
        <v>87.932500000000005</v>
      </c>
      <c r="J2798" s="111">
        <v>42877</v>
      </c>
      <c r="L2798" t="s">
        <v>2</v>
      </c>
      <c r="M2798" t="s">
        <v>84</v>
      </c>
      <c r="N2798" t="s">
        <v>88</v>
      </c>
    </row>
    <row r="2799" spans="1:14" x14ac:dyDescent="0.25">
      <c r="A2799" t="s">
        <v>5529</v>
      </c>
      <c r="B2799" t="s">
        <v>57</v>
      </c>
      <c r="C2799" t="s">
        <v>5528</v>
      </c>
      <c r="D2799" t="s">
        <v>86</v>
      </c>
      <c r="E2799" s="149">
        <v>493100</v>
      </c>
      <c r="F2799" s="149">
        <v>6900</v>
      </c>
      <c r="G2799" s="149">
        <v>500000</v>
      </c>
      <c r="H2799" s="150">
        <f>Tabela2[[#This Row],[PERCENTUAL REALIZADO2]]*1/100</f>
        <v>1.9243E-2</v>
      </c>
      <c r="I2799">
        <v>1.9242999999999999</v>
      </c>
      <c r="J2799" s="111">
        <v>42527</v>
      </c>
      <c r="L2799" t="s">
        <v>2</v>
      </c>
      <c r="M2799" t="s">
        <v>84</v>
      </c>
      <c r="N2799" t="s">
        <v>88</v>
      </c>
    </row>
    <row r="2800" spans="1:14" x14ac:dyDescent="0.25">
      <c r="A2800" t="s">
        <v>5531</v>
      </c>
      <c r="B2800" t="s">
        <v>62</v>
      </c>
      <c r="C2800" t="s">
        <v>5530</v>
      </c>
      <c r="D2800" t="s">
        <v>86</v>
      </c>
      <c r="E2800" s="149">
        <v>1185400</v>
      </c>
      <c r="F2800" s="149">
        <v>57158.32</v>
      </c>
      <c r="G2800" s="149">
        <v>1242558.32</v>
      </c>
      <c r="H2800" s="150">
        <f>Tabela2[[#This Row],[PERCENTUAL REALIZADO2]]*1/100</f>
        <v>9.6919000000000005E-2</v>
      </c>
      <c r="I2800">
        <v>9.6919000000000004</v>
      </c>
      <c r="J2800" s="111">
        <v>42136</v>
      </c>
      <c r="L2800" t="s">
        <v>2</v>
      </c>
      <c r="M2800" t="s">
        <v>84</v>
      </c>
      <c r="N2800" t="s">
        <v>131</v>
      </c>
    </row>
    <row r="2801" spans="1:14" x14ac:dyDescent="0.25">
      <c r="A2801" t="s">
        <v>5532</v>
      </c>
      <c r="B2801" t="s">
        <v>56</v>
      </c>
      <c r="C2801" t="s">
        <v>274</v>
      </c>
      <c r="D2801" t="s">
        <v>86</v>
      </c>
      <c r="E2801" s="149">
        <v>1185400</v>
      </c>
      <c r="F2801" s="149">
        <v>151427.57999999999</v>
      </c>
      <c r="G2801" s="149">
        <v>1336827.58</v>
      </c>
      <c r="H2801" s="150">
        <f>Tabela2[[#This Row],[PERCENTUAL REALIZADO2]]*1/100</f>
        <v>0.83888300000000005</v>
      </c>
      <c r="I2801">
        <v>83.888300000000001</v>
      </c>
      <c r="J2801" s="111">
        <v>42558</v>
      </c>
      <c r="L2801" t="s">
        <v>2</v>
      </c>
      <c r="M2801" t="s">
        <v>715</v>
      </c>
      <c r="N2801" t="s">
        <v>969</v>
      </c>
    </row>
    <row r="2802" spans="1:14" x14ac:dyDescent="0.25">
      <c r="A2802" t="s">
        <v>5534</v>
      </c>
      <c r="B2802" t="s">
        <v>47</v>
      </c>
      <c r="C2802" t="s">
        <v>5533</v>
      </c>
      <c r="D2802" t="s">
        <v>86</v>
      </c>
      <c r="E2802" s="149">
        <v>493100</v>
      </c>
      <c r="F2802" s="149">
        <v>2511.92</v>
      </c>
      <c r="G2802" s="149">
        <v>495611.92</v>
      </c>
      <c r="H2802" s="150">
        <f>Tabela2[[#This Row],[PERCENTUAL REALIZADO2]]*1/100</f>
        <v>0.98899500000000007</v>
      </c>
      <c r="I2802">
        <v>98.899500000000003</v>
      </c>
      <c r="J2802" s="111">
        <v>42024</v>
      </c>
      <c r="L2802" t="s">
        <v>2</v>
      </c>
      <c r="M2802" t="s">
        <v>84</v>
      </c>
      <c r="N2802" t="s">
        <v>88</v>
      </c>
    </row>
    <row r="2803" spans="1:14" x14ac:dyDescent="0.25">
      <c r="A2803" t="s">
        <v>1499</v>
      </c>
      <c r="B2803" t="s">
        <v>52</v>
      </c>
      <c r="C2803" t="s">
        <v>1549</v>
      </c>
      <c r="D2803" t="s">
        <v>82</v>
      </c>
      <c r="E2803" s="149">
        <v>200000</v>
      </c>
      <c r="F2803" s="149">
        <v>6000</v>
      </c>
      <c r="G2803" s="149">
        <v>206000</v>
      </c>
      <c r="H2803" s="150">
        <f>Tabela2[[#This Row],[PERCENTUAL REALIZADO2]]*1/100</f>
        <v>0.18429999999999999</v>
      </c>
      <c r="I2803">
        <v>18.43</v>
      </c>
      <c r="J2803" s="111">
        <v>38863</v>
      </c>
      <c r="L2803" t="s">
        <v>2</v>
      </c>
      <c r="M2803" t="s">
        <v>84</v>
      </c>
      <c r="N2803" t="s">
        <v>721</v>
      </c>
    </row>
    <row r="2804" spans="1:14" x14ac:dyDescent="0.25">
      <c r="A2804" t="s">
        <v>5535</v>
      </c>
      <c r="B2804" t="s">
        <v>53</v>
      </c>
      <c r="C2804" t="s">
        <v>2985</v>
      </c>
      <c r="D2804" t="s">
        <v>86</v>
      </c>
      <c r="E2804" s="149">
        <v>935112.27</v>
      </c>
      <c r="F2804" s="149">
        <v>83446.62</v>
      </c>
      <c r="G2804" s="149">
        <v>1018558.89</v>
      </c>
      <c r="H2804" s="150">
        <f>Tabela2[[#This Row],[PERCENTUAL REALIZADO2]]*1/100</f>
        <v>0.50818800000000008</v>
      </c>
      <c r="I2804">
        <v>50.818800000000003</v>
      </c>
      <c r="J2804" s="111">
        <v>42552</v>
      </c>
      <c r="L2804" t="s">
        <v>2</v>
      </c>
      <c r="M2804" t="s">
        <v>84</v>
      </c>
      <c r="N2804" t="s">
        <v>88</v>
      </c>
    </row>
    <row r="2805" spans="1:14" x14ac:dyDescent="0.25">
      <c r="A2805" t="s">
        <v>5537</v>
      </c>
      <c r="B2805" t="s">
        <v>47</v>
      </c>
      <c r="C2805" t="s">
        <v>5536</v>
      </c>
      <c r="D2805" t="s">
        <v>86</v>
      </c>
      <c r="E2805" s="149">
        <v>641450</v>
      </c>
      <c r="F2805" s="149">
        <v>189795.82</v>
      </c>
      <c r="G2805" s="149">
        <v>831245.82</v>
      </c>
      <c r="H2805" s="150">
        <f>Tabela2[[#This Row],[PERCENTUAL REALIZADO2]]*1/100</f>
        <v>0.65897900000000009</v>
      </c>
      <c r="I2805">
        <v>65.897900000000007</v>
      </c>
      <c r="J2805" s="111">
        <v>42668</v>
      </c>
      <c r="K2805" s="111">
        <v>43108</v>
      </c>
      <c r="L2805" t="s">
        <v>2</v>
      </c>
      <c r="M2805" t="s">
        <v>84</v>
      </c>
      <c r="N2805" t="s">
        <v>88</v>
      </c>
    </row>
    <row r="2806" spans="1:14" x14ac:dyDescent="0.25">
      <c r="A2806" t="s">
        <v>5538</v>
      </c>
      <c r="B2806" t="s">
        <v>60</v>
      </c>
      <c r="C2806" t="s">
        <v>190</v>
      </c>
      <c r="D2806" t="s">
        <v>86</v>
      </c>
      <c r="E2806" s="149">
        <v>384310</v>
      </c>
      <c r="F2806" s="149">
        <v>33239.56</v>
      </c>
      <c r="G2806" s="149">
        <v>417549.56</v>
      </c>
      <c r="H2806" s="150">
        <f>Tabela2[[#This Row],[PERCENTUAL REALIZADO2]]*1/100</f>
        <v>0.488817</v>
      </c>
      <c r="I2806">
        <v>48.881700000000002</v>
      </c>
      <c r="J2806" s="111">
        <v>42233</v>
      </c>
      <c r="L2806" t="s">
        <v>2</v>
      </c>
      <c r="M2806" t="s">
        <v>84</v>
      </c>
      <c r="N2806" t="s">
        <v>88</v>
      </c>
    </row>
    <row r="2807" spans="1:14" x14ac:dyDescent="0.25">
      <c r="A2807" t="s">
        <v>5541</v>
      </c>
      <c r="B2807" t="s">
        <v>50</v>
      </c>
      <c r="C2807" t="s">
        <v>5302</v>
      </c>
      <c r="D2807" t="s">
        <v>117</v>
      </c>
      <c r="E2807" s="149">
        <v>250000</v>
      </c>
      <c r="F2807" s="149">
        <v>148588.75</v>
      </c>
      <c r="G2807" s="149">
        <v>398588.75</v>
      </c>
      <c r="H2807" s="150">
        <f>Tabela2[[#This Row],[PERCENTUAL REALIZADO2]]*1/100</f>
        <v>7.5860000000000007E-3</v>
      </c>
      <c r="I2807">
        <v>0.75860000000000005</v>
      </c>
      <c r="J2807" s="111">
        <v>42522</v>
      </c>
      <c r="L2807" t="s">
        <v>2</v>
      </c>
      <c r="M2807" t="s">
        <v>120</v>
      </c>
      <c r="N2807" t="s">
        <v>121</v>
      </c>
    </row>
    <row r="2808" spans="1:14" x14ac:dyDescent="0.25">
      <c r="A2808" t="s">
        <v>5543</v>
      </c>
      <c r="B2808" t="s">
        <v>54</v>
      </c>
      <c r="C2808" t="s">
        <v>5542</v>
      </c>
      <c r="D2808" t="s">
        <v>86</v>
      </c>
      <c r="E2808" s="149">
        <v>493100</v>
      </c>
      <c r="F2808" s="149">
        <v>361950.25</v>
      </c>
      <c r="G2808" s="149">
        <v>855050.25</v>
      </c>
      <c r="H2808" s="150">
        <f>Tabela2[[#This Row],[PERCENTUAL REALIZADO2]]*1/100</f>
        <v>0.447654</v>
      </c>
      <c r="I2808">
        <v>44.7654</v>
      </c>
      <c r="J2808" s="111">
        <v>42522</v>
      </c>
      <c r="L2808" t="s">
        <v>2</v>
      </c>
      <c r="M2808" t="s">
        <v>84</v>
      </c>
      <c r="N2808" t="s">
        <v>88</v>
      </c>
    </row>
    <row r="2809" spans="1:14" x14ac:dyDescent="0.25">
      <c r="A2809" t="s">
        <v>5544</v>
      </c>
      <c r="B2809" t="s">
        <v>68</v>
      </c>
      <c r="C2809" t="s">
        <v>5228</v>
      </c>
      <c r="D2809" t="s">
        <v>86</v>
      </c>
      <c r="E2809" s="149">
        <v>245850</v>
      </c>
      <c r="F2809" s="149">
        <v>246.5</v>
      </c>
      <c r="G2809" s="149">
        <v>246096.5</v>
      </c>
      <c r="H2809" s="150">
        <f>Tabela2[[#This Row],[PERCENTUAL REALIZADO2]]*1/100</f>
        <v>0.99837299999999995</v>
      </c>
      <c r="I2809">
        <v>99.837299999999999</v>
      </c>
      <c r="J2809" s="111">
        <v>42688</v>
      </c>
      <c r="L2809" t="s">
        <v>2</v>
      </c>
      <c r="M2809" t="s">
        <v>84</v>
      </c>
      <c r="N2809" t="s">
        <v>565</v>
      </c>
    </row>
    <row r="2810" spans="1:14" x14ac:dyDescent="0.25">
      <c r="A2810" t="s">
        <v>5545</v>
      </c>
      <c r="B2810" t="s">
        <v>65</v>
      </c>
      <c r="C2810" t="s">
        <v>4798</v>
      </c>
      <c r="D2810" t="s">
        <v>86</v>
      </c>
      <c r="E2810" s="149">
        <v>245850</v>
      </c>
      <c r="F2810" s="149">
        <v>42258.27</v>
      </c>
      <c r="G2810" s="149">
        <v>288108.27</v>
      </c>
      <c r="H2810" s="150">
        <f>Tabela2[[#This Row],[PERCENTUAL REALIZADO2]]*1/100</f>
        <v>0.83812500000000001</v>
      </c>
      <c r="I2810">
        <v>83.8125</v>
      </c>
      <c r="J2810" s="111">
        <v>42576</v>
      </c>
      <c r="L2810" t="s">
        <v>2</v>
      </c>
      <c r="M2810" t="s">
        <v>84</v>
      </c>
      <c r="N2810" t="s">
        <v>88</v>
      </c>
    </row>
    <row r="2811" spans="1:14" x14ac:dyDescent="0.25">
      <c r="A2811" t="s">
        <v>4119</v>
      </c>
      <c r="B2811" t="s">
        <v>53</v>
      </c>
      <c r="C2811" t="s">
        <v>4118</v>
      </c>
      <c r="D2811" t="s">
        <v>82</v>
      </c>
      <c r="E2811" s="149">
        <v>1500000</v>
      </c>
      <c r="F2811" s="149">
        <v>106139.48</v>
      </c>
      <c r="G2811" s="149">
        <v>1606139.48</v>
      </c>
      <c r="H2811" s="150">
        <f>Tabela2[[#This Row],[PERCENTUAL REALIZADO2]]*1/100</f>
        <v>0.8123999999999999</v>
      </c>
      <c r="I2811">
        <v>81.239999999999995</v>
      </c>
      <c r="J2811" s="111">
        <v>39629</v>
      </c>
      <c r="K2811" s="111">
        <v>41973</v>
      </c>
      <c r="L2811" t="s">
        <v>2</v>
      </c>
      <c r="M2811" t="s">
        <v>84</v>
      </c>
      <c r="N2811" t="s">
        <v>721</v>
      </c>
    </row>
    <row r="2812" spans="1:14" x14ac:dyDescent="0.25">
      <c r="A2812" t="s">
        <v>4121</v>
      </c>
      <c r="B2812" t="s">
        <v>53</v>
      </c>
      <c r="C2812" t="s">
        <v>4120</v>
      </c>
      <c r="D2812" t="s">
        <v>82</v>
      </c>
      <c r="E2812" s="149">
        <v>1000000</v>
      </c>
      <c r="F2812" s="149">
        <v>924523.19</v>
      </c>
      <c r="G2812" s="149">
        <v>1924523.19</v>
      </c>
      <c r="H2812" s="150">
        <f>Tabela2[[#This Row],[PERCENTUAL REALIZADO2]]*1/100</f>
        <v>0</v>
      </c>
      <c r="I2812">
        <v>0</v>
      </c>
      <c r="J2812" s="111">
        <v>39633</v>
      </c>
      <c r="L2812" t="s">
        <v>2</v>
      </c>
      <c r="M2812" t="s">
        <v>84</v>
      </c>
      <c r="N2812" t="s">
        <v>721</v>
      </c>
    </row>
    <row r="2813" spans="1:14" x14ac:dyDescent="0.25">
      <c r="A2813" t="s">
        <v>5545</v>
      </c>
      <c r="B2813" t="s">
        <v>65</v>
      </c>
      <c r="C2813" t="s">
        <v>4798</v>
      </c>
      <c r="D2813" t="s">
        <v>86</v>
      </c>
      <c r="E2813" s="149">
        <v>245850</v>
      </c>
      <c r="F2813" s="149">
        <v>28122.85</v>
      </c>
      <c r="G2813" s="149">
        <v>273972.84999999998</v>
      </c>
      <c r="H2813" s="150">
        <f>Tabela2[[#This Row],[PERCENTUAL REALIZADO2]]*1/100</f>
        <v>0.70293400000000006</v>
      </c>
      <c r="I2813">
        <v>70.293400000000005</v>
      </c>
      <c r="J2813" s="111">
        <v>42576</v>
      </c>
      <c r="L2813" t="s">
        <v>2</v>
      </c>
      <c r="M2813" t="s">
        <v>84</v>
      </c>
      <c r="N2813" t="s">
        <v>88</v>
      </c>
    </row>
    <row r="2814" spans="1:14" x14ac:dyDescent="0.25">
      <c r="A2814" t="s">
        <v>5547</v>
      </c>
      <c r="B2814" t="s">
        <v>54</v>
      </c>
      <c r="C2814" t="s">
        <v>5546</v>
      </c>
      <c r="D2814" t="s">
        <v>86</v>
      </c>
      <c r="E2814" s="149">
        <v>493100</v>
      </c>
      <c r="F2814" s="149">
        <v>477801.51</v>
      </c>
      <c r="G2814" s="149">
        <v>970901.51</v>
      </c>
      <c r="H2814" s="150">
        <f>Tabela2[[#This Row],[PERCENTUAL REALIZADO2]]*1/100</f>
        <v>0.535663</v>
      </c>
      <c r="I2814">
        <v>53.566299999999998</v>
      </c>
      <c r="J2814" s="111">
        <v>42550</v>
      </c>
      <c r="L2814" t="s">
        <v>2</v>
      </c>
      <c r="M2814" t="s">
        <v>84</v>
      </c>
      <c r="N2814" t="s">
        <v>88</v>
      </c>
    </row>
    <row r="2815" spans="1:14" x14ac:dyDescent="0.25">
      <c r="A2815" t="s">
        <v>5548</v>
      </c>
      <c r="B2815" t="s">
        <v>48</v>
      </c>
      <c r="C2815" t="s">
        <v>3466</v>
      </c>
      <c r="D2815" t="s">
        <v>86</v>
      </c>
      <c r="E2815" s="149">
        <v>987600</v>
      </c>
      <c r="F2815" s="149">
        <v>55806.06</v>
      </c>
      <c r="G2815" s="149">
        <v>1043406.06</v>
      </c>
      <c r="H2815" s="150">
        <f>Tabela2[[#This Row],[PERCENTUAL REALIZADO2]]*1/100</f>
        <v>0.372062</v>
      </c>
      <c r="I2815">
        <v>37.206200000000003</v>
      </c>
      <c r="J2815" s="111">
        <v>42527</v>
      </c>
      <c r="L2815" t="s">
        <v>2</v>
      </c>
      <c r="M2815" t="s">
        <v>84</v>
      </c>
      <c r="N2815" t="s">
        <v>88</v>
      </c>
    </row>
    <row r="2816" spans="1:14" x14ac:dyDescent="0.25">
      <c r="A2816" t="s">
        <v>4516</v>
      </c>
      <c r="B2816" t="s">
        <v>47</v>
      </c>
      <c r="C2816" t="s">
        <v>101</v>
      </c>
      <c r="D2816" t="s">
        <v>86</v>
      </c>
      <c r="E2816" s="149">
        <v>245850</v>
      </c>
      <c r="F2816" s="149">
        <v>248</v>
      </c>
      <c r="G2816" s="149">
        <v>246098</v>
      </c>
      <c r="H2816" s="150">
        <f>Tabela2[[#This Row],[PERCENTUAL REALIZADO2]]*1/100</f>
        <v>0.85078599999999993</v>
      </c>
      <c r="I2816">
        <v>85.078599999999994</v>
      </c>
      <c r="J2816" s="111">
        <v>42186</v>
      </c>
      <c r="L2816" t="s">
        <v>2</v>
      </c>
      <c r="M2816" t="s">
        <v>84</v>
      </c>
      <c r="N2816" t="s">
        <v>88</v>
      </c>
    </row>
    <row r="2817" spans="1:14" x14ac:dyDescent="0.25">
      <c r="A2817" t="s">
        <v>5550</v>
      </c>
      <c r="B2817" t="s">
        <v>59</v>
      </c>
      <c r="C2817" t="s">
        <v>5549</v>
      </c>
      <c r="D2817" t="s">
        <v>86</v>
      </c>
      <c r="E2817" s="149">
        <v>245850</v>
      </c>
      <c r="F2817" s="149">
        <v>3743.91</v>
      </c>
      <c r="G2817" s="149">
        <v>249593.91</v>
      </c>
      <c r="H2817" s="150">
        <f>Tabela2[[#This Row],[PERCENTUAL REALIZADO2]]*1/100</f>
        <v>4.9405000000000004E-2</v>
      </c>
      <c r="I2817">
        <v>4.9405000000000001</v>
      </c>
      <c r="J2817" s="111">
        <v>42241</v>
      </c>
      <c r="L2817" t="s">
        <v>2</v>
      </c>
      <c r="M2817" t="s">
        <v>84</v>
      </c>
      <c r="N2817" t="s">
        <v>88</v>
      </c>
    </row>
    <row r="2818" spans="1:14" x14ac:dyDescent="0.25">
      <c r="A2818" t="s">
        <v>5551</v>
      </c>
      <c r="B2818" t="s">
        <v>47</v>
      </c>
      <c r="C2818" t="s">
        <v>3612</v>
      </c>
      <c r="D2818" t="s">
        <v>86</v>
      </c>
      <c r="E2818" s="149">
        <v>493100</v>
      </c>
      <c r="F2818" s="149">
        <v>39519.599999999999</v>
      </c>
      <c r="G2818" s="149">
        <v>532619.6</v>
      </c>
      <c r="H2818" s="150">
        <f>Tabela2[[#This Row],[PERCENTUAL REALIZADO2]]*1/100</f>
        <v>0.88077099999999997</v>
      </c>
      <c r="I2818">
        <v>88.077100000000002</v>
      </c>
      <c r="J2818" s="111">
        <v>42250</v>
      </c>
      <c r="L2818" t="s">
        <v>2</v>
      </c>
      <c r="M2818" t="s">
        <v>84</v>
      </c>
      <c r="N2818" t="s">
        <v>88</v>
      </c>
    </row>
    <row r="2819" spans="1:14" x14ac:dyDescent="0.25">
      <c r="A2819" t="s">
        <v>5553</v>
      </c>
      <c r="B2819" t="s">
        <v>67</v>
      </c>
      <c r="C2819" t="s">
        <v>5552</v>
      </c>
      <c r="D2819" t="s">
        <v>86</v>
      </c>
      <c r="E2819" s="149">
        <v>493100</v>
      </c>
      <c r="F2819" s="149">
        <v>64156.11</v>
      </c>
      <c r="G2819" s="149">
        <v>557256.11</v>
      </c>
      <c r="H2819" s="150">
        <f>Tabela2[[#This Row],[PERCENTUAL REALIZADO2]]*1/100</f>
        <v>0.79671999999999998</v>
      </c>
      <c r="I2819">
        <v>79.671999999999997</v>
      </c>
      <c r="J2819" s="111">
        <v>42219</v>
      </c>
      <c r="L2819" t="s">
        <v>2</v>
      </c>
      <c r="M2819" t="s">
        <v>84</v>
      </c>
      <c r="N2819" t="s">
        <v>88</v>
      </c>
    </row>
    <row r="2820" spans="1:14" x14ac:dyDescent="0.25">
      <c r="A2820" t="s">
        <v>5554</v>
      </c>
      <c r="B2820" t="s">
        <v>66</v>
      </c>
      <c r="C2820" t="s">
        <v>4396</v>
      </c>
      <c r="D2820" t="s">
        <v>86</v>
      </c>
      <c r="E2820" s="149">
        <v>295300</v>
      </c>
      <c r="F2820" s="149">
        <v>4700</v>
      </c>
      <c r="G2820" s="149">
        <v>300000</v>
      </c>
      <c r="H2820" s="150">
        <f>Tabela2[[#This Row],[PERCENTUAL REALIZADO2]]*1/100</f>
        <v>0.92599199999999993</v>
      </c>
      <c r="I2820">
        <v>92.599199999999996</v>
      </c>
      <c r="J2820" s="111">
        <v>42702</v>
      </c>
      <c r="L2820" t="s">
        <v>2</v>
      </c>
      <c r="M2820" t="s">
        <v>84</v>
      </c>
      <c r="N2820" t="s">
        <v>88</v>
      </c>
    </row>
    <row r="2821" spans="1:14" x14ac:dyDescent="0.25">
      <c r="A2821" t="s">
        <v>5555</v>
      </c>
      <c r="B2821" t="s">
        <v>68</v>
      </c>
      <c r="C2821" t="s">
        <v>368</v>
      </c>
      <c r="D2821" t="s">
        <v>117</v>
      </c>
      <c r="E2821" s="149">
        <v>250000</v>
      </c>
      <c r="F2821" s="149">
        <v>28304.42</v>
      </c>
      <c r="G2821" s="149">
        <v>278304.42</v>
      </c>
      <c r="H2821" s="150">
        <f>Tabela2[[#This Row],[PERCENTUAL REALIZADO2]]*1/100</f>
        <v>9.8376999999999992E-2</v>
      </c>
      <c r="I2821">
        <v>9.8376999999999999</v>
      </c>
      <c r="J2821" s="111">
        <v>42534</v>
      </c>
      <c r="L2821" t="s">
        <v>2</v>
      </c>
      <c r="M2821" t="s">
        <v>120</v>
      </c>
      <c r="N2821" t="s">
        <v>121</v>
      </c>
    </row>
    <row r="2822" spans="1:14" x14ac:dyDescent="0.25">
      <c r="A2822" t="s">
        <v>5556</v>
      </c>
      <c r="B2822" t="s">
        <v>60</v>
      </c>
      <c r="C2822" t="s">
        <v>556</v>
      </c>
      <c r="D2822" t="s">
        <v>117</v>
      </c>
      <c r="E2822" s="149">
        <v>150000</v>
      </c>
      <c r="F2822" s="149">
        <v>1500</v>
      </c>
      <c r="G2822" s="149">
        <v>151500</v>
      </c>
      <c r="H2822" s="150">
        <f>Tabela2[[#This Row],[PERCENTUAL REALIZADO2]]*1/100</f>
        <v>0.216721</v>
      </c>
      <c r="I2822">
        <v>21.6721</v>
      </c>
      <c r="J2822" s="111">
        <v>42461</v>
      </c>
      <c r="L2822" t="s">
        <v>2</v>
      </c>
      <c r="M2822" t="s">
        <v>120</v>
      </c>
      <c r="N2822" t="s">
        <v>121</v>
      </c>
    </row>
    <row r="2823" spans="1:14" x14ac:dyDescent="0.25">
      <c r="A2823" t="s">
        <v>5557</v>
      </c>
      <c r="B2823" t="s">
        <v>48</v>
      </c>
      <c r="C2823" t="s">
        <v>3169</v>
      </c>
      <c r="D2823" t="s">
        <v>82</v>
      </c>
      <c r="E2823" s="149">
        <v>975000</v>
      </c>
      <c r="F2823" s="149">
        <v>5726.27</v>
      </c>
      <c r="G2823" s="149">
        <v>980726.27</v>
      </c>
      <c r="H2823" s="150">
        <f>Tabela2[[#This Row],[PERCENTUAL REALIZADO2]]*1/100</f>
        <v>0.95934600000000003</v>
      </c>
      <c r="I2823">
        <v>95.934600000000003</v>
      </c>
      <c r="J2823" s="111">
        <v>42156</v>
      </c>
      <c r="L2823" t="s">
        <v>2</v>
      </c>
      <c r="M2823" t="s">
        <v>84</v>
      </c>
      <c r="N2823" t="s">
        <v>85</v>
      </c>
    </row>
    <row r="2824" spans="1:14" x14ac:dyDescent="0.25">
      <c r="A2824" t="s">
        <v>5558</v>
      </c>
      <c r="B2824" t="s">
        <v>48</v>
      </c>
      <c r="C2824" t="s">
        <v>515</v>
      </c>
      <c r="D2824" t="s">
        <v>82</v>
      </c>
      <c r="E2824" s="149">
        <v>1950000</v>
      </c>
      <c r="F2824" s="149">
        <v>81250</v>
      </c>
      <c r="G2824" s="149">
        <v>2031250</v>
      </c>
      <c r="H2824" s="150">
        <f>Tabela2[[#This Row],[PERCENTUAL REALIZADO2]]*1/100</f>
        <v>0.364255</v>
      </c>
      <c r="I2824">
        <v>36.4255</v>
      </c>
      <c r="J2824" s="111">
        <v>42217</v>
      </c>
      <c r="L2824" t="s">
        <v>2</v>
      </c>
      <c r="M2824" t="s">
        <v>84</v>
      </c>
      <c r="N2824" t="s">
        <v>85</v>
      </c>
    </row>
    <row r="2825" spans="1:14" x14ac:dyDescent="0.25">
      <c r="A2825" t="s">
        <v>5559</v>
      </c>
      <c r="B2825" t="s">
        <v>54</v>
      </c>
      <c r="C2825" t="s">
        <v>1343</v>
      </c>
      <c r="D2825" t="s">
        <v>86</v>
      </c>
      <c r="E2825" s="149">
        <v>493100</v>
      </c>
      <c r="F2825" s="149">
        <v>599658.43000000005</v>
      </c>
      <c r="G2825" s="149">
        <v>1092758.43</v>
      </c>
      <c r="H2825" s="150">
        <f>Tabela2[[#This Row],[PERCENTUAL REALIZADO2]]*1/100</f>
        <v>0.65229100000000007</v>
      </c>
      <c r="I2825">
        <v>65.229100000000003</v>
      </c>
      <c r="J2825" s="111">
        <v>42480</v>
      </c>
      <c r="L2825" t="s">
        <v>2</v>
      </c>
      <c r="M2825" t="s">
        <v>84</v>
      </c>
      <c r="N2825" t="s">
        <v>88</v>
      </c>
    </row>
    <row r="2826" spans="1:14" x14ac:dyDescent="0.25">
      <c r="A2826" t="s">
        <v>5560</v>
      </c>
      <c r="B2826" t="s">
        <v>65</v>
      </c>
      <c r="C2826" t="s">
        <v>3536</v>
      </c>
      <c r="D2826" t="s">
        <v>86</v>
      </c>
      <c r="E2826" s="149">
        <v>1445294.54</v>
      </c>
      <c r="F2826" s="149">
        <v>1446.75</v>
      </c>
      <c r="G2826" s="149">
        <v>1446741.29</v>
      </c>
      <c r="H2826" s="150">
        <f>Tabela2[[#This Row],[PERCENTUAL REALIZADO2]]*1/100</f>
        <v>0.52286499999999991</v>
      </c>
      <c r="I2826">
        <v>52.286499999999997</v>
      </c>
      <c r="J2826" s="111">
        <v>42205</v>
      </c>
      <c r="L2826" t="s">
        <v>2</v>
      </c>
      <c r="M2826" t="s">
        <v>84</v>
      </c>
      <c r="N2826" t="s">
        <v>88</v>
      </c>
    </row>
    <row r="2827" spans="1:14" x14ac:dyDescent="0.25">
      <c r="A2827" t="s">
        <v>5561</v>
      </c>
      <c r="B2827" t="s">
        <v>48</v>
      </c>
      <c r="C2827" t="s">
        <v>474</v>
      </c>
      <c r="D2827" t="s">
        <v>86</v>
      </c>
      <c r="E2827" s="149">
        <v>245850</v>
      </c>
      <c r="F2827" s="149">
        <v>8710.51</v>
      </c>
      <c r="G2827" s="149">
        <v>254560.51</v>
      </c>
      <c r="H2827" s="150">
        <f>Tabela2[[#This Row],[PERCENTUAL REALIZADO2]]*1/100</f>
        <v>0.51218699999999995</v>
      </c>
      <c r="I2827">
        <v>51.218699999999998</v>
      </c>
      <c r="J2827" s="111">
        <v>42156</v>
      </c>
      <c r="L2827" t="s">
        <v>2</v>
      </c>
      <c r="M2827" t="s">
        <v>84</v>
      </c>
      <c r="N2827" t="s">
        <v>88</v>
      </c>
    </row>
    <row r="2828" spans="1:14" x14ac:dyDescent="0.25">
      <c r="A2828" t="s">
        <v>5562</v>
      </c>
      <c r="B2828" t="s">
        <v>58</v>
      </c>
      <c r="C2828" t="s">
        <v>2427</v>
      </c>
      <c r="D2828" t="s">
        <v>86</v>
      </c>
      <c r="E2828" s="149">
        <v>1976600</v>
      </c>
      <c r="F2828" s="149">
        <v>73456.2</v>
      </c>
      <c r="G2828" s="149">
        <v>2050056.2</v>
      </c>
      <c r="H2828" s="150">
        <f>Tabela2[[#This Row],[PERCENTUAL REALIZADO2]]*1/100</f>
        <v>0.74822599999999995</v>
      </c>
      <c r="I2828">
        <v>74.822599999999994</v>
      </c>
      <c r="J2828" s="111">
        <v>42167</v>
      </c>
      <c r="L2828" t="s">
        <v>2</v>
      </c>
      <c r="M2828" t="s">
        <v>84</v>
      </c>
      <c r="N2828" t="s">
        <v>88</v>
      </c>
    </row>
    <row r="2829" spans="1:14" x14ac:dyDescent="0.25">
      <c r="A2829" t="s">
        <v>5563</v>
      </c>
      <c r="B2829" t="s">
        <v>54</v>
      </c>
      <c r="C2829" t="s">
        <v>3503</v>
      </c>
      <c r="D2829" t="s">
        <v>86</v>
      </c>
      <c r="E2829" s="149">
        <v>493100</v>
      </c>
      <c r="F2829" s="149">
        <v>88975.7</v>
      </c>
      <c r="G2829" s="149">
        <v>582075.69999999995</v>
      </c>
      <c r="H2829" s="150">
        <f>Tabela2[[#This Row],[PERCENTUAL REALIZADO2]]*1/100</f>
        <v>0.20789200000000002</v>
      </c>
      <c r="I2829">
        <v>20.789200000000001</v>
      </c>
      <c r="J2829" s="111">
        <v>42270</v>
      </c>
      <c r="L2829" t="s">
        <v>2</v>
      </c>
      <c r="M2829" t="s">
        <v>84</v>
      </c>
      <c r="N2829" t="s">
        <v>88</v>
      </c>
    </row>
    <row r="2830" spans="1:14" x14ac:dyDescent="0.25">
      <c r="A2830" t="s">
        <v>5564</v>
      </c>
      <c r="B2830" t="s">
        <v>55</v>
      </c>
      <c r="C2830" t="s">
        <v>1673</v>
      </c>
      <c r="D2830" t="s">
        <v>86</v>
      </c>
      <c r="E2830" s="149">
        <v>493100</v>
      </c>
      <c r="F2830" s="149">
        <v>194392.51</v>
      </c>
      <c r="G2830" s="149">
        <v>687492.51</v>
      </c>
      <c r="H2830" s="150">
        <f>Tabela2[[#This Row],[PERCENTUAL REALIZADO2]]*1/100</f>
        <v>0.56837300000000002</v>
      </c>
      <c r="I2830">
        <v>56.837299999999999</v>
      </c>
      <c r="J2830" s="111">
        <v>42339</v>
      </c>
      <c r="L2830" t="s">
        <v>2</v>
      </c>
      <c r="M2830" t="s">
        <v>84</v>
      </c>
      <c r="N2830" t="s">
        <v>88</v>
      </c>
    </row>
    <row r="2831" spans="1:14" x14ac:dyDescent="0.25">
      <c r="A2831" t="s">
        <v>5566</v>
      </c>
      <c r="B2831" t="s">
        <v>53</v>
      </c>
      <c r="C2831" t="s">
        <v>5565</v>
      </c>
      <c r="D2831" t="s">
        <v>86</v>
      </c>
      <c r="E2831" s="149">
        <v>245850</v>
      </c>
      <c r="F2831" s="149">
        <v>250</v>
      </c>
      <c r="G2831" s="149">
        <v>246100</v>
      </c>
      <c r="H2831" s="150">
        <f>Tabela2[[#This Row],[PERCENTUAL REALIZADO2]]*1/100</f>
        <v>0.93941100000000011</v>
      </c>
      <c r="I2831">
        <v>93.941100000000006</v>
      </c>
      <c r="J2831" s="111">
        <v>42278</v>
      </c>
      <c r="L2831" t="s">
        <v>2</v>
      </c>
      <c r="M2831" t="s">
        <v>84</v>
      </c>
      <c r="N2831" t="s">
        <v>88</v>
      </c>
    </row>
    <row r="2832" spans="1:14" x14ac:dyDescent="0.25">
      <c r="A2832" t="s">
        <v>5567</v>
      </c>
      <c r="B2832" t="s">
        <v>53</v>
      </c>
      <c r="C2832" t="s">
        <v>4324</v>
      </c>
      <c r="D2832" t="s">
        <v>86</v>
      </c>
      <c r="E2832" s="149">
        <v>295300</v>
      </c>
      <c r="F2832" s="149">
        <v>24459.14</v>
      </c>
      <c r="G2832" s="149">
        <v>319759.14</v>
      </c>
      <c r="H2832" s="150">
        <f>Tabela2[[#This Row],[PERCENTUAL REALIZADO2]]*1/100</f>
        <v>0.52751399999999993</v>
      </c>
      <c r="I2832">
        <v>52.751399999999997</v>
      </c>
      <c r="J2832" s="111">
        <v>42550</v>
      </c>
      <c r="L2832" t="s">
        <v>2</v>
      </c>
      <c r="M2832" t="s">
        <v>84</v>
      </c>
      <c r="N2832" t="s">
        <v>88</v>
      </c>
    </row>
    <row r="2833" spans="1:14" x14ac:dyDescent="0.25">
      <c r="A2833" t="s">
        <v>5568</v>
      </c>
      <c r="B2833" t="s">
        <v>66</v>
      </c>
      <c r="C2833" t="s">
        <v>104</v>
      </c>
      <c r="D2833" t="s">
        <v>86</v>
      </c>
      <c r="E2833" s="149">
        <v>245850</v>
      </c>
      <c r="F2833" s="149">
        <v>246.1</v>
      </c>
      <c r="G2833" s="149">
        <v>246096.1</v>
      </c>
      <c r="H2833" s="150">
        <f>Tabela2[[#This Row],[PERCENTUAL REALIZADO2]]*1/100</f>
        <v>0.57310300000000003</v>
      </c>
      <c r="I2833">
        <v>57.310299999999998</v>
      </c>
      <c r="J2833" s="111">
        <v>42552</v>
      </c>
      <c r="L2833" t="s">
        <v>2</v>
      </c>
      <c r="M2833" t="s">
        <v>84</v>
      </c>
      <c r="N2833" t="s">
        <v>88</v>
      </c>
    </row>
    <row r="2834" spans="1:14" x14ac:dyDescent="0.25">
      <c r="A2834" t="s">
        <v>5571</v>
      </c>
      <c r="B2834" t="s">
        <v>65</v>
      </c>
      <c r="C2834" t="s">
        <v>1657</v>
      </c>
      <c r="D2834" t="s">
        <v>86</v>
      </c>
      <c r="E2834" s="149">
        <v>245850</v>
      </c>
      <c r="F2834" s="149">
        <v>21173.59</v>
      </c>
      <c r="G2834" s="149">
        <v>267023.59000000003</v>
      </c>
      <c r="H2834" s="150">
        <f>Tabela2[[#This Row],[PERCENTUAL REALIZADO2]]*1/100</f>
        <v>0.64260000000000006</v>
      </c>
      <c r="I2834">
        <v>64.260000000000005</v>
      </c>
      <c r="J2834" s="111">
        <v>43000</v>
      </c>
      <c r="L2834" t="s">
        <v>2</v>
      </c>
      <c r="M2834" t="s">
        <v>84</v>
      </c>
      <c r="N2834" t="s">
        <v>88</v>
      </c>
    </row>
    <row r="2835" spans="1:14" x14ac:dyDescent="0.25">
      <c r="A2835" t="s">
        <v>1114</v>
      </c>
      <c r="B2835" t="s">
        <v>61</v>
      </c>
      <c r="C2835" t="s">
        <v>378</v>
      </c>
      <c r="D2835" t="s">
        <v>86</v>
      </c>
      <c r="E2835" s="149">
        <v>1976600</v>
      </c>
      <c r="F2835" s="149">
        <v>23400</v>
      </c>
      <c r="G2835" s="149">
        <v>2000000</v>
      </c>
      <c r="H2835" s="150">
        <f>Tabela2[[#This Row],[PERCENTUAL REALIZADO2]]*1/100</f>
        <v>0.24015500000000001</v>
      </c>
      <c r="I2835">
        <v>24.015499999999999</v>
      </c>
      <c r="J2835" s="111">
        <v>42471</v>
      </c>
      <c r="L2835" t="s">
        <v>2</v>
      </c>
      <c r="M2835" t="s">
        <v>84</v>
      </c>
      <c r="N2835" t="s">
        <v>88</v>
      </c>
    </row>
    <row r="2836" spans="1:14" x14ac:dyDescent="0.25">
      <c r="A2836" t="s">
        <v>5572</v>
      </c>
      <c r="B2836" t="s">
        <v>56</v>
      </c>
      <c r="C2836" t="s">
        <v>169</v>
      </c>
      <c r="D2836" t="s">
        <v>86</v>
      </c>
      <c r="E2836" s="149">
        <v>493100</v>
      </c>
      <c r="F2836" s="149">
        <v>994201.53</v>
      </c>
      <c r="G2836" s="149">
        <v>1487301.53</v>
      </c>
      <c r="H2836" s="150">
        <f>Tabela2[[#This Row],[PERCENTUAL REALIZADO2]]*1/100</f>
        <v>0.13343099999999999</v>
      </c>
      <c r="I2836">
        <v>13.3431</v>
      </c>
      <c r="J2836" s="111">
        <v>42529</v>
      </c>
      <c r="L2836" t="s">
        <v>2</v>
      </c>
      <c r="M2836" t="s">
        <v>84</v>
      </c>
      <c r="N2836" t="s">
        <v>88</v>
      </c>
    </row>
    <row r="2837" spans="1:14" x14ac:dyDescent="0.25">
      <c r="A2837" t="s">
        <v>5574</v>
      </c>
      <c r="B2837" t="s">
        <v>47</v>
      </c>
      <c r="C2837" t="s">
        <v>5573</v>
      </c>
      <c r="D2837" t="s">
        <v>86</v>
      </c>
      <c r="E2837" s="149">
        <v>334860</v>
      </c>
      <c r="F2837" s="149">
        <v>12897.43</v>
      </c>
      <c r="G2837" s="149">
        <v>347757.43</v>
      </c>
      <c r="H2837" s="150">
        <f>Tabela2[[#This Row],[PERCENTUAL REALIZADO2]]*1/100</f>
        <v>0.774868</v>
      </c>
      <c r="I2837">
        <v>77.486800000000002</v>
      </c>
      <c r="J2837" s="111">
        <v>42278</v>
      </c>
      <c r="L2837" t="s">
        <v>2</v>
      </c>
      <c r="M2837" t="s">
        <v>84</v>
      </c>
      <c r="N2837" t="s">
        <v>88</v>
      </c>
    </row>
    <row r="2838" spans="1:14" x14ac:dyDescent="0.25">
      <c r="A2838" t="s">
        <v>5575</v>
      </c>
      <c r="B2838" t="s">
        <v>47</v>
      </c>
      <c r="C2838" t="s">
        <v>632</v>
      </c>
      <c r="D2838" t="s">
        <v>86</v>
      </c>
      <c r="E2838" s="149">
        <v>371453</v>
      </c>
      <c r="F2838" s="149">
        <v>373</v>
      </c>
      <c r="G2838" s="149">
        <v>371826</v>
      </c>
      <c r="H2838" s="150">
        <f>Tabela2[[#This Row],[PERCENTUAL REALIZADO2]]*1/100</f>
        <v>0.41297099999999998</v>
      </c>
      <c r="I2838">
        <v>41.2971</v>
      </c>
      <c r="J2838" s="111">
        <v>42765</v>
      </c>
      <c r="L2838" t="s">
        <v>2</v>
      </c>
      <c r="M2838" t="s">
        <v>84</v>
      </c>
      <c r="N2838" t="s">
        <v>88</v>
      </c>
    </row>
    <row r="2839" spans="1:14" x14ac:dyDescent="0.25">
      <c r="A2839" t="s">
        <v>5576</v>
      </c>
      <c r="B2839" t="s">
        <v>68</v>
      </c>
      <c r="C2839" t="s">
        <v>4733</v>
      </c>
      <c r="D2839" t="s">
        <v>86</v>
      </c>
      <c r="E2839" s="149">
        <v>493100</v>
      </c>
      <c r="F2839" s="149">
        <v>57231.14</v>
      </c>
      <c r="G2839" s="149">
        <v>550331.14</v>
      </c>
      <c r="H2839" s="150">
        <f>Tabela2[[#This Row],[PERCENTUAL REALIZADO2]]*1/100</f>
        <v>2.1490999999999996E-2</v>
      </c>
      <c r="I2839">
        <v>2.1490999999999998</v>
      </c>
      <c r="J2839" s="111">
        <v>42870</v>
      </c>
      <c r="L2839" t="s">
        <v>2</v>
      </c>
      <c r="M2839" t="s">
        <v>715</v>
      </c>
      <c r="N2839" t="s">
        <v>969</v>
      </c>
    </row>
    <row r="2840" spans="1:14" x14ac:dyDescent="0.25">
      <c r="A2840" t="s">
        <v>5577</v>
      </c>
      <c r="B2840" t="s">
        <v>58</v>
      </c>
      <c r="C2840" t="s">
        <v>472</v>
      </c>
      <c r="D2840" t="s">
        <v>86</v>
      </c>
      <c r="E2840" s="149">
        <v>542125.93999999994</v>
      </c>
      <c r="F2840" s="149">
        <v>1088</v>
      </c>
      <c r="G2840" s="149">
        <v>543213.93999999994</v>
      </c>
      <c r="H2840" s="150">
        <f>Tabela2[[#This Row],[PERCENTUAL REALIZADO2]]*1/100</f>
        <v>1.3565000000000001E-2</v>
      </c>
      <c r="I2840">
        <v>1.3565</v>
      </c>
      <c r="J2840" s="111">
        <v>42688</v>
      </c>
      <c r="L2840" t="s">
        <v>2</v>
      </c>
      <c r="M2840" t="s">
        <v>84</v>
      </c>
      <c r="N2840" t="s">
        <v>88</v>
      </c>
    </row>
    <row r="2841" spans="1:14" x14ac:dyDescent="0.25">
      <c r="A2841" t="s">
        <v>5578</v>
      </c>
      <c r="B2841" t="s">
        <v>50</v>
      </c>
      <c r="C2841" t="s">
        <v>153</v>
      </c>
      <c r="D2841" t="s">
        <v>86</v>
      </c>
      <c r="E2841" s="149">
        <v>493100</v>
      </c>
      <c r="F2841" s="149">
        <v>655902.93999999994</v>
      </c>
      <c r="G2841" s="149">
        <v>1149002.94</v>
      </c>
      <c r="H2841" s="150">
        <f>Tabela2[[#This Row],[PERCENTUAL REALIZADO2]]*1/100</f>
        <v>0.90260700000000005</v>
      </c>
      <c r="I2841">
        <v>90.2607</v>
      </c>
      <c r="J2841" s="111">
        <v>42297</v>
      </c>
      <c r="L2841" t="s">
        <v>2</v>
      </c>
      <c r="M2841" t="s">
        <v>84</v>
      </c>
      <c r="N2841" t="s">
        <v>88</v>
      </c>
    </row>
    <row r="2842" spans="1:14" x14ac:dyDescent="0.25">
      <c r="A2842" t="s">
        <v>5579</v>
      </c>
      <c r="B2842" t="s">
        <v>47</v>
      </c>
      <c r="C2842" t="s">
        <v>960</v>
      </c>
      <c r="D2842" t="s">
        <v>86</v>
      </c>
      <c r="E2842" s="149">
        <v>295300</v>
      </c>
      <c r="F2842" s="149">
        <v>7438.22</v>
      </c>
      <c r="G2842" s="149">
        <v>302738.21999999997</v>
      </c>
      <c r="H2842" s="150">
        <f>Tabela2[[#This Row],[PERCENTUAL REALIZADO2]]*1/100</f>
        <v>0.55706200000000006</v>
      </c>
      <c r="I2842">
        <v>55.706200000000003</v>
      </c>
      <c r="J2842" s="111">
        <v>42245</v>
      </c>
      <c r="L2842" t="s">
        <v>2</v>
      </c>
      <c r="M2842" t="s">
        <v>84</v>
      </c>
      <c r="N2842" t="s">
        <v>88</v>
      </c>
    </row>
    <row r="2843" spans="1:14" x14ac:dyDescent="0.25">
      <c r="A2843" t="s">
        <v>927</v>
      </c>
      <c r="B2843" t="s">
        <v>48</v>
      </c>
      <c r="C2843" t="s">
        <v>855</v>
      </c>
      <c r="D2843" t="s">
        <v>86</v>
      </c>
      <c r="E2843" s="149">
        <v>493100</v>
      </c>
      <c r="F2843" s="149">
        <v>20779.5</v>
      </c>
      <c r="G2843" s="149">
        <v>513879.5</v>
      </c>
      <c r="H2843" s="150">
        <f>Tabela2[[#This Row],[PERCENTUAL REALIZADO2]]*1/100</f>
        <v>0.45319400000000004</v>
      </c>
      <c r="I2843">
        <v>45.319400000000002</v>
      </c>
      <c r="J2843" s="111">
        <v>42156</v>
      </c>
      <c r="L2843" t="s">
        <v>2</v>
      </c>
      <c r="M2843" t="s">
        <v>84</v>
      </c>
      <c r="N2843" t="s">
        <v>88</v>
      </c>
    </row>
    <row r="2844" spans="1:14" x14ac:dyDescent="0.25">
      <c r="A2844" t="s">
        <v>4135</v>
      </c>
      <c r="B2844" t="s">
        <v>58</v>
      </c>
      <c r="C2844" t="s">
        <v>3066</v>
      </c>
      <c r="D2844" t="s">
        <v>82</v>
      </c>
      <c r="E2844" s="149">
        <v>1000000</v>
      </c>
      <c r="F2844" s="149">
        <v>206107.07</v>
      </c>
      <c r="G2844" s="149">
        <v>1206107.07</v>
      </c>
      <c r="H2844" s="150">
        <f>Tabela2[[#This Row],[PERCENTUAL REALIZADO2]]*1/100</f>
        <v>0.74690000000000001</v>
      </c>
      <c r="I2844">
        <v>74.69</v>
      </c>
      <c r="J2844" s="111">
        <v>39286</v>
      </c>
      <c r="L2844" t="s">
        <v>2</v>
      </c>
      <c r="M2844" t="s">
        <v>84</v>
      </c>
      <c r="N2844" t="s">
        <v>721</v>
      </c>
    </row>
    <row r="2845" spans="1:14" x14ac:dyDescent="0.25">
      <c r="A2845" t="s">
        <v>927</v>
      </c>
      <c r="B2845" t="s">
        <v>48</v>
      </c>
      <c r="C2845" t="s">
        <v>855</v>
      </c>
      <c r="D2845" t="s">
        <v>86</v>
      </c>
      <c r="E2845" s="149">
        <v>394200</v>
      </c>
      <c r="F2845" s="149">
        <v>15494.5</v>
      </c>
      <c r="G2845" s="149">
        <v>409694.5</v>
      </c>
      <c r="H2845" s="150">
        <f>Tabela2[[#This Row],[PERCENTUAL REALIZADO2]]*1/100</f>
        <v>0.38464399999999999</v>
      </c>
      <c r="I2845">
        <v>38.464399999999998</v>
      </c>
      <c r="J2845" s="111">
        <v>42339</v>
      </c>
      <c r="L2845" t="s">
        <v>2</v>
      </c>
      <c r="M2845" t="s">
        <v>84</v>
      </c>
      <c r="N2845" t="s">
        <v>88</v>
      </c>
    </row>
    <row r="2846" spans="1:14" x14ac:dyDescent="0.25">
      <c r="A2846" t="s">
        <v>5581</v>
      </c>
      <c r="B2846" t="s">
        <v>45</v>
      </c>
      <c r="C2846" t="s">
        <v>5580</v>
      </c>
      <c r="D2846" t="s">
        <v>86</v>
      </c>
      <c r="E2846" s="149">
        <v>740350</v>
      </c>
      <c r="F2846" s="149">
        <v>16000</v>
      </c>
      <c r="G2846" s="149">
        <v>756350</v>
      </c>
      <c r="H2846" s="150">
        <f>Tabela2[[#This Row],[PERCENTUAL REALIZADO2]]*1/100</f>
        <v>1.6774999999999998E-2</v>
      </c>
      <c r="I2846">
        <v>1.6775</v>
      </c>
      <c r="J2846" s="111">
        <v>42205</v>
      </c>
      <c r="L2846" t="s">
        <v>2</v>
      </c>
      <c r="M2846" t="s">
        <v>84</v>
      </c>
      <c r="N2846" t="s">
        <v>88</v>
      </c>
    </row>
    <row r="2847" spans="1:14" x14ac:dyDescent="0.25">
      <c r="A2847" t="s">
        <v>5582</v>
      </c>
      <c r="B2847" t="s">
        <v>58</v>
      </c>
      <c r="C2847" t="s">
        <v>5286</v>
      </c>
      <c r="D2847" t="s">
        <v>86</v>
      </c>
      <c r="E2847" s="149">
        <v>1880000</v>
      </c>
      <c r="F2847" s="149">
        <v>5847.87</v>
      </c>
      <c r="G2847" s="149">
        <v>1885847.87</v>
      </c>
      <c r="H2847" s="150">
        <f>Tabela2[[#This Row],[PERCENTUAL REALIZADO2]]*1/100</f>
        <v>0.19622699999999998</v>
      </c>
      <c r="I2847">
        <v>19.622699999999998</v>
      </c>
      <c r="J2847" s="111">
        <v>42306</v>
      </c>
      <c r="L2847" t="s">
        <v>2</v>
      </c>
      <c r="M2847" t="s">
        <v>84</v>
      </c>
      <c r="N2847" t="s">
        <v>88</v>
      </c>
    </row>
    <row r="2848" spans="1:14" x14ac:dyDescent="0.25">
      <c r="A2848" t="s">
        <v>5583</v>
      </c>
      <c r="B2848" t="s">
        <v>48</v>
      </c>
      <c r="C2848" t="s">
        <v>297</v>
      </c>
      <c r="D2848" t="s">
        <v>86</v>
      </c>
      <c r="E2848" s="149">
        <v>245850</v>
      </c>
      <c r="F2848" s="149">
        <v>4150</v>
      </c>
      <c r="G2848" s="149">
        <v>250000</v>
      </c>
      <c r="H2848" s="150">
        <f>Tabela2[[#This Row],[PERCENTUAL REALIZADO2]]*1/100</f>
        <v>0.94810500000000009</v>
      </c>
      <c r="I2848">
        <v>94.810500000000005</v>
      </c>
      <c r="J2848" s="111">
        <v>42125</v>
      </c>
      <c r="L2848" t="s">
        <v>2</v>
      </c>
      <c r="M2848" t="s">
        <v>84</v>
      </c>
      <c r="N2848" t="s">
        <v>425</v>
      </c>
    </row>
    <row r="2849" spans="1:14" x14ac:dyDescent="0.25">
      <c r="A2849" t="s">
        <v>5584</v>
      </c>
      <c r="B2849" t="s">
        <v>48</v>
      </c>
      <c r="C2849" t="s">
        <v>2516</v>
      </c>
      <c r="D2849" t="s">
        <v>86</v>
      </c>
      <c r="E2849" s="149">
        <v>1234850</v>
      </c>
      <c r="F2849" s="149">
        <v>154512.16</v>
      </c>
      <c r="G2849" s="149">
        <v>1389362.16</v>
      </c>
      <c r="H2849" s="150">
        <f>Tabela2[[#This Row],[PERCENTUAL REALIZADO2]]*1/100</f>
        <v>0.73080900000000004</v>
      </c>
      <c r="I2849">
        <v>73.0809</v>
      </c>
      <c r="J2849" s="111">
        <v>42194</v>
      </c>
      <c r="L2849" t="s">
        <v>2</v>
      </c>
      <c r="M2849" t="s">
        <v>84</v>
      </c>
      <c r="N2849" t="s">
        <v>88</v>
      </c>
    </row>
    <row r="2850" spans="1:14" x14ac:dyDescent="0.25">
      <c r="A2850" t="s">
        <v>5585</v>
      </c>
      <c r="B2850" t="s">
        <v>68</v>
      </c>
      <c r="C2850" t="s">
        <v>1152</v>
      </c>
      <c r="D2850" t="s">
        <v>86</v>
      </c>
      <c r="E2850" s="149">
        <v>493100</v>
      </c>
      <c r="F2850" s="149">
        <v>56933.9</v>
      </c>
      <c r="G2850" s="149">
        <v>550033.9</v>
      </c>
      <c r="H2850" s="150">
        <f>Tabela2[[#This Row],[PERCENTUAL REALIZADO2]]*1/100</f>
        <v>0.97793899999999989</v>
      </c>
      <c r="I2850">
        <v>97.793899999999994</v>
      </c>
      <c r="J2850" s="111">
        <v>42270</v>
      </c>
      <c r="L2850" t="s">
        <v>2</v>
      </c>
      <c r="M2850" t="s">
        <v>84</v>
      </c>
      <c r="N2850" t="s">
        <v>114</v>
      </c>
    </row>
    <row r="2851" spans="1:14" x14ac:dyDescent="0.25">
      <c r="A2851" t="s">
        <v>5397</v>
      </c>
      <c r="B2851" t="s">
        <v>53</v>
      </c>
      <c r="C2851" t="s">
        <v>5396</v>
      </c>
      <c r="D2851" t="s">
        <v>86</v>
      </c>
      <c r="E2851" s="149">
        <v>245850</v>
      </c>
      <c r="F2851" s="149">
        <v>77624.179999999993</v>
      </c>
      <c r="G2851" s="149">
        <v>323474.18</v>
      </c>
      <c r="H2851" s="150">
        <f>Tabela2[[#This Row],[PERCENTUAL REALIZADO2]]*1/100</f>
        <v>0.60307699999999997</v>
      </c>
      <c r="I2851">
        <v>60.307699999999997</v>
      </c>
      <c r="J2851" s="111">
        <v>42361</v>
      </c>
      <c r="L2851" t="s">
        <v>2</v>
      </c>
      <c r="M2851" t="s">
        <v>84</v>
      </c>
      <c r="N2851" t="s">
        <v>88</v>
      </c>
    </row>
    <row r="2852" spans="1:14" x14ac:dyDescent="0.25">
      <c r="A2852" t="s">
        <v>5587</v>
      </c>
      <c r="B2852" t="s">
        <v>53</v>
      </c>
      <c r="C2852" t="s">
        <v>5586</v>
      </c>
      <c r="D2852" t="s">
        <v>86</v>
      </c>
      <c r="E2852" s="149">
        <v>245850</v>
      </c>
      <c r="F2852" s="149">
        <v>0</v>
      </c>
      <c r="G2852" s="149">
        <v>245850</v>
      </c>
      <c r="H2852" s="150">
        <f>Tabela2[[#This Row],[PERCENTUAL REALIZADO2]]*1/100</f>
        <v>3.4417000000000003E-2</v>
      </c>
      <c r="I2852">
        <v>3.4417</v>
      </c>
      <c r="J2852" s="111">
        <v>42206</v>
      </c>
      <c r="L2852" t="s">
        <v>2</v>
      </c>
      <c r="M2852" t="s">
        <v>84</v>
      </c>
      <c r="N2852" t="s">
        <v>88</v>
      </c>
    </row>
    <row r="2853" spans="1:14" x14ac:dyDescent="0.25">
      <c r="A2853" t="s">
        <v>5589</v>
      </c>
      <c r="B2853" t="s">
        <v>57</v>
      </c>
      <c r="C2853" t="s">
        <v>5588</v>
      </c>
      <c r="D2853" t="s">
        <v>86</v>
      </c>
      <c r="E2853" s="149">
        <v>789800</v>
      </c>
      <c r="F2853" s="149">
        <v>16119</v>
      </c>
      <c r="G2853" s="149">
        <v>805919</v>
      </c>
      <c r="H2853" s="150">
        <f>Tabela2[[#This Row],[PERCENTUAL REALIZADO2]]*1/100</f>
        <v>0.20785599999999999</v>
      </c>
      <c r="I2853">
        <v>20.785599999999999</v>
      </c>
      <c r="J2853" s="111">
        <v>42339</v>
      </c>
      <c r="L2853" t="s">
        <v>2</v>
      </c>
      <c r="M2853" t="s">
        <v>84</v>
      </c>
      <c r="N2853" t="s">
        <v>88</v>
      </c>
    </row>
    <row r="2854" spans="1:14" x14ac:dyDescent="0.25">
      <c r="A2854" t="s">
        <v>5591</v>
      </c>
      <c r="B2854" t="s">
        <v>54</v>
      </c>
      <c r="C2854" t="s">
        <v>5590</v>
      </c>
      <c r="D2854" t="s">
        <v>86</v>
      </c>
      <c r="E2854" s="149">
        <v>493100</v>
      </c>
      <c r="F2854" s="149">
        <v>15889.05</v>
      </c>
      <c r="G2854" s="149">
        <v>508989.05</v>
      </c>
      <c r="H2854" s="150">
        <f>Tabela2[[#This Row],[PERCENTUAL REALIZADO2]]*1/100</f>
        <v>0.80939300000000003</v>
      </c>
      <c r="I2854">
        <v>80.939300000000003</v>
      </c>
      <c r="J2854" s="111">
        <v>42271</v>
      </c>
      <c r="L2854" t="s">
        <v>2</v>
      </c>
      <c r="M2854" t="s">
        <v>84</v>
      </c>
      <c r="N2854" t="s">
        <v>88</v>
      </c>
    </row>
    <row r="2855" spans="1:14" x14ac:dyDescent="0.25">
      <c r="A2855" t="s">
        <v>5592</v>
      </c>
      <c r="B2855" t="s">
        <v>54</v>
      </c>
      <c r="C2855" t="s">
        <v>3585</v>
      </c>
      <c r="D2855" t="s">
        <v>86</v>
      </c>
      <c r="E2855" s="149">
        <v>493100</v>
      </c>
      <c r="F2855" s="149">
        <v>214042.1</v>
      </c>
      <c r="G2855" s="149">
        <v>707142.1</v>
      </c>
      <c r="H2855" s="150">
        <f>Tabela2[[#This Row],[PERCENTUAL REALIZADO2]]*1/100</f>
        <v>8.5529999999999998E-3</v>
      </c>
      <c r="I2855">
        <v>0.85529999999999995</v>
      </c>
      <c r="J2855" s="111">
        <v>42353</v>
      </c>
      <c r="L2855" t="s">
        <v>2</v>
      </c>
      <c r="M2855" t="s">
        <v>84</v>
      </c>
      <c r="N2855" t="s">
        <v>88</v>
      </c>
    </row>
    <row r="2856" spans="1:14" x14ac:dyDescent="0.25">
      <c r="A2856" t="s">
        <v>4142</v>
      </c>
      <c r="B2856" t="s">
        <v>57</v>
      </c>
      <c r="C2856" t="s">
        <v>2598</v>
      </c>
      <c r="D2856" t="s">
        <v>82</v>
      </c>
      <c r="E2856" s="149">
        <v>4000000</v>
      </c>
      <c r="F2856" s="149">
        <v>575911.77</v>
      </c>
      <c r="G2856" s="149">
        <v>4575911.7699999996</v>
      </c>
      <c r="H2856" s="150">
        <f>Tabela2[[#This Row],[PERCENTUAL REALIZADO2]]*1/100</f>
        <v>0.56940000000000002</v>
      </c>
      <c r="I2856">
        <v>56.94</v>
      </c>
      <c r="J2856" s="111">
        <v>39132</v>
      </c>
      <c r="K2856" s="111">
        <v>42946</v>
      </c>
      <c r="L2856" t="s">
        <v>2</v>
      </c>
      <c r="M2856" t="s">
        <v>84</v>
      </c>
      <c r="N2856" t="s">
        <v>721</v>
      </c>
    </row>
    <row r="2857" spans="1:14" x14ac:dyDescent="0.25">
      <c r="A2857" t="s">
        <v>4143</v>
      </c>
      <c r="B2857" t="s">
        <v>57</v>
      </c>
      <c r="C2857" t="s">
        <v>1815</v>
      </c>
      <c r="D2857" t="s">
        <v>82</v>
      </c>
      <c r="E2857" s="149">
        <v>4000000</v>
      </c>
      <c r="F2857" s="149">
        <v>538866.79</v>
      </c>
      <c r="G2857" s="149">
        <v>4538866.79</v>
      </c>
      <c r="H2857" s="150">
        <f>Tabela2[[#This Row],[PERCENTUAL REALIZADO2]]*1/100</f>
        <v>0.94940000000000002</v>
      </c>
      <c r="I2857">
        <v>94.94</v>
      </c>
      <c r="J2857" s="111">
        <v>39006</v>
      </c>
      <c r="K2857" s="111">
        <v>43099</v>
      </c>
      <c r="L2857" t="s">
        <v>2</v>
      </c>
      <c r="M2857" t="s">
        <v>84</v>
      </c>
      <c r="N2857" t="s">
        <v>721</v>
      </c>
    </row>
    <row r="2858" spans="1:14" x14ac:dyDescent="0.25">
      <c r="A2858" t="s">
        <v>5593</v>
      </c>
      <c r="B2858" t="s">
        <v>54</v>
      </c>
      <c r="C2858" t="s">
        <v>3425</v>
      </c>
      <c r="D2858" t="s">
        <v>86</v>
      </c>
      <c r="E2858" s="149">
        <v>394200</v>
      </c>
      <c r="F2858" s="149">
        <v>34083.78</v>
      </c>
      <c r="G2858" s="149">
        <v>428283.78</v>
      </c>
      <c r="H2858" s="150">
        <f>Tabela2[[#This Row],[PERCENTUAL REALIZADO2]]*1/100</f>
        <v>0.93739600000000001</v>
      </c>
      <c r="I2858">
        <v>93.739599999999996</v>
      </c>
      <c r="J2858" s="111">
        <v>42296</v>
      </c>
      <c r="L2858" t="s">
        <v>2</v>
      </c>
      <c r="M2858" t="s">
        <v>84</v>
      </c>
      <c r="N2858" t="s">
        <v>88</v>
      </c>
    </row>
    <row r="2859" spans="1:14" x14ac:dyDescent="0.25">
      <c r="A2859" t="s">
        <v>5595</v>
      </c>
      <c r="B2859" t="s">
        <v>48</v>
      </c>
      <c r="C2859" t="s">
        <v>5594</v>
      </c>
      <c r="D2859" t="s">
        <v>86</v>
      </c>
      <c r="E2859" s="149">
        <v>493100</v>
      </c>
      <c r="F2859" s="149">
        <v>103683.34</v>
      </c>
      <c r="G2859" s="149">
        <v>596783.34</v>
      </c>
      <c r="H2859" s="150">
        <f>Tabela2[[#This Row],[PERCENTUAL REALIZADO2]]*1/100</f>
        <v>0.58680599999999994</v>
      </c>
      <c r="I2859">
        <v>58.680599999999998</v>
      </c>
      <c r="J2859" s="111">
        <v>42339</v>
      </c>
      <c r="L2859" t="s">
        <v>2</v>
      </c>
      <c r="M2859" t="s">
        <v>84</v>
      </c>
      <c r="N2859" t="s">
        <v>88</v>
      </c>
    </row>
    <row r="2860" spans="1:14" x14ac:dyDescent="0.25">
      <c r="A2860" t="s">
        <v>5596</v>
      </c>
      <c r="B2860" t="s">
        <v>57</v>
      </c>
      <c r="C2860" t="s">
        <v>888</v>
      </c>
      <c r="D2860" t="s">
        <v>86</v>
      </c>
      <c r="E2860" s="149">
        <v>730460</v>
      </c>
      <c r="F2860" s="149">
        <v>7304.6</v>
      </c>
      <c r="G2860" s="149">
        <v>737764.6</v>
      </c>
      <c r="H2860" s="150">
        <f>Tabela2[[#This Row],[PERCENTUAL REALIZADO2]]*1/100</f>
        <v>0.77252200000000004</v>
      </c>
      <c r="I2860">
        <v>77.252200000000002</v>
      </c>
      <c r="J2860" s="111">
        <v>42164</v>
      </c>
      <c r="L2860" t="s">
        <v>2</v>
      </c>
      <c r="M2860" t="s">
        <v>84</v>
      </c>
      <c r="N2860" t="s">
        <v>88</v>
      </c>
    </row>
    <row r="2861" spans="1:14" x14ac:dyDescent="0.25">
      <c r="A2861" t="s">
        <v>5598</v>
      </c>
      <c r="B2861" t="s">
        <v>68</v>
      </c>
      <c r="C2861" t="s">
        <v>5597</v>
      </c>
      <c r="D2861" t="s">
        <v>86</v>
      </c>
      <c r="E2861" s="149">
        <v>1233450</v>
      </c>
      <c r="F2861" s="149">
        <v>1650.84</v>
      </c>
      <c r="G2861" s="149">
        <v>1235100.8400000001</v>
      </c>
      <c r="H2861" s="150">
        <f>Tabela2[[#This Row],[PERCENTUAL REALIZADO2]]*1/100</f>
        <v>0.200097</v>
      </c>
      <c r="I2861">
        <v>20.009699999999999</v>
      </c>
      <c r="J2861" s="111">
        <v>42248</v>
      </c>
      <c r="L2861" t="s">
        <v>2</v>
      </c>
      <c r="M2861" t="s">
        <v>84</v>
      </c>
      <c r="N2861" t="s">
        <v>88</v>
      </c>
    </row>
    <row r="2862" spans="1:14" x14ac:dyDescent="0.25">
      <c r="A2862" t="s">
        <v>5599</v>
      </c>
      <c r="B2862" t="s">
        <v>45</v>
      </c>
      <c r="C2862" t="s">
        <v>5328</v>
      </c>
      <c r="D2862" t="s">
        <v>86</v>
      </c>
      <c r="E2862" s="149">
        <v>1432650</v>
      </c>
      <c r="F2862" s="149">
        <v>60350</v>
      </c>
      <c r="G2862" s="149">
        <v>1493000</v>
      </c>
      <c r="H2862" s="150">
        <f>Tabela2[[#This Row],[PERCENTUAL REALIZADO2]]*1/100</f>
        <v>0.19873299999999999</v>
      </c>
      <c r="I2862">
        <v>19.8733</v>
      </c>
      <c r="J2862" s="111">
        <v>42541</v>
      </c>
      <c r="L2862" t="s">
        <v>2</v>
      </c>
      <c r="M2862" t="s">
        <v>84</v>
      </c>
      <c r="N2862" t="s">
        <v>88</v>
      </c>
    </row>
    <row r="2863" spans="1:14" x14ac:dyDescent="0.25">
      <c r="A2863" t="s">
        <v>4146</v>
      </c>
      <c r="B2863" t="s">
        <v>67</v>
      </c>
      <c r="C2863" t="s">
        <v>1495</v>
      </c>
      <c r="D2863" t="s">
        <v>82</v>
      </c>
      <c r="E2863" s="149">
        <v>400000</v>
      </c>
      <c r="F2863" s="149">
        <v>12000</v>
      </c>
      <c r="G2863" s="149">
        <v>412000</v>
      </c>
      <c r="H2863" s="150">
        <f>Tabela2[[#This Row],[PERCENTUAL REALIZADO2]]*1/100</f>
        <v>0.94909999999999994</v>
      </c>
      <c r="I2863">
        <v>94.91</v>
      </c>
      <c r="J2863" s="111">
        <v>38897</v>
      </c>
      <c r="K2863" s="111">
        <v>43465</v>
      </c>
      <c r="L2863" t="s">
        <v>2</v>
      </c>
      <c r="M2863" t="s">
        <v>84</v>
      </c>
      <c r="N2863" t="s">
        <v>721</v>
      </c>
    </row>
    <row r="2864" spans="1:14" x14ac:dyDescent="0.25">
      <c r="A2864" t="s">
        <v>697</v>
      </c>
      <c r="B2864" t="s">
        <v>60</v>
      </c>
      <c r="C2864" t="s">
        <v>844</v>
      </c>
      <c r="D2864" t="s">
        <v>86</v>
      </c>
      <c r="E2864" s="149">
        <v>295300</v>
      </c>
      <c r="F2864" s="149">
        <v>9470.07</v>
      </c>
      <c r="G2864" s="149">
        <v>304770.07</v>
      </c>
      <c r="H2864" s="150">
        <f>Tabela2[[#This Row],[PERCENTUAL REALIZADO2]]*1/100</f>
        <v>0.54834099999999997</v>
      </c>
      <c r="I2864">
        <v>54.834099999999999</v>
      </c>
      <c r="J2864" s="111">
        <v>42352</v>
      </c>
      <c r="L2864" t="s">
        <v>2</v>
      </c>
      <c r="M2864" t="s">
        <v>84</v>
      </c>
      <c r="N2864" t="s">
        <v>88</v>
      </c>
    </row>
    <row r="2865" spans="1:14" x14ac:dyDescent="0.25">
      <c r="A2865" t="s">
        <v>5600</v>
      </c>
      <c r="B2865" t="s">
        <v>53</v>
      </c>
      <c r="C2865" t="s">
        <v>3570</v>
      </c>
      <c r="D2865" t="s">
        <v>86</v>
      </c>
      <c r="E2865" s="149">
        <v>493100</v>
      </c>
      <c r="F2865" s="149">
        <v>0</v>
      </c>
      <c r="G2865" s="149">
        <v>493100</v>
      </c>
      <c r="H2865" s="150">
        <f>Tabela2[[#This Row],[PERCENTUAL REALIZADO2]]*1/100</f>
        <v>0.98192999999999997</v>
      </c>
      <c r="I2865">
        <v>98.192999999999998</v>
      </c>
      <c r="J2865" s="111">
        <v>42283</v>
      </c>
      <c r="L2865" t="s">
        <v>2</v>
      </c>
      <c r="M2865" t="s">
        <v>84</v>
      </c>
      <c r="N2865" t="s">
        <v>88</v>
      </c>
    </row>
    <row r="2866" spans="1:14" x14ac:dyDescent="0.25">
      <c r="A2866" t="s">
        <v>5600</v>
      </c>
      <c r="B2866" t="s">
        <v>53</v>
      </c>
      <c r="C2866" t="s">
        <v>3570</v>
      </c>
      <c r="D2866" t="s">
        <v>86</v>
      </c>
      <c r="E2866" s="149">
        <v>493100</v>
      </c>
      <c r="F2866" s="149">
        <v>0</v>
      </c>
      <c r="G2866" s="149">
        <v>493100</v>
      </c>
      <c r="H2866" s="150">
        <f>Tabela2[[#This Row],[PERCENTUAL REALIZADO2]]*1/100</f>
        <v>0.96965000000000001</v>
      </c>
      <c r="I2866">
        <v>96.965000000000003</v>
      </c>
      <c r="J2866" s="111">
        <v>42283</v>
      </c>
      <c r="L2866" t="s">
        <v>2</v>
      </c>
      <c r="M2866" t="s">
        <v>84</v>
      </c>
      <c r="N2866" t="s">
        <v>88</v>
      </c>
    </row>
    <row r="2867" spans="1:14" x14ac:dyDescent="0.25">
      <c r="A2867" t="s">
        <v>5602</v>
      </c>
      <c r="B2867" t="s">
        <v>48</v>
      </c>
      <c r="C2867" t="s">
        <v>5601</v>
      </c>
      <c r="D2867" t="s">
        <v>86</v>
      </c>
      <c r="E2867" s="149">
        <v>987600</v>
      </c>
      <c r="F2867" s="149">
        <v>20400</v>
      </c>
      <c r="G2867" s="149">
        <v>1008000</v>
      </c>
      <c r="H2867" s="150">
        <f>Tabela2[[#This Row],[PERCENTUAL REALIZADO2]]*1/100</f>
        <v>0.88080600000000009</v>
      </c>
      <c r="I2867">
        <v>88.080600000000004</v>
      </c>
      <c r="J2867" s="111">
        <v>42339</v>
      </c>
      <c r="L2867" t="s">
        <v>2</v>
      </c>
      <c r="M2867" t="s">
        <v>84</v>
      </c>
      <c r="N2867" t="s">
        <v>88</v>
      </c>
    </row>
    <row r="2868" spans="1:14" x14ac:dyDescent="0.25">
      <c r="A2868" t="s">
        <v>482</v>
      </c>
      <c r="B2868" t="s">
        <v>47</v>
      </c>
      <c r="C2868" t="s">
        <v>5573</v>
      </c>
      <c r="D2868" t="s">
        <v>117</v>
      </c>
      <c r="E2868" s="149">
        <v>250000</v>
      </c>
      <c r="F2868" s="149">
        <v>5102.04</v>
      </c>
      <c r="G2868" s="149">
        <v>255102.04</v>
      </c>
      <c r="H2868" s="150">
        <f>Tabela2[[#This Row],[PERCENTUAL REALIZADO2]]*1/100</f>
        <v>0.48799900000000002</v>
      </c>
      <c r="I2868">
        <v>48.799900000000001</v>
      </c>
      <c r="J2868" s="111">
        <v>42158</v>
      </c>
      <c r="L2868" t="s">
        <v>2</v>
      </c>
      <c r="M2868" t="s">
        <v>120</v>
      </c>
      <c r="N2868" t="s">
        <v>121</v>
      </c>
    </row>
    <row r="2869" spans="1:14" x14ac:dyDescent="0.25">
      <c r="A2869" t="s">
        <v>3206</v>
      </c>
      <c r="B2869" t="s">
        <v>58</v>
      </c>
      <c r="C2869" t="s">
        <v>476</v>
      </c>
      <c r="D2869" t="s">
        <v>117</v>
      </c>
      <c r="E2869" s="149">
        <v>500000</v>
      </c>
      <c r="F2869" s="149">
        <v>10595.78</v>
      </c>
      <c r="G2869" s="149">
        <v>510595.78</v>
      </c>
      <c r="H2869" s="150">
        <f>Tabela2[[#This Row],[PERCENTUAL REALIZADO2]]*1/100</f>
        <v>0.80415000000000003</v>
      </c>
      <c r="I2869">
        <v>80.415000000000006</v>
      </c>
      <c r="J2869" s="111">
        <v>42167</v>
      </c>
      <c r="L2869" t="s">
        <v>2</v>
      </c>
      <c r="M2869" t="s">
        <v>120</v>
      </c>
      <c r="N2869" t="s">
        <v>121</v>
      </c>
    </row>
    <row r="2870" spans="1:14" x14ac:dyDescent="0.25">
      <c r="A2870" t="s">
        <v>5604</v>
      </c>
      <c r="B2870" t="s">
        <v>63</v>
      </c>
      <c r="C2870" t="s">
        <v>5603</v>
      </c>
      <c r="D2870" t="s">
        <v>117</v>
      </c>
      <c r="E2870" s="149">
        <v>250000</v>
      </c>
      <c r="F2870" s="149">
        <v>10000</v>
      </c>
      <c r="G2870" s="149">
        <v>260000</v>
      </c>
      <c r="H2870" s="150">
        <f>Tabela2[[#This Row],[PERCENTUAL REALIZADO2]]*1/100</f>
        <v>0.50660099999999997</v>
      </c>
      <c r="I2870">
        <v>50.6601</v>
      </c>
      <c r="J2870" s="111">
        <v>42880</v>
      </c>
      <c r="L2870" t="s">
        <v>2</v>
      </c>
      <c r="M2870" t="s">
        <v>120</v>
      </c>
      <c r="N2870" t="s">
        <v>121</v>
      </c>
    </row>
    <row r="2871" spans="1:14" x14ac:dyDescent="0.25">
      <c r="A2871" t="s">
        <v>5605</v>
      </c>
      <c r="B2871" t="s">
        <v>63</v>
      </c>
      <c r="C2871" t="s">
        <v>4975</v>
      </c>
      <c r="D2871" t="s">
        <v>117</v>
      </c>
      <c r="E2871" s="149">
        <v>450000</v>
      </c>
      <c r="F2871" s="149">
        <v>36387.33</v>
      </c>
      <c r="G2871" s="149">
        <v>486387.33</v>
      </c>
      <c r="H2871" s="150">
        <f>Tabela2[[#This Row],[PERCENTUAL REALIZADO2]]*1/100</f>
        <v>0.84238400000000002</v>
      </c>
      <c r="I2871">
        <v>84.238399999999999</v>
      </c>
      <c r="J2871" s="111">
        <v>42410</v>
      </c>
      <c r="L2871" t="s">
        <v>2</v>
      </c>
      <c r="M2871" t="s">
        <v>120</v>
      </c>
      <c r="N2871" t="s">
        <v>121</v>
      </c>
    </row>
    <row r="2872" spans="1:14" x14ac:dyDescent="0.25">
      <c r="A2872" t="s">
        <v>5607</v>
      </c>
      <c r="B2872" t="s">
        <v>63</v>
      </c>
      <c r="C2872" t="s">
        <v>5606</v>
      </c>
      <c r="D2872" t="s">
        <v>117</v>
      </c>
      <c r="E2872" s="149">
        <v>300000</v>
      </c>
      <c r="F2872" s="149">
        <v>20215.2</v>
      </c>
      <c r="G2872" s="149">
        <v>320215.2</v>
      </c>
      <c r="H2872" s="150">
        <f>Tabela2[[#This Row],[PERCENTUAL REALIZADO2]]*1/100</f>
        <v>0.69206299999999998</v>
      </c>
      <c r="I2872">
        <v>69.206299999999999</v>
      </c>
      <c r="J2872" s="111">
        <v>42495</v>
      </c>
      <c r="L2872" t="s">
        <v>2</v>
      </c>
      <c r="M2872" t="s">
        <v>120</v>
      </c>
      <c r="N2872" t="s">
        <v>121</v>
      </c>
    </row>
    <row r="2873" spans="1:14" x14ac:dyDescent="0.25">
      <c r="A2873" t="s">
        <v>1068</v>
      </c>
      <c r="B2873" t="s">
        <v>63</v>
      </c>
      <c r="C2873" t="s">
        <v>5608</v>
      </c>
      <c r="D2873" t="s">
        <v>117</v>
      </c>
      <c r="E2873" s="149">
        <v>100000</v>
      </c>
      <c r="F2873" s="149">
        <v>5000</v>
      </c>
      <c r="G2873" s="149">
        <v>105000</v>
      </c>
      <c r="H2873" s="150">
        <f>Tabela2[[#This Row],[PERCENTUAL REALIZADO2]]*1/100</f>
        <v>0.48824699999999999</v>
      </c>
      <c r="I2873">
        <v>48.8247</v>
      </c>
      <c r="J2873" s="111">
        <v>42895</v>
      </c>
      <c r="L2873" t="s">
        <v>2</v>
      </c>
      <c r="M2873" t="s">
        <v>120</v>
      </c>
      <c r="N2873" t="s">
        <v>121</v>
      </c>
    </row>
    <row r="2874" spans="1:14" x14ac:dyDescent="0.25">
      <c r="A2874" t="s">
        <v>3392</v>
      </c>
      <c r="B2874" t="s">
        <v>63</v>
      </c>
      <c r="C2874" t="s">
        <v>5609</v>
      </c>
      <c r="D2874" t="s">
        <v>117</v>
      </c>
      <c r="E2874" s="149">
        <v>100000</v>
      </c>
      <c r="F2874" s="149">
        <v>500</v>
      </c>
      <c r="G2874" s="149">
        <v>100500</v>
      </c>
      <c r="H2874" s="150">
        <f>Tabela2[[#This Row],[PERCENTUAL REALIZADO2]]*1/100</f>
        <v>0.284551</v>
      </c>
      <c r="I2874">
        <v>28.455100000000002</v>
      </c>
      <c r="J2874" s="111">
        <v>42217</v>
      </c>
      <c r="L2874" t="s">
        <v>2</v>
      </c>
      <c r="M2874" t="s">
        <v>120</v>
      </c>
      <c r="N2874" t="s">
        <v>121</v>
      </c>
    </row>
    <row r="2875" spans="1:14" x14ac:dyDescent="0.25">
      <c r="A2875" t="s">
        <v>5610</v>
      </c>
      <c r="B2875" t="s">
        <v>47</v>
      </c>
      <c r="C2875" t="s">
        <v>1009</v>
      </c>
      <c r="D2875" t="s">
        <v>117</v>
      </c>
      <c r="E2875" s="149">
        <v>250000</v>
      </c>
      <c r="F2875" s="149">
        <v>3000</v>
      </c>
      <c r="G2875" s="149">
        <v>253000</v>
      </c>
      <c r="H2875" s="150">
        <f>Tabela2[[#This Row],[PERCENTUAL REALIZADO2]]*1/100</f>
        <v>0.19332000000000002</v>
      </c>
      <c r="I2875">
        <v>19.332000000000001</v>
      </c>
      <c r="J2875" s="111">
        <v>42156</v>
      </c>
      <c r="L2875" t="s">
        <v>2</v>
      </c>
      <c r="M2875" t="s">
        <v>120</v>
      </c>
      <c r="N2875" t="s">
        <v>121</v>
      </c>
    </row>
    <row r="2876" spans="1:14" x14ac:dyDescent="0.25">
      <c r="A2876" t="s">
        <v>5611</v>
      </c>
      <c r="B2876" t="s">
        <v>68</v>
      </c>
      <c r="C2876" t="s">
        <v>284</v>
      </c>
      <c r="D2876" t="s">
        <v>86</v>
      </c>
      <c r="E2876" s="149">
        <v>690900</v>
      </c>
      <c r="F2876" s="149">
        <v>22681.97</v>
      </c>
      <c r="G2876" s="149">
        <v>713581.97</v>
      </c>
      <c r="H2876" s="150">
        <f>Tabela2[[#This Row],[PERCENTUAL REALIZADO2]]*1/100</f>
        <v>0.221801</v>
      </c>
      <c r="I2876">
        <v>22.180099999999999</v>
      </c>
      <c r="J2876" s="111">
        <v>42480</v>
      </c>
      <c r="L2876" t="s">
        <v>2</v>
      </c>
      <c r="M2876" t="s">
        <v>84</v>
      </c>
      <c r="N2876" t="s">
        <v>183</v>
      </c>
    </row>
    <row r="2877" spans="1:14" x14ac:dyDescent="0.25">
      <c r="A2877" t="s">
        <v>5613</v>
      </c>
      <c r="B2877" t="s">
        <v>47</v>
      </c>
      <c r="C2877" t="s">
        <v>5612</v>
      </c>
      <c r="D2877" t="s">
        <v>86</v>
      </c>
      <c r="E2877" s="149">
        <v>394200</v>
      </c>
      <c r="F2877" s="149">
        <v>3924</v>
      </c>
      <c r="G2877" s="149">
        <v>398124</v>
      </c>
      <c r="H2877" s="150">
        <f>Tabela2[[#This Row],[PERCENTUAL REALIZADO2]]*1/100</f>
        <v>0.80184900000000003</v>
      </c>
      <c r="I2877">
        <v>80.184899999999999</v>
      </c>
      <c r="J2877" s="111">
        <v>42384</v>
      </c>
      <c r="L2877" t="s">
        <v>2</v>
      </c>
      <c r="M2877" t="s">
        <v>84</v>
      </c>
      <c r="N2877" t="s">
        <v>88</v>
      </c>
    </row>
    <row r="2878" spans="1:14" x14ac:dyDescent="0.25">
      <c r="A2878" t="s">
        <v>5614</v>
      </c>
      <c r="B2878" t="s">
        <v>65</v>
      </c>
      <c r="C2878" t="s">
        <v>4168</v>
      </c>
      <c r="D2878" t="s">
        <v>86</v>
      </c>
      <c r="E2878" s="149">
        <v>245850</v>
      </c>
      <c r="F2878" s="149">
        <v>4104.05</v>
      </c>
      <c r="G2878" s="149">
        <v>249954.05</v>
      </c>
      <c r="H2878" s="150">
        <f>Tabela2[[#This Row],[PERCENTUAL REALIZADO2]]*1/100</f>
        <v>0.90908699999999998</v>
      </c>
      <c r="I2878">
        <v>90.908699999999996</v>
      </c>
      <c r="J2878" s="111">
        <v>42487</v>
      </c>
      <c r="L2878" t="s">
        <v>2</v>
      </c>
      <c r="M2878" t="s">
        <v>84</v>
      </c>
      <c r="N2878" t="s">
        <v>88</v>
      </c>
    </row>
    <row r="2879" spans="1:14" x14ac:dyDescent="0.25">
      <c r="A2879" t="s">
        <v>5616</v>
      </c>
      <c r="B2879" t="s">
        <v>57</v>
      </c>
      <c r="C2879" t="s">
        <v>5457</v>
      </c>
      <c r="D2879" t="s">
        <v>86</v>
      </c>
      <c r="E2879" s="149">
        <v>245850</v>
      </c>
      <c r="F2879" s="149">
        <v>250</v>
      </c>
      <c r="G2879" s="149">
        <v>246100</v>
      </c>
      <c r="H2879" s="150">
        <f>Tabela2[[#This Row],[PERCENTUAL REALIZADO2]]*1/100</f>
        <v>7.6646999999999993E-2</v>
      </c>
      <c r="I2879">
        <v>7.6646999999999998</v>
      </c>
      <c r="J2879" s="111">
        <v>42675</v>
      </c>
      <c r="L2879" t="s">
        <v>2</v>
      </c>
      <c r="M2879" t="s">
        <v>84</v>
      </c>
      <c r="N2879" t="s">
        <v>88</v>
      </c>
    </row>
    <row r="2880" spans="1:14" x14ac:dyDescent="0.25">
      <c r="A2880" t="s">
        <v>5403</v>
      </c>
      <c r="B2880" t="s">
        <v>58</v>
      </c>
      <c r="C2880" t="s">
        <v>472</v>
      </c>
      <c r="D2880" t="s">
        <v>86</v>
      </c>
      <c r="E2880" s="149">
        <v>740350</v>
      </c>
      <c r="F2880" s="149">
        <v>3739.67</v>
      </c>
      <c r="G2880" s="149">
        <v>744089.67</v>
      </c>
      <c r="H2880" s="150">
        <f>Tabela2[[#This Row],[PERCENTUAL REALIZADO2]]*1/100</f>
        <v>4.4010000000000001E-2</v>
      </c>
      <c r="I2880">
        <v>4.4009999999999998</v>
      </c>
      <c r="J2880" s="111">
        <v>42688</v>
      </c>
      <c r="L2880" t="s">
        <v>2</v>
      </c>
      <c r="M2880" t="s">
        <v>84</v>
      </c>
      <c r="N2880" t="s">
        <v>88</v>
      </c>
    </row>
    <row r="2881" spans="1:14" x14ac:dyDescent="0.25">
      <c r="A2881" t="s">
        <v>5618</v>
      </c>
      <c r="B2881" t="s">
        <v>58</v>
      </c>
      <c r="C2881" t="s">
        <v>476</v>
      </c>
      <c r="D2881" t="s">
        <v>86</v>
      </c>
      <c r="E2881" s="149">
        <v>295300</v>
      </c>
      <c r="F2881" s="149">
        <v>19328.32</v>
      </c>
      <c r="G2881" s="149">
        <v>314628.32</v>
      </c>
      <c r="H2881" s="150">
        <f>Tabela2[[#This Row],[PERCENTUAL REALIZADO2]]*1/100</f>
        <v>0.70648100000000003</v>
      </c>
      <c r="I2881">
        <v>70.648099999999999</v>
      </c>
      <c r="J2881" s="111">
        <v>42886</v>
      </c>
      <c r="L2881" t="s">
        <v>2</v>
      </c>
      <c r="M2881" t="s">
        <v>84</v>
      </c>
      <c r="N2881" t="s">
        <v>88</v>
      </c>
    </row>
    <row r="2882" spans="1:14" x14ac:dyDescent="0.25">
      <c r="A2882" t="s">
        <v>5620</v>
      </c>
      <c r="B2882" t="s">
        <v>68</v>
      </c>
      <c r="C2882" t="s">
        <v>5619</v>
      </c>
      <c r="D2882" t="s">
        <v>86</v>
      </c>
      <c r="E2882" s="149">
        <v>255740</v>
      </c>
      <c r="F2882" s="149">
        <v>275.08</v>
      </c>
      <c r="G2882" s="149">
        <v>256015.08</v>
      </c>
      <c r="H2882" s="150">
        <f>Tabela2[[#This Row],[PERCENTUAL REALIZADO2]]*1/100</f>
        <v>0.69815099999999997</v>
      </c>
      <c r="I2882">
        <v>69.815100000000001</v>
      </c>
      <c r="J2882" s="111">
        <v>42548</v>
      </c>
      <c r="L2882" t="s">
        <v>2</v>
      </c>
      <c r="M2882" t="s">
        <v>84</v>
      </c>
      <c r="N2882" t="s">
        <v>88</v>
      </c>
    </row>
    <row r="2883" spans="1:14" x14ac:dyDescent="0.25">
      <c r="A2883" t="s">
        <v>5622</v>
      </c>
      <c r="B2883" t="s">
        <v>68</v>
      </c>
      <c r="C2883" t="s">
        <v>5621</v>
      </c>
      <c r="D2883" t="s">
        <v>86</v>
      </c>
      <c r="E2883" s="149">
        <v>245850</v>
      </c>
      <c r="F2883" s="149">
        <v>36719.42</v>
      </c>
      <c r="G2883" s="149">
        <v>282569.42</v>
      </c>
      <c r="H2883" s="150">
        <f>Tabela2[[#This Row],[PERCENTUAL REALIZADO2]]*1/100</f>
        <v>0.56286499999999995</v>
      </c>
      <c r="I2883">
        <v>56.286499999999997</v>
      </c>
      <c r="J2883" s="111">
        <v>42326</v>
      </c>
      <c r="L2883" t="s">
        <v>2</v>
      </c>
      <c r="M2883" t="s">
        <v>84</v>
      </c>
      <c r="N2883" t="s">
        <v>88</v>
      </c>
    </row>
    <row r="2884" spans="1:14" x14ac:dyDescent="0.25">
      <c r="A2884" t="s">
        <v>5624</v>
      </c>
      <c r="B2884" t="s">
        <v>69</v>
      </c>
      <c r="C2884" t="s">
        <v>5623</v>
      </c>
      <c r="D2884" t="s">
        <v>86</v>
      </c>
      <c r="E2884" s="149">
        <v>344750</v>
      </c>
      <c r="F2884" s="149">
        <v>4141.95</v>
      </c>
      <c r="G2884" s="149">
        <v>348891.95</v>
      </c>
      <c r="H2884" s="150">
        <f>Tabela2[[#This Row],[PERCENTUAL REALIZADO2]]*1/100</f>
        <v>0.45195500000000005</v>
      </c>
      <c r="I2884">
        <v>45.195500000000003</v>
      </c>
      <c r="J2884" s="111">
        <v>42675</v>
      </c>
      <c r="L2884" t="s">
        <v>2</v>
      </c>
      <c r="M2884" t="s">
        <v>84</v>
      </c>
      <c r="N2884" t="s">
        <v>88</v>
      </c>
    </row>
    <row r="2885" spans="1:14" x14ac:dyDescent="0.25">
      <c r="A2885" t="s">
        <v>5625</v>
      </c>
      <c r="B2885" t="s">
        <v>51</v>
      </c>
      <c r="C2885" t="s">
        <v>1337</v>
      </c>
      <c r="D2885" t="s">
        <v>86</v>
      </c>
      <c r="E2885" s="149">
        <v>493100</v>
      </c>
      <c r="F2885" s="149">
        <v>24604.15</v>
      </c>
      <c r="G2885" s="149">
        <v>517704.15</v>
      </c>
      <c r="H2885" s="150">
        <f>Tabela2[[#This Row],[PERCENTUAL REALIZADO2]]*1/100</f>
        <v>3.0192E-2</v>
      </c>
      <c r="I2885">
        <v>3.0192000000000001</v>
      </c>
      <c r="J2885" s="111">
        <v>42552</v>
      </c>
      <c r="L2885" t="s">
        <v>2</v>
      </c>
      <c r="M2885" t="s">
        <v>84</v>
      </c>
      <c r="N2885" t="s">
        <v>88</v>
      </c>
    </row>
    <row r="2886" spans="1:14" x14ac:dyDescent="0.25">
      <c r="A2886" t="s">
        <v>5627</v>
      </c>
      <c r="B2886" t="s">
        <v>68</v>
      </c>
      <c r="C2886" t="s">
        <v>5626</v>
      </c>
      <c r="D2886" t="s">
        <v>86</v>
      </c>
      <c r="E2886" s="149">
        <v>394200</v>
      </c>
      <c r="F2886" s="149">
        <v>449849.27</v>
      </c>
      <c r="G2886" s="149">
        <v>844049.27</v>
      </c>
      <c r="H2886" s="150">
        <f>Tabela2[[#This Row],[PERCENTUAL REALIZADO2]]*1/100</f>
        <v>0.10455199999999999</v>
      </c>
      <c r="I2886">
        <v>10.4552</v>
      </c>
      <c r="J2886" s="111">
        <v>42329</v>
      </c>
      <c r="L2886" t="s">
        <v>2</v>
      </c>
      <c r="M2886" t="s">
        <v>84</v>
      </c>
      <c r="N2886" t="s">
        <v>88</v>
      </c>
    </row>
    <row r="2887" spans="1:14" x14ac:dyDescent="0.25">
      <c r="A2887" t="s">
        <v>5629</v>
      </c>
      <c r="B2887" t="s">
        <v>68</v>
      </c>
      <c r="C2887" t="s">
        <v>5628</v>
      </c>
      <c r="D2887" t="s">
        <v>86</v>
      </c>
      <c r="E2887" s="149">
        <v>245850</v>
      </c>
      <c r="F2887" s="149">
        <v>6315.11</v>
      </c>
      <c r="G2887" s="149">
        <v>252165.11</v>
      </c>
      <c r="H2887" s="150">
        <f>Tabela2[[#This Row],[PERCENTUAL REALIZADO2]]*1/100</f>
        <v>0.99097399999999991</v>
      </c>
      <c r="I2887">
        <v>99.097399999999993</v>
      </c>
      <c r="J2887" s="111">
        <v>42703</v>
      </c>
      <c r="L2887" t="s">
        <v>2</v>
      </c>
      <c r="M2887" t="s">
        <v>84</v>
      </c>
      <c r="N2887" t="s">
        <v>88</v>
      </c>
    </row>
    <row r="2888" spans="1:14" x14ac:dyDescent="0.25">
      <c r="A2888" t="s">
        <v>4231</v>
      </c>
      <c r="B2888" t="s">
        <v>47</v>
      </c>
      <c r="C2888" t="s">
        <v>1019</v>
      </c>
      <c r="D2888" t="s">
        <v>86</v>
      </c>
      <c r="E2888" s="149">
        <v>295300</v>
      </c>
      <c r="F2888" s="149">
        <v>6700</v>
      </c>
      <c r="G2888" s="149">
        <v>302000</v>
      </c>
      <c r="H2888" s="150">
        <f>Tabela2[[#This Row],[PERCENTUAL REALIZADO2]]*1/100</f>
        <v>0.58403300000000002</v>
      </c>
      <c r="I2888">
        <v>58.403300000000002</v>
      </c>
      <c r="J2888" s="111">
        <v>42675</v>
      </c>
      <c r="L2888" t="s">
        <v>2</v>
      </c>
      <c r="M2888" t="s">
        <v>84</v>
      </c>
      <c r="N2888" t="s">
        <v>115</v>
      </c>
    </row>
    <row r="2889" spans="1:14" x14ac:dyDescent="0.25">
      <c r="A2889" t="s">
        <v>5630</v>
      </c>
      <c r="B2889" t="s">
        <v>68</v>
      </c>
      <c r="C2889" t="s">
        <v>4733</v>
      </c>
      <c r="D2889" t="s">
        <v>86</v>
      </c>
      <c r="E2889" s="149">
        <v>245850</v>
      </c>
      <c r="F2889" s="149">
        <v>19304.2</v>
      </c>
      <c r="G2889" s="149">
        <v>265154.2</v>
      </c>
      <c r="H2889" s="150">
        <f>Tabela2[[#This Row],[PERCENTUAL REALIZADO2]]*1/100</f>
        <v>0.868834</v>
      </c>
      <c r="I2889">
        <v>86.883399999999995</v>
      </c>
      <c r="J2889" s="111">
        <v>42772</v>
      </c>
      <c r="L2889" t="s">
        <v>2</v>
      </c>
      <c r="M2889" t="s">
        <v>84</v>
      </c>
      <c r="N2889" t="s">
        <v>88</v>
      </c>
    </row>
    <row r="2890" spans="1:14" x14ac:dyDescent="0.25">
      <c r="A2890" t="s">
        <v>5632</v>
      </c>
      <c r="B2890" t="s">
        <v>68</v>
      </c>
      <c r="C2890" t="s">
        <v>5631</v>
      </c>
      <c r="D2890" t="s">
        <v>86</v>
      </c>
      <c r="E2890" s="149">
        <v>2965600</v>
      </c>
      <c r="F2890" s="149">
        <v>464794.12</v>
      </c>
      <c r="G2890" s="149">
        <v>3430394.12</v>
      </c>
      <c r="H2890" s="150">
        <f>Tabela2[[#This Row],[PERCENTUAL REALIZADO2]]*1/100</f>
        <v>0.32391800000000004</v>
      </c>
      <c r="I2890">
        <v>32.391800000000003</v>
      </c>
      <c r="J2890" s="111">
        <v>42461</v>
      </c>
      <c r="L2890" t="s">
        <v>2</v>
      </c>
      <c r="M2890" t="s">
        <v>84</v>
      </c>
      <c r="N2890" t="s">
        <v>88</v>
      </c>
    </row>
    <row r="2891" spans="1:14" x14ac:dyDescent="0.25">
      <c r="A2891" t="s">
        <v>5633</v>
      </c>
      <c r="B2891" t="s">
        <v>68</v>
      </c>
      <c r="C2891" t="s">
        <v>3036</v>
      </c>
      <c r="D2891" t="s">
        <v>86</v>
      </c>
      <c r="E2891" s="149">
        <v>245850</v>
      </c>
      <c r="F2891" s="149">
        <v>40383.699999999997</v>
      </c>
      <c r="G2891" s="149">
        <v>286233.7</v>
      </c>
      <c r="H2891" s="150">
        <f>Tabela2[[#This Row],[PERCENTUAL REALIZADO2]]*1/100</f>
        <v>3.2386999999999999E-2</v>
      </c>
      <c r="I2891">
        <v>3.2387000000000001</v>
      </c>
      <c r="J2891" s="111">
        <v>42549</v>
      </c>
      <c r="L2891" t="s">
        <v>2</v>
      </c>
      <c r="M2891" t="s">
        <v>84</v>
      </c>
      <c r="N2891" t="s">
        <v>88</v>
      </c>
    </row>
    <row r="2892" spans="1:14" x14ac:dyDescent="0.25">
      <c r="A2892" t="s">
        <v>5634</v>
      </c>
      <c r="B2892" t="s">
        <v>68</v>
      </c>
      <c r="C2892" t="s">
        <v>3036</v>
      </c>
      <c r="D2892" t="s">
        <v>86</v>
      </c>
      <c r="E2892" s="149">
        <v>789800</v>
      </c>
      <c r="F2892" s="149">
        <v>40177.86</v>
      </c>
      <c r="G2892" s="149">
        <v>829977.86</v>
      </c>
      <c r="H2892" s="150">
        <f>Tabela2[[#This Row],[PERCENTUAL REALIZADO2]]*1/100</f>
        <v>1.7045999999999999E-2</v>
      </c>
      <c r="I2892">
        <v>1.7045999999999999</v>
      </c>
      <c r="J2892" s="111">
        <v>42520</v>
      </c>
      <c r="L2892" t="s">
        <v>2</v>
      </c>
      <c r="M2892" t="s">
        <v>84</v>
      </c>
      <c r="N2892" t="s">
        <v>88</v>
      </c>
    </row>
    <row r="2893" spans="1:14" x14ac:dyDescent="0.25">
      <c r="A2893" t="s">
        <v>5635</v>
      </c>
      <c r="B2893" t="s">
        <v>68</v>
      </c>
      <c r="C2893" t="s">
        <v>5631</v>
      </c>
      <c r="D2893" t="s">
        <v>86</v>
      </c>
      <c r="E2893" s="149">
        <v>295300</v>
      </c>
      <c r="F2893" s="149">
        <v>39916.74</v>
      </c>
      <c r="G2893" s="149">
        <v>335216.74</v>
      </c>
      <c r="H2893" s="150">
        <f>Tabela2[[#This Row],[PERCENTUAL REALIZADO2]]*1/100</f>
        <v>1.3157E-2</v>
      </c>
      <c r="I2893">
        <v>1.3157000000000001</v>
      </c>
      <c r="J2893" s="111">
        <v>42552</v>
      </c>
      <c r="L2893" t="s">
        <v>2</v>
      </c>
      <c r="M2893" t="s">
        <v>84</v>
      </c>
      <c r="N2893" t="s">
        <v>88</v>
      </c>
    </row>
    <row r="2894" spans="1:14" x14ac:dyDescent="0.25">
      <c r="A2894" t="s">
        <v>5636</v>
      </c>
      <c r="B2894" t="s">
        <v>68</v>
      </c>
      <c r="C2894" t="s">
        <v>3036</v>
      </c>
      <c r="D2894" t="s">
        <v>86</v>
      </c>
      <c r="E2894" s="149">
        <v>987600</v>
      </c>
      <c r="F2894" s="149">
        <v>108736.13</v>
      </c>
      <c r="G2894" s="149">
        <v>1096336.1299999999</v>
      </c>
      <c r="H2894" s="150">
        <f>Tabela2[[#This Row],[PERCENTUAL REALIZADO2]]*1/100</f>
        <v>2.2698999999999997E-2</v>
      </c>
      <c r="I2894">
        <v>2.2698999999999998</v>
      </c>
      <c r="J2894" s="111">
        <v>42520</v>
      </c>
      <c r="L2894" t="s">
        <v>2</v>
      </c>
      <c r="M2894" t="s">
        <v>84</v>
      </c>
      <c r="N2894" t="s">
        <v>88</v>
      </c>
    </row>
    <row r="2895" spans="1:14" x14ac:dyDescent="0.25">
      <c r="A2895" t="s">
        <v>545</v>
      </c>
      <c r="B2895" t="s">
        <v>57</v>
      </c>
      <c r="C2895" t="s">
        <v>5637</v>
      </c>
      <c r="D2895" t="s">
        <v>86</v>
      </c>
      <c r="E2895" s="149">
        <v>690900</v>
      </c>
      <c r="F2895" s="149">
        <v>9380.75</v>
      </c>
      <c r="G2895" s="149">
        <v>700280.75</v>
      </c>
      <c r="H2895" s="150">
        <f>Tabela2[[#This Row],[PERCENTUAL REALIZADO2]]*1/100</f>
        <v>0.85048900000000005</v>
      </c>
      <c r="I2895">
        <v>85.048900000000003</v>
      </c>
      <c r="J2895" s="111">
        <v>42699</v>
      </c>
      <c r="L2895" t="s">
        <v>2</v>
      </c>
      <c r="M2895" t="s">
        <v>84</v>
      </c>
      <c r="N2895" t="s">
        <v>88</v>
      </c>
    </row>
    <row r="2896" spans="1:14" x14ac:dyDescent="0.25">
      <c r="A2896" t="s">
        <v>545</v>
      </c>
      <c r="B2896" t="s">
        <v>57</v>
      </c>
      <c r="C2896" t="s">
        <v>5637</v>
      </c>
      <c r="D2896" t="s">
        <v>86</v>
      </c>
      <c r="E2896" s="149">
        <v>641450</v>
      </c>
      <c r="F2896" s="149">
        <v>12025.45</v>
      </c>
      <c r="G2896" s="149">
        <v>653475.44999999995</v>
      </c>
      <c r="H2896" s="150">
        <f>Tabela2[[#This Row],[PERCENTUAL REALIZADO2]]*1/100</f>
        <v>0.87476100000000001</v>
      </c>
      <c r="I2896">
        <v>87.476100000000002</v>
      </c>
      <c r="J2896" s="111">
        <v>42461</v>
      </c>
      <c r="L2896" t="s">
        <v>2</v>
      </c>
      <c r="M2896" t="s">
        <v>84</v>
      </c>
      <c r="N2896" t="s">
        <v>88</v>
      </c>
    </row>
    <row r="2897" spans="1:14" x14ac:dyDescent="0.25">
      <c r="A2897" t="s">
        <v>452</v>
      </c>
      <c r="B2897" t="s">
        <v>57</v>
      </c>
      <c r="C2897" t="s">
        <v>5637</v>
      </c>
      <c r="D2897" t="s">
        <v>86</v>
      </c>
      <c r="E2897" s="149">
        <v>344750</v>
      </c>
      <c r="F2897" s="149">
        <v>1250</v>
      </c>
      <c r="G2897" s="149">
        <v>346000</v>
      </c>
      <c r="H2897" s="150">
        <f>Tabela2[[#This Row],[PERCENTUAL REALIZADO2]]*1/100</f>
        <v>0.77745099999999989</v>
      </c>
      <c r="I2897">
        <v>77.745099999999994</v>
      </c>
      <c r="J2897" s="111">
        <v>42440</v>
      </c>
      <c r="L2897" t="s">
        <v>2</v>
      </c>
      <c r="M2897" t="s">
        <v>84</v>
      </c>
      <c r="N2897" t="s">
        <v>88</v>
      </c>
    </row>
    <row r="2898" spans="1:14" x14ac:dyDescent="0.25">
      <c r="A2898" t="s">
        <v>5638</v>
      </c>
      <c r="B2898" t="s">
        <v>59</v>
      </c>
      <c r="C2898" t="s">
        <v>4208</v>
      </c>
      <c r="D2898" t="s">
        <v>86</v>
      </c>
      <c r="E2898" s="149">
        <v>295300</v>
      </c>
      <c r="F2898" s="149">
        <v>4496.95</v>
      </c>
      <c r="G2898" s="149">
        <v>299796.95</v>
      </c>
      <c r="H2898" s="150">
        <f>Tabela2[[#This Row],[PERCENTUAL REALIZADO2]]*1/100</f>
        <v>0.61086200000000002</v>
      </c>
      <c r="I2898">
        <v>61.086199999999998</v>
      </c>
      <c r="J2898" s="111">
        <v>42265</v>
      </c>
      <c r="L2898" t="s">
        <v>2</v>
      </c>
      <c r="M2898" t="s">
        <v>84</v>
      </c>
      <c r="N2898" t="s">
        <v>88</v>
      </c>
    </row>
    <row r="2899" spans="1:14" x14ac:dyDescent="0.25">
      <c r="A2899" t="s">
        <v>5639</v>
      </c>
      <c r="B2899" t="s">
        <v>59</v>
      </c>
      <c r="C2899" t="s">
        <v>2489</v>
      </c>
      <c r="D2899" t="s">
        <v>86</v>
      </c>
      <c r="E2899" s="149">
        <v>245850</v>
      </c>
      <c r="F2899" s="149">
        <v>5017.3500000000004</v>
      </c>
      <c r="G2899" s="149">
        <v>250867.35</v>
      </c>
      <c r="H2899" s="150">
        <f>Tabela2[[#This Row],[PERCENTUAL REALIZADO2]]*1/100</f>
        <v>0.96867400000000004</v>
      </c>
      <c r="I2899">
        <v>96.867400000000004</v>
      </c>
      <c r="J2899" s="111">
        <v>42284</v>
      </c>
      <c r="L2899" t="s">
        <v>2</v>
      </c>
      <c r="M2899" t="s">
        <v>84</v>
      </c>
      <c r="N2899" t="s">
        <v>88</v>
      </c>
    </row>
    <row r="2900" spans="1:14" x14ac:dyDescent="0.25">
      <c r="A2900" t="s">
        <v>545</v>
      </c>
      <c r="B2900" t="s">
        <v>57</v>
      </c>
      <c r="C2900" t="s">
        <v>1287</v>
      </c>
      <c r="D2900" t="s">
        <v>86</v>
      </c>
      <c r="E2900" s="149">
        <v>245850</v>
      </c>
      <c r="F2900" s="149">
        <v>4150</v>
      </c>
      <c r="G2900" s="149">
        <v>250000</v>
      </c>
      <c r="H2900" s="150">
        <f>Tabela2[[#This Row],[PERCENTUAL REALIZADO2]]*1/100</f>
        <v>0.55712800000000007</v>
      </c>
      <c r="I2900">
        <v>55.712800000000001</v>
      </c>
      <c r="J2900" s="111">
        <v>42510</v>
      </c>
      <c r="L2900" t="s">
        <v>2</v>
      </c>
      <c r="M2900" t="s">
        <v>84</v>
      </c>
      <c r="N2900" t="s">
        <v>88</v>
      </c>
    </row>
    <row r="2901" spans="1:14" x14ac:dyDescent="0.25">
      <c r="A2901" t="s">
        <v>176</v>
      </c>
      <c r="B2901" t="s">
        <v>58</v>
      </c>
      <c r="C2901" t="s">
        <v>5640</v>
      </c>
      <c r="D2901" t="s">
        <v>86</v>
      </c>
      <c r="E2901" s="149">
        <v>542550</v>
      </c>
      <c r="F2901" s="149">
        <v>550</v>
      </c>
      <c r="G2901" s="149">
        <v>543100</v>
      </c>
      <c r="H2901" s="150">
        <f>Tabela2[[#This Row],[PERCENTUAL REALIZADO2]]*1/100</f>
        <v>5.1563999999999999E-2</v>
      </c>
      <c r="I2901">
        <v>5.1563999999999997</v>
      </c>
      <c r="J2901" s="111">
        <v>42997</v>
      </c>
      <c r="L2901" t="s">
        <v>2</v>
      </c>
      <c r="M2901" t="s">
        <v>84</v>
      </c>
      <c r="N2901" t="s">
        <v>88</v>
      </c>
    </row>
    <row r="2902" spans="1:14" x14ac:dyDescent="0.25">
      <c r="A2902" t="s">
        <v>176</v>
      </c>
      <c r="B2902" t="s">
        <v>58</v>
      </c>
      <c r="C2902" t="s">
        <v>5640</v>
      </c>
      <c r="D2902" t="s">
        <v>86</v>
      </c>
      <c r="E2902" s="149">
        <v>641450</v>
      </c>
      <c r="F2902" s="149">
        <v>650</v>
      </c>
      <c r="G2902" s="149">
        <v>642100</v>
      </c>
      <c r="H2902" s="150">
        <f>Tabela2[[#This Row],[PERCENTUAL REALIZADO2]]*1/100</f>
        <v>2.6751E-2</v>
      </c>
      <c r="I2902">
        <v>2.6751</v>
      </c>
      <c r="J2902" s="111">
        <v>42944</v>
      </c>
      <c r="L2902" t="s">
        <v>2</v>
      </c>
      <c r="M2902" t="s">
        <v>84</v>
      </c>
      <c r="N2902" t="s">
        <v>88</v>
      </c>
    </row>
    <row r="2903" spans="1:14" x14ac:dyDescent="0.25">
      <c r="A2903" t="s">
        <v>5641</v>
      </c>
      <c r="B2903" t="s">
        <v>53</v>
      </c>
      <c r="C2903" t="s">
        <v>5565</v>
      </c>
      <c r="D2903" t="s">
        <v>86</v>
      </c>
      <c r="E2903" s="149">
        <v>493100</v>
      </c>
      <c r="F2903" s="149">
        <v>500</v>
      </c>
      <c r="G2903" s="149">
        <v>493600</v>
      </c>
      <c r="H2903" s="150">
        <f>Tabela2[[#This Row],[PERCENTUAL REALIZADO2]]*1/100</f>
        <v>0.62728899999999999</v>
      </c>
      <c r="I2903">
        <v>62.728900000000003</v>
      </c>
      <c r="J2903" s="111">
        <v>42367</v>
      </c>
      <c r="L2903" t="s">
        <v>2</v>
      </c>
      <c r="M2903" t="s">
        <v>84</v>
      </c>
      <c r="N2903" t="s">
        <v>183</v>
      </c>
    </row>
    <row r="2904" spans="1:14" x14ac:dyDescent="0.25">
      <c r="A2904" t="s">
        <v>5643</v>
      </c>
      <c r="B2904" t="s">
        <v>62</v>
      </c>
      <c r="C2904" t="s">
        <v>5642</v>
      </c>
      <c r="D2904" t="s">
        <v>86</v>
      </c>
      <c r="E2904" s="149">
        <v>245850</v>
      </c>
      <c r="F2904" s="149">
        <v>4150</v>
      </c>
      <c r="G2904" s="149">
        <v>250000</v>
      </c>
      <c r="H2904" s="150">
        <f>Tabela2[[#This Row],[PERCENTUAL REALIZADO2]]*1/100</f>
        <v>0.56641399999999997</v>
      </c>
      <c r="I2904">
        <v>56.641399999999997</v>
      </c>
      <c r="J2904" s="111">
        <v>42146</v>
      </c>
      <c r="L2904" t="s">
        <v>2</v>
      </c>
      <c r="M2904" t="s">
        <v>84</v>
      </c>
      <c r="N2904" t="s">
        <v>88</v>
      </c>
    </row>
    <row r="2905" spans="1:14" x14ac:dyDescent="0.25">
      <c r="A2905" t="s">
        <v>5645</v>
      </c>
      <c r="B2905" t="s">
        <v>61</v>
      </c>
      <c r="C2905" t="s">
        <v>5644</v>
      </c>
      <c r="D2905" t="s">
        <v>86</v>
      </c>
      <c r="E2905" s="149">
        <v>592000</v>
      </c>
      <c r="F2905" s="149">
        <v>13000</v>
      </c>
      <c r="G2905" s="149">
        <v>605000</v>
      </c>
      <c r="H2905" s="150">
        <f>Tabela2[[#This Row],[PERCENTUAL REALIZADO2]]*1/100</f>
        <v>0.61665000000000003</v>
      </c>
      <c r="I2905">
        <v>61.664999999999999</v>
      </c>
      <c r="J2905" s="111">
        <v>42887</v>
      </c>
      <c r="L2905" t="s">
        <v>2</v>
      </c>
      <c r="M2905" t="s">
        <v>84</v>
      </c>
      <c r="N2905" t="s">
        <v>88</v>
      </c>
    </row>
    <row r="2906" spans="1:14" x14ac:dyDescent="0.25">
      <c r="A2906" t="s">
        <v>4176</v>
      </c>
      <c r="B2906" t="s">
        <v>60</v>
      </c>
      <c r="C2906" t="s">
        <v>4175</v>
      </c>
      <c r="D2906" t="s">
        <v>86</v>
      </c>
      <c r="E2906" s="149">
        <v>5557500</v>
      </c>
      <c r="F2906" s="149">
        <v>3955113.75</v>
      </c>
      <c r="G2906" s="149">
        <v>9512613.75</v>
      </c>
      <c r="H2906" s="150">
        <f>Tabela2[[#This Row],[PERCENTUAL REALIZADO2]]*1/100</f>
        <v>0.91260000000000008</v>
      </c>
      <c r="I2906">
        <v>91.26</v>
      </c>
      <c r="J2906" s="111">
        <v>39100</v>
      </c>
      <c r="K2906" s="111">
        <v>42916</v>
      </c>
      <c r="L2906" t="s">
        <v>2</v>
      </c>
      <c r="M2906" t="s">
        <v>84</v>
      </c>
      <c r="N2906" t="s">
        <v>1000</v>
      </c>
    </row>
    <row r="2907" spans="1:14" x14ac:dyDescent="0.25">
      <c r="A2907" t="s">
        <v>5646</v>
      </c>
      <c r="B2907" t="s">
        <v>62</v>
      </c>
      <c r="C2907" t="s">
        <v>683</v>
      </c>
      <c r="D2907" t="s">
        <v>86</v>
      </c>
      <c r="E2907" s="149">
        <v>245850</v>
      </c>
      <c r="F2907" s="149">
        <v>129799.7</v>
      </c>
      <c r="G2907" s="149">
        <v>375649.7</v>
      </c>
      <c r="H2907" s="150">
        <f>Tabela2[[#This Row],[PERCENTUAL REALIZADO2]]*1/100</f>
        <v>0.91615899999999995</v>
      </c>
      <c r="I2907">
        <v>91.615899999999996</v>
      </c>
      <c r="J2907" s="111">
        <v>42691</v>
      </c>
      <c r="L2907" t="s">
        <v>2</v>
      </c>
      <c r="M2907" t="s">
        <v>84</v>
      </c>
      <c r="N2907" t="s">
        <v>88</v>
      </c>
    </row>
    <row r="2908" spans="1:14" x14ac:dyDescent="0.25">
      <c r="A2908" t="s">
        <v>5647</v>
      </c>
      <c r="B2908" t="s">
        <v>66</v>
      </c>
      <c r="C2908" t="s">
        <v>606</v>
      </c>
      <c r="D2908" t="s">
        <v>86</v>
      </c>
      <c r="E2908" s="149">
        <v>245850</v>
      </c>
      <c r="F2908" s="149">
        <v>246.1</v>
      </c>
      <c r="G2908" s="149">
        <v>246096.1</v>
      </c>
      <c r="H2908" s="150">
        <f>Tabela2[[#This Row],[PERCENTUAL REALIZADO2]]*1/100</f>
        <v>0.66541399999999995</v>
      </c>
      <c r="I2908">
        <v>66.541399999999996</v>
      </c>
      <c r="J2908" s="111">
        <v>42535</v>
      </c>
      <c r="L2908" t="s">
        <v>2</v>
      </c>
      <c r="M2908" t="s">
        <v>84</v>
      </c>
      <c r="N2908" t="s">
        <v>88</v>
      </c>
    </row>
    <row r="2909" spans="1:14" x14ac:dyDescent="0.25">
      <c r="A2909" t="s">
        <v>5649</v>
      </c>
      <c r="B2909" t="s">
        <v>60</v>
      </c>
      <c r="C2909" t="s">
        <v>5648</v>
      </c>
      <c r="D2909" t="s">
        <v>86</v>
      </c>
      <c r="E2909" s="149">
        <v>245850</v>
      </c>
      <c r="F2909" s="149">
        <v>134150</v>
      </c>
      <c r="G2909" s="149">
        <v>380000</v>
      </c>
      <c r="H2909" s="150">
        <f>Tabela2[[#This Row],[PERCENTUAL REALIZADO2]]*1/100</f>
        <v>0.80765100000000001</v>
      </c>
      <c r="I2909">
        <v>80.765100000000004</v>
      </c>
      <c r="J2909" s="111">
        <v>42976</v>
      </c>
      <c r="L2909" t="s">
        <v>2</v>
      </c>
      <c r="M2909" t="s">
        <v>84</v>
      </c>
      <c r="N2909" t="s">
        <v>88</v>
      </c>
    </row>
    <row r="2910" spans="1:14" x14ac:dyDescent="0.25">
      <c r="A2910" t="s">
        <v>5281</v>
      </c>
      <c r="B2910" t="s">
        <v>59</v>
      </c>
      <c r="C2910" t="s">
        <v>5081</v>
      </c>
      <c r="D2910" t="s">
        <v>86</v>
      </c>
      <c r="E2910" s="149">
        <v>327937</v>
      </c>
      <c r="F2910" s="149">
        <v>350</v>
      </c>
      <c r="G2910" s="149">
        <v>328287</v>
      </c>
      <c r="H2910" s="150">
        <f>Tabela2[[#This Row],[PERCENTUAL REALIZADO2]]*1/100</f>
        <v>0.99365399999999993</v>
      </c>
      <c r="I2910">
        <v>99.365399999999994</v>
      </c>
      <c r="J2910" s="111">
        <v>42055</v>
      </c>
      <c r="L2910" t="s">
        <v>2</v>
      </c>
      <c r="M2910" t="s">
        <v>84</v>
      </c>
      <c r="N2910" t="s">
        <v>88</v>
      </c>
    </row>
    <row r="2911" spans="1:14" x14ac:dyDescent="0.25">
      <c r="A2911" t="s">
        <v>5650</v>
      </c>
      <c r="B2911" t="s">
        <v>51</v>
      </c>
      <c r="C2911" t="s">
        <v>906</v>
      </c>
      <c r="D2911" t="s">
        <v>86</v>
      </c>
      <c r="E2911" s="149">
        <v>394200</v>
      </c>
      <c r="F2911" s="149">
        <v>5800</v>
      </c>
      <c r="G2911" s="149">
        <v>400000</v>
      </c>
      <c r="H2911" s="150">
        <f>Tabela2[[#This Row],[PERCENTUAL REALIZADO2]]*1/100</f>
        <v>0.87995699999999999</v>
      </c>
      <c r="I2911">
        <v>87.995699999999999</v>
      </c>
      <c r="J2911" s="111">
        <v>42472</v>
      </c>
      <c r="L2911" t="s">
        <v>2</v>
      </c>
      <c r="M2911" t="s">
        <v>84</v>
      </c>
      <c r="N2911" t="s">
        <v>88</v>
      </c>
    </row>
    <row r="2912" spans="1:14" x14ac:dyDescent="0.25">
      <c r="A2912" t="s">
        <v>5651</v>
      </c>
      <c r="B2912" t="s">
        <v>53</v>
      </c>
      <c r="C2912" t="s">
        <v>136</v>
      </c>
      <c r="D2912" t="s">
        <v>86</v>
      </c>
      <c r="E2912" s="149">
        <v>740350</v>
      </c>
      <c r="F2912" s="149">
        <v>177817.09</v>
      </c>
      <c r="G2912" s="149">
        <v>918167.09</v>
      </c>
      <c r="H2912" s="150">
        <f>Tabela2[[#This Row],[PERCENTUAL REALIZADO2]]*1/100</f>
        <v>6.6500000000000005E-3</v>
      </c>
      <c r="I2912">
        <v>0.66500000000000004</v>
      </c>
      <c r="J2912" s="111">
        <v>42704</v>
      </c>
      <c r="L2912" t="s">
        <v>2</v>
      </c>
      <c r="M2912" t="s">
        <v>84</v>
      </c>
      <c r="N2912" t="s">
        <v>88</v>
      </c>
    </row>
    <row r="2913" spans="1:14" x14ac:dyDescent="0.25">
      <c r="A2913" t="s">
        <v>5653</v>
      </c>
      <c r="B2913" t="s">
        <v>47</v>
      </c>
      <c r="C2913" t="s">
        <v>5652</v>
      </c>
      <c r="D2913" t="s">
        <v>86</v>
      </c>
      <c r="E2913" s="149">
        <v>690900</v>
      </c>
      <c r="F2913" s="149">
        <v>700</v>
      </c>
      <c r="G2913" s="149">
        <v>691600</v>
      </c>
      <c r="H2913" s="150">
        <f>Tabela2[[#This Row],[PERCENTUAL REALIZADO2]]*1/100</f>
        <v>3.0453999999999998E-2</v>
      </c>
      <c r="I2913">
        <v>3.0453999999999999</v>
      </c>
      <c r="J2913" s="111">
        <v>42865</v>
      </c>
      <c r="L2913" t="s">
        <v>2</v>
      </c>
      <c r="M2913" t="s">
        <v>84</v>
      </c>
      <c r="N2913" t="s">
        <v>88</v>
      </c>
    </row>
    <row r="2914" spans="1:14" x14ac:dyDescent="0.25">
      <c r="A2914" t="s">
        <v>5654</v>
      </c>
      <c r="B2914" t="s">
        <v>48</v>
      </c>
      <c r="C2914" t="s">
        <v>1125</v>
      </c>
      <c r="D2914" t="s">
        <v>86</v>
      </c>
      <c r="E2914" s="149">
        <v>690900</v>
      </c>
      <c r="F2914" s="149">
        <v>40104.870000000003</v>
      </c>
      <c r="G2914" s="149">
        <v>731004.87</v>
      </c>
      <c r="H2914" s="150">
        <f>Tabela2[[#This Row],[PERCENTUAL REALIZADO2]]*1/100</f>
        <v>0.97861999999999993</v>
      </c>
      <c r="I2914">
        <v>97.861999999999995</v>
      </c>
      <c r="J2914" s="111">
        <v>42279</v>
      </c>
      <c r="L2914" t="s">
        <v>2</v>
      </c>
      <c r="M2914" t="s">
        <v>84</v>
      </c>
      <c r="N2914" t="s">
        <v>88</v>
      </c>
    </row>
    <row r="2915" spans="1:14" x14ac:dyDescent="0.25">
      <c r="A2915" t="s">
        <v>5655</v>
      </c>
      <c r="B2915" t="s">
        <v>51</v>
      </c>
      <c r="C2915" t="s">
        <v>906</v>
      </c>
      <c r="D2915" t="s">
        <v>86</v>
      </c>
      <c r="E2915" s="149">
        <v>987600</v>
      </c>
      <c r="F2915" s="149">
        <v>12400</v>
      </c>
      <c r="G2915" s="149">
        <v>1000000</v>
      </c>
      <c r="H2915" s="150">
        <f>Tabela2[[#This Row],[PERCENTUAL REALIZADO2]]*1/100</f>
        <v>0.91198899999999994</v>
      </c>
      <c r="I2915">
        <v>91.198899999999995</v>
      </c>
      <c r="J2915" s="111">
        <v>42472</v>
      </c>
      <c r="L2915" t="s">
        <v>2</v>
      </c>
      <c r="M2915" t="s">
        <v>84</v>
      </c>
      <c r="N2915" t="s">
        <v>88</v>
      </c>
    </row>
    <row r="2916" spans="1:14" x14ac:dyDescent="0.25">
      <c r="A2916" t="s">
        <v>5656</v>
      </c>
      <c r="B2916" t="s">
        <v>47</v>
      </c>
      <c r="C2916" t="s">
        <v>523</v>
      </c>
      <c r="D2916" t="s">
        <v>86</v>
      </c>
      <c r="E2916" s="149">
        <v>295300</v>
      </c>
      <c r="F2916" s="149">
        <v>300</v>
      </c>
      <c r="G2916" s="149">
        <v>295600</v>
      </c>
      <c r="H2916" s="150">
        <f>Tabela2[[#This Row],[PERCENTUAL REALIZADO2]]*1/100</f>
        <v>0.16988499999999998</v>
      </c>
      <c r="I2916">
        <v>16.988499999999998</v>
      </c>
      <c r="J2916" s="111">
        <v>42704</v>
      </c>
      <c r="L2916" t="s">
        <v>2</v>
      </c>
      <c r="M2916" t="s">
        <v>84</v>
      </c>
      <c r="N2916" t="s">
        <v>88</v>
      </c>
    </row>
    <row r="2917" spans="1:14" x14ac:dyDescent="0.25">
      <c r="A2917" t="s">
        <v>5658</v>
      </c>
      <c r="B2917" t="s">
        <v>47</v>
      </c>
      <c r="C2917" t="s">
        <v>5657</v>
      </c>
      <c r="D2917" t="s">
        <v>86</v>
      </c>
      <c r="E2917" s="149">
        <v>493100</v>
      </c>
      <c r="F2917" s="149">
        <v>6900</v>
      </c>
      <c r="G2917" s="149">
        <v>500000</v>
      </c>
      <c r="H2917" s="150">
        <f>Tabela2[[#This Row],[PERCENTUAL REALIZADO2]]*1/100</f>
        <v>0.90103300000000008</v>
      </c>
      <c r="I2917">
        <v>90.103300000000004</v>
      </c>
      <c r="J2917" s="111">
        <v>42286</v>
      </c>
      <c r="L2917" t="s">
        <v>2</v>
      </c>
      <c r="M2917" t="s">
        <v>84</v>
      </c>
      <c r="N2917" t="s">
        <v>88</v>
      </c>
    </row>
    <row r="2918" spans="1:14" x14ac:dyDescent="0.25">
      <c r="A2918" t="s">
        <v>5659</v>
      </c>
      <c r="B2918" t="s">
        <v>45</v>
      </c>
      <c r="C2918" t="s">
        <v>677</v>
      </c>
      <c r="D2918" t="s">
        <v>86</v>
      </c>
      <c r="E2918" s="149">
        <v>592000</v>
      </c>
      <c r="F2918" s="149">
        <v>30219.63</v>
      </c>
      <c r="G2918" s="149">
        <v>622219.63</v>
      </c>
      <c r="H2918" s="150">
        <f>Tabela2[[#This Row],[PERCENTUAL REALIZADO2]]*1/100</f>
        <v>0.567021</v>
      </c>
      <c r="I2918">
        <v>56.702100000000002</v>
      </c>
      <c r="J2918" s="111">
        <v>42005</v>
      </c>
      <c r="L2918" t="s">
        <v>2</v>
      </c>
      <c r="M2918" t="s">
        <v>84</v>
      </c>
      <c r="N2918" t="s">
        <v>88</v>
      </c>
    </row>
    <row r="2919" spans="1:14" x14ac:dyDescent="0.25">
      <c r="A2919" t="s">
        <v>5661</v>
      </c>
      <c r="B2919" t="s">
        <v>45</v>
      </c>
      <c r="C2919" t="s">
        <v>5660</v>
      </c>
      <c r="D2919" t="s">
        <v>86</v>
      </c>
      <c r="E2919" s="149">
        <v>493100</v>
      </c>
      <c r="F2919" s="149">
        <v>10000</v>
      </c>
      <c r="G2919" s="149">
        <v>503100</v>
      </c>
      <c r="H2919" s="150">
        <f>Tabela2[[#This Row],[PERCENTUAL REALIZADO2]]*1/100</f>
        <v>7.9862000000000002E-2</v>
      </c>
      <c r="I2919">
        <v>7.9862000000000002</v>
      </c>
      <c r="J2919" s="111">
        <v>42524</v>
      </c>
      <c r="L2919" t="s">
        <v>2</v>
      </c>
      <c r="M2919" t="s">
        <v>84</v>
      </c>
      <c r="N2919" t="s">
        <v>88</v>
      </c>
    </row>
    <row r="2920" spans="1:14" x14ac:dyDescent="0.25">
      <c r="A2920" t="s">
        <v>5662</v>
      </c>
      <c r="B2920" t="s">
        <v>45</v>
      </c>
      <c r="C2920" t="s">
        <v>4854</v>
      </c>
      <c r="D2920" t="s">
        <v>86</v>
      </c>
      <c r="E2920" s="149">
        <v>394200</v>
      </c>
      <c r="F2920" s="149">
        <v>800</v>
      </c>
      <c r="G2920" s="149">
        <v>395000</v>
      </c>
      <c r="H2920" s="150">
        <f>Tabela2[[#This Row],[PERCENTUAL REALIZADO2]]*1/100</f>
        <v>0.6986190000000001</v>
      </c>
      <c r="I2920">
        <v>69.861900000000006</v>
      </c>
      <c r="J2920" s="111">
        <v>42697</v>
      </c>
      <c r="L2920" t="s">
        <v>2</v>
      </c>
      <c r="M2920" t="s">
        <v>84</v>
      </c>
      <c r="N2920" t="s">
        <v>88</v>
      </c>
    </row>
    <row r="2921" spans="1:14" x14ac:dyDescent="0.25">
      <c r="A2921" t="s">
        <v>5663</v>
      </c>
      <c r="B2921" t="s">
        <v>51</v>
      </c>
      <c r="C2921" t="s">
        <v>1337</v>
      </c>
      <c r="D2921" t="s">
        <v>86</v>
      </c>
      <c r="E2921" s="149">
        <v>493100</v>
      </c>
      <c r="F2921" s="149">
        <v>22311.51</v>
      </c>
      <c r="G2921" s="149">
        <v>515411.51</v>
      </c>
      <c r="H2921" s="150">
        <f>Tabela2[[#This Row],[PERCENTUAL REALIZADO2]]*1/100</f>
        <v>5.3381999999999999E-2</v>
      </c>
      <c r="I2921">
        <v>5.3381999999999996</v>
      </c>
      <c r="J2921" s="111">
        <v>42552</v>
      </c>
      <c r="L2921" t="s">
        <v>2</v>
      </c>
      <c r="M2921" t="s">
        <v>84</v>
      </c>
      <c r="N2921" t="s">
        <v>88</v>
      </c>
    </row>
    <row r="2922" spans="1:14" x14ac:dyDescent="0.25">
      <c r="A2922" t="s">
        <v>5664</v>
      </c>
      <c r="B2922" t="s">
        <v>53</v>
      </c>
      <c r="C2922" t="s">
        <v>773</v>
      </c>
      <c r="D2922" t="s">
        <v>86</v>
      </c>
      <c r="E2922" s="149">
        <v>295300</v>
      </c>
      <c r="F2922" s="149">
        <v>295.60000000000002</v>
      </c>
      <c r="G2922" s="149">
        <v>295595.59999999998</v>
      </c>
      <c r="H2922" s="150">
        <f>Tabela2[[#This Row],[PERCENTUAL REALIZADO2]]*1/100</f>
        <v>0.85369600000000001</v>
      </c>
      <c r="I2922">
        <v>85.369600000000005</v>
      </c>
      <c r="J2922" s="111">
        <v>42541</v>
      </c>
      <c r="L2922" t="s">
        <v>2</v>
      </c>
      <c r="M2922" t="s">
        <v>84</v>
      </c>
      <c r="N2922" t="s">
        <v>88</v>
      </c>
    </row>
    <row r="2923" spans="1:14" x14ac:dyDescent="0.25">
      <c r="A2923" t="s">
        <v>5666</v>
      </c>
      <c r="B2923" t="s">
        <v>52</v>
      </c>
      <c r="C2923" t="s">
        <v>5665</v>
      </c>
      <c r="D2923" t="s">
        <v>86</v>
      </c>
      <c r="E2923" s="149">
        <v>394200</v>
      </c>
      <c r="F2923" s="149">
        <v>8000</v>
      </c>
      <c r="G2923" s="149">
        <v>402200</v>
      </c>
      <c r="H2923" s="150">
        <f>Tabela2[[#This Row],[PERCENTUAL REALIZADO2]]*1/100</f>
        <v>4.2019000000000001E-2</v>
      </c>
      <c r="I2923">
        <v>4.2019000000000002</v>
      </c>
      <c r="J2923" s="111">
        <v>42177</v>
      </c>
      <c r="L2923" t="s">
        <v>2</v>
      </c>
      <c r="M2923" t="s">
        <v>84</v>
      </c>
      <c r="N2923" t="s">
        <v>88</v>
      </c>
    </row>
    <row r="2924" spans="1:14" x14ac:dyDescent="0.25">
      <c r="A2924" t="s">
        <v>5667</v>
      </c>
      <c r="B2924" t="s">
        <v>55</v>
      </c>
      <c r="C2924" t="s">
        <v>1012</v>
      </c>
      <c r="D2924" t="s">
        <v>86</v>
      </c>
      <c r="E2924" s="149">
        <v>394200</v>
      </c>
      <c r="F2924" s="149">
        <v>547.21</v>
      </c>
      <c r="G2924" s="149">
        <v>394747.21</v>
      </c>
      <c r="H2924" s="150">
        <f>Tabela2[[#This Row],[PERCENTUAL REALIZADO2]]*1/100</f>
        <v>0.54968700000000004</v>
      </c>
      <c r="I2924">
        <v>54.968699999999998</v>
      </c>
      <c r="J2924" s="111">
        <v>42221</v>
      </c>
      <c r="L2924" t="s">
        <v>2</v>
      </c>
      <c r="M2924" t="s">
        <v>84</v>
      </c>
      <c r="N2924" t="s">
        <v>88</v>
      </c>
    </row>
    <row r="2925" spans="1:14" x14ac:dyDescent="0.25">
      <c r="A2925" t="s">
        <v>5668</v>
      </c>
      <c r="B2925" t="s">
        <v>53</v>
      </c>
      <c r="C2925" t="s">
        <v>4386</v>
      </c>
      <c r="D2925" t="s">
        <v>86</v>
      </c>
      <c r="E2925" s="149">
        <v>493100</v>
      </c>
      <c r="F2925" s="149">
        <v>1000</v>
      </c>
      <c r="G2925" s="149">
        <v>494100</v>
      </c>
      <c r="H2925" s="150">
        <f>Tabela2[[#This Row],[PERCENTUAL REALIZADO2]]*1/100</f>
        <v>0.82208399999999993</v>
      </c>
      <c r="I2925">
        <v>82.208399999999997</v>
      </c>
      <c r="J2925" s="111">
        <v>42549</v>
      </c>
      <c r="L2925" t="s">
        <v>2</v>
      </c>
      <c r="M2925" t="s">
        <v>84</v>
      </c>
      <c r="N2925" t="s">
        <v>88</v>
      </c>
    </row>
    <row r="2926" spans="1:14" x14ac:dyDescent="0.25">
      <c r="A2926" t="s">
        <v>5671</v>
      </c>
      <c r="B2926" t="s">
        <v>47</v>
      </c>
      <c r="C2926" t="s">
        <v>4256</v>
      </c>
      <c r="D2926" t="s">
        <v>86</v>
      </c>
      <c r="E2926" s="149">
        <v>295300</v>
      </c>
      <c r="F2926" s="149">
        <v>4700</v>
      </c>
      <c r="G2926" s="149">
        <v>300000</v>
      </c>
      <c r="H2926" s="150">
        <f>Tabela2[[#This Row],[PERCENTUAL REALIZADO2]]*1/100</f>
        <v>0.92084900000000003</v>
      </c>
      <c r="I2926">
        <v>92.084900000000005</v>
      </c>
      <c r="J2926" s="111">
        <v>42738</v>
      </c>
      <c r="L2926" t="s">
        <v>2</v>
      </c>
      <c r="M2926" t="s">
        <v>84</v>
      </c>
      <c r="N2926" t="s">
        <v>88</v>
      </c>
    </row>
    <row r="2927" spans="1:14" x14ac:dyDescent="0.25">
      <c r="A2927" t="s">
        <v>5672</v>
      </c>
      <c r="B2927" t="s">
        <v>68</v>
      </c>
      <c r="C2927" t="s">
        <v>5626</v>
      </c>
      <c r="D2927" t="s">
        <v>86</v>
      </c>
      <c r="E2927" s="149">
        <v>394200</v>
      </c>
      <c r="F2927" s="149">
        <v>126204.43</v>
      </c>
      <c r="G2927" s="149">
        <v>520404.43</v>
      </c>
      <c r="H2927" s="150">
        <f>Tabela2[[#This Row],[PERCENTUAL REALIZADO2]]*1/100</f>
        <v>0.15146399999999999</v>
      </c>
      <c r="I2927">
        <v>15.1464</v>
      </c>
      <c r="J2927" s="111">
        <v>42332</v>
      </c>
      <c r="L2927" t="s">
        <v>2</v>
      </c>
      <c r="M2927" t="s">
        <v>84</v>
      </c>
      <c r="N2927" t="s">
        <v>88</v>
      </c>
    </row>
    <row r="2928" spans="1:14" x14ac:dyDescent="0.25">
      <c r="A2928" t="s">
        <v>4192</v>
      </c>
      <c r="B2928" t="s">
        <v>47</v>
      </c>
      <c r="C2928" t="s">
        <v>3987</v>
      </c>
      <c r="D2928" t="s">
        <v>117</v>
      </c>
      <c r="E2928" s="149">
        <v>150000</v>
      </c>
      <c r="F2928" s="149">
        <v>15000</v>
      </c>
      <c r="G2928" s="149">
        <v>165000</v>
      </c>
      <c r="H2928" s="150">
        <f>Tabela2[[#This Row],[PERCENTUAL REALIZADO2]]*1/100</f>
        <v>0.28939999999999999</v>
      </c>
      <c r="I2928">
        <v>28.94</v>
      </c>
      <c r="J2928" s="111">
        <v>39010</v>
      </c>
      <c r="L2928" t="s">
        <v>2</v>
      </c>
      <c r="M2928" t="s">
        <v>120</v>
      </c>
      <c r="N2928" t="s">
        <v>1479</v>
      </c>
    </row>
    <row r="2929" spans="1:14" x14ac:dyDescent="0.25">
      <c r="A2929" t="s">
        <v>5673</v>
      </c>
      <c r="B2929" t="s">
        <v>68</v>
      </c>
      <c r="C2929" t="s">
        <v>5626</v>
      </c>
      <c r="D2929" t="s">
        <v>86</v>
      </c>
      <c r="E2929" s="149">
        <v>245850</v>
      </c>
      <c r="F2929" s="149">
        <v>225402.05</v>
      </c>
      <c r="G2929" s="149">
        <v>471252.05</v>
      </c>
      <c r="H2929" s="150">
        <f>Tabela2[[#This Row],[PERCENTUAL REALIZADO2]]*1/100</f>
        <v>0.140985</v>
      </c>
      <c r="I2929">
        <v>14.0985</v>
      </c>
      <c r="J2929" s="111">
        <v>42332</v>
      </c>
      <c r="L2929" t="s">
        <v>2</v>
      </c>
      <c r="M2929" t="s">
        <v>84</v>
      </c>
      <c r="N2929" t="s">
        <v>88</v>
      </c>
    </row>
    <row r="2930" spans="1:14" x14ac:dyDescent="0.25">
      <c r="A2930" t="s">
        <v>4195</v>
      </c>
      <c r="B2930" t="s">
        <v>52</v>
      </c>
      <c r="C2930" t="s">
        <v>4194</v>
      </c>
      <c r="D2930" t="s">
        <v>117</v>
      </c>
      <c r="E2930" s="149">
        <v>150000</v>
      </c>
      <c r="F2930" s="149">
        <v>4500</v>
      </c>
      <c r="G2930" s="149">
        <v>154500</v>
      </c>
      <c r="H2930" s="150">
        <f>Tabela2[[#This Row],[PERCENTUAL REALIZADO2]]*1/100</f>
        <v>0.89260000000000006</v>
      </c>
      <c r="I2930">
        <v>89.26</v>
      </c>
      <c r="J2930" s="111">
        <v>39204</v>
      </c>
      <c r="L2930" t="s">
        <v>2</v>
      </c>
      <c r="M2930" t="s">
        <v>120</v>
      </c>
      <c r="N2930" t="s">
        <v>1479</v>
      </c>
    </row>
    <row r="2931" spans="1:14" x14ac:dyDescent="0.25">
      <c r="A2931" t="s">
        <v>1416</v>
      </c>
      <c r="B2931" t="s">
        <v>59</v>
      </c>
      <c r="C2931" t="s">
        <v>4196</v>
      </c>
      <c r="D2931" t="s">
        <v>117</v>
      </c>
      <c r="E2931" s="149">
        <v>150000</v>
      </c>
      <c r="F2931" s="149">
        <v>4640</v>
      </c>
      <c r="G2931" s="149">
        <v>154640</v>
      </c>
      <c r="H2931" s="150">
        <f>Tabela2[[#This Row],[PERCENTUAL REALIZADO2]]*1/100</f>
        <v>0.97250000000000003</v>
      </c>
      <c r="I2931">
        <v>97.25</v>
      </c>
      <c r="J2931" s="111">
        <v>39083</v>
      </c>
      <c r="L2931" t="s">
        <v>2</v>
      </c>
      <c r="M2931" t="s">
        <v>120</v>
      </c>
      <c r="N2931" t="s">
        <v>1479</v>
      </c>
    </row>
    <row r="2932" spans="1:14" x14ac:dyDescent="0.25">
      <c r="A2932" t="s">
        <v>5674</v>
      </c>
      <c r="B2932" t="s">
        <v>50</v>
      </c>
      <c r="C2932" t="s">
        <v>153</v>
      </c>
      <c r="D2932" t="s">
        <v>86</v>
      </c>
      <c r="E2932" s="149">
        <v>394200</v>
      </c>
      <c r="F2932" s="149">
        <v>78428.009999999995</v>
      </c>
      <c r="G2932" s="149">
        <v>472628.01</v>
      </c>
      <c r="H2932" s="150">
        <f>Tabela2[[#This Row],[PERCENTUAL REALIZADO2]]*1/100</f>
        <v>0.494898</v>
      </c>
      <c r="I2932">
        <v>49.489800000000002</v>
      </c>
      <c r="J2932" s="111">
        <v>42503</v>
      </c>
      <c r="L2932" t="s">
        <v>2</v>
      </c>
      <c r="M2932" t="s">
        <v>84</v>
      </c>
      <c r="N2932" t="s">
        <v>88</v>
      </c>
    </row>
    <row r="2933" spans="1:14" x14ac:dyDescent="0.25">
      <c r="A2933" t="s">
        <v>5675</v>
      </c>
      <c r="B2933" t="s">
        <v>51</v>
      </c>
      <c r="C2933" t="s">
        <v>4032</v>
      </c>
      <c r="D2933" t="s">
        <v>86</v>
      </c>
      <c r="E2933" s="149">
        <v>295300</v>
      </c>
      <c r="F2933" s="149">
        <v>44445.42</v>
      </c>
      <c r="G2933" s="149">
        <v>339745.42</v>
      </c>
      <c r="H2933" s="150">
        <f>Tabela2[[#This Row],[PERCENTUAL REALIZADO2]]*1/100</f>
        <v>1.555E-2</v>
      </c>
      <c r="I2933">
        <v>1.5549999999999999</v>
      </c>
      <c r="J2933" s="111">
        <v>42562</v>
      </c>
      <c r="L2933" t="s">
        <v>2</v>
      </c>
      <c r="M2933" t="s">
        <v>84</v>
      </c>
      <c r="N2933" t="s">
        <v>88</v>
      </c>
    </row>
    <row r="2934" spans="1:14" x14ac:dyDescent="0.25">
      <c r="A2934" t="s">
        <v>5677</v>
      </c>
      <c r="B2934" t="s">
        <v>53</v>
      </c>
      <c r="C2934" t="s">
        <v>5288</v>
      </c>
      <c r="D2934" t="s">
        <v>86</v>
      </c>
      <c r="E2934" s="149">
        <v>295300</v>
      </c>
      <c r="F2934" s="149">
        <v>138238.93</v>
      </c>
      <c r="G2934" s="149">
        <v>433538.93</v>
      </c>
      <c r="H2934" s="150">
        <f>Tabela2[[#This Row],[PERCENTUAL REALIZADO2]]*1/100</f>
        <v>0.843858</v>
      </c>
      <c r="I2934">
        <v>84.385800000000003</v>
      </c>
      <c r="J2934" s="111">
        <v>42236</v>
      </c>
      <c r="L2934" t="s">
        <v>2</v>
      </c>
      <c r="M2934" t="s">
        <v>84</v>
      </c>
      <c r="N2934" t="s">
        <v>88</v>
      </c>
    </row>
    <row r="2935" spans="1:14" x14ac:dyDescent="0.25">
      <c r="A2935" t="s">
        <v>5678</v>
      </c>
      <c r="B2935" t="s">
        <v>53</v>
      </c>
      <c r="C2935" t="s">
        <v>5288</v>
      </c>
      <c r="D2935" t="s">
        <v>86</v>
      </c>
      <c r="E2935" s="149">
        <v>245850</v>
      </c>
      <c r="F2935" s="149">
        <v>67602.02</v>
      </c>
      <c r="G2935" s="149">
        <v>313452.02</v>
      </c>
      <c r="H2935" s="150">
        <f>Tabela2[[#This Row],[PERCENTUAL REALIZADO2]]*1/100</f>
        <v>0.83437499999999998</v>
      </c>
      <c r="I2935">
        <v>83.4375</v>
      </c>
      <c r="J2935" s="111">
        <v>42236</v>
      </c>
      <c r="L2935" t="s">
        <v>2</v>
      </c>
      <c r="M2935" t="s">
        <v>84</v>
      </c>
      <c r="N2935" t="s">
        <v>88</v>
      </c>
    </row>
    <row r="2936" spans="1:14" x14ac:dyDescent="0.25">
      <c r="A2936" t="s">
        <v>5679</v>
      </c>
      <c r="B2936" t="s">
        <v>53</v>
      </c>
      <c r="C2936" t="s">
        <v>4765</v>
      </c>
      <c r="D2936" t="s">
        <v>86</v>
      </c>
      <c r="E2936" s="149">
        <v>245850</v>
      </c>
      <c r="F2936" s="149">
        <v>250</v>
      </c>
      <c r="G2936" s="149">
        <v>246100</v>
      </c>
      <c r="H2936" s="150">
        <f>Tabela2[[#This Row],[PERCENTUAL REALIZADO2]]*1/100</f>
        <v>0.88567300000000004</v>
      </c>
      <c r="I2936">
        <v>88.567300000000003</v>
      </c>
      <c r="J2936" s="111">
        <v>42464</v>
      </c>
      <c r="K2936" s="111">
        <v>42989</v>
      </c>
      <c r="L2936" t="s">
        <v>2</v>
      </c>
      <c r="M2936" t="s">
        <v>84</v>
      </c>
      <c r="N2936" t="s">
        <v>88</v>
      </c>
    </row>
    <row r="2937" spans="1:14" x14ac:dyDescent="0.25">
      <c r="A2937" t="s">
        <v>5681</v>
      </c>
      <c r="B2937" t="s">
        <v>60</v>
      </c>
      <c r="C2937" t="s">
        <v>5680</v>
      </c>
      <c r="D2937" t="s">
        <v>86</v>
      </c>
      <c r="E2937" s="149">
        <v>245850</v>
      </c>
      <c r="F2937" s="149">
        <v>36209.9</v>
      </c>
      <c r="G2937" s="149">
        <v>282059.90000000002</v>
      </c>
      <c r="H2937" s="150">
        <f>Tabela2[[#This Row],[PERCENTUAL REALIZADO2]]*1/100</f>
        <v>3.4682999999999999E-2</v>
      </c>
      <c r="I2937">
        <v>3.4683000000000002</v>
      </c>
      <c r="J2937" s="111">
        <v>42270</v>
      </c>
      <c r="L2937" t="s">
        <v>2</v>
      </c>
      <c r="M2937" t="s">
        <v>84</v>
      </c>
      <c r="N2937" t="s">
        <v>88</v>
      </c>
    </row>
    <row r="2938" spans="1:14" x14ac:dyDescent="0.25">
      <c r="A2938" t="s">
        <v>5682</v>
      </c>
      <c r="B2938" t="s">
        <v>68</v>
      </c>
      <c r="C2938" t="s">
        <v>3036</v>
      </c>
      <c r="D2938" t="s">
        <v>86</v>
      </c>
      <c r="E2938" s="149">
        <v>245850</v>
      </c>
      <c r="F2938" s="149">
        <v>7401.14</v>
      </c>
      <c r="G2938" s="149">
        <v>253251.14</v>
      </c>
      <c r="H2938" s="150">
        <f>Tabela2[[#This Row],[PERCENTUAL REALIZADO2]]*1/100</f>
        <v>3.3135999999999999E-2</v>
      </c>
      <c r="I2938">
        <v>3.3136000000000001</v>
      </c>
      <c r="J2938" s="111">
        <v>42549</v>
      </c>
      <c r="L2938" t="s">
        <v>2</v>
      </c>
      <c r="M2938" t="s">
        <v>84</v>
      </c>
      <c r="N2938" t="s">
        <v>88</v>
      </c>
    </row>
    <row r="2939" spans="1:14" x14ac:dyDescent="0.25">
      <c r="A2939" t="s">
        <v>5683</v>
      </c>
      <c r="B2939" t="s">
        <v>68</v>
      </c>
      <c r="C2939" t="s">
        <v>168</v>
      </c>
      <c r="D2939" t="s">
        <v>86</v>
      </c>
      <c r="E2939" s="149">
        <v>493100</v>
      </c>
      <c r="F2939" s="149">
        <v>4980.8100000000004</v>
      </c>
      <c r="G2939" s="149">
        <v>498080.81</v>
      </c>
      <c r="H2939" s="150">
        <f>Tabela2[[#This Row],[PERCENTUAL REALIZADO2]]*1/100</f>
        <v>3.5306999999999998E-2</v>
      </c>
      <c r="I2939">
        <v>3.5306999999999999</v>
      </c>
      <c r="J2939" s="111">
        <v>42522</v>
      </c>
      <c r="L2939" t="s">
        <v>2</v>
      </c>
      <c r="M2939" t="s">
        <v>84</v>
      </c>
      <c r="N2939" t="s">
        <v>88</v>
      </c>
    </row>
    <row r="2940" spans="1:14" x14ac:dyDescent="0.25">
      <c r="A2940" t="s">
        <v>5684</v>
      </c>
      <c r="B2940" t="s">
        <v>51</v>
      </c>
      <c r="C2940" t="s">
        <v>906</v>
      </c>
      <c r="D2940" t="s">
        <v>86</v>
      </c>
      <c r="E2940" s="149">
        <v>394200</v>
      </c>
      <c r="F2940" s="149">
        <v>5800</v>
      </c>
      <c r="G2940" s="149">
        <v>400000</v>
      </c>
      <c r="H2940" s="150">
        <f>Tabela2[[#This Row],[PERCENTUAL REALIZADO2]]*1/100</f>
        <v>0.76739299999999999</v>
      </c>
      <c r="I2940">
        <v>76.7393</v>
      </c>
      <c r="J2940" s="111">
        <v>42472</v>
      </c>
      <c r="L2940" t="s">
        <v>2</v>
      </c>
      <c r="M2940" t="s">
        <v>84</v>
      </c>
      <c r="N2940" t="s">
        <v>88</v>
      </c>
    </row>
    <row r="2941" spans="1:14" x14ac:dyDescent="0.25">
      <c r="A2941" t="s">
        <v>5685</v>
      </c>
      <c r="B2941" t="s">
        <v>53</v>
      </c>
      <c r="C2941" t="s">
        <v>3758</v>
      </c>
      <c r="D2941" t="s">
        <v>86</v>
      </c>
      <c r="E2941" s="149">
        <v>245850</v>
      </c>
      <c r="F2941" s="149">
        <v>42541.41</v>
      </c>
      <c r="G2941" s="149">
        <v>288391.40999999997</v>
      </c>
      <c r="H2941" s="150">
        <f>Tabela2[[#This Row],[PERCENTUAL REALIZADO2]]*1/100</f>
        <v>0.82340000000000002</v>
      </c>
      <c r="I2941">
        <v>82.34</v>
      </c>
      <c r="J2941" s="111">
        <v>42751</v>
      </c>
      <c r="L2941" t="s">
        <v>2</v>
      </c>
      <c r="M2941" t="s">
        <v>84</v>
      </c>
      <c r="N2941" t="s">
        <v>88</v>
      </c>
    </row>
    <row r="2942" spans="1:14" x14ac:dyDescent="0.25">
      <c r="A2942" t="s">
        <v>5687</v>
      </c>
      <c r="B2942" t="s">
        <v>51</v>
      </c>
      <c r="C2942" t="s">
        <v>5686</v>
      </c>
      <c r="D2942" t="s">
        <v>86</v>
      </c>
      <c r="E2942" s="149">
        <v>295300</v>
      </c>
      <c r="F2942" s="149">
        <v>43338.31</v>
      </c>
      <c r="G2942" s="149">
        <v>338638.31</v>
      </c>
      <c r="H2942" s="150">
        <f>Tabela2[[#This Row],[PERCENTUAL REALIZADO2]]*1/100</f>
        <v>0.53388500000000005</v>
      </c>
      <c r="I2942">
        <v>53.388500000000001</v>
      </c>
      <c r="J2942" s="111">
        <v>42583</v>
      </c>
      <c r="L2942" t="s">
        <v>2</v>
      </c>
      <c r="M2942" t="s">
        <v>84</v>
      </c>
      <c r="N2942" t="s">
        <v>88</v>
      </c>
    </row>
    <row r="2943" spans="1:14" x14ac:dyDescent="0.25">
      <c r="A2943" t="s">
        <v>5689</v>
      </c>
      <c r="B2943" t="s">
        <v>52</v>
      </c>
      <c r="C2943" t="s">
        <v>5688</v>
      </c>
      <c r="D2943" t="s">
        <v>86</v>
      </c>
      <c r="E2943" s="149">
        <v>634527</v>
      </c>
      <c r="F2943" s="149">
        <v>1473</v>
      </c>
      <c r="G2943" s="149">
        <v>636000</v>
      </c>
      <c r="H2943" s="150">
        <f>Tabela2[[#This Row],[PERCENTUAL REALIZADO2]]*1/100</f>
        <v>3.1960000000000001E-3</v>
      </c>
      <c r="I2943">
        <v>0.3196</v>
      </c>
      <c r="J2943" s="111">
        <v>42419</v>
      </c>
      <c r="L2943" t="s">
        <v>2</v>
      </c>
      <c r="M2943" t="s">
        <v>84</v>
      </c>
      <c r="N2943" t="s">
        <v>88</v>
      </c>
    </row>
    <row r="2944" spans="1:14" x14ac:dyDescent="0.25">
      <c r="A2944" t="s">
        <v>5690</v>
      </c>
      <c r="B2944" t="s">
        <v>68</v>
      </c>
      <c r="C2944" t="s">
        <v>765</v>
      </c>
      <c r="D2944" t="s">
        <v>86</v>
      </c>
      <c r="E2944" s="149">
        <v>245850</v>
      </c>
      <c r="F2944" s="149">
        <v>2929.97</v>
      </c>
      <c r="G2944" s="149">
        <v>248779.97</v>
      </c>
      <c r="H2944" s="150">
        <f>Tabela2[[#This Row],[PERCENTUAL REALIZADO2]]*1/100</f>
        <v>0.37815700000000002</v>
      </c>
      <c r="I2944">
        <v>37.8157</v>
      </c>
      <c r="J2944" s="111">
        <v>42549</v>
      </c>
      <c r="L2944" t="s">
        <v>2</v>
      </c>
      <c r="M2944" t="s">
        <v>84</v>
      </c>
      <c r="N2944" t="s">
        <v>114</v>
      </c>
    </row>
    <row r="2945" spans="1:14" x14ac:dyDescent="0.25">
      <c r="A2945" t="s">
        <v>4207</v>
      </c>
      <c r="B2945" t="s">
        <v>59</v>
      </c>
      <c r="C2945" t="s">
        <v>1913</v>
      </c>
      <c r="D2945" t="s">
        <v>82</v>
      </c>
      <c r="E2945" s="149">
        <v>1000000</v>
      </c>
      <c r="F2945" s="149">
        <v>154906.59</v>
      </c>
      <c r="G2945" s="149">
        <v>1154906.5900000001</v>
      </c>
      <c r="H2945" s="150">
        <f>Tabela2[[#This Row],[PERCENTUAL REALIZADO2]]*1/100</f>
        <v>0.80469999999999997</v>
      </c>
      <c r="I2945">
        <v>80.47</v>
      </c>
      <c r="J2945" s="111">
        <v>39412</v>
      </c>
      <c r="K2945" s="111">
        <v>41812</v>
      </c>
      <c r="L2945" t="s">
        <v>2</v>
      </c>
      <c r="M2945" t="s">
        <v>84</v>
      </c>
      <c r="N2945" t="s">
        <v>721</v>
      </c>
    </row>
    <row r="2946" spans="1:14" x14ac:dyDescent="0.25">
      <c r="A2946" t="s">
        <v>5691</v>
      </c>
      <c r="B2946" t="s">
        <v>68</v>
      </c>
      <c r="C2946" t="s">
        <v>931</v>
      </c>
      <c r="D2946" t="s">
        <v>86</v>
      </c>
      <c r="E2946" s="149">
        <v>839250</v>
      </c>
      <c r="F2946" s="149">
        <v>172657.88</v>
      </c>
      <c r="G2946" s="149">
        <v>1011907.88</v>
      </c>
      <c r="H2946" s="150">
        <f>Tabela2[[#This Row],[PERCENTUAL REALIZADO2]]*1/100</f>
        <v>0.97017200000000003</v>
      </c>
      <c r="I2946">
        <v>97.017200000000003</v>
      </c>
      <c r="J2946" s="111">
        <v>42132</v>
      </c>
      <c r="L2946" t="s">
        <v>2</v>
      </c>
      <c r="M2946" t="s">
        <v>84</v>
      </c>
      <c r="N2946" t="s">
        <v>88</v>
      </c>
    </row>
    <row r="2947" spans="1:14" x14ac:dyDescent="0.25">
      <c r="A2947" t="s">
        <v>5692</v>
      </c>
      <c r="B2947" t="s">
        <v>62</v>
      </c>
      <c r="C2947" t="s">
        <v>1262</v>
      </c>
      <c r="D2947" t="s">
        <v>86</v>
      </c>
      <c r="E2947" s="149">
        <v>295300</v>
      </c>
      <c r="F2947" s="149">
        <v>0</v>
      </c>
      <c r="G2947" s="149">
        <v>295300</v>
      </c>
      <c r="H2947" s="150">
        <f>Tabela2[[#This Row],[PERCENTUAL REALIZADO2]]*1/100</f>
        <v>0.88987700000000003</v>
      </c>
      <c r="I2947">
        <v>88.987700000000004</v>
      </c>
      <c r="J2947" s="111">
        <v>42557</v>
      </c>
      <c r="L2947" t="s">
        <v>2</v>
      </c>
      <c r="M2947" t="s">
        <v>84</v>
      </c>
      <c r="N2947" t="s">
        <v>88</v>
      </c>
    </row>
    <row r="2948" spans="1:14" x14ac:dyDescent="0.25">
      <c r="A2948" t="s">
        <v>1763</v>
      </c>
      <c r="B2948" t="s">
        <v>53</v>
      </c>
      <c r="C2948" t="s">
        <v>5693</v>
      </c>
      <c r="D2948" t="s">
        <v>86</v>
      </c>
      <c r="E2948" s="149">
        <v>245850</v>
      </c>
      <c r="F2948" s="149">
        <v>0</v>
      </c>
      <c r="G2948" s="149">
        <v>245850</v>
      </c>
      <c r="H2948" s="150">
        <f>Tabela2[[#This Row],[PERCENTUAL REALIZADO2]]*1/100</f>
        <v>0.51509000000000005</v>
      </c>
      <c r="I2948">
        <v>51.509</v>
      </c>
      <c r="J2948" s="111">
        <v>42156</v>
      </c>
      <c r="L2948" t="s">
        <v>2</v>
      </c>
      <c r="M2948" t="s">
        <v>84</v>
      </c>
      <c r="N2948" t="s">
        <v>88</v>
      </c>
    </row>
    <row r="2949" spans="1:14" x14ac:dyDescent="0.25">
      <c r="A2949" t="s">
        <v>5695</v>
      </c>
      <c r="B2949" t="s">
        <v>69</v>
      </c>
      <c r="C2949" t="s">
        <v>5694</v>
      </c>
      <c r="D2949" t="s">
        <v>86</v>
      </c>
      <c r="E2949" s="149">
        <v>388463.8</v>
      </c>
      <c r="F2949" s="149">
        <v>11536.2</v>
      </c>
      <c r="G2949" s="149">
        <v>400000</v>
      </c>
      <c r="H2949" s="150">
        <f>Tabela2[[#This Row],[PERCENTUAL REALIZADO2]]*1/100</f>
        <v>0.50509999999999999</v>
      </c>
      <c r="I2949">
        <v>50.51</v>
      </c>
      <c r="J2949" s="111">
        <v>42339</v>
      </c>
      <c r="L2949" t="s">
        <v>2</v>
      </c>
      <c r="M2949" t="s">
        <v>84</v>
      </c>
      <c r="N2949" t="s">
        <v>88</v>
      </c>
    </row>
    <row r="2950" spans="1:14" x14ac:dyDescent="0.25">
      <c r="A2950" t="s">
        <v>1775</v>
      </c>
      <c r="B2950" t="s">
        <v>62</v>
      </c>
      <c r="C2950" t="s">
        <v>1774</v>
      </c>
      <c r="D2950" t="s">
        <v>86</v>
      </c>
      <c r="E2950" s="149">
        <v>295300</v>
      </c>
      <c r="F2950" s="149">
        <v>4700</v>
      </c>
      <c r="G2950" s="149">
        <v>300000</v>
      </c>
      <c r="H2950" s="150">
        <f>Tabela2[[#This Row],[PERCENTUAL REALIZADO2]]*1/100</f>
        <v>0.99829400000000001</v>
      </c>
      <c r="I2950">
        <v>99.829400000000007</v>
      </c>
      <c r="J2950" s="111">
        <v>42163</v>
      </c>
      <c r="K2950" s="111">
        <v>42977</v>
      </c>
      <c r="L2950" t="s">
        <v>2</v>
      </c>
      <c r="M2950" t="s">
        <v>84</v>
      </c>
      <c r="N2950" t="s">
        <v>88</v>
      </c>
    </row>
    <row r="2951" spans="1:14" x14ac:dyDescent="0.25">
      <c r="A2951" t="s">
        <v>5696</v>
      </c>
      <c r="B2951" t="s">
        <v>62</v>
      </c>
      <c r="C2951" t="s">
        <v>1282</v>
      </c>
      <c r="D2951" t="s">
        <v>86</v>
      </c>
      <c r="E2951" s="149">
        <v>295300</v>
      </c>
      <c r="F2951" s="149">
        <v>24597.09</v>
      </c>
      <c r="G2951" s="149">
        <v>319897.09000000003</v>
      </c>
      <c r="H2951" s="150">
        <f>Tabela2[[#This Row],[PERCENTUAL REALIZADO2]]*1/100</f>
        <v>0.26012099999999999</v>
      </c>
      <c r="I2951">
        <v>26.0121</v>
      </c>
      <c r="J2951" s="111">
        <v>43040</v>
      </c>
      <c r="L2951" t="s">
        <v>2</v>
      </c>
      <c r="M2951" t="s">
        <v>84</v>
      </c>
      <c r="N2951" t="s">
        <v>88</v>
      </c>
    </row>
    <row r="2952" spans="1:14" x14ac:dyDescent="0.25">
      <c r="A2952" t="s">
        <v>5697</v>
      </c>
      <c r="B2952" t="s">
        <v>68</v>
      </c>
      <c r="C2952" t="s">
        <v>2502</v>
      </c>
      <c r="D2952" t="s">
        <v>86</v>
      </c>
      <c r="E2952" s="149">
        <v>245850</v>
      </c>
      <c r="F2952" s="149">
        <v>49775.02</v>
      </c>
      <c r="G2952" s="149">
        <v>295625.02</v>
      </c>
      <c r="H2952" s="150">
        <f>Tabela2[[#This Row],[PERCENTUAL REALIZADO2]]*1/100</f>
        <v>1.0476000000000001E-2</v>
      </c>
      <c r="I2952">
        <v>1.0476000000000001</v>
      </c>
      <c r="J2952" s="111">
        <v>42503</v>
      </c>
      <c r="L2952" t="s">
        <v>2</v>
      </c>
      <c r="M2952" t="s">
        <v>84</v>
      </c>
      <c r="N2952" t="s">
        <v>115</v>
      </c>
    </row>
    <row r="2953" spans="1:14" x14ac:dyDescent="0.25">
      <c r="A2953" t="s">
        <v>5699</v>
      </c>
      <c r="B2953" t="s">
        <v>51</v>
      </c>
      <c r="C2953" t="s">
        <v>5698</v>
      </c>
      <c r="D2953" t="s">
        <v>86</v>
      </c>
      <c r="E2953" s="149">
        <v>987600</v>
      </c>
      <c r="F2953" s="149">
        <v>20155.099999999999</v>
      </c>
      <c r="G2953" s="149">
        <v>1007755.1</v>
      </c>
      <c r="H2953" s="150">
        <f>Tabela2[[#This Row],[PERCENTUAL REALIZADO2]]*1/100</f>
        <v>0.85794799999999993</v>
      </c>
      <c r="I2953">
        <v>85.794799999999995</v>
      </c>
      <c r="J2953" s="111">
        <v>42541</v>
      </c>
      <c r="L2953" t="s">
        <v>2</v>
      </c>
      <c r="M2953" t="s">
        <v>84</v>
      </c>
      <c r="N2953" t="s">
        <v>88</v>
      </c>
    </row>
    <row r="2954" spans="1:14" x14ac:dyDescent="0.25">
      <c r="A2954" t="s">
        <v>5700</v>
      </c>
      <c r="B2954" t="s">
        <v>66</v>
      </c>
      <c r="C2954" t="s">
        <v>189</v>
      </c>
      <c r="D2954" t="s">
        <v>86</v>
      </c>
      <c r="E2954" s="149">
        <v>1527350</v>
      </c>
      <c r="F2954" s="149">
        <v>242616.36</v>
      </c>
      <c r="G2954" s="149">
        <v>1769966.36</v>
      </c>
      <c r="H2954" s="150">
        <f>Tabela2[[#This Row],[PERCENTUAL REALIZADO2]]*1/100</f>
        <v>0.77079200000000003</v>
      </c>
      <c r="I2954">
        <v>77.0792</v>
      </c>
      <c r="J2954" s="111">
        <v>41753</v>
      </c>
      <c r="L2954" t="s">
        <v>2</v>
      </c>
      <c r="M2954" t="s">
        <v>84</v>
      </c>
      <c r="N2954" t="s">
        <v>88</v>
      </c>
    </row>
    <row r="2955" spans="1:14" x14ac:dyDescent="0.25">
      <c r="A2955" t="s">
        <v>5701</v>
      </c>
      <c r="B2955" t="s">
        <v>47</v>
      </c>
      <c r="C2955" t="s">
        <v>5025</v>
      </c>
      <c r="D2955" t="s">
        <v>86</v>
      </c>
      <c r="E2955" s="149">
        <v>492609.58</v>
      </c>
      <c r="F2955" s="149">
        <v>0</v>
      </c>
      <c r="G2955" s="149">
        <v>492609.58</v>
      </c>
      <c r="H2955" s="150">
        <f>Tabela2[[#This Row],[PERCENTUAL REALIZADO2]]*1/100</f>
        <v>0.43861299999999998</v>
      </c>
      <c r="I2955">
        <v>43.8613</v>
      </c>
      <c r="J2955" s="111">
        <v>42156</v>
      </c>
      <c r="L2955" t="s">
        <v>2</v>
      </c>
      <c r="M2955" t="s">
        <v>84</v>
      </c>
      <c r="N2955" t="s">
        <v>88</v>
      </c>
    </row>
    <row r="2956" spans="1:14" x14ac:dyDescent="0.25">
      <c r="A2956" t="s">
        <v>5702</v>
      </c>
      <c r="B2956" t="s">
        <v>47</v>
      </c>
      <c r="C2956" t="s">
        <v>5025</v>
      </c>
      <c r="D2956" t="s">
        <v>86</v>
      </c>
      <c r="E2956" s="149">
        <v>493100</v>
      </c>
      <c r="F2956" s="149">
        <v>8705.51</v>
      </c>
      <c r="G2956" s="149">
        <v>501805.51</v>
      </c>
      <c r="H2956" s="150">
        <f>Tabela2[[#This Row],[PERCENTUAL REALIZADO2]]*1/100</f>
        <v>0.30521300000000001</v>
      </c>
      <c r="I2956">
        <v>30.5213</v>
      </c>
      <c r="J2956" s="111">
        <v>42156</v>
      </c>
      <c r="L2956" t="s">
        <v>2</v>
      </c>
      <c r="M2956" t="s">
        <v>84</v>
      </c>
      <c r="N2956" t="s">
        <v>88</v>
      </c>
    </row>
    <row r="2957" spans="1:14" x14ac:dyDescent="0.25">
      <c r="A2957" t="s">
        <v>5704</v>
      </c>
      <c r="B2957" t="s">
        <v>68</v>
      </c>
      <c r="C2957" t="s">
        <v>5703</v>
      </c>
      <c r="D2957" t="s">
        <v>86</v>
      </c>
      <c r="E2957" s="149">
        <v>690900</v>
      </c>
      <c r="F2957" s="149">
        <v>209987.73</v>
      </c>
      <c r="G2957" s="149">
        <v>900887.73</v>
      </c>
      <c r="H2957" s="150">
        <f>Tabela2[[#This Row],[PERCENTUAL REALIZADO2]]*1/100</f>
        <v>0.17113</v>
      </c>
      <c r="I2957">
        <v>17.113</v>
      </c>
      <c r="J2957" s="111">
        <v>42353</v>
      </c>
      <c r="L2957" t="s">
        <v>2</v>
      </c>
      <c r="M2957" t="s">
        <v>84</v>
      </c>
      <c r="N2957" t="s">
        <v>88</v>
      </c>
    </row>
    <row r="2958" spans="1:14" x14ac:dyDescent="0.25">
      <c r="A2958" t="s">
        <v>5705</v>
      </c>
      <c r="B2958" t="s">
        <v>59</v>
      </c>
      <c r="C2958" t="s">
        <v>990</v>
      </c>
      <c r="D2958" t="s">
        <v>86</v>
      </c>
      <c r="E2958" s="149">
        <v>592000</v>
      </c>
      <c r="F2958" s="149">
        <v>9015.23</v>
      </c>
      <c r="G2958" s="149">
        <v>601015.23</v>
      </c>
      <c r="H2958" s="150">
        <f>Tabela2[[#This Row],[PERCENTUAL REALIZADO2]]*1/100</f>
        <v>0.99404899999999996</v>
      </c>
      <c r="I2958">
        <v>99.404899999999998</v>
      </c>
      <c r="J2958" s="111">
        <v>42118</v>
      </c>
      <c r="L2958" t="s">
        <v>2</v>
      </c>
      <c r="M2958" t="s">
        <v>84</v>
      </c>
      <c r="N2958" t="s">
        <v>88</v>
      </c>
    </row>
    <row r="2959" spans="1:14" x14ac:dyDescent="0.25">
      <c r="A2959" t="s">
        <v>5707</v>
      </c>
      <c r="B2959" t="s">
        <v>68</v>
      </c>
      <c r="C2959" t="s">
        <v>5706</v>
      </c>
      <c r="D2959" t="s">
        <v>86</v>
      </c>
      <c r="E2959" s="149">
        <v>245850</v>
      </c>
      <c r="F2959" s="149">
        <v>92761.43</v>
      </c>
      <c r="G2959" s="149">
        <v>338611.43</v>
      </c>
      <c r="H2959" s="150">
        <f>Tabela2[[#This Row],[PERCENTUAL REALIZADO2]]*1/100</f>
        <v>0.42272599999999999</v>
      </c>
      <c r="I2959">
        <v>42.272599999999997</v>
      </c>
      <c r="J2959" s="111">
        <v>42380</v>
      </c>
      <c r="L2959" t="s">
        <v>2</v>
      </c>
      <c r="M2959" t="s">
        <v>84</v>
      </c>
      <c r="N2959" t="s">
        <v>114</v>
      </c>
    </row>
    <row r="2960" spans="1:14" x14ac:dyDescent="0.25">
      <c r="A2960" t="s">
        <v>5708</v>
      </c>
      <c r="B2960" t="s">
        <v>47</v>
      </c>
      <c r="C2960" t="s">
        <v>525</v>
      </c>
      <c r="D2960" t="s">
        <v>86</v>
      </c>
      <c r="E2960" s="149">
        <v>245850</v>
      </c>
      <c r="F2960" s="149">
        <v>0</v>
      </c>
      <c r="G2960" s="149">
        <v>245850</v>
      </c>
      <c r="H2960" s="150">
        <f>Tabela2[[#This Row],[PERCENTUAL REALIZADO2]]*1/100</f>
        <v>3.1931000000000001E-2</v>
      </c>
      <c r="I2960">
        <v>3.1930999999999998</v>
      </c>
      <c r="J2960" s="111">
        <v>42674</v>
      </c>
      <c r="L2960" t="s">
        <v>2</v>
      </c>
      <c r="M2960" t="s">
        <v>84</v>
      </c>
      <c r="N2960" t="s">
        <v>88</v>
      </c>
    </row>
    <row r="2961" spans="1:14" x14ac:dyDescent="0.25">
      <c r="A2961" t="s">
        <v>5709</v>
      </c>
      <c r="B2961" t="s">
        <v>48</v>
      </c>
      <c r="C2961" t="s">
        <v>626</v>
      </c>
      <c r="D2961" t="s">
        <v>86</v>
      </c>
      <c r="E2961" s="149">
        <v>740350</v>
      </c>
      <c r="F2961" s="149">
        <v>25602.02</v>
      </c>
      <c r="G2961" s="149">
        <v>765952.02</v>
      </c>
      <c r="H2961" s="150">
        <f>Tabela2[[#This Row],[PERCENTUAL REALIZADO2]]*1/100</f>
        <v>0.98081699999999994</v>
      </c>
      <c r="I2961">
        <v>98.081699999999998</v>
      </c>
      <c r="J2961" s="111">
        <v>42217</v>
      </c>
      <c r="L2961" t="s">
        <v>2</v>
      </c>
      <c r="M2961" t="s">
        <v>84</v>
      </c>
      <c r="N2961" t="s">
        <v>88</v>
      </c>
    </row>
    <row r="2962" spans="1:14" x14ac:dyDescent="0.25">
      <c r="A2962" t="s">
        <v>5710</v>
      </c>
      <c r="B2962" t="s">
        <v>58</v>
      </c>
      <c r="C2962" t="s">
        <v>281</v>
      </c>
      <c r="D2962" t="s">
        <v>82</v>
      </c>
      <c r="E2962" s="149">
        <v>1641666.83</v>
      </c>
      <c r="F2962" s="149">
        <v>107355.98</v>
      </c>
      <c r="G2962" s="149">
        <v>1749022.81</v>
      </c>
      <c r="H2962" s="150">
        <f>Tabela2[[#This Row],[PERCENTUAL REALIZADO2]]*1/100</f>
        <v>0.14508100000000002</v>
      </c>
      <c r="I2962">
        <v>14.508100000000001</v>
      </c>
      <c r="J2962" s="111">
        <v>42205</v>
      </c>
      <c r="L2962" t="s">
        <v>2</v>
      </c>
      <c r="M2962" t="s">
        <v>84</v>
      </c>
      <c r="N2962" t="s">
        <v>85</v>
      </c>
    </row>
    <row r="2963" spans="1:14" x14ac:dyDescent="0.25">
      <c r="A2963" t="s">
        <v>5711</v>
      </c>
      <c r="B2963" t="s">
        <v>58</v>
      </c>
      <c r="C2963" t="s">
        <v>281</v>
      </c>
      <c r="D2963" t="s">
        <v>82</v>
      </c>
      <c r="E2963" s="149">
        <v>1283333.17</v>
      </c>
      <c r="F2963" s="149">
        <v>53472.22</v>
      </c>
      <c r="G2963" s="149">
        <v>1336805.3899999999</v>
      </c>
      <c r="H2963" s="150">
        <f>Tabela2[[#This Row],[PERCENTUAL REALIZADO2]]*1/100</f>
        <v>0.12385199999999999</v>
      </c>
      <c r="I2963">
        <v>12.385199999999999</v>
      </c>
      <c r="J2963" s="111">
        <v>42125</v>
      </c>
      <c r="L2963" t="s">
        <v>2</v>
      </c>
      <c r="M2963" t="s">
        <v>84</v>
      </c>
      <c r="N2963" t="s">
        <v>85</v>
      </c>
    </row>
    <row r="2964" spans="1:14" x14ac:dyDescent="0.25">
      <c r="A2964" t="s">
        <v>4223</v>
      </c>
      <c r="B2964" t="s">
        <v>637</v>
      </c>
      <c r="C2964" t="s">
        <v>2033</v>
      </c>
      <c r="D2964" t="s">
        <v>86</v>
      </c>
      <c r="E2964" s="149">
        <v>3412500</v>
      </c>
      <c r="F2964" s="149">
        <v>277164.52</v>
      </c>
      <c r="G2964" s="149">
        <v>3689664.52</v>
      </c>
      <c r="H2964" s="150">
        <f>Tabela2[[#This Row],[PERCENTUAL REALIZADO2]]*1/100</f>
        <v>0</v>
      </c>
      <c r="I2964">
        <v>0</v>
      </c>
      <c r="J2964" s="111">
        <v>39227</v>
      </c>
      <c r="K2964" s="111">
        <v>43189</v>
      </c>
      <c r="L2964" t="s">
        <v>2</v>
      </c>
      <c r="M2964" t="s">
        <v>84</v>
      </c>
      <c r="N2964" t="s">
        <v>1233</v>
      </c>
    </row>
    <row r="2965" spans="1:14" x14ac:dyDescent="0.25">
      <c r="A2965" t="s">
        <v>5713</v>
      </c>
      <c r="B2965" t="s">
        <v>58</v>
      </c>
      <c r="C2965" t="s">
        <v>5712</v>
      </c>
      <c r="D2965" t="s">
        <v>82</v>
      </c>
      <c r="E2965" s="149">
        <v>619125</v>
      </c>
      <c r="F2965" s="149">
        <v>12635.21</v>
      </c>
      <c r="G2965" s="149">
        <v>631760.21</v>
      </c>
      <c r="H2965" s="150">
        <f>Tabela2[[#This Row],[PERCENTUAL REALIZADO2]]*1/100</f>
        <v>0.14182499999999998</v>
      </c>
      <c r="I2965">
        <v>14.182499999999999</v>
      </c>
      <c r="J2965" s="111">
        <v>42248</v>
      </c>
      <c r="L2965" t="s">
        <v>2</v>
      </c>
      <c r="M2965" t="s">
        <v>84</v>
      </c>
      <c r="N2965" t="s">
        <v>85</v>
      </c>
    </row>
    <row r="2966" spans="1:14" x14ac:dyDescent="0.25">
      <c r="A2966" t="s">
        <v>5714</v>
      </c>
      <c r="B2966" t="s">
        <v>58</v>
      </c>
      <c r="C2966" t="s">
        <v>5640</v>
      </c>
      <c r="D2966" t="s">
        <v>82</v>
      </c>
      <c r="E2966" s="149">
        <v>349000</v>
      </c>
      <c r="F2966" s="149">
        <v>12969.5</v>
      </c>
      <c r="G2966" s="149">
        <v>361969.5</v>
      </c>
      <c r="H2966" s="150">
        <f>Tabela2[[#This Row],[PERCENTUAL REALIZADO2]]*1/100</f>
        <v>0.14588900000000002</v>
      </c>
      <c r="I2966">
        <v>14.588900000000001</v>
      </c>
      <c r="J2966" s="111">
        <v>42887</v>
      </c>
      <c r="L2966" t="s">
        <v>2</v>
      </c>
      <c r="M2966" t="s">
        <v>84</v>
      </c>
      <c r="N2966" t="s">
        <v>85</v>
      </c>
    </row>
    <row r="2967" spans="1:14" x14ac:dyDescent="0.25">
      <c r="A2967" t="s">
        <v>5715</v>
      </c>
      <c r="B2967" t="s">
        <v>58</v>
      </c>
      <c r="C2967" t="s">
        <v>5640</v>
      </c>
      <c r="D2967" t="s">
        <v>82</v>
      </c>
      <c r="E2967" s="149">
        <v>403125</v>
      </c>
      <c r="F2967" s="149">
        <v>410</v>
      </c>
      <c r="G2967" s="149">
        <v>403535</v>
      </c>
      <c r="H2967" s="150">
        <f>Tabela2[[#This Row],[PERCENTUAL REALIZADO2]]*1/100</f>
        <v>0.97343900000000005</v>
      </c>
      <c r="I2967">
        <v>97.343900000000005</v>
      </c>
      <c r="J2967" s="111">
        <v>42740</v>
      </c>
      <c r="L2967" t="s">
        <v>2</v>
      </c>
      <c r="M2967" t="s">
        <v>84</v>
      </c>
      <c r="N2967" t="s">
        <v>85</v>
      </c>
    </row>
    <row r="2968" spans="1:14" x14ac:dyDescent="0.25">
      <c r="A2968" t="s">
        <v>5716</v>
      </c>
      <c r="B2968" t="s">
        <v>58</v>
      </c>
      <c r="C2968" t="s">
        <v>885</v>
      </c>
      <c r="D2968" t="s">
        <v>82</v>
      </c>
      <c r="E2968" s="149">
        <v>811950.95</v>
      </c>
      <c r="F2968" s="149">
        <v>8905.65</v>
      </c>
      <c r="G2968" s="149">
        <v>820856.6</v>
      </c>
      <c r="H2968" s="150">
        <f>Tabela2[[#This Row],[PERCENTUAL REALIZADO2]]*1/100</f>
        <v>0.43318199999999996</v>
      </c>
      <c r="I2968">
        <v>43.318199999999997</v>
      </c>
      <c r="J2968" s="111">
        <v>41863</v>
      </c>
      <c r="L2968" t="s">
        <v>2</v>
      </c>
      <c r="M2968" t="s">
        <v>84</v>
      </c>
      <c r="N2968" t="s">
        <v>85</v>
      </c>
    </row>
    <row r="2969" spans="1:14" x14ac:dyDescent="0.25">
      <c r="A2969" t="s">
        <v>957</v>
      </c>
      <c r="B2969" t="s">
        <v>45</v>
      </c>
      <c r="C2969" t="s">
        <v>4225</v>
      </c>
      <c r="D2969" t="s">
        <v>79</v>
      </c>
      <c r="E2969" s="149">
        <v>195000</v>
      </c>
      <c r="F2969" s="149">
        <v>305000</v>
      </c>
      <c r="G2969" s="149">
        <v>500000</v>
      </c>
      <c r="H2969" s="150">
        <f>Tabela2[[#This Row],[PERCENTUAL REALIZADO2]]*1/100</f>
        <v>0.28360000000000002</v>
      </c>
      <c r="I2969">
        <v>28.36</v>
      </c>
      <c r="J2969" s="111">
        <v>39633</v>
      </c>
      <c r="L2969" t="s">
        <v>2</v>
      </c>
      <c r="M2969" t="s">
        <v>80</v>
      </c>
      <c r="N2969" t="s">
        <v>81</v>
      </c>
    </row>
    <row r="2970" spans="1:14" x14ac:dyDescent="0.25">
      <c r="A2970" t="s">
        <v>5717</v>
      </c>
      <c r="B2970" t="s">
        <v>53</v>
      </c>
      <c r="C2970" t="s">
        <v>408</v>
      </c>
      <c r="D2970" t="s">
        <v>86</v>
      </c>
      <c r="E2970" s="149">
        <v>245850</v>
      </c>
      <c r="F2970" s="149">
        <v>12833.57</v>
      </c>
      <c r="G2970" s="149">
        <v>258683.57</v>
      </c>
      <c r="H2970" s="150">
        <f>Tabela2[[#This Row],[PERCENTUAL REALIZADO2]]*1/100</f>
        <v>0.70569500000000007</v>
      </c>
      <c r="I2970">
        <v>70.569500000000005</v>
      </c>
      <c r="J2970" s="111">
        <v>42552</v>
      </c>
      <c r="L2970" t="s">
        <v>2</v>
      </c>
      <c r="M2970" t="s">
        <v>84</v>
      </c>
      <c r="N2970" t="s">
        <v>115</v>
      </c>
    </row>
    <row r="2971" spans="1:14" x14ac:dyDescent="0.25">
      <c r="A2971" t="s">
        <v>4227</v>
      </c>
      <c r="B2971" t="s">
        <v>55</v>
      </c>
      <c r="C2971" t="s">
        <v>4226</v>
      </c>
      <c r="D2971" t="s">
        <v>86</v>
      </c>
      <c r="E2971" s="149">
        <v>975000</v>
      </c>
      <c r="F2971" s="149">
        <v>73125</v>
      </c>
      <c r="G2971" s="149">
        <v>1048125</v>
      </c>
      <c r="H2971" s="150">
        <f>Tabela2[[#This Row],[PERCENTUAL REALIZADO2]]*1/100</f>
        <v>0.94450000000000001</v>
      </c>
      <c r="I2971">
        <v>94.45</v>
      </c>
      <c r="J2971" s="111">
        <v>39136</v>
      </c>
      <c r="K2971" s="111">
        <v>42277</v>
      </c>
      <c r="L2971" t="s">
        <v>2</v>
      </c>
      <c r="M2971" t="s">
        <v>84</v>
      </c>
      <c r="N2971" t="s">
        <v>1233</v>
      </c>
    </row>
    <row r="2972" spans="1:14" x14ac:dyDescent="0.25">
      <c r="A2972" t="s">
        <v>5718</v>
      </c>
      <c r="B2972" t="s">
        <v>47</v>
      </c>
      <c r="C2972" t="s">
        <v>1206</v>
      </c>
      <c r="D2972" t="s">
        <v>86</v>
      </c>
      <c r="E2972" s="149">
        <v>3094542.83</v>
      </c>
      <c r="F2972" s="149">
        <v>6201.49</v>
      </c>
      <c r="G2972" s="149">
        <v>3100744.32</v>
      </c>
      <c r="H2972" s="150">
        <f>Tabela2[[#This Row],[PERCENTUAL REALIZADO2]]*1/100</f>
        <v>0.65287899999999999</v>
      </c>
      <c r="I2972">
        <v>65.287899999999993</v>
      </c>
      <c r="J2972" s="111">
        <v>42695</v>
      </c>
      <c r="L2972" t="s">
        <v>2</v>
      </c>
      <c r="M2972" t="s">
        <v>715</v>
      </c>
      <c r="N2972" t="s">
        <v>5719</v>
      </c>
    </row>
    <row r="2973" spans="1:14" x14ac:dyDescent="0.25">
      <c r="A2973" t="s">
        <v>5720</v>
      </c>
      <c r="B2973" t="s">
        <v>48</v>
      </c>
      <c r="C2973" t="s">
        <v>502</v>
      </c>
      <c r="D2973" t="s">
        <v>86</v>
      </c>
      <c r="E2973" s="149">
        <v>987600</v>
      </c>
      <c r="F2973" s="149">
        <v>25159.54</v>
      </c>
      <c r="G2973" s="149">
        <v>1012759.54</v>
      </c>
      <c r="H2973" s="150">
        <f>Tabela2[[#This Row],[PERCENTUAL REALIZADO2]]*1/100</f>
        <v>0.9949079999999999</v>
      </c>
      <c r="I2973">
        <v>99.490799999999993</v>
      </c>
      <c r="J2973" s="111">
        <v>42690</v>
      </c>
      <c r="L2973" t="s">
        <v>2</v>
      </c>
      <c r="M2973" t="s">
        <v>84</v>
      </c>
      <c r="N2973" t="s">
        <v>88</v>
      </c>
    </row>
    <row r="2974" spans="1:14" x14ac:dyDescent="0.25">
      <c r="A2974" t="s">
        <v>5722</v>
      </c>
      <c r="B2974" t="s">
        <v>66</v>
      </c>
      <c r="C2974" t="s">
        <v>5721</v>
      </c>
      <c r="D2974" t="s">
        <v>86</v>
      </c>
      <c r="E2974" s="149">
        <v>255740</v>
      </c>
      <c r="F2974" s="149">
        <v>5220</v>
      </c>
      <c r="G2974" s="149">
        <v>260960</v>
      </c>
      <c r="H2974" s="150">
        <f>Tabela2[[#This Row],[PERCENTUAL REALIZADO2]]*1/100</f>
        <v>0.85745800000000005</v>
      </c>
      <c r="I2974">
        <v>85.745800000000003</v>
      </c>
      <c r="J2974" s="111">
        <v>42213</v>
      </c>
      <c r="L2974" t="s">
        <v>2</v>
      </c>
      <c r="M2974" t="s">
        <v>84</v>
      </c>
      <c r="N2974" t="s">
        <v>88</v>
      </c>
    </row>
    <row r="2975" spans="1:14" x14ac:dyDescent="0.25">
      <c r="A2975" t="s">
        <v>5723</v>
      </c>
      <c r="B2975" t="s">
        <v>68</v>
      </c>
      <c r="C2975" t="s">
        <v>1148</v>
      </c>
      <c r="D2975" t="s">
        <v>86</v>
      </c>
      <c r="E2975" s="149">
        <v>245850</v>
      </c>
      <c r="F2975" s="149">
        <v>9835.2000000000007</v>
      </c>
      <c r="G2975" s="149">
        <v>255685.2</v>
      </c>
      <c r="H2975" s="150">
        <f>Tabela2[[#This Row],[PERCENTUAL REALIZADO2]]*1/100</f>
        <v>0.7964230000000001</v>
      </c>
      <c r="I2975">
        <v>79.642300000000006</v>
      </c>
      <c r="J2975" s="111">
        <v>42226</v>
      </c>
      <c r="L2975" t="s">
        <v>2</v>
      </c>
      <c r="M2975" t="s">
        <v>84</v>
      </c>
      <c r="N2975" t="s">
        <v>88</v>
      </c>
    </row>
    <row r="2976" spans="1:14" x14ac:dyDescent="0.25">
      <c r="A2976" t="s">
        <v>5725</v>
      </c>
      <c r="B2976" t="s">
        <v>53</v>
      </c>
      <c r="C2976" t="s">
        <v>5724</v>
      </c>
      <c r="D2976" t="s">
        <v>86</v>
      </c>
      <c r="E2976" s="149">
        <v>245850</v>
      </c>
      <c r="F2976" s="149">
        <v>2858.2</v>
      </c>
      <c r="G2976" s="149">
        <v>248708.2</v>
      </c>
      <c r="H2976" s="150">
        <f>Tabela2[[#This Row],[PERCENTUAL REALIZADO2]]*1/100</f>
        <v>6.3990000000000002E-3</v>
      </c>
      <c r="I2976">
        <v>0.63990000000000002</v>
      </c>
      <c r="J2976" s="111">
        <v>42703</v>
      </c>
      <c r="L2976" t="s">
        <v>2</v>
      </c>
      <c r="M2976" t="s">
        <v>84</v>
      </c>
      <c r="N2976" t="s">
        <v>88</v>
      </c>
    </row>
    <row r="2977" spans="1:14" x14ac:dyDescent="0.25">
      <c r="A2977" t="s">
        <v>5726</v>
      </c>
      <c r="B2977" t="s">
        <v>45</v>
      </c>
      <c r="C2977" t="s">
        <v>934</v>
      </c>
      <c r="D2977" t="s">
        <v>117</v>
      </c>
      <c r="E2977" s="149">
        <v>1800000</v>
      </c>
      <c r="F2977" s="149">
        <v>118200.07</v>
      </c>
      <c r="G2977" s="149">
        <v>1918200.07</v>
      </c>
      <c r="H2977" s="150">
        <f>Tabela2[[#This Row],[PERCENTUAL REALIZADO2]]*1/100</f>
        <v>8.7089999999999997E-3</v>
      </c>
      <c r="I2977">
        <v>0.87090000000000001</v>
      </c>
      <c r="J2977" s="111">
        <v>42248</v>
      </c>
      <c r="L2977" t="s">
        <v>2</v>
      </c>
      <c r="M2977" t="s">
        <v>120</v>
      </c>
      <c r="N2977" t="s">
        <v>121</v>
      </c>
    </row>
    <row r="2978" spans="1:14" x14ac:dyDescent="0.25">
      <c r="A2978" t="s">
        <v>5727</v>
      </c>
      <c r="B2978" t="s">
        <v>51</v>
      </c>
      <c r="C2978" t="s">
        <v>3657</v>
      </c>
      <c r="D2978" t="s">
        <v>117</v>
      </c>
      <c r="E2978" s="149">
        <v>2938255.91</v>
      </c>
      <c r="F2978" s="149">
        <v>5888.29</v>
      </c>
      <c r="G2978" s="149">
        <v>2944144.2</v>
      </c>
      <c r="H2978" s="150">
        <f>Tabela2[[#This Row],[PERCENTUAL REALIZADO2]]*1/100</f>
        <v>7.3422000000000001E-2</v>
      </c>
      <c r="I2978">
        <v>7.3422000000000001</v>
      </c>
      <c r="J2978" s="111">
        <v>42208</v>
      </c>
      <c r="L2978" t="s">
        <v>2</v>
      </c>
      <c r="M2978" t="s">
        <v>120</v>
      </c>
      <c r="N2978" t="s">
        <v>121</v>
      </c>
    </row>
    <row r="2979" spans="1:14" x14ac:dyDescent="0.25">
      <c r="A2979" t="s">
        <v>5728</v>
      </c>
      <c r="B2979" t="s">
        <v>637</v>
      </c>
      <c r="C2979" t="s">
        <v>1744</v>
      </c>
      <c r="D2979" t="s">
        <v>117</v>
      </c>
      <c r="E2979" s="149">
        <v>1000000</v>
      </c>
      <c r="F2979" s="149">
        <v>2352.35</v>
      </c>
      <c r="G2979" s="149">
        <v>1002352.35</v>
      </c>
      <c r="H2979" s="150">
        <f>Tabela2[[#This Row],[PERCENTUAL REALIZADO2]]*1/100</f>
        <v>0.128276</v>
      </c>
      <c r="I2979">
        <v>12.8276</v>
      </c>
      <c r="J2979" s="111">
        <v>42158</v>
      </c>
      <c r="L2979" t="s">
        <v>2</v>
      </c>
      <c r="M2979" t="s">
        <v>120</v>
      </c>
      <c r="N2979" t="s">
        <v>121</v>
      </c>
    </row>
    <row r="2980" spans="1:14" x14ac:dyDescent="0.25">
      <c r="A2980" t="s">
        <v>5729</v>
      </c>
      <c r="B2980" t="s">
        <v>48</v>
      </c>
      <c r="C2980" t="s">
        <v>500</v>
      </c>
      <c r="D2980" t="s">
        <v>117</v>
      </c>
      <c r="E2980" s="149">
        <v>500000</v>
      </c>
      <c r="F2980" s="149">
        <v>11275.06</v>
      </c>
      <c r="G2980" s="149">
        <v>511275.06</v>
      </c>
      <c r="H2980" s="150">
        <f>Tabela2[[#This Row],[PERCENTUAL REALIZADO2]]*1/100</f>
        <v>0.166856</v>
      </c>
      <c r="I2980">
        <v>16.685600000000001</v>
      </c>
      <c r="J2980" s="111">
        <v>42838</v>
      </c>
      <c r="L2980" t="s">
        <v>2</v>
      </c>
      <c r="M2980" t="s">
        <v>120</v>
      </c>
      <c r="N2980" t="s">
        <v>121</v>
      </c>
    </row>
    <row r="2981" spans="1:14" x14ac:dyDescent="0.25">
      <c r="A2981" t="s">
        <v>5731</v>
      </c>
      <c r="B2981" t="s">
        <v>60</v>
      </c>
      <c r="C2981" t="s">
        <v>5730</v>
      </c>
      <c r="D2981" t="s">
        <v>117</v>
      </c>
      <c r="E2981" s="149">
        <v>300000</v>
      </c>
      <c r="F2981" s="149">
        <v>300.3</v>
      </c>
      <c r="G2981" s="149">
        <v>300300.3</v>
      </c>
      <c r="H2981" s="150">
        <f>Tabela2[[#This Row],[PERCENTUAL REALIZADO2]]*1/100</f>
        <v>9.2741000000000004E-2</v>
      </c>
      <c r="I2981">
        <v>9.2741000000000007</v>
      </c>
      <c r="J2981" s="111">
        <v>42744</v>
      </c>
      <c r="L2981" t="s">
        <v>2</v>
      </c>
      <c r="M2981" t="s">
        <v>120</v>
      </c>
      <c r="N2981" t="s">
        <v>121</v>
      </c>
    </row>
    <row r="2982" spans="1:14" x14ac:dyDescent="0.25">
      <c r="A2982" t="s">
        <v>5732</v>
      </c>
      <c r="B2982" t="s">
        <v>68</v>
      </c>
      <c r="C2982" t="s">
        <v>2165</v>
      </c>
      <c r="D2982" t="s">
        <v>117</v>
      </c>
      <c r="E2982" s="149">
        <v>100000</v>
      </c>
      <c r="F2982" s="149">
        <v>100.1</v>
      </c>
      <c r="G2982" s="149">
        <v>100100.1</v>
      </c>
      <c r="H2982" s="150">
        <f>Tabela2[[#This Row],[PERCENTUAL REALIZADO2]]*1/100</f>
        <v>0.41048900000000005</v>
      </c>
      <c r="I2982">
        <v>41.048900000000003</v>
      </c>
      <c r="J2982" s="111">
        <v>42149</v>
      </c>
      <c r="L2982" t="s">
        <v>2</v>
      </c>
      <c r="M2982" t="s">
        <v>120</v>
      </c>
      <c r="N2982" t="s">
        <v>121</v>
      </c>
    </row>
    <row r="2983" spans="1:14" x14ac:dyDescent="0.25">
      <c r="A2983" t="s">
        <v>5733</v>
      </c>
      <c r="B2983" t="s">
        <v>60</v>
      </c>
      <c r="C2983" t="s">
        <v>1759</v>
      </c>
      <c r="D2983" t="s">
        <v>117</v>
      </c>
      <c r="E2983" s="149">
        <v>450000</v>
      </c>
      <c r="F2983" s="149">
        <v>1000</v>
      </c>
      <c r="G2983" s="149">
        <v>451000</v>
      </c>
      <c r="H2983" s="150">
        <f>Tabela2[[#This Row],[PERCENTUAL REALIZADO2]]*1/100</f>
        <v>0.94254700000000002</v>
      </c>
      <c r="I2983">
        <v>94.2547</v>
      </c>
      <c r="J2983" s="111">
        <v>42486</v>
      </c>
      <c r="L2983" t="s">
        <v>2</v>
      </c>
      <c r="M2983" t="s">
        <v>120</v>
      </c>
      <c r="N2983" t="s">
        <v>121</v>
      </c>
    </row>
    <row r="2984" spans="1:14" x14ac:dyDescent="0.25">
      <c r="A2984" t="s">
        <v>5734</v>
      </c>
      <c r="B2984" t="s">
        <v>60</v>
      </c>
      <c r="C2984" t="s">
        <v>903</v>
      </c>
      <c r="D2984" t="s">
        <v>117</v>
      </c>
      <c r="E2984" s="149">
        <v>800000</v>
      </c>
      <c r="F2984" s="149">
        <v>102166.94</v>
      </c>
      <c r="G2984" s="149">
        <v>902166.94</v>
      </c>
      <c r="H2984" s="150">
        <f>Tabela2[[#This Row],[PERCENTUAL REALIZADO2]]*1/100</f>
        <v>5.6240000000000005E-3</v>
      </c>
      <c r="I2984">
        <v>0.56240000000000001</v>
      </c>
      <c r="J2984" s="111">
        <v>42359</v>
      </c>
      <c r="L2984" t="s">
        <v>2</v>
      </c>
      <c r="M2984" t="s">
        <v>120</v>
      </c>
      <c r="N2984" t="s">
        <v>121</v>
      </c>
    </row>
    <row r="2985" spans="1:14" x14ac:dyDescent="0.25">
      <c r="A2985" t="s">
        <v>5735</v>
      </c>
      <c r="B2985" t="s">
        <v>50</v>
      </c>
      <c r="C2985" t="s">
        <v>620</v>
      </c>
      <c r="D2985" t="s">
        <v>117</v>
      </c>
      <c r="E2985" s="149">
        <v>250000</v>
      </c>
      <c r="F2985" s="149">
        <v>250.25</v>
      </c>
      <c r="G2985" s="149">
        <v>250250.25</v>
      </c>
      <c r="H2985" s="150">
        <f>Tabela2[[#This Row],[PERCENTUAL REALIZADO2]]*1/100</f>
        <v>0.52777200000000002</v>
      </c>
      <c r="I2985">
        <v>52.777200000000001</v>
      </c>
      <c r="J2985" s="111">
        <v>42527</v>
      </c>
      <c r="L2985" t="s">
        <v>2</v>
      </c>
      <c r="M2985" t="s">
        <v>120</v>
      </c>
      <c r="N2985" t="s">
        <v>121</v>
      </c>
    </row>
    <row r="2986" spans="1:14" x14ac:dyDescent="0.25">
      <c r="A2986" t="s">
        <v>5736</v>
      </c>
      <c r="B2986" t="s">
        <v>65</v>
      </c>
      <c r="C2986" t="s">
        <v>4775</v>
      </c>
      <c r="D2986" t="s">
        <v>117</v>
      </c>
      <c r="E2986" s="149">
        <v>250000</v>
      </c>
      <c r="F2986" s="149">
        <v>42437.55</v>
      </c>
      <c r="G2986" s="149">
        <v>292437.55</v>
      </c>
      <c r="H2986" s="150">
        <f>Tabela2[[#This Row],[PERCENTUAL REALIZADO2]]*1/100</f>
        <v>1.4266000000000001E-2</v>
      </c>
      <c r="I2986">
        <v>1.4266000000000001</v>
      </c>
      <c r="J2986" s="111">
        <v>42526</v>
      </c>
      <c r="L2986" t="s">
        <v>2</v>
      </c>
      <c r="M2986" t="s">
        <v>120</v>
      </c>
      <c r="N2986" t="s">
        <v>121</v>
      </c>
    </row>
    <row r="2987" spans="1:14" x14ac:dyDescent="0.25">
      <c r="A2987" t="s">
        <v>5737</v>
      </c>
      <c r="B2987" t="s">
        <v>65</v>
      </c>
      <c r="C2987" t="s">
        <v>1041</v>
      </c>
      <c r="D2987" t="s">
        <v>117</v>
      </c>
      <c r="E2987" s="149">
        <v>250000</v>
      </c>
      <c r="F2987" s="149">
        <v>28890.880000000001</v>
      </c>
      <c r="G2987" s="149">
        <v>278890.88</v>
      </c>
      <c r="H2987" s="150">
        <f>Tabela2[[#This Row],[PERCENTUAL REALIZADO2]]*1/100</f>
        <v>0.96964899999999998</v>
      </c>
      <c r="I2987">
        <v>96.9649</v>
      </c>
      <c r="J2987" s="111">
        <v>42548</v>
      </c>
      <c r="L2987" t="s">
        <v>2</v>
      </c>
      <c r="M2987" t="s">
        <v>120</v>
      </c>
      <c r="N2987" t="s">
        <v>121</v>
      </c>
    </row>
    <row r="2988" spans="1:14" x14ac:dyDescent="0.25">
      <c r="A2988" t="s">
        <v>5739</v>
      </c>
      <c r="B2988" t="s">
        <v>68</v>
      </c>
      <c r="C2988" t="s">
        <v>5738</v>
      </c>
      <c r="D2988" t="s">
        <v>117</v>
      </c>
      <c r="E2988" s="149">
        <v>100000</v>
      </c>
      <c r="F2988" s="149">
        <v>100.1</v>
      </c>
      <c r="G2988" s="149">
        <v>100100.1</v>
      </c>
      <c r="H2988" s="150">
        <f>Tabela2[[#This Row],[PERCENTUAL REALIZADO2]]*1/100</f>
        <v>1.2123E-2</v>
      </c>
      <c r="I2988">
        <v>1.2122999999999999</v>
      </c>
      <c r="J2988" s="111">
        <v>42226</v>
      </c>
      <c r="L2988" t="s">
        <v>2</v>
      </c>
      <c r="M2988" t="s">
        <v>120</v>
      </c>
      <c r="N2988" t="s">
        <v>121</v>
      </c>
    </row>
    <row r="2989" spans="1:14" x14ac:dyDescent="0.25">
      <c r="A2989" t="s">
        <v>5741</v>
      </c>
      <c r="B2989" t="s">
        <v>68</v>
      </c>
      <c r="C2989" t="s">
        <v>5740</v>
      </c>
      <c r="D2989" t="s">
        <v>86</v>
      </c>
      <c r="E2989" s="149">
        <v>385000</v>
      </c>
      <c r="F2989" s="149">
        <v>163198.65</v>
      </c>
      <c r="G2989" s="149">
        <v>548198.65</v>
      </c>
      <c r="H2989" s="150">
        <f>Tabela2[[#This Row],[PERCENTUAL REALIZADO2]]*1/100</f>
        <v>5.241E-3</v>
      </c>
      <c r="I2989">
        <v>0.52410000000000001</v>
      </c>
      <c r="J2989" s="111">
        <v>42776</v>
      </c>
      <c r="L2989" t="s">
        <v>2</v>
      </c>
      <c r="M2989" t="s">
        <v>84</v>
      </c>
      <c r="N2989" t="s">
        <v>5742</v>
      </c>
    </row>
    <row r="2990" spans="1:14" x14ac:dyDescent="0.25">
      <c r="A2990" t="s">
        <v>5744</v>
      </c>
      <c r="B2990" t="s">
        <v>60</v>
      </c>
      <c r="C2990" t="s">
        <v>5743</v>
      </c>
      <c r="D2990" t="s">
        <v>86</v>
      </c>
      <c r="E2990" s="149">
        <v>245850</v>
      </c>
      <c r="F2990" s="149">
        <v>122890.66</v>
      </c>
      <c r="G2990" s="149">
        <v>368740.66</v>
      </c>
      <c r="H2990" s="150">
        <f>Tabela2[[#This Row],[PERCENTUAL REALIZADO2]]*1/100</f>
        <v>0.165269</v>
      </c>
      <c r="I2990">
        <v>16.526900000000001</v>
      </c>
      <c r="J2990" s="111">
        <v>42745</v>
      </c>
      <c r="L2990" t="s">
        <v>2</v>
      </c>
      <c r="M2990" t="s">
        <v>84</v>
      </c>
      <c r="N2990" t="s">
        <v>5742</v>
      </c>
    </row>
    <row r="2991" spans="1:14" x14ac:dyDescent="0.25">
      <c r="A2991" t="s">
        <v>5745</v>
      </c>
      <c r="B2991" t="s">
        <v>57</v>
      </c>
      <c r="C2991" t="s">
        <v>4496</v>
      </c>
      <c r="D2991" t="s">
        <v>86</v>
      </c>
      <c r="E2991" s="149">
        <v>295300</v>
      </c>
      <c r="F2991" s="149">
        <v>6100</v>
      </c>
      <c r="G2991" s="149">
        <v>301400</v>
      </c>
      <c r="H2991" s="150">
        <f>Tabela2[[#This Row],[PERCENTUAL REALIZADO2]]*1/100</f>
        <v>5.3392999999999996E-2</v>
      </c>
      <c r="I2991">
        <v>5.3392999999999997</v>
      </c>
      <c r="J2991" s="111">
        <v>42870</v>
      </c>
      <c r="L2991" t="s">
        <v>2</v>
      </c>
      <c r="M2991" t="s">
        <v>84</v>
      </c>
      <c r="N2991" t="s">
        <v>88</v>
      </c>
    </row>
    <row r="2992" spans="1:14" x14ac:dyDescent="0.25">
      <c r="A2992" t="s">
        <v>4248</v>
      </c>
      <c r="B2992" t="s">
        <v>47</v>
      </c>
      <c r="C2992" t="s">
        <v>4247</v>
      </c>
      <c r="D2992" t="s">
        <v>117</v>
      </c>
      <c r="E2992" s="149">
        <v>200000</v>
      </c>
      <c r="F2992" s="149">
        <v>6000</v>
      </c>
      <c r="G2992" s="149">
        <v>206000</v>
      </c>
      <c r="H2992" s="150">
        <f>Tabela2[[#This Row],[PERCENTUAL REALIZADO2]]*1/100</f>
        <v>0.17710000000000001</v>
      </c>
      <c r="I2992">
        <v>17.71</v>
      </c>
      <c r="J2992" s="111">
        <v>38961</v>
      </c>
      <c r="L2992" t="s">
        <v>2</v>
      </c>
      <c r="M2992" t="s">
        <v>120</v>
      </c>
      <c r="N2992" t="s">
        <v>722</v>
      </c>
    </row>
    <row r="2993" spans="1:14" x14ac:dyDescent="0.25">
      <c r="A2993" t="s">
        <v>5746</v>
      </c>
      <c r="B2993" t="s">
        <v>48</v>
      </c>
      <c r="C2993" t="s">
        <v>1266</v>
      </c>
      <c r="D2993" t="s">
        <v>86</v>
      </c>
      <c r="E2993" s="149">
        <v>315080</v>
      </c>
      <c r="F2993" s="149">
        <v>10100.81</v>
      </c>
      <c r="G2993" s="149">
        <v>325180.81</v>
      </c>
      <c r="H2993" s="150">
        <f>Tabela2[[#This Row],[PERCENTUAL REALIZADO2]]*1/100</f>
        <v>0.98151300000000008</v>
      </c>
      <c r="I2993">
        <v>98.151300000000006</v>
      </c>
      <c r="J2993" s="111">
        <v>42217</v>
      </c>
      <c r="L2993" t="s">
        <v>2</v>
      </c>
      <c r="M2993" t="s">
        <v>84</v>
      </c>
      <c r="N2993" t="s">
        <v>88</v>
      </c>
    </row>
    <row r="2994" spans="1:14" x14ac:dyDescent="0.25">
      <c r="A2994" t="s">
        <v>4252</v>
      </c>
      <c r="B2994" t="s">
        <v>59</v>
      </c>
      <c r="C2994" t="s">
        <v>4251</v>
      </c>
      <c r="D2994" t="s">
        <v>86</v>
      </c>
      <c r="E2994" s="149">
        <v>195000</v>
      </c>
      <c r="F2994" s="149">
        <v>27584.73</v>
      </c>
      <c r="G2994" s="149">
        <v>222584.73</v>
      </c>
      <c r="H2994" s="150">
        <f>Tabela2[[#This Row],[PERCENTUAL REALIZADO2]]*1/100</f>
        <v>0.56140000000000001</v>
      </c>
      <c r="I2994">
        <v>56.14</v>
      </c>
      <c r="J2994" s="111">
        <v>39114</v>
      </c>
      <c r="L2994" t="s">
        <v>2</v>
      </c>
      <c r="M2994" t="s">
        <v>84</v>
      </c>
      <c r="N2994" t="s">
        <v>915</v>
      </c>
    </row>
    <row r="2995" spans="1:14" x14ac:dyDescent="0.25">
      <c r="A2995" t="s">
        <v>5748</v>
      </c>
      <c r="B2995" t="s">
        <v>68</v>
      </c>
      <c r="C2995" t="s">
        <v>5747</v>
      </c>
      <c r="D2995" t="s">
        <v>86</v>
      </c>
      <c r="E2995" s="149">
        <v>186510</v>
      </c>
      <c r="F2995" s="149">
        <v>108019.92</v>
      </c>
      <c r="G2995" s="149">
        <v>294529.91999999998</v>
      </c>
      <c r="H2995" s="150">
        <f>Tabela2[[#This Row],[PERCENTUAL REALIZADO2]]*1/100</f>
        <v>4.6273000000000002E-2</v>
      </c>
      <c r="I2995">
        <v>4.6273</v>
      </c>
      <c r="J2995" s="111">
        <v>42741</v>
      </c>
      <c r="L2995" t="s">
        <v>2</v>
      </c>
      <c r="M2995" t="s">
        <v>84</v>
      </c>
      <c r="N2995" t="s">
        <v>5749</v>
      </c>
    </row>
    <row r="2996" spans="1:14" x14ac:dyDescent="0.25">
      <c r="A2996" t="s">
        <v>5750</v>
      </c>
      <c r="B2996" t="s">
        <v>54</v>
      </c>
      <c r="C2996" t="s">
        <v>4725</v>
      </c>
      <c r="D2996" t="s">
        <v>86</v>
      </c>
      <c r="E2996" s="149">
        <v>702357</v>
      </c>
      <c r="F2996" s="149">
        <v>101207.34</v>
      </c>
      <c r="G2996" s="149">
        <v>803564.34</v>
      </c>
      <c r="H2996" s="150">
        <f>Tabela2[[#This Row],[PERCENTUAL REALIZADO2]]*1/100</f>
        <v>3.6600000000000001E-3</v>
      </c>
      <c r="I2996">
        <v>0.36599999999999999</v>
      </c>
      <c r="J2996" s="111">
        <v>42690</v>
      </c>
      <c r="L2996" t="s">
        <v>2</v>
      </c>
      <c r="M2996" t="s">
        <v>84</v>
      </c>
      <c r="N2996" t="s">
        <v>88</v>
      </c>
    </row>
    <row r="2997" spans="1:14" x14ac:dyDescent="0.25">
      <c r="A2997" t="s">
        <v>5751</v>
      </c>
      <c r="B2997" t="s">
        <v>53</v>
      </c>
      <c r="C2997" t="s">
        <v>1079</v>
      </c>
      <c r="D2997" t="s">
        <v>86</v>
      </c>
      <c r="E2997" s="149">
        <v>317728.96000000002</v>
      </c>
      <c r="F2997" s="149">
        <v>371.04</v>
      </c>
      <c r="G2997" s="149">
        <v>318100</v>
      </c>
      <c r="H2997" s="150">
        <f>Tabela2[[#This Row],[PERCENTUAL REALIZADO2]]*1/100</f>
        <v>0.99758300000000011</v>
      </c>
      <c r="I2997">
        <v>99.758300000000006</v>
      </c>
      <c r="J2997" s="111">
        <v>42550</v>
      </c>
      <c r="K2997" s="111">
        <v>43096</v>
      </c>
      <c r="L2997" t="s">
        <v>2</v>
      </c>
      <c r="M2997" t="s">
        <v>84</v>
      </c>
      <c r="N2997" t="s">
        <v>183</v>
      </c>
    </row>
    <row r="2998" spans="1:14" x14ac:dyDescent="0.25">
      <c r="A2998" t="s">
        <v>5752</v>
      </c>
      <c r="B2998" t="s">
        <v>60</v>
      </c>
      <c r="C2998" t="s">
        <v>1273</v>
      </c>
      <c r="D2998" t="s">
        <v>82</v>
      </c>
      <c r="E2998" s="149">
        <v>341250</v>
      </c>
      <c r="F2998" s="149">
        <v>8750</v>
      </c>
      <c r="G2998" s="149">
        <v>350000</v>
      </c>
      <c r="H2998" s="150">
        <f>Tabela2[[#This Row],[PERCENTUAL REALIZADO2]]*1/100</f>
        <v>1.2506E-2</v>
      </c>
      <c r="I2998">
        <v>1.2505999999999999</v>
      </c>
      <c r="J2998" s="111">
        <v>42552</v>
      </c>
      <c r="L2998" t="s">
        <v>2</v>
      </c>
      <c r="M2998" t="s">
        <v>84</v>
      </c>
      <c r="N2998" t="s">
        <v>85</v>
      </c>
    </row>
    <row r="2999" spans="1:14" x14ac:dyDescent="0.25">
      <c r="A2999" t="s">
        <v>5753</v>
      </c>
      <c r="B2999" t="s">
        <v>45</v>
      </c>
      <c r="C2999" t="s">
        <v>676</v>
      </c>
      <c r="D2999" t="s">
        <v>82</v>
      </c>
      <c r="E2999" s="149">
        <v>1852500</v>
      </c>
      <c r="F2999" s="149">
        <v>19500</v>
      </c>
      <c r="G2999" s="149">
        <v>1872000</v>
      </c>
      <c r="H2999" s="150">
        <f>Tabela2[[#This Row],[PERCENTUAL REALIZADO2]]*1/100</f>
        <v>0.38402000000000003</v>
      </c>
      <c r="I2999">
        <v>38.402000000000001</v>
      </c>
      <c r="J2999" s="111">
        <v>42694</v>
      </c>
      <c r="L2999" t="s">
        <v>2</v>
      </c>
      <c r="M2999" t="s">
        <v>84</v>
      </c>
      <c r="N2999" t="s">
        <v>85</v>
      </c>
    </row>
    <row r="3000" spans="1:14" x14ac:dyDescent="0.25">
      <c r="A3000" t="s">
        <v>5754</v>
      </c>
      <c r="B3000" t="s">
        <v>54</v>
      </c>
      <c r="C3000" t="s">
        <v>1300</v>
      </c>
      <c r="D3000" t="s">
        <v>117</v>
      </c>
      <c r="E3000" s="149">
        <v>500000</v>
      </c>
      <c r="F3000" s="149">
        <v>33530.17</v>
      </c>
      <c r="G3000" s="149">
        <v>533530.17000000004</v>
      </c>
      <c r="H3000" s="150">
        <f>Tabela2[[#This Row],[PERCENTUAL REALIZADO2]]*1/100</f>
        <v>0.54924700000000004</v>
      </c>
      <c r="I3000">
        <v>54.924700000000001</v>
      </c>
      <c r="J3000" s="111">
        <v>42755</v>
      </c>
      <c r="L3000" t="s">
        <v>2</v>
      </c>
      <c r="M3000" t="s">
        <v>120</v>
      </c>
      <c r="N3000" t="s">
        <v>121</v>
      </c>
    </row>
    <row r="3001" spans="1:14" x14ac:dyDescent="0.25">
      <c r="A3001" t="s">
        <v>5755</v>
      </c>
      <c r="B3001" t="s">
        <v>68</v>
      </c>
      <c r="C3001" t="s">
        <v>4913</v>
      </c>
      <c r="D3001" t="s">
        <v>117</v>
      </c>
      <c r="E3001" s="149">
        <v>250000</v>
      </c>
      <c r="F3001" s="149">
        <v>11159.8</v>
      </c>
      <c r="G3001" s="149">
        <v>261159.8</v>
      </c>
      <c r="H3001" s="150">
        <f>Tabela2[[#This Row],[PERCENTUAL REALIZADO2]]*1/100</f>
        <v>0.99183200000000005</v>
      </c>
      <c r="I3001">
        <v>99.183199999999999</v>
      </c>
      <c r="J3001" s="111">
        <v>42917</v>
      </c>
      <c r="L3001" t="s">
        <v>2</v>
      </c>
      <c r="M3001" t="s">
        <v>120</v>
      </c>
      <c r="N3001" t="s">
        <v>121</v>
      </c>
    </row>
    <row r="3002" spans="1:14" x14ac:dyDescent="0.25">
      <c r="A3002" t="s">
        <v>5756</v>
      </c>
      <c r="B3002" t="s">
        <v>314</v>
      </c>
      <c r="C3002" t="s">
        <v>313</v>
      </c>
      <c r="D3002" t="s">
        <v>86</v>
      </c>
      <c r="E3002" s="149">
        <v>1482100</v>
      </c>
      <c r="F3002" s="149">
        <v>2978.13</v>
      </c>
      <c r="G3002" s="149">
        <v>1485078.13</v>
      </c>
      <c r="H3002" s="150">
        <f>Tabela2[[#This Row],[PERCENTUAL REALIZADO2]]*1/100</f>
        <v>1.8036E-2</v>
      </c>
      <c r="I3002">
        <v>1.8036000000000001</v>
      </c>
      <c r="J3002" s="111">
        <v>42678</v>
      </c>
      <c r="L3002" t="s">
        <v>2</v>
      </c>
      <c r="M3002" t="s">
        <v>84</v>
      </c>
      <c r="N3002" t="s">
        <v>874</v>
      </c>
    </row>
    <row r="3003" spans="1:14" x14ac:dyDescent="0.25">
      <c r="A3003" t="s">
        <v>3802</v>
      </c>
      <c r="B3003" t="s">
        <v>60</v>
      </c>
      <c r="C3003" t="s">
        <v>406</v>
      </c>
      <c r="D3003" t="s">
        <v>117</v>
      </c>
      <c r="E3003" s="149">
        <v>97500</v>
      </c>
      <c r="F3003" s="149">
        <v>2500</v>
      </c>
      <c r="G3003" s="149">
        <v>100000</v>
      </c>
      <c r="H3003" s="150">
        <f>Tabela2[[#This Row],[PERCENTUAL REALIZADO2]]*1/100</f>
        <v>0.49042000000000002</v>
      </c>
      <c r="I3003">
        <v>49.042000000000002</v>
      </c>
      <c r="J3003" s="111">
        <v>42153</v>
      </c>
      <c r="L3003" t="s">
        <v>2</v>
      </c>
      <c r="M3003" t="s">
        <v>120</v>
      </c>
      <c r="N3003" t="s">
        <v>121</v>
      </c>
    </row>
    <row r="3004" spans="1:14" x14ac:dyDescent="0.25">
      <c r="A3004" t="s">
        <v>5757</v>
      </c>
      <c r="B3004" t="s">
        <v>53</v>
      </c>
      <c r="C3004" t="s">
        <v>1170</v>
      </c>
      <c r="D3004" t="s">
        <v>117</v>
      </c>
      <c r="E3004" s="149">
        <v>243750</v>
      </c>
      <c r="F3004" s="149">
        <v>7604.73</v>
      </c>
      <c r="G3004" s="149">
        <v>251354.73</v>
      </c>
      <c r="H3004" s="150">
        <f>Tabela2[[#This Row],[PERCENTUAL REALIZADO2]]*1/100</f>
        <v>8.182E-3</v>
      </c>
      <c r="I3004">
        <v>0.81820000000000004</v>
      </c>
      <c r="J3004" s="111">
        <v>42688</v>
      </c>
      <c r="L3004" t="s">
        <v>2</v>
      </c>
      <c r="M3004" t="s">
        <v>120</v>
      </c>
      <c r="N3004" t="s">
        <v>121</v>
      </c>
    </row>
    <row r="3005" spans="1:14" x14ac:dyDescent="0.25">
      <c r="A3005" t="s">
        <v>4266</v>
      </c>
      <c r="B3005" t="s">
        <v>58</v>
      </c>
      <c r="C3005" t="s">
        <v>1607</v>
      </c>
      <c r="D3005" t="s">
        <v>117</v>
      </c>
      <c r="E3005" s="149">
        <v>140000</v>
      </c>
      <c r="F3005" s="149">
        <v>7700</v>
      </c>
      <c r="G3005" s="149">
        <v>147700</v>
      </c>
      <c r="H3005" s="150">
        <f>Tabela2[[#This Row],[PERCENTUAL REALIZADO2]]*1/100</f>
        <v>0.93120000000000003</v>
      </c>
      <c r="I3005">
        <v>93.12</v>
      </c>
      <c r="J3005" s="111">
        <v>38898</v>
      </c>
      <c r="L3005" t="s">
        <v>2</v>
      </c>
      <c r="M3005" t="s">
        <v>120</v>
      </c>
      <c r="N3005" t="s">
        <v>722</v>
      </c>
    </row>
    <row r="3006" spans="1:14" x14ac:dyDescent="0.25">
      <c r="A3006" t="s">
        <v>5758</v>
      </c>
      <c r="B3006" t="s">
        <v>61</v>
      </c>
      <c r="C3006" t="s">
        <v>904</v>
      </c>
      <c r="D3006" t="s">
        <v>82</v>
      </c>
      <c r="E3006" s="149">
        <v>327944.92</v>
      </c>
      <c r="F3006" s="149">
        <v>370</v>
      </c>
      <c r="G3006" s="149">
        <v>328314.92</v>
      </c>
      <c r="H3006" s="150">
        <f>Tabela2[[#This Row],[PERCENTUAL REALIZADO2]]*1/100</f>
        <v>0.78110600000000008</v>
      </c>
      <c r="I3006">
        <v>78.110600000000005</v>
      </c>
      <c r="J3006" s="111">
        <v>42892</v>
      </c>
      <c r="L3006" t="s">
        <v>2</v>
      </c>
      <c r="M3006" t="s">
        <v>84</v>
      </c>
      <c r="N3006" t="s">
        <v>85</v>
      </c>
    </row>
    <row r="3007" spans="1:14" x14ac:dyDescent="0.25">
      <c r="A3007" t="s">
        <v>5761</v>
      </c>
      <c r="B3007" t="s">
        <v>56</v>
      </c>
      <c r="C3007" t="s">
        <v>1364</v>
      </c>
      <c r="D3007" t="s">
        <v>82</v>
      </c>
      <c r="E3007" s="149">
        <v>292500</v>
      </c>
      <c r="F3007" s="149">
        <v>12187</v>
      </c>
      <c r="G3007" s="149">
        <v>304687</v>
      </c>
      <c r="H3007" s="150">
        <f>Tabela2[[#This Row],[PERCENTUAL REALIZADO2]]*1/100</f>
        <v>0.94330600000000009</v>
      </c>
      <c r="I3007">
        <v>94.330600000000004</v>
      </c>
      <c r="J3007" s="111">
        <v>42774</v>
      </c>
      <c r="L3007" t="s">
        <v>2</v>
      </c>
      <c r="M3007" t="s">
        <v>84</v>
      </c>
      <c r="N3007" t="s">
        <v>85</v>
      </c>
    </row>
    <row r="3008" spans="1:14" x14ac:dyDescent="0.25">
      <c r="A3008" t="s">
        <v>5762</v>
      </c>
      <c r="B3008" t="s">
        <v>48</v>
      </c>
      <c r="C3008" t="s">
        <v>4976</v>
      </c>
      <c r="D3008" t="s">
        <v>82</v>
      </c>
      <c r="E3008" s="149">
        <v>386314.87</v>
      </c>
      <c r="F3008" s="149">
        <v>774.18</v>
      </c>
      <c r="G3008" s="149">
        <v>387089.05</v>
      </c>
      <c r="H3008" s="150">
        <f>Tabela2[[#This Row],[PERCENTUAL REALIZADO2]]*1/100</f>
        <v>0.90715299999999999</v>
      </c>
      <c r="I3008">
        <v>90.715299999999999</v>
      </c>
      <c r="J3008" s="111">
        <v>42909</v>
      </c>
      <c r="L3008" t="s">
        <v>2</v>
      </c>
      <c r="M3008" t="s">
        <v>84</v>
      </c>
      <c r="N3008" t="s">
        <v>85</v>
      </c>
    </row>
    <row r="3009" spans="1:14" x14ac:dyDescent="0.25">
      <c r="A3009" t="s">
        <v>5763</v>
      </c>
      <c r="B3009" t="s">
        <v>62</v>
      </c>
      <c r="C3009" t="s">
        <v>1182</v>
      </c>
      <c r="D3009" t="s">
        <v>82</v>
      </c>
      <c r="E3009" s="149">
        <v>243750</v>
      </c>
      <c r="F3009" s="149">
        <v>6250</v>
      </c>
      <c r="G3009" s="149">
        <v>250000</v>
      </c>
      <c r="H3009" s="150">
        <f>Tabela2[[#This Row],[PERCENTUAL REALIZADO2]]*1/100</f>
        <v>0.38042299999999996</v>
      </c>
      <c r="I3009">
        <v>38.042299999999997</v>
      </c>
      <c r="J3009" s="111">
        <v>42913</v>
      </c>
      <c r="L3009" t="s">
        <v>2</v>
      </c>
      <c r="M3009" t="s">
        <v>84</v>
      </c>
      <c r="N3009" t="s">
        <v>85</v>
      </c>
    </row>
    <row r="3010" spans="1:14" x14ac:dyDescent="0.25">
      <c r="A3010" t="s">
        <v>5764</v>
      </c>
      <c r="B3010" t="s">
        <v>53</v>
      </c>
      <c r="C3010" t="s">
        <v>4100</v>
      </c>
      <c r="D3010" t="s">
        <v>82</v>
      </c>
      <c r="E3010" s="149">
        <v>487500</v>
      </c>
      <c r="F3010" s="149">
        <v>43000</v>
      </c>
      <c r="G3010" s="149">
        <v>530500</v>
      </c>
      <c r="H3010" s="150">
        <f>Tabela2[[#This Row],[PERCENTUAL REALIZADO2]]*1/100</f>
        <v>0.80370300000000006</v>
      </c>
      <c r="I3010">
        <v>80.3703</v>
      </c>
      <c r="J3010" s="111">
        <v>42309</v>
      </c>
      <c r="L3010" t="s">
        <v>2</v>
      </c>
      <c r="M3010" t="s">
        <v>84</v>
      </c>
      <c r="N3010" t="s">
        <v>85</v>
      </c>
    </row>
    <row r="3011" spans="1:14" x14ac:dyDescent="0.25">
      <c r="A3011" t="s">
        <v>5765</v>
      </c>
      <c r="B3011" t="s">
        <v>54</v>
      </c>
      <c r="C3011" t="s">
        <v>3627</v>
      </c>
      <c r="D3011" t="s">
        <v>82</v>
      </c>
      <c r="E3011" s="149">
        <v>529425</v>
      </c>
      <c r="F3011" s="149">
        <v>21175</v>
      </c>
      <c r="G3011" s="149">
        <v>550600</v>
      </c>
      <c r="H3011" s="150">
        <f>Tabela2[[#This Row],[PERCENTUAL REALIZADO2]]*1/100</f>
        <v>0.916771</v>
      </c>
      <c r="I3011">
        <v>91.677099999999996</v>
      </c>
      <c r="J3011" s="111">
        <v>42550</v>
      </c>
      <c r="L3011" t="s">
        <v>2</v>
      </c>
      <c r="M3011" t="s">
        <v>84</v>
      </c>
      <c r="N3011" t="s">
        <v>85</v>
      </c>
    </row>
    <row r="3012" spans="1:14" x14ac:dyDescent="0.25">
      <c r="A3012" t="s">
        <v>5766</v>
      </c>
      <c r="B3012" t="s">
        <v>48</v>
      </c>
      <c r="C3012" t="s">
        <v>1205</v>
      </c>
      <c r="D3012" t="s">
        <v>82</v>
      </c>
      <c r="E3012" s="149">
        <v>975000</v>
      </c>
      <c r="F3012" s="149">
        <v>3000</v>
      </c>
      <c r="G3012" s="149">
        <v>978000</v>
      </c>
      <c r="H3012" s="150">
        <f>Tabela2[[#This Row],[PERCENTUAL REALIZADO2]]*1/100</f>
        <v>3.6213000000000002E-2</v>
      </c>
      <c r="I3012">
        <v>3.6213000000000002</v>
      </c>
      <c r="J3012" s="111">
        <v>42278</v>
      </c>
      <c r="L3012" t="s">
        <v>2</v>
      </c>
      <c r="M3012" t="s">
        <v>84</v>
      </c>
      <c r="N3012" t="s">
        <v>85</v>
      </c>
    </row>
    <row r="3013" spans="1:14" x14ac:dyDescent="0.25">
      <c r="A3013" t="s">
        <v>5767</v>
      </c>
      <c r="B3013" t="s">
        <v>59</v>
      </c>
      <c r="C3013" t="s">
        <v>2815</v>
      </c>
      <c r="D3013" t="s">
        <v>82</v>
      </c>
      <c r="E3013" s="149">
        <v>273975</v>
      </c>
      <c r="F3013" s="149">
        <v>930.71</v>
      </c>
      <c r="G3013" s="149">
        <v>274905.71000000002</v>
      </c>
      <c r="H3013" s="150">
        <f>Tabela2[[#This Row],[PERCENTUAL REALIZADO2]]*1/100</f>
        <v>0.92757299999999998</v>
      </c>
      <c r="I3013">
        <v>92.757300000000001</v>
      </c>
      <c r="J3013" s="111">
        <v>42240</v>
      </c>
      <c r="L3013" t="s">
        <v>2</v>
      </c>
      <c r="M3013" t="s">
        <v>84</v>
      </c>
      <c r="N3013" t="s">
        <v>85</v>
      </c>
    </row>
    <row r="3014" spans="1:14" x14ac:dyDescent="0.25">
      <c r="A3014" t="s">
        <v>5768</v>
      </c>
      <c r="B3014" t="s">
        <v>58</v>
      </c>
      <c r="C3014" t="s">
        <v>285</v>
      </c>
      <c r="D3014" t="s">
        <v>82</v>
      </c>
      <c r="E3014" s="149">
        <v>243750</v>
      </c>
      <c r="F3014" s="149">
        <v>6250</v>
      </c>
      <c r="G3014" s="149">
        <v>250000</v>
      </c>
      <c r="H3014" s="150">
        <f>Tabela2[[#This Row],[PERCENTUAL REALIZADO2]]*1/100</f>
        <v>0.55366799999999994</v>
      </c>
      <c r="I3014">
        <v>55.366799999999998</v>
      </c>
      <c r="J3014" s="111">
        <v>42973</v>
      </c>
      <c r="L3014" t="s">
        <v>2</v>
      </c>
      <c r="M3014" t="s">
        <v>84</v>
      </c>
      <c r="N3014" t="s">
        <v>85</v>
      </c>
    </row>
    <row r="3015" spans="1:14" x14ac:dyDescent="0.25">
      <c r="A3015" t="s">
        <v>5770</v>
      </c>
      <c r="B3015" t="s">
        <v>47</v>
      </c>
      <c r="C3015" t="s">
        <v>5769</v>
      </c>
      <c r="D3015" t="s">
        <v>82</v>
      </c>
      <c r="E3015" s="149">
        <v>243750</v>
      </c>
      <c r="F3015" s="149">
        <v>6250</v>
      </c>
      <c r="G3015" s="149">
        <v>250000</v>
      </c>
      <c r="H3015" s="150">
        <f>Tabela2[[#This Row],[PERCENTUAL REALIZADO2]]*1/100</f>
        <v>0.66938199999999992</v>
      </c>
      <c r="I3015">
        <v>66.938199999999995</v>
      </c>
      <c r="J3015" s="111">
        <v>42401</v>
      </c>
      <c r="L3015" t="s">
        <v>2</v>
      </c>
      <c r="M3015" t="s">
        <v>84</v>
      </c>
      <c r="N3015" t="s">
        <v>85</v>
      </c>
    </row>
    <row r="3016" spans="1:14" x14ac:dyDescent="0.25">
      <c r="A3016" t="s">
        <v>5771</v>
      </c>
      <c r="B3016" t="s">
        <v>58</v>
      </c>
      <c r="C3016" t="s">
        <v>285</v>
      </c>
      <c r="D3016" t="s">
        <v>82</v>
      </c>
      <c r="E3016" s="149">
        <v>243750</v>
      </c>
      <c r="F3016" s="149">
        <v>6250</v>
      </c>
      <c r="G3016" s="149">
        <v>250000</v>
      </c>
      <c r="H3016" s="150">
        <f>Tabela2[[#This Row],[PERCENTUAL REALIZADO2]]*1/100</f>
        <v>4.7380000000000005E-2</v>
      </c>
      <c r="I3016">
        <v>4.7380000000000004</v>
      </c>
      <c r="J3016" s="111">
        <v>42704</v>
      </c>
      <c r="L3016" t="s">
        <v>2</v>
      </c>
      <c r="M3016" t="s">
        <v>84</v>
      </c>
      <c r="N3016" t="s">
        <v>85</v>
      </c>
    </row>
    <row r="3017" spans="1:14" x14ac:dyDescent="0.25">
      <c r="A3017" t="s">
        <v>5773</v>
      </c>
      <c r="B3017" t="s">
        <v>52</v>
      </c>
      <c r="C3017" t="s">
        <v>5772</v>
      </c>
      <c r="D3017" t="s">
        <v>82</v>
      </c>
      <c r="E3017" s="149">
        <v>421142.48</v>
      </c>
      <c r="F3017" s="149">
        <v>843.97</v>
      </c>
      <c r="G3017" s="149">
        <v>421986.45</v>
      </c>
      <c r="H3017" s="150">
        <f>Tabela2[[#This Row],[PERCENTUAL REALIZADO2]]*1/100</f>
        <v>0.99470600000000009</v>
      </c>
      <c r="I3017">
        <v>99.470600000000005</v>
      </c>
      <c r="J3017" s="111">
        <v>42186</v>
      </c>
      <c r="L3017" t="s">
        <v>2</v>
      </c>
      <c r="M3017" t="s">
        <v>84</v>
      </c>
      <c r="N3017" t="s">
        <v>85</v>
      </c>
    </row>
    <row r="3018" spans="1:14" x14ac:dyDescent="0.25">
      <c r="A3018" t="s">
        <v>5774</v>
      </c>
      <c r="B3018" t="s">
        <v>69</v>
      </c>
      <c r="C3018" t="s">
        <v>5419</v>
      </c>
      <c r="D3018" t="s">
        <v>82</v>
      </c>
      <c r="E3018" s="149">
        <v>292500</v>
      </c>
      <c r="F3018" s="149">
        <v>7500</v>
      </c>
      <c r="G3018" s="149">
        <v>300000</v>
      </c>
      <c r="H3018" s="150">
        <f>Tabela2[[#This Row],[PERCENTUAL REALIZADO2]]*1/100</f>
        <v>0.30943199999999998</v>
      </c>
      <c r="I3018">
        <v>30.943200000000001</v>
      </c>
      <c r="J3018" s="111">
        <v>42644</v>
      </c>
      <c r="L3018" t="s">
        <v>2</v>
      </c>
      <c r="M3018" t="s">
        <v>84</v>
      </c>
      <c r="N3018" t="s">
        <v>85</v>
      </c>
    </row>
    <row r="3019" spans="1:14" x14ac:dyDescent="0.25">
      <c r="A3019" t="s">
        <v>5775</v>
      </c>
      <c r="B3019" t="s">
        <v>48</v>
      </c>
      <c r="C3019" t="s">
        <v>515</v>
      </c>
      <c r="D3019" t="s">
        <v>82</v>
      </c>
      <c r="E3019" s="149">
        <v>821925</v>
      </c>
      <c r="F3019" s="149">
        <v>69956.06</v>
      </c>
      <c r="G3019" s="149">
        <v>891881.06</v>
      </c>
      <c r="H3019" s="150">
        <f>Tabela2[[#This Row],[PERCENTUAL REALIZADO2]]*1/100</f>
        <v>0.70190900000000001</v>
      </c>
      <c r="I3019">
        <v>70.190899999999999</v>
      </c>
      <c r="J3019" s="111">
        <v>42491</v>
      </c>
      <c r="L3019" t="s">
        <v>2</v>
      </c>
      <c r="M3019" t="s">
        <v>84</v>
      </c>
      <c r="N3019" t="s">
        <v>275</v>
      </c>
    </row>
    <row r="3020" spans="1:14" x14ac:dyDescent="0.25">
      <c r="A3020" t="s">
        <v>5777</v>
      </c>
      <c r="B3020" t="s">
        <v>66</v>
      </c>
      <c r="C3020" t="s">
        <v>5776</v>
      </c>
      <c r="D3020" t="s">
        <v>82</v>
      </c>
      <c r="E3020" s="149">
        <v>828750</v>
      </c>
      <c r="F3020" s="149">
        <v>17403</v>
      </c>
      <c r="G3020" s="149">
        <v>846153</v>
      </c>
      <c r="H3020" s="150">
        <f>Tabela2[[#This Row],[PERCENTUAL REALIZADO2]]*1/100</f>
        <v>9.6399999999999993E-3</v>
      </c>
      <c r="I3020">
        <v>0.96399999999999997</v>
      </c>
      <c r="J3020" s="111">
        <v>42710</v>
      </c>
      <c r="L3020" t="s">
        <v>2</v>
      </c>
      <c r="M3020" t="s">
        <v>84</v>
      </c>
      <c r="N3020" t="s">
        <v>85</v>
      </c>
    </row>
    <row r="3021" spans="1:14" x14ac:dyDescent="0.25">
      <c r="A3021" t="s">
        <v>5779</v>
      </c>
      <c r="B3021" t="s">
        <v>53</v>
      </c>
      <c r="C3021" t="s">
        <v>5778</v>
      </c>
      <c r="D3021" t="s">
        <v>82</v>
      </c>
      <c r="E3021" s="149">
        <v>243750</v>
      </c>
      <c r="F3021" s="149">
        <v>2462.12</v>
      </c>
      <c r="G3021" s="149">
        <v>246212.12</v>
      </c>
      <c r="H3021" s="150">
        <f>Tabela2[[#This Row],[PERCENTUAL REALIZADO2]]*1/100</f>
        <v>0.80861000000000005</v>
      </c>
      <c r="I3021">
        <v>80.861000000000004</v>
      </c>
      <c r="J3021" s="111">
        <v>42826</v>
      </c>
      <c r="L3021" t="s">
        <v>2</v>
      </c>
      <c r="M3021" t="s">
        <v>84</v>
      </c>
      <c r="N3021" t="s">
        <v>85</v>
      </c>
    </row>
    <row r="3022" spans="1:14" x14ac:dyDescent="0.25">
      <c r="A3022" t="s">
        <v>5780</v>
      </c>
      <c r="B3022" t="s">
        <v>68</v>
      </c>
      <c r="C3022" t="s">
        <v>5401</v>
      </c>
      <c r="D3022" t="s">
        <v>82</v>
      </c>
      <c r="E3022" s="149">
        <v>292500</v>
      </c>
      <c r="F3022" s="149">
        <v>9180.2000000000007</v>
      </c>
      <c r="G3022" s="149">
        <v>301680.2</v>
      </c>
      <c r="H3022" s="150">
        <f>Tabela2[[#This Row],[PERCENTUAL REALIZADO2]]*1/100</f>
        <v>0.21002400000000002</v>
      </c>
      <c r="I3022">
        <v>21.002400000000002</v>
      </c>
      <c r="J3022" s="111">
        <v>42552</v>
      </c>
      <c r="L3022" t="s">
        <v>2</v>
      </c>
      <c r="M3022" t="s">
        <v>84</v>
      </c>
      <c r="N3022" t="s">
        <v>85</v>
      </c>
    </row>
    <row r="3023" spans="1:14" x14ac:dyDescent="0.25">
      <c r="A3023" t="s">
        <v>5781</v>
      </c>
      <c r="B3023" t="s">
        <v>56</v>
      </c>
      <c r="C3023" t="s">
        <v>806</v>
      </c>
      <c r="D3023" t="s">
        <v>86</v>
      </c>
      <c r="E3023" s="149">
        <v>493100</v>
      </c>
      <c r="F3023" s="149">
        <v>6900</v>
      </c>
      <c r="G3023" s="149">
        <v>500000</v>
      </c>
      <c r="H3023" s="150">
        <f>Tabela2[[#This Row],[PERCENTUAL REALIZADO2]]*1/100</f>
        <v>0.99301899999999999</v>
      </c>
      <c r="I3023">
        <v>99.301900000000003</v>
      </c>
      <c r="J3023" s="111">
        <v>42195</v>
      </c>
      <c r="L3023" t="s">
        <v>2</v>
      </c>
      <c r="M3023" t="s">
        <v>84</v>
      </c>
      <c r="N3023" t="s">
        <v>88</v>
      </c>
    </row>
    <row r="3024" spans="1:14" x14ac:dyDescent="0.25">
      <c r="A3024" t="s">
        <v>545</v>
      </c>
      <c r="B3024" t="s">
        <v>57</v>
      </c>
      <c r="C3024" t="s">
        <v>5637</v>
      </c>
      <c r="D3024" t="s">
        <v>86</v>
      </c>
      <c r="E3024" s="149">
        <v>690900</v>
      </c>
      <c r="F3024" s="149">
        <v>1000</v>
      </c>
      <c r="G3024" s="149">
        <v>691900</v>
      </c>
      <c r="H3024" s="150">
        <f>Tabela2[[#This Row],[PERCENTUAL REALIZADO2]]*1/100</f>
        <v>0.71054899999999999</v>
      </c>
      <c r="I3024">
        <v>71.054900000000004</v>
      </c>
      <c r="J3024" s="111">
        <v>42699</v>
      </c>
      <c r="L3024" t="s">
        <v>2</v>
      </c>
      <c r="M3024" t="s">
        <v>84</v>
      </c>
      <c r="N3024" t="s">
        <v>88</v>
      </c>
    </row>
    <row r="3025" spans="1:14" x14ac:dyDescent="0.25">
      <c r="A3025" t="s">
        <v>176</v>
      </c>
      <c r="B3025" t="s">
        <v>58</v>
      </c>
      <c r="C3025" t="s">
        <v>5782</v>
      </c>
      <c r="D3025" t="s">
        <v>86</v>
      </c>
      <c r="E3025" s="149">
        <v>394200</v>
      </c>
      <c r="F3025" s="149">
        <v>25530.54</v>
      </c>
      <c r="G3025" s="149">
        <v>419730.54</v>
      </c>
      <c r="H3025" s="150">
        <f>Tabela2[[#This Row],[PERCENTUAL REALIZADO2]]*1/100</f>
        <v>0.492369</v>
      </c>
      <c r="I3025">
        <v>49.236899999999999</v>
      </c>
      <c r="J3025" s="111">
        <v>43066</v>
      </c>
      <c r="L3025" t="s">
        <v>2</v>
      </c>
      <c r="M3025" t="s">
        <v>84</v>
      </c>
      <c r="N3025" t="s">
        <v>88</v>
      </c>
    </row>
    <row r="3026" spans="1:14" x14ac:dyDescent="0.25">
      <c r="A3026" t="s">
        <v>5783</v>
      </c>
      <c r="B3026" t="s">
        <v>53</v>
      </c>
      <c r="C3026" t="s">
        <v>1002</v>
      </c>
      <c r="D3026" t="s">
        <v>86</v>
      </c>
      <c r="E3026" s="149">
        <v>493100</v>
      </c>
      <c r="F3026" s="149">
        <v>7909.72</v>
      </c>
      <c r="G3026" s="149">
        <v>501009.72</v>
      </c>
      <c r="H3026" s="150">
        <f>Tabela2[[#This Row],[PERCENTUAL REALIZADO2]]*1/100</f>
        <v>0.79896299999999998</v>
      </c>
      <c r="I3026">
        <v>79.896299999999997</v>
      </c>
      <c r="J3026" s="111">
        <v>42482</v>
      </c>
      <c r="L3026" t="s">
        <v>2</v>
      </c>
      <c r="M3026" t="s">
        <v>84</v>
      </c>
      <c r="N3026" t="s">
        <v>88</v>
      </c>
    </row>
    <row r="3027" spans="1:14" x14ac:dyDescent="0.25">
      <c r="A3027" t="s">
        <v>4287</v>
      </c>
      <c r="B3027" t="s">
        <v>46</v>
      </c>
      <c r="C3027" t="s">
        <v>4286</v>
      </c>
      <c r="D3027" t="s">
        <v>90</v>
      </c>
      <c r="E3027" s="149">
        <v>200400</v>
      </c>
      <c r="F3027" s="149">
        <v>23500</v>
      </c>
      <c r="G3027" s="149">
        <v>223900</v>
      </c>
      <c r="H3027" s="150">
        <f>Tabela2[[#This Row],[PERCENTUAL REALIZADO2]]*1/100</f>
        <v>0.47970000000000002</v>
      </c>
      <c r="I3027">
        <v>47.97</v>
      </c>
      <c r="J3027" s="111">
        <v>38866</v>
      </c>
      <c r="L3027" t="s">
        <v>2</v>
      </c>
      <c r="M3027" t="s">
        <v>80</v>
      </c>
      <c r="N3027" t="s">
        <v>866</v>
      </c>
    </row>
    <row r="3028" spans="1:14" x14ac:dyDescent="0.25">
      <c r="A3028" t="s">
        <v>5784</v>
      </c>
      <c r="B3028" t="s">
        <v>58</v>
      </c>
      <c r="C3028" t="s">
        <v>970</v>
      </c>
      <c r="D3028" t="s">
        <v>86</v>
      </c>
      <c r="E3028" s="149">
        <v>605750</v>
      </c>
      <c r="F3028" s="149">
        <v>14339.3</v>
      </c>
      <c r="G3028" s="149">
        <v>620089.30000000005</v>
      </c>
      <c r="H3028" s="150">
        <f>Tabela2[[#This Row],[PERCENTUAL REALIZADO2]]*1/100</f>
        <v>0.67935599999999996</v>
      </c>
      <c r="I3028">
        <v>67.935599999999994</v>
      </c>
      <c r="J3028" s="111">
        <v>42430</v>
      </c>
      <c r="L3028" t="s">
        <v>2</v>
      </c>
      <c r="M3028" t="s">
        <v>84</v>
      </c>
      <c r="N3028" t="s">
        <v>767</v>
      </c>
    </row>
    <row r="3029" spans="1:14" x14ac:dyDescent="0.25">
      <c r="A3029" t="s">
        <v>4289</v>
      </c>
      <c r="B3029" t="s">
        <v>51</v>
      </c>
      <c r="C3029" t="s">
        <v>4288</v>
      </c>
      <c r="D3029" t="s">
        <v>90</v>
      </c>
      <c r="E3029" s="149">
        <v>300440</v>
      </c>
      <c r="F3029" s="149">
        <v>36520</v>
      </c>
      <c r="G3029" s="149">
        <v>336960</v>
      </c>
      <c r="H3029" s="150">
        <f>Tabela2[[#This Row],[PERCENTUAL REALIZADO2]]*1/100</f>
        <v>0.5</v>
      </c>
      <c r="I3029">
        <v>50</v>
      </c>
      <c r="J3029" s="111">
        <v>38917</v>
      </c>
      <c r="L3029" t="s">
        <v>2</v>
      </c>
      <c r="M3029" t="s">
        <v>80</v>
      </c>
      <c r="N3029" t="s">
        <v>866</v>
      </c>
    </row>
    <row r="3030" spans="1:14" x14ac:dyDescent="0.25">
      <c r="A3030" t="s">
        <v>4563</v>
      </c>
      <c r="B3030" t="s">
        <v>51</v>
      </c>
      <c r="C3030" t="s">
        <v>229</v>
      </c>
      <c r="D3030" t="s">
        <v>86</v>
      </c>
      <c r="E3030" s="149">
        <v>245850</v>
      </c>
      <c r="F3030" s="149">
        <v>14150</v>
      </c>
      <c r="G3030" s="149">
        <v>260000</v>
      </c>
      <c r="H3030" s="150">
        <f>Tabela2[[#This Row],[PERCENTUAL REALIZADO2]]*1/100</f>
        <v>0.88156199999999996</v>
      </c>
      <c r="I3030">
        <v>88.156199999999998</v>
      </c>
      <c r="J3030" s="111">
        <v>42473</v>
      </c>
      <c r="L3030" t="s">
        <v>2</v>
      </c>
      <c r="M3030" t="s">
        <v>84</v>
      </c>
      <c r="N3030" t="s">
        <v>88</v>
      </c>
    </row>
    <row r="3031" spans="1:14" x14ac:dyDescent="0.25">
      <c r="A3031" t="s">
        <v>1763</v>
      </c>
      <c r="B3031" t="s">
        <v>53</v>
      </c>
      <c r="C3031" t="s">
        <v>5693</v>
      </c>
      <c r="D3031" t="s">
        <v>86</v>
      </c>
      <c r="E3031" s="149">
        <v>245850</v>
      </c>
      <c r="F3031" s="149">
        <v>10211.48</v>
      </c>
      <c r="G3031" s="149">
        <v>256061.48</v>
      </c>
      <c r="H3031" s="150">
        <f>Tabela2[[#This Row],[PERCENTUAL REALIZADO2]]*1/100</f>
        <v>0.13290399999999999</v>
      </c>
      <c r="I3031">
        <v>13.2904</v>
      </c>
      <c r="J3031" s="111">
        <v>42551</v>
      </c>
      <c r="L3031" t="s">
        <v>2</v>
      </c>
      <c r="M3031" t="s">
        <v>84</v>
      </c>
      <c r="N3031" t="s">
        <v>88</v>
      </c>
    </row>
    <row r="3032" spans="1:14" x14ac:dyDescent="0.25">
      <c r="A3032" t="s">
        <v>5786</v>
      </c>
      <c r="B3032" t="s">
        <v>51</v>
      </c>
      <c r="C3032" t="s">
        <v>5785</v>
      </c>
      <c r="D3032" t="s">
        <v>86</v>
      </c>
      <c r="E3032" s="149">
        <v>295300</v>
      </c>
      <c r="F3032" s="149">
        <v>4700</v>
      </c>
      <c r="G3032" s="149">
        <v>300000</v>
      </c>
      <c r="H3032" s="150">
        <f>Tabela2[[#This Row],[PERCENTUAL REALIZADO2]]*1/100</f>
        <v>0.59665900000000005</v>
      </c>
      <c r="I3032">
        <v>59.665900000000001</v>
      </c>
      <c r="J3032" s="111">
        <v>42704</v>
      </c>
      <c r="L3032" t="s">
        <v>2</v>
      </c>
      <c r="M3032" t="s">
        <v>84</v>
      </c>
      <c r="N3032" t="s">
        <v>88</v>
      </c>
    </row>
    <row r="3033" spans="1:14" x14ac:dyDescent="0.25">
      <c r="A3033" t="s">
        <v>5787</v>
      </c>
      <c r="B3033" t="s">
        <v>51</v>
      </c>
      <c r="C3033" t="s">
        <v>1707</v>
      </c>
      <c r="D3033" t="s">
        <v>86</v>
      </c>
      <c r="E3033" s="149">
        <v>245850</v>
      </c>
      <c r="F3033" s="149">
        <v>4150</v>
      </c>
      <c r="G3033" s="149">
        <v>250000</v>
      </c>
      <c r="H3033" s="150">
        <f>Tabela2[[#This Row],[PERCENTUAL REALIZADO2]]*1/100</f>
        <v>0.257187</v>
      </c>
      <c r="I3033">
        <v>25.718699999999998</v>
      </c>
      <c r="J3033" s="111">
        <v>42692</v>
      </c>
      <c r="L3033" t="s">
        <v>2</v>
      </c>
      <c r="M3033" t="s">
        <v>84</v>
      </c>
      <c r="N3033" t="s">
        <v>115</v>
      </c>
    </row>
    <row r="3034" spans="1:14" x14ac:dyDescent="0.25">
      <c r="A3034" t="s">
        <v>5788</v>
      </c>
      <c r="B3034" t="s">
        <v>47</v>
      </c>
      <c r="C3034" t="s">
        <v>892</v>
      </c>
      <c r="D3034" t="s">
        <v>86</v>
      </c>
      <c r="E3034" s="149">
        <v>295300</v>
      </c>
      <c r="F3034" s="149">
        <v>3870.98</v>
      </c>
      <c r="G3034" s="149">
        <v>299170.98</v>
      </c>
      <c r="H3034" s="150">
        <f>Tabela2[[#This Row],[PERCENTUAL REALIZADO2]]*1/100</f>
        <v>0.85361399999999998</v>
      </c>
      <c r="I3034">
        <v>85.361400000000003</v>
      </c>
      <c r="J3034" s="111">
        <v>42531</v>
      </c>
      <c r="L3034" t="s">
        <v>2</v>
      </c>
      <c r="M3034" t="s">
        <v>84</v>
      </c>
      <c r="N3034" t="s">
        <v>88</v>
      </c>
    </row>
    <row r="3035" spans="1:14" x14ac:dyDescent="0.25">
      <c r="A3035" t="s">
        <v>5789</v>
      </c>
      <c r="B3035" t="s">
        <v>47</v>
      </c>
      <c r="C3035" t="s">
        <v>892</v>
      </c>
      <c r="D3035" t="s">
        <v>86</v>
      </c>
      <c r="E3035" s="149">
        <v>245850</v>
      </c>
      <c r="F3035" s="149">
        <v>10787.97</v>
      </c>
      <c r="G3035" s="149">
        <v>256637.97</v>
      </c>
      <c r="H3035" s="150">
        <f>Tabela2[[#This Row],[PERCENTUAL REALIZADO2]]*1/100</f>
        <v>0.58817900000000001</v>
      </c>
      <c r="I3035">
        <v>58.817900000000002</v>
      </c>
      <c r="J3035" s="111">
        <v>42675</v>
      </c>
      <c r="L3035" t="s">
        <v>2</v>
      </c>
      <c r="M3035" t="s">
        <v>84</v>
      </c>
      <c r="N3035" t="s">
        <v>88</v>
      </c>
    </row>
    <row r="3036" spans="1:14" x14ac:dyDescent="0.25">
      <c r="A3036" t="s">
        <v>5790</v>
      </c>
      <c r="B3036" t="s">
        <v>47</v>
      </c>
      <c r="C3036" t="s">
        <v>892</v>
      </c>
      <c r="D3036" t="s">
        <v>86</v>
      </c>
      <c r="E3036" s="149">
        <v>245850</v>
      </c>
      <c r="F3036" s="149">
        <v>4297.74</v>
      </c>
      <c r="G3036" s="149">
        <v>250147.74</v>
      </c>
      <c r="H3036" s="150">
        <f>Tabela2[[#This Row],[PERCENTUAL REALIZADO2]]*1/100</f>
        <v>6.9498000000000004E-2</v>
      </c>
      <c r="I3036">
        <v>6.9497999999999998</v>
      </c>
      <c r="J3036" s="111">
        <v>42531</v>
      </c>
      <c r="L3036" t="s">
        <v>2</v>
      </c>
      <c r="M3036" t="s">
        <v>84</v>
      </c>
      <c r="N3036" t="s">
        <v>88</v>
      </c>
    </row>
    <row r="3037" spans="1:14" x14ac:dyDescent="0.25">
      <c r="A3037" t="s">
        <v>5791</v>
      </c>
      <c r="B3037" t="s">
        <v>57</v>
      </c>
      <c r="C3037" t="s">
        <v>1149</v>
      </c>
      <c r="D3037" t="s">
        <v>86</v>
      </c>
      <c r="E3037" s="149">
        <v>295300</v>
      </c>
      <c r="F3037" s="149">
        <v>4700</v>
      </c>
      <c r="G3037" s="149">
        <v>300000</v>
      </c>
      <c r="H3037" s="150">
        <f>Tabela2[[#This Row],[PERCENTUAL REALIZADO2]]*1/100</f>
        <v>0.79210099999999994</v>
      </c>
      <c r="I3037">
        <v>79.210099999999997</v>
      </c>
      <c r="J3037" s="111">
        <v>42948</v>
      </c>
      <c r="L3037" t="s">
        <v>2</v>
      </c>
      <c r="M3037" t="s">
        <v>84</v>
      </c>
      <c r="N3037" t="s">
        <v>88</v>
      </c>
    </row>
    <row r="3038" spans="1:14" x14ac:dyDescent="0.25">
      <c r="A3038" t="s">
        <v>5792</v>
      </c>
      <c r="B3038" t="s">
        <v>65</v>
      </c>
      <c r="C3038" t="s">
        <v>4182</v>
      </c>
      <c r="D3038" t="s">
        <v>86</v>
      </c>
      <c r="E3038" s="149">
        <v>245850</v>
      </c>
      <c r="F3038" s="149">
        <v>78141.98</v>
      </c>
      <c r="G3038" s="149">
        <v>323991.98</v>
      </c>
      <c r="H3038" s="150">
        <f>Tabela2[[#This Row],[PERCENTUAL REALIZADO2]]*1/100</f>
        <v>1.2349000000000001E-2</v>
      </c>
      <c r="I3038">
        <v>1.2349000000000001</v>
      </c>
      <c r="J3038" s="111">
        <v>42530</v>
      </c>
      <c r="L3038" t="s">
        <v>2</v>
      </c>
      <c r="M3038" t="s">
        <v>84</v>
      </c>
      <c r="N3038" t="s">
        <v>88</v>
      </c>
    </row>
    <row r="3039" spans="1:14" x14ac:dyDescent="0.25">
      <c r="A3039" t="s">
        <v>5794</v>
      </c>
      <c r="B3039" t="s">
        <v>65</v>
      </c>
      <c r="C3039" t="s">
        <v>5793</v>
      </c>
      <c r="D3039" t="s">
        <v>86</v>
      </c>
      <c r="E3039" s="149">
        <v>245850</v>
      </c>
      <c r="F3039" s="149">
        <v>250</v>
      </c>
      <c r="G3039" s="149">
        <v>246100</v>
      </c>
      <c r="H3039" s="150">
        <f>Tabela2[[#This Row],[PERCENTUAL REALIZADO2]]*1/100</f>
        <v>0.56837800000000005</v>
      </c>
      <c r="I3039">
        <v>56.837800000000001</v>
      </c>
      <c r="J3039" s="111">
        <v>42233</v>
      </c>
      <c r="L3039" t="s">
        <v>2</v>
      </c>
      <c r="M3039" t="s">
        <v>84</v>
      </c>
      <c r="N3039" t="s">
        <v>88</v>
      </c>
    </row>
    <row r="3040" spans="1:14" x14ac:dyDescent="0.25">
      <c r="A3040" t="s">
        <v>5796</v>
      </c>
      <c r="B3040" t="s">
        <v>51</v>
      </c>
      <c r="C3040" t="s">
        <v>5795</v>
      </c>
      <c r="D3040" t="s">
        <v>86</v>
      </c>
      <c r="E3040" s="149">
        <v>295300</v>
      </c>
      <c r="F3040" s="149">
        <v>8005.36</v>
      </c>
      <c r="G3040" s="149">
        <v>303305.36</v>
      </c>
      <c r="H3040" s="150">
        <f>Tabela2[[#This Row],[PERCENTUAL REALIZADO2]]*1/100</f>
        <v>0.95101000000000002</v>
      </c>
      <c r="I3040">
        <v>95.100999999999999</v>
      </c>
      <c r="J3040" s="111">
        <v>42542</v>
      </c>
      <c r="L3040" t="s">
        <v>2</v>
      </c>
      <c r="M3040" t="s">
        <v>84</v>
      </c>
      <c r="N3040" t="s">
        <v>88</v>
      </c>
    </row>
    <row r="3041" spans="1:14" x14ac:dyDescent="0.25">
      <c r="A3041" t="s">
        <v>5654</v>
      </c>
      <c r="B3041" t="s">
        <v>48</v>
      </c>
      <c r="C3041" t="s">
        <v>1125</v>
      </c>
      <c r="D3041" t="s">
        <v>86</v>
      </c>
      <c r="E3041" s="149">
        <v>690900</v>
      </c>
      <c r="F3041" s="149">
        <v>12184.37</v>
      </c>
      <c r="G3041" s="149">
        <v>703084.37</v>
      </c>
      <c r="H3041" s="150">
        <f>Tabela2[[#This Row],[PERCENTUAL REALIZADO2]]*1/100</f>
        <v>0.99505899999999992</v>
      </c>
      <c r="I3041">
        <v>99.505899999999997</v>
      </c>
      <c r="J3041" s="111">
        <v>42248</v>
      </c>
      <c r="L3041" t="s">
        <v>2</v>
      </c>
      <c r="M3041" t="s">
        <v>84</v>
      </c>
      <c r="N3041" t="s">
        <v>88</v>
      </c>
    </row>
    <row r="3042" spans="1:14" x14ac:dyDescent="0.25">
      <c r="A3042" t="s">
        <v>5798</v>
      </c>
      <c r="B3042" t="s">
        <v>68</v>
      </c>
      <c r="C3042" t="s">
        <v>5797</v>
      </c>
      <c r="D3042" t="s">
        <v>86</v>
      </c>
      <c r="E3042" s="149">
        <v>245850</v>
      </c>
      <c r="F3042" s="149">
        <v>3000</v>
      </c>
      <c r="G3042" s="149">
        <v>248850</v>
      </c>
      <c r="H3042" s="150">
        <f>Tabela2[[#This Row],[PERCENTUAL REALIZADO2]]*1/100</f>
        <v>0.47495500000000002</v>
      </c>
      <c r="I3042">
        <v>47.4955</v>
      </c>
      <c r="J3042" s="111">
        <v>42691</v>
      </c>
      <c r="L3042" t="s">
        <v>2</v>
      </c>
      <c r="M3042" t="s">
        <v>84</v>
      </c>
      <c r="N3042" t="s">
        <v>131</v>
      </c>
    </row>
    <row r="3043" spans="1:14" x14ac:dyDescent="0.25">
      <c r="A3043" t="s">
        <v>5799</v>
      </c>
      <c r="B3043" t="s">
        <v>68</v>
      </c>
      <c r="C3043" t="s">
        <v>4733</v>
      </c>
      <c r="D3043" t="s">
        <v>86</v>
      </c>
      <c r="E3043" s="149">
        <v>245850</v>
      </c>
      <c r="F3043" s="149">
        <v>19801.11</v>
      </c>
      <c r="G3043" s="149">
        <v>265651.11</v>
      </c>
      <c r="H3043" s="150">
        <f>Tabela2[[#This Row],[PERCENTUAL REALIZADO2]]*1/100</f>
        <v>0.50116799999999995</v>
      </c>
      <c r="I3043">
        <v>50.116799999999998</v>
      </c>
      <c r="J3043" s="111">
        <v>42854</v>
      </c>
      <c r="L3043" t="s">
        <v>2</v>
      </c>
      <c r="M3043" t="s">
        <v>84</v>
      </c>
      <c r="N3043" t="s">
        <v>425</v>
      </c>
    </row>
    <row r="3044" spans="1:14" x14ac:dyDescent="0.25">
      <c r="A3044" t="s">
        <v>5800</v>
      </c>
      <c r="B3044" t="s">
        <v>68</v>
      </c>
      <c r="C3044" t="s">
        <v>347</v>
      </c>
      <c r="D3044" t="s">
        <v>86</v>
      </c>
      <c r="E3044" s="149">
        <v>390528.34</v>
      </c>
      <c r="F3044" s="149">
        <v>3944.73</v>
      </c>
      <c r="G3044" s="149">
        <v>394473.07</v>
      </c>
      <c r="H3044" s="150">
        <f>Tabela2[[#This Row],[PERCENTUAL REALIZADO2]]*1/100</f>
        <v>0.99161900000000003</v>
      </c>
      <c r="I3044">
        <v>99.161900000000003</v>
      </c>
      <c r="J3044" s="111">
        <v>42691</v>
      </c>
      <c r="K3044" s="111">
        <v>43069</v>
      </c>
      <c r="L3044" t="s">
        <v>2</v>
      </c>
      <c r="M3044" t="s">
        <v>84</v>
      </c>
      <c r="N3044" t="s">
        <v>565</v>
      </c>
    </row>
    <row r="3045" spans="1:14" x14ac:dyDescent="0.25">
      <c r="A3045" t="s">
        <v>5802</v>
      </c>
      <c r="B3045" t="s">
        <v>53</v>
      </c>
      <c r="C3045" t="s">
        <v>5801</v>
      </c>
      <c r="D3045" t="s">
        <v>86</v>
      </c>
      <c r="E3045" s="149">
        <v>315080</v>
      </c>
      <c r="F3045" s="149">
        <v>4215.6000000000004</v>
      </c>
      <c r="G3045" s="149">
        <v>319295.59999999998</v>
      </c>
      <c r="H3045" s="150">
        <f>Tabela2[[#This Row],[PERCENTUAL REALIZADO2]]*1/100</f>
        <v>0.48769100000000004</v>
      </c>
      <c r="I3045">
        <v>48.769100000000002</v>
      </c>
      <c r="J3045" s="111">
        <v>42884</v>
      </c>
      <c r="L3045" t="s">
        <v>2</v>
      </c>
      <c r="M3045" t="s">
        <v>84</v>
      </c>
      <c r="N3045" t="s">
        <v>88</v>
      </c>
    </row>
    <row r="3046" spans="1:14" x14ac:dyDescent="0.25">
      <c r="A3046" t="s">
        <v>5803</v>
      </c>
      <c r="B3046" t="s">
        <v>65</v>
      </c>
      <c r="C3046" t="s">
        <v>396</v>
      </c>
      <c r="D3046" t="s">
        <v>86</v>
      </c>
      <c r="E3046" s="149">
        <v>245850</v>
      </c>
      <c r="F3046" s="149">
        <v>17840.55</v>
      </c>
      <c r="G3046" s="149">
        <v>263690.55</v>
      </c>
      <c r="H3046" s="150">
        <f>Tabela2[[#This Row],[PERCENTUAL REALIZADO2]]*1/100</f>
        <v>0.50217800000000001</v>
      </c>
      <c r="I3046">
        <v>50.217799999999997</v>
      </c>
      <c r="J3046" s="111">
        <v>42849</v>
      </c>
      <c r="L3046" t="s">
        <v>2</v>
      </c>
      <c r="M3046" t="s">
        <v>84</v>
      </c>
      <c r="N3046" t="s">
        <v>88</v>
      </c>
    </row>
    <row r="3047" spans="1:14" x14ac:dyDescent="0.25">
      <c r="A3047" t="s">
        <v>5804</v>
      </c>
      <c r="B3047" t="s">
        <v>54</v>
      </c>
      <c r="C3047" t="s">
        <v>1267</v>
      </c>
      <c r="D3047" t="s">
        <v>86</v>
      </c>
      <c r="E3047" s="149">
        <v>493100</v>
      </c>
      <c r="F3047" s="149">
        <v>208786.93</v>
      </c>
      <c r="G3047" s="149">
        <v>701886.93</v>
      </c>
      <c r="H3047" s="150">
        <f>Tabela2[[#This Row],[PERCENTUAL REALIZADO2]]*1/100</f>
        <v>0.89087900000000009</v>
      </c>
      <c r="I3047">
        <v>89.087900000000005</v>
      </c>
      <c r="J3047" s="111">
        <v>42552</v>
      </c>
      <c r="L3047" t="s">
        <v>2</v>
      </c>
      <c r="M3047" t="s">
        <v>84</v>
      </c>
      <c r="N3047" t="s">
        <v>88</v>
      </c>
    </row>
    <row r="3048" spans="1:14" x14ac:dyDescent="0.25">
      <c r="A3048" t="s">
        <v>5805</v>
      </c>
      <c r="B3048" t="s">
        <v>68</v>
      </c>
      <c r="C3048" t="s">
        <v>210</v>
      </c>
      <c r="D3048" t="s">
        <v>86</v>
      </c>
      <c r="E3048" s="149">
        <v>245850</v>
      </c>
      <c r="F3048" s="149">
        <v>22320.959999999999</v>
      </c>
      <c r="G3048" s="149">
        <v>268170.96000000002</v>
      </c>
      <c r="H3048" s="150">
        <f>Tabela2[[#This Row],[PERCENTUAL REALIZADO2]]*1/100</f>
        <v>0.98155100000000006</v>
      </c>
      <c r="I3048">
        <v>98.155100000000004</v>
      </c>
      <c r="J3048" s="111">
        <v>42691</v>
      </c>
      <c r="L3048" t="s">
        <v>2</v>
      </c>
      <c r="M3048" t="s">
        <v>84</v>
      </c>
      <c r="N3048" t="s">
        <v>88</v>
      </c>
    </row>
    <row r="3049" spans="1:14" x14ac:dyDescent="0.25">
      <c r="A3049" t="s">
        <v>1128</v>
      </c>
      <c r="B3049" t="s">
        <v>51</v>
      </c>
      <c r="C3049" t="s">
        <v>1127</v>
      </c>
      <c r="D3049" t="s">
        <v>86</v>
      </c>
      <c r="E3049" s="149">
        <v>344750</v>
      </c>
      <c r="F3049" s="149">
        <v>8523.2999999999993</v>
      </c>
      <c r="G3049" s="149">
        <v>353273.3</v>
      </c>
      <c r="H3049" s="150">
        <f>Tabela2[[#This Row],[PERCENTUAL REALIZADO2]]*1/100</f>
        <v>0.45110799999999995</v>
      </c>
      <c r="I3049">
        <v>45.110799999999998</v>
      </c>
      <c r="J3049" s="111">
        <v>42717</v>
      </c>
      <c r="L3049" t="s">
        <v>2</v>
      </c>
      <c r="M3049" t="s">
        <v>84</v>
      </c>
      <c r="N3049" t="s">
        <v>88</v>
      </c>
    </row>
    <row r="3050" spans="1:14" x14ac:dyDescent="0.25">
      <c r="A3050" t="s">
        <v>5806</v>
      </c>
      <c r="B3050" t="s">
        <v>62</v>
      </c>
      <c r="C3050" t="s">
        <v>3600</v>
      </c>
      <c r="D3050" t="s">
        <v>86</v>
      </c>
      <c r="E3050" s="149">
        <v>245850</v>
      </c>
      <c r="F3050" s="149">
        <v>4150</v>
      </c>
      <c r="G3050" s="149">
        <v>250000</v>
      </c>
      <c r="H3050" s="150">
        <f>Tabela2[[#This Row],[PERCENTUAL REALIZADO2]]*1/100</f>
        <v>0.82257800000000003</v>
      </c>
      <c r="I3050">
        <v>82.257800000000003</v>
      </c>
      <c r="J3050" s="111">
        <v>42219</v>
      </c>
      <c r="L3050" t="s">
        <v>2</v>
      </c>
      <c r="M3050" t="s">
        <v>84</v>
      </c>
      <c r="N3050" t="s">
        <v>88</v>
      </c>
    </row>
    <row r="3051" spans="1:14" x14ac:dyDescent="0.25">
      <c r="A3051" t="s">
        <v>5807</v>
      </c>
      <c r="B3051" t="s">
        <v>47</v>
      </c>
      <c r="C3051" t="s">
        <v>892</v>
      </c>
      <c r="D3051" t="s">
        <v>86</v>
      </c>
      <c r="E3051" s="149">
        <v>423924.95</v>
      </c>
      <c r="F3051" s="149">
        <v>12518.52</v>
      </c>
      <c r="G3051" s="149">
        <v>436443.47</v>
      </c>
      <c r="H3051" s="150">
        <f>Tabela2[[#This Row],[PERCENTUAL REALIZADO2]]*1/100</f>
        <v>0.67533500000000002</v>
      </c>
      <c r="I3051">
        <v>67.533500000000004</v>
      </c>
      <c r="J3051" s="111">
        <v>42804</v>
      </c>
      <c r="L3051" t="s">
        <v>2</v>
      </c>
      <c r="M3051" t="s">
        <v>84</v>
      </c>
      <c r="N3051" t="s">
        <v>88</v>
      </c>
    </row>
    <row r="3052" spans="1:14" x14ac:dyDescent="0.25">
      <c r="A3052" t="s">
        <v>5808</v>
      </c>
      <c r="B3052" t="s">
        <v>67</v>
      </c>
      <c r="C3052" t="s">
        <v>615</v>
      </c>
      <c r="D3052" t="s">
        <v>86</v>
      </c>
      <c r="E3052" s="149">
        <v>295300</v>
      </c>
      <c r="F3052" s="149">
        <v>4700</v>
      </c>
      <c r="G3052" s="149">
        <v>300000</v>
      </c>
      <c r="H3052" s="150">
        <f>Tabela2[[#This Row],[PERCENTUAL REALIZADO2]]*1/100</f>
        <v>0.87884200000000012</v>
      </c>
      <c r="I3052">
        <v>87.884200000000007</v>
      </c>
      <c r="J3052" s="111">
        <v>42226</v>
      </c>
      <c r="L3052" t="s">
        <v>2</v>
      </c>
      <c r="M3052" t="s">
        <v>84</v>
      </c>
      <c r="N3052" t="s">
        <v>88</v>
      </c>
    </row>
    <row r="3053" spans="1:14" x14ac:dyDescent="0.25">
      <c r="A3053" t="s">
        <v>5809</v>
      </c>
      <c r="B3053" t="s">
        <v>47</v>
      </c>
      <c r="C3053" t="s">
        <v>892</v>
      </c>
      <c r="D3053" t="s">
        <v>86</v>
      </c>
      <c r="E3053" s="149">
        <v>391233</v>
      </c>
      <c r="F3053" s="149">
        <v>4356.71</v>
      </c>
      <c r="G3053" s="149">
        <v>395589.71</v>
      </c>
      <c r="H3053" s="150">
        <f>Tabela2[[#This Row],[PERCENTUAL REALIZADO2]]*1/100</f>
        <v>9.776E-3</v>
      </c>
      <c r="I3053">
        <v>0.97760000000000002</v>
      </c>
      <c r="J3053" s="111">
        <v>42530</v>
      </c>
      <c r="L3053" t="s">
        <v>2</v>
      </c>
      <c r="M3053" t="s">
        <v>84</v>
      </c>
      <c r="N3053" t="s">
        <v>88</v>
      </c>
    </row>
    <row r="3054" spans="1:14" x14ac:dyDescent="0.25">
      <c r="A3054" t="s">
        <v>5810</v>
      </c>
      <c r="B3054" t="s">
        <v>47</v>
      </c>
      <c r="C3054" t="s">
        <v>892</v>
      </c>
      <c r="D3054" t="s">
        <v>86</v>
      </c>
      <c r="E3054" s="149">
        <v>349890.58</v>
      </c>
      <c r="F3054" s="149">
        <v>8907.15</v>
      </c>
      <c r="G3054" s="149">
        <v>358797.73</v>
      </c>
      <c r="H3054" s="150">
        <f>Tabela2[[#This Row],[PERCENTUAL REALIZADO2]]*1/100</f>
        <v>0.54387600000000003</v>
      </c>
      <c r="I3054">
        <v>54.387599999999999</v>
      </c>
      <c r="J3054" s="111">
        <v>42531</v>
      </c>
      <c r="L3054" t="s">
        <v>2</v>
      </c>
      <c r="M3054" t="s">
        <v>84</v>
      </c>
      <c r="N3054" t="s">
        <v>88</v>
      </c>
    </row>
    <row r="3055" spans="1:14" x14ac:dyDescent="0.25">
      <c r="A3055" t="s">
        <v>5811</v>
      </c>
      <c r="B3055" t="s">
        <v>314</v>
      </c>
      <c r="C3055" t="s">
        <v>3572</v>
      </c>
      <c r="D3055" t="s">
        <v>86</v>
      </c>
      <c r="E3055" s="149">
        <v>493100</v>
      </c>
      <c r="F3055" s="149">
        <v>500</v>
      </c>
      <c r="G3055" s="149">
        <v>493600</v>
      </c>
      <c r="H3055" s="150">
        <f>Tabela2[[#This Row],[PERCENTUAL REALIZADO2]]*1/100</f>
        <v>0.48880899999999999</v>
      </c>
      <c r="I3055">
        <v>48.880899999999997</v>
      </c>
      <c r="J3055" s="111">
        <v>41901</v>
      </c>
      <c r="L3055" t="s">
        <v>2</v>
      </c>
      <c r="M3055" t="s">
        <v>84</v>
      </c>
      <c r="N3055" t="s">
        <v>88</v>
      </c>
    </row>
    <row r="3056" spans="1:14" x14ac:dyDescent="0.25">
      <c r="A3056" t="s">
        <v>5815</v>
      </c>
      <c r="B3056" t="s">
        <v>58</v>
      </c>
      <c r="C3056" t="s">
        <v>5814</v>
      </c>
      <c r="D3056" t="s">
        <v>86</v>
      </c>
      <c r="E3056" s="149">
        <v>740350</v>
      </c>
      <c r="F3056" s="149">
        <v>4087.95</v>
      </c>
      <c r="G3056" s="149">
        <v>744437.95</v>
      </c>
      <c r="H3056" s="150">
        <f>Tabela2[[#This Row],[PERCENTUAL REALIZADO2]]*1/100</f>
        <v>0.51987400000000006</v>
      </c>
      <c r="I3056">
        <v>51.987400000000001</v>
      </c>
      <c r="J3056" s="111">
        <v>42550</v>
      </c>
      <c r="L3056" t="s">
        <v>2</v>
      </c>
      <c r="M3056" t="s">
        <v>84</v>
      </c>
      <c r="N3056" t="s">
        <v>88</v>
      </c>
    </row>
    <row r="3057" spans="1:14" x14ac:dyDescent="0.25">
      <c r="A3057" t="s">
        <v>5816</v>
      </c>
      <c r="B3057" t="s">
        <v>68</v>
      </c>
      <c r="C3057" t="s">
        <v>1051</v>
      </c>
      <c r="D3057" t="s">
        <v>86</v>
      </c>
      <c r="E3057" s="149">
        <v>740350</v>
      </c>
      <c r="F3057" s="149">
        <v>25917.06</v>
      </c>
      <c r="G3057" s="149">
        <v>766267.06</v>
      </c>
      <c r="H3057" s="150">
        <f>Tabela2[[#This Row],[PERCENTUAL REALIZADO2]]*1/100</f>
        <v>0.87923599999999991</v>
      </c>
      <c r="I3057">
        <v>87.923599999999993</v>
      </c>
      <c r="J3057" s="111">
        <v>42331</v>
      </c>
      <c r="L3057" t="s">
        <v>2</v>
      </c>
      <c r="M3057" t="s">
        <v>84</v>
      </c>
      <c r="N3057" t="s">
        <v>88</v>
      </c>
    </row>
    <row r="3058" spans="1:14" x14ac:dyDescent="0.25">
      <c r="A3058" t="s">
        <v>5819</v>
      </c>
      <c r="B3058" t="s">
        <v>67</v>
      </c>
      <c r="C3058" t="s">
        <v>610</v>
      </c>
      <c r="D3058" t="s">
        <v>86</v>
      </c>
      <c r="E3058" s="149">
        <v>394200</v>
      </c>
      <c r="F3058" s="149">
        <v>3209.99</v>
      </c>
      <c r="G3058" s="149">
        <v>397409.99</v>
      </c>
      <c r="H3058" s="150">
        <f>Tabela2[[#This Row],[PERCENTUAL REALIZADO2]]*1/100</f>
        <v>0.990842</v>
      </c>
      <c r="I3058">
        <v>99.084199999999996</v>
      </c>
      <c r="J3058" s="111">
        <v>42327</v>
      </c>
      <c r="L3058" t="s">
        <v>2</v>
      </c>
      <c r="M3058" t="s">
        <v>84</v>
      </c>
      <c r="N3058" t="s">
        <v>88</v>
      </c>
    </row>
    <row r="3059" spans="1:14" x14ac:dyDescent="0.25">
      <c r="A3059" t="s">
        <v>5821</v>
      </c>
      <c r="B3059" t="s">
        <v>52</v>
      </c>
      <c r="C3059" t="s">
        <v>5820</v>
      </c>
      <c r="D3059" t="s">
        <v>86</v>
      </c>
      <c r="E3059" s="149">
        <v>295300</v>
      </c>
      <c r="F3059" s="149">
        <v>4700</v>
      </c>
      <c r="G3059" s="149">
        <v>300000</v>
      </c>
      <c r="H3059" s="150">
        <f>Tabela2[[#This Row],[PERCENTUAL REALIZADO2]]*1/100</f>
        <v>2.3605000000000001E-2</v>
      </c>
      <c r="I3059">
        <v>2.3605</v>
      </c>
      <c r="J3059" s="111">
        <v>42163</v>
      </c>
      <c r="L3059" t="s">
        <v>2</v>
      </c>
      <c r="M3059" t="s">
        <v>84</v>
      </c>
      <c r="N3059" t="s">
        <v>115</v>
      </c>
    </row>
    <row r="3060" spans="1:14" x14ac:dyDescent="0.25">
      <c r="A3060" t="s">
        <v>5822</v>
      </c>
      <c r="B3060" t="s">
        <v>68</v>
      </c>
      <c r="C3060" t="s">
        <v>230</v>
      </c>
      <c r="D3060" t="s">
        <v>86</v>
      </c>
      <c r="E3060" s="149">
        <v>245850</v>
      </c>
      <c r="F3060" s="149">
        <v>18688.47</v>
      </c>
      <c r="G3060" s="149">
        <v>264538.46999999997</v>
      </c>
      <c r="H3060" s="150">
        <f>Tabela2[[#This Row],[PERCENTUAL REALIZADO2]]*1/100</f>
        <v>0.94695700000000005</v>
      </c>
      <c r="I3060">
        <v>94.695700000000002</v>
      </c>
      <c r="J3060" s="111">
        <v>42692</v>
      </c>
      <c r="L3060" t="s">
        <v>2</v>
      </c>
      <c r="M3060" t="s">
        <v>84</v>
      </c>
      <c r="N3060" t="s">
        <v>183</v>
      </c>
    </row>
    <row r="3061" spans="1:14" x14ac:dyDescent="0.25">
      <c r="A3061" t="s">
        <v>5823</v>
      </c>
      <c r="B3061" t="s">
        <v>68</v>
      </c>
      <c r="C3061" t="s">
        <v>4916</v>
      </c>
      <c r="D3061" t="s">
        <v>86</v>
      </c>
      <c r="E3061" s="149">
        <v>245850</v>
      </c>
      <c r="F3061" s="149">
        <v>4150</v>
      </c>
      <c r="G3061" s="149">
        <v>250000</v>
      </c>
      <c r="H3061" s="150">
        <f>Tabela2[[#This Row],[PERCENTUAL REALIZADO2]]*1/100</f>
        <v>0.68791200000000008</v>
      </c>
      <c r="I3061">
        <v>68.791200000000003</v>
      </c>
      <c r="J3061" s="111">
        <v>42818</v>
      </c>
      <c r="L3061" t="s">
        <v>2</v>
      </c>
      <c r="M3061" t="s">
        <v>84</v>
      </c>
      <c r="N3061" t="s">
        <v>115</v>
      </c>
    </row>
    <row r="3062" spans="1:14" x14ac:dyDescent="0.25">
      <c r="A3062" t="s">
        <v>4322</v>
      </c>
      <c r="B3062" t="s">
        <v>46</v>
      </c>
      <c r="C3062" t="s">
        <v>4321</v>
      </c>
      <c r="D3062" t="s">
        <v>86</v>
      </c>
      <c r="E3062" s="149">
        <v>1404000</v>
      </c>
      <c r="F3062" s="149">
        <v>70200</v>
      </c>
      <c r="G3062" s="149">
        <v>1474200</v>
      </c>
      <c r="H3062" s="150">
        <f>Tabela2[[#This Row],[PERCENTUAL REALIZADO2]]*1/100</f>
        <v>0.53749999999999998</v>
      </c>
      <c r="I3062">
        <v>53.75</v>
      </c>
      <c r="J3062" s="111">
        <v>38875</v>
      </c>
      <c r="L3062" t="s">
        <v>2</v>
      </c>
      <c r="M3062" t="s">
        <v>84</v>
      </c>
      <c r="N3062" t="s">
        <v>1000</v>
      </c>
    </row>
    <row r="3063" spans="1:14" x14ac:dyDescent="0.25">
      <c r="A3063" t="s">
        <v>3891</v>
      </c>
      <c r="B3063" t="s">
        <v>47</v>
      </c>
      <c r="C3063" t="s">
        <v>2811</v>
      </c>
      <c r="D3063" t="s">
        <v>86</v>
      </c>
      <c r="E3063" s="149">
        <v>295300</v>
      </c>
      <c r="F3063" s="149">
        <v>26674.14</v>
      </c>
      <c r="G3063" s="149">
        <v>321974.14</v>
      </c>
      <c r="H3063" s="150">
        <f>Tabela2[[#This Row],[PERCENTUAL REALIZADO2]]*1/100</f>
        <v>0.41590200000000005</v>
      </c>
      <c r="I3063">
        <v>41.590200000000003</v>
      </c>
      <c r="J3063" s="111">
        <v>42795</v>
      </c>
      <c r="L3063" t="s">
        <v>2</v>
      </c>
      <c r="M3063" t="s">
        <v>84</v>
      </c>
      <c r="N3063" t="s">
        <v>88</v>
      </c>
    </row>
    <row r="3064" spans="1:14" x14ac:dyDescent="0.25">
      <c r="A3064" t="s">
        <v>5824</v>
      </c>
      <c r="B3064" t="s">
        <v>47</v>
      </c>
      <c r="C3064" t="s">
        <v>4500</v>
      </c>
      <c r="D3064" t="s">
        <v>86</v>
      </c>
      <c r="E3064" s="149">
        <v>789800</v>
      </c>
      <c r="F3064" s="149">
        <v>31592</v>
      </c>
      <c r="G3064" s="149">
        <v>821392</v>
      </c>
      <c r="H3064" s="150">
        <f>Tabela2[[#This Row],[PERCENTUAL REALIZADO2]]*1/100</f>
        <v>0.123651</v>
      </c>
      <c r="I3064">
        <v>12.3651</v>
      </c>
      <c r="J3064" s="111">
        <v>42911</v>
      </c>
      <c r="L3064" t="s">
        <v>2</v>
      </c>
      <c r="M3064" t="s">
        <v>84</v>
      </c>
      <c r="N3064" t="s">
        <v>88</v>
      </c>
    </row>
    <row r="3065" spans="1:14" x14ac:dyDescent="0.25">
      <c r="A3065" t="s">
        <v>5826</v>
      </c>
      <c r="B3065" t="s">
        <v>53</v>
      </c>
      <c r="C3065" t="s">
        <v>5825</v>
      </c>
      <c r="D3065" t="s">
        <v>86</v>
      </c>
      <c r="E3065" s="149">
        <v>344750</v>
      </c>
      <c r="F3065" s="149">
        <v>5250</v>
      </c>
      <c r="G3065" s="149">
        <v>350000</v>
      </c>
      <c r="H3065" s="150">
        <f>Tabela2[[#This Row],[PERCENTUAL REALIZADO2]]*1/100</f>
        <v>0.50043700000000002</v>
      </c>
      <c r="I3065">
        <v>50.043700000000001</v>
      </c>
      <c r="J3065" s="111">
        <v>42826</v>
      </c>
      <c r="L3065" t="s">
        <v>2</v>
      </c>
      <c r="M3065" t="s">
        <v>84</v>
      </c>
      <c r="N3065" t="s">
        <v>88</v>
      </c>
    </row>
    <row r="3066" spans="1:14" x14ac:dyDescent="0.25">
      <c r="A3066" t="s">
        <v>5827</v>
      </c>
      <c r="B3066" t="s">
        <v>53</v>
      </c>
      <c r="C3066" t="s">
        <v>572</v>
      </c>
      <c r="D3066" t="s">
        <v>86</v>
      </c>
      <c r="E3066" s="149">
        <v>245850</v>
      </c>
      <c r="F3066" s="149">
        <v>246.1</v>
      </c>
      <c r="G3066" s="149">
        <v>246096.1</v>
      </c>
      <c r="H3066" s="150">
        <f>Tabela2[[#This Row],[PERCENTUAL REALIZADO2]]*1/100</f>
        <v>0.49835200000000002</v>
      </c>
      <c r="I3066">
        <v>49.8352</v>
      </c>
      <c r="J3066" s="111">
        <v>42786</v>
      </c>
      <c r="L3066" t="s">
        <v>2</v>
      </c>
      <c r="M3066" t="s">
        <v>84</v>
      </c>
      <c r="N3066" t="s">
        <v>88</v>
      </c>
    </row>
    <row r="3067" spans="1:14" x14ac:dyDescent="0.25">
      <c r="A3067" t="s">
        <v>5828</v>
      </c>
      <c r="B3067" t="s">
        <v>65</v>
      </c>
      <c r="C3067" t="s">
        <v>4824</v>
      </c>
      <c r="D3067" t="s">
        <v>86</v>
      </c>
      <c r="E3067" s="149">
        <v>245850</v>
      </c>
      <c r="F3067" s="149">
        <v>8527.1200000000008</v>
      </c>
      <c r="G3067" s="149">
        <v>254377.12</v>
      </c>
      <c r="H3067" s="150">
        <f>Tabela2[[#This Row],[PERCENTUAL REALIZADO2]]*1/100</f>
        <v>0.82257099999999994</v>
      </c>
      <c r="I3067">
        <v>82.257099999999994</v>
      </c>
      <c r="J3067" s="111">
        <v>42282</v>
      </c>
      <c r="L3067" t="s">
        <v>2</v>
      </c>
      <c r="M3067" t="s">
        <v>84</v>
      </c>
      <c r="N3067" t="s">
        <v>88</v>
      </c>
    </row>
    <row r="3068" spans="1:14" x14ac:dyDescent="0.25">
      <c r="A3068" t="s">
        <v>5829</v>
      </c>
      <c r="B3068" t="s">
        <v>55</v>
      </c>
      <c r="C3068" t="s">
        <v>914</v>
      </c>
      <c r="D3068" t="s">
        <v>86</v>
      </c>
      <c r="E3068" s="149">
        <v>295300</v>
      </c>
      <c r="F3068" s="149">
        <v>4700</v>
      </c>
      <c r="G3068" s="149">
        <v>300000</v>
      </c>
      <c r="H3068" s="150">
        <f>Tabela2[[#This Row],[PERCENTUAL REALIZADO2]]*1/100</f>
        <v>0.99286600000000003</v>
      </c>
      <c r="I3068">
        <v>99.286600000000007</v>
      </c>
      <c r="J3068" s="111">
        <v>42249</v>
      </c>
      <c r="K3068" s="111">
        <v>42983</v>
      </c>
      <c r="L3068" t="s">
        <v>2</v>
      </c>
      <c r="M3068" t="s">
        <v>84</v>
      </c>
      <c r="N3068" t="s">
        <v>88</v>
      </c>
    </row>
    <row r="3069" spans="1:14" x14ac:dyDescent="0.25">
      <c r="A3069" t="s">
        <v>4329</v>
      </c>
      <c r="B3069" t="s">
        <v>48</v>
      </c>
      <c r="C3069" t="s">
        <v>4328</v>
      </c>
      <c r="D3069" t="s">
        <v>86</v>
      </c>
      <c r="E3069" s="149">
        <v>7044375</v>
      </c>
      <c r="F3069" s="149">
        <v>3113822.01</v>
      </c>
      <c r="G3069" s="149">
        <v>10158197.01</v>
      </c>
      <c r="H3069" s="150">
        <f>Tabela2[[#This Row],[PERCENTUAL REALIZADO2]]*1/100</f>
        <v>0.58560000000000001</v>
      </c>
      <c r="I3069">
        <v>58.56</v>
      </c>
      <c r="J3069" s="111">
        <v>39352</v>
      </c>
      <c r="K3069" s="111">
        <v>43434</v>
      </c>
      <c r="L3069" t="s">
        <v>2</v>
      </c>
      <c r="M3069" t="s">
        <v>84</v>
      </c>
      <c r="N3069" t="s">
        <v>1000</v>
      </c>
    </row>
    <row r="3070" spans="1:14" x14ac:dyDescent="0.25">
      <c r="A3070" t="s">
        <v>5125</v>
      </c>
      <c r="B3070" t="s">
        <v>57</v>
      </c>
      <c r="C3070" t="s">
        <v>543</v>
      </c>
      <c r="D3070" t="s">
        <v>86</v>
      </c>
      <c r="E3070" s="149">
        <v>295300</v>
      </c>
      <c r="F3070" s="149">
        <v>4700</v>
      </c>
      <c r="G3070" s="149">
        <v>300000</v>
      </c>
      <c r="H3070" s="150">
        <f>Tabela2[[#This Row],[PERCENTUAL REALIZADO2]]*1/100</f>
        <v>0.76441800000000004</v>
      </c>
      <c r="I3070">
        <v>76.441800000000001</v>
      </c>
      <c r="J3070" s="111">
        <v>42522</v>
      </c>
      <c r="L3070" t="s">
        <v>2</v>
      </c>
      <c r="M3070" t="s">
        <v>84</v>
      </c>
      <c r="N3070" t="s">
        <v>88</v>
      </c>
    </row>
    <row r="3071" spans="1:14" x14ac:dyDescent="0.25">
      <c r="A3071" t="s">
        <v>5831</v>
      </c>
      <c r="B3071" t="s">
        <v>67</v>
      </c>
      <c r="C3071" t="s">
        <v>5830</v>
      </c>
      <c r="D3071" t="s">
        <v>86</v>
      </c>
      <c r="E3071" s="149">
        <v>245850</v>
      </c>
      <c r="F3071" s="149">
        <v>250</v>
      </c>
      <c r="G3071" s="149">
        <v>246100</v>
      </c>
      <c r="H3071" s="150">
        <f>Tabela2[[#This Row],[PERCENTUAL REALIZADO2]]*1/100</f>
        <v>0.49156999999999995</v>
      </c>
      <c r="I3071">
        <v>49.156999999999996</v>
      </c>
      <c r="J3071" s="111">
        <v>42536</v>
      </c>
      <c r="L3071" t="s">
        <v>2</v>
      </c>
      <c r="M3071" t="s">
        <v>84</v>
      </c>
      <c r="N3071" t="s">
        <v>88</v>
      </c>
    </row>
    <row r="3072" spans="1:14" x14ac:dyDescent="0.25">
      <c r="A3072" t="s">
        <v>5832</v>
      </c>
      <c r="B3072" t="s">
        <v>67</v>
      </c>
      <c r="C3072" t="s">
        <v>5830</v>
      </c>
      <c r="D3072" t="s">
        <v>86</v>
      </c>
      <c r="E3072" s="149">
        <v>493100</v>
      </c>
      <c r="F3072" s="149">
        <v>3286.26</v>
      </c>
      <c r="G3072" s="149">
        <v>496386.26</v>
      </c>
      <c r="H3072" s="150">
        <f>Tabela2[[#This Row],[PERCENTUAL REALIZADO2]]*1/100</f>
        <v>0.44109699999999996</v>
      </c>
      <c r="I3072">
        <v>44.109699999999997</v>
      </c>
      <c r="J3072" s="111">
        <v>42566</v>
      </c>
      <c r="L3072" t="s">
        <v>2</v>
      </c>
      <c r="M3072" t="s">
        <v>84</v>
      </c>
      <c r="N3072" t="s">
        <v>88</v>
      </c>
    </row>
    <row r="3073" spans="1:14" x14ac:dyDescent="0.25">
      <c r="A3073" t="s">
        <v>5834</v>
      </c>
      <c r="B3073" t="s">
        <v>67</v>
      </c>
      <c r="C3073" t="s">
        <v>5833</v>
      </c>
      <c r="D3073" t="s">
        <v>86</v>
      </c>
      <c r="E3073" s="149">
        <v>245850</v>
      </c>
      <c r="F3073" s="149">
        <v>250</v>
      </c>
      <c r="G3073" s="149">
        <v>246100</v>
      </c>
      <c r="H3073" s="150">
        <f>Tabela2[[#This Row],[PERCENTUAL REALIZADO2]]*1/100</f>
        <v>0.17743700000000001</v>
      </c>
      <c r="I3073">
        <v>17.7437</v>
      </c>
      <c r="J3073" s="111">
        <v>42690</v>
      </c>
      <c r="L3073" t="s">
        <v>2</v>
      </c>
      <c r="M3073" t="s">
        <v>84</v>
      </c>
      <c r="N3073" t="s">
        <v>88</v>
      </c>
    </row>
    <row r="3074" spans="1:14" x14ac:dyDescent="0.25">
      <c r="A3074" t="s">
        <v>5836</v>
      </c>
      <c r="B3074" t="s">
        <v>66</v>
      </c>
      <c r="C3074" t="s">
        <v>5835</v>
      </c>
      <c r="D3074" t="s">
        <v>86</v>
      </c>
      <c r="E3074" s="149">
        <v>245850</v>
      </c>
      <c r="F3074" s="149">
        <v>70527.16</v>
      </c>
      <c r="G3074" s="149">
        <v>316377.15999999997</v>
      </c>
      <c r="H3074" s="150">
        <f>Tabela2[[#This Row],[PERCENTUAL REALIZADO2]]*1/100</f>
        <v>0.96864600000000001</v>
      </c>
      <c r="I3074">
        <v>96.864599999999996</v>
      </c>
      <c r="J3074" s="111">
        <v>42241</v>
      </c>
      <c r="L3074" t="s">
        <v>2</v>
      </c>
      <c r="M3074" t="s">
        <v>84</v>
      </c>
      <c r="N3074" t="s">
        <v>88</v>
      </c>
    </row>
    <row r="3075" spans="1:14" x14ac:dyDescent="0.25">
      <c r="A3075" t="s">
        <v>5837</v>
      </c>
      <c r="B3075" t="s">
        <v>53</v>
      </c>
      <c r="C3075" t="s">
        <v>1176</v>
      </c>
      <c r="D3075" t="s">
        <v>86</v>
      </c>
      <c r="E3075" s="149">
        <v>443650</v>
      </c>
      <c r="F3075" s="149">
        <v>444.09</v>
      </c>
      <c r="G3075" s="149">
        <v>444094.09</v>
      </c>
      <c r="H3075" s="150">
        <f>Tabela2[[#This Row],[PERCENTUAL REALIZADO2]]*1/100</f>
        <v>0.78966999999999998</v>
      </c>
      <c r="I3075">
        <v>78.966999999999999</v>
      </c>
      <c r="J3075" s="111">
        <v>42542</v>
      </c>
      <c r="L3075" t="s">
        <v>2</v>
      </c>
      <c r="M3075" t="s">
        <v>84</v>
      </c>
      <c r="N3075" t="s">
        <v>88</v>
      </c>
    </row>
    <row r="3076" spans="1:14" x14ac:dyDescent="0.25">
      <c r="A3076" t="s">
        <v>5840</v>
      </c>
      <c r="B3076" t="s">
        <v>58</v>
      </c>
      <c r="C3076" t="s">
        <v>5814</v>
      </c>
      <c r="D3076" t="s">
        <v>86</v>
      </c>
      <c r="E3076" s="149">
        <v>740350</v>
      </c>
      <c r="F3076" s="149">
        <v>15903.37</v>
      </c>
      <c r="G3076" s="149">
        <v>756253.37</v>
      </c>
      <c r="H3076" s="150">
        <f>Tabela2[[#This Row],[PERCENTUAL REALIZADO2]]*1/100</f>
        <v>0.16905100000000001</v>
      </c>
      <c r="I3076">
        <v>16.905100000000001</v>
      </c>
      <c r="J3076" s="111">
        <v>42550</v>
      </c>
      <c r="L3076" t="s">
        <v>2</v>
      </c>
      <c r="M3076" t="s">
        <v>84</v>
      </c>
      <c r="N3076" t="s">
        <v>88</v>
      </c>
    </row>
    <row r="3077" spans="1:14" x14ac:dyDescent="0.25">
      <c r="A3077" t="s">
        <v>5841</v>
      </c>
      <c r="B3077" t="s">
        <v>53</v>
      </c>
      <c r="C3077" t="s">
        <v>4314</v>
      </c>
      <c r="D3077" t="s">
        <v>86</v>
      </c>
      <c r="E3077" s="149">
        <v>690900</v>
      </c>
      <c r="F3077" s="149">
        <v>9100</v>
      </c>
      <c r="G3077" s="149">
        <v>700000</v>
      </c>
      <c r="H3077" s="150">
        <f>Tabela2[[#This Row],[PERCENTUAL REALIZADO2]]*1/100</f>
        <v>3.0299E-2</v>
      </c>
      <c r="I3077">
        <v>3.0299</v>
      </c>
      <c r="J3077" s="111">
        <v>42541</v>
      </c>
      <c r="L3077" t="s">
        <v>2</v>
      </c>
      <c r="M3077" t="s">
        <v>84</v>
      </c>
      <c r="N3077" t="s">
        <v>88</v>
      </c>
    </row>
    <row r="3078" spans="1:14" x14ac:dyDescent="0.25">
      <c r="A3078" t="s">
        <v>4337</v>
      </c>
      <c r="B3078" t="s">
        <v>51</v>
      </c>
      <c r="C3078" t="s">
        <v>1615</v>
      </c>
      <c r="D3078" t="s">
        <v>86</v>
      </c>
      <c r="E3078" s="149">
        <v>9262500</v>
      </c>
      <c r="F3078" s="149">
        <v>3298971.13</v>
      </c>
      <c r="G3078" s="149">
        <v>12561471.130000001</v>
      </c>
      <c r="H3078" s="150">
        <f>Tabela2[[#This Row],[PERCENTUAL REALIZADO2]]*1/100</f>
        <v>0.8479000000000001</v>
      </c>
      <c r="I3078">
        <v>84.79</v>
      </c>
      <c r="J3078" s="111">
        <v>39349</v>
      </c>
      <c r="K3078" s="111">
        <v>42674</v>
      </c>
      <c r="L3078" t="s">
        <v>2</v>
      </c>
      <c r="M3078" t="s">
        <v>84</v>
      </c>
      <c r="N3078" t="s">
        <v>1000</v>
      </c>
    </row>
    <row r="3079" spans="1:14" x14ac:dyDescent="0.25">
      <c r="A3079" t="s">
        <v>5843</v>
      </c>
      <c r="B3079" t="s">
        <v>47</v>
      </c>
      <c r="C3079" t="s">
        <v>5842</v>
      </c>
      <c r="D3079" t="s">
        <v>86</v>
      </c>
      <c r="E3079" s="149">
        <v>592000</v>
      </c>
      <c r="F3079" s="149">
        <v>58595.12</v>
      </c>
      <c r="G3079" s="149">
        <v>650595.12</v>
      </c>
      <c r="H3079" s="150">
        <f>Tabela2[[#This Row],[PERCENTUAL REALIZADO2]]*1/100</f>
        <v>0.76269999999999993</v>
      </c>
      <c r="I3079">
        <v>76.27</v>
      </c>
      <c r="J3079" s="111">
        <v>42675</v>
      </c>
      <c r="L3079" t="s">
        <v>2</v>
      </c>
      <c r="M3079" t="s">
        <v>84</v>
      </c>
      <c r="N3079" t="s">
        <v>88</v>
      </c>
    </row>
    <row r="3080" spans="1:14" x14ac:dyDescent="0.25">
      <c r="A3080" t="s">
        <v>5844</v>
      </c>
      <c r="B3080" t="s">
        <v>47</v>
      </c>
      <c r="C3080" t="s">
        <v>4029</v>
      </c>
      <c r="D3080" t="s">
        <v>86</v>
      </c>
      <c r="E3080" s="149">
        <v>245850</v>
      </c>
      <c r="F3080" s="149">
        <v>9834</v>
      </c>
      <c r="G3080" s="149">
        <v>255684</v>
      </c>
      <c r="H3080" s="150">
        <f>Tabela2[[#This Row],[PERCENTUAL REALIZADO2]]*1/100</f>
        <v>0.67280399999999996</v>
      </c>
      <c r="I3080">
        <v>67.2804</v>
      </c>
      <c r="J3080" s="111">
        <v>42499</v>
      </c>
      <c r="L3080" t="s">
        <v>2</v>
      </c>
      <c r="M3080" t="s">
        <v>84</v>
      </c>
      <c r="N3080" t="s">
        <v>88</v>
      </c>
    </row>
    <row r="3081" spans="1:14" x14ac:dyDescent="0.25">
      <c r="A3081" t="s">
        <v>5846</v>
      </c>
      <c r="B3081" t="s">
        <v>68</v>
      </c>
      <c r="C3081" t="s">
        <v>5845</v>
      </c>
      <c r="D3081" t="s">
        <v>86</v>
      </c>
      <c r="E3081" s="149">
        <v>344750</v>
      </c>
      <c r="F3081" s="149">
        <v>23689.24</v>
      </c>
      <c r="G3081" s="149">
        <v>368439.24</v>
      </c>
      <c r="H3081" s="150">
        <f>Tabela2[[#This Row],[PERCENTUAL REALIZADO2]]*1/100</f>
        <v>0.199268</v>
      </c>
      <c r="I3081">
        <v>19.9268</v>
      </c>
      <c r="J3081" s="111">
        <v>42696</v>
      </c>
      <c r="L3081" t="s">
        <v>2</v>
      </c>
      <c r="M3081" t="s">
        <v>84</v>
      </c>
      <c r="N3081" t="s">
        <v>114</v>
      </c>
    </row>
    <row r="3082" spans="1:14" x14ac:dyDescent="0.25">
      <c r="A3082" t="s">
        <v>5847</v>
      </c>
      <c r="B3082" t="s">
        <v>53</v>
      </c>
      <c r="C3082" t="s">
        <v>440</v>
      </c>
      <c r="D3082" t="s">
        <v>86</v>
      </c>
      <c r="E3082" s="149">
        <v>394200</v>
      </c>
      <c r="F3082" s="149">
        <v>395</v>
      </c>
      <c r="G3082" s="149">
        <v>394595</v>
      </c>
      <c r="H3082" s="150">
        <f>Tabela2[[#This Row],[PERCENTUAL REALIZADO2]]*1/100</f>
        <v>0.51920600000000006</v>
      </c>
      <c r="I3082">
        <v>51.9206</v>
      </c>
      <c r="J3082" s="111">
        <v>41962</v>
      </c>
      <c r="L3082" t="s">
        <v>2</v>
      </c>
      <c r="M3082" t="s">
        <v>84</v>
      </c>
      <c r="N3082" t="s">
        <v>88</v>
      </c>
    </row>
    <row r="3083" spans="1:14" x14ac:dyDescent="0.25">
      <c r="A3083" t="s">
        <v>5848</v>
      </c>
      <c r="B3083" t="s">
        <v>52</v>
      </c>
      <c r="C3083" t="s">
        <v>1204</v>
      </c>
      <c r="D3083" t="s">
        <v>86</v>
      </c>
      <c r="E3083" s="149">
        <v>295300</v>
      </c>
      <c r="F3083" s="149">
        <v>600</v>
      </c>
      <c r="G3083" s="149">
        <v>295900</v>
      </c>
      <c r="H3083" s="150">
        <f>Tabela2[[#This Row],[PERCENTUAL REALIZADO2]]*1/100</f>
        <v>0.30836600000000003</v>
      </c>
      <c r="I3083">
        <v>30.836600000000001</v>
      </c>
      <c r="J3083" s="111">
        <v>42704</v>
      </c>
      <c r="L3083" t="s">
        <v>2</v>
      </c>
      <c r="M3083" t="s">
        <v>84</v>
      </c>
      <c r="N3083" t="s">
        <v>115</v>
      </c>
    </row>
    <row r="3084" spans="1:14" x14ac:dyDescent="0.25">
      <c r="A3084" t="s">
        <v>5849</v>
      </c>
      <c r="B3084" t="s">
        <v>53</v>
      </c>
      <c r="C3084" t="s">
        <v>964</v>
      </c>
      <c r="D3084" t="s">
        <v>86</v>
      </c>
      <c r="E3084" s="149">
        <v>394200</v>
      </c>
      <c r="F3084" s="149">
        <v>394.6</v>
      </c>
      <c r="G3084" s="149">
        <v>394594.6</v>
      </c>
      <c r="H3084" s="150">
        <f>Tabela2[[#This Row],[PERCENTUAL REALIZADO2]]*1/100</f>
        <v>0.71148400000000001</v>
      </c>
      <c r="I3084">
        <v>71.148399999999995</v>
      </c>
      <c r="J3084" s="111">
        <v>42333</v>
      </c>
      <c r="L3084" t="s">
        <v>2</v>
      </c>
      <c r="M3084" t="s">
        <v>84</v>
      </c>
      <c r="N3084" t="s">
        <v>88</v>
      </c>
    </row>
    <row r="3085" spans="1:14" x14ac:dyDescent="0.25">
      <c r="A3085" t="s">
        <v>5850</v>
      </c>
      <c r="B3085" t="s">
        <v>48</v>
      </c>
      <c r="C3085" t="s">
        <v>607</v>
      </c>
      <c r="D3085" t="s">
        <v>86</v>
      </c>
      <c r="E3085" s="149">
        <v>493100</v>
      </c>
      <c r="F3085" s="149">
        <v>58172.9</v>
      </c>
      <c r="G3085" s="149">
        <v>551272.9</v>
      </c>
      <c r="H3085" s="150">
        <f>Tabela2[[#This Row],[PERCENTUAL REALIZADO2]]*1/100</f>
        <v>0.32493699999999998</v>
      </c>
      <c r="I3085">
        <v>32.493699999999997</v>
      </c>
      <c r="J3085" s="111">
        <v>42554</v>
      </c>
      <c r="L3085" t="s">
        <v>2</v>
      </c>
      <c r="M3085" t="s">
        <v>84</v>
      </c>
      <c r="N3085" t="s">
        <v>88</v>
      </c>
    </row>
    <row r="3086" spans="1:14" x14ac:dyDescent="0.25">
      <c r="A3086" t="s">
        <v>5851</v>
      </c>
      <c r="B3086" t="s">
        <v>68</v>
      </c>
      <c r="C3086" t="s">
        <v>521</v>
      </c>
      <c r="D3086" t="s">
        <v>86</v>
      </c>
      <c r="E3086" s="149">
        <v>292738.28000000003</v>
      </c>
      <c r="F3086" s="149">
        <v>293.02999999999997</v>
      </c>
      <c r="G3086" s="149">
        <v>293031.31</v>
      </c>
      <c r="H3086" s="150">
        <f>Tabela2[[#This Row],[PERCENTUAL REALIZADO2]]*1/100</f>
        <v>0.41572799999999999</v>
      </c>
      <c r="I3086">
        <v>41.572800000000001</v>
      </c>
      <c r="J3086" s="111">
        <v>42704</v>
      </c>
      <c r="L3086" t="s">
        <v>2</v>
      </c>
      <c r="M3086" t="s">
        <v>84</v>
      </c>
      <c r="N3086" t="s">
        <v>88</v>
      </c>
    </row>
    <row r="3087" spans="1:14" x14ac:dyDescent="0.25">
      <c r="A3087" t="s">
        <v>441</v>
      </c>
      <c r="B3087" t="s">
        <v>53</v>
      </c>
      <c r="C3087" t="s">
        <v>1062</v>
      </c>
      <c r="D3087" t="s">
        <v>86</v>
      </c>
      <c r="E3087" s="149">
        <v>473320</v>
      </c>
      <c r="F3087" s="149">
        <v>44876.82</v>
      </c>
      <c r="G3087" s="149">
        <v>518196.82</v>
      </c>
      <c r="H3087" s="150">
        <f>Tabela2[[#This Row],[PERCENTUAL REALIZADO2]]*1/100</f>
        <v>0.50290500000000005</v>
      </c>
      <c r="I3087">
        <v>50.290500000000002</v>
      </c>
      <c r="J3087" s="111">
        <v>42739</v>
      </c>
      <c r="L3087" t="s">
        <v>2</v>
      </c>
      <c r="M3087" t="s">
        <v>84</v>
      </c>
      <c r="N3087" t="s">
        <v>88</v>
      </c>
    </row>
    <row r="3088" spans="1:14" x14ac:dyDescent="0.25">
      <c r="A3088" t="s">
        <v>5852</v>
      </c>
      <c r="B3088" t="s">
        <v>66</v>
      </c>
      <c r="C3088" t="s">
        <v>962</v>
      </c>
      <c r="D3088" t="s">
        <v>86</v>
      </c>
      <c r="E3088" s="149">
        <v>245850</v>
      </c>
      <c r="F3088" s="149">
        <v>9689.42</v>
      </c>
      <c r="G3088" s="149">
        <v>255539.42</v>
      </c>
      <c r="H3088" s="150">
        <f>Tabela2[[#This Row],[PERCENTUAL REALIZADO2]]*1/100</f>
        <v>0.88048100000000007</v>
      </c>
      <c r="I3088">
        <v>88.048100000000005</v>
      </c>
      <c r="J3088" s="111">
        <v>42537</v>
      </c>
      <c r="L3088" t="s">
        <v>2</v>
      </c>
      <c r="M3088" t="s">
        <v>84</v>
      </c>
      <c r="N3088" t="s">
        <v>88</v>
      </c>
    </row>
    <row r="3089" spans="1:14" x14ac:dyDescent="0.25">
      <c r="A3089" t="s">
        <v>5854</v>
      </c>
      <c r="B3089" t="s">
        <v>69</v>
      </c>
      <c r="C3089" t="s">
        <v>5853</v>
      </c>
      <c r="D3089" t="s">
        <v>86</v>
      </c>
      <c r="E3089" s="149">
        <v>245850</v>
      </c>
      <c r="F3089" s="149">
        <v>5150</v>
      </c>
      <c r="G3089" s="149">
        <v>251000</v>
      </c>
      <c r="H3089" s="150">
        <f>Tabela2[[#This Row],[PERCENTUAL REALIZADO2]]*1/100</f>
        <v>8.0894999999999995E-2</v>
      </c>
      <c r="I3089">
        <v>8.0894999999999992</v>
      </c>
      <c r="J3089" s="111">
        <v>42552</v>
      </c>
      <c r="L3089" t="s">
        <v>2</v>
      </c>
      <c r="M3089" t="s">
        <v>84</v>
      </c>
      <c r="N3089" t="s">
        <v>88</v>
      </c>
    </row>
    <row r="3090" spans="1:14" x14ac:dyDescent="0.25">
      <c r="A3090" t="s">
        <v>4340</v>
      </c>
      <c r="B3090" t="s">
        <v>55</v>
      </c>
      <c r="C3090" t="s">
        <v>1881</v>
      </c>
      <c r="D3090" t="s">
        <v>86</v>
      </c>
      <c r="E3090" s="149">
        <v>9750000</v>
      </c>
      <c r="F3090" s="149">
        <v>780000</v>
      </c>
      <c r="G3090" s="149">
        <v>10530000</v>
      </c>
      <c r="H3090" s="150">
        <f>Tabela2[[#This Row],[PERCENTUAL REALIZADO2]]*1/100</f>
        <v>0.93159999999999998</v>
      </c>
      <c r="I3090">
        <v>93.16</v>
      </c>
      <c r="J3090" s="111">
        <v>38955</v>
      </c>
      <c r="K3090" s="111">
        <v>42185</v>
      </c>
      <c r="L3090" t="s">
        <v>2</v>
      </c>
      <c r="M3090" t="s">
        <v>84</v>
      </c>
      <c r="N3090" t="s">
        <v>1000</v>
      </c>
    </row>
    <row r="3091" spans="1:14" x14ac:dyDescent="0.25">
      <c r="A3091" t="s">
        <v>4341</v>
      </c>
      <c r="B3091" t="s">
        <v>55</v>
      </c>
      <c r="C3091" t="s">
        <v>4226</v>
      </c>
      <c r="D3091" t="s">
        <v>86</v>
      </c>
      <c r="E3091" s="149">
        <v>7312500</v>
      </c>
      <c r="F3091" s="149">
        <v>750000</v>
      </c>
      <c r="G3091" s="149">
        <v>8062500</v>
      </c>
      <c r="H3091" s="150">
        <f>Tabela2[[#This Row],[PERCENTUAL REALIZADO2]]*1/100</f>
        <v>0.89489999999999992</v>
      </c>
      <c r="I3091">
        <v>89.49</v>
      </c>
      <c r="J3091" s="111">
        <v>39114</v>
      </c>
      <c r="K3091" s="111">
        <v>42734</v>
      </c>
      <c r="L3091" t="s">
        <v>2</v>
      </c>
      <c r="M3091" t="s">
        <v>84</v>
      </c>
      <c r="N3091" t="s">
        <v>1000</v>
      </c>
    </row>
    <row r="3092" spans="1:14" x14ac:dyDescent="0.25">
      <c r="A3092" t="s">
        <v>5855</v>
      </c>
      <c r="B3092" t="s">
        <v>61</v>
      </c>
      <c r="C3092" t="s">
        <v>378</v>
      </c>
      <c r="D3092" t="s">
        <v>82</v>
      </c>
      <c r="E3092" s="149">
        <v>487500</v>
      </c>
      <c r="F3092" s="149">
        <v>12500</v>
      </c>
      <c r="G3092" s="149">
        <v>500000</v>
      </c>
      <c r="H3092" s="150">
        <f>Tabela2[[#This Row],[PERCENTUAL REALIZADO2]]*1/100</f>
        <v>0.493284</v>
      </c>
      <c r="I3092">
        <v>49.328400000000002</v>
      </c>
      <c r="J3092" s="111">
        <v>42491</v>
      </c>
      <c r="L3092" t="s">
        <v>2</v>
      </c>
      <c r="M3092" t="s">
        <v>84</v>
      </c>
      <c r="N3092" t="s">
        <v>85</v>
      </c>
    </row>
    <row r="3093" spans="1:14" x14ac:dyDescent="0.25">
      <c r="A3093" t="s">
        <v>5856</v>
      </c>
      <c r="B3093" t="s">
        <v>65</v>
      </c>
      <c r="C3093" t="s">
        <v>1689</v>
      </c>
      <c r="D3093" t="s">
        <v>82</v>
      </c>
      <c r="E3093" s="149">
        <v>251334.81</v>
      </c>
      <c r="F3093" s="149">
        <v>253.91</v>
      </c>
      <c r="G3093" s="149">
        <v>251588.72</v>
      </c>
      <c r="H3093" s="150">
        <f>Tabela2[[#This Row],[PERCENTUAL REALIZADO2]]*1/100</f>
        <v>2.7509000000000002E-2</v>
      </c>
      <c r="I3093">
        <v>2.7509000000000001</v>
      </c>
      <c r="J3093" s="111">
        <v>42698</v>
      </c>
      <c r="L3093" t="s">
        <v>2</v>
      </c>
      <c r="M3093" t="s">
        <v>84</v>
      </c>
      <c r="N3093" t="s">
        <v>85</v>
      </c>
    </row>
    <row r="3094" spans="1:14" x14ac:dyDescent="0.25">
      <c r="A3094" t="s">
        <v>5857</v>
      </c>
      <c r="B3094" t="s">
        <v>54</v>
      </c>
      <c r="C3094" t="s">
        <v>5067</v>
      </c>
      <c r="D3094" t="s">
        <v>82</v>
      </c>
      <c r="E3094" s="149">
        <v>487500</v>
      </c>
      <c r="F3094" s="149">
        <v>9368.7199999999993</v>
      </c>
      <c r="G3094" s="149">
        <v>496868.72</v>
      </c>
      <c r="H3094" s="150">
        <f>Tabela2[[#This Row],[PERCENTUAL REALIZADO2]]*1/100</f>
        <v>0.52897700000000003</v>
      </c>
      <c r="I3094">
        <v>52.8977</v>
      </c>
      <c r="J3094" s="111">
        <v>42704</v>
      </c>
      <c r="L3094" t="s">
        <v>2</v>
      </c>
      <c r="M3094" t="s">
        <v>84</v>
      </c>
      <c r="N3094" t="s">
        <v>85</v>
      </c>
    </row>
    <row r="3095" spans="1:14" x14ac:dyDescent="0.25">
      <c r="A3095" t="s">
        <v>5858</v>
      </c>
      <c r="B3095" t="s">
        <v>45</v>
      </c>
      <c r="C3095" t="s">
        <v>513</v>
      </c>
      <c r="D3095" t="s">
        <v>82</v>
      </c>
      <c r="E3095" s="149">
        <v>390000</v>
      </c>
      <c r="F3095" s="149">
        <v>10000</v>
      </c>
      <c r="G3095" s="149">
        <v>400000</v>
      </c>
      <c r="H3095" s="150">
        <f>Tabela2[[#This Row],[PERCENTUAL REALIZADO2]]*1/100</f>
        <v>0.86573899999999993</v>
      </c>
      <c r="I3095">
        <v>86.573899999999995</v>
      </c>
      <c r="J3095" s="111">
        <v>42669</v>
      </c>
      <c r="L3095" t="s">
        <v>2</v>
      </c>
      <c r="M3095" t="s">
        <v>84</v>
      </c>
      <c r="N3095" t="s">
        <v>85</v>
      </c>
    </row>
    <row r="3096" spans="1:14" x14ac:dyDescent="0.25">
      <c r="A3096" t="s">
        <v>5859</v>
      </c>
      <c r="B3096" t="s">
        <v>51</v>
      </c>
      <c r="C3096" t="s">
        <v>1665</v>
      </c>
      <c r="D3096" t="s">
        <v>82</v>
      </c>
      <c r="E3096" s="149">
        <v>487500</v>
      </c>
      <c r="F3096" s="149">
        <v>12500</v>
      </c>
      <c r="G3096" s="149">
        <v>500000</v>
      </c>
      <c r="H3096" s="150">
        <f>Tabela2[[#This Row],[PERCENTUAL REALIZADO2]]*1/100</f>
        <v>0.80266999999999999</v>
      </c>
      <c r="I3096">
        <v>80.266999999999996</v>
      </c>
      <c r="J3096" s="111">
        <v>42552</v>
      </c>
      <c r="L3096" t="s">
        <v>2</v>
      </c>
      <c r="M3096" t="s">
        <v>84</v>
      </c>
      <c r="N3096" t="s">
        <v>85</v>
      </c>
    </row>
    <row r="3097" spans="1:14" x14ac:dyDescent="0.25">
      <c r="A3097" t="s">
        <v>5860</v>
      </c>
      <c r="B3097" t="s">
        <v>55</v>
      </c>
      <c r="C3097" t="s">
        <v>535</v>
      </c>
      <c r="D3097" t="s">
        <v>82</v>
      </c>
      <c r="E3097" s="149">
        <v>487500</v>
      </c>
      <c r="F3097" s="149">
        <v>12500</v>
      </c>
      <c r="G3097" s="149">
        <v>500000</v>
      </c>
      <c r="H3097" s="150">
        <f>Tabela2[[#This Row],[PERCENTUAL REALIZADO2]]*1/100</f>
        <v>0.8673050000000001</v>
      </c>
      <c r="I3097">
        <v>86.730500000000006</v>
      </c>
      <c r="J3097" s="111">
        <v>42540</v>
      </c>
      <c r="L3097" t="s">
        <v>2</v>
      </c>
      <c r="M3097" t="s">
        <v>84</v>
      </c>
      <c r="N3097" t="s">
        <v>85</v>
      </c>
    </row>
    <row r="3098" spans="1:14" x14ac:dyDescent="0.25">
      <c r="A3098" t="s">
        <v>5861</v>
      </c>
      <c r="B3098" t="s">
        <v>66</v>
      </c>
      <c r="C3098" t="s">
        <v>2996</v>
      </c>
      <c r="D3098" t="s">
        <v>82</v>
      </c>
      <c r="E3098" s="149">
        <v>292500</v>
      </c>
      <c r="F3098" s="149">
        <v>7500</v>
      </c>
      <c r="G3098" s="149">
        <v>300000</v>
      </c>
      <c r="H3098" s="150">
        <f>Tabela2[[#This Row],[PERCENTUAL REALIZADO2]]*1/100</f>
        <v>8.1729999999999997E-3</v>
      </c>
      <c r="I3098">
        <v>0.81730000000000003</v>
      </c>
      <c r="J3098" s="111">
        <v>42695</v>
      </c>
      <c r="L3098" t="s">
        <v>2</v>
      </c>
      <c r="M3098" t="s">
        <v>84</v>
      </c>
      <c r="N3098" t="s">
        <v>85</v>
      </c>
    </row>
    <row r="3099" spans="1:14" x14ac:dyDescent="0.25">
      <c r="A3099" t="s">
        <v>5862</v>
      </c>
      <c r="B3099" t="s">
        <v>68</v>
      </c>
      <c r="C3099" t="s">
        <v>139</v>
      </c>
      <c r="D3099" t="s">
        <v>82</v>
      </c>
      <c r="E3099" s="149">
        <v>243750</v>
      </c>
      <c r="F3099" s="149">
        <v>2954.55</v>
      </c>
      <c r="G3099" s="149">
        <v>246704.55</v>
      </c>
      <c r="H3099" s="150">
        <f>Tabela2[[#This Row],[PERCENTUAL REALIZADO2]]*1/100</f>
        <v>0.60926400000000003</v>
      </c>
      <c r="I3099">
        <v>60.926400000000001</v>
      </c>
      <c r="J3099" s="111">
        <v>42548</v>
      </c>
      <c r="L3099" t="s">
        <v>2</v>
      </c>
      <c r="M3099" t="s">
        <v>84</v>
      </c>
      <c r="N3099" t="s">
        <v>85</v>
      </c>
    </row>
    <row r="3100" spans="1:14" x14ac:dyDescent="0.25">
      <c r="A3100" t="s">
        <v>5864</v>
      </c>
      <c r="B3100" t="s">
        <v>58</v>
      </c>
      <c r="C3100" t="s">
        <v>5863</v>
      </c>
      <c r="D3100" t="s">
        <v>82</v>
      </c>
      <c r="E3100" s="149">
        <v>431786.55</v>
      </c>
      <c r="F3100" s="149">
        <v>17271.46</v>
      </c>
      <c r="G3100" s="149">
        <v>449058.01</v>
      </c>
      <c r="H3100" s="150">
        <f>Tabela2[[#This Row],[PERCENTUAL REALIZADO2]]*1/100</f>
        <v>0.48577900000000002</v>
      </c>
      <c r="I3100">
        <v>48.5779</v>
      </c>
      <c r="J3100" s="111">
        <v>42465</v>
      </c>
      <c r="L3100" t="s">
        <v>2</v>
      </c>
      <c r="M3100" t="s">
        <v>84</v>
      </c>
      <c r="N3100" t="s">
        <v>85</v>
      </c>
    </row>
    <row r="3101" spans="1:14" x14ac:dyDescent="0.25">
      <c r="A3101" t="s">
        <v>5865</v>
      </c>
      <c r="B3101" t="s">
        <v>59</v>
      </c>
      <c r="C3101" t="s">
        <v>1046</v>
      </c>
      <c r="D3101" t="s">
        <v>82</v>
      </c>
      <c r="E3101" s="149">
        <v>975000</v>
      </c>
      <c r="F3101" s="149">
        <v>25000</v>
      </c>
      <c r="G3101" s="149">
        <v>1000000</v>
      </c>
      <c r="H3101" s="150">
        <f>Tabela2[[#This Row],[PERCENTUAL REALIZADO2]]*1/100</f>
        <v>0.32253900000000002</v>
      </c>
      <c r="I3101">
        <v>32.253900000000002</v>
      </c>
      <c r="J3101" s="111">
        <v>42221</v>
      </c>
      <c r="L3101" t="s">
        <v>2</v>
      </c>
      <c r="M3101" t="s">
        <v>84</v>
      </c>
      <c r="N3101" t="s">
        <v>85</v>
      </c>
    </row>
    <row r="3102" spans="1:14" x14ac:dyDescent="0.25">
      <c r="A3102" t="s">
        <v>5867</v>
      </c>
      <c r="B3102" t="s">
        <v>66</v>
      </c>
      <c r="C3102" t="s">
        <v>5866</v>
      </c>
      <c r="D3102" t="s">
        <v>82</v>
      </c>
      <c r="E3102" s="149">
        <v>243750</v>
      </c>
      <c r="F3102" s="149">
        <v>244</v>
      </c>
      <c r="G3102" s="149">
        <v>243994</v>
      </c>
      <c r="H3102" s="150">
        <f>Tabela2[[#This Row],[PERCENTUAL REALIZADO2]]*1/100</f>
        <v>0.61137200000000003</v>
      </c>
      <c r="I3102">
        <v>61.1372</v>
      </c>
      <c r="J3102" s="111">
        <v>42521</v>
      </c>
      <c r="L3102" t="s">
        <v>2</v>
      </c>
      <c r="M3102" t="s">
        <v>84</v>
      </c>
      <c r="N3102" t="s">
        <v>85</v>
      </c>
    </row>
    <row r="3103" spans="1:14" x14ac:dyDescent="0.25">
      <c r="A3103" t="s">
        <v>4349</v>
      </c>
      <c r="B3103" t="s">
        <v>59</v>
      </c>
      <c r="C3103" t="s">
        <v>4348</v>
      </c>
      <c r="D3103" t="s">
        <v>86</v>
      </c>
      <c r="E3103" s="149">
        <v>438750</v>
      </c>
      <c r="F3103" s="149">
        <v>55236.36</v>
      </c>
      <c r="G3103" s="149">
        <v>493986.36</v>
      </c>
      <c r="H3103" s="150">
        <f>Tabela2[[#This Row],[PERCENTUAL REALIZADO2]]*1/100</f>
        <v>0.28460000000000002</v>
      </c>
      <c r="I3103">
        <v>28.46</v>
      </c>
      <c r="J3103" s="111">
        <v>39335</v>
      </c>
      <c r="K3103" s="111">
        <v>40177</v>
      </c>
      <c r="L3103" t="s">
        <v>2</v>
      </c>
      <c r="M3103" t="s">
        <v>84</v>
      </c>
      <c r="N3103" t="s">
        <v>1000</v>
      </c>
    </row>
    <row r="3104" spans="1:14" x14ac:dyDescent="0.25">
      <c r="A3104" t="s">
        <v>4351</v>
      </c>
      <c r="B3104" t="s">
        <v>59</v>
      </c>
      <c r="C3104" t="s">
        <v>4350</v>
      </c>
      <c r="D3104" t="s">
        <v>86</v>
      </c>
      <c r="E3104" s="149">
        <v>858000</v>
      </c>
      <c r="F3104" s="149">
        <v>66721.820000000007</v>
      </c>
      <c r="G3104" s="149">
        <v>924721.82</v>
      </c>
      <c r="H3104" s="150">
        <f>Tabela2[[#This Row],[PERCENTUAL REALIZADO2]]*1/100</f>
        <v>0.69220000000000004</v>
      </c>
      <c r="I3104">
        <v>69.22</v>
      </c>
      <c r="J3104" s="111">
        <v>39049</v>
      </c>
      <c r="K3104" s="111">
        <v>41434</v>
      </c>
      <c r="L3104" t="s">
        <v>2</v>
      </c>
      <c r="M3104" t="s">
        <v>84</v>
      </c>
      <c r="N3104" t="s">
        <v>1000</v>
      </c>
    </row>
    <row r="3105" spans="1:14" x14ac:dyDescent="0.25">
      <c r="A3105" t="s">
        <v>5870</v>
      </c>
      <c r="B3105" t="s">
        <v>68</v>
      </c>
      <c r="C3105" t="s">
        <v>1122</v>
      </c>
      <c r="D3105" t="s">
        <v>86</v>
      </c>
      <c r="E3105" s="149">
        <v>493100</v>
      </c>
      <c r="F3105" s="149">
        <v>84636.5</v>
      </c>
      <c r="G3105" s="149">
        <v>577736.5</v>
      </c>
      <c r="H3105" s="150">
        <f>Tabela2[[#This Row],[PERCENTUAL REALIZADO2]]*1/100</f>
        <v>0.54993000000000003</v>
      </c>
      <c r="I3105">
        <v>54.993000000000002</v>
      </c>
      <c r="J3105" s="111">
        <v>42248</v>
      </c>
      <c r="L3105" t="s">
        <v>2</v>
      </c>
      <c r="M3105" t="s">
        <v>84</v>
      </c>
      <c r="N3105" t="s">
        <v>88</v>
      </c>
    </row>
    <row r="3106" spans="1:14" x14ac:dyDescent="0.25">
      <c r="A3106" t="s">
        <v>5871</v>
      </c>
      <c r="B3106" t="s">
        <v>45</v>
      </c>
      <c r="C3106" t="s">
        <v>677</v>
      </c>
      <c r="D3106" t="s">
        <v>86</v>
      </c>
      <c r="E3106" s="149">
        <v>394200</v>
      </c>
      <c r="F3106" s="149">
        <v>8000</v>
      </c>
      <c r="G3106" s="149">
        <v>402200</v>
      </c>
      <c r="H3106" s="150">
        <f>Tabela2[[#This Row],[PERCENTUAL REALIZADO2]]*1/100</f>
        <v>7.1558999999999998E-2</v>
      </c>
      <c r="I3106">
        <v>7.1558999999999999</v>
      </c>
      <c r="J3106" s="111">
        <v>42704</v>
      </c>
      <c r="L3106" t="s">
        <v>2</v>
      </c>
      <c r="M3106" t="s">
        <v>84</v>
      </c>
      <c r="N3106" t="s">
        <v>88</v>
      </c>
    </row>
    <row r="3107" spans="1:14" x14ac:dyDescent="0.25">
      <c r="A3107" t="s">
        <v>545</v>
      </c>
      <c r="B3107" t="s">
        <v>57</v>
      </c>
      <c r="C3107" t="s">
        <v>1287</v>
      </c>
      <c r="D3107" t="s">
        <v>86</v>
      </c>
      <c r="E3107" s="149">
        <v>493100</v>
      </c>
      <c r="F3107" s="149">
        <v>6900</v>
      </c>
      <c r="G3107" s="149">
        <v>500000</v>
      </c>
      <c r="H3107" s="150">
        <f>Tabela2[[#This Row],[PERCENTUAL REALIZADO2]]*1/100</f>
        <v>9.3734999999999999E-2</v>
      </c>
      <c r="I3107">
        <v>9.3734999999999999</v>
      </c>
      <c r="J3107" s="111">
        <v>42510</v>
      </c>
      <c r="L3107" t="s">
        <v>2</v>
      </c>
      <c r="M3107" t="s">
        <v>84</v>
      </c>
      <c r="N3107" t="s">
        <v>88</v>
      </c>
    </row>
    <row r="3108" spans="1:14" x14ac:dyDescent="0.25">
      <c r="A3108" t="s">
        <v>5872</v>
      </c>
      <c r="B3108" t="s">
        <v>68</v>
      </c>
      <c r="C3108" t="s">
        <v>499</v>
      </c>
      <c r="D3108" t="s">
        <v>86</v>
      </c>
      <c r="E3108" s="149">
        <v>245850</v>
      </c>
      <c r="F3108" s="149">
        <v>246.1</v>
      </c>
      <c r="G3108" s="149">
        <v>246096.1</v>
      </c>
      <c r="H3108" s="150">
        <f>Tabela2[[#This Row],[PERCENTUAL REALIZADO2]]*1/100</f>
        <v>0.90129199999999998</v>
      </c>
      <c r="I3108">
        <v>90.129199999999997</v>
      </c>
      <c r="J3108" s="111">
        <v>42339</v>
      </c>
      <c r="L3108" t="s">
        <v>2</v>
      </c>
      <c r="M3108" t="s">
        <v>84</v>
      </c>
      <c r="N3108" t="s">
        <v>88</v>
      </c>
    </row>
    <row r="3109" spans="1:14" x14ac:dyDescent="0.25">
      <c r="A3109" t="s">
        <v>5874</v>
      </c>
      <c r="B3109" t="s">
        <v>53</v>
      </c>
      <c r="C3109" t="s">
        <v>3897</v>
      </c>
      <c r="D3109" t="s">
        <v>86</v>
      </c>
      <c r="E3109" s="149">
        <v>740350</v>
      </c>
      <c r="F3109" s="149">
        <v>2268.17</v>
      </c>
      <c r="G3109" s="149">
        <v>742618.17</v>
      </c>
      <c r="H3109" s="150">
        <f>Tabela2[[#This Row],[PERCENTUAL REALIZADO2]]*1/100</f>
        <v>0.97309500000000004</v>
      </c>
      <c r="I3109">
        <v>97.3095</v>
      </c>
      <c r="J3109" s="111">
        <v>42548</v>
      </c>
      <c r="L3109" t="s">
        <v>2</v>
      </c>
      <c r="M3109" t="s">
        <v>84</v>
      </c>
      <c r="N3109" t="s">
        <v>88</v>
      </c>
    </row>
    <row r="3110" spans="1:14" x14ac:dyDescent="0.25">
      <c r="A3110" t="s">
        <v>5876</v>
      </c>
      <c r="B3110" t="s">
        <v>51</v>
      </c>
      <c r="C3110" t="s">
        <v>5875</v>
      </c>
      <c r="D3110" t="s">
        <v>86</v>
      </c>
      <c r="E3110" s="149">
        <v>295300</v>
      </c>
      <c r="F3110" s="149">
        <v>11902.52</v>
      </c>
      <c r="G3110" s="149">
        <v>307202.52</v>
      </c>
      <c r="H3110" s="150">
        <f>Tabela2[[#This Row],[PERCENTUAL REALIZADO2]]*1/100</f>
        <v>0.85975099999999993</v>
      </c>
      <c r="I3110">
        <v>85.975099999999998</v>
      </c>
      <c r="J3110" s="111">
        <v>42250</v>
      </c>
      <c r="L3110" t="s">
        <v>2</v>
      </c>
      <c r="M3110" t="s">
        <v>84</v>
      </c>
      <c r="N3110" t="s">
        <v>183</v>
      </c>
    </row>
    <row r="3111" spans="1:14" x14ac:dyDescent="0.25">
      <c r="A3111" t="s">
        <v>5878</v>
      </c>
      <c r="B3111" t="s">
        <v>59</v>
      </c>
      <c r="C3111" t="s">
        <v>5877</v>
      </c>
      <c r="D3111" t="s">
        <v>86</v>
      </c>
      <c r="E3111" s="149">
        <v>245850</v>
      </c>
      <c r="F3111" s="149">
        <v>3706.57</v>
      </c>
      <c r="G3111" s="149">
        <v>249556.57</v>
      </c>
      <c r="H3111" s="150">
        <f>Tabela2[[#This Row],[PERCENTUAL REALIZADO2]]*1/100</f>
        <v>0.53316000000000008</v>
      </c>
      <c r="I3111">
        <v>53.316000000000003</v>
      </c>
      <c r="J3111" s="111">
        <v>42139</v>
      </c>
      <c r="L3111" t="s">
        <v>2</v>
      </c>
      <c r="M3111" t="s">
        <v>84</v>
      </c>
      <c r="N3111" t="s">
        <v>88</v>
      </c>
    </row>
    <row r="3112" spans="1:14" x14ac:dyDescent="0.25">
      <c r="A3112" t="s">
        <v>4362</v>
      </c>
      <c r="B3112" t="s">
        <v>67</v>
      </c>
      <c r="C3112" t="s">
        <v>4361</v>
      </c>
      <c r="D3112" t="s">
        <v>86</v>
      </c>
      <c r="E3112" s="149">
        <v>975000</v>
      </c>
      <c r="F3112" s="149">
        <v>208166.08</v>
      </c>
      <c r="G3112" s="149">
        <v>1183166.08</v>
      </c>
      <c r="H3112" s="150">
        <f>Tabela2[[#This Row],[PERCENTUAL REALIZADO2]]*1/100</f>
        <v>0.62829999999999997</v>
      </c>
      <c r="I3112">
        <v>62.83</v>
      </c>
      <c r="J3112" s="111">
        <v>39204</v>
      </c>
      <c r="K3112" s="111">
        <v>42369</v>
      </c>
      <c r="L3112" t="s">
        <v>2</v>
      </c>
      <c r="M3112" t="s">
        <v>84</v>
      </c>
      <c r="N3112" t="s">
        <v>1000</v>
      </c>
    </row>
    <row r="3113" spans="1:14" x14ac:dyDescent="0.25">
      <c r="A3113" t="s">
        <v>5880</v>
      </c>
      <c r="B3113" t="s">
        <v>60</v>
      </c>
      <c r="C3113" t="s">
        <v>5879</v>
      </c>
      <c r="D3113" t="s">
        <v>86</v>
      </c>
      <c r="E3113" s="149">
        <v>245850</v>
      </c>
      <c r="F3113" s="149">
        <v>70359.360000000001</v>
      </c>
      <c r="G3113" s="149">
        <v>316209.36</v>
      </c>
      <c r="H3113" s="150">
        <f>Tabela2[[#This Row],[PERCENTUAL REALIZADO2]]*1/100</f>
        <v>0.82395200000000002</v>
      </c>
      <c r="I3113">
        <v>82.395200000000003</v>
      </c>
      <c r="J3113" s="111">
        <v>42685</v>
      </c>
      <c r="L3113" t="s">
        <v>2</v>
      </c>
      <c r="M3113" t="s">
        <v>84</v>
      </c>
      <c r="N3113" t="s">
        <v>88</v>
      </c>
    </row>
    <row r="3114" spans="1:14" x14ac:dyDescent="0.25">
      <c r="A3114" t="s">
        <v>5881</v>
      </c>
      <c r="B3114" t="s">
        <v>48</v>
      </c>
      <c r="C3114" t="s">
        <v>580</v>
      </c>
      <c r="D3114" t="s">
        <v>86</v>
      </c>
      <c r="E3114" s="149">
        <v>493100</v>
      </c>
      <c r="F3114" s="149">
        <v>69240.87</v>
      </c>
      <c r="G3114" s="149">
        <v>562340.87</v>
      </c>
      <c r="H3114" s="150">
        <f>Tabela2[[#This Row],[PERCENTUAL REALIZADO2]]*1/100</f>
        <v>5.3623000000000004E-2</v>
      </c>
      <c r="I3114">
        <v>5.3623000000000003</v>
      </c>
      <c r="J3114" s="111">
        <v>42491</v>
      </c>
      <c r="L3114" t="s">
        <v>2</v>
      </c>
      <c r="M3114" t="s">
        <v>84</v>
      </c>
      <c r="N3114" t="s">
        <v>88</v>
      </c>
    </row>
    <row r="3115" spans="1:14" x14ac:dyDescent="0.25">
      <c r="A3115" t="s">
        <v>5883</v>
      </c>
      <c r="B3115" t="s">
        <v>57</v>
      </c>
      <c r="C3115" t="s">
        <v>5882</v>
      </c>
      <c r="D3115" t="s">
        <v>86</v>
      </c>
      <c r="E3115" s="149">
        <v>493100</v>
      </c>
      <c r="F3115" s="149">
        <v>7400</v>
      </c>
      <c r="G3115" s="149">
        <v>500500</v>
      </c>
      <c r="H3115" s="150">
        <f>Tabela2[[#This Row],[PERCENTUAL REALIZADO2]]*1/100</f>
        <v>1.4785E-2</v>
      </c>
      <c r="I3115">
        <v>1.4784999999999999</v>
      </c>
      <c r="J3115" s="111">
        <v>43048</v>
      </c>
      <c r="L3115" t="s">
        <v>2</v>
      </c>
      <c r="M3115" t="s">
        <v>84</v>
      </c>
      <c r="N3115" t="s">
        <v>88</v>
      </c>
    </row>
    <row r="3116" spans="1:14" x14ac:dyDescent="0.25">
      <c r="A3116" t="s">
        <v>5884</v>
      </c>
      <c r="B3116" t="s">
        <v>48</v>
      </c>
      <c r="C3116" t="s">
        <v>580</v>
      </c>
      <c r="D3116" t="s">
        <v>86</v>
      </c>
      <c r="E3116" s="149">
        <v>493100</v>
      </c>
      <c r="F3116" s="149">
        <v>49539.85</v>
      </c>
      <c r="G3116" s="149">
        <v>542639.85</v>
      </c>
      <c r="H3116" s="150">
        <f>Tabela2[[#This Row],[PERCENTUAL REALIZADO2]]*1/100</f>
        <v>0.57683799999999996</v>
      </c>
      <c r="I3116">
        <v>57.683799999999998</v>
      </c>
      <c r="J3116" s="111">
        <v>42491</v>
      </c>
      <c r="L3116" t="s">
        <v>2</v>
      </c>
      <c r="M3116" t="s">
        <v>84</v>
      </c>
      <c r="N3116" t="s">
        <v>88</v>
      </c>
    </row>
    <row r="3117" spans="1:14" x14ac:dyDescent="0.25">
      <c r="A3117" t="s">
        <v>5886</v>
      </c>
      <c r="B3117" t="s">
        <v>68</v>
      </c>
      <c r="C3117" t="s">
        <v>5885</v>
      </c>
      <c r="D3117" t="s">
        <v>86</v>
      </c>
      <c r="E3117" s="149">
        <v>245850</v>
      </c>
      <c r="F3117" s="149">
        <v>4150</v>
      </c>
      <c r="G3117" s="149">
        <v>250000</v>
      </c>
      <c r="H3117" s="150">
        <f>Tabela2[[#This Row],[PERCENTUAL REALIZADO2]]*1/100</f>
        <v>0.75799800000000006</v>
      </c>
      <c r="I3117">
        <v>75.799800000000005</v>
      </c>
      <c r="J3117" s="111">
        <v>43010</v>
      </c>
      <c r="L3117" t="s">
        <v>2</v>
      </c>
      <c r="M3117" t="s">
        <v>84</v>
      </c>
      <c r="N3117" t="s">
        <v>88</v>
      </c>
    </row>
    <row r="3118" spans="1:14" x14ac:dyDescent="0.25">
      <c r="A3118" t="s">
        <v>961</v>
      </c>
      <c r="B3118" t="s">
        <v>47</v>
      </c>
      <c r="C3118" t="s">
        <v>960</v>
      </c>
      <c r="D3118" t="s">
        <v>86</v>
      </c>
      <c r="E3118" s="149">
        <v>493100</v>
      </c>
      <c r="F3118" s="149">
        <v>6900</v>
      </c>
      <c r="G3118" s="149">
        <v>500000</v>
      </c>
      <c r="H3118" s="150">
        <f>Tabela2[[#This Row],[PERCENTUAL REALIZADO2]]*1/100</f>
        <v>0.81619399999999998</v>
      </c>
      <c r="I3118">
        <v>81.619399999999999</v>
      </c>
      <c r="J3118" s="111">
        <v>42195</v>
      </c>
      <c r="L3118" t="s">
        <v>2</v>
      </c>
      <c r="M3118" t="s">
        <v>84</v>
      </c>
      <c r="N3118" t="s">
        <v>88</v>
      </c>
    </row>
    <row r="3119" spans="1:14" x14ac:dyDescent="0.25">
      <c r="A3119" t="s">
        <v>4369</v>
      </c>
      <c r="B3119" t="s">
        <v>68</v>
      </c>
      <c r="C3119" t="s">
        <v>4368</v>
      </c>
      <c r="D3119" t="s">
        <v>86</v>
      </c>
      <c r="E3119" s="149">
        <v>9750000</v>
      </c>
      <c r="F3119" s="149">
        <v>4835355.3</v>
      </c>
      <c r="G3119" s="149">
        <v>14585355.300000001</v>
      </c>
      <c r="H3119" s="150">
        <f>Tabela2[[#This Row],[PERCENTUAL REALIZADO2]]*1/100</f>
        <v>0.1782</v>
      </c>
      <c r="I3119">
        <v>17.82</v>
      </c>
      <c r="J3119" s="111">
        <v>39486</v>
      </c>
      <c r="K3119" s="111">
        <v>42659</v>
      </c>
      <c r="L3119" t="s">
        <v>2</v>
      </c>
      <c r="M3119" t="s">
        <v>84</v>
      </c>
      <c r="N3119" t="s">
        <v>1000</v>
      </c>
    </row>
    <row r="3120" spans="1:14" x14ac:dyDescent="0.25">
      <c r="A3120" t="s">
        <v>5888</v>
      </c>
      <c r="B3120" t="s">
        <v>54</v>
      </c>
      <c r="C3120" t="s">
        <v>5887</v>
      </c>
      <c r="D3120" t="s">
        <v>86</v>
      </c>
      <c r="E3120" s="149">
        <v>493100</v>
      </c>
      <c r="F3120" s="149">
        <v>193064.56</v>
      </c>
      <c r="G3120" s="149">
        <v>686164.56</v>
      </c>
      <c r="H3120" s="150">
        <f>Tabela2[[#This Row],[PERCENTUAL REALIZADO2]]*1/100</f>
        <v>0.21299299999999999</v>
      </c>
      <c r="I3120">
        <v>21.299299999999999</v>
      </c>
      <c r="J3120" s="111">
        <v>42522</v>
      </c>
      <c r="L3120" t="s">
        <v>2</v>
      </c>
      <c r="M3120" t="s">
        <v>84</v>
      </c>
      <c r="N3120" t="s">
        <v>88</v>
      </c>
    </row>
    <row r="3121" spans="1:14" x14ac:dyDescent="0.25">
      <c r="A3121" t="s">
        <v>5889</v>
      </c>
      <c r="B3121" t="s">
        <v>68</v>
      </c>
      <c r="C3121" t="s">
        <v>908</v>
      </c>
      <c r="D3121" t="s">
        <v>86</v>
      </c>
      <c r="E3121" s="149">
        <v>362054.91</v>
      </c>
      <c r="F3121" s="149">
        <v>3657.12</v>
      </c>
      <c r="G3121" s="149">
        <v>365712.03</v>
      </c>
      <c r="H3121" s="150">
        <f>Tabela2[[#This Row],[PERCENTUAL REALIZADO2]]*1/100</f>
        <v>0.98873299999999997</v>
      </c>
      <c r="I3121">
        <v>98.8733</v>
      </c>
      <c r="J3121" s="111">
        <v>42831</v>
      </c>
      <c r="L3121" t="s">
        <v>2</v>
      </c>
      <c r="M3121" t="s">
        <v>84</v>
      </c>
      <c r="N3121" t="s">
        <v>88</v>
      </c>
    </row>
    <row r="3122" spans="1:14" x14ac:dyDescent="0.25">
      <c r="A3122" t="s">
        <v>5890</v>
      </c>
      <c r="B3122" t="s">
        <v>53</v>
      </c>
      <c r="C3122" t="s">
        <v>3800</v>
      </c>
      <c r="D3122" t="s">
        <v>86</v>
      </c>
      <c r="E3122" s="149">
        <v>590600</v>
      </c>
      <c r="F3122" s="149">
        <v>5965.66</v>
      </c>
      <c r="G3122" s="149">
        <v>596565.66</v>
      </c>
      <c r="H3122" s="150">
        <f>Tabela2[[#This Row],[PERCENTUAL REALIZADO2]]*1/100</f>
        <v>0.24754699999999999</v>
      </c>
      <c r="I3122">
        <v>24.7547</v>
      </c>
      <c r="J3122" s="111">
        <v>42772</v>
      </c>
      <c r="L3122" t="s">
        <v>2</v>
      </c>
      <c r="M3122" t="s">
        <v>84</v>
      </c>
      <c r="N3122" t="s">
        <v>115</v>
      </c>
    </row>
    <row r="3123" spans="1:14" x14ac:dyDescent="0.25">
      <c r="A3123" t="s">
        <v>1005</v>
      </c>
      <c r="B3123" t="s">
        <v>68</v>
      </c>
      <c r="C3123" t="s">
        <v>1004</v>
      </c>
      <c r="D3123" t="s">
        <v>86</v>
      </c>
      <c r="E3123" s="149">
        <v>8872500</v>
      </c>
      <c r="F3123" s="149">
        <v>15703986.52</v>
      </c>
      <c r="G3123" s="149">
        <v>24576486.52</v>
      </c>
      <c r="H3123" s="150">
        <f>Tabela2[[#This Row],[PERCENTUAL REALIZADO2]]*1/100</f>
        <v>0.92559999999999998</v>
      </c>
      <c r="I3123">
        <v>92.56</v>
      </c>
      <c r="J3123" s="111">
        <v>39633</v>
      </c>
      <c r="K3123" s="111">
        <v>43100</v>
      </c>
      <c r="L3123" t="s">
        <v>2</v>
      </c>
      <c r="M3123" t="s">
        <v>84</v>
      </c>
      <c r="N3123" t="s">
        <v>1000</v>
      </c>
    </row>
    <row r="3124" spans="1:14" x14ac:dyDescent="0.25">
      <c r="A3124" t="s">
        <v>5893</v>
      </c>
      <c r="B3124" t="s">
        <v>52</v>
      </c>
      <c r="C3124" t="s">
        <v>5255</v>
      </c>
      <c r="D3124" t="s">
        <v>86</v>
      </c>
      <c r="E3124" s="149">
        <v>493100</v>
      </c>
      <c r="F3124" s="149">
        <v>25145</v>
      </c>
      <c r="G3124" s="149">
        <v>518245</v>
      </c>
      <c r="H3124" s="150">
        <f>Tabela2[[#This Row],[PERCENTUAL REALIZADO2]]*1/100</f>
        <v>0.90312399999999993</v>
      </c>
      <c r="I3124">
        <v>90.312399999999997</v>
      </c>
      <c r="J3124" s="111">
        <v>42550</v>
      </c>
      <c r="L3124" t="s">
        <v>2</v>
      </c>
      <c r="M3124" t="s">
        <v>84</v>
      </c>
      <c r="N3124" t="s">
        <v>88</v>
      </c>
    </row>
    <row r="3125" spans="1:14" x14ac:dyDescent="0.25">
      <c r="A3125" t="s">
        <v>5893</v>
      </c>
      <c r="B3125" t="s">
        <v>52</v>
      </c>
      <c r="C3125" t="s">
        <v>5255</v>
      </c>
      <c r="D3125" t="s">
        <v>86</v>
      </c>
      <c r="E3125" s="149">
        <v>493100</v>
      </c>
      <c r="F3125" s="149">
        <v>25145</v>
      </c>
      <c r="G3125" s="149">
        <v>518245</v>
      </c>
      <c r="H3125" s="150">
        <f>Tabela2[[#This Row],[PERCENTUAL REALIZADO2]]*1/100</f>
        <v>0.87219499999999994</v>
      </c>
      <c r="I3125">
        <v>87.219499999999996</v>
      </c>
      <c r="J3125" s="111">
        <v>42550</v>
      </c>
      <c r="L3125" t="s">
        <v>2</v>
      </c>
      <c r="M3125" t="s">
        <v>84</v>
      </c>
      <c r="N3125" t="s">
        <v>88</v>
      </c>
    </row>
    <row r="3126" spans="1:14" x14ac:dyDescent="0.25">
      <c r="A3126" t="s">
        <v>5895</v>
      </c>
      <c r="B3126" t="s">
        <v>53</v>
      </c>
      <c r="C3126" t="s">
        <v>5894</v>
      </c>
      <c r="D3126" t="s">
        <v>86</v>
      </c>
      <c r="E3126" s="149">
        <v>394200</v>
      </c>
      <c r="F3126" s="149">
        <v>12263.61</v>
      </c>
      <c r="G3126" s="149">
        <v>406463.61</v>
      </c>
      <c r="H3126" s="150">
        <f>Tabela2[[#This Row],[PERCENTUAL REALIZADO2]]*1/100</f>
        <v>0.49894899999999998</v>
      </c>
      <c r="I3126">
        <v>49.8949</v>
      </c>
      <c r="J3126" s="111">
        <v>42184</v>
      </c>
      <c r="L3126" t="s">
        <v>2</v>
      </c>
      <c r="M3126" t="s">
        <v>84</v>
      </c>
      <c r="N3126" t="s">
        <v>88</v>
      </c>
    </row>
    <row r="3127" spans="1:14" x14ac:dyDescent="0.25">
      <c r="A3127" t="s">
        <v>4374</v>
      </c>
      <c r="B3127" t="s">
        <v>68</v>
      </c>
      <c r="C3127" t="s">
        <v>1532</v>
      </c>
      <c r="D3127" t="s">
        <v>86</v>
      </c>
      <c r="E3127" s="149">
        <v>9458475</v>
      </c>
      <c r="F3127" s="149">
        <v>5730907.2199999997</v>
      </c>
      <c r="G3127" s="149">
        <v>15189382.220000001</v>
      </c>
      <c r="H3127" s="150">
        <f>Tabela2[[#This Row],[PERCENTUAL REALIZADO2]]*1/100</f>
        <v>0.32799999999999996</v>
      </c>
      <c r="I3127">
        <v>32.799999999999997</v>
      </c>
      <c r="J3127" s="111">
        <v>39505</v>
      </c>
      <c r="K3127" s="111">
        <v>42887</v>
      </c>
      <c r="L3127" t="s">
        <v>2</v>
      </c>
      <c r="M3127" t="s">
        <v>84</v>
      </c>
      <c r="N3127" t="s">
        <v>1000</v>
      </c>
    </row>
    <row r="3128" spans="1:14" x14ac:dyDescent="0.25">
      <c r="A3128" t="s">
        <v>5781</v>
      </c>
      <c r="B3128" t="s">
        <v>56</v>
      </c>
      <c r="C3128" t="s">
        <v>806</v>
      </c>
      <c r="D3128" t="s">
        <v>86</v>
      </c>
      <c r="E3128" s="149">
        <v>245850</v>
      </c>
      <c r="F3128" s="149">
        <v>4150</v>
      </c>
      <c r="G3128" s="149">
        <v>250000</v>
      </c>
      <c r="H3128" s="150">
        <f>Tabela2[[#This Row],[PERCENTUAL REALIZADO2]]*1/100</f>
        <v>0.67743600000000004</v>
      </c>
      <c r="I3128">
        <v>67.743600000000001</v>
      </c>
      <c r="J3128" s="111">
        <v>42174</v>
      </c>
      <c r="L3128" t="s">
        <v>2</v>
      </c>
      <c r="M3128" t="s">
        <v>84</v>
      </c>
      <c r="N3128" t="s">
        <v>88</v>
      </c>
    </row>
    <row r="3129" spans="1:14" x14ac:dyDescent="0.25">
      <c r="A3129" t="s">
        <v>5898</v>
      </c>
      <c r="B3129" t="s">
        <v>47</v>
      </c>
      <c r="C3129" t="s">
        <v>892</v>
      </c>
      <c r="D3129" t="s">
        <v>86</v>
      </c>
      <c r="E3129" s="149">
        <v>464646.88</v>
      </c>
      <c r="F3129" s="149">
        <v>14369.51</v>
      </c>
      <c r="G3129" s="149">
        <v>479016.39</v>
      </c>
      <c r="H3129" s="150">
        <f>Tabela2[[#This Row],[PERCENTUAL REALIZADO2]]*1/100</f>
        <v>5.9209999999999992E-3</v>
      </c>
      <c r="I3129">
        <v>0.59209999999999996</v>
      </c>
      <c r="J3129" s="111">
        <v>42530</v>
      </c>
      <c r="L3129" t="s">
        <v>2</v>
      </c>
      <c r="M3129" t="s">
        <v>84</v>
      </c>
      <c r="N3129" t="s">
        <v>88</v>
      </c>
    </row>
    <row r="3130" spans="1:14" x14ac:dyDescent="0.25">
      <c r="A3130" t="s">
        <v>5900</v>
      </c>
      <c r="B3130" t="s">
        <v>47</v>
      </c>
      <c r="C3130" t="s">
        <v>5899</v>
      </c>
      <c r="D3130" t="s">
        <v>86</v>
      </c>
      <c r="E3130" s="149">
        <v>295300</v>
      </c>
      <c r="F3130" s="149">
        <v>4700</v>
      </c>
      <c r="G3130" s="149">
        <v>300000</v>
      </c>
      <c r="H3130" s="150">
        <f>Tabela2[[#This Row],[PERCENTUAL REALIZADO2]]*1/100</f>
        <v>0.43021799999999999</v>
      </c>
      <c r="I3130">
        <v>43.021799999999999</v>
      </c>
      <c r="J3130" s="111">
        <v>42699</v>
      </c>
      <c r="L3130" t="s">
        <v>2</v>
      </c>
      <c r="M3130" t="s">
        <v>84</v>
      </c>
      <c r="N3130" t="s">
        <v>88</v>
      </c>
    </row>
    <row r="3131" spans="1:14" x14ac:dyDescent="0.25">
      <c r="A3131" t="s">
        <v>5901</v>
      </c>
      <c r="B3131" t="s">
        <v>60</v>
      </c>
      <c r="C3131" t="s">
        <v>387</v>
      </c>
      <c r="D3131" t="s">
        <v>86</v>
      </c>
      <c r="E3131" s="149">
        <v>394200</v>
      </c>
      <c r="F3131" s="149">
        <v>22953.279999999999</v>
      </c>
      <c r="G3131" s="149">
        <v>417153.28000000003</v>
      </c>
      <c r="H3131" s="150">
        <f>Tabela2[[#This Row],[PERCENTUAL REALIZADO2]]*1/100</f>
        <v>0.80286299999999999</v>
      </c>
      <c r="I3131">
        <v>80.286299999999997</v>
      </c>
      <c r="J3131" s="111">
        <v>42885</v>
      </c>
      <c r="L3131" t="s">
        <v>2</v>
      </c>
      <c r="M3131" t="s">
        <v>84</v>
      </c>
      <c r="N3131" t="s">
        <v>88</v>
      </c>
    </row>
    <row r="3132" spans="1:14" x14ac:dyDescent="0.25">
      <c r="A3132" t="s">
        <v>4377</v>
      </c>
      <c r="B3132" t="s">
        <v>61</v>
      </c>
      <c r="C3132" t="s">
        <v>1613</v>
      </c>
      <c r="D3132" t="s">
        <v>86</v>
      </c>
      <c r="E3132" s="149">
        <v>6600000</v>
      </c>
      <c r="F3132" s="149">
        <v>1320000</v>
      </c>
      <c r="G3132" s="149">
        <v>7920000</v>
      </c>
      <c r="H3132" s="150">
        <f>Tabela2[[#This Row],[PERCENTUAL REALIZADO2]]*1/100</f>
        <v>0.54949999999999999</v>
      </c>
      <c r="I3132">
        <v>54.95</v>
      </c>
      <c r="J3132" s="111">
        <v>39608</v>
      </c>
      <c r="K3132" s="111">
        <v>42735</v>
      </c>
      <c r="L3132" t="s">
        <v>2</v>
      </c>
      <c r="M3132" t="s">
        <v>84</v>
      </c>
      <c r="N3132" t="s">
        <v>1000</v>
      </c>
    </row>
    <row r="3133" spans="1:14" x14ac:dyDescent="0.25">
      <c r="A3133" t="s">
        <v>5903</v>
      </c>
      <c r="B3133" t="s">
        <v>51</v>
      </c>
      <c r="C3133" t="s">
        <v>5902</v>
      </c>
      <c r="D3133" t="s">
        <v>86</v>
      </c>
      <c r="E3133" s="149">
        <v>592000</v>
      </c>
      <c r="F3133" s="149">
        <v>2879.29</v>
      </c>
      <c r="G3133" s="149">
        <v>594879.29</v>
      </c>
      <c r="H3133" s="150">
        <f>Tabela2[[#This Row],[PERCENTUAL REALIZADO2]]*1/100</f>
        <v>0.62485999999999997</v>
      </c>
      <c r="I3133">
        <v>62.485999999999997</v>
      </c>
      <c r="J3133" s="111">
        <v>42552</v>
      </c>
      <c r="L3133" t="s">
        <v>2</v>
      </c>
      <c r="M3133" t="s">
        <v>84</v>
      </c>
      <c r="N3133" t="s">
        <v>88</v>
      </c>
    </row>
    <row r="3134" spans="1:14" x14ac:dyDescent="0.25">
      <c r="A3134" t="s">
        <v>5903</v>
      </c>
      <c r="B3134" t="s">
        <v>51</v>
      </c>
      <c r="C3134" t="s">
        <v>5902</v>
      </c>
      <c r="D3134" t="s">
        <v>86</v>
      </c>
      <c r="E3134" s="149">
        <v>245850</v>
      </c>
      <c r="F3134" s="149">
        <v>4210.6400000000003</v>
      </c>
      <c r="G3134" s="149">
        <v>250060.64</v>
      </c>
      <c r="H3134" s="150">
        <f>Tabela2[[#This Row],[PERCENTUAL REALIZADO2]]*1/100</f>
        <v>0.55263300000000004</v>
      </c>
      <c r="I3134">
        <v>55.263300000000001</v>
      </c>
      <c r="J3134" s="111">
        <v>42552</v>
      </c>
      <c r="L3134" t="s">
        <v>2</v>
      </c>
      <c r="M3134" t="s">
        <v>84</v>
      </c>
      <c r="N3134" t="s">
        <v>88</v>
      </c>
    </row>
    <row r="3135" spans="1:14" x14ac:dyDescent="0.25">
      <c r="A3135" t="s">
        <v>3554</v>
      </c>
      <c r="B3135" t="s">
        <v>52</v>
      </c>
      <c r="C3135" t="s">
        <v>3553</v>
      </c>
      <c r="D3135" t="s">
        <v>86</v>
      </c>
      <c r="E3135" s="149">
        <v>384310</v>
      </c>
      <c r="F3135" s="149">
        <v>16012.9</v>
      </c>
      <c r="G3135" s="149">
        <v>400322.9</v>
      </c>
      <c r="H3135" s="150">
        <f>Tabela2[[#This Row],[PERCENTUAL REALIZADO2]]*1/100</f>
        <v>0.73377999999999999</v>
      </c>
      <c r="I3135">
        <v>73.378</v>
      </c>
      <c r="J3135" s="111">
        <v>42704</v>
      </c>
      <c r="L3135" t="s">
        <v>2</v>
      </c>
      <c r="M3135" t="s">
        <v>84</v>
      </c>
      <c r="N3135" t="s">
        <v>88</v>
      </c>
    </row>
    <row r="3136" spans="1:14" x14ac:dyDescent="0.25">
      <c r="A3136" t="s">
        <v>5905</v>
      </c>
      <c r="B3136" t="s">
        <v>69</v>
      </c>
      <c r="C3136" t="s">
        <v>5904</v>
      </c>
      <c r="D3136" t="s">
        <v>86</v>
      </c>
      <c r="E3136" s="149">
        <v>394200</v>
      </c>
      <c r="F3136" s="149">
        <v>10800</v>
      </c>
      <c r="G3136" s="149">
        <v>405000</v>
      </c>
      <c r="H3136" s="150">
        <f>Tabela2[[#This Row],[PERCENTUAL REALIZADO2]]*1/100</f>
        <v>0.57858399999999999</v>
      </c>
      <c r="I3136">
        <v>57.858400000000003</v>
      </c>
      <c r="J3136" s="111">
        <v>37226</v>
      </c>
      <c r="L3136" t="s">
        <v>2</v>
      </c>
      <c r="M3136" t="s">
        <v>84</v>
      </c>
      <c r="N3136" t="s">
        <v>88</v>
      </c>
    </row>
    <row r="3137" spans="1:14" x14ac:dyDescent="0.25">
      <c r="A3137" t="s">
        <v>5906</v>
      </c>
      <c r="B3137" t="s">
        <v>54</v>
      </c>
      <c r="C3137" t="s">
        <v>1355</v>
      </c>
      <c r="D3137" t="s">
        <v>86</v>
      </c>
      <c r="E3137" s="149">
        <v>493100</v>
      </c>
      <c r="F3137" s="149">
        <v>45480.66</v>
      </c>
      <c r="G3137" s="149">
        <v>538580.66</v>
      </c>
      <c r="H3137" s="150">
        <f>Tabela2[[#This Row],[PERCENTUAL REALIZADO2]]*1/100</f>
        <v>0.93694199999999994</v>
      </c>
      <c r="I3137">
        <v>93.694199999999995</v>
      </c>
      <c r="J3137" s="111">
        <v>42248</v>
      </c>
      <c r="L3137" t="s">
        <v>2</v>
      </c>
      <c r="M3137" t="s">
        <v>84</v>
      </c>
      <c r="N3137" t="s">
        <v>88</v>
      </c>
    </row>
    <row r="3138" spans="1:14" x14ac:dyDescent="0.25">
      <c r="A3138" t="s">
        <v>5907</v>
      </c>
      <c r="B3138" t="s">
        <v>54</v>
      </c>
      <c r="C3138" t="s">
        <v>1355</v>
      </c>
      <c r="D3138" t="s">
        <v>86</v>
      </c>
      <c r="E3138" s="149">
        <v>493100</v>
      </c>
      <c r="F3138" s="149">
        <v>46582</v>
      </c>
      <c r="G3138" s="149">
        <v>539682</v>
      </c>
      <c r="H3138" s="150">
        <f>Tabela2[[#This Row],[PERCENTUAL REALIZADO2]]*1/100</f>
        <v>3.1282999999999998E-2</v>
      </c>
      <c r="I3138">
        <v>3.1282999999999999</v>
      </c>
      <c r="J3138" s="111">
        <v>42468</v>
      </c>
      <c r="L3138" t="s">
        <v>2</v>
      </c>
      <c r="M3138" t="s">
        <v>84</v>
      </c>
      <c r="N3138" t="s">
        <v>88</v>
      </c>
    </row>
    <row r="3139" spans="1:14" x14ac:dyDescent="0.25">
      <c r="A3139" t="s">
        <v>5086</v>
      </c>
      <c r="B3139" t="s">
        <v>66</v>
      </c>
      <c r="C3139" t="s">
        <v>1710</v>
      </c>
      <c r="D3139" t="s">
        <v>86</v>
      </c>
      <c r="E3139" s="149">
        <v>245850</v>
      </c>
      <c r="F3139" s="149">
        <v>8432.84</v>
      </c>
      <c r="G3139" s="149">
        <v>254282.84</v>
      </c>
      <c r="H3139" s="150">
        <f>Tabela2[[#This Row],[PERCENTUAL REALIZADO2]]*1/100</f>
        <v>0.976464</v>
      </c>
      <c r="I3139">
        <v>97.6464</v>
      </c>
      <c r="J3139" s="111">
        <v>42436</v>
      </c>
      <c r="L3139" t="s">
        <v>2</v>
      </c>
      <c r="M3139" t="s">
        <v>84</v>
      </c>
      <c r="N3139" t="s">
        <v>88</v>
      </c>
    </row>
    <row r="3140" spans="1:14" x14ac:dyDescent="0.25">
      <c r="A3140" t="s">
        <v>5908</v>
      </c>
      <c r="B3140" t="s">
        <v>66</v>
      </c>
      <c r="C3140" t="s">
        <v>1198</v>
      </c>
      <c r="D3140" t="s">
        <v>86</v>
      </c>
      <c r="E3140" s="149">
        <v>295300</v>
      </c>
      <c r="F3140" s="149">
        <v>22366.86</v>
      </c>
      <c r="G3140" s="149">
        <v>317666.86</v>
      </c>
      <c r="H3140" s="150">
        <f>Tabela2[[#This Row],[PERCENTUAL REALIZADO2]]*1/100</f>
        <v>0.92014499999999999</v>
      </c>
      <c r="I3140">
        <v>92.014499999999998</v>
      </c>
      <c r="J3140" s="111">
        <v>42555</v>
      </c>
      <c r="L3140" t="s">
        <v>2</v>
      </c>
      <c r="M3140" t="s">
        <v>84</v>
      </c>
      <c r="N3140" t="s">
        <v>88</v>
      </c>
    </row>
    <row r="3141" spans="1:14" x14ac:dyDescent="0.25">
      <c r="A3141" t="s">
        <v>5909</v>
      </c>
      <c r="B3141" t="s">
        <v>55</v>
      </c>
      <c r="C3141" t="s">
        <v>1671</v>
      </c>
      <c r="D3141" t="s">
        <v>86</v>
      </c>
      <c r="E3141" s="149">
        <v>245850</v>
      </c>
      <c r="F3141" s="149">
        <v>27007.53</v>
      </c>
      <c r="G3141" s="149">
        <v>272857.53000000003</v>
      </c>
      <c r="H3141" s="150">
        <f>Tabela2[[#This Row],[PERCENTUAL REALIZADO2]]*1/100</f>
        <v>0.61642699999999995</v>
      </c>
      <c r="I3141">
        <v>61.642699999999998</v>
      </c>
      <c r="J3141" s="111">
        <v>42653</v>
      </c>
      <c r="L3141" t="s">
        <v>2</v>
      </c>
      <c r="M3141" t="s">
        <v>84</v>
      </c>
      <c r="N3141" t="s">
        <v>88</v>
      </c>
    </row>
    <row r="3142" spans="1:14" x14ac:dyDescent="0.25">
      <c r="A3142" t="s">
        <v>5725</v>
      </c>
      <c r="B3142" t="s">
        <v>53</v>
      </c>
      <c r="C3142" t="s">
        <v>5912</v>
      </c>
      <c r="D3142" t="s">
        <v>86</v>
      </c>
      <c r="E3142" s="149">
        <v>394200</v>
      </c>
      <c r="F3142" s="149">
        <v>31282.86</v>
      </c>
      <c r="G3142" s="149">
        <v>425482.86</v>
      </c>
      <c r="H3142" s="150">
        <f>Tabela2[[#This Row],[PERCENTUAL REALIZADO2]]*1/100</f>
        <v>0.47192700000000004</v>
      </c>
      <c r="I3142">
        <v>47.192700000000002</v>
      </c>
      <c r="J3142" s="111">
        <v>42551</v>
      </c>
      <c r="L3142" t="s">
        <v>2</v>
      </c>
      <c r="M3142" t="s">
        <v>84</v>
      </c>
      <c r="N3142" t="s">
        <v>88</v>
      </c>
    </row>
    <row r="3143" spans="1:14" x14ac:dyDescent="0.25">
      <c r="A3143" t="s">
        <v>5914</v>
      </c>
      <c r="B3143" t="s">
        <v>51</v>
      </c>
      <c r="C3143" t="s">
        <v>5913</v>
      </c>
      <c r="D3143" t="s">
        <v>86</v>
      </c>
      <c r="E3143" s="149">
        <v>245850</v>
      </c>
      <c r="F3143" s="149">
        <v>4475.9799999999996</v>
      </c>
      <c r="G3143" s="149">
        <v>250325.98</v>
      </c>
      <c r="H3143" s="150">
        <f>Tabela2[[#This Row],[PERCENTUAL REALIZADO2]]*1/100</f>
        <v>0.14768300000000001</v>
      </c>
      <c r="I3143">
        <v>14.7683</v>
      </c>
      <c r="J3143" s="111">
        <v>42513</v>
      </c>
      <c r="L3143" t="s">
        <v>2</v>
      </c>
      <c r="M3143" t="s">
        <v>84</v>
      </c>
      <c r="N3143" t="s">
        <v>88</v>
      </c>
    </row>
    <row r="3144" spans="1:14" x14ac:dyDescent="0.25">
      <c r="A3144" t="s">
        <v>5915</v>
      </c>
      <c r="B3144" t="s">
        <v>51</v>
      </c>
      <c r="C3144" t="s">
        <v>5913</v>
      </c>
      <c r="D3144" t="s">
        <v>86</v>
      </c>
      <c r="E3144" s="149">
        <v>245850</v>
      </c>
      <c r="F3144" s="149">
        <v>47403.99</v>
      </c>
      <c r="G3144" s="149">
        <v>293253.99</v>
      </c>
      <c r="H3144" s="150">
        <f>Tabela2[[#This Row],[PERCENTUAL REALIZADO2]]*1/100</f>
        <v>0.109537</v>
      </c>
      <c r="I3144">
        <v>10.9537</v>
      </c>
      <c r="J3144" s="111">
        <v>42552</v>
      </c>
      <c r="L3144" t="s">
        <v>2</v>
      </c>
      <c r="M3144" t="s">
        <v>84</v>
      </c>
      <c r="N3144" t="s">
        <v>88</v>
      </c>
    </row>
    <row r="3145" spans="1:14" x14ac:dyDescent="0.25">
      <c r="A3145" t="s">
        <v>552</v>
      </c>
      <c r="B3145" t="s">
        <v>69</v>
      </c>
      <c r="C3145" t="s">
        <v>509</v>
      </c>
      <c r="D3145" t="s">
        <v>86</v>
      </c>
      <c r="E3145" s="149">
        <v>493100</v>
      </c>
      <c r="F3145" s="149">
        <v>10000</v>
      </c>
      <c r="G3145" s="149">
        <v>503100</v>
      </c>
      <c r="H3145" s="150">
        <f>Tabela2[[#This Row],[PERCENTUAL REALIZADO2]]*1/100</f>
        <v>0.83151399999999998</v>
      </c>
      <c r="I3145">
        <v>83.151399999999995</v>
      </c>
      <c r="J3145" s="111">
        <v>42248</v>
      </c>
      <c r="L3145" t="s">
        <v>2</v>
      </c>
      <c r="M3145" t="s">
        <v>84</v>
      </c>
      <c r="N3145" t="s">
        <v>88</v>
      </c>
    </row>
    <row r="3146" spans="1:14" x14ac:dyDescent="0.25">
      <c r="A3146" t="s">
        <v>5916</v>
      </c>
      <c r="B3146" t="s">
        <v>68</v>
      </c>
      <c r="C3146" t="s">
        <v>4913</v>
      </c>
      <c r="D3146" t="s">
        <v>86</v>
      </c>
      <c r="E3146" s="149">
        <v>243505.42</v>
      </c>
      <c r="F3146" s="149">
        <v>299.81</v>
      </c>
      <c r="G3146" s="149">
        <v>243805.23</v>
      </c>
      <c r="H3146" s="150">
        <f>Tabela2[[#This Row],[PERCENTUAL REALIZADO2]]*1/100</f>
        <v>0.84906300000000001</v>
      </c>
      <c r="I3146">
        <v>84.906300000000002</v>
      </c>
      <c r="J3146" s="111">
        <v>42293</v>
      </c>
      <c r="L3146" t="s">
        <v>2</v>
      </c>
      <c r="M3146" t="s">
        <v>84</v>
      </c>
      <c r="N3146" t="s">
        <v>88</v>
      </c>
    </row>
    <row r="3147" spans="1:14" x14ac:dyDescent="0.25">
      <c r="A3147" t="s">
        <v>4388</v>
      </c>
      <c r="B3147" t="s">
        <v>63</v>
      </c>
      <c r="C3147" t="s">
        <v>1383</v>
      </c>
      <c r="D3147" t="s">
        <v>86</v>
      </c>
      <c r="E3147" s="149">
        <v>9750000</v>
      </c>
      <c r="F3147" s="149">
        <v>3052154.92</v>
      </c>
      <c r="G3147" s="149">
        <v>12802154.92</v>
      </c>
      <c r="H3147" s="150">
        <f>Tabela2[[#This Row],[PERCENTUAL REALIZADO2]]*1/100</f>
        <v>0.58450000000000002</v>
      </c>
      <c r="I3147">
        <v>58.45</v>
      </c>
      <c r="J3147" s="111">
        <v>38897</v>
      </c>
      <c r="K3147" s="111">
        <v>43220</v>
      </c>
      <c r="L3147" t="s">
        <v>2</v>
      </c>
      <c r="M3147" t="s">
        <v>84</v>
      </c>
      <c r="N3147" t="s">
        <v>1000</v>
      </c>
    </row>
    <row r="3148" spans="1:14" x14ac:dyDescent="0.25">
      <c r="A3148" t="s">
        <v>5917</v>
      </c>
      <c r="B3148" t="s">
        <v>65</v>
      </c>
      <c r="C3148" t="s">
        <v>2716</v>
      </c>
      <c r="D3148" t="s">
        <v>86</v>
      </c>
      <c r="E3148" s="149">
        <v>245850</v>
      </c>
      <c r="F3148" s="149">
        <v>16457.919999999998</v>
      </c>
      <c r="G3148" s="149">
        <v>262307.92</v>
      </c>
      <c r="H3148" s="150">
        <f>Tabela2[[#This Row],[PERCENTUAL REALIZADO2]]*1/100</f>
        <v>0.83872200000000008</v>
      </c>
      <c r="I3148">
        <v>83.872200000000007</v>
      </c>
      <c r="J3148" s="111">
        <v>42508</v>
      </c>
      <c r="L3148" t="s">
        <v>2</v>
      </c>
      <c r="M3148" t="s">
        <v>84</v>
      </c>
      <c r="N3148" t="s">
        <v>88</v>
      </c>
    </row>
    <row r="3149" spans="1:14" x14ac:dyDescent="0.25">
      <c r="A3149" t="s">
        <v>5918</v>
      </c>
      <c r="B3149" t="s">
        <v>57</v>
      </c>
      <c r="C3149" t="s">
        <v>4354</v>
      </c>
      <c r="D3149" t="s">
        <v>86</v>
      </c>
      <c r="E3149" s="149">
        <v>394200</v>
      </c>
      <c r="F3149" s="149">
        <v>6000</v>
      </c>
      <c r="G3149" s="149">
        <v>400200</v>
      </c>
      <c r="H3149" s="150">
        <f>Tabela2[[#This Row],[PERCENTUAL REALIZADO2]]*1/100</f>
        <v>0.53130100000000002</v>
      </c>
      <c r="I3149">
        <v>53.130099999999999</v>
      </c>
      <c r="J3149" s="111">
        <v>42430</v>
      </c>
      <c r="L3149" t="s">
        <v>2</v>
      </c>
      <c r="M3149" t="s">
        <v>84</v>
      </c>
      <c r="N3149" t="s">
        <v>88</v>
      </c>
    </row>
    <row r="3150" spans="1:14" x14ac:dyDescent="0.25">
      <c r="A3150" t="s">
        <v>5920</v>
      </c>
      <c r="B3150" t="s">
        <v>53</v>
      </c>
      <c r="C3150" t="s">
        <v>5919</v>
      </c>
      <c r="D3150" t="s">
        <v>86</v>
      </c>
      <c r="E3150" s="149">
        <v>394200</v>
      </c>
      <c r="F3150" s="149">
        <v>16282.42</v>
      </c>
      <c r="G3150" s="149">
        <v>410482.42</v>
      </c>
      <c r="H3150" s="150">
        <f>Tabela2[[#This Row],[PERCENTUAL REALIZADO2]]*1/100</f>
        <v>0.93490600000000001</v>
      </c>
      <c r="I3150">
        <v>93.490600000000001</v>
      </c>
      <c r="J3150" s="111">
        <v>42356</v>
      </c>
      <c r="L3150" t="s">
        <v>2</v>
      </c>
      <c r="M3150" t="s">
        <v>84</v>
      </c>
      <c r="N3150" t="s">
        <v>88</v>
      </c>
    </row>
    <row r="3151" spans="1:14" x14ac:dyDescent="0.25">
      <c r="A3151" t="s">
        <v>5921</v>
      </c>
      <c r="B3151" t="s">
        <v>48</v>
      </c>
      <c r="C3151" t="s">
        <v>202</v>
      </c>
      <c r="D3151" t="s">
        <v>86</v>
      </c>
      <c r="E3151" s="149">
        <v>295300</v>
      </c>
      <c r="F3151" s="149">
        <v>1079.25</v>
      </c>
      <c r="G3151" s="149">
        <v>296379.25</v>
      </c>
      <c r="H3151" s="150">
        <f>Tabela2[[#This Row],[PERCENTUAL REALIZADO2]]*1/100</f>
        <v>0.60095999999999994</v>
      </c>
      <c r="I3151">
        <v>60.095999999999997</v>
      </c>
      <c r="J3151" s="111">
        <v>42444</v>
      </c>
      <c r="L3151" t="s">
        <v>2</v>
      </c>
      <c r="M3151" t="s">
        <v>84</v>
      </c>
      <c r="N3151" t="s">
        <v>88</v>
      </c>
    </row>
    <row r="3152" spans="1:14" x14ac:dyDescent="0.25">
      <c r="A3152" t="s">
        <v>5923</v>
      </c>
      <c r="B3152" t="s">
        <v>48</v>
      </c>
      <c r="C3152" t="s">
        <v>349</v>
      </c>
      <c r="D3152" t="s">
        <v>86</v>
      </c>
      <c r="E3152" s="149">
        <v>436727</v>
      </c>
      <c r="F3152" s="149">
        <v>1473.73</v>
      </c>
      <c r="G3152" s="149">
        <v>438200.73</v>
      </c>
      <c r="H3152" s="150">
        <f>Tabela2[[#This Row],[PERCENTUAL REALIZADO2]]*1/100</f>
        <v>0.89072699999999994</v>
      </c>
      <c r="I3152">
        <v>89.072699999999998</v>
      </c>
      <c r="J3152" s="111">
        <v>42493</v>
      </c>
      <c r="L3152" t="s">
        <v>2</v>
      </c>
      <c r="M3152" t="s">
        <v>84</v>
      </c>
      <c r="N3152" t="s">
        <v>88</v>
      </c>
    </row>
    <row r="3153" spans="1:14" x14ac:dyDescent="0.25">
      <c r="A3153" t="s">
        <v>5925</v>
      </c>
      <c r="B3153" t="s">
        <v>48</v>
      </c>
      <c r="C3153" t="s">
        <v>5924</v>
      </c>
      <c r="D3153" t="s">
        <v>86</v>
      </c>
      <c r="E3153" s="149">
        <v>443650</v>
      </c>
      <c r="F3153" s="149">
        <v>900</v>
      </c>
      <c r="G3153" s="149">
        <v>444550</v>
      </c>
      <c r="H3153" s="150">
        <f>Tabela2[[#This Row],[PERCENTUAL REALIZADO2]]*1/100</f>
        <v>0.35417999999999999</v>
      </c>
      <c r="I3153">
        <v>35.417999999999999</v>
      </c>
      <c r="J3153" s="111">
        <v>42339</v>
      </c>
      <c r="L3153" t="s">
        <v>2</v>
      </c>
      <c r="M3153" t="s">
        <v>84</v>
      </c>
      <c r="N3153" t="s">
        <v>88</v>
      </c>
    </row>
    <row r="3154" spans="1:14" x14ac:dyDescent="0.25">
      <c r="A3154" t="s">
        <v>4392</v>
      </c>
      <c r="B3154" t="s">
        <v>61</v>
      </c>
      <c r="C3154" t="s">
        <v>1418</v>
      </c>
      <c r="D3154" t="s">
        <v>86</v>
      </c>
      <c r="E3154" s="149">
        <v>8135857.0800000001</v>
      </c>
      <c r="F3154" s="149">
        <v>2084517.09</v>
      </c>
      <c r="G3154" s="149">
        <v>10220374.17</v>
      </c>
      <c r="H3154" s="150">
        <f>Tabela2[[#This Row],[PERCENTUAL REALIZADO2]]*1/100</f>
        <v>0.8015000000000001</v>
      </c>
      <c r="I3154">
        <v>80.150000000000006</v>
      </c>
      <c r="J3154" s="111">
        <v>39101</v>
      </c>
      <c r="K3154" s="111">
        <v>42951</v>
      </c>
      <c r="L3154" t="s">
        <v>2</v>
      </c>
      <c r="M3154" t="s">
        <v>84</v>
      </c>
      <c r="N3154" t="s">
        <v>1000</v>
      </c>
    </row>
    <row r="3155" spans="1:14" x14ac:dyDescent="0.25">
      <c r="A3155" t="s">
        <v>5927</v>
      </c>
      <c r="B3155" t="s">
        <v>68</v>
      </c>
      <c r="C3155" t="s">
        <v>5926</v>
      </c>
      <c r="D3155" t="s">
        <v>86</v>
      </c>
      <c r="E3155" s="149">
        <v>245850</v>
      </c>
      <c r="F3155" s="149">
        <v>6333.33</v>
      </c>
      <c r="G3155" s="149">
        <v>252183.33</v>
      </c>
      <c r="H3155" s="150">
        <f>Tabela2[[#This Row],[PERCENTUAL REALIZADO2]]*1/100</f>
        <v>0.64000900000000005</v>
      </c>
      <c r="I3155">
        <v>64.000900000000001</v>
      </c>
      <c r="J3155" s="111">
        <v>42690</v>
      </c>
      <c r="L3155" t="s">
        <v>2</v>
      </c>
      <c r="M3155" t="s">
        <v>84</v>
      </c>
      <c r="N3155" t="s">
        <v>88</v>
      </c>
    </row>
    <row r="3156" spans="1:14" x14ac:dyDescent="0.25">
      <c r="A3156" t="s">
        <v>5928</v>
      </c>
      <c r="B3156" t="s">
        <v>68</v>
      </c>
      <c r="C3156" t="s">
        <v>3204</v>
      </c>
      <c r="D3156" t="s">
        <v>86</v>
      </c>
      <c r="E3156" s="149">
        <v>255740</v>
      </c>
      <c r="F3156" s="149">
        <v>8449.51</v>
      </c>
      <c r="G3156" s="149">
        <v>264189.51</v>
      </c>
      <c r="H3156" s="150">
        <f>Tabela2[[#This Row],[PERCENTUAL REALIZADO2]]*1/100</f>
        <v>0.81009299999999995</v>
      </c>
      <c r="I3156">
        <v>81.009299999999996</v>
      </c>
      <c r="J3156" s="111">
        <v>42551</v>
      </c>
      <c r="L3156" t="s">
        <v>2</v>
      </c>
      <c r="M3156" t="s">
        <v>84</v>
      </c>
      <c r="N3156" t="s">
        <v>183</v>
      </c>
    </row>
    <row r="3157" spans="1:14" x14ac:dyDescent="0.25">
      <c r="A3157" t="s">
        <v>5929</v>
      </c>
      <c r="B3157" t="s">
        <v>58</v>
      </c>
      <c r="C3157" t="s">
        <v>476</v>
      </c>
      <c r="D3157" t="s">
        <v>86</v>
      </c>
      <c r="E3157" s="149">
        <v>344750</v>
      </c>
      <c r="F3157" s="149">
        <v>142819.66</v>
      </c>
      <c r="G3157" s="149">
        <v>487569.66</v>
      </c>
      <c r="H3157" s="150">
        <f>Tabela2[[#This Row],[PERCENTUAL REALIZADO2]]*1/100</f>
        <v>0.83270500000000003</v>
      </c>
      <c r="I3157">
        <v>83.270499999999998</v>
      </c>
      <c r="J3157" s="111">
        <v>42531</v>
      </c>
      <c r="L3157" t="s">
        <v>2</v>
      </c>
      <c r="M3157" t="s">
        <v>84</v>
      </c>
      <c r="N3157" t="s">
        <v>88</v>
      </c>
    </row>
    <row r="3158" spans="1:14" x14ac:dyDescent="0.25">
      <c r="A3158" t="s">
        <v>697</v>
      </c>
      <c r="B3158" t="s">
        <v>67</v>
      </c>
      <c r="C3158" t="s">
        <v>4927</v>
      </c>
      <c r="D3158" t="s">
        <v>86</v>
      </c>
      <c r="E3158" s="149">
        <v>245850</v>
      </c>
      <c r="F3158" s="149">
        <v>4150</v>
      </c>
      <c r="G3158" s="149">
        <v>250000</v>
      </c>
      <c r="H3158" s="150">
        <f>Tabela2[[#This Row],[PERCENTUAL REALIZADO2]]*1/100</f>
        <v>0.39876600000000001</v>
      </c>
      <c r="I3158">
        <v>39.876600000000003</v>
      </c>
      <c r="J3158" s="111">
        <v>42223</v>
      </c>
      <c r="L3158" t="s">
        <v>2</v>
      </c>
      <c r="M3158" t="s">
        <v>84</v>
      </c>
      <c r="N3158" t="s">
        <v>88</v>
      </c>
    </row>
    <row r="3159" spans="1:14" x14ac:dyDescent="0.25">
      <c r="A3159" t="s">
        <v>697</v>
      </c>
      <c r="B3159" t="s">
        <v>67</v>
      </c>
      <c r="C3159" t="s">
        <v>4927</v>
      </c>
      <c r="D3159" t="s">
        <v>86</v>
      </c>
      <c r="E3159" s="149">
        <v>295300</v>
      </c>
      <c r="F3159" s="149">
        <v>11465.75</v>
      </c>
      <c r="G3159" s="149">
        <v>306765.75</v>
      </c>
      <c r="H3159" s="150">
        <f>Tabela2[[#This Row],[PERCENTUAL REALIZADO2]]*1/100</f>
        <v>0.77998999999999996</v>
      </c>
      <c r="I3159">
        <v>77.998999999999995</v>
      </c>
      <c r="J3159" s="111">
        <v>42212</v>
      </c>
      <c r="L3159" t="s">
        <v>2</v>
      </c>
      <c r="M3159" t="s">
        <v>84</v>
      </c>
      <c r="N3159" t="s">
        <v>88</v>
      </c>
    </row>
    <row r="3160" spans="1:14" x14ac:dyDescent="0.25">
      <c r="A3160" t="s">
        <v>5933</v>
      </c>
      <c r="B3160" t="s">
        <v>60</v>
      </c>
      <c r="C3160" t="s">
        <v>5932</v>
      </c>
      <c r="D3160" t="s">
        <v>86</v>
      </c>
      <c r="E3160" s="149">
        <v>245850</v>
      </c>
      <c r="F3160" s="149">
        <v>10000</v>
      </c>
      <c r="G3160" s="149">
        <v>255850</v>
      </c>
      <c r="H3160" s="150">
        <f>Tabela2[[#This Row],[PERCENTUAL REALIZADO2]]*1/100</f>
        <v>0.90374500000000002</v>
      </c>
      <c r="I3160">
        <v>90.374499999999998</v>
      </c>
      <c r="J3160" s="111">
        <v>42444</v>
      </c>
      <c r="L3160" t="s">
        <v>2</v>
      </c>
      <c r="M3160" t="s">
        <v>84</v>
      </c>
      <c r="N3160" t="s">
        <v>88</v>
      </c>
    </row>
    <row r="3161" spans="1:14" x14ac:dyDescent="0.25">
      <c r="A3161" t="s">
        <v>5935</v>
      </c>
      <c r="B3161" t="s">
        <v>67</v>
      </c>
      <c r="C3161" t="s">
        <v>5934</v>
      </c>
      <c r="D3161" t="s">
        <v>86</v>
      </c>
      <c r="E3161" s="149">
        <v>592000</v>
      </c>
      <c r="F3161" s="149">
        <v>12430.23</v>
      </c>
      <c r="G3161" s="149">
        <v>604430.23</v>
      </c>
      <c r="H3161" s="150">
        <f>Tabela2[[#This Row],[PERCENTUAL REALIZADO2]]*1/100</f>
        <v>0.52539999999999998</v>
      </c>
      <c r="I3161">
        <v>52.54</v>
      </c>
      <c r="J3161" s="111">
        <v>42293</v>
      </c>
      <c r="L3161" t="s">
        <v>2</v>
      </c>
      <c r="M3161" t="s">
        <v>84</v>
      </c>
      <c r="N3161" t="s">
        <v>88</v>
      </c>
    </row>
    <row r="3162" spans="1:14" x14ac:dyDescent="0.25">
      <c r="A3162" t="s">
        <v>5936</v>
      </c>
      <c r="B3162" t="s">
        <v>67</v>
      </c>
      <c r="C3162" t="s">
        <v>1718</v>
      </c>
      <c r="D3162" t="s">
        <v>86</v>
      </c>
      <c r="E3162" s="149">
        <v>493100</v>
      </c>
      <c r="F3162" s="149">
        <v>42012.23</v>
      </c>
      <c r="G3162" s="149">
        <v>535112.23</v>
      </c>
      <c r="H3162" s="150">
        <f>Tabela2[[#This Row],[PERCENTUAL REALIZADO2]]*1/100</f>
        <v>0.62925299999999995</v>
      </c>
      <c r="I3162">
        <v>62.9253</v>
      </c>
      <c r="J3162" s="111">
        <v>42528</v>
      </c>
      <c r="L3162" t="s">
        <v>2</v>
      </c>
      <c r="M3162" t="s">
        <v>84</v>
      </c>
      <c r="N3162" t="s">
        <v>88</v>
      </c>
    </row>
    <row r="3163" spans="1:14" x14ac:dyDescent="0.25">
      <c r="A3163" t="s">
        <v>5937</v>
      </c>
      <c r="B3163" t="s">
        <v>68</v>
      </c>
      <c r="C3163" t="s">
        <v>1316</v>
      </c>
      <c r="D3163" t="s">
        <v>86</v>
      </c>
      <c r="E3163" s="149">
        <v>493100</v>
      </c>
      <c r="F3163" s="149">
        <v>99841.83</v>
      </c>
      <c r="G3163" s="149">
        <v>592941.82999999996</v>
      </c>
      <c r="H3163" s="150">
        <f>Tabela2[[#This Row],[PERCENTUAL REALIZADO2]]*1/100</f>
        <v>0.27464899999999998</v>
      </c>
      <c r="I3163">
        <v>27.4649</v>
      </c>
      <c r="J3163" s="111">
        <v>42534</v>
      </c>
      <c r="L3163" t="s">
        <v>2</v>
      </c>
      <c r="M3163" t="s">
        <v>84</v>
      </c>
      <c r="N3163" t="s">
        <v>88</v>
      </c>
    </row>
    <row r="3164" spans="1:14" x14ac:dyDescent="0.25">
      <c r="A3164" t="s">
        <v>4407</v>
      </c>
      <c r="B3164" t="s">
        <v>637</v>
      </c>
      <c r="C3164" t="s">
        <v>4406</v>
      </c>
      <c r="D3164" t="s">
        <v>90</v>
      </c>
      <c r="E3164" s="149">
        <v>53103.6</v>
      </c>
      <c r="F3164" s="149">
        <v>536.4</v>
      </c>
      <c r="G3164" s="149">
        <v>53640</v>
      </c>
      <c r="H3164" s="150">
        <f>Tabela2[[#This Row],[PERCENTUAL REALIZADO2]]*1/100</f>
        <v>0</v>
      </c>
      <c r="I3164">
        <v>0</v>
      </c>
      <c r="J3164" s="111">
        <v>39121</v>
      </c>
      <c r="L3164" t="s">
        <v>2</v>
      </c>
      <c r="M3164" t="s">
        <v>80</v>
      </c>
      <c r="N3164" t="s">
        <v>1232</v>
      </c>
    </row>
    <row r="3165" spans="1:14" x14ac:dyDescent="0.25">
      <c r="A3165" t="s">
        <v>5939</v>
      </c>
      <c r="B3165" t="s">
        <v>53</v>
      </c>
      <c r="C3165" t="s">
        <v>5938</v>
      </c>
      <c r="D3165" t="s">
        <v>86</v>
      </c>
      <c r="E3165" s="149">
        <v>1432650</v>
      </c>
      <c r="F3165" s="149">
        <v>1434.08</v>
      </c>
      <c r="G3165" s="149">
        <v>1434084.08</v>
      </c>
      <c r="H3165" s="150">
        <f>Tabela2[[#This Row],[PERCENTUAL REALIZADO2]]*1/100</f>
        <v>0.36923800000000001</v>
      </c>
      <c r="I3165">
        <v>36.9238</v>
      </c>
      <c r="J3165" s="111">
        <v>42522</v>
      </c>
      <c r="L3165" t="s">
        <v>2</v>
      </c>
      <c r="M3165" t="s">
        <v>84</v>
      </c>
      <c r="N3165" t="s">
        <v>88</v>
      </c>
    </row>
    <row r="3166" spans="1:14" x14ac:dyDescent="0.25">
      <c r="A3166" t="s">
        <v>880</v>
      </c>
      <c r="B3166" t="s">
        <v>60</v>
      </c>
      <c r="C3166" t="s">
        <v>4409</v>
      </c>
      <c r="D3166" t="s">
        <v>90</v>
      </c>
      <c r="E3166" s="149">
        <v>111765.72</v>
      </c>
      <c r="F3166" s="149">
        <v>22020.05</v>
      </c>
      <c r="G3166" s="149">
        <v>133785.76999999999</v>
      </c>
      <c r="H3166" s="150">
        <f>Tabela2[[#This Row],[PERCENTUAL REALIZADO2]]*1/100</f>
        <v>0.1191</v>
      </c>
      <c r="I3166">
        <v>11.91</v>
      </c>
      <c r="J3166" s="111">
        <v>38944</v>
      </c>
      <c r="K3166" s="111">
        <v>42040</v>
      </c>
      <c r="L3166" t="s">
        <v>2</v>
      </c>
      <c r="M3166" t="s">
        <v>80</v>
      </c>
      <c r="N3166" t="s">
        <v>866</v>
      </c>
    </row>
    <row r="3167" spans="1:14" x14ac:dyDescent="0.25">
      <c r="A3167" t="s">
        <v>5940</v>
      </c>
      <c r="B3167" t="s">
        <v>50</v>
      </c>
      <c r="C3167" t="s">
        <v>620</v>
      </c>
      <c r="D3167" t="s">
        <v>86</v>
      </c>
      <c r="E3167" s="149">
        <v>295300</v>
      </c>
      <c r="F3167" s="149">
        <v>9936.2900000000009</v>
      </c>
      <c r="G3167" s="149">
        <v>305236.28999999998</v>
      </c>
      <c r="H3167" s="150">
        <f>Tabela2[[#This Row],[PERCENTUAL REALIZADO2]]*1/100</f>
        <v>0.85992000000000002</v>
      </c>
      <c r="I3167">
        <v>85.992000000000004</v>
      </c>
      <c r="J3167" s="111">
        <v>42550</v>
      </c>
      <c r="L3167" t="s">
        <v>2</v>
      </c>
      <c r="M3167" t="s">
        <v>84</v>
      </c>
      <c r="N3167" t="s">
        <v>88</v>
      </c>
    </row>
    <row r="3168" spans="1:14" x14ac:dyDescent="0.25">
      <c r="A3168" t="s">
        <v>5941</v>
      </c>
      <c r="B3168" t="s">
        <v>50</v>
      </c>
      <c r="C3168" t="s">
        <v>620</v>
      </c>
      <c r="D3168" t="s">
        <v>86</v>
      </c>
      <c r="E3168" s="149">
        <v>393050.62</v>
      </c>
      <c r="F3168" s="149">
        <v>393.44</v>
      </c>
      <c r="G3168" s="149">
        <v>393444.06</v>
      </c>
      <c r="H3168" s="150">
        <f>Tabela2[[#This Row],[PERCENTUAL REALIZADO2]]*1/100</f>
        <v>0.41678700000000002</v>
      </c>
      <c r="I3168">
        <v>41.678699999999999</v>
      </c>
      <c r="J3168" s="111">
        <v>42809</v>
      </c>
      <c r="L3168" t="s">
        <v>2</v>
      </c>
      <c r="M3168" t="s">
        <v>84</v>
      </c>
      <c r="N3168" t="s">
        <v>88</v>
      </c>
    </row>
    <row r="3169" spans="1:14" x14ac:dyDescent="0.25">
      <c r="A3169" t="s">
        <v>5942</v>
      </c>
      <c r="B3169" t="s">
        <v>65</v>
      </c>
      <c r="C3169" t="s">
        <v>1721</v>
      </c>
      <c r="D3169" t="s">
        <v>86</v>
      </c>
      <c r="E3169" s="149">
        <v>493100</v>
      </c>
      <c r="F3169" s="149">
        <v>984.05</v>
      </c>
      <c r="G3169" s="149">
        <v>494084.05</v>
      </c>
      <c r="H3169" s="150">
        <f>Tabela2[[#This Row],[PERCENTUAL REALIZADO2]]*1/100</f>
        <v>0.92698400000000003</v>
      </c>
      <c r="I3169">
        <v>92.698400000000007</v>
      </c>
      <c r="J3169" s="111">
        <v>42618</v>
      </c>
      <c r="L3169" t="s">
        <v>2</v>
      </c>
      <c r="M3169" t="s">
        <v>84</v>
      </c>
      <c r="N3169" t="s">
        <v>88</v>
      </c>
    </row>
    <row r="3170" spans="1:14" x14ac:dyDescent="0.25">
      <c r="A3170" t="s">
        <v>102</v>
      </c>
      <c r="B3170" t="s">
        <v>47</v>
      </c>
      <c r="C3170" t="s">
        <v>979</v>
      </c>
      <c r="D3170" t="s">
        <v>86</v>
      </c>
      <c r="E3170" s="149">
        <v>493100</v>
      </c>
      <c r="F3170" s="149">
        <v>990</v>
      </c>
      <c r="G3170" s="149">
        <v>494090</v>
      </c>
      <c r="H3170" s="150">
        <f>Tabela2[[#This Row],[PERCENTUAL REALIZADO2]]*1/100</f>
        <v>0.62743000000000004</v>
      </c>
      <c r="I3170">
        <v>62.743000000000002</v>
      </c>
      <c r="J3170" s="111">
        <v>42552</v>
      </c>
      <c r="L3170" t="s">
        <v>2</v>
      </c>
      <c r="M3170" t="s">
        <v>84</v>
      </c>
      <c r="N3170" t="s">
        <v>88</v>
      </c>
    </row>
    <row r="3171" spans="1:14" x14ac:dyDescent="0.25">
      <c r="A3171" t="s">
        <v>5947</v>
      </c>
      <c r="B3171" t="s">
        <v>53</v>
      </c>
      <c r="C3171" t="s">
        <v>5946</v>
      </c>
      <c r="D3171" t="s">
        <v>86</v>
      </c>
      <c r="E3171" s="149">
        <v>295300</v>
      </c>
      <c r="F3171" s="149">
        <v>2661.98</v>
      </c>
      <c r="G3171" s="149">
        <v>297961.98</v>
      </c>
      <c r="H3171" s="150">
        <f>Tabela2[[#This Row],[PERCENTUAL REALIZADO2]]*1/100</f>
        <v>0.80512200000000012</v>
      </c>
      <c r="I3171">
        <v>80.512200000000007</v>
      </c>
      <c r="J3171" s="111">
        <v>42457</v>
      </c>
      <c r="L3171" t="s">
        <v>2</v>
      </c>
      <c r="M3171" t="s">
        <v>84</v>
      </c>
      <c r="N3171" t="s">
        <v>88</v>
      </c>
    </row>
    <row r="3172" spans="1:14" x14ac:dyDescent="0.25">
      <c r="A3172" t="s">
        <v>2788</v>
      </c>
      <c r="B3172" t="s">
        <v>48</v>
      </c>
      <c r="C3172" t="s">
        <v>4416</v>
      </c>
      <c r="D3172" t="s">
        <v>86</v>
      </c>
      <c r="E3172" s="149">
        <v>438750</v>
      </c>
      <c r="F3172" s="149">
        <v>52158.96</v>
      </c>
      <c r="G3172" s="149">
        <v>490908.96</v>
      </c>
      <c r="H3172" s="150">
        <f>Tabela2[[#This Row],[PERCENTUAL REALIZADO2]]*1/100</f>
        <v>0.84959999999999991</v>
      </c>
      <c r="I3172">
        <v>84.96</v>
      </c>
      <c r="J3172" s="111">
        <v>39363</v>
      </c>
      <c r="K3172" s="111">
        <v>43241</v>
      </c>
      <c r="L3172" t="s">
        <v>2</v>
      </c>
      <c r="M3172" t="s">
        <v>893</v>
      </c>
      <c r="N3172" t="s">
        <v>894</v>
      </c>
    </row>
    <row r="3173" spans="1:14" x14ac:dyDescent="0.25">
      <c r="A3173" t="s">
        <v>5948</v>
      </c>
      <c r="B3173" t="s">
        <v>60</v>
      </c>
      <c r="C3173" t="s">
        <v>556</v>
      </c>
      <c r="D3173" t="s">
        <v>86</v>
      </c>
      <c r="E3173" s="149">
        <v>344750</v>
      </c>
      <c r="F3173" s="149">
        <v>162238.35999999999</v>
      </c>
      <c r="G3173" s="149">
        <v>506988.36</v>
      </c>
      <c r="H3173" s="150">
        <f>Tabela2[[#This Row],[PERCENTUAL REALIZADO2]]*1/100</f>
        <v>0.72746999999999995</v>
      </c>
      <c r="I3173">
        <v>72.747</v>
      </c>
      <c r="J3173" s="111">
        <v>42522</v>
      </c>
      <c r="L3173" t="s">
        <v>2</v>
      </c>
      <c r="M3173" t="s">
        <v>84</v>
      </c>
      <c r="N3173" t="s">
        <v>88</v>
      </c>
    </row>
    <row r="3174" spans="1:14" x14ac:dyDescent="0.25">
      <c r="A3174" t="s">
        <v>5949</v>
      </c>
      <c r="B3174" t="s">
        <v>53</v>
      </c>
      <c r="C3174" t="s">
        <v>1217</v>
      </c>
      <c r="D3174" t="s">
        <v>86</v>
      </c>
      <c r="E3174" s="149">
        <v>493100</v>
      </c>
      <c r="F3174" s="149">
        <v>10300.379999999999</v>
      </c>
      <c r="G3174" s="149">
        <v>503400.38</v>
      </c>
      <c r="H3174" s="150">
        <f>Tabela2[[#This Row],[PERCENTUAL REALIZADO2]]*1/100</f>
        <v>0.93150199999999994</v>
      </c>
      <c r="I3174">
        <v>93.150199999999998</v>
      </c>
      <c r="J3174" s="111">
        <v>42306</v>
      </c>
      <c r="L3174" t="s">
        <v>2</v>
      </c>
      <c r="M3174" t="s">
        <v>84</v>
      </c>
      <c r="N3174" t="s">
        <v>88</v>
      </c>
    </row>
    <row r="3175" spans="1:14" x14ac:dyDescent="0.25">
      <c r="A3175" t="s">
        <v>5950</v>
      </c>
      <c r="B3175" t="s">
        <v>53</v>
      </c>
      <c r="C3175" t="s">
        <v>1217</v>
      </c>
      <c r="D3175" t="s">
        <v>86</v>
      </c>
      <c r="E3175" s="149">
        <v>295300</v>
      </c>
      <c r="F3175" s="149">
        <v>6279.29</v>
      </c>
      <c r="G3175" s="149">
        <v>301579.28999999998</v>
      </c>
      <c r="H3175" s="150">
        <f>Tabela2[[#This Row],[PERCENTUAL REALIZADO2]]*1/100</f>
        <v>0.80009399999999997</v>
      </c>
      <c r="I3175">
        <v>80.009399999999999</v>
      </c>
      <c r="J3175" s="111">
        <v>42431</v>
      </c>
      <c r="L3175" t="s">
        <v>2</v>
      </c>
      <c r="M3175" t="s">
        <v>84</v>
      </c>
      <c r="N3175" t="s">
        <v>88</v>
      </c>
    </row>
    <row r="3176" spans="1:14" x14ac:dyDescent="0.25">
      <c r="A3176" t="s">
        <v>5951</v>
      </c>
      <c r="B3176" t="s">
        <v>65</v>
      </c>
      <c r="C3176" t="s">
        <v>1293</v>
      </c>
      <c r="D3176" t="s">
        <v>86</v>
      </c>
      <c r="E3176" s="149">
        <v>493100</v>
      </c>
      <c r="F3176" s="149">
        <v>23707.66</v>
      </c>
      <c r="G3176" s="149">
        <v>516807.66</v>
      </c>
      <c r="H3176" s="150">
        <f>Tabela2[[#This Row],[PERCENTUAL REALIZADO2]]*1/100</f>
        <v>0.14162</v>
      </c>
      <c r="I3176">
        <v>14.162000000000001</v>
      </c>
      <c r="J3176" s="111">
        <v>42370</v>
      </c>
      <c r="L3176" t="s">
        <v>2</v>
      </c>
      <c r="M3176" t="s">
        <v>84</v>
      </c>
      <c r="N3176" t="s">
        <v>88</v>
      </c>
    </row>
    <row r="3177" spans="1:14" x14ac:dyDescent="0.25">
      <c r="A3177" t="s">
        <v>5952</v>
      </c>
      <c r="B3177" t="s">
        <v>67</v>
      </c>
      <c r="C3177" t="s">
        <v>3432</v>
      </c>
      <c r="D3177" t="s">
        <v>86</v>
      </c>
      <c r="E3177" s="149">
        <v>690900</v>
      </c>
      <c r="F3177" s="149">
        <v>286479.34999999998</v>
      </c>
      <c r="G3177" s="149">
        <v>977379.35</v>
      </c>
      <c r="H3177" s="150">
        <f>Tabela2[[#This Row],[PERCENTUAL REALIZADO2]]*1/100</f>
        <v>0.77642100000000003</v>
      </c>
      <c r="I3177">
        <v>77.642099999999999</v>
      </c>
      <c r="J3177" s="111">
        <v>42173</v>
      </c>
      <c r="L3177" t="s">
        <v>2</v>
      </c>
      <c r="M3177" t="s">
        <v>84</v>
      </c>
      <c r="N3177" t="s">
        <v>88</v>
      </c>
    </row>
    <row r="3178" spans="1:14" x14ac:dyDescent="0.25">
      <c r="A3178" t="s">
        <v>5953</v>
      </c>
      <c r="B3178" t="s">
        <v>67</v>
      </c>
      <c r="C3178" t="s">
        <v>3432</v>
      </c>
      <c r="D3178" t="s">
        <v>86</v>
      </c>
      <c r="E3178" s="149">
        <v>641450</v>
      </c>
      <c r="F3178" s="149">
        <v>239309.84</v>
      </c>
      <c r="G3178" s="149">
        <v>880759.84</v>
      </c>
      <c r="H3178" s="150">
        <f>Tabela2[[#This Row],[PERCENTUAL REALIZADO2]]*1/100</f>
        <v>0.493066</v>
      </c>
      <c r="I3178">
        <v>49.306600000000003</v>
      </c>
      <c r="J3178" s="111">
        <v>42205</v>
      </c>
      <c r="L3178" t="s">
        <v>2</v>
      </c>
      <c r="M3178" t="s">
        <v>84</v>
      </c>
      <c r="N3178" t="s">
        <v>88</v>
      </c>
    </row>
    <row r="3179" spans="1:14" x14ac:dyDescent="0.25">
      <c r="A3179" t="s">
        <v>5954</v>
      </c>
      <c r="B3179" t="s">
        <v>67</v>
      </c>
      <c r="C3179" t="s">
        <v>3432</v>
      </c>
      <c r="D3179" t="s">
        <v>86</v>
      </c>
      <c r="E3179" s="149">
        <v>641450</v>
      </c>
      <c r="F3179" s="149">
        <v>155448.6</v>
      </c>
      <c r="G3179" s="149">
        <v>796898.6</v>
      </c>
      <c r="H3179" s="150">
        <f>Tabela2[[#This Row],[PERCENTUAL REALIZADO2]]*1/100</f>
        <v>0.86018100000000008</v>
      </c>
      <c r="I3179">
        <v>86.018100000000004</v>
      </c>
      <c r="J3179" s="111">
        <v>42157</v>
      </c>
      <c r="L3179" t="s">
        <v>2</v>
      </c>
      <c r="M3179" t="s">
        <v>84</v>
      </c>
      <c r="N3179" t="s">
        <v>88</v>
      </c>
    </row>
    <row r="3180" spans="1:14" x14ac:dyDescent="0.25">
      <c r="A3180" t="s">
        <v>5955</v>
      </c>
      <c r="B3180" t="s">
        <v>68</v>
      </c>
      <c r="C3180" t="s">
        <v>765</v>
      </c>
      <c r="D3180" t="s">
        <v>86</v>
      </c>
      <c r="E3180" s="149">
        <v>245850</v>
      </c>
      <c r="F3180" s="149">
        <v>40207</v>
      </c>
      <c r="G3180" s="149">
        <v>286057</v>
      </c>
      <c r="H3180" s="150">
        <f>Tabela2[[#This Row],[PERCENTUAL REALIZADO2]]*1/100</f>
        <v>0.56115499999999996</v>
      </c>
      <c r="I3180">
        <v>56.115499999999997</v>
      </c>
      <c r="J3180" s="111">
        <v>42352</v>
      </c>
      <c r="L3180" t="s">
        <v>2</v>
      </c>
      <c r="M3180" t="s">
        <v>84</v>
      </c>
      <c r="N3180" t="s">
        <v>88</v>
      </c>
    </row>
    <row r="3181" spans="1:14" x14ac:dyDescent="0.25">
      <c r="A3181" t="s">
        <v>5957</v>
      </c>
      <c r="B3181" t="s">
        <v>47</v>
      </c>
      <c r="C3181" t="s">
        <v>5956</v>
      </c>
      <c r="D3181" t="s">
        <v>86</v>
      </c>
      <c r="E3181" s="149">
        <v>493100</v>
      </c>
      <c r="F3181" s="149">
        <v>6900</v>
      </c>
      <c r="G3181" s="149">
        <v>500000</v>
      </c>
      <c r="H3181" s="150">
        <f>Tabela2[[#This Row],[PERCENTUAL REALIZADO2]]*1/100</f>
        <v>3.3769999999999994E-2</v>
      </c>
      <c r="I3181">
        <v>3.3769999999999998</v>
      </c>
      <c r="J3181" s="111">
        <v>42503</v>
      </c>
      <c r="L3181" t="s">
        <v>2</v>
      </c>
      <c r="M3181" t="s">
        <v>84</v>
      </c>
      <c r="N3181" t="s">
        <v>88</v>
      </c>
    </row>
    <row r="3182" spans="1:14" x14ac:dyDescent="0.25">
      <c r="A3182" t="s">
        <v>5959</v>
      </c>
      <c r="B3182" t="s">
        <v>68</v>
      </c>
      <c r="C3182" t="s">
        <v>5958</v>
      </c>
      <c r="D3182" t="s">
        <v>86</v>
      </c>
      <c r="E3182" s="149">
        <v>413980</v>
      </c>
      <c r="F3182" s="149">
        <v>59794.78</v>
      </c>
      <c r="G3182" s="149">
        <v>473774.78</v>
      </c>
      <c r="H3182" s="150">
        <f>Tabela2[[#This Row],[PERCENTUAL REALIZADO2]]*1/100</f>
        <v>0.69905699999999993</v>
      </c>
      <c r="I3182">
        <v>69.905699999999996</v>
      </c>
      <c r="J3182" s="111">
        <v>42685</v>
      </c>
      <c r="L3182" t="s">
        <v>2</v>
      </c>
      <c r="M3182" t="s">
        <v>84</v>
      </c>
      <c r="N3182" t="s">
        <v>88</v>
      </c>
    </row>
    <row r="3183" spans="1:14" x14ac:dyDescent="0.25">
      <c r="A3183" t="s">
        <v>5960</v>
      </c>
      <c r="B3183" t="s">
        <v>68</v>
      </c>
      <c r="C3183" t="s">
        <v>5401</v>
      </c>
      <c r="D3183" t="s">
        <v>86</v>
      </c>
      <c r="E3183" s="149">
        <v>295300</v>
      </c>
      <c r="F3183" s="149">
        <v>300</v>
      </c>
      <c r="G3183" s="149">
        <v>295600</v>
      </c>
      <c r="H3183" s="150">
        <f>Tabela2[[#This Row],[PERCENTUAL REALIZADO2]]*1/100</f>
        <v>0.49949199999999999</v>
      </c>
      <c r="I3183">
        <v>49.949199999999998</v>
      </c>
      <c r="J3183" s="111">
        <v>42244</v>
      </c>
      <c r="L3183" t="s">
        <v>2</v>
      </c>
      <c r="M3183" t="s">
        <v>84</v>
      </c>
      <c r="N3183" t="s">
        <v>88</v>
      </c>
    </row>
    <row r="3184" spans="1:14" x14ac:dyDescent="0.25">
      <c r="A3184" t="s">
        <v>541</v>
      </c>
      <c r="B3184" t="s">
        <v>68</v>
      </c>
      <c r="C3184" t="s">
        <v>540</v>
      </c>
      <c r="D3184" t="s">
        <v>86</v>
      </c>
      <c r="E3184" s="149">
        <v>592000</v>
      </c>
      <c r="F3184" s="149">
        <v>7251.94</v>
      </c>
      <c r="G3184" s="149">
        <v>599251.93999999994</v>
      </c>
      <c r="H3184" s="150">
        <f>Tabela2[[#This Row],[PERCENTUAL REALIZADO2]]*1/100</f>
        <v>0.82171800000000006</v>
      </c>
      <c r="I3184">
        <v>82.171800000000005</v>
      </c>
      <c r="J3184" s="111">
        <v>42832</v>
      </c>
      <c r="L3184" t="s">
        <v>2</v>
      </c>
      <c r="M3184" t="s">
        <v>84</v>
      </c>
      <c r="N3184" t="s">
        <v>88</v>
      </c>
    </row>
    <row r="3185" spans="1:14" x14ac:dyDescent="0.25">
      <c r="A3185" t="s">
        <v>462</v>
      </c>
      <c r="B3185" t="s">
        <v>314</v>
      </c>
      <c r="C3185" t="s">
        <v>1265</v>
      </c>
      <c r="D3185" t="s">
        <v>86</v>
      </c>
      <c r="E3185" s="149">
        <v>493100</v>
      </c>
      <c r="F3185" s="149">
        <v>500</v>
      </c>
      <c r="G3185" s="149">
        <v>493600</v>
      </c>
      <c r="H3185" s="150">
        <f>Tabela2[[#This Row],[PERCENTUAL REALIZADO2]]*1/100</f>
        <v>0.296296</v>
      </c>
      <c r="I3185">
        <v>29.6296</v>
      </c>
      <c r="J3185" s="111">
        <v>42179</v>
      </c>
      <c r="L3185" t="s">
        <v>2</v>
      </c>
      <c r="M3185" t="s">
        <v>84</v>
      </c>
      <c r="N3185" t="s">
        <v>88</v>
      </c>
    </row>
    <row r="3186" spans="1:14" x14ac:dyDescent="0.25">
      <c r="A3186" t="s">
        <v>5961</v>
      </c>
      <c r="B3186" t="s">
        <v>58</v>
      </c>
      <c r="C3186" t="s">
        <v>714</v>
      </c>
      <c r="D3186" t="s">
        <v>86</v>
      </c>
      <c r="E3186" s="149">
        <v>245850</v>
      </c>
      <c r="F3186" s="149">
        <v>18406.96</v>
      </c>
      <c r="G3186" s="149">
        <v>264256.96000000002</v>
      </c>
      <c r="H3186" s="150">
        <f>Tabela2[[#This Row],[PERCENTUAL REALIZADO2]]*1/100</f>
        <v>0.81392600000000004</v>
      </c>
      <c r="I3186">
        <v>81.392600000000002</v>
      </c>
      <c r="J3186" s="111">
        <v>42698</v>
      </c>
      <c r="L3186" t="s">
        <v>2</v>
      </c>
      <c r="M3186" t="s">
        <v>84</v>
      </c>
      <c r="N3186" t="s">
        <v>88</v>
      </c>
    </row>
    <row r="3187" spans="1:14" x14ac:dyDescent="0.25">
      <c r="A3187" t="s">
        <v>459</v>
      </c>
      <c r="B3187" t="s">
        <v>57</v>
      </c>
      <c r="C3187" t="s">
        <v>458</v>
      </c>
      <c r="D3187" t="s">
        <v>86</v>
      </c>
      <c r="E3187" s="149">
        <v>295300</v>
      </c>
      <c r="F3187" s="149">
        <v>7545.95</v>
      </c>
      <c r="G3187" s="149">
        <v>302845.95</v>
      </c>
      <c r="H3187" s="150">
        <f>Tabela2[[#This Row],[PERCENTUAL REALIZADO2]]*1/100</f>
        <v>0.53815899999999994</v>
      </c>
      <c r="I3187">
        <v>53.815899999999999</v>
      </c>
      <c r="J3187" s="111">
        <v>42335</v>
      </c>
      <c r="L3187" t="s">
        <v>2</v>
      </c>
      <c r="M3187" t="s">
        <v>84</v>
      </c>
      <c r="N3187" t="s">
        <v>88</v>
      </c>
    </row>
    <row r="3188" spans="1:14" x14ac:dyDescent="0.25">
      <c r="A3188" t="s">
        <v>5963</v>
      </c>
      <c r="B3188" t="s">
        <v>53</v>
      </c>
      <c r="C3188" t="s">
        <v>5962</v>
      </c>
      <c r="D3188" t="s">
        <v>86</v>
      </c>
      <c r="E3188" s="149">
        <v>245850</v>
      </c>
      <c r="F3188" s="149">
        <v>77612.33</v>
      </c>
      <c r="G3188" s="149">
        <v>323462.33</v>
      </c>
      <c r="H3188" s="150">
        <f>Tabela2[[#This Row],[PERCENTUAL REALIZADO2]]*1/100</f>
        <v>0.99859300000000006</v>
      </c>
      <c r="I3188">
        <v>99.859300000000005</v>
      </c>
      <c r="J3188" s="111">
        <v>42552</v>
      </c>
      <c r="K3188" s="111">
        <v>42978</v>
      </c>
      <c r="L3188" t="s">
        <v>2</v>
      </c>
      <c r="M3188" t="s">
        <v>84</v>
      </c>
      <c r="N3188" t="s">
        <v>88</v>
      </c>
    </row>
    <row r="3189" spans="1:14" x14ac:dyDescent="0.25">
      <c r="A3189" t="s">
        <v>5964</v>
      </c>
      <c r="B3189" t="s">
        <v>66</v>
      </c>
      <c r="C3189" t="s">
        <v>1023</v>
      </c>
      <c r="D3189" t="s">
        <v>86</v>
      </c>
      <c r="E3189" s="149">
        <v>413980</v>
      </c>
      <c r="F3189" s="149">
        <v>414.39</v>
      </c>
      <c r="G3189" s="149">
        <v>414394.39</v>
      </c>
      <c r="H3189" s="150">
        <f>Tabela2[[#This Row],[PERCENTUAL REALIZADO2]]*1/100</f>
        <v>0.57110499999999997</v>
      </c>
      <c r="I3189">
        <v>57.110500000000002</v>
      </c>
      <c r="J3189" s="111">
        <v>42314</v>
      </c>
      <c r="L3189" t="s">
        <v>2</v>
      </c>
      <c r="M3189" t="s">
        <v>84</v>
      </c>
      <c r="N3189" t="s">
        <v>88</v>
      </c>
    </row>
    <row r="3190" spans="1:14" x14ac:dyDescent="0.25">
      <c r="A3190" t="s">
        <v>5966</v>
      </c>
      <c r="B3190" t="s">
        <v>54</v>
      </c>
      <c r="C3190" t="s">
        <v>5965</v>
      </c>
      <c r="D3190" t="s">
        <v>86</v>
      </c>
      <c r="E3190" s="149">
        <v>295300</v>
      </c>
      <c r="F3190" s="149">
        <v>96078.27</v>
      </c>
      <c r="G3190" s="149">
        <v>391378.27</v>
      </c>
      <c r="H3190" s="150">
        <f>Tabela2[[#This Row],[PERCENTUAL REALIZADO2]]*1/100</f>
        <v>0.45159300000000002</v>
      </c>
      <c r="I3190">
        <v>45.159300000000002</v>
      </c>
      <c r="J3190" s="111">
        <v>42278</v>
      </c>
      <c r="L3190" t="s">
        <v>2</v>
      </c>
      <c r="M3190" t="s">
        <v>84</v>
      </c>
      <c r="N3190" t="s">
        <v>88</v>
      </c>
    </row>
    <row r="3191" spans="1:14" x14ac:dyDescent="0.25">
      <c r="A3191" t="s">
        <v>5968</v>
      </c>
      <c r="B3191" t="s">
        <v>68</v>
      </c>
      <c r="C3191" t="s">
        <v>5967</v>
      </c>
      <c r="D3191" t="s">
        <v>86</v>
      </c>
      <c r="E3191" s="149">
        <v>245850</v>
      </c>
      <c r="F3191" s="149">
        <v>45459.43</v>
      </c>
      <c r="G3191" s="149">
        <v>291309.43</v>
      </c>
      <c r="H3191" s="150">
        <f>Tabela2[[#This Row],[PERCENTUAL REALIZADO2]]*1/100</f>
        <v>0.94670500000000002</v>
      </c>
      <c r="I3191">
        <v>94.670500000000004</v>
      </c>
      <c r="J3191" s="111">
        <v>42692</v>
      </c>
      <c r="L3191" t="s">
        <v>2</v>
      </c>
      <c r="M3191" t="s">
        <v>84</v>
      </c>
      <c r="N3191" t="s">
        <v>88</v>
      </c>
    </row>
    <row r="3192" spans="1:14" x14ac:dyDescent="0.25">
      <c r="A3192" t="s">
        <v>5970</v>
      </c>
      <c r="B3192" t="s">
        <v>60</v>
      </c>
      <c r="C3192" t="s">
        <v>5969</v>
      </c>
      <c r="D3192" t="s">
        <v>86</v>
      </c>
      <c r="E3192" s="149">
        <v>245850</v>
      </c>
      <c r="F3192" s="149">
        <v>5485.17</v>
      </c>
      <c r="G3192" s="149">
        <v>251335.17</v>
      </c>
      <c r="H3192" s="150">
        <f>Tabela2[[#This Row],[PERCENTUAL REALIZADO2]]*1/100</f>
        <v>0.88076899999999991</v>
      </c>
      <c r="I3192">
        <v>88.076899999999995</v>
      </c>
      <c r="J3192" s="111">
        <v>42253</v>
      </c>
      <c r="L3192" t="s">
        <v>2</v>
      </c>
      <c r="M3192" t="s">
        <v>84</v>
      </c>
      <c r="N3192" t="s">
        <v>88</v>
      </c>
    </row>
    <row r="3193" spans="1:14" x14ac:dyDescent="0.25">
      <c r="A3193" t="s">
        <v>5971</v>
      </c>
      <c r="B3193" t="s">
        <v>60</v>
      </c>
      <c r="C3193" t="s">
        <v>477</v>
      </c>
      <c r="D3193" t="s">
        <v>86</v>
      </c>
      <c r="E3193" s="149">
        <v>493100</v>
      </c>
      <c r="F3193" s="149">
        <v>18005.29</v>
      </c>
      <c r="G3193" s="149">
        <v>511105.29</v>
      </c>
      <c r="H3193" s="150">
        <f>Tabela2[[#This Row],[PERCENTUAL REALIZADO2]]*1/100</f>
        <v>0.84488399999999997</v>
      </c>
      <c r="I3193">
        <v>84.488399999999999</v>
      </c>
      <c r="J3193" s="111">
        <v>42186</v>
      </c>
      <c r="L3193" t="s">
        <v>2</v>
      </c>
      <c r="M3193" t="s">
        <v>84</v>
      </c>
      <c r="N3193" t="s">
        <v>88</v>
      </c>
    </row>
    <row r="3194" spans="1:14" x14ac:dyDescent="0.25">
      <c r="A3194" t="s">
        <v>5973</v>
      </c>
      <c r="B3194" t="s">
        <v>53</v>
      </c>
      <c r="C3194" t="s">
        <v>5972</v>
      </c>
      <c r="D3194" t="s">
        <v>86</v>
      </c>
      <c r="E3194" s="149">
        <v>671120</v>
      </c>
      <c r="F3194" s="149">
        <v>13697</v>
      </c>
      <c r="G3194" s="149">
        <v>684817</v>
      </c>
      <c r="H3194" s="150">
        <f>Tabela2[[#This Row],[PERCENTUAL REALIZADO2]]*1/100</f>
        <v>0.59313800000000005</v>
      </c>
      <c r="I3194">
        <v>59.313800000000001</v>
      </c>
      <c r="J3194" s="111">
        <v>42585</v>
      </c>
      <c r="L3194" t="s">
        <v>2</v>
      </c>
      <c r="M3194" t="s">
        <v>84</v>
      </c>
      <c r="N3194" t="s">
        <v>88</v>
      </c>
    </row>
    <row r="3195" spans="1:14" x14ac:dyDescent="0.25">
      <c r="A3195" t="s">
        <v>5974</v>
      </c>
      <c r="B3195" t="s">
        <v>66</v>
      </c>
      <c r="C3195" t="s">
        <v>323</v>
      </c>
      <c r="D3195" t="s">
        <v>86</v>
      </c>
      <c r="E3195" s="149">
        <v>394200</v>
      </c>
      <c r="F3195" s="149">
        <v>39634.839999999997</v>
      </c>
      <c r="G3195" s="149">
        <v>433834.84</v>
      </c>
      <c r="H3195" s="150">
        <f>Tabela2[[#This Row],[PERCENTUAL REALIZADO2]]*1/100</f>
        <v>0.84883300000000006</v>
      </c>
      <c r="I3195">
        <v>84.883300000000006</v>
      </c>
      <c r="J3195" s="111">
        <v>42184</v>
      </c>
      <c r="L3195" t="s">
        <v>2</v>
      </c>
      <c r="M3195" t="s">
        <v>84</v>
      </c>
      <c r="N3195" t="s">
        <v>88</v>
      </c>
    </row>
    <row r="3196" spans="1:14" x14ac:dyDescent="0.25">
      <c r="A3196" t="s">
        <v>5976</v>
      </c>
      <c r="B3196" t="s">
        <v>48</v>
      </c>
      <c r="C3196" t="s">
        <v>5975</v>
      </c>
      <c r="D3196" t="s">
        <v>86</v>
      </c>
      <c r="E3196" s="149">
        <v>245850</v>
      </c>
      <c r="F3196" s="149">
        <v>9567.99</v>
      </c>
      <c r="G3196" s="149">
        <v>255417.99</v>
      </c>
      <c r="H3196" s="150">
        <f>Tabela2[[#This Row],[PERCENTUAL REALIZADO2]]*1/100</f>
        <v>0.311052</v>
      </c>
      <c r="I3196">
        <v>31.1052</v>
      </c>
      <c r="J3196" s="111">
        <v>42866</v>
      </c>
      <c r="L3196" t="s">
        <v>2</v>
      </c>
      <c r="M3196" t="s">
        <v>84</v>
      </c>
      <c r="N3196" t="s">
        <v>88</v>
      </c>
    </row>
    <row r="3197" spans="1:14" x14ac:dyDescent="0.25">
      <c r="A3197" t="s">
        <v>5977</v>
      </c>
      <c r="B3197" t="s">
        <v>53</v>
      </c>
      <c r="C3197" t="s">
        <v>645</v>
      </c>
      <c r="D3197" t="s">
        <v>86</v>
      </c>
      <c r="E3197" s="149">
        <v>245850</v>
      </c>
      <c r="F3197" s="149">
        <v>20676.46</v>
      </c>
      <c r="G3197" s="149">
        <v>266526.46000000002</v>
      </c>
      <c r="H3197" s="150">
        <f>Tabela2[[#This Row],[PERCENTUAL REALIZADO2]]*1/100</f>
        <v>0.28367799999999999</v>
      </c>
      <c r="I3197">
        <v>28.367799999999999</v>
      </c>
      <c r="J3197" s="111">
        <v>42551</v>
      </c>
      <c r="L3197" t="s">
        <v>2</v>
      </c>
      <c r="M3197" t="s">
        <v>84</v>
      </c>
      <c r="N3197" t="s">
        <v>88</v>
      </c>
    </row>
    <row r="3198" spans="1:14" x14ac:dyDescent="0.25">
      <c r="A3198" t="s">
        <v>5978</v>
      </c>
      <c r="B3198" t="s">
        <v>45</v>
      </c>
      <c r="C3198" t="s">
        <v>1724</v>
      </c>
      <c r="D3198" t="s">
        <v>86</v>
      </c>
      <c r="E3198" s="149">
        <v>493100</v>
      </c>
      <c r="F3198" s="149">
        <v>10000</v>
      </c>
      <c r="G3198" s="149">
        <v>503100</v>
      </c>
      <c r="H3198" s="150">
        <f>Tabela2[[#This Row],[PERCENTUAL REALIZADO2]]*1/100</f>
        <v>0.68593400000000004</v>
      </c>
      <c r="I3198">
        <v>68.593400000000003</v>
      </c>
      <c r="J3198" s="111">
        <v>42544</v>
      </c>
      <c r="L3198" t="s">
        <v>2</v>
      </c>
      <c r="M3198" t="s">
        <v>84</v>
      </c>
      <c r="N3198" t="s">
        <v>88</v>
      </c>
    </row>
    <row r="3199" spans="1:14" x14ac:dyDescent="0.25">
      <c r="A3199" t="s">
        <v>5980</v>
      </c>
      <c r="B3199" t="s">
        <v>66</v>
      </c>
      <c r="C3199" t="s">
        <v>2664</v>
      </c>
      <c r="D3199" t="s">
        <v>86</v>
      </c>
      <c r="E3199" s="149">
        <v>394200</v>
      </c>
      <c r="F3199" s="149">
        <v>60078.97</v>
      </c>
      <c r="G3199" s="149">
        <v>454278.97</v>
      </c>
      <c r="H3199" s="150">
        <f>Tabela2[[#This Row],[PERCENTUAL REALIZADO2]]*1/100</f>
        <v>9.3998999999999999E-2</v>
      </c>
      <c r="I3199">
        <v>9.3999000000000006</v>
      </c>
      <c r="J3199" s="111">
        <v>42551</v>
      </c>
      <c r="L3199" t="s">
        <v>2</v>
      </c>
      <c r="M3199" t="s">
        <v>84</v>
      </c>
      <c r="N3199" t="s">
        <v>88</v>
      </c>
    </row>
    <row r="3200" spans="1:14" x14ac:dyDescent="0.25">
      <c r="A3200" t="s">
        <v>5981</v>
      </c>
      <c r="B3200" t="s">
        <v>66</v>
      </c>
      <c r="C3200" t="s">
        <v>155</v>
      </c>
      <c r="D3200" t="s">
        <v>86</v>
      </c>
      <c r="E3200" s="149">
        <v>394200</v>
      </c>
      <c r="F3200" s="149">
        <v>394.59</v>
      </c>
      <c r="G3200" s="149">
        <v>394594.59</v>
      </c>
      <c r="H3200" s="150">
        <f>Tabela2[[#This Row],[PERCENTUAL REALIZADO2]]*1/100</f>
        <v>0.913767</v>
      </c>
      <c r="I3200">
        <v>91.3767</v>
      </c>
      <c r="J3200" s="111">
        <v>42548</v>
      </c>
      <c r="L3200" t="s">
        <v>2</v>
      </c>
      <c r="M3200" t="s">
        <v>84</v>
      </c>
      <c r="N3200" t="s">
        <v>88</v>
      </c>
    </row>
    <row r="3201" spans="1:14" x14ac:dyDescent="0.25">
      <c r="A3201" t="s">
        <v>5983</v>
      </c>
      <c r="B3201" t="s">
        <v>47</v>
      </c>
      <c r="C3201" t="s">
        <v>5982</v>
      </c>
      <c r="D3201" t="s">
        <v>86</v>
      </c>
      <c r="E3201" s="149">
        <v>493100</v>
      </c>
      <c r="F3201" s="149">
        <v>6900</v>
      </c>
      <c r="G3201" s="149">
        <v>500000</v>
      </c>
      <c r="H3201" s="150">
        <f>Tabela2[[#This Row],[PERCENTUAL REALIZADO2]]*1/100</f>
        <v>4.8029000000000002E-2</v>
      </c>
      <c r="I3201">
        <v>4.8029000000000002</v>
      </c>
      <c r="J3201" s="111">
        <v>42877</v>
      </c>
      <c r="L3201" t="s">
        <v>2</v>
      </c>
      <c r="M3201" t="s">
        <v>84</v>
      </c>
      <c r="N3201" t="s">
        <v>183</v>
      </c>
    </row>
    <row r="3202" spans="1:14" x14ac:dyDescent="0.25">
      <c r="A3202" t="s">
        <v>5984</v>
      </c>
      <c r="B3202" t="s">
        <v>68</v>
      </c>
      <c r="C3202" t="s">
        <v>4916</v>
      </c>
      <c r="D3202" t="s">
        <v>86</v>
      </c>
      <c r="E3202" s="149">
        <v>295300</v>
      </c>
      <c r="F3202" s="149">
        <v>4700</v>
      </c>
      <c r="G3202" s="149">
        <v>300000</v>
      </c>
      <c r="H3202" s="150">
        <f>Tabela2[[#This Row],[PERCENTUAL REALIZADO2]]*1/100</f>
        <v>0.75870500000000007</v>
      </c>
      <c r="I3202">
        <v>75.870500000000007</v>
      </c>
      <c r="J3202" s="111">
        <v>42818</v>
      </c>
      <c r="L3202" t="s">
        <v>2</v>
      </c>
      <c r="M3202" t="s">
        <v>84</v>
      </c>
      <c r="N3202" t="s">
        <v>115</v>
      </c>
    </row>
    <row r="3203" spans="1:14" x14ac:dyDescent="0.25">
      <c r="A3203" t="s">
        <v>5823</v>
      </c>
      <c r="B3203" t="s">
        <v>68</v>
      </c>
      <c r="C3203" t="s">
        <v>4916</v>
      </c>
      <c r="D3203" t="s">
        <v>86</v>
      </c>
      <c r="E3203" s="149">
        <v>394200</v>
      </c>
      <c r="F3203" s="149">
        <v>5800</v>
      </c>
      <c r="G3203" s="149">
        <v>400000</v>
      </c>
      <c r="H3203" s="150">
        <f>Tabela2[[#This Row],[PERCENTUAL REALIZADO2]]*1/100</f>
        <v>0.77924899999999997</v>
      </c>
      <c r="I3203">
        <v>77.924899999999994</v>
      </c>
      <c r="J3203" s="111">
        <v>42818</v>
      </c>
      <c r="L3203" t="s">
        <v>2</v>
      </c>
      <c r="M3203" t="s">
        <v>84</v>
      </c>
      <c r="N3203" t="s">
        <v>115</v>
      </c>
    </row>
    <row r="3204" spans="1:14" x14ac:dyDescent="0.25">
      <c r="A3204" t="s">
        <v>5986</v>
      </c>
      <c r="B3204" t="s">
        <v>68</v>
      </c>
      <c r="C3204" t="s">
        <v>5985</v>
      </c>
      <c r="D3204" t="s">
        <v>86</v>
      </c>
      <c r="E3204" s="149">
        <v>245850</v>
      </c>
      <c r="F3204" s="149">
        <v>18745.07</v>
      </c>
      <c r="G3204" s="149">
        <v>264595.07</v>
      </c>
      <c r="H3204" s="150">
        <f>Tabela2[[#This Row],[PERCENTUAL REALIZADO2]]*1/100</f>
        <v>0.99629299999999998</v>
      </c>
      <c r="I3204">
        <v>99.629300000000001</v>
      </c>
      <c r="J3204" s="111">
        <v>42551</v>
      </c>
      <c r="L3204" t="s">
        <v>2</v>
      </c>
      <c r="M3204" t="s">
        <v>84</v>
      </c>
      <c r="N3204" t="s">
        <v>88</v>
      </c>
    </row>
    <row r="3205" spans="1:14" x14ac:dyDescent="0.25">
      <c r="A3205" t="s">
        <v>5987</v>
      </c>
      <c r="B3205" t="s">
        <v>47</v>
      </c>
      <c r="C3205" t="s">
        <v>525</v>
      </c>
      <c r="D3205" t="s">
        <v>86</v>
      </c>
      <c r="E3205" s="149">
        <v>493100</v>
      </c>
      <c r="F3205" s="149">
        <v>494.1</v>
      </c>
      <c r="G3205" s="149">
        <v>493594.1</v>
      </c>
      <c r="H3205" s="150">
        <f>Tabela2[[#This Row],[PERCENTUAL REALIZADO2]]*1/100</f>
        <v>1.4945E-2</v>
      </c>
      <c r="I3205">
        <v>1.4944999999999999</v>
      </c>
      <c r="J3205" s="111">
        <v>42704</v>
      </c>
      <c r="L3205" t="s">
        <v>2</v>
      </c>
      <c r="M3205" t="s">
        <v>84</v>
      </c>
      <c r="N3205" t="s">
        <v>88</v>
      </c>
    </row>
    <row r="3206" spans="1:14" x14ac:dyDescent="0.25">
      <c r="A3206" t="s">
        <v>5988</v>
      </c>
      <c r="B3206" t="s">
        <v>47</v>
      </c>
      <c r="C3206" t="s">
        <v>438</v>
      </c>
      <c r="D3206" t="s">
        <v>86</v>
      </c>
      <c r="E3206" s="149">
        <v>285410</v>
      </c>
      <c r="F3206" s="149">
        <v>6000</v>
      </c>
      <c r="G3206" s="149">
        <v>291410</v>
      </c>
      <c r="H3206" s="150">
        <f>Tabela2[[#This Row],[PERCENTUAL REALIZADO2]]*1/100</f>
        <v>0.25700000000000001</v>
      </c>
      <c r="I3206">
        <v>25.7</v>
      </c>
      <c r="J3206" s="111">
        <v>42277</v>
      </c>
      <c r="L3206" t="s">
        <v>2</v>
      </c>
      <c r="M3206" t="s">
        <v>84</v>
      </c>
      <c r="N3206" t="s">
        <v>88</v>
      </c>
    </row>
    <row r="3207" spans="1:14" x14ac:dyDescent="0.25">
      <c r="A3207" t="s">
        <v>5987</v>
      </c>
      <c r="B3207" t="s">
        <v>47</v>
      </c>
      <c r="C3207" t="s">
        <v>525</v>
      </c>
      <c r="D3207" t="s">
        <v>86</v>
      </c>
      <c r="E3207" s="149">
        <v>245850</v>
      </c>
      <c r="F3207" s="149">
        <v>246.85</v>
      </c>
      <c r="G3207" s="149">
        <v>246096.85</v>
      </c>
      <c r="H3207" s="150">
        <f>Tabela2[[#This Row],[PERCENTUAL REALIZADO2]]*1/100</f>
        <v>3.3180999999999995E-2</v>
      </c>
      <c r="I3207">
        <v>3.3180999999999998</v>
      </c>
      <c r="J3207" s="111">
        <v>42704</v>
      </c>
      <c r="L3207" t="s">
        <v>2</v>
      </c>
      <c r="M3207" t="s">
        <v>84</v>
      </c>
      <c r="N3207" t="s">
        <v>88</v>
      </c>
    </row>
    <row r="3208" spans="1:14" x14ac:dyDescent="0.25">
      <c r="A3208" t="s">
        <v>5989</v>
      </c>
      <c r="B3208" t="s">
        <v>65</v>
      </c>
      <c r="C3208" t="s">
        <v>4380</v>
      </c>
      <c r="D3208" t="s">
        <v>86</v>
      </c>
      <c r="E3208" s="149">
        <v>245850</v>
      </c>
      <c r="F3208" s="149">
        <v>85826.95</v>
      </c>
      <c r="G3208" s="149">
        <v>331676.95</v>
      </c>
      <c r="H3208" s="150">
        <f>Tabela2[[#This Row],[PERCENTUAL REALIZADO2]]*1/100</f>
        <v>0.91231700000000004</v>
      </c>
      <c r="I3208">
        <v>91.231700000000004</v>
      </c>
      <c r="J3208" s="111">
        <v>42474</v>
      </c>
      <c r="L3208" t="s">
        <v>2</v>
      </c>
      <c r="M3208" t="s">
        <v>84</v>
      </c>
      <c r="N3208" t="s">
        <v>88</v>
      </c>
    </row>
    <row r="3209" spans="1:14" x14ac:dyDescent="0.25">
      <c r="A3209" t="s">
        <v>1722</v>
      </c>
      <c r="B3209" t="s">
        <v>60</v>
      </c>
      <c r="C3209" t="s">
        <v>175</v>
      </c>
      <c r="D3209" t="s">
        <v>86</v>
      </c>
      <c r="E3209" s="149">
        <v>245850</v>
      </c>
      <c r="F3209" s="149">
        <v>72498.58</v>
      </c>
      <c r="G3209" s="149">
        <v>318348.58</v>
      </c>
      <c r="H3209" s="150">
        <f>Tabela2[[#This Row],[PERCENTUAL REALIZADO2]]*1/100</f>
        <v>0.92364800000000002</v>
      </c>
      <c r="I3209">
        <v>92.364800000000002</v>
      </c>
      <c r="J3209" s="111">
        <v>42704</v>
      </c>
      <c r="L3209" t="s">
        <v>2</v>
      </c>
      <c r="M3209" t="s">
        <v>84</v>
      </c>
      <c r="N3209" t="s">
        <v>88</v>
      </c>
    </row>
    <row r="3210" spans="1:14" x14ac:dyDescent="0.25">
      <c r="A3210" t="s">
        <v>5977</v>
      </c>
      <c r="B3210" t="s">
        <v>53</v>
      </c>
      <c r="C3210" t="s">
        <v>5894</v>
      </c>
      <c r="D3210" t="s">
        <v>86</v>
      </c>
      <c r="E3210" s="149">
        <v>245850</v>
      </c>
      <c r="F3210" s="149">
        <v>5052.37</v>
      </c>
      <c r="G3210" s="149">
        <v>250902.37</v>
      </c>
      <c r="H3210" s="150">
        <f>Tabela2[[#This Row],[PERCENTUAL REALIZADO2]]*1/100</f>
        <v>0.49955899999999998</v>
      </c>
      <c r="I3210">
        <v>49.9559</v>
      </c>
      <c r="J3210" s="111">
        <v>42226</v>
      </c>
      <c r="L3210" t="s">
        <v>2</v>
      </c>
      <c r="M3210" t="s">
        <v>84</v>
      </c>
      <c r="N3210" t="s">
        <v>88</v>
      </c>
    </row>
    <row r="3211" spans="1:14" x14ac:dyDescent="0.25">
      <c r="A3211" t="s">
        <v>5991</v>
      </c>
      <c r="B3211" t="s">
        <v>60</v>
      </c>
      <c r="C3211" t="s">
        <v>175</v>
      </c>
      <c r="D3211" t="s">
        <v>86</v>
      </c>
      <c r="E3211" s="149">
        <v>245850</v>
      </c>
      <c r="F3211" s="149">
        <v>42276</v>
      </c>
      <c r="G3211" s="149">
        <v>288126</v>
      </c>
      <c r="H3211" s="150">
        <f>Tabela2[[#This Row],[PERCENTUAL REALIZADO2]]*1/100</f>
        <v>0.99258599999999997</v>
      </c>
      <c r="I3211">
        <v>99.258600000000001</v>
      </c>
      <c r="J3211" s="111">
        <v>42551</v>
      </c>
      <c r="L3211" t="s">
        <v>2</v>
      </c>
      <c r="M3211" t="s">
        <v>84</v>
      </c>
      <c r="N3211" t="s">
        <v>88</v>
      </c>
    </row>
    <row r="3212" spans="1:14" x14ac:dyDescent="0.25">
      <c r="A3212" t="s">
        <v>5992</v>
      </c>
      <c r="B3212" t="s">
        <v>68</v>
      </c>
      <c r="C3212" t="s">
        <v>1784</v>
      </c>
      <c r="D3212" t="s">
        <v>86</v>
      </c>
      <c r="E3212" s="149">
        <v>413720.38</v>
      </c>
      <c r="F3212" s="149">
        <v>414.13</v>
      </c>
      <c r="G3212" s="149">
        <v>414134.51</v>
      </c>
      <c r="H3212" s="150">
        <f>Tabela2[[#This Row],[PERCENTUAL REALIZADO2]]*1/100</f>
        <v>5.1031000000000007E-2</v>
      </c>
      <c r="I3212">
        <v>5.1031000000000004</v>
      </c>
      <c r="J3212" s="111">
        <v>42552</v>
      </c>
      <c r="L3212" t="s">
        <v>2</v>
      </c>
      <c r="M3212" t="s">
        <v>84</v>
      </c>
      <c r="N3212" t="s">
        <v>88</v>
      </c>
    </row>
    <row r="3213" spans="1:14" x14ac:dyDescent="0.25">
      <c r="A3213" t="s">
        <v>5993</v>
      </c>
      <c r="B3213" t="s">
        <v>65</v>
      </c>
      <c r="C3213" t="s">
        <v>326</v>
      </c>
      <c r="D3213" t="s">
        <v>86</v>
      </c>
      <c r="E3213" s="149">
        <v>245850</v>
      </c>
      <c r="F3213" s="149">
        <v>11295.15</v>
      </c>
      <c r="G3213" s="149">
        <v>257145.15</v>
      </c>
      <c r="H3213" s="150">
        <f>Tabela2[[#This Row],[PERCENTUAL REALIZADO2]]*1/100</f>
        <v>0.72483699999999995</v>
      </c>
      <c r="I3213">
        <v>72.483699999999999</v>
      </c>
      <c r="J3213" s="111">
        <v>42423</v>
      </c>
      <c r="L3213" t="s">
        <v>2</v>
      </c>
      <c r="M3213" t="s">
        <v>84</v>
      </c>
      <c r="N3213" t="s">
        <v>88</v>
      </c>
    </row>
    <row r="3214" spans="1:14" x14ac:dyDescent="0.25">
      <c r="A3214" t="s">
        <v>5994</v>
      </c>
      <c r="B3214" t="s">
        <v>57</v>
      </c>
      <c r="C3214" t="s">
        <v>5473</v>
      </c>
      <c r="D3214" t="s">
        <v>86</v>
      </c>
      <c r="E3214" s="149">
        <v>295300</v>
      </c>
      <c r="F3214" s="149">
        <v>300</v>
      </c>
      <c r="G3214" s="149">
        <v>295600</v>
      </c>
      <c r="H3214" s="150">
        <f>Tabela2[[#This Row],[PERCENTUAL REALIZADO2]]*1/100</f>
        <v>0.79045199999999993</v>
      </c>
      <c r="I3214">
        <v>79.045199999999994</v>
      </c>
      <c r="J3214" s="111">
        <v>42410</v>
      </c>
      <c r="L3214" t="s">
        <v>2</v>
      </c>
      <c r="M3214" t="s">
        <v>84</v>
      </c>
      <c r="N3214" t="s">
        <v>88</v>
      </c>
    </row>
    <row r="3215" spans="1:14" x14ac:dyDescent="0.25">
      <c r="A3215" t="s">
        <v>5995</v>
      </c>
      <c r="B3215" t="s">
        <v>65</v>
      </c>
      <c r="C3215" t="s">
        <v>231</v>
      </c>
      <c r="D3215" t="s">
        <v>86</v>
      </c>
      <c r="E3215" s="149">
        <v>245850</v>
      </c>
      <c r="F3215" s="149">
        <v>9834</v>
      </c>
      <c r="G3215" s="149">
        <v>255684</v>
      </c>
      <c r="H3215" s="150">
        <f>Tabela2[[#This Row],[PERCENTUAL REALIZADO2]]*1/100</f>
        <v>0.89310500000000004</v>
      </c>
      <c r="I3215">
        <v>89.310500000000005</v>
      </c>
      <c r="J3215" s="111">
        <v>42233</v>
      </c>
      <c r="L3215" t="s">
        <v>2</v>
      </c>
      <c r="M3215" t="s">
        <v>84</v>
      </c>
      <c r="N3215" t="s">
        <v>88</v>
      </c>
    </row>
    <row r="3216" spans="1:14" x14ac:dyDescent="0.25">
      <c r="A3216" t="s">
        <v>5996</v>
      </c>
      <c r="B3216" t="s">
        <v>65</v>
      </c>
      <c r="C3216" t="s">
        <v>3524</v>
      </c>
      <c r="D3216" t="s">
        <v>86</v>
      </c>
      <c r="E3216" s="149">
        <v>394200</v>
      </c>
      <c r="F3216" s="149">
        <v>7210.63</v>
      </c>
      <c r="G3216" s="149">
        <v>401410.63</v>
      </c>
      <c r="H3216" s="150">
        <f>Tabela2[[#This Row],[PERCENTUAL REALIZADO2]]*1/100</f>
        <v>0.88795299999999999</v>
      </c>
      <c r="I3216">
        <v>88.795299999999997</v>
      </c>
      <c r="J3216" s="111">
        <v>42550</v>
      </c>
      <c r="L3216" t="s">
        <v>2</v>
      </c>
      <c r="M3216" t="s">
        <v>84</v>
      </c>
      <c r="N3216" t="s">
        <v>88</v>
      </c>
    </row>
    <row r="3217" spans="1:14" x14ac:dyDescent="0.25">
      <c r="A3217" t="s">
        <v>4454</v>
      </c>
      <c r="B3217" t="s">
        <v>52</v>
      </c>
      <c r="C3217" t="s">
        <v>4453</v>
      </c>
      <c r="D3217" t="s">
        <v>90</v>
      </c>
      <c r="E3217" s="149">
        <v>81000</v>
      </c>
      <c r="F3217" s="149">
        <v>9000</v>
      </c>
      <c r="G3217" s="149">
        <v>90000</v>
      </c>
      <c r="H3217" s="150">
        <f>Tabela2[[#This Row],[PERCENTUAL REALIZADO2]]*1/100</f>
        <v>0.33329999999999999</v>
      </c>
      <c r="I3217">
        <v>33.33</v>
      </c>
      <c r="J3217" s="111">
        <v>39125</v>
      </c>
      <c r="K3217" s="111">
        <v>41999</v>
      </c>
      <c r="L3217" t="s">
        <v>2</v>
      </c>
      <c r="M3217" t="s">
        <v>80</v>
      </c>
      <c r="N3217" t="s">
        <v>866</v>
      </c>
    </row>
    <row r="3218" spans="1:14" x14ac:dyDescent="0.25">
      <c r="A3218" t="s">
        <v>5997</v>
      </c>
      <c r="B3218" t="s">
        <v>62</v>
      </c>
      <c r="C3218" t="s">
        <v>304</v>
      </c>
      <c r="D3218" t="s">
        <v>86</v>
      </c>
      <c r="E3218" s="149">
        <v>397167</v>
      </c>
      <c r="F3218" s="149">
        <v>16265.84</v>
      </c>
      <c r="G3218" s="149">
        <v>413432.84</v>
      </c>
      <c r="H3218" s="150">
        <f>Tabela2[[#This Row],[PERCENTUAL REALIZADO2]]*1/100</f>
        <v>0.98861500000000002</v>
      </c>
      <c r="I3218">
        <v>98.861500000000007</v>
      </c>
      <c r="J3218" s="111">
        <v>42278</v>
      </c>
      <c r="K3218" s="111">
        <v>42614</v>
      </c>
      <c r="L3218" t="s">
        <v>2</v>
      </c>
      <c r="M3218" t="s">
        <v>84</v>
      </c>
      <c r="N3218" t="s">
        <v>88</v>
      </c>
    </row>
    <row r="3219" spans="1:14" x14ac:dyDescent="0.25">
      <c r="A3219" t="s">
        <v>5998</v>
      </c>
      <c r="B3219" t="s">
        <v>48</v>
      </c>
      <c r="C3219" t="s">
        <v>652</v>
      </c>
      <c r="D3219" t="s">
        <v>86</v>
      </c>
      <c r="E3219" s="149">
        <v>245850</v>
      </c>
      <c r="F3219" s="149">
        <v>10073.02</v>
      </c>
      <c r="G3219" s="149">
        <v>255923.02</v>
      </c>
      <c r="H3219" s="150">
        <f>Tabela2[[#This Row],[PERCENTUAL REALIZADO2]]*1/100</f>
        <v>0.81512600000000002</v>
      </c>
      <c r="I3219">
        <v>81.512600000000006</v>
      </c>
      <c r="J3219" s="111">
        <v>42522</v>
      </c>
      <c r="L3219" t="s">
        <v>2</v>
      </c>
      <c r="M3219" t="s">
        <v>84</v>
      </c>
      <c r="N3219" t="s">
        <v>88</v>
      </c>
    </row>
    <row r="3220" spans="1:14" x14ac:dyDescent="0.25">
      <c r="A3220" t="s">
        <v>6001</v>
      </c>
      <c r="B3220" t="s">
        <v>47</v>
      </c>
      <c r="C3220" t="s">
        <v>832</v>
      </c>
      <c r="D3220" t="s">
        <v>86</v>
      </c>
      <c r="E3220" s="149">
        <v>1976600</v>
      </c>
      <c r="F3220" s="149">
        <v>85827.58</v>
      </c>
      <c r="G3220" s="149">
        <v>2062427.58</v>
      </c>
      <c r="H3220" s="150">
        <f>Tabela2[[#This Row],[PERCENTUAL REALIZADO2]]*1/100</f>
        <v>0.61205199999999993</v>
      </c>
      <c r="I3220">
        <v>61.205199999999998</v>
      </c>
      <c r="J3220" s="111">
        <v>42032</v>
      </c>
      <c r="L3220" t="s">
        <v>2</v>
      </c>
      <c r="M3220" t="s">
        <v>84</v>
      </c>
      <c r="N3220" t="s">
        <v>88</v>
      </c>
    </row>
    <row r="3221" spans="1:14" x14ac:dyDescent="0.25">
      <c r="A3221" t="s">
        <v>6002</v>
      </c>
      <c r="B3221" t="s">
        <v>54</v>
      </c>
      <c r="C3221" t="s">
        <v>1101</v>
      </c>
      <c r="D3221" t="s">
        <v>86</v>
      </c>
      <c r="E3221" s="149">
        <v>478265</v>
      </c>
      <c r="F3221" s="149">
        <v>140996.59</v>
      </c>
      <c r="G3221" s="149">
        <v>619261.59</v>
      </c>
      <c r="H3221" s="150">
        <f>Tabela2[[#This Row],[PERCENTUAL REALIZADO2]]*1/100</f>
        <v>0.41747100000000004</v>
      </c>
      <c r="I3221">
        <v>41.747100000000003</v>
      </c>
      <c r="J3221" s="111">
        <v>42703</v>
      </c>
      <c r="L3221" t="s">
        <v>2</v>
      </c>
      <c r="M3221" t="s">
        <v>84</v>
      </c>
      <c r="N3221" t="s">
        <v>88</v>
      </c>
    </row>
    <row r="3222" spans="1:14" x14ac:dyDescent="0.25">
      <c r="A3222" t="s">
        <v>6004</v>
      </c>
      <c r="B3222" t="s">
        <v>68</v>
      </c>
      <c r="C3222" t="s">
        <v>958</v>
      </c>
      <c r="D3222" t="s">
        <v>86</v>
      </c>
      <c r="E3222" s="149">
        <v>245850</v>
      </c>
      <c r="F3222" s="149">
        <v>8293.49</v>
      </c>
      <c r="G3222" s="149">
        <v>254143.49</v>
      </c>
      <c r="H3222" s="150">
        <f>Tabela2[[#This Row],[PERCENTUAL REALIZADO2]]*1/100</f>
        <v>0.96882099999999993</v>
      </c>
      <c r="I3222">
        <v>96.882099999999994</v>
      </c>
      <c r="J3222" s="111">
        <v>42549</v>
      </c>
      <c r="L3222" t="s">
        <v>2</v>
      </c>
      <c r="M3222" t="s">
        <v>84</v>
      </c>
      <c r="N3222" t="s">
        <v>114</v>
      </c>
    </row>
    <row r="3223" spans="1:14" x14ac:dyDescent="0.25">
      <c r="A3223" t="s">
        <v>6005</v>
      </c>
      <c r="B3223" t="s">
        <v>48</v>
      </c>
      <c r="C3223" t="s">
        <v>204</v>
      </c>
      <c r="D3223" t="s">
        <v>86</v>
      </c>
      <c r="E3223" s="149">
        <v>295300</v>
      </c>
      <c r="F3223" s="149">
        <v>20869.939999999999</v>
      </c>
      <c r="G3223" s="149">
        <v>316169.94</v>
      </c>
      <c r="H3223" s="150">
        <f>Tabela2[[#This Row],[PERCENTUAL REALIZADO2]]*1/100</f>
        <v>0.51517000000000002</v>
      </c>
      <c r="I3223">
        <v>51.517000000000003</v>
      </c>
      <c r="J3223" s="111">
        <v>42534</v>
      </c>
      <c r="L3223" t="s">
        <v>2</v>
      </c>
      <c r="M3223" t="s">
        <v>84</v>
      </c>
      <c r="N3223" t="s">
        <v>88</v>
      </c>
    </row>
    <row r="3224" spans="1:14" x14ac:dyDescent="0.25">
      <c r="A3224" t="s">
        <v>6007</v>
      </c>
      <c r="B3224" t="s">
        <v>66</v>
      </c>
      <c r="C3224" t="s">
        <v>6006</v>
      </c>
      <c r="D3224" t="s">
        <v>86</v>
      </c>
      <c r="E3224" s="149">
        <v>288377</v>
      </c>
      <c r="F3224" s="149">
        <v>136684.5</v>
      </c>
      <c r="G3224" s="149">
        <v>425061.5</v>
      </c>
      <c r="H3224" s="150">
        <f>Tabela2[[#This Row],[PERCENTUAL REALIZADO2]]*1/100</f>
        <v>0.72761600000000004</v>
      </c>
      <c r="I3224">
        <v>72.761600000000001</v>
      </c>
      <c r="J3224" s="111">
        <v>42524</v>
      </c>
      <c r="L3224" t="s">
        <v>2</v>
      </c>
      <c r="M3224" t="s">
        <v>84</v>
      </c>
      <c r="N3224" t="s">
        <v>88</v>
      </c>
    </row>
    <row r="3225" spans="1:14" x14ac:dyDescent="0.25">
      <c r="A3225" t="s">
        <v>4458</v>
      </c>
      <c r="B3225" t="s">
        <v>55</v>
      </c>
      <c r="C3225" t="s">
        <v>4457</v>
      </c>
      <c r="D3225" t="s">
        <v>90</v>
      </c>
      <c r="E3225" s="149">
        <v>79615</v>
      </c>
      <c r="F3225" s="149">
        <v>13970</v>
      </c>
      <c r="G3225" s="149">
        <v>93585</v>
      </c>
      <c r="H3225" s="150">
        <f>Tabela2[[#This Row],[PERCENTUAL REALIZADO2]]*1/100</f>
        <v>0.92010000000000003</v>
      </c>
      <c r="I3225">
        <v>92.01</v>
      </c>
      <c r="J3225" s="111">
        <v>39153</v>
      </c>
      <c r="K3225" s="111">
        <v>42368</v>
      </c>
      <c r="L3225" t="s">
        <v>2</v>
      </c>
      <c r="M3225" t="s">
        <v>80</v>
      </c>
      <c r="N3225" t="s">
        <v>866</v>
      </c>
    </row>
    <row r="3226" spans="1:14" x14ac:dyDescent="0.25">
      <c r="A3226" t="s">
        <v>6009</v>
      </c>
      <c r="B3226" t="s">
        <v>54</v>
      </c>
      <c r="C3226" t="s">
        <v>6008</v>
      </c>
      <c r="D3226" t="s">
        <v>86</v>
      </c>
      <c r="E3226" s="149">
        <v>551040</v>
      </c>
      <c r="F3226" s="149">
        <v>184471.37</v>
      </c>
      <c r="G3226" s="149">
        <v>735511.37</v>
      </c>
      <c r="H3226" s="150">
        <f>Tabela2[[#This Row],[PERCENTUAL REALIZADO2]]*1/100</f>
        <v>0.49587600000000004</v>
      </c>
      <c r="I3226">
        <v>49.587600000000002</v>
      </c>
      <c r="J3226" s="111">
        <v>42691</v>
      </c>
      <c r="L3226" t="s">
        <v>2</v>
      </c>
      <c r="M3226" t="s">
        <v>84</v>
      </c>
      <c r="N3226" t="s">
        <v>88</v>
      </c>
    </row>
    <row r="3227" spans="1:14" x14ac:dyDescent="0.25">
      <c r="A3227" t="s">
        <v>6011</v>
      </c>
      <c r="B3227" t="s">
        <v>47</v>
      </c>
      <c r="C3227" t="s">
        <v>6010</v>
      </c>
      <c r="D3227" t="s">
        <v>82</v>
      </c>
      <c r="E3227" s="149">
        <v>243750</v>
      </c>
      <c r="F3227" s="149">
        <v>6250</v>
      </c>
      <c r="G3227" s="149">
        <v>250000</v>
      </c>
      <c r="H3227" s="150">
        <f>Tabela2[[#This Row],[PERCENTUAL REALIZADO2]]*1/100</f>
        <v>1.9199999999999998E-2</v>
      </c>
      <c r="I3227">
        <v>1.92</v>
      </c>
      <c r="J3227" s="111">
        <v>42704</v>
      </c>
      <c r="L3227" t="s">
        <v>2</v>
      </c>
      <c r="M3227" t="s">
        <v>84</v>
      </c>
      <c r="N3227" t="s">
        <v>85</v>
      </c>
    </row>
    <row r="3228" spans="1:14" x14ac:dyDescent="0.25">
      <c r="A3228" t="s">
        <v>6012</v>
      </c>
      <c r="B3228" t="s">
        <v>48</v>
      </c>
      <c r="C3228" t="s">
        <v>515</v>
      </c>
      <c r="D3228" t="s">
        <v>82</v>
      </c>
      <c r="E3228" s="149">
        <v>2925000</v>
      </c>
      <c r="F3228" s="149">
        <v>87693.24</v>
      </c>
      <c r="G3228" s="149">
        <v>3012693.24</v>
      </c>
      <c r="H3228" s="150">
        <f>Tabela2[[#This Row],[PERCENTUAL REALIZADO2]]*1/100</f>
        <v>6.9157999999999997E-2</v>
      </c>
      <c r="I3228">
        <v>6.9157999999999999</v>
      </c>
      <c r="J3228" s="111">
        <v>42522</v>
      </c>
      <c r="L3228" t="s">
        <v>2</v>
      </c>
      <c r="M3228" t="s">
        <v>84</v>
      </c>
      <c r="N3228" t="s">
        <v>275</v>
      </c>
    </row>
    <row r="3229" spans="1:14" x14ac:dyDescent="0.25">
      <c r="A3229" t="s">
        <v>6013</v>
      </c>
      <c r="B3229" t="s">
        <v>53</v>
      </c>
      <c r="C3229" t="s">
        <v>1661</v>
      </c>
      <c r="D3229" t="s">
        <v>82</v>
      </c>
      <c r="E3229" s="149">
        <v>243750</v>
      </c>
      <c r="F3229" s="149">
        <v>2168.61</v>
      </c>
      <c r="G3229" s="149">
        <v>245918.61</v>
      </c>
      <c r="H3229" s="150">
        <f>Tabela2[[#This Row],[PERCENTUAL REALIZADO2]]*1/100</f>
        <v>0.64999499999999999</v>
      </c>
      <c r="I3229">
        <v>64.999499999999998</v>
      </c>
      <c r="J3229" s="111">
        <v>42552</v>
      </c>
      <c r="L3229" t="s">
        <v>2</v>
      </c>
      <c r="M3229" t="s">
        <v>84</v>
      </c>
      <c r="N3229" t="s">
        <v>85</v>
      </c>
    </row>
    <row r="3230" spans="1:14" x14ac:dyDescent="0.25">
      <c r="A3230" t="s">
        <v>6014</v>
      </c>
      <c r="B3230" t="s">
        <v>60</v>
      </c>
      <c r="C3230" t="s">
        <v>264</v>
      </c>
      <c r="D3230" t="s">
        <v>82</v>
      </c>
      <c r="E3230" s="149">
        <v>195000</v>
      </c>
      <c r="F3230" s="149">
        <v>947.1</v>
      </c>
      <c r="G3230" s="149">
        <v>195947.1</v>
      </c>
      <c r="H3230" s="150">
        <f>Tabela2[[#This Row],[PERCENTUAL REALIZADO2]]*1/100</f>
        <v>0.98036600000000007</v>
      </c>
      <c r="I3230">
        <v>98.036600000000007</v>
      </c>
      <c r="J3230" s="111">
        <v>42492</v>
      </c>
      <c r="L3230" t="s">
        <v>2</v>
      </c>
      <c r="M3230" t="s">
        <v>84</v>
      </c>
      <c r="N3230" t="s">
        <v>85</v>
      </c>
    </row>
    <row r="3231" spans="1:14" x14ac:dyDescent="0.25">
      <c r="A3231" t="s">
        <v>6015</v>
      </c>
      <c r="B3231" t="s">
        <v>57</v>
      </c>
      <c r="C3231" t="s">
        <v>111</v>
      </c>
      <c r="D3231" t="s">
        <v>82</v>
      </c>
      <c r="E3231" s="149">
        <v>487500</v>
      </c>
      <c r="F3231" s="149">
        <v>4924.24</v>
      </c>
      <c r="G3231" s="149">
        <v>492424.24</v>
      </c>
      <c r="H3231" s="150">
        <f>Tabela2[[#This Row],[PERCENTUAL REALIZADO2]]*1/100</f>
        <v>9.9039999999999996E-3</v>
      </c>
      <c r="I3231">
        <v>0.99039999999999995</v>
      </c>
      <c r="J3231" s="111">
        <v>42706</v>
      </c>
      <c r="L3231" t="s">
        <v>2</v>
      </c>
      <c r="M3231" t="s">
        <v>84</v>
      </c>
      <c r="N3231" t="s">
        <v>85</v>
      </c>
    </row>
    <row r="3232" spans="1:14" x14ac:dyDescent="0.25">
      <c r="A3232" t="s">
        <v>6016</v>
      </c>
      <c r="B3232" t="s">
        <v>67</v>
      </c>
      <c r="C3232" t="s">
        <v>1358</v>
      </c>
      <c r="D3232" t="s">
        <v>82</v>
      </c>
      <c r="E3232" s="149">
        <v>630738.22</v>
      </c>
      <c r="F3232" s="149">
        <v>84351.73</v>
      </c>
      <c r="G3232" s="149">
        <v>715089.95</v>
      </c>
      <c r="H3232" s="150">
        <f>Tabela2[[#This Row],[PERCENTUAL REALIZADO2]]*1/100</f>
        <v>0.87148599999999998</v>
      </c>
      <c r="I3232">
        <v>87.148600000000002</v>
      </c>
      <c r="J3232" s="111">
        <v>42005</v>
      </c>
      <c r="L3232" t="s">
        <v>2</v>
      </c>
      <c r="M3232" t="s">
        <v>84</v>
      </c>
      <c r="N3232" t="s">
        <v>85</v>
      </c>
    </row>
    <row r="3233" spans="1:14" x14ac:dyDescent="0.25">
      <c r="A3233" t="s">
        <v>6018</v>
      </c>
      <c r="B3233" t="s">
        <v>54</v>
      </c>
      <c r="C3233" t="s">
        <v>6017</v>
      </c>
      <c r="D3233" t="s">
        <v>82</v>
      </c>
      <c r="E3233" s="149">
        <v>390000</v>
      </c>
      <c r="F3233" s="149">
        <v>16250</v>
      </c>
      <c r="G3233" s="149">
        <v>406250</v>
      </c>
      <c r="H3233" s="150">
        <f>Tabela2[[#This Row],[PERCENTUAL REALIZADO2]]*1/100</f>
        <v>0.82570800000000011</v>
      </c>
      <c r="I3233">
        <v>82.570800000000006</v>
      </c>
      <c r="J3233" s="111">
        <v>42509</v>
      </c>
      <c r="L3233" t="s">
        <v>2</v>
      </c>
      <c r="M3233" t="s">
        <v>84</v>
      </c>
      <c r="N3233" t="s">
        <v>85</v>
      </c>
    </row>
    <row r="3234" spans="1:14" x14ac:dyDescent="0.25">
      <c r="A3234" t="s">
        <v>6019</v>
      </c>
      <c r="B3234" t="s">
        <v>68</v>
      </c>
      <c r="C3234" t="s">
        <v>87</v>
      </c>
      <c r="D3234" t="s">
        <v>82</v>
      </c>
      <c r="E3234" s="149">
        <v>243750</v>
      </c>
      <c r="F3234" s="149">
        <v>5154.08</v>
      </c>
      <c r="G3234" s="149">
        <v>248904.08</v>
      </c>
      <c r="H3234" s="150">
        <f>Tabela2[[#This Row],[PERCENTUAL REALIZADO2]]*1/100</f>
        <v>0.77179599999999993</v>
      </c>
      <c r="I3234">
        <v>77.179599999999994</v>
      </c>
      <c r="J3234" s="111">
        <v>42292</v>
      </c>
      <c r="L3234" t="s">
        <v>2</v>
      </c>
      <c r="M3234" t="s">
        <v>84</v>
      </c>
      <c r="N3234" t="s">
        <v>85</v>
      </c>
    </row>
    <row r="3235" spans="1:14" x14ac:dyDescent="0.25">
      <c r="A3235" t="s">
        <v>6021</v>
      </c>
      <c r="B3235" t="s">
        <v>53</v>
      </c>
      <c r="C3235" t="s">
        <v>6020</v>
      </c>
      <c r="D3235" t="s">
        <v>82</v>
      </c>
      <c r="E3235" s="149">
        <v>243750</v>
      </c>
      <c r="F3235" s="149">
        <v>244</v>
      </c>
      <c r="G3235" s="149">
        <v>243994</v>
      </c>
      <c r="H3235" s="150">
        <f>Tabela2[[#This Row],[PERCENTUAL REALIZADO2]]*1/100</f>
        <v>0.50613999999999992</v>
      </c>
      <c r="I3235">
        <v>50.613999999999997</v>
      </c>
      <c r="J3235" s="111">
        <v>42543</v>
      </c>
      <c r="L3235" t="s">
        <v>2</v>
      </c>
      <c r="M3235" t="s">
        <v>84</v>
      </c>
      <c r="N3235" t="s">
        <v>85</v>
      </c>
    </row>
    <row r="3236" spans="1:14" x14ac:dyDescent="0.25">
      <c r="A3236" t="s">
        <v>6022</v>
      </c>
      <c r="B3236" t="s">
        <v>68</v>
      </c>
      <c r="C3236" t="s">
        <v>1291</v>
      </c>
      <c r="D3236" t="s">
        <v>82</v>
      </c>
      <c r="E3236" s="149">
        <v>487500</v>
      </c>
      <c r="F3236" s="149">
        <v>17635.8</v>
      </c>
      <c r="G3236" s="149">
        <v>505135.8</v>
      </c>
      <c r="H3236" s="150">
        <f>Tabela2[[#This Row],[PERCENTUAL REALIZADO2]]*1/100</f>
        <v>0.34915499999999999</v>
      </c>
      <c r="I3236">
        <v>34.915500000000002</v>
      </c>
      <c r="J3236" s="111">
        <v>42223</v>
      </c>
      <c r="L3236" t="s">
        <v>2</v>
      </c>
      <c r="M3236" t="s">
        <v>84</v>
      </c>
      <c r="N3236" t="s">
        <v>85</v>
      </c>
    </row>
    <row r="3237" spans="1:14" x14ac:dyDescent="0.25">
      <c r="A3237" t="s">
        <v>6023</v>
      </c>
      <c r="B3237" t="s">
        <v>60</v>
      </c>
      <c r="C3237" t="s">
        <v>1040</v>
      </c>
      <c r="D3237" t="s">
        <v>82</v>
      </c>
      <c r="E3237" s="149">
        <v>243750</v>
      </c>
      <c r="F3237" s="149">
        <v>6250</v>
      </c>
      <c r="G3237" s="149">
        <v>250000</v>
      </c>
      <c r="H3237" s="150">
        <f>Tabela2[[#This Row],[PERCENTUAL REALIZADO2]]*1/100</f>
        <v>0.56842399999999993</v>
      </c>
      <c r="I3237">
        <v>56.842399999999998</v>
      </c>
      <c r="J3237" s="111">
        <v>42529</v>
      </c>
      <c r="L3237" t="s">
        <v>2</v>
      </c>
      <c r="M3237" t="s">
        <v>84</v>
      </c>
      <c r="N3237" t="s">
        <v>85</v>
      </c>
    </row>
    <row r="3238" spans="1:14" x14ac:dyDescent="0.25">
      <c r="A3238" t="s">
        <v>6025</v>
      </c>
      <c r="B3238" t="s">
        <v>51</v>
      </c>
      <c r="C3238" t="s">
        <v>6024</v>
      </c>
      <c r="D3238" t="s">
        <v>82</v>
      </c>
      <c r="E3238" s="149">
        <v>487500</v>
      </c>
      <c r="F3238" s="149">
        <v>11765.62</v>
      </c>
      <c r="G3238" s="149">
        <v>499265.62</v>
      </c>
      <c r="H3238" s="150">
        <f>Tabela2[[#This Row],[PERCENTUAL REALIZADO2]]*1/100</f>
        <v>6.7588999999999996E-2</v>
      </c>
      <c r="I3238">
        <v>6.7588999999999997</v>
      </c>
      <c r="J3238" s="111">
        <v>42552</v>
      </c>
      <c r="L3238" t="s">
        <v>2</v>
      </c>
      <c r="M3238" t="s">
        <v>84</v>
      </c>
      <c r="N3238" t="s">
        <v>85</v>
      </c>
    </row>
    <row r="3239" spans="1:14" x14ac:dyDescent="0.25">
      <c r="A3239" t="s">
        <v>6026</v>
      </c>
      <c r="B3239" t="s">
        <v>47</v>
      </c>
      <c r="C3239" t="s">
        <v>1206</v>
      </c>
      <c r="D3239" t="s">
        <v>82</v>
      </c>
      <c r="E3239" s="149">
        <v>487500</v>
      </c>
      <c r="F3239" s="149">
        <v>976.95</v>
      </c>
      <c r="G3239" s="149">
        <v>488476.95</v>
      </c>
      <c r="H3239" s="150">
        <f>Tabela2[[#This Row],[PERCENTUAL REALIZADO2]]*1/100</f>
        <v>0.52540799999999999</v>
      </c>
      <c r="I3239">
        <v>52.540799999999997</v>
      </c>
      <c r="J3239" s="111">
        <v>42697</v>
      </c>
      <c r="L3239" t="s">
        <v>2</v>
      </c>
      <c r="M3239" t="s">
        <v>84</v>
      </c>
      <c r="N3239" t="s">
        <v>85</v>
      </c>
    </row>
    <row r="3240" spans="1:14" x14ac:dyDescent="0.25">
      <c r="A3240" t="s">
        <v>6028</v>
      </c>
      <c r="B3240" t="s">
        <v>47</v>
      </c>
      <c r="C3240" t="s">
        <v>6027</v>
      </c>
      <c r="D3240" t="s">
        <v>82</v>
      </c>
      <c r="E3240" s="149">
        <v>585000</v>
      </c>
      <c r="F3240" s="149">
        <v>15000</v>
      </c>
      <c r="G3240" s="149">
        <v>600000</v>
      </c>
      <c r="H3240" s="150">
        <f>Tabela2[[#This Row],[PERCENTUAL REALIZADO2]]*1/100</f>
        <v>0.61018799999999995</v>
      </c>
      <c r="I3240">
        <v>61.018799999999999</v>
      </c>
      <c r="J3240" s="111">
        <v>42458</v>
      </c>
      <c r="L3240" t="s">
        <v>2</v>
      </c>
      <c r="M3240" t="s">
        <v>84</v>
      </c>
      <c r="N3240" t="s">
        <v>85</v>
      </c>
    </row>
    <row r="3241" spans="1:14" x14ac:dyDescent="0.25">
      <c r="A3241" t="s">
        <v>6029</v>
      </c>
      <c r="B3241" t="s">
        <v>68</v>
      </c>
      <c r="C3241" t="s">
        <v>1331</v>
      </c>
      <c r="D3241" t="s">
        <v>82</v>
      </c>
      <c r="E3241" s="149">
        <v>270833.34000000003</v>
      </c>
      <c r="F3241" s="149">
        <v>30092.59</v>
      </c>
      <c r="G3241" s="149">
        <v>300925.93</v>
      </c>
      <c r="H3241" s="150">
        <f>Tabela2[[#This Row],[PERCENTUAL REALIZADO2]]*1/100</f>
        <v>0.55725099999999994</v>
      </c>
      <c r="I3241">
        <v>55.725099999999998</v>
      </c>
      <c r="J3241" s="111">
        <v>42678</v>
      </c>
      <c r="L3241" t="s">
        <v>2</v>
      </c>
      <c r="M3241" t="s">
        <v>84</v>
      </c>
      <c r="N3241" t="s">
        <v>85</v>
      </c>
    </row>
    <row r="3242" spans="1:14" x14ac:dyDescent="0.25">
      <c r="A3242" t="s">
        <v>6031</v>
      </c>
      <c r="B3242" t="s">
        <v>65</v>
      </c>
      <c r="C3242" t="s">
        <v>6030</v>
      </c>
      <c r="D3242" t="s">
        <v>82</v>
      </c>
      <c r="E3242" s="149">
        <v>243750</v>
      </c>
      <c r="F3242" s="149">
        <v>7794.2</v>
      </c>
      <c r="G3242" s="149">
        <v>251544.2</v>
      </c>
      <c r="H3242" s="150">
        <f>Tabela2[[#This Row],[PERCENTUAL REALIZADO2]]*1/100</f>
        <v>1.9618E-2</v>
      </c>
      <c r="I3242">
        <v>1.9618</v>
      </c>
      <c r="J3242" s="111">
        <v>42796</v>
      </c>
      <c r="L3242" t="s">
        <v>2</v>
      </c>
      <c r="M3242" t="s">
        <v>84</v>
      </c>
      <c r="N3242" t="s">
        <v>85</v>
      </c>
    </row>
    <row r="3243" spans="1:14" x14ac:dyDescent="0.25">
      <c r="A3243" t="s">
        <v>6032</v>
      </c>
      <c r="B3243" t="s">
        <v>69</v>
      </c>
      <c r="C3243" t="s">
        <v>336</v>
      </c>
      <c r="D3243" t="s">
        <v>82</v>
      </c>
      <c r="E3243" s="149">
        <v>682500</v>
      </c>
      <c r="F3243" s="149">
        <v>46715.76</v>
      </c>
      <c r="G3243" s="149">
        <v>729215.76</v>
      </c>
      <c r="H3243" s="150">
        <f>Tabela2[[#This Row],[PERCENTUAL REALIZADO2]]*1/100</f>
        <v>0.4304</v>
      </c>
      <c r="I3243">
        <v>43.04</v>
      </c>
      <c r="J3243" s="111">
        <v>42128</v>
      </c>
      <c r="L3243" t="s">
        <v>2</v>
      </c>
      <c r="M3243" t="s">
        <v>84</v>
      </c>
      <c r="N3243" t="s">
        <v>85</v>
      </c>
    </row>
    <row r="3244" spans="1:14" x14ac:dyDescent="0.25">
      <c r="A3244" t="s">
        <v>6033</v>
      </c>
      <c r="B3244" t="s">
        <v>68</v>
      </c>
      <c r="C3244" t="s">
        <v>1331</v>
      </c>
      <c r="D3244" t="s">
        <v>82</v>
      </c>
      <c r="E3244" s="149">
        <v>299997</v>
      </c>
      <c r="F3244" s="149">
        <v>33333</v>
      </c>
      <c r="G3244" s="149">
        <v>333330</v>
      </c>
      <c r="H3244" s="150">
        <f>Tabela2[[#This Row],[PERCENTUAL REALIZADO2]]*1/100</f>
        <v>7.8930000000000007E-3</v>
      </c>
      <c r="I3244">
        <v>0.7893</v>
      </c>
      <c r="J3244" s="111">
        <v>42675</v>
      </c>
      <c r="L3244" t="s">
        <v>2</v>
      </c>
      <c r="M3244" t="s">
        <v>84</v>
      </c>
      <c r="N3244" t="s">
        <v>85</v>
      </c>
    </row>
    <row r="3245" spans="1:14" x14ac:dyDescent="0.25">
      <c r="A3245" t="s">
        <v>6034</v>
      </c>
      <c r="B3245" t="s">
        <v>58</v>
      </c>
      <c r="C3245" t="s">
        <v>885</v>
      </c>
      <c r="D3245" t="s">
        <v>82</v>
      </c>
      <c r="E3245" s="149">
        <v>1394250</v>
      </c>
      <c r="F3245" s="149">
        <v>14547.75</v>
      </c>
      <c r="G3245" s="149">
        <v>1408797.75</v>
      </c>
      <c r="H3245" s="150">
        <f>Tabela2[[#This Row],[PERCENTUAL REALIZADO2]]*1/100</f>
        <v>3.3045999999999999E-2</v>
      </c>
      <c r="I3245">
        <v>3.3046000000000002</v>
      </c>
      <c r="J3245" s="111">
        <v>42303</v>
      </c>
      <c r="L3245" t="s">
        <v>2</v>
      </c>
      <c r="M3245" t="s">
        <v>84</v>
      </c>
      <c r="N3245" t="s">
        <v>85</v>
      </c>
    </row>
    <row r="3246" spans="1:14" x14ac:dyDescent="0.25">
      <c r="A3246" t="s">
        <v>4476</v>
      </c>
      <c r="B3246" t="s">
        <v>45</v>
      </c>
      <c r="C3246" t="s">
        <v>1250</v>
      </c>
      <c r="D3246" t="s">
        <v>90</v>
      </c>
      <c r="E3246" s="149">
        <v>414180</v>
      </c>
      <c r="F3246" s="149">
        <v>46020</v>
      </c>
      <c r="G3246" s="149">
        <v>460200</v>
      </c>
      <c r="H3246" s="150">
        <f>Tabela2[[#This Row],[PERCENTUAL REALIZADO2]]*1/100</f>
        <v>0.93370000000000009</v>
      </c>
      <c r="I3246">
        <v>93.37</v>
      </c>
      <c r="J3246" s="111">
        <v>39197</v>
      </c>
      <c r="L3246" t="s">
        <v>2</v>
      </c>
      <c r="M3246" t="s">
        <v>80</v>
      </c>
      <c r="N3246" t="s">
        <v>112</v>
      </c>
    </row>
    <row r="3247" spans="1:14" x14ac:dyDescent="0.25">
      <c r="A3247" t="s">
        <v>6035</v>
      </c>
      <c r="B3247" t="s">
        <v>58</v>
      </c>
      <c r="C3247" t="s">
        <v>5712</v>
      </c>
      <c r="D3247" t="s">
        <v>82</v>
      </c>
      <c r="E3247" s="149">
        <v>1330875</v>
      </c>
      <c r="F3247" s="149">
        <v>133051.5</v>
      </c>
      <c r="G3247" s="149">
        <v>1463926.5</v>
      </c>
      <c r="H3247" s="150">
        <f>Tabela2[[#This Row],[PERCENTUAL REALIZADO2]]*1/100</f>
        <v>7.4470000000000005E-3</v>
      </c>
      <c r="I3247">
        <v>0.74470000000000003</v>
      </c>
      <c r="J3247" s="111">
        <v>42359</v>
      </c>
      <c r="L3247" t="s">
        <v>2</v>
      </c>
      <c r="M3247" t="s">
        <v>84</v>
      </c>
      <c r="N3247" t="s">
        <v>85</v>
      </c>
    </row>
    <row r="3248" spans="1:14" x14ac:dyDescent="0.25">
      <c r="A3248" t="s">
        <v>6036</v>
      </c>
      <c r="B3248" t="s">
        <v>60</v>
      </c>
      <c r="C3248" t="s">
        <v>272</v>
      </c>
      <c r="D3248" t="s">
        <v>82</v>
      </c>
      <c r="E3248" s="149">
        <v>390000</v>
      </c>
      <c r="F3248" s="149">
        <v>11791.29</v>
      </c>
      <c r="G3248" s="149">
        <v>401791.29</v>
      </c>
      <c r="H3248" s="150">
        <f>Tabela2[[#This Row],[PERCENTUAL REALIZADO2]]*1/100</f>
        <v>0.26327499999999998</v>
      </c>
      <c r="I3248">
        <v>26.327500000000001</v>
      </c>
      <c r="J3248" s="111">
        <v>42614</v>
      </c>
      <c r="L3248" t="s">
        <v>2</v>
      </c>
      <c r="M3248" t="s">
        <v>84</v>
      </c>
      <c r="N3248" t="s">
        <v>85</v>
      </c>
    </row>
    <row r="3249" spans="1:14" x14ac:dyDescent="0.25">
      <c r="A3249" t="s">
        <v>6037</v>
      </c>
      <c r="B3249" t="s">
        <v>54</v>
      </c>
      <c r="C3249" t="s">
        <v>1343</v>
      </c>
      <c r="D3249" t="s">
        <v>82</v>
      </c>
      <c r="E3249" s="149">
        <v>975000</v>
      </c>
      <c r="F3249" s="149">
        <v>39000</v>
      </c>
      <c r="G3249" s="149">
        <v>1014000</v>
      </c>
      <c r="H3249" s="150">
        <f>Tabela2[[#This Row],[PERCENTUAL REALIZADO2]]*1/100</f>
        <v>7.1483000000000005E-2</v>
      </c>
      <c r="I3249">
        <v>7.1482999999999999</v>
      </c>
      <c r="J3249" s="111">
        <v>42552</v>
      </c>
      <c r="L3249" t="s">
        <v>2</v>
      </c>
      <c r="M3249" t="s">
        <v>84</v>
      </c>
      <c r="N3249" t="s">
        <v>85</v>
      </c>
    </row>
    <row r="3250" spans="1:14" x14ac:dyDescent="0.25">
      <c r="A3250" t="s">
        <v>6038</v>
      </c>
      <c r="B3250" t="s">
        <v>66</v>
      </c>
      <c r="C3250" t="s">
        <v>343</v>
      </c>
      <c r="D3250" t="s">
        <v>82</v>
      </c>
      <c r="E3250" s="149">
        <v>243750</v>
      </c>
      <c r="F3250" s="149">
        <v>5153.05</v>
      </c>
      <c r="G3250" s="149">
        <v>248903.05</v>
      </c>
      <c r="H3250" s="150">
        <f>Tabela2[[#This Row],[PERCENTUAL REALIZADO2]]*1/100</f>
        <v>0.644733</v>
      </c>
      <c r="I3250">
        <v>64.473299999999995</v>
      </c>
      <c r="J3250" s="111">
        <v>42706</v>
      </c>
      <c r="L3250" t="s">
        <v>2</v>
      </c>
      <c r="M3250" t="s">
        <v>84</v>
      </c>
      <c r="N3250" t="s">
        <v>85</v>
      </c>
    </row>
    <row r="3251" spans="1:14" x14ac:dyDescent="0.25">
      <c r="A3251" t="s">
        <v>6039</v>
      </c>
      <c r="B3251" t="s">
        <v>45</v>
      </c>
      <c r="C3251" t="s">
        <v>4839</v>
      </c>
      <c r="D3251" t="s">
        <v>82</v>
      </c>
      <c r="E3251" s="149">
        <v>1413750</v>
      </c>
      <c r="F3251" s="149">
        <v>2250</v>
      </c>
      <c r="G3251" s="149">
        <v>1416000</v>
      </c>
      <c r="H3251" s="150">
        <f>Tabela2[[#This Row],[PERCENTUAL REALIZADO2]]*1/100</f>
        <v>3.748E-3</v>
      </c>
      <c r="I3251">
        <v>0.37480000000000002</v>
      </c>
      <c r="J3251" s="111">
        <v>42681</v>
      </c>
      <c r="L3251" t="s">
        <v>2</v>
      </c>
      <c r="M3251" t="s">
        <v>84</v>
      </c>
      <c r="N3251" t="s">
        <v>85</v>
      </c>
    </row>
    <row r="3252" spans="1:14" x14ac:dyDescent="0.25">
      <c r="A3252" t="s">
        <v>6040</v>
      </c>
      <c r="B3252" t="s">
        <v>45</v>
      </c>
      <c r="C3252" t="s">
        <v>5328</v>
      </c>
      <c r="D3252" t="s">
        <v>82</v>
      </c>
      <c r="E3252" s="149">
        <v>1950000</v>
      </c>
      <c r="F3252" s="149">
        <v>5000</v>
      </c>
      <c r="G3252" s="149">
        <v>1955000</v>
      </c>
      <c r="H3252" s="150">
        <f>Tabela2[[#This Row],[PERCENTUAL REALIZADO2]]*1/100</f>
        <v>1.3469999999999999E-3</v>
      </c>
      <c r="I3252">
        <v>0.13469999999999999</v>
      </c>
      <c r="J3252" s="111">
        <v>42675</v>
      </c>
      <c r="L3252" t="s">
        <v>2</v>
      </c>
      <c r="M3252" t="s">
        <v>84</v>
      </c>
      <c r="N3252" t="s">
        <v>85</v>
      </c>
    </row>
    <row r="3253" spans="1:14" x14ac:dyDescent="0.25">
      <c r="A3253" t="s">
        <v>6041</v>
      </c>
      <c r="B3253" t="s">
        <v>51</v>
      </c>
      <c r="C3253" t="s">
        <v>2057</v>
      </c>
      <c r="D3253" t="s">
        <v>82</v>
      </c>
      <c r="E3253" s="149">
        <v>390000</v>
      </c>
      <c r="F3253" s="149">
        <v>2000</v>
      </c>
      <c r="G3253" s="149">
        <v>392000</v>
      </c>
      <c r="H3253" s="150">
        <f>Tabela2[[#This Row],[PERCENTUAL REALIZADO2]]*1/100</f>
        <v>0.34326099999999998</v>
      </c>
      <c r="I3253">
        <v>34.326099999999997</v>
      </c>
      <c r="J3253" s="111">
        <v>42401</v>
      </c>
      <c r="L3253" t="s">
        <v>2</v>
      </c>
      <c r="M3253" t="s">
        <v>84</v>
      </c>
      <c r="N3253" t="s">
        <v>85</v>
      </c>
    </row>
    <row r="3254" spans="1:14" x14ac:dyDescent="0.25">
      <c r="A3254" t="s">
        <v>6042</v>
      </c>
      <c r="B3254" t="s">
        <v>47</v>
      </c>
      <c r="C3254" t="s">
        <v>3636</v>
      </c>
      <c r="D3254" t="s">
        <v>82</v>
      </c>
      <c r="E3254" s="149">
        <v>243750</v>
      </c>
      <c r="F3254" s="149">
        <v>6250</v>
      </c>
      <c r="G3254" s="149">
        <v>250000</v>
      </c>
      <c r="H3254" s="150">
        <f>Tabela2[[#This Row],[PERCENTUAL REALIZADO2]]*1/100</f>
        <v>0.168159</v>
      </c>
      <c r="I3254">
        <v>16.815899999999999</v>
      </c>
      <c r="J3254" s="111">
        <v>42551</v>
      </c>
      <c r="L3254" t="s">
        <v>2</v>
      </c>
      <c r="M3254" t="s">
        <v>84</v>
      </c>
      <c r="N3254" t="s">
        <v>85</v>
      </c>
    </row>
    <row r="3255" spans="1:14" x14ac:dyDescent="0.25">
      <c r="A3255" t="s">
        <v>6043</v>
      </c>
      <c r="B3255" t="s">
        <v>62</v>
      </c>
      <c r="C3255" t="s">
        <v>304</v>
      </c>
      <c r="D3255" t="s">
        <v>82</v>
      </c>
      <c r="E3255" s="149">
        <v>292500</v>
      </c>
      <c r="F3255" s="149">
        <v>3000</v>
      </c>
      <c r="G3255" s="149">
        <v>295500</v>
      </c>
      <c r="H3255" s="150">
        <f>Tabela2[[#This Row],[PERCENTUAL REALIZADO2]]*1/100</f>
        <v>7.8787999999999997E-2</v>
      </c>
      <c r="I3255">
        <v>7.8788</v>
      </c>
      <c r="J3255" s="111">
        <v>42598</v>
      </c>
      <c r="L3255" t="s">
        <v>2</v>
      </c>
      <c r="M3255" t="s">
        <v>84</v>
      </c>
      <c r="N3255" t="s">
        <v>275</v>
      </c>
    </row>
    <row r="3256" spans="1:14" x14ac:dyDescent="0.25">
      <c r="A3256" t="s">
        <v>6044</v>
      </c>
      <c r="B3256" t="s">
        <v>57</v>
      </c>
      <c r="C3256" t="s">
        <v>226</v>
      </c>
      <c r="D3256" t="s">
        <v>82</v>
      </c>
      <c r="E3256" s="149">
        <v>341250</v>
      </c>
      <c r="F3256" s="149">
        <v>6965</v>
      </c>
      <c r="G3256" s="149">
        <v>348215</v>
      </c>
      <c r="H3256" s="150">
        <f>Tabela2[[#This Row],[PERCENTUAL REALIZADO2]]*1/100</f>
        <v>0.91626999999999992</v>
      </c>
      <c r="I3256">
        <v>91.626999999999995</v>
      </c>
      <c r="J3256" s="111">
        <v>42485</v>
      </c>
      <c r="L3256" t="s">
        <v>2</v>
      </c>
      <c r="M3256" t="s">
        <v>84</v>
      </c>
      <c r="N3256" t="s">
        <v>85</v>
      </c>
    </row>
    <row r="3257" spans="1:14" x14ac:dyDescent="0.25">
      <c r="A3257" t="s">
        <v>6045</v>
      </c>
      <c r="B3257" t="s">
        <v>62</v>
      </c>
      <c r="C3257" t="s">
        <v>3298</v>
      </c>
      <c r="D3257" t="s">
        <v>82</v>
      </c>
      <c r="E3257" s="149">
        <v>487500</v>
      </c>
      <c r="F3257" s="149">
        <v>10500</v>
      </c>
      <c r="G3257" s="149">
        <v>498000</v>
      </c>
      <c r="H3257" s="150">
        <f>Tabela2[[#This Row],[PERCENTUAL REALIZADO2]]*1/100</f>
        <v>0.51135300000000006</v>
      </c>
      <c r="I3257">
        <v>51.135300000000001</v>
      </c>
      <c r="J3257" s="111">
        <v>42536</v>
      </c>
      <c r="L3257" t="s">
        <v>2</v>
      </c>
      <c r="M3257" t="s">
        <v>84</v>
      </c>
      <c r="N3257" t="s">
        <v>85</v>
      </c>
    </row>
    <row r="3258" spans="1:14" x14ac:dyDescent="0.25">
      <c r="A3258" t="s">
        <v>6046</v>
      </c>
      <c r="B3258" t="s">
        <v>66</v>
      </c>
      <c r="C3258" t="s">
        <v>3973</v>
      </c>
      <c r="D3258" t="s">
        <v>82</v>
      </c>
      <c r="E3258" s="149">
        <v>585000</v>
      </c>
      <c r="F3258" s="149">
        <v>718.9</v>
      </c>
      <c r="G3258" s="149">
        <v>585718.9</v>
      </c>
      <c r="H3258" s="150">
        <f>Tabela2[[#This Row],[PERCENTUAL REALIZADO2]]*1/100</f>
        <v>0.87601099999999998</v>
      </c>
      <c r="I3258">
        <v>87.601100000000002</v>
      </c>
      <c r="J3258" s="111">
        <v>42501</v>
      </c>
      <c r="L3258" t="s">
        <v>2</v>
      </c>
      <c r="M3258" t="s">
        <v>84</v>
      </c>
      <c r="N3258" t="s">
        <v>85</v>
      </c>
    </row>
    <row r="3259" spans="1:14" x14ac:dyDescent="0.25">
      <c r="A3259" t="s">
        <v>6047</v>
      </c>
      <c r="B3259" t="s">
        <v>53</v>
      </c>
      <c r="C3259" t="s">
        <v>3606</v>
      </c>
      <c r="D3259" t="s">
        <v>82</v>
      </c>
      <c r="E3259" s="149">
        <v>253500</v>
      </c>
      <c r="F3259" s="149">
        <v>253.75</v>
      </c>
      <c r="G3259" s="149">
        <v>253753.75</v>
      </c>
      <c r="H3259" s="150">
        <f>Tabela2[[#This Row],[PERCENTUAL REALIZADO2]]*1/100</f>
        <v>0.78542800000000002</v>
      </c>
      <c r="I3259">
        <v>78.5428</v>
      </c>
      <c r="J3259" s="111">
        <v>42572</v>
      </c>
      <c r="L3259" t="s">
        <v>2</v>
      </c>
      <c r="M3259" t="s">
        <v>84</v>
      </c>
      <c r="N3259" t="s">
        <v>85</v>
      </c>
    </row>
    <row r="3260" spans="1:14" x14ac:dyDescent="0.25">
      <c r="A3260" t="s">
        <v>6049</v>
      </c>
      <c r="B3260" t="s">
        <v>57</v>
      </c>
      <c r="C3260" t="s">
        <v>6048</v>
      </c>
      <c r="D3260" t="s">
        <v>82</v>
      </c>
      <c r="E3260" s="149">
        <v>390000</v>
      </c>
      <c r="F3260" s="149">
        <v>3900</v>
      </c>
      <c r="G3260" s="149">
        <v>393900</v>
      </c>
      <c r="H3260" s="150">
        <f>Tabela2[[#This Row],[PERCENTUAL REALIZADO2]]*1/100</f>
        <v>6.4600000000000005E-3</v>
      </c>
      <c r="I3260">
        <v>0.64600000000000002</v>
      </c>
      <c r="J3260" s="111">
        <v>42552</v>
      </c>
      <c r="L3260" t="s">
        <v>2</v>
      </c>
      <c r="M3260" t="s">
        <v>84</v>
      </c>
      <c r="N3260" t="s">
        <v>85</v>
      </c>
    </row>
    <row r="3261" spans="1:14" x14ac:dyDescent="0.25">
      <c r="A3261" t="s">
        <v>6050</v>
      </c>
      <c r="B3261" t="s">
        <v>69</v>
      </c>
      <c r="C3261" t="s">
        <v>379</v>
      </c>
      <c r="D3261" t="s">
        <v>82</v>
      </c>
      <c r="E3261" s="149">
        <v>487500</v>
      </c>
      <c r="F3261" s="149">
        <v>12500</v>
      </c>
      <c r="G3261" s="149">
        <v>500000</v>
      </c>
      <c r="H3261" s="150">
        <f>Tabela2[[#This Row],[PERCENTUAL REALIZADO2]]*1/100</f>
        <v>0.38833300000000004</v>
      </c>
      <c r="I3261">
        <v>38.833300000000001</v>
      </c>
      <c r="J3261" s="111">
        <v>42522</v>
      </c>
      <c r="L3261" t="s">
        <v>2</v>
      </c>
      <c r="M3261" t="s">
        <v>84</v>
      </c>
      <c r="N3261" t="s">
        <v>85</v>
      </c>
    </row>
    <row r="3262" spans="1:14" x14ac:dyDescent="0.25">
      <c r="A3262" t="s">
        <v>6051</v>
      </c>
      <c r="B3262" t="s">
        <v>51</v>
      </c>
      <c r="C3262" t="s">
        <v>710</v>
      </c>
      <c r="D3262" t="s">
        <v>82</v>
      </c>
      <c r="E3262" s="149">
        <v>243750</v>
      </c>
      <c r="F3262" s="149">
        <v>6250</v>
      </c>
      <c r="G3262" s="149">
        <v>250000</v>
      </c>
      <c r="H3262" s="150">
        <f>Tabela2[[#This Row],[PERCENTUAL REALIZADO2]]*1/100</f>
        <v>0.58291999999999999</v>
      </c>
      <c r="I3262">
        <v>58.292000000000002</v>
      </c>
      <c r="J3262" s="111">
        <v>42459</v>
      </c>
      <c r="L3262" t="s">
        <v>2</v>
      </c>
      <c r="M3262" t="s">
        <v>84</v>
      </c>
      <c r="N3262" t="s">
        <v>85</v>
      </c>
    </row>
    <row r="3263" spans="1:14" x14ac:dyDescent="0.25">
      <c r="A3263" t="s">
        <v>1143</v>
      </c>
      <c r="B3263" t="s">
        <v>52</v>
      </c>
      <c r="C3263" t="s">
        <v>6052</v>
      </c>
      <c r="D3263" t="s">
        <v>82</v>
      </c>
      <c r="E3263" s="149">
        <v>975000</v>
      </c>
      <c r="F3263" s="149">
        <v>25500</v>
      </c>
      <c r="G3263" s="149">
        <v>1000500</v>
      </c>
      <c r="H3263" s="150">
        <f>Tabela2[[#This Row],[PERCENTUAL REALIZADO2]]*1/100</f>
        <v>0.79799300000000006</v>
      </c>
      <c r="I3263">
        <v>79.799300000000002</v>
      </c>
      <c r="J3263" s="111">
        <v>42704</v>
      </c>
      <c r="L3263" t="s">
        <v>2</v>
      </c>
      <c r="M3263" t="s">
        <v>84</v>
      </c>
      <c r="N3263" t="s">
        <v>85</v>
      </c>
    </row>
    <row r="3264" spans="1:14" x14ac:dyDescent="0.25">
      <c r="A3264" t="s">
        <v>6054</v>
      </c>
      <c r="B3264" t="s">
        <v>58</v>
      </c>
      <c r="C3264" t="s">
        <v>6053</v>
      </c>
      <c r="D3264" t="s">
        <v>82</v>
      </c>
      <c r="E3264" s="149">
        <v>682500</v>
      </c>
      <c r="F3264" s="149">
        <v>17500</v>
      </c>
      <c r="G3264" s="149">
        <v>700000</v>
      </c>
      <c r="H3264" s="150">
        <f>Tabela2[[#This Row],[PERCENTUAL REALIZADO2]]*1/100</f>
        <v>0.74117599999999995</v>
      </c>
      <c r="I3264">
        <v>74.117599999999996</v>
      </c>
      <c r="J3264" s="111">
        <v>42506</v>
      </c>
      <c r="L3264" t="s">
        <v>2</v>
      </c>
      <c r="M3264" t="s">
        <v>84</v>
      </c>
      <c r="N3264" t="s">
        <v>85</v>
      </c>
    </row>
    <row r="3265" spans="1:14" x14ac:dyDescent="0.25">
      <c r="A3265" t="s">
        <v>6056</v>
      </c>
      <c r="B3265" t="s">
        <v>51</v>
      </c>
      <c r="C3265" t="s">
        <v>6055</v>
      </c>
      <c r="D3265" t="s">
        <v>82</v>
      </c>
      <c r="E3265" s="149">
        <v>243750</v>
      </c>
      <c r="F3265" s="149">
        <v>6250</v>
      </c>
      <c r="G3265" s="149">
        <v>250000</v>
      </c>
      <c r="H3265" s="150">
        <f>Tabela2[[#This Row],[PERCENTUAL REALIZADO2]]*1/100</f>
        <v>0.64203999999999994</v>
      </c>
      <c r="I3265">
        <v>64.203999999999994</v>
      </c>
      <c r="J3265" s="111">
        <v>42552</v>
      </c>
      <c r="L3265" t="s">
        <v>2</v>
      </c>
      <c r="M3265" t="s">
        <v>84</v>
      </c>
      <c r="N3265" t="s">
        <v>85</v>
      </c>
    </row>
    <row r="3266" spans="1:14" x14ac:dyDescent="0.25">
      <c r="A3266" t="s">
        <v>6058</v>
      </c>
      <c r="B3266" t="s">
        <v>67</v>
      </c>
      <c r="C3266" t="s">
        <v>6057</v>
      </c>
      <c r="D3266" t="s">
        <v>82</v>
      </c>
      <c r="E3266" s="149">
        <v>243750</v>
      </c>
      <c r="F3266" s="149">
        <v>6250</v>
      </c>
      <c r="G3266" s="149">
        <v>250000</v>
      </c>
      <c r="H3266" s="150">
        <f>Tabela2[[#This Row],[PERCENTUAL REALIZADO2]]*1/100</f>
        <v>0.47110300000000005</v>
      </c>
      <c r="I3266">
        <v>47.110300000000002</v>
      </c>
      <c r="J3266" s="111">
        <v>42377</v>
      </c>
      <c r="L3266" t="s">
        <v>2</v>
      </c>
      <c r="M3266" t="s">
        <v>84</v>
      </c>
      <c r="N3266" t="s">
        <v>85</v>
      </c>
    </row>
    <row r="3267" spans="1:14" x14ac:dyDescent="0.25">
      <c r="A3267" t="s">
        <v>6059</v>
      </c>
      <c r="B3267" t="s">
        <v>54</v>
      </c>
      <c r="C3267" t="s">
        <v>1267</v>
      </c>
      <c r="D3267" t="s">
        <v>82</v>
      </c>
      <c r="E3267" s="149">
        <v>724425</v>
      </c>
      <c r="F3267" s="149">
        <v>30179.98</v>
      </c>
      <c r="G3267" s="149">
        <v>754604.98</v>
      </c>
      <c r="H3267" s="150">
        <f>Tabela2[[#This Row],[PERCENTUAL REALIZADO2]]*1/100</f>
        <v>0.85466200000000003</v>
      </c>
      <c r="I3267">
        <v>85.466200000000001</v>
      </c>
      <c r="J3267" s="111">
        <v>42552</v>
      </c>
      <c r="L3267" t="s">
        <v>2</v>
      </c>
      <c r="M3267" t="s">
        <v>84</v>
      </c>
      <c r="N3267" t="s">
        <v>85</v>
      </c>
    </row>
    <row r="3268" spans="1:14" x14ac:dyDescent="0.25">
      <c r="A3268" t="s">
        <v>6060</v>
      </c>
      <c r="B3268" t="s">
        <v>47</v>
      </c>
      <c r="C3268" t="s">
        <v>3589</v>
      </c>
      <c r="D3268" t="s">
        <v>82</v>
      </c>
      <c r="E3268" s="149">
        <v>731250</v>
      </c>
      <c r="F3268" s="149">
        <v>18750</v>
      </c>
      <c r="G3268" s="149">
        <v>750000</v>
      </c>
      <c r="H3268" s="150">
        <f>Tabela2[[#This Row],[PERCENTUAL REALIZADO2]]*1/100</f>
        <v>3.823E-2</v>
      </c>
      <c r="I3268">
        <v>3.823</v>
      </c>
      <c r="J3268" s="111">
        <v>42551</v>
      </c>
      <c r="L3268" t="s">
        <v>2</v>
      </c>
      <c r="M3268" t="s">
        <v>84</v>
      </c>
      <c r="N3268" t="s">
        <v>85</v>
      </c>
    </row>
    <row r="3269" spans="1:14" x14ac:dyDescent="0.25">
      <c r="A3269" t="s">
        <v>6062</v>
      </c>
      <c r="B3269" t="s">
        <v>68</v>
      </c>
      <c r="C3269" t="s">
        <v>6061</v>
      </c>
      <c r="D3269" t="s">
        <v>82</v>
      </c>
      <c r="E3269" s="149">
        <v>243750</v>
      </c>
      <c r="F3269" s="149">
        <v>1881.23</v>
      </c>
      <c r="G3269" s="149">
        <v>245631.23</v>
      </c>
      <c r="H3269" s="150">
        <f>Tabela2[[#This Row],[PERCENTUAL REALIZADO2]]*1/100</f>
        <v>0.49998300000000001</v>
      </c>
      <c r="I3269">
        <v>49.9983</v>
      </c>
      <c r="J3269" s="111">
        <v>42535</v>
      </c>
      <c r="L3269" t="s">
        <v>2</v>
      </c>
      <c r="M3269" t="s">
        <v>84</v>
      </c>
      <c r="N3269" t="s">
        <v>85</v>
      </c>
    </row>
    <row r="3270" spans="1:14" x14ac:dyDescent="0.25">
      <c r="A3270" t="s">
        <v>6063</v>
      </c>
      <c r="B3270" t="s">
        <v>53</v>
      </c>
      <c r="C3270" t="s">
        <v>3008</v>
      </c>
      <c r="D3270" t="s">
        <v>82</v>
      </c>
      <c r="E3270" s="149">
        <v>302250</v>
      </c>
      <c r="F3270" s="149">
        <v>3050</v>
      </c>
      <c r="G3270" s="149">
        <v>305300</v>
      </c>
      <c r="H3270" s="150">
        <f>Tabela2[[#This Row],[PERCENTUAL REALIZADO2]]*1/100</f>
        <v>0.48735700000000004</v>
      </c>
      <c r="I3270">
        <v>48.735700000000001</v>
      </c>
      <c r="J3270" s="111">
        <v>42430</v>
      </c>
      <c r="L3270" t="s">
        <v>2</v>
      </c>
      <c r="M3270" t="s">
        <v>84</v>
      </c>
      <c r="N3270" t="s">
        <v>85</v>
      </c>
    </row>
    <row r="3271" spans="1:14" x14ac:dyDescent="0.25">
      <c r="A3271" t="s">
        <v>6065</v>
      </c>
      <c r="B3271" t="s">
        <v>52</v>
      </c>
      <c r="C3271" t="s">
        <v>6064</v>
      </c>
      <c r="D3271" t="s">
        <v>82</v>
      </c>
      <c r="E3271" s="149">
        <v>421142.48</v>
      </c>
      <c r="F3271" s="149">
        <v>8857.52</v>
      </c>
      <c r="G3271" s="149">
        <v>430000</v>
      </c>
      <c r="H3271" s="150">
        <f>Tabela2[[#This Row],[PERCENTUAL REALIZADO2]]*1/100</f>
        <v>0.56594499999999992</v>
      </c>
      <c r="I3271">
        <v>56.594499999999996</v>
      </c>
      <c r="J3271" s="111">
        <v>42451</v>
      </c>
      <c r="L3271" t="s">
        <v>2</v>
      </c>
      <c r="M3271" t="s">
        <v>84</v>
      </c>
      <c r="N3271" t="s">
        <v>85</v>
      </c>
    </row>
    <row r="3272" spans="1:14" x14ac:dyDescent="0.25">
      <c r="A3272" t="s">
        <v>6066</v>
      </c>
      <c r="B3272" t="s">
        <v>47</v>
      </c>
      <c r="C3272" t="s">
        <v>257</v>
      </c>
      <c r="D3272" t="s">
        <v>82</v>
      </c>
      <c r="E3272" s="149">
        <v>331500</v>
      </c>
      <c r="F3272" s="149">
        <v>7101.86</v>
      </c>
      <c r="G3272" s="149">
        <v>338601.86</v>
      </c>
      <c r="H3272" s="150">
        <f>Tabela2[[#This Row],[PERCENTUAL REALIZADO2]]*1/100</f>
        <v>0.99866500000000002</v>
      </c>
      <c r="I3272">
        <v>99.866500000000002</v>
      </c>
      <c r="J3272" s="111">
        <v>42524</v>
      </c>
      <c r="L3272" t="s">
        <v>2</v>
      </c>
      <c r="M3272" t="s">
        <v>84</v>
      </c>
      <c r="N3272" t="s">
        <v>85</v>
      </c>
    </row>
    <row r="3273" spans="1:14" x14ac:dyDescent="0.25">
      <c r="A3273" t="s">
        <v>6067</v>
      </c>
      <c r="B3273" t="s">
        <v>54</v>
      </c>
      <c r="C3273" t="s">
        <v>3503</v>
      </c>
      <c r="D3273" t="s">
        <v>82</v>
      </c>
      <c r="E3273" s="149">
        <v>487500</v>
      </c>
      <c r="F3273" s="149">
        <v>20312.5</v>
      </c>
      <c r="G3273" s="149">
        <v>507812.5</v>
      </c>
      <c r="H3273" s="150">
        <f>Tabela2[[#This Row],[PERCENTUAL REALIZADO2]]*1/100</f>
        <v>0.11385099999999999</v>
      </c>
      <c r="I3273">
        <v>11.3851</v>
      </c>
      <c r="J3273" s="111">
        <v>42491</v>
      </c>
      <c r="L3273" t="s">
        <v>2</v>
      </c>
      <c r="M3273" t="s">
        <v>84</v>
      </c>
      <c r="N3273" t="s">
        <v>85</v>
      </c>
    </row>
    <row r="3274" spans="1:14" x14ac:dyDescent="0.25">
      <c r="A3274" t="s">
        <v>6068</v>
      </c>
      <c r="B3274" t="s">
        <v>47</v>
      </c>
      <c r="C3274" t="s">
        <v>4029</v>
      </c>
      <c r="D3274" t="s">
        <v>82</v>
      </c>
      <c r="E3274" s="149">
        <v>243750</v>
      </c>
      <c r="F3274" s="149">
        <v>10156.25</v>
      </c>
      <c r="G3274" s="149">
        <v>253906.25</v>
      </c>
      <c r="H3274" s="150">
        <f>Tabela2[[#This Row],[PERCENTUAL REALIZADO2]]*1/100</f>
        <v>0.48704199999999997</v>
      </c>
      <c r="I3274">
        <v>48.7042</v>
      </c>
      <c r="J3274" s="111">
        <v>42541</v>
      </c>
      <c r="L3274" t="s">
        <v>2</v>
      </c>
      <c r="M3274" t="s">
        <v>84</v>
      </c>
      <c r="N3274" t="s">
        <v>85</v>
      </c>
    </row>
    <row r="3275" spans="1:14" x14ac:dyDescent="0.25">
      <c r="A3275" t="s">
        <v>6069</v>
      </c>
      <c r="B3275" t="s">
        <v>48</v>
      </c>
      <c r="C3275" t="s">
        <v>4316</v>
      </c>
      <c r="D3275" t="s">
        <v>82</v>
      </c>
      <c r="E3275" s="149">
        <v>243750</v>
      </c>
      <c r="F3275" s="149">
        <v>10154.31</v>
      </c>
      <c r="G3275" s="149">
        <v>253904.31</v>
      </c>
      <c r="H3275" s="150">
        <f>Tabela2[[#This Row],[PERCENTUAL REALIZADO2]]*1/100</f>
        <v>0.21860399999999999</v>
      </c>
      <c r="I3275">
        <v>21.860399999999998</v>
      </c>
      <c r="J3275" s="111">
        <v>43070</v>
      </c>
      <c r="L3275" t="s">
        <v>2</v>
      </c>
      <c r="M3275" t="s">
        <v>84</v>
      </c>
      <c r="N3275" t="s">
        <v>85</v>
      </c>
    </row>
    <row r="3276" spans="1:14" x14ac:dyDescent="0.25">
      <c r="A3276" t="s">
        <v>6071</v>
      </c>
      <c r="B3276" t="s">
        <v>68</v>
      </c>
      <c r="C3276" t="s">
        <v>6070</v>
      </c>
      <c r="D3276" t="s">
        <v>82</v>
      </c>
      <c r="E3276" s="149">
        <v>243750</v>
      </c>
      <c r="F3276" s="149">
        <v>244</v>
      </c>
      <c r="G3276" s="149">
        <v>243994</v>
      </c>
      <c r="H3276" s="150">
        <f>Tabela2[[#This Row],[PERCENTUAL REALIZADO2]]*1/100</f>
        <v>0.87585099999999994</v>
      </c>
      <c r="I3276">
        <v>87.585099999999997</v>
      </c>
      <c r="J3276" s="111">
        <v>42542</v>
      </c>
      <c r="L3276" t="s">
        <v>2</v>
      </c>
      <c r="M3276" t="s">
        <v>84</v>
      </c>
      <c r="N3276" t="s">
        <v>85</v>
      </c>
    </row>
    <row r="3277" spans="1:14" x14ac:dyDescent="0.25">
      <c r="A3277" t="s">
        <v>6075</v>
      </c>
      <c r="B3277" t="s">
        <v>66</v>
      </c>
      <c r="C3277" t="s">
        <v>6074</v>
      </c>
      <c r="D3277" t="s">
        <v>86</v>
      </c>
      <c r="E3277" s="149">
        <v>245850</v>
      </c>
      <c r="F3277" s="149">
        <v>5999.9</v>
      </c>
      <c r="G3277" s="149">
        <v>251849.9</v>
      </c>
      <c r="H3277" s="150">
        <f>Tabela2[[#This Row],[PERCENTUAL REALIZADO2]]*1/100</f>
        <v>0.55765300000000007</v>
      </c>
      <c r="I3277">
        <v>55.765300000000003</v>
      </c>
      <c r="J3277" s="111">
        <v>42220</v>
      </c>
      <c r="L3277" t="s">
        <v>2</v>
      </c>
      <c r="M3277" t="s">
        <v>84</v>
      </c>
      <c r="N3277" t="s">
        <v>88</v>
      </c>
    </row>
    <row r="3278" spans="1:14" x14ac:dyDescent="0.25">
      <c r="A3278" t="s">
        <v>1099</v>
      </c>
      <c r="B3278" t="s">
        <v>60</v>
      </c>
      <c r="C3278" t="s">
        <v>177</v>
      </c>
      <c r="D3278" t="s">
        <v>86</v>
      </c>
      <c r="E3278" s="149">
        <v>592000</v>
      </c>
      <c r="F3278" s="149">
        <v>2499.06</v>
      </c>
      <c r="G3278" s="149">
        <v>594499.06000000006</v>
      </c>
      <c r="H3278" s="150">
        <f>Tabela2[[#This Row],[PERCENTUAL REALIZADO2]]*1/100</f>
        <v>0.67413500000000004</v>
      </c>
      <c r="I3278">
        <v>67.413499999999999</v>
      </c>
      <c r="J3278" s="111">
        <v>42444</v>
      </c>
      <c r="L3278" t="s">
        <v>2</v>
      </c>
      <c r="M3278" t="s">
        <v>84</v>
      </c>
      <c r="N3278" t="s">
        <v>88</v>
      </c>
    </row>
    <row r="3279" spans="1:14" x14ac:dyDescent="0.25">
      <c r="A3279" t="s">
        <v>6077</v>
      </c>
      <c r="B3279" t="s">
        <v>66</v>
      </c>
      <c r="C3279" t="s">
        <v>6076</v>
      </c>
      <c r="D3279" t="s">
        <v>86</v>
      </c>
      <c r="E3279" s="149">
        <v>245850</v>
      </c>
      <c r="F3279" s="149">
        <v>4083.6</v>
      </c>
      <c r="G3279" s="149">
        <v>249933.6</v>
      </c>
      <c r="H3279" s="150">
        <f>Tabela2[[#This Row],[PERCENTUAL REALIZADO2]]*1/100</f>
        <v>0.94350200000000006</v>
      </c>
      <c r="I3279">
        <v>94.350200000000001</v>
      </c>
      <c r="J3279" s="111">
        <v>42226</v>
      </c>
      <c r="L3279" t="s">
        <v>2</v>
      </c>
      <c r="M3279" t="s">
        <v>84</v>
      </c>
      <c r="N3279" t="s">
        <v>88</v>
      </c>
    </row>
    <row r="3280" spans="1:14" x14ac:dyDescent="0.25">
      <c r="A3280" t="s">
        <v>6079</v>
      </c>
      <c r="B3280" t="s">
        <v>62</v>
      </c>
      <c r="C3280" t="s">
        <v>6078</v>
      </c>
      <c r="D3280" t="s">
        <v>86</v>
      </c>
      <c r="E3280" s="149">
        <v>295300</v>
      </c>
      <c r="F3280" s="149">
        <v>50113.71</v>
      </c>
      <c r="G3280" s="149">
        <v>345413.71</v>
      </c>
      <c r="H3280" s="150">
        <f>Tabela2[[#This Row],[PERCENTUAL REALIZADO2]]*1/100</f>
        <v>0.76422200000000007</v>
      </c>
      <c r="I3280">
        <v>76.422200000000004</v>
      </c>
      <c r="J3280" s="111">
        <v>42450</v>
      </c>
      <c r="L3280" t="s">
        <v>2</v>
      </c>
      <c r="M3280" t="s">
        <v>84</v>
      </c>
      <c r="N3280" t="s">
        <v>88</v>
      </c>
    </row>
    <row r="3281" spans="1:14" x14ac:dyDescent="0.25">
      <c r="A3281" t="s">
        <v>6081</v>
      </c>
      <c r="B3281" t="s">
        <v>57</v>
      </c>
      <c r="C3281" t="s">
        <v>6080</v>
      </c>
      <c r="D3281" t="s">
        <v>86</v>
      </c>
      <c r="E3281" s="149">
        <v>542550</v>
      </c>
      <c r="F3281" s="149">
        <v>11073</v>
      </c>
      <c r="G3281" s="149">
        <v>553623</v>
      </c>
      <c r="H3281" s="150">
        <f>Tabela2[[#This Row],[PERCENTUAL REALIZADO2]]*1/100</f>
        <v>0.48868499999999998</v>
      </c>
      <c r="I3281">
        <v>48.868499999999997</v>
      </c>
      <c r="J3281" s="111">
        <v>42583</v>
      </c>
      <c r="L3281" t="s">
        <v>2</v>
      </c>
      <c r="M3281" t="s">
        <v>84</v>
      </c>
      <c r="N3281" t="s">
        <v>88</v>
      </c>
    </row>
    <row r="3282" spans="1:14" x14ac:dyDescent="0.25">
      <c r="A3282" t="s">
        <v>6083</v>
      </c>
      <c r="B3282" t="s">
        <v>68</v>
      </c>
      <c r="C3282" t="s">
        <v>6082</v>
      </c>
      <c r="D3282" t="s">
        <v>86</v>
      </c>
      <c r="E3282" s="149">
        <v>433760</v>
      </c>
      <c r="F3282" s="149">
        <v>2452.11</v>
      </c>
      <c r="G3282" s="149">
        <v>436212.11</v>
      </c>
      <c r="H3282" s="150">
        <f>Tabela2[[#This Row],[PERCENTUAL REALIZADO2]]*1/100</f>
        <v>0.99871899999999991</v>
      </c>
      <c r="I3282">
        <v>99.871899999999997</v>
      </c>
      <c r="J3282" s="111">
        <v>42391</v>
      </c>
      <c r="L3282" t="s">
        <v>2</v>
      </c>
      <c r="M3282" t="s">
        <v>84</v>
      </c>
      <c r="N3282" t="s">
        <v>88</v>
      </c>
    </row>
    <row r="3283" spans="1:14" x14ac:dyDescent="0.25">
      <c r="A3283" t="s">
        <v>6085</v>
      </c>
      <c r="B3283" t="s">
        <v>47</v>
      </c>
      <c r="C3283" t="s">
        <v>6084</v>
      </c>
      <c r="D3283" t="s">
        <v>86</v>
      </c>
      <c r="E3283" s="149">
        <v>592000</v>
      </c>
      <c r="F3283" s="149">
        <v>3000</v>
      </c>
      <c r="G3283" s="149">
        <v>595000</v>
      </c>
      <c r="H3283" s="150">
        <f>Tabela2[[#This Row],[PERCENTUAL REALIZADO2]]*1/100</f>
        <v>0.306643</v>
      </c>
      <c r="I3283">
        <v>30.664300000000001</v>
      </c>
      <c r="J3283" s="111">
        <v>42499</v>
      </c>
      <c r="L3283" t="s">
        <v>2</v>
      </c>
      <c r="M3283" t="s">
        <v>84</v>
      </c>
      <c r="N3283" t="s">
        <v>88</v>
      </c>
    </row>
    <row r="3284" spans="1:14" x14ac:dyDescent="0.25">
      <c r="A3284" t="s">
        <v>4651</v>
      </c>
      <c r="B3284" t="s">
        <v>53</v>
      </c>
      <c r="C3284" t="s">
        <v>2658</v>
      </c>
      <c r="D3284" t="s">
        <v>86</v>
      </c>
      <c r="E3284" s="149">
        <v>496067</v>
      </c>
      <c r="F3284" s="149">
        <v>5351.65</v>
      </c>
      <c r="G3284" s="149">
        <v>501418.65</v>
      </c>
      <c r="H3284" s="150">
        <f>Tabela2[[#This Row],[PERCENTUAL REALIZADO2]]*1/100</f>
        <v>0.92083000000000004</v>
      </c>
      <c r="I3284">
        <v>92.082999999999998</v>
      </c>
      <c r="J3284" s="111">
        <v>42548</v>
      </c>
      <c r="L3284" t="s">
        <v>2</v>
      </c>
      <c r="M3284" t="s">
        <v>84</v>
      </c>
      <c r="N3284" t="s">
        <v>88</v>
      </c>
    </row>
    <row r="3285" spans="1:14" x14ac:dyDescent="0.25">
      <c r="A3285" t="s">
        <v>6088</v>
      </c>
      <c r="B3285" t="s">
        <v>58</v>
      </c>
      <c r="C3285" t="s">
        <v>3461</v>
      </c>
      <c r="D3285" t="s">
        <v>86</v>
      </c>
      <c r="E3285" s="149">
        <v>493100</v>
      </c>
      <c r="F3285" s="149">
        <v>75005.929999999993</v>
      </c>
      <c r="G3285" s="149">
        <v>568105.93000000005</v>
      </c>
      <c r="H3285" s="150">
        <f>Tabela2[[#This Row],[PERCENTUAL REALIZADO2]]*1/100</f>
        <v>0.62086300000000005</v>
      </c>
      <c r="I3285">
        <v>62.086300000000001</v>
      </c>
      <c r="J3285" s="111">
        <v>42339</v>
      </c>
      <c r="L3285" t="s">
        <v>2</v>
      </c>
      <c r="M3285" t="s">
        <v>84</v>
      </c>
      <c r="N3285" t="s">
        <v>88</v>
      </c>
    </row>
    <row r="3286" spans="1:14" x14ac:dyDescent="0.25">
      <c r="A3286" t="s">
        <v>6089</v>
      </c>
      <c r="B3286" t="s">
        <v>60</v>
      </c>
      <c r="C3286" t="s">
        <v>290</v>
      </c>
      <c r="D3286" t="s">
        <v>86</v>
      </c>
      <c r="E3286" s="149">
        <v>394200</v>
      </c>
      <c r="F3286" s="149">
        <v>198695.5</v>
      </c>
      <c r="G3286" s="149">
        <v>592895.5</v>
      </c>
      <c r="H3286" s="150">
        <f>Tabela2[[#This Row],[PERCENTUAL REALIZADO2]]*1/100</f>
        <v>0.69121700000000008</v>
      </c>
      <c r="I3286">
        <v>69.121700000000004</v>
      </c>
      <c r="J3286" s="111">
        <v>42691</v>
      </c>
      <c r="L3286" t="s">
        <v>2</v>
      </c>
      <c r="M3286" t="s">
        <v>84</v>
      </c>
      <c r="N3286" t="s">
        <v>88</v>
      </c>
    </row>
    <row r="3287" spans="1:14" x14ac:dyDescent="0.25">
      <c r="A3287" t="s">
        <v>6090</v>
      </c>
      <c r="B3287" t="s">
        <v>60</v>
      </c>
      <c r="C3287" t="s">
        <v>290</v>
      </c>
      <c r="D3287" t="s">
        <v>86</v>
      </c>
      <c r="E3287" s="149">
        <v>245850</v>
      </c>
      <c r="F3287" s="149">
        <v>172891.31</v>
      </c>
      <c r="G3287" s="149">
        <v>418741.31</v>
      </c>
      <c r="H3287" s="150">
        <f>Tabela2[[#This Row],[PERCENTUAL REALIZADO2]]*1/100</f>
        <v>0.58265599999999995</v>
      </c>
      <c r="I3287">
        <v>58.265599999999999</v>
      </c>
      <c r="J3287" s="111">
        <v>42549</v>
      </c>
      <c r="L3287" t="s">
        <v>2</v>
      </c>
      <c r="M3287" t="s">
        <v>84</v>
      </c>
      <c r="N3287" t="s">
        <v>88</v>
      </c>
    </row>
    <row r="3288" spans="1:14" x14ac:dyDescent="0.25">
      <c r="A3288" t="s">
        <v>538</v>
      </c>
      <c r="B3288" t="s">
        <v>62</v>
      </c>
      <c r="C3288" t="s">
        <v>537</v>
      </c>
      <c r="D3288" t="s">
        <v>86</v>
      </c>
      <c r="E3288" s="149">
        <v>493100</v>
      </c>
      <c r="F3288" s="149">
        <v>15036.46</v>
      </c>
      <c r="G3288" s="149">
        <v>508136.46</v>
      </c>
      <c r="H3288" s="150">
        <f>Tabela2[[#This Row],[PERCENTUAL REALIZADO2]]*1/100</f>
        <v>0.50053800000000004</v>
      </c>
      <c r="I3288">
        <v>50.053800000000003</v>
      </c>
      <c r="J3288" s="111">
        <v>42372</v>
      </c>
      <c r="L3288" t="s">
        <v>2</v>
      </c>
      <c r="M3288" t="s">
        <v>84</v>
      </c>
      <c r="N3288" t="s">
        <v>88</v>
      </c>
    </row>
    <row r="3289" spans="1:14" x14ac:dyDescent="0.25">
      <c r="A3289" t="s">
        <v>6091</v>
      </c>
      <c r="B3289" t="s">
        <v>65</v>
      </c>
      <c r="C3289" t="s">
        <v>370</v>
      </c>
      <c r="D3289" t="s">
        <v>86</v>
      </c>
      <c r="E3289" s="149">
        <v>245850</v>
      </c>
      <c r="F3289" s="149">
        <v>4359.82</v>
      </c>
      <c r="G3289" s="149">
        <v>250209.82</v>
      </c>
      <c r="H3289" s="150">
        <f>Tabela2[[#This Row],[PERCENTUAL REALIZADO2]]*1/100</f>
        <v>0.89747900000000003</v>
      </c>
      <c r="I3289">
        <v>89.747900000000001</v>
      </c>
      <c r="J3289" s="111">
        <v>42695</v>
      </c>
      <c r="L3289" t="s">
        <v>2</v>
      </c>
      <c r="M3289" t="s">
        <v>84</v>
      </c>
      <c r="N3289" t="s">
        <v>88</v>
      </c>
    </row>
    <row r="3290" spans="1:14" x14ac:dyDescent="0.25">
      <c r="A3290" t="s">
        <v>6092</v>
      </c>
      <c r="B3290" t="s">
        <v>68</v>
      </c>
      <c r="C3290" t="s">
        <v>764</v>
      </c>
      <c r="D3290" t="s">
        <v>86</v>
      </c>
      <c r="E3290" s="149">
        <v>295300</v>
      </c>
      <c r="F3290" s="149">
        <v>83823.63</v>
      </c>
      <c r="G3290" s="149">
        <v>379123.63</v>
      </c>
      <c r="H3290" s="150">
        <f>Tabela2[[#This Row],[PERCENTUAL REALIZADO2]]*1/100</f>
        <v>0.98069300000000004</v>
      </c>
      <c r="I3290">
        <v>98.069299999999998</v>
      </c>
      <c r="J3290" s="111">
        <v>42691</v>
      </c>
      <c r="L3290" t="s">
        <v>2</v>
      </c>
      <c r="M3290" t="s">
        <v>84</v>
      </c>
      <c r="N3290" t="s">
        <v>88</v>
      </c>
    </row>
    <row r="3291" spans="1:14" x14ac:dyDescent="0.25">
      <c r="A3291" t="s">
        <v>1690</v>
      </c>
      <c r="B3291" t="s">
        <v>68</v>
      </c>
      <c r="C3291" t="s">
        <v>6093</v>
      </c>
      <c r="D3291" t="s">
        <v>86</v>
      </c>
      <c r="E3291" s="149">
        <v>394200</v>
      </c>
      <c r="F3291" s="149">
        <v>32452.76</v>
      </c>
      <c r="G3291" s="149">
        <v>426652.76</v>
      </c>
      <c r="H3291" s="150">
        <f>Tabela2[[#This Row],[PERCENTUAL REALIZADO2]]*1/100</f>
        <v>0.99004800000000004</v>
      </c>
      <c r="I3291">
        <v>99.004800000000003</v>
      </c>
      <c r="J3291" s="111">
        <v>42146</v>
      </c>
      <c r="L3291" t="s">
        <v>2</v>
      </c>
      <c r="M3291" t="s">
        <v>84</v>
      </c>
      <c r="N3291" t="s">
        <v>88</v>
      </c>
    </row>
    <row r="3292" spans="1:14" x14ac:dyDescent="0.25">
      <c r="A3292" t="s">
        <v>533</v>
      </c>
      <c r="B3292" t="s">
        <v>66</v>
      </c>
      <c r="C3292" t="s">
        <v>6094</v>
      </c>
      <c r="D3292" t="s">
        <v>86</v>
      </c>
      <c r="E3292" s="149">
        <v>245850</v>
      </c>
      <c r="F3292" s="149">
        <v>10518.23</v>
      </c>
      <c r="G3292" s="149">
        <v>256368.23</v>
      </c>
      <c r="H3292" s="150">
        <f>Tabela2[[#This Row],[PERCENTUAL REALIZADO2]]*1/100</f>
        <v>0.817855</v>
      </c>
      <c r="I3292">
        <v>81.785499999999999</v>
      </c>
      <c r="J3292" s="111">
        <v>42233</v>
      </c>
      <c r="L3292" t="s">
        <v>2</v>
      </c>
      <c r="M3292" t="s">
        <v>84</v>
      </c>
      <c r="N3292" t="s">
        <v>88</v>
      </c>
    </row>
    <row r="3293" spans="1:14" x14ac:dyDescent="0.25">
      <c r="A3293" t="s">
        <v>6095</v>
      </c>
      <c r="B3293" t="s">
        <v>53</v>
      </c>
      <c r="C3293" t="s">
        <v>2658</v>
      </c>
      <c r="D3293" t="s">
        <v>86</v>
      </c>
      <c r="E3293" s="149">
        <v>245850</v>
      </c>
      <c r="F3293" s="149">
        <v>13914.25</v>
      </c>
      <c r="G3293" s="149">
        <v>259764.25</v>
      </c>
      <c r="H3293" s="150">
        <f>Tabela2[[#This Row],[PERCENTUAL REALIZADO2]]*1/100</f>
        <v>0.96275699999999997</v>
      </c>
      <c r="I3293">
        <v>96.275700000000001</v>
      </c>
      <c r="J3293" s="111">
        <v>42299</v>
      </c>
      <c r="L3293" t="s">
        <v>2</v>
      </c>
      <c r="M3293" t="s">
        <v>84</v>
      </c>
      <c r="N3293" t="s">
        <v>88</v>
      </c>
    </row>
    <row r="3294" spans="1:14" x14ac:dyDescent="0.25">
      <c r="A3294" t="s">
        <v>5643</v>
      </c>
      <c r="B3294" t="s">
        <v>62</v>
      </c>
      <c r="C3294" t="s">
        <v>5642</v>
      </c>
      <c r="D3294" t="s">
        <v>86</v>
      </c>
      <c r="E3294" s="149">
        <v>245850</v>
      </c>
      <c r="F3294" s="149">
        <v>4150</v>
      </c>
      <c r="G3294" s="149">
        <v>250000</v>
      </c>
      <c r="H3294" s="150">
        <f>Tabela2[[#This Row],[PERCENTUAL REALIZADO2]]*1/100</f>
        <v>0.49498500000000001</v>
      </c>
      <c r="I3294">
        <v>49.4985</v>
      </c>
      <c r="J3294" s="111">
        <v>42146</v>
      </c>
      <c r="L3294" t="s">
        <v>2</v>
      </c>
      <c r="M3294" t="s">
        <v>84</v>
      </c>
      <c r="N3294" t="s">
        <v>88</v>
      </c>
    </row>
    <row r="3295" spans="1:14" x14ac:dyDescent="0.25">
      <c r="A3295" t="s">
        <v>6099</v>
      </c>
      <c r="B3295" t="s">
        <v>53</v>
      </c>
      <c r="C3295" t="s">
        <v>813</v>
      </c>
      <c r="D3295" t="s">
        <v>86</v>
      </c>
      <c r="E3295" s="149">
        <v>245850</v>
      </c>
      <c r="F3295" s="149">
        <v>8602.11</v>
      </c>
      <c r="G3295" s="149">
        <v>254452.11</v>
      </c>
      <c r="H3295" s="150">
        <f>Tabela2[[#This Row],[PERCENTUAL REALIZADO2]]*1/100</f>
        <v>0.51302899999999996</v>
      </c>
      <c r="I3295">
        <v>51.302900000000001</v>
      </c>
      <c r="J3295" s="111">
        <v>42399</v>
      </c>
      <c r="L3295" t="s">
        <v>2</v>
      </c>
      <c r="M3295" t="s">
        <v>84</v>
      </c>
      <c r="N3295" t="s">
        <v>88</v>
      </c>
    </row>
    <row r="3296" spans="1:14" x14ac:dyDescent="0.25">
      <c r="A3296" t="s">
        <v>6100</v>
      </c>
      <c r="B3296" t="s">
        <v>62</v>
      </c>
      <c r="C3296" t="s">
        <v>224</v>
      </c>
      <c r="D3296" t="s">
        <v>86</v>
      </c>
      <c r="E3296" s="149">
        <v>377387</v>
      </c>
      <c r="F3296" s="149">
        <v>2613</v>
      </c>
      <c r="G3296" s="149">
        <v>380000</v>
      </c>
      <c r="H3296" s="150">
        <f>Tabela2[[#This Row],[PERCENTUAL REALIZADO2]]*1/100</f>
        <v>3.7303000000000003E-2</v>
      </c>
      <c r="I3296">
        <v>3.7303000000000002</v>
      </c>
      <c r="J3296" s="111">
        <v>42215</v>
      </c>
      <c r="L3296" t="s">
        <v>2</v>
      </c>
      <c r="M3296" t="s">
        <v>84</v>
      </c>
      <c r="N3296" t="s">
        <v>88</v>
      </c>
    </row>
    <row r="3297" spans="1:14" x14ac:dyDescent="0.25">
      <c r="A3297" t="s">
        <v>6102</v>
      </c>
      <c r="B3297" t="s">
        <v>52</v>
      </c>
      <c r="C3297" t="s">
        <v>6101</v>
      </c>
      <c r="D3297" t="s">
        <v>86</v>
      </c>
      <c r="E3297" s="149">
        <v>740350</v>
      </c>
      <c r="F3297" s="149">
        <v>750</v>
      </c>
      <c r="G3297" s="149">
        <v>741100</v>
      </c>
      <c r="H3297" s="150">
        <f>Tabela2[[#This Row],[PERCENTUAL REALIZADO2]]*1/100</f>
        <v>1.9214999999999999E-2</v>
      </c>
      <c r="I3297">
        <v>1.9215</v>
      </c>
      <c r="J3297" s="111">
        <v>42263</v>
      </c>
      <c r="L3297" t="s">
        <v>2</v>
      </c>
      <c r="M3297" t="s">
        <v>84</v>
      </c>
      <c r="N3297" t="s">
        <v>88</v>
      </c>
    </row>
    <row r="3298" spans="1:14" x14ac:dyDescent="0.25">
      <c r="A3298" t="s">
        <v>6103</v>
      </c>
      <c r="B3298" t="s">
        <v>62</v>
      </c>
      <c r="C3298" t="s">
        <v>640</v>
      </c>
      <c r="D3298" t="s">
        <v>86</v>
      </c>
      <c r="E3298" s="149">
        <v>394200</v>
      </c>
      <c r="F3298" s="149">
        <v>5800</v>
      </c>
      <c r="G3298" s="149">
        <v>400000</v>
      </c>
      <c r="H3298" s="150">
        <f>Tabela2[[#This Row],[PERCENTUAL REALIZADO2]]*1/100</f>
        <v>0.66295000000000004</v>
      </c>
      <c r="I3298">
        <v>66.295000000000002</v>
      </c>
      <c r="J3298" s="111">
        <v>42202</v>
      </c>
      <c r="L3298" t="s">
        <v>2</v>
      </c>
      <c r="M3298" t="s">
        <v>84</v>
      </c>
      <c r="N3298" t="s">
        <v>88</v>
      </c>
    </row>
    <row r="3299" spans="1:14" x14ac:dyDescent="0.25">
      <c r="A3299" t="s">
        <v>1304</v>
      </c>
      <c r="B3299" t="s">
        <v>62</v>
      </c>
      <c r="C3299" t="s">
        <v>187</v>
      </c>
      <c r="D3299" t="s">
        <v>86</v>
      </c>
      <c r="E3299" s="149">
        <v>344750</v>
      </c>
      <c r="F3299" s="149">
        <v>19931.23</v>
      </c>
      <c r="G3299" s="149">
        <v>364681.23</v>
      </c>
      <c r="H3299" s="150">
        <f>Tabela2[[#This Row],[PERCENTUAL REALIZADO2]]*1/100</f>
        <v>0.59303499999999998</v>
      </c>
      <c r="I3299">
        <v>59.3035</v>
      </c>
      <c r="J3299" s="111">
        <v>42640</v>
      </c>
      <c r="L3299" t="s">
        <v>2</v>
      </c>
      <c r="M3299" t="s">
        <v>84</v>
      </c>
      <c r="N3299" t="s">
        <v>88</v>
      </c>
    </row>
    <row r="3300" spans="1:14" x14ac:dyDescent="0.25">
      <c r="A3300" t="s">
        <v>6108</v>
      </c>
      <c r="B3300" t="s">
        <v>69</v>
      </c>
      <c r="C3300" t="s">
        <v>6107</v>
      </c>
      <c r="D3300" t="s">
        <v>86</v>
      </c>
      <c r="E3300" s="149">
        <v>493100</v>
      </c>
      <c r="F3300" s="149">
        <v>7327.48</v>
      </c>
      <c r="G3300" s="149">
        <v>500427.48</v>
      </c>
      <c r="H3300" s="150">
        <f>Tabela2[[#This Row],[PERCENTUAL REALIZADO2]]*1/100</f>
        <v>0.19778999999999999</v>
      </c>
      <c r="I3300">
        <v>19.779</v>
      </c>
      <c r="J3300" s="111">
        <v>42430</v>
      </c>
      <c r="L3300" t="s">
        <v>2</v>
      </c>
      <c r="M3300" t="s">
        <v>84</v>
      </c>
      <c r="N3300" t="s">
        <v>88</v>
      </c>
    </row>
    <row r="3301" spans="1:14" x14ac:dyDescent="0.25">
      <c r="A3301" t="s">
        <v>6110</v>
      </c>
      <c r="B3301" t="s">
        <v>68</v>
      </c>
      <c r="C3301" t="s">
        <v>6109</v>
      </c>
      <c r="D3301" t="s">
        <v>86</v>
      </c>
      <c r="E3301" s="149">
        <v>250795</v>
      </c>
      <c r="F3301" s="149">
        <v>4689.45</v>
      </c>
      <c r="G3301" s="149">
        <v>255484.45</v>
      </c>
      <c r="H3301" s="150">
        <f>Tabela2[[#This Row],[PERCENTUAL REALIZADO2]]*1/100</f>
        <v>0.467196</v>
      </c>
      <c r="I3301">
        <v>46.7196</v>
      </c>
      <c r="J3301" s="111">
        <v>42221</v>
      </c>
      <c r="L3301" t="s">
        <v>2</v>
      </c>
      <c r="M3301" t="s">
        <v>84</v>
      </c>
      <c r="N3301" t="s">
        <v>88</v>
      </c>
    </row>
    <row r="3302" spans="1:14" x14ac:dyDescent="0.25">
      <c r="A3302" t="s">
        <v>6111</v>
      </c>
      <c r="B3302" t="s">
        <v>68</v>
      </c>
      <c r="C3302" t="s">
        <v>6082</v>
      </c>
      <c r="D3302" t="s">
        <v>86</v>
      </c>
      <c r="E3302" s="149">
        <v>245850</v>
      </c>
      <c r="F3302" s="149">
        <v>246.1</v>
      </c>
      <c r="G3302" s="149">
        <v>246096.1</v>
      </c>
      <c r="H3302" s="150">
        <f>Tabela2[[#This Row],[PERCENTUAL REALIZADO2]]*1/100</f>
        <v>0.84941</v>
      </c>
      <c r="I3302">
        <v>84.941000000000003</v>
      </c>
      <c r="J3302" s="111">
        <v>42244</v>
      </c>
      <c r="L3302" t="s">
        <v>2</v>
      </c>
      <c r="M3302" t="s">
        <v>84</v>
      </c>
      <c r="N3302" t="s">
        <v>88</v>
      </c>
    </row>
    <row r="3303" spans="1:14" x14ac:dyDescent="0.25">
      <c r="A3303" t="s">
        <v>6111</v>
      </c>
      <c r="B3303" t="s">
        <v>68</v>
      </c>
      <c r="C3303" t="s">
        <v>6082</v>
      </c>
      <c r="D3303" t="s">
        <v>86</v>
      </c>
      <c r="E3303" s="149">
        <v>245850</v>
      </c>
      <c r="F3303" s="149">
        <v>20013.009999999998</v>
      </c>
      <c r="G3303" s="149">
        <v>265863.01</v>
      </c>
      <c r="H3303" s="150">
        <f>Tabela2[[#This Row],[PERCENTUAL REALIZADO2]]*1/100</f>
        <v>0.85791300000000004</v>
      </c>
      <c r="I3303">
        <v>85.791300000000007</v>
      </c>
      <c r="J3303" s="111">
        <v>42500</v>
      </c>
      <c r="L3303" t="s">
        <v>2</v>
      </c>
      <c r="M3303" t="s">
        <v>84</v>
      </c>
      <c r="N3303" t="s">
        <v>88</v>
      </c>
    </row>
    <row r="3304" spans="1:14" x14ac:dyDescent="0.25">
      <c r="A3304" t="s">
        <v>6111</v>
      </c>
      <c r="B3304" t="s">
        <v>68</v>
      </c>
      <c r="C3304" t="s">
        <v>6082</v>
      </c>
      <c r="D3304" t="s">
        <v>86</v>
      </c>
      <c r="E3304" s="149">
        <v>288377</v>
      </c>
      <c r="F3304" s="149">
        <v>288.67</v>
      </c>
      <c r="G3304" s="149">
        <v>288665.67</v>
      </c>
      <c r="H3304" s="150">
        <f>Tabela2[[#This Row],[PERCENTUAL REALIZADO2]]*1/100</f>
        <v>0.80391199999999996</v>
      </c>
      <c r="I3304">
        <v>80.391199999999998</v>
      </c>
      <c r="J3304" s="111">
        <v>42444</v>
      </c>
      <c r="L3304" t="s">
        <v>2</v>
      </c>
      <c r="M3304" t="s">
        <v>84</v>
      </c>
      <c r="N3304" t="s">
        <v>88</v>
      </c>
    </row>
    <row r="3305" spans="1:14" x14ac:dyDescent="0.25">
      <c r="A3305" t="s">
        <v>4512</v>
      </c>
      <c r="B3305" t="s">
        <v>58</v>
      </c>
      <c r="C3305" t="s">
        <v>4511</v>
      </c>
      <c r="D3305" t="s">
        <v>86</v>
      </c>
      <c r="E3305" s="149">
        <v>146250</v>
      </c>
      <c r="F3305" s="149">
        <v>8043.75</v>
      </c>
      <c r="G3305" s="149">
        <v>154293.75</v>
      </c>
      <c r="H3305" s="150">
        <f>Tabela2[[#This Row],[PERCENTUAL REALIZADO2]]*1/100</f>
        <v>0.69120000000000004</v>
      </c>
      <c r="I3305">
        <v>69.12</v>
      </c>
      <c r="J3305" s="111">
        <v>39542</v>
      </c>
      <c r="K3305" s="111">
        <v>42004</v>
      </c>
      <c r="L3305" t="s">
        <v>2</v>
      </c>
      <c r="M3305" t="s">
        <v>84</v>
      </c>
      <c r="N3305" t="s">
        <v>915</v>
      </c>
    </row>
    <row r="3306" spans="1:14" x14ac:dyDescent="0.25">
      <c r="A3306" t="s">
        <v>6111</v>
      </c>
      <c r="B3306" t="s">
        <v>68</v>
      </c>
      <c r="C3306" t="s">
        <v>6082</v>
      </c>
      <c r="D3306" t="s">
        <v>86</v>
      </c>
      <c r="E3306" s="149">
        <v>245850</v>
      </c>
      <c r="F3306" s="149">
        <v>246.1</v>
      </c>
      <c r="G3306" s="149">
        <v>246096.1</v>
      </c>
      <c r="H3306" s="150">
        <f>Tabela2[[#This Row],[PERCENTUAL REALIZADO2]]*1/100</f>
        <v>0.85094199999999998</v>
      </c>
      <c r="I3306">
        <v>85.094200000000001</v>
      </c>
      <c r="J3306" s="111">
        <v>42500</v>
      </c>
      <c r="L3306" t="s">
        <v>2</v>
      </c>
      <c r="M3306" t="s">
        <v>84</v>
      </c>
      <c r="N3306" t="s">
        <v>88</v>
      </c>
    </row>
    <row r="3307" spans="1:14" x14ac:dyDescent="0.25">
      <c r="A3307" t="s">
        <v>6111</v>
      </c>
      <c r="B3307" t="s">
        <v>68</v>
      </c>
      <c r="C3307" t="s">
        <v>6082</v>
      </c>
      <c r="D3307" t="s">
        <v>86</v>
      </c>
      <c r="E3307" s="149">
        <v>245850</v>
      </c>
      <c r="F3307" s="149">
        <v>246.1</v>
      </c>
      <c r="G3307" s="149">
        <v>246096.1</v>
      </c>
      <c r="H3307" s="150">
        <f>Tabela2[[#This Row],[PERCENTUAL REALIZADO2]]*1/100</f>
        <v>0.85480500000000004</v>
      </c>
      <c r="I3307">
        <v>85.480500000000006</v>
      </c>
      <c r="J3307" s="111">
        <v>42489</v>
      </c>
      <c r="L3307" t="s">
        <v>2</v>
      </c>
      <c r="M3307" t="s">
        <v>84</v>
      </c>
      <c r="N3307" t="s">
        <v>88</v>
      </c>
    </row>
    <row r="3308" spans="1:14" x14ac:dyDescent="0.25">
      <c r="A3308" t="s">
        <v>6113</v>
      </c>
      <c r="B3308" t="s">
        <v>54</v>
      </c>
      <c r="C3308" t="s">
        <v>6112</v>
      </c>
      <c r="D3308" t="s">
        <v>86</v>
      </c>
      <c r="E3308" s="149">
        <v>493100</v>
      </c>
      <c r="F3308" s="149">
        <v>84333.02</v>
      </c>
      <c r="G3308" s="149">
        <v>577433.02</v>
      </c>
      <c r="H3308" s="150">
        <f>Tabela2[[#This Row],[PERCENTUAL REALIZADO2]]*1/100</f>
        <v>5.6909000000000001E-2</v>
      </c>
      <c r="I3308">
        <v>5.6909000000000001</v>
      </c>
      <c r="J3308" s="111">
        <v>42888</v>
      </c>
      <c r="L3308" t="s">
        <v>2</v>
      </c>
      <c r="M3308" t="s">
        <v>84</v>
      </c>
      <c r="N3308" t="s">
        <v>88</v>
      </c>
    </row>
    <row r="3309" spans="1:14" x14ac:dyDescent="0.25">
      <c r="A3309" t="s">
        <v>529</v>
      </c>
      <c r="B3309" t="s">
        <v>69</v>
      </c>
      <c r="C3309" t="s">
        <v>528</v>
      </c>
      <c r="D3309" t="s">
        <v>86</v>
      </c>
      <c r="E3309" s="149">
        <v>493100</v>
      </c>
      <c r="F3309" s="149">
        <v>12459.26</v>
      </c>
      <c r="G3309" s="149">
        <v>505559.26</v>
      </c>
      <c r="H3309" s="150">
        <f>Tabela2[[#This Row],[PERCENTUAL REALIZADO2]]*1/100</f>
        <v>0.97749900000000001</v>
      </c>
      <c r="I3309">
        <v>97.749899999999997</v>
      </c>
      <c r="J3309" s="111">
        <v>42705</v>
      </c>
      <c r="L3309" t="s">
        <v>2</v>
      </c>
      <c r="M3309" t="s">
        <v>84</v>
      </c>
      <c r="N3309" t="s">
        <v>88</v>
      </c>
    </row>
    <row r="3310" spans="1:14" x14ac:dyDescent="0.25">
      <c r="A3310" t="s">
        <v>6114</v>
      </c>
      <c r="B3310" t="s">
        <v>48</v>
      </c>
      <c r="C3310" t="s">
        <v>4640</v>
      </c>
      <c r="D3310" t="s">
        <v>86</v>
      </c>
      <c r="E3310" s="149">
        <v>245850</v>
      </c>
      <c r="F3310" s="149">
        <v>80130.3</v>
      </c>
      <c r="G3310" s="149">
        <v>325980.3</v>
      </c>
      <c r="H3310" s="150">
        <f>Tabela2[[#This Row],[PERCENTUAL REALIZADO2]]*1/100</f>
        <v>7.0945999999999995E-2</v>
      </c>
      <c r="I3310">
        <v>7.0945999999999998</v>
      </c>
      <c r="J3310" s="111">
        <v>42543</v>
      </c>
      <c r="L3310" t="s">
        <v>2</v>
      </c>
      <c r="M3310" t="s">
        <v>84</v>
      </c>
      <c r="N3310" t="s">
        <v>88</v>
      </c>
    </row>
    <row r="3311" spans="1:14" x14ac:dyDescent="0.25">
      <c r="A3311" t="s">
        <v>6116</v>
      </c>
      <c r="B3311" t="s">
        <v>53</v>
      </c>
      <c r="C3311" t="s">
        <v>6115</v>
      </c>
      <c r="D3311" t="s">
        <v>86</v>
      </c>
      <c r="E3311" s="149">
        <v>255740</v>
      </c>
      <c r="F3311" s="149">
        <v>54360.67</v>
      </c>
      <c r="G3311" s="149">
        <v>310100.67</v>
      </c>
      <c r="H3311" s="150">
        <f>Tabela2[[#This Row],[PERCENTUAL REALIZADO2]]*1/100</f>
        <v>0.50553999999999999</v>
      </c>
      <c r="I3311">
        <v>50.554000000000002</v>
      </c>
      <c r="J3311" s="111">
        <v>42769</v>
      </c>
      <c r="L3311" t="s">
        <v>2</v>
      </c>
      <c r="M3311" t="s">
        <v>84</v>
      </c>
      <c r="N3311" t="s">
        <v>88</v>
      </c>
    </row>
    <row r="3312" spans="1:14" x14ac:dyDescent="0.25">
      <c r="A3312" t="s">
        <v>6117</v>
      </c>
      <c r="B3312" t="s">
        <v>66</v>
      </c>
      <c r="C3312" t="s">
        <v>3829</v>
      </c>
      <c r="D3312" t="s">
        <v>86</v>
      </c>
      <c r="E3312" s="149">
        <v>295300</v>
      </c>
      <c r="F3312" s="149">
        <v>7382.2</v>
      </c>
      <c r="G3312" s="149">
        <v>302682.2</v>
      </c>
      <c r="H3312" s="150">
        <f>Tabela2[[#This Row],[PERCENTUAL REALIZADO2]]*1/100</f>
        <v>0.71203900000000009</v>
      </c>
      <c r="I3312">
        <v>71.203900000000004</v>
      </c>
      <c r="J3312" s="111">
        <v>42264</v>
      </c>
      <c r="L3312" t="s">
        <v>2</v>
      </c>
      <c r="M3312" t="s">
        <v>84</v>
      </c>
      <c r="N3312" t="s">
        <v>88</v>
      </c>
    </row>
    <row r="3313" spans="1:14" x14ac:dyDescent="0.25">
      <c r="A3313" t="s">
        <v>6118</v>
      </c>
      <c r="B3313" t="s">
        <v>53</v>
      </c>
      <c r="C3313" t="s">
        <v>4900</v>
      </c>
      <c r="D3313" t="s">
        <v>86</v>
      </c>
      <c r="E3313" s="149">
        <v>245850</v>
      </c>
      <c r="F3313" s="149">
        <v>72998.59</v>
      </c>
      <c r="G3313" s="149">
        <v>318848.59000000003</v>
      </c>
      <c r="H3313" s="150">
        <f>Tabela2[[#This Row],[PERCENTUAL REALIZADO2]]*1/100</f>
        <v>0.37346200000000002</v>
      </c>
      <c r="I3313">
        <v>37.346200000000003</v>
      </c>
      <c r="J3313" s="111">
        <v>42703</v>
      </c>
      <c r="L3313" t="s">
        <v>2</v>
      </c>
      <c r="M3313" t="s">
        <v>84</v>
      </c>
      <c r="N3313" t="s">
        <v>88</v>
      </c>
    </row>
    <row r="3314" spans="1:14" x14ac:dyDescent="0.25">
      <c r="A3314" t="s">
        <v>6120</v>
      </c>
      <c r="B3314" t="s">
        <v>68</v>
      </c>
      <c r="C3314" t="s">
        <v>6119</v>
      </c>
      <c r="D3314" t="s">
        <v>86</v>
      </c>
      <c r="E3314" s="149">
        <v>245850</v>
      </c>
      <c r="F3314" s="149">
        <v>9051.89</v>
      </c>
      <c r="G3314" s="149">
        <v>254901.89</v>
      </c>
      <c r="H3314" s="150">
        <f>Tabela2[[#This Row],[PERCENTUAL REALIZADO2]]*1/100</f>
        <v>3.9020000000000001E-3</v>
      </c>
      <c r="I3314">
        <v>0.39019999999999999</v>
      </c>
      <c r="J3314" s="111">
        <v>42690</v>
      </c>
      <c r="L3314" t="s">
        <v>2</v>
      </c>
      <c r="M3314" t="s">
        <v>84</v>
      </c>
      <c r="N3314" t="s">
        <v>88</v>
      </c>
    </row>
    <row r="3315" spans="1:14" x14ac:dyDescent="0.25">
      <c r="A3315" t="s">
        <v>6121</v>
      </c>
      <c r="B3315" t="s">
        <v>68</v>
      </c>
      <c r="C3315" t="s">
        <v>6119</v>
      </c>
      <c r="D3315" t="s">
        <v>86</v>
      </c>
      <c r="E3315" s="149">
        <v>245850</v>
      </c>
      <c r="F3315" s="149">
        <v>9378.4</v>
      </c>
      <c r="G3315" s="149">
        <v>255228.4</v>
      </c>
      <c r="H3315" s="150">
        <f>Tabela2[[#This Row],[PERCENTUAL REALIZADO2]]*1/100</f>
        <v>3.8829999999999997E-3</v>
      </c>
      <c r="I3315">
        <v>0.38829999999999998</v>
      </c>
      <c r="J3315" s="111">
        <v>42690</v>
      </c>
      <c r="L3315" t="s">
        <v>2</v>
      </c>
      <c r="M3315" t="s">
        <v>84</v>
      </c>
      <c r="N3315" t="s">
        <v>88</v>
      </c>
    </row>
    <row r="3316" spans="1:14" x14ac:dyDescent="0.25">
      <c r="A3316" t="s">
        <v>6122</v>
      </c>
      <c r="B3316" t="s">
        <v>61</v>
      </c>
      <c r="C3316" t="s">
        <v>576</v>
      </c>
      <c r="D3316" t="s">
        <v>86</v>
      </c>
      <c r="E3316" s="149">
        <v>394200</v>
      </c>
      <c r="F3316" s="149">
        <v>10329.02</v>
      </c>
      <c r="G3316" s="149">
        <v>404529.02</v>
      </c>
      <c r="H3316" s="150">
        <f>Tabela2[[#This Row],[PERCENTUAL REALIZADO2]]*1/100</f>
        <v>0.79704600000000003</v>
      </c>
      <c r="I3316">
        <v>79.704599999999999</v>
      </c>
      <c r="J3316" s="111">
        <v>42415</v>
      </c>
      <c r="L3316" t="s">
        <v>2</v>
      </c>
      <c r="M3316" t="s">
        <v>84</v>
      </c>
      <c r="N3316" t="s">
        <v>88</v>
      </c>
    </row>
    <row r="3317" spans="1:14" x14ac:dyDescent="0.25">
      <c r="A3317" t="s">
        <v>6124</v>
      </c>
      <c r="B3317" t="s">
        <v>57</v>
      </c>
      <c r="C3317" t="s">
        <v>6123</v>
      </c>
      <c r="D3317" t="s">
        <v>86</v>
      </c>
      <c r="E3317" s="149">
        <v>245850</v>
      </c>
      <c r="F3317" s="149">
        <v>29124.6</v>
      </c>
      <c r="G3317" s="149">
        <v>274974.59999999998</v>
      </c>
      <c r="H3317" s="150">
        <f>Tabela2[[#This Row],[PERCENTUAL REALIZADO2]]*1/100</f>
        <v>0.101979</v>
      </c>
      <c r="I3317">
        <v>10.197900000000001</v>
      </c>
      <c r="J3317" s="111">
        <v>42125</v>
      </c>
      <c r="L3317" t="s">
        <v>2</v>
      </c>
      <c r="M3317" t="s">
        <v>84</v>
      </c>
      <c r="N3317" t="s">
        <v>88</v>
      </c>
    </row>
    <row r="3318" spans="1:14" x14ac:dyDescent="0.25">
      <c r="A3318" t="s">
        <v>6122</v>
      </c>
      <c r="B3318" t="s">
        <v>61</v>
      </c>
      <c r="C3318" t="s">
        <v>576</v>
      </c>
      <c r="D3318" t="s">
        <v>86</v>
      </c>
      <c r="E3318" s="149">
        <v>493100</v>
      </c>
      <c r="F3318" s="149">
        <v>24751.97</v>
      </c>
      <c r="G3318" s="149">
        <v>517851.97</v>
      </c>
      <c r="H3318" s="150">
        <f>Tabela2[[#This Row],[PERCENTUAL REALIZADO2]]*1/100</f>
        <v>0.87740899999999999</v>
      </c>
      <c r="I3318">
        <v>87.740899999999996</v>
      </c>
      <c r="J3318" s="111">
        <v>42278</v>
      </c>
      <c r="L3318" t="s">
        <v>2</v>
      </c>
      <c r="M3318" t="s">
        <v>84</v>
      </c>
      <c r="N3318" t="s">
        <v>88</v>
      </c>
    </row>
    <row r="3319" spans="1:14" x14ac:dyDescent="0.25">
      <c r="A3319" t="s">
        <v>6125</v>
      </c>
      <c r="B3319" t="s">
        <v>68</v>
      </c>
      <c r="C3319" t="s">
        <v>3937</v>
      </c>
      <c r="D3319" t="s">
        <v>86</v>
      </c>
      <c r="E3319" s="149">
        <v>245850</v>
      </c>
      <c r="F3319" s="149">
        <v>400</v>
      </c>
      <c r="G3319" s="149">
        <v>246250</v>
      </c>
      <c r="H3319" s="150">
        <f>Tabela2[[#This Row],[PERCENTUAL REALIZADO2]]*1/100</f>
        <v>8.6060000000000008E-3</v>
      </c>
      <c r="I3319">
        <v>0.86060000000000003</v>
      </c>
      <c r="J3319" s="111">
        <v>42703</v>
      </c>
      <c r="L3319" t="s">
        <v>2</v>
      </c>
      <c r="M3319" t="s">
        <v>84</v>
      </c>
      <c r="N3319" t="s">
        <v>88</v>
      </c>
    </row>
    <row r="3320" spans="1:14" x14ac:dyDescent="0.25">
      <c r="A3320" t="s">
        <v>6126</v>
      </c>
      <c r="B3320" t="s">
        <v>47</v>
      </c>
      <c r="C3320" t="s">
        <v>5118</v>
      </c>
      <c r="D3320" t="s">
        <v>86</v>
      </c>
      <c r="E3320" s="149">
        <v>295300</v>
      </c>
      <c r="F3320" s="149">
        <v>296.3</v>
      </c>
      <c r="G3320" s="149">
        <v>295596.3</v>
      </c>
      <c r="H3320" s="150">
        <f>Tabela2[[#This Row],[PERCENTUAL REALIZADO2]]*1/100</f>
        <v>0.95074499999999995</v>
      </c>
      <c r="I3320">
        <v>95.0745</v>
      </c>
      <c r="J3320" s="111">
        <v>42675</v>
      </c>
      <c r="L3320" t="s">
        <v>2</v>
      </c>
      <c r="M3320" t="s">
        <v>84</v>
      </c>
      <c r="N3320" t="s">
        <v>88</v>
      </c>
    </row>
    <row r="3321" spans="1:14" x14ac:dyDescent="0.25">
      <c r="A3321" t="s">
        <v>6127</v>
      </c>
      <c r="B3321" t="s">
        <v>45</v>
      </c>
      <c r="C3321" t="s">
        <v>4953</v>
      </c>
      <c r="D3321" t="s">
        <v>86</v>
      </c>
      <c r="E3321" s="149">
        <v>493100</v>
      </c>
      <c r="F3321" s="149">
        <v>46863.82</v>
      </c>
      <c r="G3321" s="149">
        <v>539963.81999999995</v>
      </c>
      <c r="H3321" s="150">
        <f>Tabela2[[#This Row],[PERCENTUAL REALIZADO2]]*1/100</f>
        <v>0.82179000000000002</v>
      </c>
      <c r="I3321">
        <v>82.179000000000002</v>
      </c>
      <c r="J3321" s="111">
        <v>42370</v>
      </c>
      <c r="L3321" t="s">
        <v>2</v>
      </c>
      <c r="M3321" t="s">
        <v>84</v>
      </c>
      <c r="N3321" t="s">
        <v>88</v>
      </c>
    </row>
    <row r="3322" spans="1:14" x14ac:dyDescent="0.25">
      <c r="A3322" t="s">
        <v>6128</v>
      </c>
      <c r="B3322" t="s">
        <v>57</v>
      </c>
      <c r="C3322" t="s">
        <v>457</v>
      </c>
      <c r="D3322" t="s">
        <v>86</v>
      </c>
      <c r="E3322" s="149">
        <v>245850</v>
      </c>
      <c r="F3322" s="149">
        <v>250</v>
      </c>
      <c r="G3322" s="149">
        <v>246100</v>
      </c>
      <c r="H3322" s="150">
        <f>Tabela2[[#This Row],[PERCENTUAL REALIZADO2]]*1/100</f>
        <v>0.37849699999999997</v>
      </c>
      <c r="I3322">
        <v>37.849699999999999</v>
      </c>
      <c r="J3322" s="111">
        <v>42548</v>
      </c>
      <c r="L3322" t="s">
        <v>2</v>
      </c>
      <c r="M3322" t="s">
        <v>84</v>
      </c>
      <c r="N3322" t="s">
        <v>88</v>
      </c>
    </row>
    <row r="3323" spans="1:14" x14ac:dyDescent="0.25">
      <c r="A3323" t="s">
        <v>6130</v>
      </c>
      <c r="B3323" t="s">
        <v>47</v>
      </c>
      <c r="C3323" t="s">
        <v>6129</v>
      </c>
      <c r="D3323" t="s">
        <v>86</v>
      </c>
      <c r="E3323" s="149">
        <v>344750</v>
      </c>
      <c r="F3323" s="149">
        <v>1000</v>
      </c>
      <c r="G3323" s="149">
        <v>345750</v>
      </c>
      <c r="H3323" s="150">
        <f>Tabela2[[#This Row],[PERCENTUAL REALIZADO2]]*1/100</f>
        <v>0.52503900000000003</v>
      </c>
      <c r="I3323">
        <v>52.503900000000002</v>
      </c>
      <c r="J3323" s="111">
        <v>42303</v>
      </c>
      <c r="L3323" t="s">
        <v>2</v>
      </c>
      <c r="M3323" t="s">
        <v>84</v>
      </c>
      <c r="N3323" t="s">
        <v>88</v>
      </c>
    </row>
    <row r="3324" spans="1:14" x14ac:dyDescent="0.25">
      <c r="A3324" t="s">
        <v>6131</v>
      </c>
      <c r="B3324" t="s">
        <v>53</v>
      </c>
      <c r="C3324" t="s">
        <v>4219</v>
      </c>
      <c r="D3324" t="s">
        <v>86</v>
      </c>
      <c r="E3324" s="149">
        <v>245850</v>
      </c>
      <c r="F3324" s="149">
        <v>21484.54</v>
      </c>
      <c r="G3324" s="149">
        <v>267334.53999999998</v>
      </c>
      <c r="H3324" s="150">
        <f>Tabela2[[#This Row],[PERCENTUAL REALIZADO2]]*1/100</f>
        <v>0.50094700000000003</v>
      </c>
      <c r="I3324">
        <v>50.094700000000003</v>
      </c>
      <c r="J3324" s="111">
        <v>42151</v>
      </c>
      <c r="L3324" t="s">
        <v>2</v>
      </c>
      <c r="M3324" t="s">
        <v>84</v>
      </c>
      <c r="N3324" t="s">
        <v>88</v>
      </c>
    </row>
    <row r="3325" spans="1:14" x14ac:dyDescent="0.25">
      <c r="A3325" t="s">
        <v>6133</v>
      </c>
      <c r="B3325" t="s">
        <v>47</v>
      </c>
      <c r="C3325" t="s">
        <v>6132</v>
      </c>
      <c r="D3325" t="s">
        <v>86</v>
      </c>
      <c r="E3325" s="149">
        <v>245850</v>
      </c>
      <c r="F3325" s="149">
        <v>6146.25</v>
      </c>
      <c r="G3325" s="149">
        <v>251996.25</v>
      </c>
      <c r="H3325" s="150">
        <f>Tabela2[[#This Row],[PERCENTUAL REALIZADO2]]*1/100</f>
        <v>0.85306799999999994</v>
      </c>
      <c r="I3325">
        <v>85.306799999999996</v>
      </c>
      <c r="J3325" s="111">
        <v>42213</v>
      </c>
      <c r="L3325" t="s">
        <v>2</v>
      </c>
      <c r="M3325" t="s">
        <v>84</v>
      </c>
      <c r="N3325" t="s">
        <v>88</v>
      </c>
    </row>
    <row r="3326" spans="1:14" x14ac:dyDescent="0.25">
      <c r="A3326" t="s">
        <v>6134</v>
      </c>
      <c r="B3326" t="s">
        <v>68</v>
      </c>
      <c r="C3326" t="s">
        <v>3487</v>
      </c>
      <c r="D3326" t="s">
        <v>86</v>
      </c>
      <c r="E3326" s="149">
        <v>255740</v>
      </c>
      <c r="F3326" s="149">
        <v>32669.200000000001</v>
      </c>
      <c r="G3326" s="149">
        <v>288409.2</v>
      </c>
      <c r="H3326" s="150">
        <f>Tabela2[[#This Row],[PERCENTUAL REALIZADO2]]*1/100</f>
        <v>0.59091899999999997</v>
      </c>
      <c r="I3326">
        <v>59.091900000000003</v>
      </c>
      <c r="J3326" s="111">
        <v>42243</v>
      </c>
      <c r="L3326" t="s">
        <v>2</v>
      </c>
      <c r="M3326" t="s">
        <v>84</v>
      </c>
      <c r="N3326" t="s">
        <v>88</v>
      </c>
    </row>
    <row r="3327" spans="1:14" x14ac:dyDescent="0.25">
      <c r="A3327" t="s">
        <v>6135</v>
      </c>
      <c r="B3327" t="s">
        <v>66</v>
      </c>
      <c r="C3327" t="s">
        <v>1010</v>
      </c>
      <c r="D3327" t="s">
        <v>86</v>
      </c>
      <c r="E3327" s="149">
        <v>245850</v>
      </c>
      <c r="F3327" s="149">
        <v>18047.05</v>
      </c>
      <c r="G3327" s="149">
        <v>263897.05</v>
      </c>
      <c r="H3327" s="150">
        <f>Tabela2[[#This Row],[PERCENTUAL REALIZADO2]]*1/100</f>
        <v>0.95013700000000001</v>
      </c>
      <c r="I3327">
        <v>95.0137</v>
      </c>
      <c r="J3327" s="111">
        <v>42527</v>
      </c>
      <c r="L3327" t="s">
        <v>2</v>
      </c>
      <c r="M3327" t="s">
        <v>84</v>
      </c>
      <c r="N3327" t="s">
        <v>88</v>
      </c>
    </row>
    <row r="3328" spans="1:14" x14ac:dyDescent="0.25">
      <c r="A3328" t="s">
        <v>6136</v>
      </c>
      <c r="B3328" t="s">
        <v>62</v>
      </c>
      <c r="C3328" t="s">
        <v>3298</v>
      </c>
      <c r="D3328" t="s">
        <v>86</v>
      </c>
      <c r="E3328" s="149">
        <v>295300</v>
      </c>
      <c r="F3328" s="149">
        <v>14432.41</v>
      </c>
      <c r="G3328" s="149">
        <v>309732.40999999997</v>
      </c>
      <c r="H3328" s="150">
        <f>Tabela2[[#This Row],[PERCENTUAL REALIZADO2]]*1/100</f>
        <v>0.51931300000000002</v>
      </c>
      <c r="I3328">
        <v>51.9313</v>
      </c>
      <c r="J3328" s="111">
        <v>42165</v>
      </c>
      <c r="L3328" t="s">
        <v>2</v>
      </c>
      <c r="M3328" t="s">
        <v>84</v>
      </c>
      <c r="N3328" t="s">
        <v>88</v>
      </c>
    </row>
    <row r="3329" spans="1:14" x14ac:dyDescent="0.25">
      <c r="A3329" t="s">
        <v>6137</v>
      </c>
      <c r="B3329" t="s">
        <v>67</v>
      </c>
      <c r="C3329" t="s">
        <v>615</v>
      </c>
      <c r="D3329" t="s">
        <v>86</v>
      </c>
      <c r="E3329" s="149">
        <v>245850</v>
      </c>
      <c r="F3329" s="149">
        <v>24135.9</v>
      </c>
      <c r="G3329" s="149">
        <v>269985.90000000002</v>
      </c>
      <c r="H3329" s="150">
        <f>Tabela2[[#This Row],[PERCENTUAL REALIZADO2]]*1/100</f>
        <v>0</v>
      </c>
      <c r="I3329">
        <v>0</v>
      </c>
      <c r="J3329" s="111">
        <v>42156</v>
      </c>
      <c r="L3329" t="s">
        <v>2</v>
      </c>
      <c r="M3329" t="s">
        <v>84</v>
      </c>
      <c r="N3329" t="s">
        <v>88</v>
      </c>
    </row>
    <row r="3330" spans="1:14" x14ac:dyDescent="0.25">
      <c r="A3330" t="s">
        <v>4620</v>
      </c>
      <c r="B3330" t="s">
        <v>51</v>
      </c>
      <c r="C3330" t="s">
        <v>4619</v>
      </c>
      <c r="D3330" t="s">
        <v>86</v>
      </c>
      <c r="E3330" s="149">
        <v>245850</v>
      </c>
      <c r="F3330" s="149">
        <v>250</v>
      </c>
      <c r="G3330" s="149">
        <v>246100</v>
      </c>
      <c r="H3330" s="150">
        <f>Tabela2[[#This Row],[PERCENTUAL REALIZADO2]]*1/100</f>
        <v>0.64474699999999996</v>
      </c>
      <c r="I3330">
        <v>64.474699999999999</v>
      </c>
      <c r="J3330" s="111">
        <v>42067</v>
      </c>
      <c r="L3330" t="s">
        <v>2</v>
      </c>
      <c r="M3330" t="s">
        <v>84</v>
      </c>
      <c r="N3330" t="s">
        <v>88</v>
      </c>
    </row>
    <row r="3331" spans="1:14" x14ac:dyDescent="0.25">
      <c r="A3331" t="s">
        <v>6139</v>
      </c>
      <c r="B3331" t="s">
        <v>68</v>
      </c>
      <c r="C3331" t="s">
        <v>6138</v>
      </c>
      <c r="D3331" t="s">
        <v>86</v>
      </c>
      <c r="E3331" s="149">
        <v>250795</v>
      </c>
      <c r="F3331" s="149">
        <v>4096.34</v>
      </c>
      <c r="G3331" s="149">
        <v>254891.34</v>
      </c>
      <c r="H3331" s="150">
        <f>Tabela2[[#This Row],[PERCENTUAL REALIZADO2]]*1/100</f>
        <v>0.89193800000000001</v>
      </c>
      <c r="I3331">
        <v>89.193799999999996</v>
      </c>
      <c r="J3331" s="111">
        <v>42444</v>
      </c>
      <c r="L3331" t="s">
        <v>2</v>
      </c>
      <c r="M3331" t="s">
        <v>84</v>
      </c>
      <c r="N3331" t="s">
        <v>88</v>
      </c>
    </row>
    <row r="3332" spans="1:14" x14ac:dyDescent="0.25">
      <c r="A3332" t="s">
        <v>6140</v>
      </c>
      <c r="B3332" t="s">
        <v>60</v>
      </c>
      <c r="C3332" t="s">
        <v>1146</v>
      </c>
      <c r="D3332" t="s">
        <v>86</v>
      </c>
      <c r="E3332" s="149">
        <v>245850</v>
      </c>
      <c r="F3332" s="149">
        <v>246.1</v>
      </c>
      <c r="G3332" s="149">
        <v>246096.1</v>
      </c>
      <c r="H3332" s="150">
        <f>Tabela2[[#This Row],[PERCENTUAL REALIZADO2]]*1/100</f>
        <v>0.98405600000000004</v>
      </c>
      <c r="I3332">
        <v>98.405600000000007</v>
      </c>
      <c r="J3332" s="111">
        <v>42461</v>
      </c>
      <c r="L3332" t="s">
        <v>2</v>
      </c>
      <c r="M3332" t="s">
        <v>84</v>
      </c>
      <c r="N3332" t="s">
        <v>88</v>
      </c>
    </row>
    <row r="3333" spans="1:14" x14ac:dyDescent="0.25">
      <c r="A3333" t="s">
        <v>6142</v>
      </c>
      <c r="B3333" t="s">
        <v>53</v>
      </c>
      <c r="C3333" t="s">
        <v>6141</v>
      </c>
      <c r="D3333" t="s">
        <v>86</v>
      </c>
      <c r="E3333" s="149">
        <v>245850</v>
      </c>
      <c r="F3333" s="149">
        <v>4150</v>
      </c>
      <c r="G3333" s="149">
        <v>250000</v>
      </c>
      <c r="H3333" s="150">
        <f>Tabela2[[#This Row],[PERCENTUAL REALIZADO2]]*1/100</f>
        <v>1.0859999999999999E-3</v>
      </c>
      <c r="I3333">
        <v>0.1086</v>
      </c>
      <c r="J3333" s="111">
        <v>42704</v>
      </c>
      <c r="L3333" t="s">
        <v>2</v>
      </c>
      <c r="M3333" t="s">
        <v>84</v>
      </c>
      <c r="N3333" t="s">
        <v>88</v>
      </c>
    </row>
    <row r="3334" spans="1:14" x14ac:dyDescent="0.25">
      <c r="A3334" t="s">
        <v>6144</v>
      </c>
      <c r="B3334" t="s">
        <v>69</v>
      </c>
      <c r="C3334" t="s">
        <v>6143</v>
      </c>
      <c r="D3334" t="s">
        <v>86</v>
      </c>
      <c r="E3334" s="149">
        <v>493100</v>
      </c>
      <c r="F3334" s="149">
        <v>8521.0499999999993</v>
      </c>
      <c r="G3334" s="149">
        <v>501621.05</v>
      </c>
      <c r="H3334" s="150">
        <f>Tabela2[[#This Row],[PERCENTUAL REALIZADO2]]*1/100</f>
        <v>0.61382000000000003</v>
      </c>
      <c r="I3334">
        <v>61.381999999999998</v>
      </c>
      <c r="J3334" s="111">
        <v>42309</v>
      </c>
      <c r="L3334" t="s">
        <v>2</v>
      </c>
      <c r="M3334" t="s">
        <v>84</v>
      </c>
      <c r="N3334" t="s">
        <v>88</v>
      </c>
    </row>
    <row r="3335" spans="1:14" x14ac:dyDescent="0.25">
      <c r="A3335" t="s">
        <v>1763</v>
      </c>
      <c r="B3335" t="s">
        <v>53</v>
      </c>
      <c r="C3335" t="s">
        <v>5693</v>
      </c>
      <c r="D3335" t="s">
        <v>86</v>
      </c>
      <c r="E3335" s="149">
        <v>245850</v>
      </c>
      <c r="F3335" s="149">
        <v>7891.24</v>
      </c>
      <c r="G3335" s="149">
        <v>253741.24</v>
      </c>
      <c r="H3335" s="150">
        <f>Tabela2[[#This Row],[PERCENTUAL REALIZADO2]]*1/100</f>
        <v>0.11142300000000001</v>
      </c>
      <c r="I3335">
        <v>11.142300000000001</v>
      </c>
      <c r="J3335" s="111">
        <v>42551</v>
      </c>
      <c r="L3335" t="s">
        <v>2</v>
      </c>
      <c r="M3335" t="s">
        <v>84</v>
      </c>
      <c r="N3335" t="s">
        <v>88</v>
      </c>
    </row>
    <row r="3336" spans="1:14" x14ac:dyDescent="0.25">
      <c r="A3336" t="s">
        <v>6146</v>
      </c>
      <c r="B3336" t="s">
        <v>47</v>
      </c>
      <c r="C3336" t="s">
        <v>6145</v>
      </c>
      <c r="D3336" t="s">
        <v>86</v>
      </c>
      <c r="E3336" s="149">
        <v>641450</v>
      </c>
      <c r="F3336" s="149">
        <v>8550</v>
      </c>
      <c r="G3336" s="149">
        <v>650000</v>
      </c>
      <c r="H3336" s="150">
        <f>Tabela2[[#This Row],[PERCENTUAL REALIZADO2]]*1/100</f>
        <v>0.54871300000000001</v>
      </c>
      <c r="I3336">
        <v>54.871299999999998</v>
      </c>
      <c r="J3336" s="111">
        <v>42704</v>
      </c>
      <c r="L3336" t="s">
        <v>2</v>
      </c>
      <c r="M3336" t="s">
        <v>84</v>
      </c>
      <c r="N3336" t="s">
        <v>88</v>
      </c>
    </row>
    <row r="3337" spans="1:14" x14ac:dyDescent="0.25">
      <c r="A3337" t="s">
        <v>6148</v>
      </c>
      <c r="B3337" t="s">
        <v>62</v>
      </c>
      <c r="C3337" t="s">
        <v>6147</v>
      </c>
      <c r="D3337" t="s">
        <v>86</v>
      </c>
      <c r="E3337" s="149">
        <v>245850</v>
      </c>
      <c r="F3337" s="149">
        <v>13378.33</v>
      </c>
      <c r="G3337" s="149">
        <v>259228.33</v>
      </c>
      <c r="H3337" s="150">
        <f>Tabela2[[#This Row],[PERCENTUAL REALIZADO2]]*1/100</f>
        <v>0.66164500000000004</v>
      </c>
      <c r="I3337">
        <v>66.164500000000004</v>
      </c>
      <c r="J3337" s="111">
        <v>42314</v>
      </c>
      <c r="L3337" t="s">
        <v>2</v>
      </c>
      <c r="M3337" t="s">
        <v>84</v>
      </c>
      <c r="N3337" t="s">
        <v>88</v>
      </c>
    </row>
    <row r="3338" spans="1:14" x14ac:dyDescent="0.25">
      <c r="A3338" t="s">
        <v>6139</v>
      </c>
      <c r="B3338" t="s">
        <v>68</v>
      </c>
      <c r="C3338" t="s">
        <v>6138</v>
      </c>
      <c r="D3338" t="s">
        <v>86</v>
      </c>
      <c r="E3338" s="149">
        <v>394200</v>
      </c>
      <c r="F3338" s="149">
        <v>8050</v>
      </c>
      <c r="G3338" s="149">
        <v>402250</v>
      </c>
      <c r="H3338" s="150">
        <f>Tabela2[[#This Row],[PERCENTUAL REALIZADO2]]*1/100</f>
        <v>0.66180899999999998</v>
      </c>
      <c r="I3338">
        <v>66.180899999999994</v>
      </c>
      <c r="J3338" s="111">
        <v>42424</v>
      </c>
      <c r="L3338" t="s">
        <v>2</v>
      </c>
      <c r="M3338" t="s">
        <v>84</v>
      </c>
      <c r="N3338" t="s">
        <v>88</v>
      </c>
    </row>
    <row r="3339" spans="1:14" x14ac:dyDescent="0.25">
      <c r="A3339" t="s">
        <v>6149</v>
      </c>
      <c r="B3339" t="s">
        <v>68</v>
      </c>
      <c r="C3339" t="s">
        <v>292</v>
      </c>
      <c r="D3339" t="s">
        <v>86</v>
      </c>
      <c r="E3339" s="149">
        <v>245850</v>
      </c>
      <c r="F3339" s="149">
        <v>37601.730000000003</v>
      </c>
      <c r="G3339" s="149">
        <v>283451.73</v>
      </c>
      <c r="H3339" s="150">
        <f>Tabela2[[#This Row],[PERCENTUAL REALIZADO2]]*1/100</f>
        <v>0.95688000000000006</v>
      </c>
      <c r="I3339">
        <v>95.688000000000002</v>
      </c>
      <c r="J3339" s="111">
        <v>42340</v>
      </c>
      <c r="L3339" t="s">
        <v>2</v>
      </c>
      <c r="M3339" t="s">
        <v>84</v>
      </c>
      <c r="N3339" t="s">
        <v>88</v>
      </c>
    </row>
    <row r="3340" spans="1:14" x14ac:dyDescent="0.25">
      <c r="A3340" t="s">
        <v>6150</v>
      </c>
      <c r="B3340" t="s">
        <v>58</v>
      </c>
      <c r="C3340" t="s">
        <v>5282</v>
      </c>
      <c r="D3340" t="s">
        <v>86</v>
      </c>
      <c r="E3340" s="149">
        <v>295300</v>
      </c>
      <c r="F3340" s="149">
        <v>13613.42</v>
      </c>
      <c r="G3340" s="149">
        <v>308913.42</v>
      </c>
      <c r="H3340" s="150">
        <f>Tabela2[[#This Row],[PERCENTUAL REALIZADO2]]*1/100</f>
        <v>0.93441599999999991</v>
      </c>
      <c r="I3340">
        <v>93.441599999999994</v>
      </c>
      <c r="J3340" s="111">
        <v>42387</v>
      </c>
      <c r="L3340" t="s">
        <v>2</v>
      </c>
      <c r="M3340" t="s">
        <v>84</v>
      </c>
      <c r="N3340" t="s">
        <v>88</v>
      </c>
    </row>
    <row r="3341" spans="1:14" x14ac:dyDescent="0.25">
      <c r="A3341" t="s">
        <v>6151</v>
      </c>
      <c r="B3341" t="s">
        <v>58</v>
      </c>
      <c r="C3341" t="s">
        <v>5282</v>
      </c>
      <c r="D3341" t="s">
        <v>86</v>
      </c>
      <c r="E3341" s="149">
        <v>433760</v>
      </c>
      <c r="F3341" s="149">
        <v>18476.88</v>
      </c>
      <c r="G3341" s="149">
        <v>452236.88</v>
      </c>
      <c r="H3341" s="150">
        <f>Tabela2[[#This Row],[PERCENTUAL REALIZADO2]]*1/100</f>
        <v>0.218505</v>
      </c>
      <c r="I3341">
        <v>21.8505</v>
      </c>
      <c r="J3341" s="111">
        <v>42698</v>
      </c>
      <c r="L3341" t="s">
        <v>2</v>
      </c>
      <c r="M3341" t="s">
        <v>84</v>
      </c>
      <c r="N3341" t="s">
        <v>88</v>
      </c>
    </row>
    <row r="3342" spans="1:14" x14ac:dyDescent="0.25">
      <c r="A3342" t="s">
        <v>6139</v>
      </c>
      <c r="B3342" t="s">
        <v>68</v>
      </c>
      <c r="C3342" t="s">
        <v>6138</v>
      </c>
      <c r="D3342" t="s">
        <v>86</v>
      </c>
      <c r="E3342" s="149">
        <v>295300</v>
      </c>
      <c r="F3342" s="149">
        <v>6030</v>
      </c>
      <c r="G3342" s="149">
        <v>301330</v>
      </c>
      <c r="H3342" s="150">
        <f>Tabela2[[#This Row],[PERCENTUAL REALIZADO2]]*1/100</f>
        <v>0.87763400000000003</v>
      </c>
      <c r="I3342">
        <v>87.763400000000004</v>
      </c>
      <c r="J3342" s="111">
        <v>42430</v>
      </c>
      <c r="L3342" t="s">
        <v>2</v>
      </c>
      <c r="M3342" t="s">
        <v>84</v>
      </c>
      <c r="N3342" t="s">
        <v>88</v>
      </c>
    </row>
    <row r="3343" spans="1:14" x14ac:dyDescent="0.25">
      <c r="A3343" t="s">
        <v>6152</v>
      </c>
      <c r="B3343" t="s">
        <v>68</v>
      </c>
      <c r="C3343" t="s">
        <v>292</v>
      </c>
      <c r="D3343" t="s">
        <v>86</v>
      </c>
      <c r="E3343" s="149">
        <v>394200</v>
      </c>
      <c r="F3343" s="149">
        <v>11874.8</v>
      </c>
      <c r="G3343" s="149">
        <v>406074.8</v>
      </c>
      <c r="H3343" s="150">
        <f>Tabela2[[#This Row],[PERCENTUAL REALIZADO2]]*1/100</f>
        <v>0.93080699999999994</v>
      </c>
      <c r="I3343">
        <v>93.080699999999993</v>
      </c>
      <c r="J3343" s="111">
        <v>42339</v>
      </c>
      <c r="L3343" t="s">
        <v>2</v>
      </c>
      <c r="M3343" t="s">
        <v>84</v>
      </c>
      <c r="N3343" t="s">
        <v>88</v>
      </c>
    </row>
    <row r="3344" spans="1:14" x14ac:dyDescent="0.25">
      <c r="A3344" t="s">
        <v>6156</v>
      </c>
      <c r="B3344" t="s">
        <v>51</v>
      </c>
      <c r="C3344" t="s">
        <v>144</v>
      </c>
      <c r="D3344" t="s">
        <v>86</v>
      </c>
      <c r="E3344" s="149">
        <v>493100</v>
      </c>
      <c r="F3344" s="149">
        <v>6900</v>
      </c>
      <c r="G3344" s="149">
        <v>500000</v>
      </c>
      <c r="H3344" s="150">
        <f>Tabela2[[#This Row],[PERCENTUAL REALIZADO2]]*1/100</f>
        <v>0.9634910000000001</v>
      </c>
      <c r="I3344">
        <v>96.349100000000007</v>
      </c>
      <c r="J3344" s="111">
        <v>42795</v>
      </c>
      <c r="L3344" t="s">
        <v>2</v>
      </c>
      <c r="M3344" t="s">
        <v>84</v>
      </c>
      <c r="N3344" t="s">
        <v>114</v>
      </c>
    </row>
    <row r="3345" spans="1:14" x14ac:dyDescent="0.25">
      <c r="A3345" t="s">
        <v>6157</v>
      </c>
      <c r="B3345" t="s">
        <v>68</v>
      </c>
      <c r="C3345" t="s">
        <v>742</v>
      </c>
      <c r="D3345" t="s">
        <v>86</v>
      </c>
      <c r="E3345" s="149">
        <v>315080</v>
      </c>
      <c r="F3345" s="149">
        <v>315.39999999999998</v>
      </c>
      <c r="G3345" s="149">
        <v>315395.40000000002</v>
      </c>
      <c r="H3345" s="150">
        <f>Tabela2[[#This Row],[PERCENTUAL REALIZADO2]]*1/100</f>
        <v>0.76491900000000002</v>
      </c>
      <c r="I3345">
        <v>76.491900000000001</v>
      </c>
      <c r="J3345" s="111">
        <v>42333</v>
      </c>
      <c r="L3345" t="s">
        <v>2</v>
      </c>
      <c r="M3345" t="s">
        <v>84</v>
      </c>
      <c r="N3345" t="s">
        <v>88</v>
      </c>
    </row>
    <row r="3346" spans="1:14" x14ac:dyDescent="0.25">
      <c r="A3346" t="s">
        <v>4548</v>
      </c>
      <c r="B3346" t="s">
        <v>67</v>
      </c>
      <c r="C3346" t="s">
        <v>1387</v>
      </c>
      <c r="D3346" t="s">
        <v>86</v>
      </c>
      <c r="E3346" s="149">
        <v>156000</v>
      </c>
      <c r="F3346" s="149">
        <v>17939.09</v>
      </c>
      <c r="G3346" s="149">
        <v>173939.09</v>
      </c>
      <c r="H3346" s="150">
        <f>Tabela2[[#This Row],[PERCENTUAL REALIZADO2]]*1/100</f>
        <v>0.98040000000000005</v>
      </c>
      <c r="I3346">
        <v>98.04</v>
      </c>
      <c r="J3346" s="111">
        <v>39539</v>
      </c>
      <c r="K3346" s="111">
        <v>42368</v>
      </c>
      <c r="L3346" t="s">
        <v>2</v>
      </c>
      <c r="M3346" t="s">
        <v>84</v>
      </c>
      <c r="N3346" t="s">
        <v>915</v>
      </c>
    </row>
    <row r="3347" spans="1:14" x14ac:dyDescent="0.25">
      <c r="A3347" t="s">
        <v>6158</v>
      </c>
      <c r="B3347" t="s">
        <v>48</v>
      </c>
      <c r="C3347" t="s">
        <v>3466</v>
      </c>
      <c r="D3347" t="s">
        <v>86</v>
      </c>
      <c r="E3347" s="149">
        <v>441672</v>
      </c>
      <c r="F3347" s="149">
        <v>70034.98</v>
      </c>
      <c r="G3347" s="149">
        <v>511706.98</v>
      </c>
      <c r="H3347" s="150">
        <f>Tabela2[[#This Row],[PERCENTUAL REALIZADO2]]*1/100</f>
        <v>0.90354600000000007</v>
      </c>
      <c r="I3347">
        <v>90.354600000000005</v>
      </c>
      <c r="J3347" s="111">
        <v>42430</v>
      </c>
      <c r="L3347" t="s">
        <v>2</v>
      </c>
      <c r="M3347" t="s">
        <v>84</v>
      </c>
      <c r="N3347" t="s">
        <v>88</v>
      </c>
    </row>
    <row r="3348" spans="1:14" x14ac:dyDescent="0.25">
      <c r="A3348" t="s">
        <v>5553</v>
      </c>
      <c r="B3348" t="s">
        <v>67</v>
      </c>
      <c r="C3348" t="s">
        <v>5552</v>
      </c>
      <c r="D3348" t="s">
        <v>86</v>
      </c>
      <c r="E3348" s="149">
        <v>493100</v>
      </c>
      <c r="F3348" s="149">
        <v>58636.45</v>
      </c>
      <c r="G3348" s="149">
        <v>551736.44999999995</v>
      </c>
      <c r="H3348" s="150">
        <f>Tabela2[[#This Row],[PERCENTUAL REALIZADO2]]*1/100</f>
        <v>0.45032699999999998</v>
      </c>
      <c r="I3348">
        <v>45.032699999999998</v>
      </c>
      <c r="J3348" s="111">
        <v>42219</v>
      </c>
      <c r="L3348" t="s">
        <v>2</v>
      </c>
      <c r="M3348" t="s">
        <v>84</v>
      </c>
      <c r="N3348" t="s">
        <v>88</v>
      </c>
    </row>
    <row r="3349" spans="1:14" x14ac:dyDescent="0.25">
      <c r="A3349" t="s">
        <v>6159</v>
      </c>
      <c r="B3349" t="s">
        <v>53</v>
      </c>
      <c r="C3349" t="s">
        <v>4565</v>
      </c>
      <c r="D3349" t="s">
        <v>86</v>
      </c>
      <c r="E3349" s="149">
        <v>540626.27</v>
      </c>
      <c r="F3349" s="149">
        <v>5460.87</v>
      </c>
      <c r="G3349" s="149">
        <v>546087.14</v>
      </c>
      <c r="H3349" s="150">
        <f>Tabela2[[#This Row],[PERCENTUAL REALIZADO2]]*1/100</f>
        <v>0.53166800000000003</v>
      </c>
      <c r="I3349">
        <v>53.166800000000002</v>
      </c>
      <c r="J3349" s="111">
        <v>42824</v>
      </c>
      <c r="L3349" t="s">
        <v>2</v>
      </c>
      <c r="M3349" t="s">
        <v>84</v>
      </c>
      <c r="N3349" t="s">
        <v>88</v>
      </c>
    </row>
    <row r="3350" spans="1:14" x14ac:dyDescent="0.25">
      <c r="A3350" t="s">
        <v>6161</v>
      </c>
      <c r="B3350" t="s">
        <v>65</v>
      </c>
      <c r="C3350" t="s">
        <v>248</v>
      </c>
      <c r="D3350" t="s">
        <v>86</v>
      </c>
      <c r="E3350" s="149">
        <v>245850</v>
      </c>
      <c r="F3350" s="149">
        <v>22113</v>
      </c>
      <c r="G3350" s="149">
        <v>267963</v>
      </c>
      <c r="H3350" s="150">
        <f>Tabela2[[#This Row],[PERCENTUAL REALIZADO2]]*1/100</f>
        <v>2.1604000000000002E-2</v>
      </c>
      <c r="I3350">
        <v>2.1604000000000001</v>
      </c>
      <c r="J3350" s="111">
        <v>43011</v>
      </c>
      <c r="L3350" t="s">
        <v>2</v>
      </c>
      <c r="M3350" t="s">
        <v>84</v>
      </c>
      <c r="N3350" t="s">
        <v>88</v>
      </c>
    </row>
    <row r="3351" spans="1:14" x14ac:dyDescent="0.25">
      <c r="A3351" t="s">
        <v>176</v>
      </c>
      <c r="B3351" t="s">
        <v>53</v>
      </c>
      <c r="C3351" t="s">
        <v>6162</v>
      </c>
      <c r="D3351" t="s">
        <v>86</v>
      </c>
      <c r="E3351" s="149">
        <v>245850</v>
      </c>
      <c r="F3351" s="149">
        <v>5150</v>
      </c>
      <c r="G3351" s="149">
        <v>251000</v>
      </c>
      <c r="H3351" s="150">
        <f>Tabela2[[#This Row],[PERCENTUAL REALIZADO2]]*1/100</f>
        <v>0.97695200000000004</v>
      </c>
      <c r="I3351">
        <v>97.6952</v>
      </c>
      <c r="J3351" s="111">
        <v>42313</v>
      </c>
      <c r="L3351" t="s">
        <v>2</v>
      </c>
      <c r="M3351" t="s">
        <v>84</v>
      </c>
      <c r="N3351" t="s">
        <v>88</v>
      </c>
    </row>
    <row r="3352" spans="1:14" x14ac:dyDescent="0.25">
      <c r="A3352" t="s">
        <v>6163</v>
      </c>
      <c r="B3352" t="s">
        <v>53</v>
      </c>
      <c r="C3352" t="s">
        <v>2352</v>
      </c>
      <c r="D3352" t="s">
        <v>86</v>
      </c>
      <c r="E3352" s="149">
        <v>493100</v>
      </c>
      <c r="F3352" s="149">
        <v>68966.240000000005</v>
      </c>
      <c r="G3352" s="149">
        <v>562066.24</v>
      </c>
      <c r="H3352" s="150">
        <f>Tabela2[[#This Row],[PERCENTUAL REALIZADO2]]*1/100</f>
        <v>0.54468099999999997</v>
      </c>
      <c r="I3352">
        <v>54.4681</v>
      </c>
      <c r="J3352" s="111">
        <v>42704</v>
      </c>
      <c r="L3352" t="s">
        <v>2</v>
      </c>
      <c r="M3352" t="s">
        <v>84</v>
      </c>
      <c r="N3352" t="s">
        <v>88</v>
      </c>
    </row>
    <row r="3353" spans="1:14" x14ac:dyDescent="0.25">
      <c r="A3353" t="s">
        <v>1099</v>
      </c>
      <c r="B3353" t="s">
        <v>60</v>
      </c>
      <c r="C3353" t="s">
        <v>177</v>
      </c>
      <c r="D3353" t="s">
        <v>86</v>
      </c>
      <c r="E3353" s="149">
        <v>245850</v>
      </c>
      <c r="F3353" s="149">
        <v>250</v>
      </c>
      <c r="G3353" s="149">
        <v>246100</v>
      </c>
      <c r="H3353" s="150">
        <f>Tabela2[[#This Row],[PERCENTUAL REALIZADO2]]*1/100</f>
        <v>0.63932999999999995</v>
      </c>
      <c r="I3353">
        <v>63.933</v>
      </c>
      <c r="J3353" s="111">
        <v>42484</v>
      </c>
      <c r="L3353" t="s">
        <v>2</v>
      </c>
      <c r="M3353" t="s">
        <v>84</v>
      </c>
      <c r="N3353" t="s">
        <v>88</v>
      </c>
    </row>
    <row r="3354" spans="1:14" x14ac:dyDescent="0.25">
      <c r="A3354" t="s">
        <v>4553</v>
      </c>
      <c r="B3354" t="s">
        <v>68</v>
      </c>
      <c r="C3354" t="s">
        <v>1619</v>
      </c>
      <c r="D3354" t="s">
        <v>86</v>
      </c>
      <c r="E3354" s="149">
        <v>78000</v>
      </c>
      <c r="F3354" s="149">
        <v>15600</v>
      </c>
      <c r="G3354" s="149">
        <v>93600</v>
      </c>
      <c r="H3354" s="150">
        <f>Tabela2[[#This Row],[PERCENTUAL REALIZADO2]]*1/100</f>
        <v>0</v>
      </c>
      <c r="I3354">
        <v>0</v>
      </c>
      <c r="J3354" s="111">
        <v>39503</v>
      </c>
      <c r="L3354" t="s">
        <v>2</v>
      </c>
      <c r="M3354" t="s">
        <v>715</v>
      </c>
      <c r="N3354" t="s">
        <v>4554</v>
      </c>
    </row>
    <row r="3355" spans="1:14" x14ac:dyDescent="0.25">
      <c r="A3355" t="s">
        <v>4555</v>
      </c>
      <c r="B3355" t="s">
        <v>68</v>
      </c>
      <c r="C3355" t="s">
        <v>1619</v>
      </c>
      <c r="D3355" t="s">
        <v>86</v>
      </c>
      <c r="E3355" s="149">
        <v>78000</v>
      </c>
      <c r="F3355" s="149">
        <v>15600</v>
      </c>
      <c r="G3355" s="149">
        <v>93600</v>
      </c>
      <c r="H3355" s="150">
        <f>Tabela2[[#This Row],[PERCENTUAL REALIZADO2]]*1/100</f>
        <v>0</v>
      </c>
      <c r="I3355">
        <v>0</v>
      </c>
      <c r="J3355" s="111">
        <v>39503</v>
      </c>
      <c r="L3355" t="s">
        <v>2</v>
      </c>
      <c r="M3355" t="s">
        <v>715</v>
      </c>
      <c r="N3355" t="s">
        <v>4554</v>
      </c>
    </row>
    <row r="3356" spans="1:14" x14ac:dyDescent="0.25">
      <c r="A3356" t="s">
        <v>4556</v>
      </c>
      <c r="B3356" t="s">
        <v>68</v>
      </c>
      <c r="C3356" t="s">
        <v>1619</v>
      </c>
      <c r="D3356" t="s">
        <v>86</v>
      </c>
      <c r="E3356" s="149">
        <v>195000</v>
      </c>
      <c r="F3356" s="149">
        <v>39000</v>
      </c>
      <c r="G3356" s="149">
        <v>234000</v>
      </c>
      <c r="H3356" s="150">
        <f>Tabela2[[#This Row],[PERCENTUAL REALIZADO2]]*1/100</f>
        <v>0</v>
      </c>
      <c r="I3356">
        <v>0</v>
      </c>
      <c r="J3356" s="111">
        <v>39503</v>
      </c>
      <c r="L3356" t="s">
        <v>2</v>
      </c>
      <c r="M3356" t="s">
        <v>715</v>
      </c>
      <c r="N3356" t="s">
        <v>4554</v>
      </c>
    </row>
    <row r="3357" spans="1:14" x14ac:dyDescent="0.25">
      <c r="A3357" t="s">
        <v>6164</v>
      </c>
      <c r="B3357" t="s">
        <v>67</v>
      </c>
      <c r="C3357" t="s">
        <v>1667</v>
      </c>
      <c r="D3357" t="s">
        <v>86</v>
      </c>
      <c r="E3357" s="149">
        <v>532660</v>
      </c>
      <c r="F3357" s="149">
        <v>37000</v>
      </c>
      <c r="G3357" s="149">
        <v>569660</v>
      </c>
      <c r="H3357" s="150">
        <f>Tabela2[[#This Row],[PERCENTUAL REALIZADO2]]*1/100</f>
        <v>0.54418900000000003</v>
      </c>
      <c r="I3357">
        <v>54.418900000000001</v>
      </c>
      <c r="J3357" s="111">
        <v>42145</v>
      </c>
      <c r="L3357" t="s">
        <v>2</v>
      </c>
      <c r="M3357" t="s">
        <v>84</v>
      </c>
      <c r="N3357" t="s">
        <v>88</v>
      </c>
    </row>
    <row r="3358" spans="1:14" x14ac:dyDescent="0.25">
      <c r="A3358" t="s">
        <v>6165</v>
      </c>
      <c r="B3358" t="s">
        <v>52</v>
      </c>
      <c r="C3358" t="s">
        <v>778</v>
      </c>
      <c r="D3358" t="s">
        <v>86</v>
      </c>
      <c r="E3358" s="149">
        <v>493100</v>
      </c>
      <c r="F3358" s="149">
        <v>5000</v>
      </c>
      <c r="G3358" s="149">
        <v>498100</v>
      </c>
      <c r="H3358" s="150">
        <f>Tabela2[[#This Row],[PERCENTUAL REALIZADO2]]*1/100</f>
        <v>0.96866600000000003</v>
      </c>
      <c r="I3358">
        <v>96.866600000000005</v>
      </c>
      <c r="J3358" s="111">
        <v>42506</v>
      </c>
      <c r="L3358" t="s">
        <v>2</v>
      </c>
      <c r="M3358" t="s">
        <v>84</v>
      </c>
      <c r="N3358" t="s">
        <v>88</v>
      </c>
    </row>
    <row r="3359" spans="1:14" x14ac:dyDescent="0.25">
      <c r="A3359" t="s">
        <v>6166</v>
      </c>
      <c r="B3359" t="s">
        <v>68</v>
      </c>
      <c r="C3359" t="s">
        <v>3966</v>
      </c>
      <c r="D3359" t="s">
        <v>86</v>
      </c>
      <c r="E3359" s="149">
        <v>255740</v>
      </c>
      <c r="F3359" s="149">
        <v>9921.82</v>
      </c>
      <c r="G3359" s="149">
        <v>265661.82</v>
      </c>
      <c r="H3359" s="150">
        <f>Tabela2[[#This Row],[PERCENTUAL REALIZADO2]]*1/100</f>
        <v>0.42301699999999998</v>
      </c>
      <c r="I3359">
        <v>42.301699999999997</v>
      </c>
      <c r="J3359" s="111">
        <v>42513</v>
      </c>
      <c r="L3359" t="s">
        <v>2</v>
      </c>
      <c r="M3359" t="s">
        <v>84</v>
      </c>
      <c r="N3359" t="s">
        <v>88</v>
      </c>
    </row>
    <row r="3360" spans="1:14" x14ac:dyDescent="0.25">
      <c r="A3360" t="s">
        <v>6167</v>
      </c>
      <c r="B3360" t="s">
        <v>69</v>
      </c>
      <c r="C3360" t="s">
        <v>1104</v>
      </c>
      <c r="D3360" t="s">
        <v>86</v>
      </c>
      <c r="E3360" s="149">
        <v>245850</v>
      </c>
      <c r="F3360" s="149">
        <v>12463.88</v>
      </c>
      <c r="G3360" s="149">
        <v>258313.88</v>
      </c>
      <c r="H3360" s="150">
        <f>Tabela2[[#This Row],[PERCENTUAL REALIZADO2]]*1/100</f>
        <v>0.63042100000000001</v>
      </c>
      <c r="I3360">
        <v>63.042099999999998</v>
      </c>
      <c r="J3360" s="111">
        <v>42395</v>
      </c>
      <c r="L3360" t="s">
        <v>2</v>
      </c>
      <c r="M3360" t="s">
        <v>84</v>
      </c>
      <c r="N3360" t="s">
        <v>88</v>
      </c>
    </row>
    <row r="3361" spans="1:14" x14ac:dyDescent="0.25">
      <c r="A3361" t="s">
        <v>4561</v>
      </c>
      <c r="B3361" t="s">
        <v>46</v>
      </c>
      <c r="C3361" t="s">
        <v>4560</v>
      </c>
      <c r="D3361" t="s">
        <v>86</v>
      </c>
      <c r="E3361" s="149">
        <v>117000</v>
      </c>
      <c r="F3361" s="149">
        <v>6435</v>
      </c>
      <c r="G3361" s="149">
        <v>123435</v>
      </c>
      <c r="H3361" s="150">
        <f>Tabela2[[#This Row],[PERCENTUAL REALIZADO2]]*1/100</f>
        <v>2.7000000000000003E-2</v>
      </c>
      <c r="I3361">
        <v>2.7</v>
      </c>
      <c r="J3361" s="111">
        <v>39262</v>
      </c>
      <c r="L3361" t="s">
        <v>2</v>
      </c>
      <c r="M3361" t="s">
        <v>84</v>
      </c>
      <c r="N3361" t="s">
        <v>915</v>
      </c>
    </row>
    <row r="3362" spans="1:14" x14ac:dyDescent="0.25">
      <c r="A3362" t="s">
        <v>4562</v>
      </c>
      <c r="B3362" t="s">
        <v>637</v>
      </c>
      <c r="C3362" t="s">
        <v>1172</v>
      </c>
      <c r="D3362" t="s">
        <v>86</v>
      </c>
      <c r="E3362" s="149">
        <v>292500</v>
      </c>
      <c r="F3362" s="149">
        <v>26440.98</v>
      </c>
      <c r="G3362" s="149">
        <v>318940.98</v>
      </c>
      <c r="H3362" s="150">
        <f>Tabela2[[#This Row],[PERCENTUAL REALIZADO2]]*1/100</f>
        <v>0.85030000000000006</v>
      </c>
      <c r="I3362">
        <v>85.03</v>
      </c>
      <c r="J3362" s="111">
        <v>39517</v>
      </c>
      <c r="L3362" t="s">
        <v>2</v>
      </c>
      <c r="M3362" t="s">
        <v>84</v>
      </c>
      <c r="N3362" t="s">
        <v>915</v>
      </c>
    </row>
    <row r="3363" spans="1:14" x14ac:dyDescent="0.25">
      <c r="A3363" t="s">
        <v>1134</v>
      </c>
      <c r="B3363" t="s">
        <v>57</v>
      </c>
      <c r="C3363" t="s">
        <v>888</v>
      </c>
      <c r="D3363" t="s">
        <v>86</v>
      </c>
      <c r="E3363" s="149">
        <v>245850</v>
      </c>
      <c r="F3363" s="149">
        <v>4150</v>
      </c>
      <c r="G3363" s="149">
        <v>250000</v>
      </c>
      <c r="H3363" s="150">
        <f>Tabela2[[#This Row],[PERCENTUAL REALIZADO2]]*1/100</f>
        <v>0.99686700000000006</v>
      </c>
      <c r="I3363">
        <v>99.686700000000002</v>
      </c>
      <c r="J3363" s="111">
        <v>42303</v>
      </c>
      <c r="L3363" t="s">
        <v>2</v>
      </c>
      <c r="M3363" t="s">
        <v>84</v>
      </c>
      <c r="N3363" t="s">
        <v>88</v>
      </c>
    </row>
    <row r="3364" spans="1:14" x14ac:dyDescent="0.25">
      <c r="A3364" t="s">
        <v>6168</v>
      </c>
      <c r="B3364" t="s">
        <v>65</v>
      </c>
      <c r="C3364" t="s">
        <v>3798</v>
      </c>
      <c r="D3364" t="s">
        <v>86</v>
      </c>
      <c r="E3364" s="149">
        <v>245850</v>
      </c>
      <c r="F3364" s="149">
        <v>495</v>
      </c>
      <c r="G3364" s="149">
        <v>246345</v>
      </c>
      <c r="H3364" s="150">
        <f>Tabela2[[#This Row],[PERCENTUAL REALIZADO2]]*1/100</f>
        <v>0.82175200000000004</v>
      </c>
      <c r="I3364">
        <v>82.175200000000004</v>
      </c>
      <c r="J3364" s="111">
        <v>42669</v>
      </c>
      <c r="L3364" t="s">
        <v>2</v>
      </c>
      <c r="M3364" t="s">
        <v>84</v>
      </c>
      <c r="N3364" t="s">
        <v>88</v>
      </c>
    </row>
    <row r="3365" spans="1:14" x14ac:dyDescent="0.25">
      <c r="A3365" t="s">
        <v>6169</v>
      </c>
      <c r="B3365" t="s">
        <v>51</v>
      </c>
      <c r="C3365" t="s">
        <v>303</v>
      </c>
      <c r="D3365" t="s">
        <v>86</v>
      </c>
      <c r="E3365" s="149">
        <v>394200</v>
      </c>
      <c r="F3365" s="149">
        <v>82622.33</v>
      </c>
      <c r="G3365" s="149">
        <v>476822.33</v>
      </c>
      <c r="H3365" s="150">
        <f>Tabela2[[#This Row],[PERCENTUAL REALIZADO2]]*1/100</f>
        <v>0.86503299999999994</v>
      </c>
      <c r="I3365">
        <v>86.503299999999996</v>
      </c>
      <c r="J3365" s="111">
        <v>42129</v>
      </c>
      <c r="L3365" t="s">
        <v>2</v>
      </c>
      <c r="M3365" t="s">
        <v>84</v>
      </c>
      <c r="N3365" t="s">
        <v>88</v>
      </c>
    </row>
    <row r="3366" spans="1:14" x14ac:dyDescent="0.25">
      <c r="A3366" t="s">
        <v>6170</v>
      </c>
      <c r="B3366" t="s">
        <v>51</v>
      </c>
      <c r="C3366" t="s">
        <v>5875</v>
      </c>
      <c r="D3366" t="s">
        <v>86</v>
      </c>
      <c r="E3366" s="149">
        <v>245850</v>
      </c>
      <c r="F3366" s="149">
        <v>4150</v>
      </c>
      <c r="G3366" s="149">
        <v>250000</v>
      </c>
      <c r="H3366" s="150">
        <f>Tabela2[[#This Row],[PERCENTUAL REALIZADO2]]*1/100</f>
        <v>0.623471</v>
      </c>
      <c r="I3366">
        <v>62.347099999999998</v>
      </c>
      <c r="J3366" s="111">
        <v>42250</v>
      </c>
      <c r="L3366" t="s">
        <v>2</v>
      </c>
      <c r="M3366" t="s">
        <v>84</v>
      </c>
      <c r="N3366" t="s">
        <v>88</v>
      </c>
    </row>
    <row r="3367" spans="1:14" x14ac:dyDescent="0.25">
      <c r="A3367" t="s">
        <v>6171</v>
      </c>
      <c r="B3367" t="s">
        <v>60</v>
      </c>
      <c r="C3367" t="s">
        <v>932</v>
      </c>
      <c r="D3367" t="s">
        <v>86</v>
      </c>
      <c r="E3367" s="149">
        <v>245850</v>
      </c>
      <c r="F3367" s="149">
        <v>22838.22</v>
      </c>
      <c r="G3367" s="149">
        <v>268688.21999999997</v>
      </c>
      <c r="H3367" s="150">
        <f>Tabela2[[#This Row],[PERCENTUAL REALIZADO2]]*1/100</f>
        <v>0.30470199999999997</v>
      </c>
      <c r="I3367">
        <v>30.470199999999998</v>
      </c>
      <c r="J3367" s="111">
        <v>42223</v>
      </c>
      <c r="L3367" t="s">
        <v>2</v>
      </c>
      <c r="M3367" t="s">
        <v>84</v>
      </c>
      <c r="N3367" t="s">
        <v>88</v>
      </c>
    </row>
    <row r="3368" spans="1:14" x14ac:dyDescent="0.25">
      <c r="A3368" t="s">
        <v>6173</v>
      </c>
      <c r="B3368" t="s">
        <v>66</v>
      </c>
      <c r="C3368" t="s">
        <v>6172</v>
      </c>
      <c r="D3368" t="s">
        <v>86</v>
      </c>
      <c r="E3368" s="149">
        <v>245850</v>
      </c>
      <c r="F3368" s="149">
        <v>54150</v>
      </c>
      <c r="G3368" s="149">
        <v>300000</v>
      </c>
      <c r="H3368" s="150">
        <f>Tabela2[[#This Row],[PERCENTUAL REALIZADO2]]*1/100</f>
        <v>0.81991100000000006</v>
      </c>
      <c r="I3368">
        <v>81.991100000000003</v>
      </c>
      <c r="J3368" s="111">
        <v>42468</v>
      </c>
      <c r="L3368" t="s">
        <v>2</v>
      </c>
      <c r="M3368" t="s">
        <v>84</v>
      </c>
      <c r="N3368" t="s">
        <v>88</v>
      </c>
    </row>
    <row r="3369" spans="1:14" x14ac:dyDescent="0.25">
      <c r="A3369" t="s">
        <v>6175</v>
      </c>
      <c r="B3369" t="s">
        <v>51</v>
      </c>
      <c r="C3369" t="s">
        <v>6174</v>
      </c>
      <c r="D3369" t="s">
        <v>86</v>
      </c>
      <c r="E3369" s="149">
        <v>369475</v>
      </c>
      <c r="F3369" s="149">
        <v>44677.02</v>
      </c>
      <c r="G3369" s="149">
        <v>414152.02</v>
      </c>
      <c r="H3369" s="150">
        <f>Tabela2[[#This Row],[PERCENTUAL REALIZADO2]]*1/100</f>
        <v>0.71407600000000004</v>
      </c>
      <c r="I3369">
        <v>71.407600000000002</v>
      </c>
      <c r="J3369" s="111">
        <v>42081</v>
      </c>
      <c r="L3369" t="s">
        <v>2</v>
      </c>
      <c r="M3369" t="s">
        <v>84</v>
      </c>
      <c r="N3369" t="s">
        <v>88</v>
      </c>
    </row>
    <row r="3370" spans="1:14" x14ac:dyDescent="0.25">
      <c r="A3370" t="s">
        <v>6176</v>
      </c>
      <c r="B3370" t="s">
        <v>57</v>
      </c>
      <c r="C3370" t="s">
        <v>3305</v>
      </c>
      <c r="D3370" t="s">
        <v>86</v>
      </c>
      <c r="E3370" s="149">
        <v>245850</v>
      </c>
      <c r="F3370" s="149">
        <v>2458.5</v>
      </c>
      <c r="G3370" s="149">
        <v>248308.5</v>
      </c>
      <c r="H3370" s="150">
        <f>Tabela2[[#This Row],[PERCENTUAL REALIZADO2]]*1/100</f>
        <v>0.60323400000000005</v>
      </c>
      <c r="I3370">
        <v>60.323399999999999</v>
      </c>
      <c r="J3370" s="111">
        <v>42401</v>
      </c>
      <c r="L3370" t="s">
        <v>2</v>
      </c>
      <c r="M3370" t="s">
        <v>84</v>
      </c>
      <c r="N3370" t="s">
        <v>88</v>
      </c>
    </row>
    <row r="3371" spans="1:14" x14ac:dyDescent="0.25">
      <c r="A3371" t="s">
        <v>6177</v>
      </c>
      <c r="B3371" t="s">
        <v>53</v>
      </c>
      <c r="C3371" t="s">
        <v>986</v>
      </c>
      <c r="D3371" t="s">
        <v>86</v>
      </c>
      <c r="E3371" s="149">
        <v>245850</v>
      </c>
      <c r="F3371" s="149">
        <v>12997.78</v>
      </c>
      <c r="G3371" s="149">
        <v>258847.78</v>
      </c>
      <c r="H3371" s="150">
        <f>Tabela2[[#This Row],[PERCENTUAL REALIZADO2]]*1/100</f>
        <v>0.72091700000000003</v>
      </c>
      <c r="I3371">
        <v>72.091700000000003</v>
      </c>
      <c r="J3371" s="111">
        <v>42551</v>
      </c>
      <c r="L3371" t="s">
        <v>2</v>
      </c>
      <c r="M3371" t="s">
        <v>84</v>
      </c>
      <c r="N3371" t="s">
        <v>88</v>
      </c>
    </row>
    <row r="3372" spans="1:14" x14ac:dyDescent="0.25">
      <c r="A3372" t="s">
        <v>6178</v>
      </c>
      <c r="B3372" t="s">
        <v>52</v>
      </c>
      <c r="C3372" t="s">
        <v>762</v>
      </c>
      <c r="D3372" t="s">
        <v>86</v>
      </c>
      <c r="E3372" s="149">
        <v>413980</v>
      </c>
      <c r="F3372" s="149">
        <v>8400</v>
      </c>
      <c r="G3372" s="149">
        <v>422380</v>
      </c>
      <c r="H3372" s="150">
        <f>Tabela2[[#This Row],[PERCENTUAL REALIZADO2]]*1/100</f>
        <v>0.56617200000000001</v>
      </c>
      <c r="I3372">
        <v>56.617199999999997</v>
      </c>
      <c r="J3372" s="111">
        <v>42382</v>
      </c>
      <c r="L3372" t="s">
        <v>2</v>
      </c>
      <c r="M3372" t="s">
        <v>84</v>
      </c>
      <c r="N3372" t="s">
        <v>88</v>
      </c>
    </row>
    <row r="3373" spans="1:14" x14ac:dyDescent="0.25">
      <c r="A3373" t="s">
        <v>1484</v>
      </c>
      <c r="B3373" t="s">
        <v>47</v>
      </c>
      <c r="C3373" t="s">
        <v>4568</v>
      </c>
      <c r="D3373" t="s">
        <v>86</v>
      </c>
      <c r="E3373" s="149">
        <v>292500</v>
      </c>
      <c r="F3373" s="149">
        <v>20475</v>
      </c>
      <c r="G3373" s="149">
        <v>312975</v>
      </c>
      <c r="H3373" s="150">
        <f>Tabela2[[#This Row],[PERCENTUAL REALIZADO2]]*1/100</f>
        <v>0.3004</v>
      </c>
      <c r="I3373">
        <v>30.04</v>
      </c>
      <c r="J3373" s="111">
        <v>39433</v>
      </c>
      <c r="L3373" t="s">
        <v>2</v>
      </c>
      <c r="M3373" t="s">
        <v>84</v>
      </c>
      <c r="N3373" t="s">
        <v>915</v>
      </c>
    </row>
    <row r="3374" spans="1:14" x14ac:dyDescent="0.25">
      <c r="A3374" t="s">
        <v>6179</v>
      </c>
      <c r="B3374" t="s">
        <v>51</v>
      </c>
      <c r="C3374" t="s">
        <v>3262</v>
      </c>
      <c r="D3374" t="s">
        <v>86</v>
      </c>
      <c r="E3374" s="149">
        <v>245850</v>
      </c>
      <c r="F3374" s="149">
        <v>14150</v>
      </c>
      <c r="G3374" s="149">
        <v>260000</v>
      </c>
      <c r="H3374" s="150">
        <f>Tabela2[[#This Row],[PERCENTUAL REALIZADO2]]*1/100</f>
        <v>0.99807699999999999</v>
      </c>
      <c r="I3374">
        <v>99.807699999999997</v>
      </c>
      <c r="J3374" s="111">
        <v>42430</v>
      </c>
      <c r="L3374" t="s">
        <v>2</v>
      </c>
      <c r="M3374" t="s">
        <v>84</v>
      </c>
      <c r="N3374" t="s">
        <v>88</v>
      </c>
    </row>
    <row r="3375" spans="1:14" x14ac:dyDescent="0.25">
      <c r="A3375" t="s">
        <v>6181</v>
      </c>
      <c r="B3375" t="s">
        <v>68</v>
      </c>
      <c r="C3375" t="s">
        <v>6180</v>
      </c>
      <c r="D3375" t="s">
        <v>86</v>
      </c>
      <c r="E3375" s="149">
        <v>245850</v>
      </c>
      <c r="F3375" s="149">
        <v>128437.78</v>
      </c>
      <c r="G3375" s="149">
        <v>374287.78</v>
      </c>
      <c r="H3375" s="150">
        <f>Tabela2[[#This Row],[PERCENTUAL REALIZADO2]]*1/100</f>
        <v>0.43699899999999997</v>
      </c>
      <c r="I3375">
        <v>43.6999</v>
      </c>
      <c r="J3375" s="111">
        <v>42506</v>
      </c>
      <c r="L3375" t="s">
        <v>2</v>
      </c>
      <c r="M3375" t="s">
        <v>84</v>
      </c>
      <c r="N3375" t="s">
        <v>88</v>
      </c>
    </row>
    <row r="3376" spans="1:14" x14ac:dyDescent="0.25">
      <c r="A3376" t="s">
        <v>6183</v>
      </c>
      <c r="B3376" t="s">
        <v>48</v>
      </c>
      <c r="C3376" t="s">
        <v>6182</v>
      </c>
      <c r="D3376" t="s">
        <v>86</v>
      </c>
      <c r="E3376" s="149">
        <v>532503.96</v>
      </c>
      <c r="F3376" s="149">
        <v>533.04</v>
      </c>
      <c r="G3376" s="149">
        <v>533037</v>
      </c>
      <c r="H3376" s="150">
        <f>Tabela2[[#This Row],[PERCENTUAL REALIZADO2]]*1/100</f>
        <v>0.19883199999999998</v>
      </c>
      <c r="I3376">
        <v>19.883199999999999</v>
      </c>
      <c r="J3376" s="111">
        <v>42522</v>
      </c>
      <c r="L3376" t="s">
        <v>2</v>
      </c>
      <c r="M3376" t="s">
        <v>84</v>
      </c>
      <c r="N3376" t="s">
        <v>88</v>
      </c>
    </row>
    <row r="3377" spans="1:14" x14ac:dyDescent="0.25">
      <c r="A3377" t="s">
        <v>6185</v>
      </c>
      <c r="B3377" t="s">
        <v>48</v>
      </c>
      <c r="C3377" t="s">
        <v>6184</v>
      </c>
      <c r="D3377" t="s">
        <v>86</v>
      </c>
      <c r="E3377" s="149">
        <v>977371.95</v>
      </c>
      <c r="F3377" s="149">
        <v>978.35</v>
      </c>
      <c r="G3377" s="149">
        <v>978350.3</v>
      </c>
      <c r="H3377" s="150">
        <f>Tabela2[[#This Row],[PERCENTUAL REALIZADO2]]*1/100</f>
        <v>0.57638500000000004</v>
      </c>
      <c r="I3377">
        <v>57.638500000000001</v>
      </c>
      <c r="J3377" s="111">
        <v>42522</v>
      </c>
      <c r="L3377" t="s">
        <v>2</v>
      </c>
      <c r="M3377" t="s">
        <v>84</v>
      </c>
      <c r="N3377" t="s">
        <v>88</v>
      </c>
    </row>
    <row r="3378" spans="1:14" x14ac:dyDescent="0.25">
      <c r="A3378" t="s">
        <v>441</v>
      </c>
      <c r="B3378" t="s">
        <v>60</v>
      </c>
      <c r="C3378" t="s">
        <v>941</v>
      </c>
      <c r="D3378" t="s">
        <v>86</v>
      </c>
      <c r="E3378" s="149">
        <v>245850</v>
      </c>
      <c r="F3378" s="149">
        <v>6052.94</v>
      </c>
      <c r="G3378" s="149">
        <v>251902.94</v>
      </c>
      <c r="H3378" s="150">
        <f>Tabela2[[#This Row],[PERCENTUAL REALIZADO2]]*1/100</f>
        <v>0.23921099999999998</v>
      </c>
      <c r="I3378">
        <v>23.921099999999999</v>
      </c>
      <c r="J3378" s="111">
        <v>42550</v>
      </c>
      <c r="L3378" t="s">
        <v>2</v>
      </c>
      <c r="M3378" t="s">
        <v>84</v>
      </c>
      <c r="N3378" t="s">
        <v>88</v>
      </c>
    </row>
    <row r="3379" spans="1:14" x14ac:dyDescent="0.25">
      <c r="A3379" t="s">
        <v>6186</v>
      </c>
      <c r="B3379" t="s">
        <v>53</v>
      </c>
      <c r="C3379" t="s">
        <v>299</v>
      </c>
      <c r="D3379" t="s">
        <v>86</v>
      </c>
      <c r="E3379" s="149">
        <v>690900</v>
      </c>
      <c r="F3379" s="149">
        <v>700</v>
      </c>
      <c r="G3379" s="149">
        <v>691600</v>
      </c>
      <c r="H3379" s="150">
        <f>Tabela2[[#This Row],[PERCENTUAL REALIZADO2]]*1/100</f>
        <v>0.53958099999999998</v>
      </c>
      <c r="I3379">
        <v>53.958100000000002</v>
      </c>
      <c r="J3379" s="111">
        <v>42552</v>
      </c>
      <c r="L3379" t="s">
        <v>2</v>
      </c>
      <c r="M3379" t="s">
        <v>84</v>
      </c>
      <c r="N3379" t="s">
        <v>88</v>
      </c>
    </row>
    <row r="3380" spans="1:14" x14ac:dyDescent="0.25">
      <c r="A3380" t="s">
        <v>6188</v>
      </c>
      <c r="B3380" t="s">
        <v>66</v>
      </c>
      <c r="C3380" t="s">
        <v>6187</v>
      </c>
      <c r="D3380" t="s">
        <v>86</v>
      </c>
      <c r="E3380" s="149">
        <v>245850</v>
      </c>
      <c r="F3380" s="149">
        <v>11523.8</v>
      </c>
      <c r="G3380" s="149">
        <v>257373.8</v>
      </c>
      <c r="H3380" s="150">
        <f>Tabela2[[#This Row],[PERCENTUAL REALIZADO2]]*1/100</f>
        <v>0.76678700000000011</v>
      </c>
      <c r="I3380">
        <v>76.678700000000006</v>
      </c>
      <c r="J3380" s="111">
        <v>42485</v>
      </c>
      <c r="L3380" t="s">
        <v>2</v>
      </c>
      <c r="M3380" t="s">
        <v>84</v>
      </c>
      <c r="N3380" t="s">
        <v>88</v>
      </c>
    </row>
    <row r="3381" spans="1:14" x14ac:dyDescent="0.25">
      <c r="A3381" t="s">
        <v>697</v>
      </c>
      <c r="B3381" t="s">
        <v>67</v>
      </c>
      <c r="C3381" t="s">
        <v>461</v>
      </c>
      <c r="D3381" t="s">
        <v>86</v>
      </c>
      <c r="E3381" s="149">
        <v>295300</v>
      </c>
      <c r="F3381" s="149">
        <v>4700</v>
      </c>
      <c r="G3381" s="149">
        <v>300000</v>
      </c>
      <c r="H3381" s="150">
        <f>Tabela2[[#This Row],[PERCENTUAL REALIZADO2]]*1/100</f>
        <v>0.98420799999999997</v>
      </c>
      <c r="I3381">
        <v>98.4208</v>
      </c>
      <c r="J3381" s="111">
        <v>42205</v>
      </c>
      <c r="L3381" t="s">
        <v>2</v>
      </c>
      <c r="M3381" t="s">
        <v>84</v>
      </c>
      <c r="N3381" t="s">
        <v>88</v>
      </c>
    </row>
    <row r="3382" spans="1:14" x14ac:dyDescent="0.25">
      <c r="A3382" t="s">
        <v>697</v>
      </c>
      <c r="B3382" t="s">
        <v>67</v>
      </c>
      <c r="C3382" t="s">
        <v>461</v>
      </c>
      <c r="D3382" t="s">
        <v>86</v>
      </c>
      <c r="E3382" s="149">
        <v>493100</v>
      </c>
      <c r="F3382" s="149">
        <v>6900</v>
      </c>
      <c r="G3382" s="149">
        <v>500000</v>
      </c>
      <c r="H3382" s="150">
        <f>Tabela2[[#This Row],[PERCENTUAL REALIZADO2]]*1/100</f>
        <v>0.92028499999999991</v>
      </c>
      <c r="I3382">
        <v>92.028499999999994</v>
      </c>
      <c r="J3382" s="111">
        <v>42205</v>
      </c>
      <c r="L3382" t="s">
        <v>2</v>
      </c>
      <c r="M3382" t="s">
        <v>84</v>
      </c>
      <c r="N3382" t="s">
        <v>88</v>
      </c>
    </row>
    <row r="3383" spans="1:14" x14ac:dyDescent="0.25">
      <c r="A3383" t="s">
        <v>6189</v>
      </c>
      <c r="B3383" t="s">
        <v>68</v>
      </c>
      <c r="C3383" t="s">
        <v>113</v>
      </c>
      <c r="D3383" t="s">
        <v>86</v>
      </c>
      <c r="E3383" s="149">
        <v>586421.81999999995</v>
      </c>
      <c r="F3383" s="149">
        <v>5923.45</v>
      </c>
      <c r="G3383" s="149">
        <v>592345.27</v>
      </c>
      <c r="H3383" s="150">
        <f>Tabela2[[#This Row],[PERCENTUAL REALIZADO2]]*1/100</f>
        <v>0.80376099999999995</v>
      </c>
      <c r="I3383">
        <v>80.376099999999994</v>
      </c>
      <c r="J3383" s="111">
        <v>42774</v>
      </c>
      <c r="L3383" t="s">
        <v>2</v>
      </c>
      <c r="M3383" t="s">
        <v>84</v>
      </c>
      <c r="N3383" t="s">
        <v>183</v>
      </c>
    </row>
    <row r="3384" spans="1:14" x14ac:dyDescent="0.25">
      <c r="A3384" t="s">
        <v>6190</v>
      </c>
      <c r="B3384" t="s">
        <v>53</v>
      </c>
      <c r="C3384" t="s">
        <v>2914</v>
      </c>
      <c r="D3384" t="s">
        <v>86</v>
      </c>
      <c r="E3384" s="149">
        <v>245850</v>
      </c>
      <c r="F3384" s="149">
        <v>49544.22</v>
      </c>
      <c r="G3384" s="149">
        <v>295394.21999999997</v>
      </c>
      <c r="H3384" s="150">
        <f>Tabela2[[#This Row],[PERCENTUAL REALIZADO2]]*1/100</f>
        <v>0.8348350000000001</v>
      </c>
      <c r="I3384">
        <v>83.483500000000006</v>
      </c>
      <c r="J3384" s="111">
        <v>42549</v>
      </c>
      <c r="L3384" t="s">
        <v>2</v>
      </c>
      <c r="M3384" t="s">
        <v>84</v>
      </c>
      <c r="N3384" t="s">
        <v>88</v>
      </c>
    </row>
    <row r="3385" spans="1:14" x14ac:dyDescent="0.25">
      <c r="A3385" t="s">
        <v>305</v>
      </c>
      <c r="B3385" t="s">
        <v>66</v>
      </c>
      <c r="C3385" t="s">
        <v>492</v>
      </c>
      <c r="D3385" t="s">
        <v>86</v>
      </c>
      <c r="E3385" s="149">
        <v>394200</v>
      </c>
      <c r="F3385" s="149">
        <v>5670.97</v>
      </c>
      <c r="G3385" s="149">
        <v>399870.97</v>
      </c>
      <c r="H3385" s="150">
        <f>Tabela2[[#This Row],[PERCENTUAL REALIZADO2]]*1/100</f>
        <v>0.63810299999999998</v>
      </c>
      <c r="I3385">
        <v>63.810299999999998</v>
      </c>
      <c r="J3385" s="111">
        <v>42290</v>
      </c>
      <c r="L3385" t="s">
        <v>2</v>
      </c>
      <c r="M3385" t="s">
        <v>84</v>
      </c>
      <c r="N3385" t="s">
        <v>88</v>
      </c>
    </row>
    <row r="3386" spans="1:14" x14ac:dyDescent="0.25">
      <c r="A3386" t="s">
        <v>6191</v>
      </c>
      <c r="B3386" t="s">
        <v>69</v>
      </c>
      <c r="C3386" t="s">
        <v>1365</v>
      </c>
      <c r="D3386" t="s">
        <v>86</v>
      </c>
      <c r="E3386" s="149">
        <v>295300</v>
      </c>
      <c r="F3386" s="149">
        <v>4700</v>
      </c>
      <c r="G3386" s="149">
        <v>300000</v>
      </c>
      <c r="H3386" s="150">
        <f>Tabela2[[#This Row],[PERCENTUAL REALIZADO2]]*1/100</f>
        <v>0.629776</v>
      </c>
      <c r="I3386">
        <v>62.977600000000002</v>
      </c>
      <c r="J3386" s="111">
        <v>42430</v>
      </c>
      <c r="L3386" t="s">
        <v>2</v>
      </c>
      <c r="M3386" t="s">
        <v>84</v>
      </c>
      <c r="N3386" t="s">
        <v>88</v>
      </c>
    </row>
    <row r="3387" spans="1:14" x14ac:dyDescent="0.25">
      <c r="A3387" t="s">
        <v>6193</v>
      </c>
      <c r="B3387" t="s">
        <v>65</v>
      </c>
      <c r="C3387" t="s">
        <v>6192</v>
      </c>
      <c r="D3387" t="s">
        <v>86</v>
      </c>
      <c r="E3387" s="149">
        <v>493100</v>
      </c>
      <c r="F3387" s="149">
        <v>220922.29</v>
      </c>
      <c r="G3387" s="149">
        <v>714022.29</v>
      </c>
      <c r="H3387" s="150">
        <f>Tabela2[[#This Row],[PERCENTUAL REALIZADO2]]*1/100</f>
        <v>0.57855600000000007</v>
      </c>
      <c r="I3387">
        <v>57.855600000000003</v>
      </c>
      <c r="J3387" s="111">
        <v>42521</v>
      </c>
      <c r="L3387" t="s">
        <v>2</v>
      </c>
      <c r="M3387" t="s">
        <v>84</v>
      </c>
      <c r="N3387" t="s">
        <v>88</v>
      </c>
    </row>
    <row r="3388" spans="1:14" x14ac:dyDescent="0.25">
      <c r="A3388" t="s">
        <v>6195</v>
      </c>
      <c r="B3388" t="s">
        <v>55</v>
      </c>
      <c r="C3388" t="s">
        <v>6194</v>
      </c>
      <c r="D3388" t="s">
        <v>86</v>
      </c>
      <c r="E3388" s="149">
        <v>493100</v>
      </c>
      <c r="F3388" s="149">
        <v>86507.62</v>
      </c>
      <c r="G3388" s="149">
        <v>579607.62</v>
      </c>
      <c r="H3388" s="150">
        <f>Tabela2[[#This Row],[PERCENTUAL REALIZADO2]]*1/100</f>
        <v>0.75217600000000007</v>
      </c>
      <c r="I3388">
        <v>75.217600000000004</v>
      </c>
      <c r="J3388" s="111">
        <v>41866</v>
      </c>
      <c r="L3388" t="s">
        <v>2</v>
      </c>
      <c r="M3388" t="s">
        <v>84</v>
      </c>
      <c r="N3388" t="s">
        <v>88</v>
      </c>
    </row>
    <row r="3389" spans="1:14" x14ac:dyDescent="0.25">
      <c r="A3389" t="s">
        <v>6196</v>
      </c>
      <c r="B3389" t="s">
        <v>68</v>
      </c>
      <c r="C3389" t="s">
        <v>663</v>
      </c>
      <c r="D3389" t="s">
        <v>86</v>
      </c>
      <c r="E3389" s="149">
        <v>444082.1</v>
      </c>
      <c r="F3389" s="149">
        <v>4485.68</v>
      </c>
      <c r="G3389" s="149">
        <v>448567.78</v>
      </c>
      <c r="H3389" s="150">
        <f>Tabela2[[#This Row],[PERCENTUAL REALIZADO2]]*1/100</f>
        <v>0.50058400000000003</v>
      </c>
      <c r="I3389">
        <v>50.058399999999999</v>
      </c>
      <c r="J3389" s="111">
        <v>42762</v>
      </c>
      <c r="L3389" t="s">
        <v>2</v>
      </c>
      <c r="M3389" t="s">
        <v>84</v>
      </c>
      <c r="N3389" t="s">
        <v>88</v>
      </c>
    </row>
    <row r="3390" spans="1:14" x14ac:dyDescent="0.25">
      <c r="A3390" t="s">
        <v>4665</v>
      </c>
      <c r="B3390" t="s">
        <v>60</v>
      </c>
      <c r="C3390" t="s">
        <v>464</v>
      </c>
      <c r="D3390" t="s">
        <v>86</v>
      </c>
      <c r="E3390" s="149">
        <v>493100</v>
      </c>
      <c r="F3390" s="149">
        <v>11376.98</v>
      </c>
      <c r="G3390" s="149">
        <v>504476.98</v>
      </c>
      <c r="H3390" s="150">
        <f>Tabela2[[#This Row],[PERCENTUAL REALIZADO2]]*1/100</f>
        <v>0.9333499999999999</v>
      </c>
      <c r="I3390">
        <v>93.334999999999994</v>
      </c>
      <c r="J3390" s="111">
        <v>42692</v>
      </c>
      <c r="L3390" t="s">
        <v>2</v>
      </c>
      <c r="M3390" t="s">
        <v>84</v>
      </c>
      <c r="N3390" t="s">
        <v>88</v>
      </c>
    </row>
    <row r="3391" spans="1:14" x14ac:dyDescent="0.25">
      <c r="A3391" t="s">
        <v>6197</v>
      </c>
      <c r="B3391" t="s">
        <v>59</v>
      </c>
      <c r="C3391" t="s">
        <v>812</v>
      </c>
      <c r="D3391" t="s">
        <v>86</v>
      </c>
      <c r="E3391" s="149">
        <v>245850</v>
      </c>
      <c r="F3391" s="149">
        <v>250</v>
      </c>
      <c r="G3391" s="149">
        <v>246100</v>
      </c>
      <c r="H3391" s="150">
        <f>Tabela2[[#This Row],[PERCENTUAL REALIZADO2]]*1/100</f>
        <v>0.79249199999999997</v>
      </c>
      <c r="I3391">
        <v>79.249200000000002</v>
      </c>
      <c r="J3391" s="111">
        <v>42152</v>
      </c>
      <c r="L3391" t="s">
        <v>2</v>
      </c>
      <c r="M3391" t="s">
        <v>84</v>
      </c>
      <c r="N3391" t="s">
        <v>88</v>
      </c>
    </row>
    <row r="3392" spans="1:14" x14ac:dyDescent="0.25">
      <c r="A3392" t="s">
        <v>6198</v>
      </c>
      <c r="B3392" t="s">
        <v>62</v>
      </c>
      <c r="C3392" t="s">
        <v>4447</v>
      </c>
      <c r="D3392" t="s">
        <v>86</v>
      </c>
      <c r="E3392" s="149">
        <v>443650</v>
      </c>
      <c r="F3392" s="149">
        <v>1350</v>
      </c>
      <c r="G3392" s="149">
        <v>445000</v>
      </c>
      <c r="H3392" s="150">
        <f>Tabela2[[#This Row],[PERCENTUAL REALIZADO2]]*1/100</f>
        <v>0.89400000000000002</v>
      </c>
      <c r="I3392">
        <v>89.4</v>
      </c>
      <c r="J3392" s="111">
        <v>42370</v>
      </c>
      <c r="L3392" t="s">
        <v>2</v>
      </c>
      <c r="M3392" t="s">
        <v>84</v>
      </c>
      <c r="N3392" t="s">
        <v>88</v>
      </c>
    </row>
    <row r="3393" spans="1:14" x14ac:dyDescent="0.25">
      <c r="A3393" t="s">
        <v>6200</v>
      </c>
      <c r="B3393" t="s">
        <v>62</v>
      </c>
      <c r="C3393" t="s">
        <v>6199</v>
      </c>
      <c r="D3393" t="s">
        <v>86</v>
      </c>
      <c r="E3393" s="149">
        <v>245850</v>
      </c>
      <c r="F3393" s="149">
        <v>650</v>
      </c>
      <c r="G3393" s="149">
        <v>246500</v>
      </c>
      <c r="H3393" s="150">
        <f>Tabela2[[#This Row],[PERCENTUAL REALIZADO2]]*1/100</f>
        <v>0.86933300000000002</v>
      </c>
      <c r="I3393">
        <v>86.933300000000003</v>
      </c>
      <c r="J3393" s="111">
        <v>42223</v>
      </c>
      <c r="L3393" t="s">
        <v>2</v>
      </c>
      <c r="M3393" t="s">
        <v>84</v>
      </c>
      <c r="N3393" t="s">
        <v>88</v>
      </c>
    </row>
    <row r="3394" spans="1:14" x14ac:dyDescent="0.25">
      <c r="A3394" t="s">
        <v>4590</v>
      </c>
      <c r="B3394" t="s">
        <v>52</v>
      </c>
      <c r="C3394" t="s">
        <v>1492</v>
      </c>
      <c r="D3394" t="s">
        <v>86</v>
      </c>
      <c r="E3394" s="149">
        <v>195000</v>
      </c>
      <c r="F3394" s="149">
        <v>23814.99</v>
      </c>
      <c r="G3394" s="149">
        <v>218814.99</v>
      </c>
      <c r="H3394" s="150">
        <f>Tabela2[[#This Row],[PERCENTUAL REALIZADO2]]*1/100</f>
        <v>0.46560000000000001</v>
      </c>
      <c r="I3394">
        <v>46.56</v>
      </c>
      <c r="J3394" s="111">
        <v>39350</v>
      </c>
      <c r="L3394" t="s">
        <v>2</v>
      </c>
      <c r="M3394" t="s">
        <v>84</v>
      </c>
      <c r="N3394" t="s">
        <v>915</v>
      </c>
    </row>
    <row r="3395" spans="1:14" x14ac:dyDescent="0.25">
      <c r="A3395" t="s">
        <v>6202</v>
      </c>
      <c r="B3395" t="s">
        <v>57</v>
      </c>
      <c r="C3395" t="s">
        <v>6201</v>
      </c>
      <c r="D3395" t="s">
        <v>86</v>
      </c>
      <c r="E3395" s="149">
        <v>245850</v>
      </c>
      <c r="F3395" s="149">
        <v>4150</v>
      </c>
      <c r="G3395" s="149">
        <v>250000</v>
      </c>
      <c r="H3395" s="150">
        <f>Tabela2[[#This Row],[PERCENTUAL REALIZADO2]]*1/100</f>
        <v>0</v>
      </c>
      <c r="I3395">
        <v>0</v>
      </c>
      <c r="J3395" s="111">
        <v>42579</v>
      </c>
      <c r="L3395" t="s">
        <v>2</v>
      </c>
      <c r="M3395" t="s">
        <v>84</v>
      </c>
      <c r="N3395" t="s">
        <v>88</v>
      </c>
    </row>
    <row r="3396" spans="1:14" x14ac:dyDescent="0.25">
      <c r="A3396" t="s">
        <v>6203</v>
      </c>
      <c r="B3396" t="s">
        <v>54</v>
      </c>
      <c r="C3396" t="s">
        <v>1782</v>
      </c>
      <c r="D3396" t="s">
        <v>86</v>
      </c>
      <c r="E3396" s="149">
        <v>295300</v>
      </c>
      <c r="F3396" s="149">
        <v>39191.78</v>
      </c>
      <c r="G3396" s="149">
        <v>334491.78000000003</v>
      </c>
      <c r="H3396" s="150">
        <f>Tabela2[[#This Row],[PERCENTUAL REALIZADO2]]*1/100</f>
        <v>5.7199999999999994E-3</v>
      </c>
      <c r="I3396">
        <v>0.57199999999999995</v>
      </c>
      <c r="J3396" s="111">
        <v>42702</v>
      </c>
      <c r="L3396" t="s">
        <v>2</v>
      </c>
      <c r="M3396" t="s">
        <v>84</v>
      </c>
      <c r="N3396" t="s">
        <v>88</v>
      </c>
    </row>
    <row r="3397" spans="1:14" x14ac:dyDescent="0.25">
      <c r="A3397" t="s">
        <v>6204</v>
      </c>
      <c r="B3397" t="s">
        <v>62</v>
      </c>
      <c r="C3397" t="s">
        <v>4600</v>
      </c>
      <c r="D3397" t="s">
        <v>86</v>
      </c>
      <c r="E3397" s="149">
        <v>592000</v>
      </c>
      <c r="F3397" s="149">
        <v>48372.61</v>
      </c>
      <c r="G3397" s="149">
        <v>640372.61</v>
      </c>
      <c r="H3397" s="150">
        <f>Tabela2[[#This Row],[PERCENTUAL REALIZADO2]]*1/100</f>
        <v>0.67277600000000004</v>
      </c>
      <c r="I3397">
        <v>67.277600000000007</v>
      </c>
      <c r="J3397" s="111">
        <v>42266</v>
      </c>
      <c r="L3397" t="s">
        <v>2</v>
      </c>
      <c r="M3397" t="s">
        <v>84</v>
      </c>
      <c r="N3397" t="s">
        <v>88</v>
      </c>
    </row>
    <row r="3398" spans="1:14" x14ac:dyDescent="0.25">
      <c r="A3398" t="s">
        <v>1136</v>
      </c>
      <c r="B3398" t="s">
        <v>53</v>
      </c>
      <c r="C3398" t="s">
        <v>1135</v>
      </c>
      <c r="D3398" t="s">
        <v>86</v>
      </c>
      <c r="E3398" s="149">
        <v>690900</v>
      </c>
      <c r="F3398" s="149">
        <v>13962.48</v>
      </c>
      <c r="G3398" s="149">
        <v>704862.48</v>
      </c>
      <c r="H3398" s="150">
        <f>Tabela2[[#This Row],[PERCENTUAL REALIZADO2]]*1/100</f>
        <v>0.75458999999999998</v>
      </c>
      <c r="I3398">
        <v>75.459000000000003</v>
      </c>
      <c r="J3398" s="111">
        <v>42464</v>
      </c>
      <c r="L3398" t="s">
        <v>2</v>
      </c>
      <c r="M3398" t="s">
        <v>84</v>
      </c>
      <c r="N3398" t="s">
        <v>88</v>
      </c>
    </row>
    <row r="3399" spans="1:14" x14ac:dyDescent="0.25">
      <c r="A3399" t="s">
        <v>1178</v>
      </c>
      <c r="B3399" t="s">
        <v>65</v>
      </c>
      <c r="C3399" t="s">
        <v>367</v>
      </c>
      <c r="D3399" t="s">
        <v>86</v>
      </c>
      <c r="E3399" s="149">
        <v>251784</v>
      </c>
      <c r="F3399" s="149">
        <v>17608.91</v>
      </c>
      <c r="G3399" s="149">
        <v>269392.90999999997</v>
      </c>
      <c r="H3399" s="150">
        <f>Tabela2[[#This Row],[PERCENTUAL REALIZADO2]]*1/100</f>
        <v>0.540354</v>
      </c>
      <c r="I3399">
        <v>54.035400000000003</v>
      </c>
      <c r="J3399" s="111">
        <v>42436</v>
      </c>
      <c r="L3399" t="s">
        <v>2</v>
      </c>
      <c r="M3399" t="s">
        <v>84</v>
      </c>
      <c r="N3399" t="s">
        <v>88</v>
      </c>
    </row>
    <row r="3400" spans="1:14" x14ac:dyDescent="0.25">
      <c r="A3400" t="s">
        <v>6205</v>
      </c>
      <c r="B3400" t="s">
        <v>62</v>
      </c>
      <c r="C3400" t="s">
        <v>1095</v>
      </c>
      <c r="D3400" t="s">
        <v>86</v>
      </c>
      <c r="E3400" s="149">
        <v>493100</v>
      </c>
      <c r="F3400" s="149">
        <v>26151.93</v>
      </c>
      <c r="G3400" s="149">
        <v>519251.93</v>
      </c>
      <c r="H3400" s="150">
        <f>Tabela2[[#This Row],[PERCENTUAL REALIZADO2]]*1/100</f>
        <v>5.3926999999999996E-2</v>
      </c>
      <c r="I3400">
        <v>5.3926999999999996</v>
      </c>
      <c r="J3400" s="111">
        <v>42552</v>
      </c>
      <c r="L3400" t="s">
        <v>2</v>
      </c>
      <c r="M3400" t="s">
        <v>84</v>
      </c>
      <c r="N3400" t="s">
        <v>88</v>
      </c>
    </row>
    <row r="3401" spans="1:14" x14ac:dyDescent="0.25">
      <c r="A3401" t="s">
        <v>6207</v>
      </c>
      <c r="B3401" t="s">
        <v>56</v>
      </c>
      <c r="C3401" t="s">
        <v>6206</v>
      </c>
      <c r="D3401" t="s">
        <v>86</v>
      </c>
      <c r="E3401" s="149">
        <v>592000</v>
      </c>
      <c r="F3401" s="149">
        <v>17310.52</v>
      </c>
      <c r="G3401" s="149">
        <v>609310.52</v>
      </c>
      <c r="H3401" s="150">
        <f>Tabela2[[#This Row],[PERCENTUAL REALIZADO2]]*1/100</f>
        <v>0.18784099999999998</v>
      </c>
      <c r="I3401">
        <v>18.784099999999999</v>
      </c>
      <c r="J3401" s="111">
        <v>42955</v>
      </c>
      <c r="L3401" t="s">
        <v>2</v>
      </c>
      <c r="M3401" t="s">
        <v>84</v>
      </c>
      <c r="N3401" t="s">
        <v>88</v>
      </c>
    </row>
    <row r="3402" spans="1:14" x14ac:dyDescent="0.25">
      <c r="A3402" t="s">
        <v>441</v>
      </c>
      <c r="B3402" t="s">
        <v>56</v>
      </c>
      <c r="C3402" t="s">
        <v>2317</v>
      </c>
      <c r="D3402" t="s">
        <v>86</v>
      </c>
      <c r="E3402" s="149">
        <v>404090</v>
      </c>
      <c r="F3402" s="149">
        <v>90516.96</v>
      </c>
      <c r="G3402" s="149">
        <v>494606.96</v>
      </c>
      <c r="H3402" s="150">
        <f>Tabela2[[#This Row],[PERCENTUAL REALIZADO2]]*1/100</f>
        <v>0.63031199999999998</v>
      </c>
      <c r="I3402">
        <v>63.031199999999998</v>
      </c>
      <c r="J3402" s="111">
        <v>42622</v>
      </c>
      <c r="L3402" t="s">
        <v>2</v>
      </c>
      <c r="M3402" t="s">
        <v>84</v>
      </c>
      <c r="N3402" t="s">
        <v>88</v>
      </c>
    </row>
    <row r="3403" spans="1:14" x14ac:dyDescent="0.25">
      <c r="A3403" t="s">
        <v>6208</v>
      </c>
      <c r="B3403" t="s">
        <v>56</v>
      </c>
      <c r="C3403" t="s">
        <v>2317</v>
      </c>
      <c r="D3403" t="s">
        <v>86</v>
      </c>
      <c r="E3403" s="149">
        <v>592000</v>
      </c>
      <c r="F3403" s="149">
        <v>600</v>
      </c>
      <c r="G3403" s="149">
        <v>592600</v>
      </c>
      <c r="H3403" s="150">
        <f>Tabela2[[#This Row],[PERCENTUAL REALIZADO2]]*1/100</f>
        <v>0.40636499999999998</v>
      </c>
      <c r="I3403">
        <v>40.636499999999998</v>
      </c>
      <c r="J3403" s="111">
        <v>43035</v>
      </c>
      <c r="L3403" t="s">
        <v>2</v>
      </c>
      <c r="M3403" t="s">
        <v>84</v>
      </c>
      <c r="N3403" t="s">
        <v>88</v>
      </c>
    </row>
    <row r="3404" spans="1:14" x14ac:dyDescent="0.25">
      <c r="A3404" t="s">
        <v>176</v>
      </c>
      <c r="B3404" t="s">
        <v>58</v>
      </c>
      <c r="C3404" t="s">
        <v>5640</v>
      </c>
      <c r="D3404" t="s">
        <v>86</v>
      </c>
      <c r="E3404" s="149">
        <v>443650</v>
      </c>
      <c r="F3404" s="149">
        <v>7655.58</v>
      </c>
      <c r="G3404" s="149">
        <v>451305.58</v>
      </c>
      <c r="H3404" s="150">
        <f>Tabela2[[#This Row],[PERCENTUAL REALIZADO2]]*1/100</f>
        <v>0.49900599999999995</v>
      </c>
      <c r="I3404">
        <v>49.900599999999997</v>
      </c>
      <c r="J3404" s="111">
        <v>43040</v>
      </c>
      <c r="L3404" t="s">
        <v>2</v>
      </c>
      <c r="M3404" t="s">
        <v>84</v>
      </c>
      <c r="N3404" t="s">
        <v>88</v>
      </c>
    </row>
    <row r="3405" spans="1:14" x14ac:dyDescent="0.25">
      <c r="A3405" t="s">
        <v>6209</v>
      </c>
      <c r="B3405" t="s">
        <v>56</v>
      </c>
      <c r="C3405" t="s">
        <v>2317</v>
      </c>
      <c r="D3405" t="s">
        <v>86</v>
      </c>
      <c r="E3405" s="149">
        <v>493100</v>
      </c>
      <c r="F3405" s="149">
        <v>500</v>
      </c>
      <c r="G3405" s="149">
        <v>493600</v>
      </c>
      <c r="H3405" s="150">
        <f>Tabela2[[#This Row],[PERCENTUAL REALIZADO2]]*1/100</f>
        <v>0.39819299999999996</v>
      </c>
      <c r="I3405">
        <v>39.819299999999998</v>
      </c>
      <c r="J3405" s="111">
        <v>43035</v>
      </c>
      <c r="L3405" t="s">
        <v>2</v>
      </c>
      <c r="M3405" t="s">
        <v>84</v>
      </c>
      <c r="N3405" t="s">
        <v>88</v>
      </c>
    </row>
    <row r="3406" spans="1:14" x14ac:dyDescent="0.25">
      <c r="A3406" t="s">
        <v>6211</v>
      </c>
      <c r="B3406" t="s">
        <v>59</v>
      </c>
      <c r="C3406" t="s">
        <v>6210</v>
      </c>
      <c r="D3406" t="s">
        <v>86</v>
      </c>
      <c r="E3406" s="149">
        <v>245850</v>
      </c>
      <c r="F3406" s="149">
        <v>247</v>
      </c>
      <c r="G3406" s="149">
        <v>246097</v>
      </c>
      <c r="H3406" s="150">
        <f>Tabela2[[#This Row],[PERCENTUAL REALIZADO2]]*1/100</f>
        <v>0.98045800000000005</v>
      </c>
      <c r="I3406">
        <v>98.0458</v>
      </c>
      <c r="J3406" s="111">
        <v>42516</v>
      </c>
      <c r="L3406" t="s">
        <v>2</v>
      </c>
      <c r="M3406" t="s">
        <v>84</v>
      </c>
      <c r="N3406" t="s">
        <v>88</v>
      </c>
    </row>
    <row r="3407" spans="1:14" x14ac:dyDescent="0.25">
      <c r="A3407" t="s">
        <v>6212</v>
      </c>
      <c r="B3407" t="s">
        <v>65</v>
      </c>
      <c r="C3407" t="s">
        <v>1663</v>
      </c>
      <c r="D3407" t="s">
        <v>86</v>
      </c>
      <c r="E3407" s="149">
        <v>245850</v>
      </c>
      <c r="F3407" s="149">
        <v>250</v>
      </c>
      <c r="G3407" s="149">
        <v>246100</v>
      </c>
      <c r="H3407" s="150">
        <f>Tabela2[[#This Row],[PERCENTUAL REALIZADO2]]*1/100</f>
        <v>0.62128399999999995</v>
      </c>
      <c r="I3407">
        <v>62.128399999999999</v>
      </c>
      <c r="J3407" s="111">
        <v>42691</v>
      </c>
      <c r="L3407" t="s">
        <v>2</v>
      </c>
      <c r="M3407" t="s">
        <v>84</v>
      </c>
      <c r="N3407" t="s">
        <v>88</v>
      </c>
    </row>
    <row r="3408" spans="1:14" x14ac:dyDescent="0.25">
      <c r="A3408" t="s">
        <v>6213</v>
      </c>
      <c r="B3408" t="s">
        <v>47</v>
      </c>
      <c r="C3408" t="s">
        <v>524</v>
      </c>
      <c r="D3408" t="s">
        <v>86</v>
      </c>
      <c r="E3408" s="149">
        <v>295300</v>
      </c>
      <c r="F3408" s="149">
        <v>296</v>
      </c>
      <c r="G3408" s="149">
        <v>295596</v>
      </c>
      <c r="H3408" s="150">
        <f>Tabela2[[#This Row],[PERCENTUAL REALIZADO2]]*1/100</f>
        <v>0.70162599999999997</v>
      </c>
      <c r="I3408">
        <v>70.162599999999998</v>
      </c>
      <c r="J3408" s="111">
        <v>42916</v>
      </c>
      <c r="L3408" t="s">
        <v>2</v>
      </c>
      <c r="M3408" t="s">
        <v>84</v>
      </c>
      <c r="N3408" t="s">
        <v>88</v>
      </c>
    </row>
    <row r="3409" spans="1:14" x14ac:dyDescent="0.25">
      <c r="A3409" t="s">
        <v>1735</v>
      </c>
      <c r="B3409" t="s">
        <v>68</v>
      </c>
      <c r="C3409" t="s">
        <v>1734</v>
      </c>
      <c r="D3409" t="s">
        <v>86</v>
      </c>
      <c r="E3409" s="149">
        <v>295300</v>
      </c>
      <c r="F3409" s="149">
        <v>28435.32</v>
      </c>
      <c r="G3409" s="149">
        <v>323735.32</v>
      </c>
      <c r="H3409" s="150">
        <f>Tabela2[[#This Row],[PERCENTUAL REALIZADO2]]*1/100</f>
        <v>0.97238400000000003</v>
      </c>
      <c r="I3409">
        <v>97.238399999999999</v>
      </c>
      <c r="J3409" s="111">
        <v>42573</v>
      </c>
      <c r="L3409" t="s">
        <v>2</v>
      </c>
      <c r="M3409" t="s">
        <v>84</v>
      </c>
      <c r="N3409" t="s">
        <v>88</v>
      </c>
    </row>
    <row r="3410" spans="1:14" x14ac:dyDescent="0.25">
      <c r="A3410" t="s">
        <v>545</v>
      </c>
      <c r="B3410" t="s">
        <v>57</v>
      </c>
      <c r="C3410" t="s">
        <v>4591</v>
      </c>
      <c r="D3410" t="s">
        <v>86</v>
      </c>
      <c r="E3410" s="149">
        <v>295300</v>
      </c>
      <c r="F3410" s="149">
        <v>10104.08</v>
      </c>
      <c r="G3410" s="149">
        <v>305404.08</v>
      </c>
      <c r="H3410" s="150">
        <f>Tabela2[[#This Row],[PERCENTUAL REALIZADO2]]*1/100</f>
        <v>0.16554400000000002</v>
      </c>
      <c r="I3410">
        <v>16.554400000000001</v>
      </c>
      <c r="J3410" s="111">
        <v>42492</v>
      </c>
      <c r="L3410" t="s">
        <v>2</v>
      </c>
      <c r="M3410" t="s">
        <v>84</v>
      </c>
      <c r="N3410" t="s">
        <v>88</v>
      </c>
    </row>
    <row r="3411" spans="1:14" x14ac:dyDescent="0.25">
      <c r="A3411" t="s">
        <v>4445</v>
      </c>
      <c r="B3411" t="s">
        <v>69</v>
      </c>
      <c r="C3411" t="s">
        <v>4444</v>
      </c>
      <c r="D3411" t="s">
        <v>86</v>
      </c>
      <c r="E3411" s="149">
        <v>295300</v>
      </c>
      <c r="F3411" s="149">
        <v>4700</v>
      </c>
      <c r="G3411" s="149">
        <v>300000</v>
      </c>
      <c r="H3411" s="150">
        <f>Tabela2[[#This Row],[PERCENTUAL REALIZADO2]]*1/100</f>
        <v>0.84687299999999999</v>
      </c>
      <c r="I3411">
        <v>84.687299999999993</v>
      </c>
      <c r="J3411" s="111">
        <v>42480</v>
      </c>
      <c r="L3411" t="s">
        <v>2</v>
      </c>
      <c r="M3411" t="s">
        <v>84</v>
      </c>
      <c r="N3411" t="s">
        <v>88</v>
      </c>
    </row>
    <row r="3412" spans="1:14" x14ac:dyDescent="0.25">
      <c r="A3412" t="s">
        <v>6214</v>
      </c>
      <c r="B3412" t="s">
        <v>69</v>
      </c>
      <c r="C3412" t="s">
        <v>93</v>
      </c>
      <c r="D3412" t="s">
        <v>86</v>
      </c>
      <c r="E3412" s="149">
        <v>394200</v>
      </c>
      <c r="F3412" s="149">
        <v>8000</v>
      </c>
      <c r="G3412" s="149">
        <v>402200</v>
      </c>
      <c r="H3412" s="150">
        <f>Tabela2[[#This Row],[PERCENTUAL REALIZADO2]]*1/100</f>
        <v>0.57437399999999994</v>
      </c>
      <c r="I3412">
        <v>57.437399999999997</v>
      </c>
      <c r="J3412" s="111">
        <v>42491</v>
      </c>
      <c r="L3412" t="s">
        <v>2</v>
      </c>
      <c r="M3412" t="s">
        <v>84</v>
      </c>
      <c r="N3412" t="s">
        <v>88</v>
      </c>
    </row>
    <row r="3413" spans="1:14" x14ac:dyDescent="0.25">
      <c r="A3413" t="s">
        <v>6215</v>
      </c>
      <c r="B3413" t="s">
        <v>69</v>
      </c>
      <c r="C3413" t="s">
        <v>93</v>
      </c>
      <c r="D3413" t="s">
        <v>86</v>
      </c>
      <c r="E3413" s="149">
        <v>295300</v>
      </c>
      <c r="F3413" s="149">
        <v>6000</v>
      </c>
      <c r="G3413" s="149">
        <v>301300</v>
      </c>
      <c r="H3413" s="150">
        <f>Tabela2[[#This Row],[PERCENTUAL REALIZADO2]]*1/100</f>
        <v>0.55660200000000004</v>
      </c>
      <c r="I3413">
        <v>55.660200000000003</v>
      </c>
      <c r="J3413" s="111">
        <v>42491</v>
      </c>
      <c r="L3413" t="s">
        <v>2</v>
      </c>
      <c r="M3413" t="s">
        <v>84</v>
      </c>
      <c r="N3413" t="s">
        <v>88</v>
      </c>
    </row>
    <row r="3414" spans="1:14" x14ac:dyDescent="0.25">
      <c r="A3414" t="s">
        <v>6214</v>
      </c>
      <c r="B3414" t="s">
        <v>69</v>
      </c>
      <c r="C3414" t="s">
        <v>93</v>
      </c>
      <c r="D3414" t="s">
        <v>86</v>
      </c>
      <c r="E3414" s="149">
        <v>245850</v>
      </c>
      <c r="F3414" s="149">
        <v>5000</v>
      </c>
      <c r="G3414" s="149">
        <v>250850</v>
      </c>
      <c r="H3414" s="150">
        <f>Tabela2[[#This Row],[PERCENTUAL REALIZADO2]]*1/100</f>
        <v>0.611294</v>
      </c>
      <c r="I3414">
        <v>61.129399999999997</v>
      </c>
      <c r="J3414" s="111">
        <v>42491</v>
      </c>
      <c r="L3414" t="s">
        <v>2</v>
      </c>
      <c r="M3414" t="s">
        <v>84</v>
      </c>
      <c r="N3414" t="s">
        <v>88</v>
      </c>
    </row>
    <row r="3415" spans="1:14" x14ac:dyDescent="0.25">
      <c r="A3415" t="s">
        <v>6216</v>
      </c>
      <c r="B3415" t="s">
        <v>69</v>
      </c>
      <c r="C3415" t="s">
        <v>4793</v>
      </c>
      <c r="D3415" t="s">
        <v>86</v>
      </c>
      <c r="E3415" s="149">
        <v>542550</v>
      </c>
      <c r="F3415" s="149">
        <v>64130.52</v>
      </c>
      <c r="G3415" s="149">
        <v>606680.52</v>
      </c>
      <c r="H3415" s="150">
        <f>Tabela2[[#This Row],[PERCENTUAL REALIZADO2]]*1/100</f>
        <v>0.54540100000000002</v>
      </c>
      <c r="I3415">
        <v>54.540100000000002</v>
      </c>
      <c r="J3415" s="111">
        <v>42339</v>
      </c>
      <c r="L3415" t="s">
        <v>2</v>
      </c>
      <c r="M3415" t="s">
        <v>84</v>
      </c>
      <c r="N3415" t="s">
        <v>88</v>
      </c>
    </row>
    <row r="3416" spans="1:14" x14ac:dyDescent="0.25">
      <c r="A3416" t="s">
        <v>6218</v>
      </c>
      <c r="B3416" t="s">
        <v>68</v>
      </c>
      <c r="C3416" t="s">
        <v>6217</v>
      </c>
      <c r="D3416" t="s">
        <v>86</v>
      </c>
      <c r="E3416" s="149">
        <v>245850</v>
      </c>
      <c r="F3416" s="149">
        <v>1370.74</v>
      </c>
      <c r="G3416" s="149">
        <v>247220.74</v>
      </c>
      <c r="H3416" s="150">
        <f>Tabela2[[#This Row],[PERCENTUAL REALIZADO2]]*1/100</f>
        <v>0.94612600000000002</v>
      </c>
      <c r="I3416">
        <v>94.6126</v>
      </c>
      <c r="J3416" s="111">
        <v>42748</v>
      </c>
      <c r="L3416" t="s">
        <v>2</v>
      </c>
      <c r="M3416" t="s">
        <v>84</v>
      </c>
      <c r="N3416" t="s">
        <v>88</v>
      </c>
    </row>
    <row r="3417" spans="1:14" x14ac:dyDescent="0.25">
      <c r="A3417" t="s">
        <v>6220</v>
      </c>
      <c r="B3417" t="s">
        <v>68</v>
      </c>
      <c r="C3417" t="s">
        <v>6217</v>
      </c>
      <c r="D3417" t="s">
        <v>86</v>
      </c>
      <c r="E3417" s="149">
        <v>245850</v>
      </c>
      <c r="F3417" s="149">
        <v>12300.81</v>
      </c>
      <c r="G3417" s="149">
        <v>258150.81</v>
      </c>
      <c r="H3417" s="150">
        <f>Tabela2[[#This Row],[PERCENTUAL REALIZADO2]]*1/100</f>
        <v>0.93989699999999998</v>
      </c>
      <c r="I3417">
        <v>93.989699999999999</v>
      </c>
      <c r="J3417" s="111">
        <v>42748</v>
      </c>
      <c r="L3417" t="s">
        <v>2</v>
      </c>
      <c r="M3417" t="s">
        <v>84</v>
      </c>
      <c r="N3417" t="s">
        <v>88</v>
      </c>
    </row>
    <row r="3418" spans="1:14" x14ac:dyDescent="0.25">
      <c r="A3418" t="s">
        <v>6222</v>
      </c>
      <c r="B3418" t="s">
        <v>53</v>
      </c>
      <c r="C3418" t="s">
        <v>6221</v>
      </c>
      <c r="D3418" t="s">
        <v>86</v>
      </c>
      <c r="E3418" s="149">
        <v>255740</v>
      </c>
      <c r="F3418" s="149">
        <v>7430.25</v>
      </c>
      <c r="G3418" s="149">
        <v>263170.25</v>
      </c>
      <c r="H3418" s="150">
        <f>Tabela2[[#This Row],[PERCENTUAL REALIZADO2]]*1/100</f>
        <v>0.49288100000000001</v>
      </c>
      <c r="I3418">
        <v>49.2881</v>
      </c>
      <c r="J3418" s="111">
        <v>40695</v>
      </c>
      <c r="L3418" t="s">
        <v>2</v>
      </c>
      <c r="M3418" t="s">
        <v>84</v>
      </c>
      <c r="N3418" t="s">
        <v>88</v>
      </c>
    </row>
    <row r="3419" spans="1:14" x14ac:dyDescent="0.25">
      <c r="A3419" t="s">
        <v>6223</v>
      </c>
      <c r="B3419" t="s">
        <v>53</v>
      </c>
      <c r="C3419" t="s">
        <v>6221</v>
      </c>
      <c r="D3419" t="s">
        <v>86</v>
      </c>
      <c r="E3419" s="149">
        <v>245850</v>
      </c>
      <c r="F3419" s="149">
        <v>3097.86</v>
      </c>
      <c r="G3419" s="149">
        <v>248947.86</v>
      </c>
      <c r="H3419" s="150">
        <f>Tabela2[[#This Row],[PERCENTUAL REALIZADO2]]*1/100</f>
        <v>0.29098499999999999</v>
      </c>
      <c r="I3419">
        <v>29.098500000000001</v>
      </c>
      <c r="J3419" s="111">
        <v>42887</v>
      </c>
      <c r="L3419" t="s">
        <v>2</v>
      </c>
      <c r="M3419" t="s">
        <v>84</v>
      </c>
      <c r="N3419" t="s">
        <v>88</v>
      </c>
    </row>
    <row r="3420" spans="1:14" x14ac:dyDescent="0.25">
      <c r="A3420" t="s">
        <v>305</v>
      </c>
      <c r="B3420" t="s">
        <v>66</v>
      </c>
      <c r="C3420" t="s">
        <v>492</v>
      </c>
      <c r="D3420" t="s">
        <v>86</v>
      </c>
      <c r="E3420" s="149">
        <v>493100</v>
      </c>
      <c r="F3420" s="149">
        <v>6683.88</v>
      </c>
      <c r="G3420" s="149">
        <v>499783.88</v>
      </c>
      <c r="H3420" s="150">
        <f>Tabela2[[#This Row],[PERCENTUAL REALIZADO2]]*1/100</f>
        <v>0.654667</v>
      </c>
      <c r="I3420">
        <v>65.466700000000003</v>
      </c>
      <c r="J3420" s="111">
        <v>42290</v>
      </c>
      <c r="L3420" t="s">
        <v>2</v>
      </c>
      <c r="M3420" t="s">
        <v>84</v>
      </c>
      <c r="N3420" t="s">
        <v>88</v>
      </c>
    </row>
    <row r="3421" spans="1:14" x14ac:dyDescent="0.25">
      <c r="A3421" t="s">
        <v>6225</v>
      </c>
      <c r="B3421" t="s">
        <v>68</v>
      </c>
      <c r="C3421" t="s">
        <v>6224</v>
      </c>
      <c r="D3421" t="s">
        <v>86</v>
      </c>
      <c r="E3421" s="149">
        <v>592000</v>
      </c>
      <c r="F3421" s="149">
        <v>3643.1</v>
      </c>
      <c r="G3421" s="149">
        <v>595643.1</v>
      </c>
      <c r="H3421" s="150">
        <f>Tabela2[[#This Row],[PERCENTUAL REALIZADO2]]*1/100</f>
        <v>0.90150999999999992</v>
      </c>
      <c r="I3421">
        <v>90.150999999999996</v>
      </c>
      <c r="J3421" s="111">
        <v>42552</v>
      </c>
      <c r="L3421" t="s">
        <v>2</v>
      </c>
      <c r="M3421" t="s">
        <v>84</v>
      </c>
      <c r="N3421" t="s">
        <v>88</v>
      </c>
    </row>
    <row r="3422" spans="1:14" x14ac:dyDescent="0.25">
      <c r="A3422" t="s">
        <v>6227</v>
      </c>
      <c r="B3422" t="s">
        <v>65</v>
      </c>
      <c r="C3422" t="s">
        <v>6226</v>
      </c>
      <c r="D3422" t="s">
        <v>86</v>
      </c>
      <c r="E3422" s="149">
        <v>245850</v>
      </c>
      <c r="F3422" s="149">
        <v>8245.01</v>
      </c>
      <c r="G3422" s="149">
        <v>254095.01</v>
      </c>
      <c r="H3422" s="150">
        <f>Tabela2[[#This Row],[PERCENTUAL REALIZADO2]]*1/100</f>
        <v>0.99999499999999997</v>
      </c>
      <c r="I3422">
        <v>99.999499999999998</v>
      </c>
      <c r="J3422" s="111">
        <v>42522</v>
      </c>
      <c r="L3422" t="s">
        <v>2</v>
      </c>
      <c r="M3422" t="s">
        <v>84</v>
      </c>
      <c r="N3422" t="s">
        <v>88</v>
      </c>
    </row>
    <row r="3423" spans="1:14" x14ac:dyDescent="0.25">
      <c r="A3423" t="s">
        <v>545</v>
      </c>
      <c r="B3423" t="s">
        <v>57</v>
      </c>
      <c r="C3423" t="s">
        <v>391</v>
      </c>
      <c r="D3423" t="s">
        <v>86</v>
      </c>
      <c r="E3423" s="149">
        <v>248817</v>
      </c>
      <c r="F3423" s="149">
        <v>1183</v>
      </c>
      <c r="G3423" s="149">
        <v>250000</v>
      </c>
      <c r="H3423" s="150">
        <f>Tabela2[[#This Row],[PERCENTUAL REALIZADO2]]*1/100</f>
        <v>0.50360100000000008</v>
      </c>
      <c r="I3423">
        <v>50.360100000000003</v>
      </c>
      <c r="J3423" s="111">
        <v>42675</v>
      </c>
      <c r="L3423" t="s">
        <v>2</v>
      </c>
      <c r="M3423" t="s">
        <v>84</v>
      </c>
      <c r="N3423" t="s">
        <v>88</v>
      </c>
    </row>
    <row r="3424" spans="1:14" x14ac:dyDescent="0.25">
      <c r="A3424" t="s">
        <v>197</v>
      </c>
      <c r="B3424" t="s">
        <v>66</v>
      </c>
      <c r="C3424" t="s">
        <v>6228</v>
      </c>
      <c r="D3424" t="s">
        <v>86</v>
      </c>
      <c r="E3424" s="149">
        <v>592000</v>
      </c>
      <c r="F3424" s="149">
        <v>19469.53</v>
      </c>
      <c r="G3424" s="149">
        <v>611469.53</v>
      </c>
      <c r="H3424" s="150">
        <f>Tabela2[[#This Row],[PERCENTUAL REALIZADO2]]*1/100</f>
        <v>0.87293300000000007</v>
      </c>
      <c r="I3424">
        <v>87.293300000000002</v>
      </c>
      <c r="J3424" s="111">
        <v>42482</v>
      </c>
      <c r="L3424" t="s">
        <v>2</v>
      </c>
      <c r="M3424" t="s">
        <v>84</v>
      </c>
      <c r="N3424" t="s">
        <v>88</v>
      </c>
    </row>
    <row r="3425" spans="1:14" x14ac:dyDescent="0.25">
      <c r="A3425" t="s">
        <v>5893</v>
      </c>
      <c r="B3425" t="s">
        <v>52</v>
      </c>
      <c r="C3425" t="s">
        <v>5255</v>
      </c>
      <c r="D3425" t="s">
        <v>86</v>
      </c>
      <c r="E3425" s="149">
        <v>354640</v>
      </c>
      <c r="F3425" s="149">
        <v>728</v>
      </c>
      <c r="G3425" s="149">
        <v>355368</v>
      </c>
      <c r="H3425" s="150">
        <f>Tabela2[[#This Row],[PERCENTUAL REALIZADO2]]*1/100</f>
        <v>0.87088800000000011</v>
      </c>
      <c r="I3425">
        <v>87.088800000000006</v>
      </c>
      <c r="J3425" s="111">
        <v>42550</v>
      </c>
      <c r="L3425" t="s">
        <v>2</v>
      </c>
      <c r="M3425" t="s">
        <v>84</v>
      </c>
      <c r="N3425" t="s">
        <v>88</v>
      </c>
    </row>
    <row r="3426" spans="1:14" x14ac:dyDescent="0.25">
      <c r="A3426" t="s">
        <v>6229</v>
      </c>
      <c r="B3426" t="s">
        <v>52</v>
      </c>
      <c r="C3426" t="s">
        <v>5255</v>
      </c>
      <c r="D3426" t="s">
        <v>86</v>
      </c>
      <c r="E3426" s="149">
        <v>631560</v>
      </c>
      <c r="F3426" s="149">
        <v>1440</v>
      </c>
      <c r="G3426" s="149">
        <v>633000</v>
      </c>
      <c r="H3426" s="150">
        <f>Tabela2[[#This Row],[PERCENTUAL REALIZADO2]]*1/100</f>
        <v>8.6905999999999997E-2</v>
      </c>
      <c r="I3426">
        <v>8.6905999999999999</v>
      </c>
      <c r="J3426" s="111">
        <v>42550</v>
      </c>
      <c r="L3426" t="s">
        <v>2</v>
      </c>
      <c r="M3426" t="s">
        <v>84</v>
      </c>
      <c r="N3426" t="s">
        <v>88</v>
      </c>
    </row>
    <row r="3427" spans="1:14" x14ac:dyDescent="0.25">
      <c r="A3427" t="s">
        <v>6230</v>
      </c>
      <c r="B3427" t="s">
        <v>47</v>
      </c>
      <c r="C3427" t="s">
        <v>444</v>
      </c>
      <c r="D3427" t="s">
        <v>86</v>
      </c>
      <c r="E3427" s="149">
        <v>245850</v>
      </c>
      <c r="F3427" s="149">
        <v>4150</v>
      </c>
      <c r="G3427" s="149">
        <v>250000</v>
      </c>
      <c r="H3427" s="150">
        <f>Tabela2[[#This Row],[PERCENTUAL REALIZADO2]]*1/100</f>
        <v>0.96921800000000002</v>
      </c>
      <c r="I3427">
        <v>96.921800000000005</v>
      </c>
      <c r="J3427" s="111">
        <v>42073</v>
      </c>
      <c r="L3427" t="s">
        <v>2</v>
      </c>
      <c r="M3427" t="s">
        <v>84</v>
      </c>
      <c r="N3427" t="s">
        <v>88</v>
      </c>
    </row>
    <row r="3428" spans="1:14" x14ac:dyDescent="0.25">
      <c r="A3428" t="s">
        <v>6232</v>
      </c>
      <c r="B3428" t="s">
        <v>53</v>
      </c>
      <c r="C3428" t="s">
        <v>6231</v>
      </c>
      <c r="D3428" t="s">
        <v>86</v>
      </c>
      <c r="E3428" s="149">
        <v>255740</v>
      </c>
      <c r="F3428" s="149">
        <v>4260</v>
      </c>
      <c r="G3428" s="149">
        <v>260000</v>
      </c>
      <c r="H3428" s="150">
        <f>Tabela2[[#This Row],[PERCENTUAL REALIZADO2]]*1/100</f>
        <v>0.67266700000000001</v>
      </c>
      <c r="I3428">
        <v>67.2667</v>
      </c>
      <c r="J3428" s="111">
        <v>42487</v>
      </c>
      <c r="L3428" t="s">
        <v>2</v>
      </c>
      <c r="M3428" t="s">
        <v>84</v>
      </c>
      <c r="N3428" t="s">
        <v>88</v>
      </c>
    </row>
    <row r="3429" spans="1:14" x14ac:dyDescent="0.25">
      <c r="A3429" t="s">
        <v>6233</v>
      </c>
      <c r="B3429" t="s">
        <v>47</v>
      </c>
      <c r="C3429" t="s">
        <v>237</v>
      </c>
      <c r="D3429" t="s">
        <v>86</v>
      </c>
      <c r="E3429" s="149">
        <v>987600</v>
      </c>
      <c r="F3429" s="149">
        <v>1979.16</v>
      </c>
      <c r="G3429" s="149">
        <v>989579.16</v>
      </c>
      <c r="H3429" s="150">
        <f>Tabela2[[#This Row],[PERCENTUAL REALIZADO2]]*1/100</f>
        <v>0.53413600000000006</v>
      </c>
      <c r="I3429">
        <v>53.413600000000002</v>
      </c>
      <c r="J3429" s="111">
        <v>42552</v>
      </c>
      <c r="L3429" t="s">
        <v>2</v>
      </c>
      <c r="M3429" t="s">
        <v>84</v>
      </c>
      <c r="N3429" t="s">
        <v>88</v>
      </c>
    </row>
    <row r="3430" spans="1:14" x14ac:dyDescent="0.25">
      <c r="A3430" t="s">
        <v>6234</v>
      </c>
      <c r="B3430" t="s">
        <v>65</v>
      </c>
      <c r="C3430" t="s">
        <v>760</v>
      </c>
      <c r="D3430" t="s">
        <v>86</v>
      </c>
      <c r="E3430" s="149">
        <v>243750</v>
      </c>
      <c r="F3430" s="149">
        <v>2462.12</v>
      </c>
      <c r="G3430" s="149">
        <v>246212.12</v>
      </c>
      <c r="H3430" s="150">
        <f>Tabela2[[#This Row],[PERCENTUAL REALIZADO2]]*1/100</f>
        <v>0.98897400000000002</v>
      </c>
      <c r="I3430">
        <v>98.897400000000005</v>
      </c>
      <c r="J3430" s="111">
        <v>42550</v>
      </c>
      <c r="L3430" t="s">
        <v>2</v>
      </c>
      <c r="M3430" t="s">
        <v>84</v>
      </c>
      <c r="N3430" t="s">
        <v>88</v>
      </c>
    </row>
    <row r="3431" spans="1:14" x14ac:dyDescent="0.25">
      <c r="A3431" t="s">
        <v>6235</v>
      </c>
      <c r="B3431" t="s">
        <v>47</v>
      </c>
      <c r="C3431" t="s">
        <v>4533</v>
      </c>
      <c r="D3431" t="s">
        <v>86</v>
      </c>
      <c r="E3431" s="149">
        <v>690900</v>
      </c>
      <c r="F3431" s="149">
        <v>56919.77</v>
      </c>
      <c r="G3431" s="149">
        <v>747819.77</v>
      </c>
      <c r="H3431" s="150">
        <f>Tabela2[[#This Row],[PERCENTUAL REALIZADO2]]*1/100</f>
        <v>4.3034999999999997E-2</v>
      </c>
      <c r="I3431">
        <v>4.3034999999999997</v>
      </c>
      <c r="J3431" s="111">
        <v>42467</v>
      </c>
      <c r="L3431" t="s">
        <v>2</v>
      </c>
      <c r="M3431" t="s">
        <v>84</v>
      </c>
      <c r="N3431" t="s">
        <v>88</v>
      </c>
    </row>
    <row r="3432" spans="1:14" x14ac:dyDescent="0.25">
      <c r="A3432" t="s">
        <v>6236</v>
      </c>
      <c r="B3432" t="s">
        <v>62</v>
      </c>
      <c r="C3432" t="s">
        <v>3600</v>
      </c>
      <c r="D3432" t="s">
        <v>86</v>
      </c>
      <c r="E3432" s="149">
        <v>394200</v>
      </c>
      <c r="F3432" s="149">
        <v>7884</v>
      </c>
      <c r="G3432" s="149">
        <v>402084</v>
      </c>
      <c r="H3432" s="150">
        <f>Tabela2[[#This Row],[PERCENTUAL REALIZADO2]]*1/100</f>
        <v>0.94073300000000004</v>
      </c>
      <c r="I3432">
        <v>94.073300000000003</v>
      </c>
      <c r="J3432" s="111">
        <v>42318</v>
      </c>
      <c r="L3432" t="s">
        <v>2</v>
      </c>
      <c r="M3432" t="s">
        <v>84</v>
      </c>
      <c r="N3432" t="s">
        <v>88</v>
      </c>
    </row>
    <row r="3433" spans="1:14" x14ac:dyDescent="0.25">
      <c r="A3433" t="s">
        <v>6238</v>
      </c>
      <c r="B3433" t="s">
        <v>59</v>
      </c>
      <c r="C3433" t="s">
        <v>6237</v>
      </c>
      <c r="D3433" t="s">
        <v>86</v>
      </c>
      <c r="E3433" s="149">
        <v>295300</v>
      </c>
      <c r="F3433" s="149">
        <v>4496.95</v>
      </c>
      <c r="G3433" s="149">
        <v>299796.95</v>
      </c>
      <c r="H3433" s="150">
        <f>Tabela2[[#This Row],[PERCENTUAL REALIZADO2]]*1/100</f>
        <v>0.87509900000000007</v>
      </c>
      <c r="I3433">
        <v>87.509900000000002</v>
      </c>
      <c r="J3433" s="111">
        <v>42036</v>
      </c>
      <c r="L3433" t="s">
        <v>2</v>
      </c>
      <c r="M3433" t="s">
        <v>84</v>
      </c>
      <c r="N3433" t="s">
        <v>88</v>
      </c>
    </row>
    <row r="3434" spans="1:14" x14ac:dyDescent="0.25">
      <c r="A3434" t="s">
        <v>6240</v>
      </c>
      <c r="B3434" t="s">
        <v>55</v>
      </c>
      <c r="C3434" t="s">
        <v>6239</v>
      </c>
      <c r="D3434" t="s">
        <v>86</v>
      </c>
      <c r="E3434" s="149">
        <v>245850</v>
      </c>
      <c r="F3434" s="149">
        <v>247</v>
      </c>
      <c r="G3434" s="149">
        <v>246097</v>
      </c>
      <c r="H3434" s="150">
        <f>Tabela2[[#This Row],[PERCENTUAL REALIZADO2]]*1/100</f>
        <v>0.13639599999999999</v>
      </c>
      <c r="I3434">
        <v>13.6396</v>
      </c>
      <c r="J3434" s="111">
        <v>42515</v>
      </c>
      <c r="L3434" t="s">
        <v>2</v>
      </c>
      <c r="M3434" t="s">
        <v>84</v>
      </c>
      <c r="N3434" t="s">
        <v>88</v>
      </c>
    </row>
    <row r="3435" spans="1:14" x14ac:dyDescent="0.25">
      <c r="A3435" t="s">
        <v>4516</v>
      </c>
      <c r="B3435" t="s">
        <v>47</v>
      </c>
      <c r="C3435" t="s">
        <v>6241</v>
      </c>
      <c r="D3435" t="s">
        <v>86</v>
      </c>
      <c r="E3435" s="149">
        <v>690900</v>
      </c>
      <c r="F3435" s="149">
        <v>691.6</v>
      </c>
      <c r="G3435" s="149">
        <v>691591.6</v>
      </c>
      <c r="H3435" s="150">
        <f>Tabela2[[#This Row],[PERCENTUAL REALIZADO2]]*1/100</f>
        <v>0.52354900000000004</v>
      </c>
      <c r="I3435">
        <v>52.354900000000001</v>
      </c>
      <c r="J3435" s="111">
        <v>42500</v>
      </c>
      <c r="L3435" t="s">
        <v>2</v>
      </c>
      <c r="M3435" t="s">
        <v>84</v>
      </c>
      <c r="N3435" t="s">
        <v>88</v>
      </c>
    </row>
    <row r="3436" spans="1:14" x14ac:dyDescent="0.25">
      <c r="A3436" t="s">
        <v>6242</v>
      </c>
      <c r="B3436" t="s">
        <v>65</v>
      </c>
      <c r="C3436" t="s">
        <v>4182</v>
      </c>
      <c r="D3436" t="s">
        <v>86</v>
      </c>
      <c r="E3436" s="149">
        <v>245850</v>
      </c>
      <c r="F3436" s="149">
        <v>19985.099999999999</v>
      </c>
      <c r="G3436" s="149">
        <v>265835.09999999998</v>
      </c>
      <c r="H3436" s="150">
        <f>Tabela2[[#This Row],[PERCENTUAL REALIZADO2]]*1/100</f>
        <v>0.910103</v>
      </c>
      <c r="I3436">
        <v>91.010300000000001</v>
      </c>
      <c r="J3436" s="111">
        <v>42342</v>
      </c>
      <c r="L3436" t="s">
        <v>2</v>
      </c>
      <c r="M3436" t="s">
        <v>84</v>
      </c>
      <c r="N3436" t="s">
        <v>88</v>
      </c>
    </row>
    <row r="3437" spans="1:14" x14ac:dyDescent="0.25">
      <c r="A3437" t="s">
        <v>6244</v>
      </c>
      <c r="B3437" t="s">
        <v>65</v>
      </c>
      <c r="C3437" t="s">
        <v>6243</v>
      </c>
      <c r="D3437" t="s">
        <v>86</v>
      </c>
      <c r="E3437" s="149">
        <v>245850</v>
      </c>
      <c r="F3437" s="149">
        <v>44150</v>
      </c>
      <c r="G3437" s="149">
        <v>290000</v>
      </c>
      <c r="H3437" s="150">
        <f>Tabela2[[#This Row],[PERCENTUAL REALIZADO2]]*1/100</f>
        <v>0.78025800000000001</v>
      </c>
      <c r="I3437">
        <v>78.025800000000004</v>
      </c>
      <c r="J3437" s="111">
        <v>42850</v>
      </c>
      <c r="L3437" t="s">
        <v>2</v>
      </c>
      <c r="M3437" t="s">
        <v>84</v>
      </c>
      <c r="N3437" t="s">
        <v>88</v>
      </c>
    </row>
    <row r="3438" spans="1:14" x14ac:dyDescent="0.25">
      <c r="A3438" t="s">
        <v>6245</v>
      </c>
      <c r="B3438" t="s">
        <v>59</v>
      </c>
      <c r="C3438" t="s">
        <v>862</v>
      </c>
      <c r="D3438" t="s">
        <v>86</v>
      </c>
      <c r="E3438" s="149">
        <v>387277</v>
      </c>
      <c r="F3438" s="149">
        <v>5897.62</v>
      </c>
      <c r="G3438" s="149">
        <v>393174.62</v>
      </c>
      <c r="H3438" s="150">
        <f>Tabela2[[#This Row],[PERCENTUAL REALIZADO2]]*1/100</f>
        <v>0.49875000000000003</v>
      </c>
      <c r="I3438">
        <v>49.875</v>
      </c>
      <c r="J3438" s="111">
        <v>42230</v>
      </c>
      <c r="L3438" t="s">
        <v>2</v>
      </c>
      <c r="M3438" t="s">
        <v>84</v>
      </c>
      <c r="N3438" t="s">
        <v>88</v>
      </c>
    </row>
    <row r="3439" spans="1:14" x14ac:dyDescent="0.25">
      <c r="A3439" t="s">
        <v>6246</v>
      </c>
      <c r="B3439" t="s">
        <v>68</v>
      </c>
      <c r="C3439" t="s">
        <v>113</v>
      </c>
      <c r="D3439" t="s">
        <v>86</v>
      </c>
      <c r="E3439" s="149">
        <v>493100</v>
      </c>
      <c r="F3439" s="149">
        <v>4980.8100000000004</v>
      </c>
      <c r="G3439" s="149">
        <v>498080.81</v>
      </c>
      <c r="H3439" s="150">
        <f>Tabela2[[#This Row],[PERCENTUAL REALIZADO2]]*1/100</f>
        <v>0.987765</v>
      </c>
      <c r="I3439">
        <v>98.776499999999999</v>
      </c>
      <c r="J3439" s="111">
        <v>42160</v>
      </c>
      <c r="L3439" t="s">
        <v>2</v>
      </c>
      <c r="M3439" t="s">
        <v>84</v>
      </c>
      <c r="N3439" t="s">
        <v>88</v>
      </c>
    </row>
    <row r="3440" spans="1:14" x14ac:dyDescent="0.25">
      <c r="A3440" t="s">
        <v>6247</v>
      </c>
      <c r="B3440" t="s">
        <v>58</v>
      </c>
      <c r="C3440" t="s">
        <v>665</v>
      </c>
      <c r="D3440" t="s">
        <v>86</v>
      </c>
      <c r="E3440" s="149">
        <v>295300</v>
      </c>
      <c r="F3440" s="149">
        <v>61190.21</v>
      </c>
      <c r="G3440" s="149">
        <v>356490.21</v>
      </c>
      <c r="H3440" s="150">
        <f>Tabela2[[#This Row],[PERCENTUAL REALIZADO2]]*1/100</f>
        <v>0.67524100000000009</v>
      </c>
      <c r="I3440">
        <v>67.524100000000004</v>
      </c>
      <c r="J3440" s="111">
        <v>42107</v>
      </c>
      <c r="L3440" t="s">
        <v>2</v>
      </c>
      <c r="M3440" t="s">
        <v>84</v>
      </c>
      <c r="N3440" t="s">
        <v>88</v>
      </c>
    </row>
    <row r="3441" spans="1:14" x14ac:dyDescent="0.25">
      <c r="A3441" t="s">
        <v>6248</v>
      </c>
      <c r="B3441" t="s">
        <v>68</v>
      </c>
      <c r="C3441" t="s">
        <v>1033</v>
      </c>
      <c r="D3441" t="s">
        <v>86</v>
      </c>
      <c r="E3441" s="149">
        <v>295300</v>
      </c>
      <c r="F3441" s="149">
        <v>89701.64</v>
      </c>
      <c r="G3441" s="149">
        <v>385001.64</v>
      </c>
      <c r="H3441" s="150">
        <f>Tabela2[[#This Row],[PERCENTUAL REALIZADO2]]*1/100</f>
        <v>5.2759999999999994E-3</v>
      </c>
      <c r="I3441">
        <v>0.52759999999999996</v>
      </c>
      <c r="J3441" s="111">
        <v>43066</v>
      </c>
      <c r="L3441" t="s">
        <v>2</v>
      </c>
      <c r="M3441" t="s">
        <v>84</v>
      </c>
      <c r="N3441" t="s">
        <v>88</v>
      </c>
    </row>
    <row r="3442" spans="1:14" x14ac:dyDescent="0.25">
      <c r="A3442" t="s">
        <v>921</v>
      </c>
      <c r="B3442" t="s">
        <v>58</v>
      </c>
      <c r="C3442" t="s">
        <v>4627</v>
      </c>
      <c r="D3442" t="s">
        <v>86</v>
      </c>
      <c r="E3442" s="149">
        <v>195000</v>
      </c>
      <c r="F3442" s="149">
        <v>10725</v>
      </c>
      <c r="G3442" s="149">
        <v>205725</v>
      </c>
      <c r="H3442" s="150">
        <f>Tabela2[[#This Row],[PERCENTUAL REALIZADO2]]*1/100</f>
        <v>0.88800000000000001</v>
      </c>
      <c r="I3442">
        <v>88.8</v>
      </c>
      <c r="J3442" s="111">
        <v>39416</v>
      </c>
      <c r="K3442" s="111">
        <v>42004</v>
      </c>
      <c r="L3442" t="s">
        <v>2</v>
      </c>
      <c r="M3442" t="s">
        <v>84</v>
      </c>
      <c r="N3442" t="s">
        <v>915</v>
      </c>
    </row>
    <row r="3443" spans="1:14" x14ac:dyDescent="0.25">
      <c r="A3443" t="s">
        <v>6249</v>
      </c>
      <c r="B3443" t="s">
        <v>68</v>
      </c>
      <c r="C3443" t="s">
        <v>995</v>
      </c>
      <c r="D3443" t="s">
        <v>86</v>
      </c>
      <c r="E3443" s="149">
        <v>245850</v>
      </c>
      <c r="F3443" s="149">
        <v>15593.51</v>
      </c>
      <c r="G3443" s="149">
        <v>261443.51</v>
      </c>
      <c r="H3443" s="150">
        <f>Tabela2[[#This Row],[PERCENTUAL REALIZADO2]]*1/100</f>
        <v>0.97327299999999994</v>
      </c>
      <c r="I3443">
        <v>97.327299999999994</v>
      </c>
      <c r="J3443" s="111">
        <v>42698</v>
      </c>
      <c r="L3443" t="s">
        <v>2</v>
      </c>
      <c r="M3443" t="s">
        <v>84</v>
      </c>
      <c r="N3443" t="s">
        <v>88</v>
      </c>
    </row>
    <row r="3444" spans="1:14" x14ac:dyDescent="0.25">
      <c r="A3444" t="s">
        <v>6250</v>
      </c>
      <c r="B3444" t="s">
        <v>68</v>
      </c>
      <c r="C3444" t="s">
        <v>1033</v>
      </c>
      <c r="D3444" t="s">
        <v>86</v>
      </c>
      <c r="E3444" s="149">
        <v>295300</v>
      </c>
      <c r="F3444" s="149">
        <v>42860.55</v>
      </c>
      <c r="G3444" s="149">
        <v>338160.55</v>
      </c>
      <c r="H3444" s="150">
        <f>Tabela2[[#This Row],[PERCENTUAL REALIZADO2]]*1/100</f>
        <v>7.2319999999999997E-3</v>
      </c>
      <c r="I3444">
        <v>0.72319999999999995</v>
      </c>
      <c r="J3444" s="111">
        <v>43066</v>
      </c>
      <c r="L3444" t="s">
        <v>2</v>
      </c>
      <c r="M3444" t="s">
        <v>84</v>
      </c>
      <c r="N3444" t="s">
        <v>88</v>
      </c>
    </row>
    <row r="3445" spans="1:14" x14ac:dyDescent="0.25">
      <c r="A3445" t="s">
        <v>6251</v>
      </c>
      <c r="B3445" t="s">
        <v>68</v>
      </c>
      <c r="C3445" t="s">
        <v>4634</v>
      </c>
      <c r="D3445" t="s">
        <v>86</v>
      </c>
      <c r="E3445" s="149">
        <v>493100</v>
      </c>
      <c r="F3445" s="149">
        <v>500</v>
      </c>
      <c r="G3445" s="149">
        <v>493600</v>
      </c>
      <c r="H3445" s="150">
        <f>Tabela2[[#This Row],[PERCENTUAL REALIZADO2]]*1/100</f>
        <v>0.63552500000000001</v>
      </c>
      <c r="I3445">
        <v>63.552500000000002</v>
      </c>
      <c r="J3445" s="111">
        <v>42242</v>
      </c>
      <c r="L3445" t="s">
        <v>2</v>
      </c>
      <c r="M3445" t="s">
        <v>84</v>
      </c>
      <c r="N3445" t="s">
        <v>88</v>
      </c>
    </row>
    <row r="3446" spans="1:14" x14ac:dyDescent="0.25">
      <c r="A3446" t="s">
        <v>6251</v>
      </c>
      <c r="B3446" t="s">
        <v>68</v>
      </c>
      <c r="C3446" t="s">
        <v>4634</v>
      </c>
      <c r="D3446" t="s">
        <v>86</v>
      </c>
      <c r="E3446" s="149">
        <v>344750</v>
      </c>
      <c r="F3446" s="149">
        <v>350</v>
      </c>
      <c r="G3446" s="149">
        <v>345100</v>
      </c>
      <c r="H3446" s="150">
        <f>Tabela2[[#This Row],[PERCENTUAL REALIZADO2]]*1/100</f>
        <v>0.73691699999999993</v>
      </c>
      <c r="I3446">
        <v>73.691699999999997</v>
      </c>
      <c r="J3446" s="111">
        <v>42227</v>
      </c>
      <c r="L3446" t="s">
        <v>2</v>
      </c>
      <c r="M3446" t="s">
        <v>84</v>
      </c>
      <c r="N3446" t="s">
        <v>88</v>
      </c>
    </row>
    <row r="3447" spans="1:14" x14ac:dyDescent="0.25">
      <c r="A3447" t="s">
        <v>404</v>
      </c>
      <c r="B3447" t="s">
        <v>53</v>
      </c>
      <c r="C3447" t="s">
        <v>432</v>
      </c>
      <c r="D3447" t="s">
        <v>86</v>
      </c>
      <c r="E3447" s="149">
        <v>493100</v>
      </c>
      <c r="F3447" s="149">
        <v>493.6</v>
      </c>
      <c r="G3447" s="149">
        <v>493593.59999999998</v>
      </c>
      <c r="H3447" s="150">
        <f>Tabela2[[#This Row],[PERCENTUAL REALIZADO2]]*1/100</f>
        <v>0.73337100000000011</v>
      </c>
      <c r="I3447">
        <v>73.337100000000007</v>
      </c>
      <c r="J3447" s="111">
        <v>42552</v>
      </c>
      <c r="L3447" t="s">
        <v>2</v>
      </c>
      <c r="M3447" t="s">
        <v>84</v>
      </c>
      <c r="N3447" t="s">
        <v>88</v>
      </c>
    </row>
    <row r="3448" spans="1:14" x14ac:dyDescent="0.25">
      <c r="A3448" t="s">
        <v>6252</v>
      </c>
      <c r="B3448" t="s">
        <v>53</v>
      </c>
      <c r="C3448" t="s">
        <v>1147</v>
      </c>
      <c r="D3448" t="s">
        <v>86</v>
      </c>
      <c r="E3448" s="149">
        <v>245850</v>
      </c>
      <c r="F3448" s="149">
        <v>24381.8</v>
      </c>
      <c r="G3448" s="149">
        <v>270231.8</v>
      </c>
      <c r="H3448" s="150">
        <f>Tabela2[[#This Row],[PERCENTUAL REALIZADO2]]*1/100</f>
        <v>0.74224800000000002</v>
      </c>
      <c r="I3448">
        <v>74.224800000000002</v>
      </c>
      <c r="J3448" s="111">
        <v>42767</v>
      </c>
      <c r="L3448" t="s">
        <v>2</v>
      </c>
      <c r="M3448" t="s">
        <v>84</v>
      </c>
      <c r="N3448" t="s">
        <v>88</v>
      </c>
    </row>
    <row r="3449" spans="1:14" x14ac:dyDescent="0.25">
      <c r="A3449" t="s">
        <v>6253</v>
      </c>
      <c r="B3449" t="s">
        <v>65</v>
      </c>
      <c r="C3449" t="s">
        <v>185</v>
      </c>
      <c r="D3449" t="s">
        <v>86</v>
      </c>
      <c r="E3449" s="149">
        <v>245850</v>
      </c>
      <c r="F3449" s="149">
        <v>263</v>
      </c>
      <c r="G3449" s="149">
        <v>246113</v>
      </c>
      <c r="H3449" s="150">
        <f>Tabela2[[#This Row],[PERCENTUAL REALIZADO2]]*1/100</f>
        <v>0.873201</v>
      </c>
      <c r="I3449">
        <v>87.320099999999996</v>
      </c>
      <c r="J3449" s="111">
        <v>42124</v>
      </c>
      <c r="L3449" t="s">
        <v>2</v>
      </c>
      <c r="M3449" t="s">
        <v>84</v>
      </c>
      <c r="N3449" t="s">
        <v>88</v>
      </c>
    </row>
    <row r="3450" spans="1:14" x14ac:dyDescent="0.25">
      <c r="A3450" t="s">
        <v>6254</v>
      </c>
      <c r="B3450" t="s">
        <v>53</v>
      </c>
      <c r="C3450" t="s">
        <v>1052</v>
      </c>
      <c r="D3450" t="s">
        <v>86</v>
      </c>
      <c r="E3450" s="149">
        <v>245850</v>
      </c>
      <c r="F3450" s="149">
        <v>2483.33</v>
      </c>
      <c r="G3450" s="149">
        <v>248333.33</v>
      </c>
      <c r="H3450" s="150">
        <f>Tabela2[[#This Row],[PERCENTUAL REALIZADO2]]*1/100</f>
        <v>0.46401699999999996</v>
      </c>
      <c r="I3450">
        <v>46.401699999999998</v>
      </c>
      <c r="J3450" s="111">
        <v>42692</v>
      </c>
      <c r="L3450" t="s">
        <v>2</v>
      </c>
      <c r="M3450" t="s">
        <v>84</v>
      </c>
      <c r="N3450" t="s">
        <v>88</v>
      </c>
    </row>
    <row r="3451" spans="1:14" x14ac:dyDescent="0.25">
      <c r="A3451" t="s">
        <v>6255</v>
      </c>
      <c r="B3451" t="s">
        <v>47</v>
      </c>
      <c r="C3451" t="s">
        <v>371</v>
      </c>
      <c r="D3451" t="s">
        <v>86</v>
      </c>
      <c r="E3451" s="149">
        <v>394200</v>
      </c>
      <c r="F3451" s="149">
        <v>8000</v>
      </c>
      <c r="G3451" s="149">
        <v>402200</v>
      </c>
      <c r="H3451" s="150">
        <f>Tabela2[[#This Row],[PERCENTUAL REALIZADO2]]*1/100</f>
        <v>0.72857200000000011</v>
      </c>
      <c r="I3451">
        <v>72.857200000000006</v>
      </c>
      <c r="J3451" s="111">
        <v>42158</v>
      </c>
      <c r="L3451" t="s">
        <v>2</v>
      </c>
      <c r="M3451" t="s">
        <v>84</v>
      </c>
      <c r="N3451" t="s">
        <v>88</v>
      </c>
    </row>
    <row r="3452" spans="1:14" x14ac:dyDescent="0.25">
      <c r="A3452" t="s">
        <v>6257</v>
      </c>
      <c r="B3452" t="s">
        <v>53</v>
      </c>
      <c r="C3452" t="s">
        <v>6256</v>
      </c>
      <c r="D3452" t="s">
        <v>86</v>
      </c>
      <c r="E3452" s="149">
        <v>493100</v>
      </c>
      <c r="F3452" s="149">
        <v>146685.17000000001</v>
      </c>
      <c r="G3452" s="149">
        <v>639785.17000000004</v>
      </c>
      <c r="H3452" s="150">
        <f>Tabela2[[#This Row],[PERCENTUAL REALIZADO2]]*1/100</f>
        <v>0.75386900000000001</v>
      </c>
      <c r="I3452">
        <v>75.386899999999997</v>
      </c>
      <c r="J3452" s="111">
        <v>42306</v>
      </c>
      <c r="L3452" t="s">
        <v>2</v>
      </c>
      <c r="M3452" t="s">
        <v>84</v>
      </c>
      <c r="N3452" t="s">
        <v>88</v>
      </c>
    </row>
    <row r="3453" spans="1:14" x14ac:dyDescent="0.25">
      <c r="A3453" t="s">
        <v>452</v>
      </c>
      <c r="B3453" t="s">
        <v>45</v>
      </c>
      <c r="C3453" t="s">
        <v>696</v>
      </c>
      <c r="D3453" t="s">
        <v>86</v>
      </c>
      <c r="E3453" s="149">
        <v>295300</v>
      </c>
      <c r="F3453" s="149">
        <v>700</v>
      </c>
      <c r="G3453" s="149">
        <v>296000</v>
      </c>
      <c r="H3453" s="150">
        <f>Tabela2[[#This Row],[PERCENTUAL REALIZADO2]]*1/100</f>
        <v>0.80008899999999994</v>
      </c>
      <c r="I3453">
        <v>80.008899999999997</v>
      </c>
      <c r="J3453" s="111">
        <v>42674</v>
      </c>
      <c r="L3453" t="s">
        <v>2</v>
      </c>
      <c r="M3453" t="s">
        <v>84</v>
      </c>
      <c r="N3453" t="s">
        <v>88</v>
      </c>
    </row>
    <row r="3454" spans="1:14" x14ac:dyDescent="0.25">
      <c r="A3454" t="s">
        <v>6258</v>
      </c>
      <c r="B3454" t="s">
        <v>65</v>
      </c>
      <c r="C3454" t="s">
        <v>3692</v>
      </c>
      <c r="D3454" t="s">
        <v>86</v>
      </c>
      <c r="E3454" s="149">
        <v>245850</v>
      </c>
      <c r="F3454" s="149">
        <v>4598.79</v>
      </c>
      <c r="G3454" s="149">
        <v>250448.79</v>
      </c>
      <c r="H3454" s="150">
        <f>Tabela2[[#This Row],[PERCENTUAL REALIZADO2]]*1/100</f>
        <v>0.99559299999999995</v>
      </c>
      <c r="I3454">
        <v>99.559299999999993</v>
      </c>
      <c r="J3454" s="111">
        <v>42527</v>
      </c>
      <c r="L3454" t="s">
        <v>2</v>
      </c>
      <c r="M3454" t="s">
        <v>84</v>
      </c>
      <c r="N3454" t="s">
        <v>88</v>
      </c>
    </row>
    <row r="3455" spans="1:14" x14ac:dyDescent="0.25">
      <c r="A3455" t="s">
        <v>6260</v>
      </c>
      <c r="B3455" t="s">
        <v>66</v>
      </c>
      <c r="C3455" t="s">
        <v>6259</v>
      </c>
      <c r="D3455" t="s">
        <v>86</v>
      </c>
      <c r="E3455" s="149">
        <v>245850</v>
      </c>
      <c r="F3455" s="149">
        <v>23341.88</v>
      </c>
      <c r="G3455" s="149">
        <v>269191.88</v>
      </c>
      <c r="H3455" s="150">
        <f>Tabela2[[#This Row],[PERCENTUAL REALIZADO2]]*1/100</f>
        <v>0.56439600000000001</v>
      </c>
      <c r="I3455">
        <v>56.439599999999999</v>
      </c>
      <c r="J3455" s="111">
        <v>42476</v>
      </c>
      <c r="L3455" t="s">
        <v>2</v>
      </c>
      <c r="M3455" t="s">
        <v>84</v>
      </c>
      <c r="N3455" t="s">
        <v>88</v>
      </c>
    </row>
    <row r="3456" spans="1:14" x14ac:dyDescent="0.25">
      <c r="A3456" t="s">
        <v>4639</v>
      </c>
      <c r="B3456" t="s">
        <v>61</v>
      </c>
      <c r="C3456" t="s">
        <v>4638</v>
      </c>
      <c r="D3456" t="s">
        <v>86</v>
      </c>
      <c r="E3456" s="149">
        <v>975000</v>
      </c>
      <c r="F3456" s="149">
        <v>316266.71000000002</v>
      </c>
      <c r="G3456" s="149">
        <v>1291266.71</v>
      </c>
      <c r="H3456" s="150">
        <f>Tabela2[[#This Row],[PERCENTUAL REALIZADO2]]*1/100</f>
        <v>0.63080000000000003</v>
      </c>
      <c r="I3456">
        <v>63.08</v>
      </c>
      <c r="J3456" s="111">
        <v>39440</v>
      </c>
      <c r="L3456" t="s">
        <v>2</v>
      </c>
      <c r="M3456" t="s">
        <v>84</v>
      </c>
      <c r="N3456" t="s">
        <v>1233</v>
      </c>
    </row>
    <row r="3457" spans="1:14" x14ac:dyDescent="0.25">
      <c r="A3457" t="s">
        <v>4291</v>
      </c>
      <c r="B3457" t="s">
        <v>68</v>
      </c>
      <c r="C3457" t="s">
        <v>3680</v>
      </c>
      <c r="D3457" t="s">
        <v>86</v>
      </c>
      <c r="E3457" s="149">
        <v>245850</v>
      </c>
      <c r="F3457" s="149">
        <v>12530</v>
      </c>
      <c r="G3457" s="149">
        <v>258380</v>
      </c>
      <c r="H3457" s="150">
        <f>Tabela2[[#This Row],[PERCENTUAL REALIZADO2]]*1/100</f>
        <v>0.79511600000000004</v>
      </c>
      <c r="I3457">
        <v>79.511600000000001</v>
      </c>
      <c r="J3457" s="111">
        <v>42690</v>
      </c>
      <c r="L3457" t="s">
        <v>2</v>
      </c>
      <c r="M3457" t="s">
        <v>84</v>
      </c>
      <c r="N3457" t="s">
        <v>88</v>
      </c>
    </row>
    <row r="3458" spans="1:14" x14ac:dyDescent="0.25">
      <c r="A3458" t="s">
        <v>6262</v>
      </c>
      <c r="B3458" t="s">
        <v>59</v>
      </c>
      <c r="C3458" t="s">
        <v>6261</v>
      </c>
      <c r="D3458" t="s">
        <v>86</v>
      </c>
      <c r="E3458" s="149">
        <v>255740</v>
      </c>
      <c r="F3458" s="149">
        <v>3894.52</v>
      </c>
      <c r="G3458" s="149">
        <v>259634.52</v>
      </c>
      <c r="H3458" s="150">
        <f>Tabela2[[#This Row],[PERCENTUAL REALIZADO2]]*1/100</f>
        <v>0.86915400000000009</v>
      </c>
      <c r="I3458">
        <v>86.915400000000005</v>
      </c>
      <c r="J3458" s="111">
        <v>42359</v>
      </c>
      <c r="L3458" t="s">
        <v>2</v>
      </c>
      <c r="M3458" t="s">
        <v>84</v>
      </c>
      <c r="N3458" t="s">
        <v>88</v>
      </c>
    </row>
    <row r="3459" spans="1:14" x14ac:dyDescent="0.25">
      <c r="A3459" t="s">
        <v>6264</v>
      </c>
      <c r="B3459" t="s">
        <v>53</v>
      </c>
      <c r="C3459" t="s">
        <v>6263</v>
      </c>
      <c r="D3459" t="s">
        <v>86</v>
      </c>
      <c r="E3459" s="149">
        <v>245850</v>
      </c>
      <c r="F3459" s="149">
        <v>250</v>
      </c>
      <c r="G3459" s="149">
        <v>246100</v>
      </c>
      <c r="H3459" s="150">
        <f>Tabela2[[#This Row],[PERCENTUAL REALIZADO2]]*1/100</f>
        <v>0.99999899999999997</v>
      </c>
      <c r="I3459">
        <v>99.999899999999997</v>
      </c>
      <c r="J3459" s="111">
        <v>42552</v>
      </c>
      <c r="L3459" t="s">
        <v>2</v>
      </c>
      <c r="M3459" t="s">
        <v>84</v>
      </c>
      <c r="N3459" t="s">
        <v>88</v>
      </c>
    </row>
    <row r="3460" spans="1:14" x14ac:dyDescent="0.25">
      <c r="A3460" t="s">
        <v>6265</v>
      </c>
      <c r="B3460" t="s">
        <v>53</v>
      </c>
      <c r="C3460" t="s">
        <v>136</v>
      </c>
      <c r="D3460" t="s">
        <v>86</v>
      </c>
      <c r="E3460" s="149">
        <v>245850</v>
      </c>
      <c r="F3460" s="149">
        <v>10790.43</v>
      </c>
      <c r="G3460" s="149">
        <v>256640.43</v>
      </c>
      <c r="H3460" s="150">
        <f>Tabela2[[#This Row],[PERCENTUAL REALIZADO2]]*1/100</f>
        <v>7.4139999999999996E-3</v>
      </c>
      <c r="I3460">
        <v>0.74139999999999995</v>
      </c>
      <c r="J3460" s="111">
        <v>42704</v>
      </c>
      <c r="L3460" t="s">
        <v>2</v>
      </c>
      <c r="M3460" t="s">
        <v>84</v>
      </c>
      <c r="N3460" t="s">
        <v>88</v>
      </c>
    </row>
    <row r="3461" spans="1:14" x14ac:dyDescent="0.25">
      <c r="A3461" t="s">
        <v>6267</v>
      </c>
      <c r="B3461" t="s">
        <v>69</v>
      </c>
      <c r="C3461" t="s">
        <v>6266</v>
      </c>
      <c r="D3461" t="s">
        <v>86</v>
      </c>
      <c r="E3461" s="149">
        <v>394200</v>
      </c>
      <c r="F3461" s="149">
        <v>5800</v>
      </c>
      <c r="G3461" s="149">
        <v>400000</v>
      </c>
      <c r="H3461" s="150">
        <f>Tabela2[[#This Row],[PERCENTUAL REALIZADO2]]*1/100</f>
        <v>0.14452799999999999</v>
      </c>
      <c r="I3461">
        <v>14.4528</v>
      </c>
      <c r="J3461" s="111">
        <v>42217</v>
      </c>
      <c r="L3461" t="s">
        <v>2</v>
      </c>
      <c r="M3461" t="s">
        <v>84</v>
      </c>
      <c r="N3461" t="s">
        <v>88</v>
      </c>
    </row>
    <row r="3462" spans="1:14" x14ac:dyDescent="0.25">
      <c r="A3462" t="s">
        <v>1690</v>
      </c>
      <c r="B3462" t="s">
        <v>68</v>
      </c>
      <c r="C3462" t="s">
        <v>6093</v>
      </c>
      <c r="D3462" t="s">
        <v>86</v>
      </c>
      <c r="E3462" s="149">
        <v>245850</v>
      </c>
      <c r="F3462" s="149">
        <v>44475.08</v>
      </c>
      <c r="G3462" s="149">
        <v>290325.08</v>
      </c>
      <c r="H3462" s="150">
        <f>Tabela2[[#This Row],[PERCENTUAL REALIZADO2]]*1/100</f>
        <v>0.99892700000000001</v>
      </c>
      <c r="I3462">
        <v>99.892700000000005</v>
      </c>
      <c r="J3462" s="111">
        <v>42146</v>
      </c>
      <c r="L3462" t="s">
        <v>2</v>
      </c>
      <c r="M3462" t="s">
        <v>84</v>
      </c>
      <c r="N3462" t="s">
        <v>88</v>
      </c>
    </row>
    <row r="3463" spans="1:14" x14ac:dyDescent="0.25">
      <c r="A3463" t="s">
        <v>545</v>
      </c>
      <c r="B3463" t="s">
        <v>53</v>
      </c>
      <c r="C3463" t="s">
        <v>3697</v>
      </c>
      <c r="D3463" t="s">
        <v>86</v>
      </c>
      <c r="E3463" s="149">
        <v>394200</v>
      </c>
      <c r="F3463" s="149">
        <v>52144.44</v>
      </c>
      <c r="G3463" s="149">
        <v>446344.44</v>
      </c>
      <c r="H3463" s="150">
        <f>Tabela2[[#This Row],[PERCENTUAL REALIZADO2]]*1/100</f>
        <v>0.27904200000000001</v>
      </c>
      <c r="I3463">
        <v>27.904199999999999</v>
      </c>
      <c r="J3463" s="111">
        <v>42309</v>
      </c>
      <c r="L3463" t="s">
        <v>2</v>
      </c>
      <c r="M3463" t="s">
        <v>84</v>
      </c>
      <c r="N3463" t="s">
        <v>88</v>
      </c>
    </row>
    <row r="3464" spans="1:14" x14ac:dyDescent="0.25">
      <c r="A3464" t="s">
        <v>6268</v>
      </c>
      <c r="B3464" t="s">
        <v>47</v>
      </c>
      <c r="C3464" t="s">
        <v>674</v>
      </c>
      <c r="D3464" t="s">
        <v>86</v>
      </c>
      <c r="E3464" s="149">
        <v>394200</v>
      </c>
      <c r="F3464" s="149">
        <v>25680.12</v>
      </c>
      <c r="G3464" s="149">
        <v>419880.12</v>
      </c>
      <c r="H3464" s="150">
        <f>Tabela2[[#This Row],[PERCENTUAL REALIZADO2]]*1/100</f>
        <v>0.96309</v>
      </c>
      <c r="I3464">
        <v>96.308999999999997</v>
      </c>
      <c r="J3464" s="111">
        <v>42371</v>
      </c>
      <c r="L3464" t="s">
        <v>2</v>
      </c>
      <c r="M3464" t="s">
        <v>84</v>
      </c>
      <c r="N3464" t="s">
        <v>88</v>
      </c>
    </row>
    <row r="3465" spans="1:14" x14ac:dyDescent="0.25">
      <c r="A3465" t="s">
        <v>6269</v>
      </c>
      <c r="B3465" t="s">
        <v>67</v>
      </c>
      <c r="C3465" t="s">
        <v>1667</v>
      </c>
      <c r="D3465" t="s">
        <v>86</v>
      </c>
      <c r="E3465" s="149">
        <v>255740</v>
      </c>
      <c r="F3465" s="149">
        <v>32146.78</v>
      </c>
      <c r="G3465" s="149">
        <v>287886.78000000003</v>
      </c>
      <c r="H3465" s="150">
        <f>Tabela2[[#This Row],[PERCENTUAL REALIZADO2]]*1/100</f>
        <v>0.48174899999999998</v>
      </c>
      <c r="I3465">
        <v>48.174900000000001</v>
      </c>
      <c r="J3465" s="111">
        <v>42145</v>
      </c>
      <c r="L3465" t="s">
        <v>2</v>
      </c>
      <c r="M3465" t="s">
        <v>84</v>
      </c>
      <c r="N3465" t="s">
        <v>88</v>
      </c>
    </row>
    <row r="3466" spans="1:14" x14ac:dyDescent="0.25">
      <c r="A3466" t="s">
        <v>452</v>
      </c>
      <c r="B3466" t="s">
        <v>65</v>
      </c>
      <c r="C3466" t="s">
        <v>681</v>
      </c>
      <c r="D3466" t="s">
        <v>86</v>
      </c>
      <c r="E3466" s="149">
        <v>245850</v>
      </c>
      <c r="F3466" s="149">
        <v>5000</v>
      </c>
      <c r="G3466" s="149">
        <v>250850</v>
      </c>
      <c r="H3466" s="150">
        <f>Tabela2[[#This Row],[PERCENTUAL REALIZADO2]]*1/100</f>
        <v>0.67831799999999998</v>
      </c>
      <c r="I3466">
        <v>67.831800000000001</v>
      </c>
      <c r="J3466" s="111">
        <v>42297</v>
      </c>
      <c r="L3466" t="s">
        <v>2</v>
      </c>
      <c r="M3466" t="s">
        <v>84</v>
      </c>
      <c r="N3466" t="s">
        <v>88</v>
      </c>
    </row>
    <row r="3467" spans="1:14" x14ac:dyDescent="0.25">
      <c r="A3467" t="s">
        <v>6270</v>
      </c>
      <c r="B3467" t="s">
        <v>52</v>
      </c>
      <c r="C3467" t="s">
        <v>531</v>
      </c>
      <c r="D3467" t="s">
        <v>86</v>
      </c>
      <c r="E3467" s="149">
        <v>1976600</v>
      </c>
      <c r="F3467" s="149">
        <v>3953.2</v>
      </c>
      <c r="G3467" s="149">
        <v>1980553.2</v>
      </c>
      <c r="H3467" s="150">
        <f>Tabela2[[#This Row],[PERCENTUAL REALIZADO2]]*1/100</f>
        <v>0.21529399999999999</v>
      </c>
      <c r="I3467">
        <v>21.529399999999999</v>
      </c>
      <c r="J3467" s="111">
        <v>42500</v>
      </c>
      <c r="L3467" t="s">
        <v>2</v>
      </c>
      <c r="M3467" t="s">
        <v>84</v>
      </c>
      <c r="N3467" t="s">
        <v>88</v>
      </c>
    </row>
    <row r="3468" spans="1:14" x14ac:dyDescent="0.25">
      <c r="A3468" t="s">
        <v>6271</v>
      </c>
      <c r="B3468" t="s">
        <v>66</v>
      </c>
      <c r="C3468" t="s">
        <v>946</v>
      </c>
      <c r="D3468" t="s">
        <v>86</v>
      </c>
      <c r="E3468" s="149">
        <v>245850</v>
      </c>
      <c r="F3468" s="149">
        <v>5017.3500000000004</v>
      </c>
      <c r="G3468" s="149">
        <v>250867.35</v>
      </c>
      <c r="H3468" s="150">
        <f>Tabela2[[#This Row],[PERCENTUAL REALIZADO2]]*1/100</f>
        <v>0.95291300000000012</v>
      </c>
      <c r="I3468">
        <v>95.291300000000007</v>
      </c>
      <c r="J3468" s="111">
        <v>42545</v>
      </c>
      <c r="L3468" t="s">
        <v>2</v>
      </c>
      <c r="M3468" t="s">
        <v>84</v>
      </c>
      <c r="N3468" t="s">
        <v>88</v>
      </c>
    </row>
    <row r="3469" spans="1:14" x14ac:dyDescent="0.25">
      <c r="A3469" t="s">
        <v>2630</v>
      </c>
      <c r="B3469" t="s">
        <v>56</v>
      </c>
      <c r="C3469" t="s">
        <v>2629</v>
      </c>
      <c r="D3469" t="s">
        <v>86</v>
      </c>
      <c r="E3469" s="149">
        <v>412249.25</v>
      </c>
      <c r="F3469" s="149">
        <v>72733.78</v>
      </c>
      <c r="G3469" s="149">
        <v>484983.03</v>
      </c>
      <c r="H3469" s="150">
        <f>Tabela2[[#This Row],[PERCENTUAL REALIZADO2]]*1/100</f>
        <v>0.96403099999999997</v>
      </c>
      <c r="I3469">
        <v>96.403099999999995</v>
      </c>
      <c r="J3469" s="111">
        <v>42516</v>
      </c>
      <c r="L3469" t="s">
        <v>2</v>
      </c>
      <c r="M3469" t="s">
        <v>84</v>
      </c>
      <c r="N3469" t="s">
        <v>88</v>
      </c>
    </row>
    <row r="3470" spans="1:14" x14ac:dyDescent="0.25">
      <c r="A3470" t="s">
        <v>6272</v>
      </c>
      <c r="B3470" t="s">
        <v>51</v>
      </c>
      <c r="C3470" t="s">
        <v>3015</v>
      </c>
      <c r="D3470" t="s">
        <v>86</v>
      </c>
      <c r="E3470" s="149">
        <v>640050</v>
      </c>
      <c r="F3470" s="149">
        <v>700</v>
      </c>
      <c r="G3470" s="149">
        <v>640750</v>
      </c>
      <c r="H3470" s="150">
        <f>Tabela2[[#This Row],[PERCENTUAL REALIZADO2]]*1/100</f>
        <v>0.72316999999999998</v>
      </c>
      <c r="I3470">
        <v>72.316999999999993</v>
      </c>
      <c r="J3470" s="111">
        <v>42219</v>
      </c>
      <c r="L3470" t="s">
        <v>2</v>
      </c>
      <c r="M3470" t="s">
        <v>84</v>
      </c>
      <c r="N3470" t="s">
        <v>88</v>
      </c>
    </row>
    <row r="3471" spans="1:14" x14ac:dyDescent="0.25">
      <c r="A3471" t="s">
        <v>6274</v>
      </c>
      <c r="B3471" t="s">
        <v>62</v>
      </c>
      <c r="C3471" t="s">
        <v>6273</v>
      </c>
      <c r="D3471" t="s">
        <v>86</v>
      </c>
      <c r="E3471" s="149">
        <v>394200</v>
      </c>
      <c r="F3471" s="149">
        <v>7884</v>
      </c>
      <c r="G3471" s="149">
        <v>402084</v>
      </c>
      <c r="H3471" s="150">
        <f>Tabela2[[#This Row],[PERCENTUAL REALIZADO2]]*1/100</f>
        <v>0.50559299999999996</v>
      </c>
      <c r="I3471">
        <v>50.5593</v>
      </c>
      <c r="J3471" s="111">
        <v>42410</v>
      </c>
      <c r="L3471" t="s">
        <v>2</v>
      </c>
      <c r="M3471" t="s">
        <v>84</v>
      </c>
      <c r="N3471" t="s">
        <v>88</v>
      </c>
    </row>
    <row r="3472" spans="1:14" x14ac:dyDescent="0.25">
      <c r="A3472" t="s">
        <v>6276</v>
      </c>
      <c r="B3472" t="s">
        <v>60</v>
      </c>
      <c r="C3472" t="s">
        <v>6275</v>
      </c>
      <c r="D3472" t="s">
        <v>86</v>
      </c>
      <c r="E3472" s="149">
        <v>245850</v>
      </c>
      <c r="F3472" s="149">
        <v>44155.24</v>
      </c>
      <c r="G3472" s="149">
        <v>290005.24</v>
      </c>
      <c r="H3472" s="150">
        <f>Tabela2[[#This Row],[PERCENTUAL REALIZADO2]]*1/100</f>
        <v>0.84090999999999994</v>
      </c>
      <c r="I3472">
        <v>84.090999999999994</v>
      </c>
      <c r="J3472" s="111">
        <v>42430</v>
      </c>
      <c r="L3472" t="s">
        <v>2</v>
      </c>
      <c r="M3472" t="s">
        <v>84</v>
      </c>
      <c r="N3472" t="s">
        <v>88</v>
      </c>
    </row>
    <row r="3473" spans="1:14" x14ac:dyDescent="0.25">
      <c r="A3473" t="s">
        <v>6278</v>
      </c>
      <c r="B3473" t="s">
        <v>53</v>
      </c>
      <c r="C3473" t="s">
        <v>6277</v>
      </c>
      <c r="D3473" t="s">
        <v>86</v>
      </c>
      <c r="E3473" s="149">
        <v>245850</v>
      </c>
      <c r="F3473" s="149">
        <v>26642</v>
      </c>
      <c r="G3473" s="149">
        <v>272492</v>
      </c>
      <c r="H3473" s="150">
        <f>Tabela2[[#This Row],[PERCENTUAL REALIZADO2]]*1/100</f>
        <v>2.2273999999999999E-2</v>
      </c>
      <c r="I3473">
        <v>2.2273999999999998</v>
      </c>
      <c r="J3473" s="111">
        <v>42550</v>
      </c>
      <c r="L3473" t="s">
        <v>2</v>
      </c>
      <c r="M3473" t="s">
        <v>84</v>
      </c>
      <c r="N3473" t="s">
        <v>88</v>
      </c>
    </row>
    <row r="3474" spans="1:14" x14ac:dyDescent="0.25">
      <c r="A3474" t="s">
        <v>6280</v>
      </c>
      <c r="B3474" t="s">
        <v>66</v>
      </c>
      <c r="C3474" t="s">
        <v>6279</v>
      </c>
      <c r="D3474" t="s">
        <v>86</v>
      </c>
      <c r="E3474" s="149">
        <v>245850</v>
      </c>
      <c r="F3474" s="149">
        <v>4150</v>
      </c>
      <c r="G3474" s="149">
        <v>250000</v>
      </c>
      <c r="H3474" s="150">
        <f>Tabela2[[#This Row],[PERCENTUAL REALIZADO2]]*1/100</f>
        <v>0.68509699999999996</v>
      </c>
      <c r="I3474">
        <v>68.509699999999995</v>
      </c>
      <c r="J3474" s="111">
        <v>42695</v>
      </c>
      <c r="L3474" t="s">
        <v>2</v>
      </c>
      <c r="M3474" t="s">
        <v>84</v>
      </c>
      <c r="N3474" t="s">
        <v>88</v>
      </c>
    </row>
    <row r="3475" spans="1:14" x14ac:dyDescent="0.25">
      <c r="A3475" t="s">
        <v>1319</v>
      </c>
      <c r="B3475" t="s">
        <v>65</v>
      </c>
      <c r="C3475" t="s">
        <v>1318</v>
      </c>
      <c r="D3475" t="s">
        <v>86</v>
      </c>
      <c r="E3475" s="149">
        <v>265630</v>
      </c>
      <c r="F3475" s="149">
        <v>7532.04</v>
      </c>
      <c r="G3475" s="149">
        <v>273162.03999999998</v>
      </c>
      <c r="H3475" s="150">
        <f>Tabela2[[#This Row],[PERCENTUAL REALIZADO2]]*1/100</f>
        <v>0.55737900000000007</v>
      </c>
      <c r="I3475">
        <v>55.737900000000003</v>
      </c>
      <c r="J3475" s="111">
        <v>42165</v>
      </c>
      <c r="L3475" t="s">
        <v>2</v>
      </c>
      <c r="M3475" t="s">
        <v>84</v>
      </c>
      <c r="N3475" t="s">
        <v>88</v>
      </c>
    </row>
    <row r="3476" spans="1:14" x14ac:dyDescent="0.25">
      <c r="A3476" t="s">
        <v>6282</v>
      </c>
      <c r="B3476" t="s">
        <v>53</v>
      </c>
      <c r="C3476" t="s">
        <v>6281</v>
      </c>
      <c r="D3476" t="s">
        <v>86</v>
      </c>
      <c r="E3476" s="149">
        <v>245850</v>
      </c>
      <c r="F3476" s="149">
        <v>26300.04</v>
      </c>
      <c r="G3476" s="149">
        <v>272150.03999999998</v>
      </c>
      <c r="H3476" s="150">
        <f>Tabela2[[#This Row],[PERCENTUAL REALIZADO2]]*1/100</f>
        <v>0.65484300000000006</v>
      </c>
      <c r="I3476">
        <v>65.484300000000005</v>
      </c>
      <c r="J3476" s="111">
        <v>42550</v>
      </c>
      <c r="L3476" t="s">
        <v>2</v>
      </c>
      <c r="M3476" t="s">
        <v>84</v>
      </c>
      <c r="N3476" t="s">
        <v>88</v>
      </c>
    </row>
    <row r="3477" spans="1:14" x14ac:dyDescent="0.25">
      <c r="A3477" t="s">
        <v>6284</v>
      </c>
      <c r="B3477" t="s">
        <v>66</v>
      </c>
      <c r="C3477" t="s">
        <v>6283</v>
      </c>
      <c r="D3477" t="s">
        <v>86</v>
      </c>
      <c r="E3477" s="149">
        <v>295300</v>
      </c>
      <c r="F3477" s="149">
        <v>296</v>
      </c>
      <c r="G3477" s="149">
        <v>295596</v>
      </c>
      <c r="H3477" s="150">
        <f>Tabela2[[#This Row],[PERCENTUAL REALIZADO2]]*1/100</f>
        <v>0</v>
      </c>
      <c r="I3477">
        <v>0</v>
      </c>
      <c r="J3477" s="111">
        <v>42551</v>
      </c>
      <c r="L3477" t="s">
        <v>2</v>
      </c>
      <c r="M3477" t="s">
        <v>84</v>
      </c>
      <c r="N3477" t="s">
        <v>88</v>
      </c>
    </row>
    <row r="3478" spans="1:14" x14ac:dyDescent="0.25">
      <c r="A3478" t="s">
        <v>6286</v>
      </c>
      <c r="B3478" t="s">
        <v>60</v>
      </c>
      <c r="C3478" t="s">
        <v>6285</v>
      </c>
      <c r="D3478" t="s">
        <v>86</v>
      </c>
      <c r="E3478" s="149">
        <v>394200</v>
      </c>
      <c r="F3478" s="149">
        <v>8200</v>
      </c>
      <c r="G3478" s="149">
        <v>402400</v>
      </c>
      <c r="H3478" s="150">
        <f>Tabela2[[#This Row],[PERCENTUAL REALIZADO2]]*1/100</f>
        <v>0.95963300000000007</v>
      </c>
      <c r="I3478">
        <v>95.963300000000004</v>
      </c>
      <c r="J3478" s="111">
        <v>42226</v>
      </c>
      <c r="L3478" t="s">
        <v>2</v>
      </c>
      <c r="M3478" t="s">
        <v>84</v>
      </c>
      <c r="N3478" t="s">
        <v>88</v>
      </c>
    </row>
    <row r="3479" spans="1:14" x14ac:dyDescent="0.25">
      <c r="A3479" t="s">
        <v>6288</v>
      </c>
      <c r="B3479" t="s">
        <v>47</v>
      </c>
      <c r="C3479" t="s">
        <v>6287</v>
      </c>
      <c r="D3479" t="s">
        <v>86</v>
      </c>
      <c r="E3479" s="149">
        <v>295300</v>
      </c>
      <c r="F3479" s="149">
        <v>6026.53</v>
      </c>
      <c r="G3479" s="149">
        <v>301326.53000000003</v>
      </c>
      <c r="H3479" s="150">
        <f>Tabela2[[#This Row],[PERCENTUAL REALIZADO2]]*1/100</f>
        <v>0.67975399999999997</v>
      </c>
      <c r="I3479">
        <v>67.975399999999993</v>
      </c>
      <c r="J3479" s="111">
        <v>42508</v>
      </c>
      <c r="K3479" s="111">
        <v>43004</v>
      </c>
      <c r="L3479" t="s">
        <v>2</v>
      </c>
      <c r="M3479" t="s">
        <v>84</v>
      </c>
      <c r="N3479" t="s">
        <v>88</v>
      </c>
    </row>
    <row r="3480" spans="1:14" x14ac:dyDescent="0.25">
      <c r="A3480" t="s">
        <v>1690</v>
      </c>
      <c r="B3480" t="s">
        <v>68</v>
      </c>
      <c r="C3480" t="s">
        <v>6093</v>
      </c>
      <c r="D3480" t="s">
        <v>86</v>
      </c>
      <c r="E3480" s="149">
        <v>245850</v>
      </c>
      <c r="F3480" s="149">
        <v>24566.54</v>
      </c>
      <c r="G3480" s="149">
        <v>270416.53999999998</v>
      </c>
      <c r="H3480" s="150">
        <f>Tabela2[[#This Row],[PERCENTUAL REALIZADO2]]*1/100</f>
        <v>0.99686000000000008</v>
      </c>
      <c r="I3480">
        <v>99.686000000000007</v>
      </c>
      <c r="J3480" s="111">
        <v>42146</v>
      </c>
      <c r="L3480" t="s">
        <v>2</v>
      </c>
      <c r="M3480" t="s">
        <v>84</v>
      </c>
      <c r="N3480" t="s">
        <v>88</v>
      </c>
    </row>
    <row r="3481" spans="1:14" x14ac:dyDescent="0.25">
      <c r="A3481" t="s">
        <v>6290</v>
      </c>
      <c r="B3481" t="s">
        <v>69</v>
      </c>
      <c r="C3481" t="s">
        <v>6289</v>
      </c>
      <c r="D3481" t="s">
        <v>86</v>
      </c>
      <c r="E3481" s="149">
        <v>344750</v>
      </c>
      <c r="F3481" s="149">
        <v>10728.35</v>
      </c>
      <c r="G3481" s="149">
        <v>355478.35</v>
      </c>
      <c r="H3481" s="150">
        <f>Tabela2[[#This Row],[PERCENTUAL REALIZADO2]]*1/100</f>
        <v>0.59105799999999997</v>
      </c>
      <c r="I3481">
        <v>59.105800000000002</v>
      </c>
      <c r="J3481" s="111">
        <v>42309</v>
      </c>
      <c r="L3481" t="s">
        <v>2</v>
      </c>
      <c r="M3481" t="s">
        <v>84</v>
      </c>
      <c r="N3481" t="s">
        <v>88</v>
      </c>
    </row>
    <row r="3482" spans="1:14" x14ac:dyDescent="0.25">
      <c r="A3482" t="s">
        <v>6291</v>
      </c>
      <c r="B3482" t="s">
        <v>66</v>
      </c>
      <c r="C3482" t="s">
        <v>2683</v>
      </c>
      <c r="D3482" t="s">
        <v>86</v>
      </c>
      <c r="E3482" s="149">
        <v>245850</v>
      </c>
      <c r="F3482" s="149">
        <v>117877.09</v>
      </c>
      <c r="G3482" s="149">
        <v>363727.09</v>
      </c>
      <c r="H3482" s="150">
        <f>Tabela2[[#This Row],[PERCENTUAL REALIZADO2]]*1/100</f>
        <v>0.84767700000000001</v>
      </c>
      <c r="I3482">
        <v>84.767700000000005</v>
      </c>
      <c r="J3482" s="111">
        <v>42251</v>
      </c>
      <c r="L3482" t="s">
        <v>2</v>
      </c>
      <c r="M3482" t="s">
        <v>84</v>
      </c>
      <c r="N3482" t="s">
        <v>88</v>
      </c>
    </row>
    <row r="3483" spans="1:14" x14ac:dyDescent="0.25">
      <c r="A3483" t="s">
        <v>6293</v>
      </c>
      <c r="B3483" t="s">
        <v>47</v>
      </c>
      <c r="C3483" t="s">
        <v>6292</v>
      </c>
      <c r="D3483" t="s">
        <v>86</v>
      </c>
      <c r="E3483" s="149">
        <v>592000</v>
      </c>
      <c r="F3483" s="149">
        <v>8000</v>
      </c>
      <c r="G3483" s="149">
        <v>600000</v>
      </c>
      <c r="H3483" s="150">
        <f>Tabela2[[#This Row],[PERCENTUAL REALIZADO2]]*1/100</f>
        <v>0.54509200000000002</v>
      </c>
      <c r="I3483">
        <v>54.5092</v>
      </c>
      <c r="J3483" s="111">
        <v>42292</v>
      </c>
      <c r="L3483" t="s">
        <v>2</v>
      </c>
      <c r="M3483" t="s">
        <v>84</v>
      </c>
      <c r="N3483" t="s">
        <v>88</v>
      </c>
    </row>
    <row r="3484" spans="1:14" x14ac:dyDescent="0.25">
      <c r="A3484" t="s">
        <v>6290</v>
      </c>
      <c r="B3484" t="s">
        <v>69</v>
      </c>
      <c r="C3484" t="s">
        <v>6289</v>
      </c>
      <c r="D3484" t="s">
        <v>86</v>
      </c>
      <c r="E3484" s="149">
        <v>443650</v>
      </c>
      <c r="F3484" s="149">
        <v>8920.35</v>
      </c>
      <c r="G3484" s="149">
        <v>452570.35</v>
      </c>
      <c r="H3484" s="150">
        <f>Tabela2[[#This Row],[PERCENTUAL REALIZADO2]]*1/100</f>
        <v>0.89469300000000007</v>
      </c>
      <c r="I3484">
        <v>89.469300000000004</v>
      </c>
      <c r="J3484" s="111">
        <v>42309</v>
      </c>
      <c r="L3484" t="s">
        <v>2</v>
      </c>
      <c r="M3484" t="s">
        <v>84</v>
      </c>
      <c r="N3484" t="s">
        <v>88</v>
      </c>
    </row>
    <row r="3485" spans="1:14" x14ac:dyDescent="0.25">
      <c r="A3485" t="s">
        <v>1690</v>
      </c>
      <c r="B3485" t="s">
        <v>53</v>
      </c>
      <c r="C3485" t="s">
        <v>3008</v>
      </c>
      <c r="D3485" t="s">
        <v>86</v>
      </c>
      <c r="E3485" s="149">
        <v>255740</v>
      </c>
      <c r="F3485" s="149">
        <v>11914</v>
      </c>
      <c r="G3485" s="149">
        <v>267654</v>
      </c>
      <c r="H3485" s="150">
        <f>Tabela2[[#This Row],[PERCENTUAL REALIZADO2]]*1/100</f>
        <v>4.3467000000000006E-2</v>
      </c>
      <c r="I3485">
        <v>4.3467000000000002</v>
      </c>
      <c r="J3485" s="111">
        <v>42549</v>
      </c>
      <c r="L3485" t="s">
        <v>2</v>
      </c>
      <c r="M3485" t="s">
        <v>84</v>
      </c>
      <c r="N3485" t="s">
        <v>88</v>
      </c>
    </row>
    <row r="3486" spans="1:14" x14ac:dyDescent="0.25">
      <c r="A3486" t="s">
        <v>6295</v>
      </c>
      <c r="B3486" t="s">
        <v>54</v>
      </c>
      <c r="C3486" t="s">
        <v>6294</v>
      </c>
      <c r="D3486" t="s">
        <v>86</v>
      </c>
      <c r="E3486" s="149">
        <v>295300</v>
      </c>
      <c r="F3486" s="149">
        <v>21806.81</v>
      </c>
      <c r="G3486" s="149">
        <v>317106.81</v>
      </c>
      <c r="H3486" s="150">
        <f>Tabela2[[#This Row],[PERCENTUAL REALIZADO2]]*1/100</f>
        <v>0.70749399999999996</v>
      </c>
      <c r="I3486">
        <v>70.749399999999994</v>
      </c>
      <c r="J3486" s="111">
        <v>42698</v>
      </c>
      <c r="L3486" t="s">
        <v>2</v>
      </c>
      <c r="M3486" t="s">
        <v>84</v>
      </c>
      <c r="N3486" t="s">
        <v>88</v>
      </c>
    </row>
    <row r="3487" spans="1:14" x14ac:dyDescent="0.25">
      <c r="A3487" t="s">
        <v>6296</v>
      </c>
      <c r="B3487" t="s">
        <v>53</v>
      </c>
      <c r="C3487" t="s">
        <v>1069</v>
      </c>
      <c r="D3487" t="s">
        <v>86</v>
      </c>
      <c r="E3487" s="149">
        <v>493100</v>
      </c>
      <c r="F3487" s="149">
        <v>5008.8900000000003</v>
      </c>
      <c r="G3487" s="149">
        <v>498108.89</v>
      </c>
      <c r="H3487" s="150">
        <f>Tabela2[[#This Row],[PERCENTUAL REALIZADO2]]*1/100</f>
        <v>0.99921800000000005</v>
      </c>
      <c r="I3487">
        <v>99.921800000000005</v>
      </c>
      <c r="J3487" s="111">
        <v>42349</v>
      </c>
      <c r="L3487" t="s">
        <v>2</v>
      </c>
      <c r="M3487" t="s">
        <v>84</v>
      </c>
      <c r="N3487" t="s">
        <v>88</v>
      </c>
    </row>
    <row r="3488" spans="1:14" x14ac:dyDescent="0.25">
      <c r="A3488" t="s">
        <v>6297</v>
      </c>
      <c r="B3488" t="s">
        <v>48</v>
      </c>
      <c r="C3488" t="s">
        <v>297</v>
      </c>
      <c r="D3488" t="s">
        <v>86</v>
      </c>
      <c r="E3488" s="149">
        <v>493100</v>
      </c>
      <c r="F3488" s="149">
        <v>10900</v>
      </c>
      <c r="G3488" s="149">
        <v>504000</v>
      </c>
      <c r="H3488" s="150">
        <f>Tabela2[[#This Row],[PERCENTUAL REALIZADO2]]*1/100</f>
        <v>0.97975699999999999</v>
      </c>
      <c r="I3488">
        <v>97.975700000000003</v>
      </c>
      <c r="J3488" s="111">
        <v>42125</v>
      </c>
      <c r="L3488" t="s">
        <v>2</v>
      </c>
      <c r="M3488" t="s">
        <v>84</v>
      </c>
      <c r="N3488" t="s">
        <v>88</v>
      </c>
    </row>
    <row r="3489" spans="1:14" x14ac:dyDescent="0.25">
      <c r="A3489" t="s">
        <v>6298</v>
      </c>
      <c r="B3489" t="s">
        <v>68</v>
      </c>
      <c r="C3489" t="s">
        <v>470</v>
      </c>
      <c r="D3489" t="s">
        <v>86</v>
      </c>
      <c r="E3489" s="149">
        <v>493100</v>
      </c>
      <c r="F3489" s="149">
        <v>22930.52</v>
      </c>
      <c r="G3489" s="149">
        <v>516030.52</v>
      </c>
      <c r="H3489" s="150">
        <f>Tabela2[[#This Row],[PERCENTUAL REALIZADO2]]*1/100</f>
        <v>0.98687299999999989</v>
      </c>
      <c r="I3489">
        <v>98.687299999999993</v>
      </c>
      <c r="J3489" s="111">
        <v>42769</v>
      </c>
      <c r="L3489" t="s">
        <v>2</v>
      </c>
      <c r="M3489" t="s">
        <v>84</v>
      </c>
      <c r="N3489" t="s">
        <v>88</v>
      </c>
    </row>
    <row r="3490" spans="1:14" x14ac:dyDescent="0.25">
      <c r="A3490" t="s">
        <v>6300</v>
      </c>
      <c r="B3490" t="s">
        <v>65</v>
      </c>
      <c r="C3490" t="s">
        <v>6299</v>
      </c>
      <c r="D3490" t="s">
        <v>86</v>
      </c>
      <c r="E3490" s="149">
        <v>245850</v>
      </c>
      <c r="F3490" s="149">
        <v>48988.92</v>
      </c>
      <c r="G3490" s="149">
        <v>294838.92</v>
      </c>
      <c r="H3490" s="150">
        <f>Tabela2[[#This Row],[PERCENTUAL REALIZADO2]]*1/100</f>
        <v>0.51417999999999997</v>
      </c>
      <c r="I3490">
        <v>51.417999999999999</v>
      </c>
      <c r="J3490" s="111">
        <v>42156</v>
      </c>
      <c r="L3490" t="s">
        <v>2</v>
      </c>
      <c r="M3490" t="s">
        <v>84</v>
      </c>
      <c r="N3490" t="s">
        <v>88</v>
      </c>
    </row>
    <row r="3491" spans="1:14" x14ac:dyDescent="0.25">
      <c r="A3491" t="s">
        <v>6301</v>
      </c>
      <c r="B3491" t="s">
        <v>61</v>
      </c>
      <c r="C3491" t="s">
        <v>1020</v>
      </c>
      <c r="D3491" t="s">
        <v>86</v>
      </c>
      <c r="E3491" s="149">
        <v>493100</v>
      </c>
      <c r="F3491" s="149">
        <v>500</v>
      </c>
      <c r="G3491" s="149">
        <v>493600</v>
      </c>
      <c r="H3491" s="150">
        <f>Tabela2[[#This Row],[PERCENTUAL REALIZADO2]]*1/100</f>
        <v>0.49444299999999997</v>
      </c>
      <c r="I3491">
        <v>49.444299999999998</v>
      </c>
      <c r="J3491" s="111">
        <v>42675</v>
      </c>
      <c r="L3491" t="s">
        <v>2</v>
      </c>
      <c r="M3491" t="s">
        <v>84</v>
      </c>
      <c r="N3491" t="s">
        <v>88</v>
      </c>
    </row>
    <row r="3492" spans="1:14" x14ac:dyDescent="0.25">
      <c r="A3492" t="s">
        <v>6302</v>
      </c>
      <c r="B3492" t="s">
        <v>314</v>
      </c>
      <c r="C3492" t="s">
        <v>428</v>
      </c>
      <c r="D3492" t="s">
        <v>86</v>
      </c>
      <c r="E3492" s="149">
        <v>295300</v>
      </c>
      <c r="F3492" s="149">
        <v>300</v>
      </c>
      <c r="G3492" s="149">
        <v>295600</v>
      </c>
      <c r="H3492" s="150">
        <f>Tabela2[[#This Row],[PERCENTUAL REALIZADO2]]*1/100</f>
        <v>0.79572599999999993</v>
      </c>
      <c r="I3492">
        <v>79.572599999999994</v>
      </c>
      <c r="J3492" s="111">
        <v>42191</v>
      </c>
      <c r="L3492" t="s">
        <v>2</v>
      </c>
      <c r="M3492" t="s">
        <v>84</v>
      </c>
      <c r="N3492" t="s">
        <v>88</v>
      </c>
    </row>
    <row r="3493" spans="1:14" x14ac:dyDescent="0.25">
      <c r="A3493" t="s">
        <v>6303</v>
      </c>
      <c r="B3493" t="s">
        <v>47</v>
      </c>
      <c r="C3493" t="s">
        <v>699</v>
      </c>
      <c r="D3493" t="s">
        <v>86</v>
      </c>
      <c r="E3493" s="149">
        <v>295300</v>
      </c>
      <c r="F3493" s="149">
        <v>300</v>
      </c>
      <c r="G3493" s="149">
        <v>295600</v>
      </c>
      <c r="H3493" s="150">
        <f>Tabela2[[#This Row],[PERCENTUAL REALIZADO2]]*1/100</f>
        <v>0.44404200000000005</v>
      </c>
      <c r="I3493">
        <v>44.404200000000003</v>
      </c>
      <c r="J3493" s="111">
        <v>42131</v>
      </c>
      <c r="L3493" t="s">
        <v>2</v>
      </c>
      <c r="M3493" t="s">
        <v>84</v>
      </c>
      <c r="N3493" t="s">
        <v>88</v>
      </c>
    </row>
    <row r="3494" spans="1:14" x14ac:dyDescent="0.25">
      <c r="A3494" t="s">
        <v>6304</v>
      </c>
      <c r="B3494" t="s">
        <v>56</v>
      </c>
      <c r="C3494" t="s">
        <v>937</v>
      </c>
      <c r="D3494" t="s">
        <v>86</v>
      </c>
      <c r="E3494" s="149">
        <v>493100</v>
      </c>
      <c r="F3494" s="149">
        <v>51397.48</v>
      </c>
      <c r="G3494" s="149">
        <v>544497.48</v>
      </c>
      <c r="H3494" s="150">
        <f>Tabela2[[#This Row],[PERCENTUAL REALIZADO2]]*1/100</f>
        <v>0.68368499999999999</v>
      </c>
      <c r="I3494">
        <v>68.368499999999997</v>
      </c>
      <c r="J3494" s="111">
        <v>41821</v>
      </c>
      <c r="L3494" t="s">
        <v>2</v>
      </c>
      <c r="M3494" t="s">
        <v>84</v>
      </c>
      <c r="N3494" t="s">
        <v>88</v>
      </c>
    </row>
    <row r="3495" spans="1:14" x14ac:dyDescent="0.25">
      <c r="A3495" t="s">
        <v>6305</v>
      </c>
      <c r="B3495" t="s">
        <v>68</v>
      </c>
      <c r="C3495" t="s">
        <v>851</v>
      </c>
      <c r="D3495" t="s">
        <v>86</v>
      </c>
      <c r="E3495" s="149">
        <v>987600</v>
      </c>
      <c r="F3495" s="149">
        <v>189022.83</v>
      </c>
      <c r="G3495" s="149">
        <v>1176622.83</v>
      </c>
      <c r="H3495" s="150">
        <f>Tabela2[[#This Row],[PERCENTUAL REALIZADO2]]*1/100</f>
        <v>0.6811020000000001</v>
      </c>
      <c r="I3495">
        <v>68.110200000000006</v>
      </c>
      <c r="J3495" s="111">
        <v>42704</v>
      </c>
      <c r="L3495" t="s">
        <v>2</v>
      </c>
      <c r="M3495" t="s">
        <v>84</v>
      </c>
      <c r="N3495" t="s">
        <v>88</v>
      </c>
    </row>
    <row r="3496" spans="1:14" x14ac:dyDescent="0.25">
      <c r="A3496" t="s">
        <v>6306</v>
      </c>
      <c r="B3496" t="s">
        <v>65</v>
      </c>
      <c r="C3496" t="s">
        <v>3536</v>
      </c>
      <c r="D3496" t="s">
        <v>86</v>
      </c>
      <c r="E3496" s="149">
        <v>493100</v>
      </c>
      <c r="F3496" s="149">
        <v>128166.02</v>
      </c>
      <c r="G3496" s="149">
        <v>621266.02</v>
      </c>
      <c r="H3496" s="150">
        <f>Tabela2[[#This Row],[PERCENTUAL REALIZADO2]]*1/100</f>
        <v>0.50951500000000005</v>
      </c>
      <c r="I3496">
        <v>50.951500000000003</v>
      </c>
      <c r="J3496" s="111">
        <v>42318</v>
      </c>
      <c r="L3496" t="s">
        <v>2</v>
      </c>
      <c r="M3496" t="s">
        <v>84</v>
      </c>
      <c r="N3496" t="s">
        <v>88</v>
      </c>
    </row>
    <row r="3497" spans="1:14" x14ac:dyDescent="0.25">
      <c r="A3497" t="s">
        <v>6307</v>
      </c>
      <c r="B3497" t="s">
        <v>54</v>
      </c>
      <c r="C3497" t="s">
        <v>1101</v>
      </c>
      <c r="D3497" t="s">
        <v>86</v>
      </c>
      <c r="E3497" s="149">
        <v>493100</v>
      </c>
      <c r="F3497" s="149">
        <v>158374.82</v>
      </c>
      <c r="G3497" s="149">
        <v>651474.81999999995</v>
      </c>
      <c r="H3497" s="150">
        <f>Tabela2[[#This Row],[PERCENTUAL REALIZADO2]]*1/100</f>
        <v>0.47524900000000003</v>
      </c>
      <c r="I3497">
        <v>47.524900000000002</v>
      </c>
      <c r="J3497" s="111">
        <v>42703</v>
      </c>
      <c r="L3497" t="s">
        <v>2</v>
      </c>
      <c r="M3497" t="s">
        <v>84</v>
      </c>
      <c r="N3497" t="s">
        <v>88</v>
      </c>
    </row>
    <row r="3498" spans="1:14" x14ac:dyDescent="0.25">
      <c r="A3498" t="s">
        <v>6308</v>
      </c>
      <c r="B3498" t="s">
        <v>53</v>
      </c>
      <c r="C3498" t="s">
        <v>4100</v>
      </c>
      <c r="D3498" t="s">
        <v>86</v>
      </c>
      <c r="E3498" s="149">
        <v>295300</v>
      </c>
      <c r="F3498" s="149">
        <v>20029.48</v>
      </c>
      <c r="G3498" s="149">
        <v>315329.48</v>
      </c>
      <c r="H3498" s="150">
        <f>Tabela2[[#This Row],[PERCENTUAL REALIZADO2]]*1/100</f>
        <v>0.51827699999999999</v>
      </c>
      <c r="I3498">
        <v>51.8277</v>
      </c>
      <c r="J3498" s="111">
        <v>42401</v>
      </c>
      <c r="L3498" t="s">
        <v>2</v>
      </c>
      <c r="M3498" t="s">
        <v>84</v>
      </c>
      <c r="N3498" t="s">
        <v>88</v>
      </c>
    </row>
    <row r="3499" spans="1:14" x14ac:dyDescent="0.25">
      <c r="A3499" t="s">
        <v>6309</v>
      </c>
      <c r="B3499" t="s">
        <v>66</v>
      </c>
      <c r="C3499" t="s">
        <v>868</v>
      </c>
      <c r="D3499" t="s">
        <v>86</v>
      </c>
      <c r="E3499" s="149">
        <v>493100</v>
      </c>
      <c r="F3499" s="149">
        <v>69777.59</v>
      </c>
      <c r="G3499" s="149">
        <v>562877.59</v>
      </c>
      <c r="H3499" s="150">
        <f>Tabela2[[#This Row],[PERCENTUAL REALIZADO2]]*1/100</f>
        <v>0.969723</v>
      </c>
      <c r="I3499">
        <v>96.972300000000004</v>
      </c>
      <c r="J3499" s="111">
        <v>42233</v>
      </c>
      <c r="L3499" t="s">
        <v>2</v>
      </c>
      <c r="M3499" t="s">
        <v>84</v>
      </c>
      <c r="N3499" t="s">
        <v>88</v>
      </c>
    </row>
    <row r="3500" spans="1:14" x14ac:dyDescent="0.25">
      <c r="A3500" t="s">
        <v>6311</v>
      </c>
      <c r="B3500" t="s">
        <v>55</v>
      </c>
      <c r="C3500" t="s">
        <v>6310</v>
      </c>
      <c r="D3500" t="s">
        <v>86</v>
      </c>
      <c r="E3500" s="149">
        <v>394200</v>
      </c>
      <c r="F3500" s="149">
        <v>163140.94</v>
      </c>
      <c r="G3500" s="149">
        <v>557340.93999999994</v>
      </c>
      <c r="H3500" s="150">
        <f>Tabela2[[#This Row],[PERCENTUAL REALIZADO2]]*1/100</f>
        <v>0.59478200000000003</v>
      </c>
      <c r="I3500">
        <v>59.478200000000001</v>
      </c>
      <c r="J3500" s="111">
        <v>42548</v>
      </c>
      <c r="L3500" t="s">
        <v>2</v>
      </c>
      <c r="M3500" t="s">
        <v>84</v>
      </c>
      <c r="N3500" t="s">
        <v>88</v>
      </c>
    </row>
    <row r="3501" spans="1:14" x14ac:dyDescent="0.25">
      <c r="A3501" t="s">
        <v>6313</v>
      </c>
      <c r="B3501" t="s">
        <v>60</v>
      </c>
      <c r="C3501" t="s">
        <v>6312</v>
      </c>
      <c r="D3501" t="s">
        <v>86</v>
      </c>
      <c r="E3501" s="149">
        <v>265630</v>
      </c>
      <c r="F3501" s="149">
        <v>103784.66</v>
      </c>
      <c r="G3501" s="149">
        <v>369414.66</v>
      </c>
      <c r="H3501" s="150">
        <f>Tabela2[[#This Row],[PERCENTUAL REALIZADO2]]*1/100</f>
        <v>0.94579899999999995</v>
      </c>
      <c r="I3501">
        <v>94.579899999999995</v>
      </c>
      <c r="J3501" s="111">
        <v>42226</v>
      </c>
      <c r="L3501" t="s">
        <v>2</v>
      </c>
      <c r="M3501" t="s">
        <v>84</v>
      </c>
      <c r="N3501" t="s">
        <v>88</v>
      </c>
    </row>
    <row r="3502" spans="1:14" x14ac:dyDescent="0.25">
      <c r="A3502" t="s">
        <v>6314</v>
      </c>
      <c r="B3502" t="s">
        <v>68</v>
      </c>
      <c r="C3502" t="s">
        <v>1295</v>
      </c>
      <c r="D3502" t="s">
        <v>86</v>
      </c>
      <c r="E3502" s="149">
        <v>255740</v>
      </c>
      <c r="F3502" s="149">
        <v>2838</v>
      </c>
      <c r="G3502" s="149">
        <v>258578</v>
      </c>
      <c r="H3502" s="150">
        <f>Tabela2[[#This Row],[PERCENTUAL REALIZADO2]]*1/100</f>
        <v>0.85546800000000001</v>
      </c>
      <c r="I3502">
        <v>85.546800000000005</v>
      </c>
      <c r="J3502" s="111">
        <v>42323</v>
      </c>
      <c r="L3502" t="s">
        <v>2</v>
      </c>
      <c r="M3502" t="s">
        <v>84</v>
      </c>
      <c r="N3502" t="s">
        <v>88</v>
      </c>
    </row>
    <row r="3503" spans="1:14" x14ac:dyDescent="0.25">
      <c r="A3503" t="s">
        <v>6315</v>
      </c>
      <c r="B3503" t="s">
        <v>53</v>
      </c>
      <c r="C3503" t="s">
        <v>672</v>
      </c>
      <c r="D3503" t="s">
        <v>86</v>
      </c>
      <c r="E3503" s="149">
        <v>535627</v>
      </c>
      <c r="F3503" s="149">
        <v>15665.37</v>
      </c>
      <c r="G3503" s="149">
        <v>551292.37</v>
      </c>
      <c r="H3503" s="150">
        <f>Tabela2[[#This Row],[PERCENTUAL REALIZADO2]]*1/100</f>
        <v>0.106979</v>
      </c>
      <c r="I3503">
        <v>10.697900000000001</v>
      </c>
      <c r="J3503" s="111">
        <v>42522</v>
      </c>
      <c r="L3503" t="s">
        <v>2</v>
      </c>
      <c r="M3503" t="s">
        <v>84</v>
      </c>
      <c r="N3503" t="s">
        <v>88</v>
      </c>
    </row>
    <row r="3504" spans="1:14" x14ac:dyDescent="0.25">
      <c r="A3504" t="s">
        <v>595</v>
      </c>
      <c r="B3504" t="s">
        <v>53</v>
      </c>
      <c r="C3504" t="s">
        <v>4136</v>
      </c>
      <c r="D3504" t="s">
        <v>86</v>
      </c>
      <c r="E3504" s="149">
        <v>245850</v>
      </c>
      <c r="F3504" s="149">
        <v>17499.189999999999</v>
      </c>
      <c r="G3504" s="149">
        <v>263349.19</v>
      </c>
      <c r="H3504" s="150">
        <f>Tabela2[[#This Row],[PERCENTUAL REALIZADO2]]*1/100</f>
        <v>0.100824</v>
      </c>
      <c r="I3504">
        <v>10.0824</v>
      </c>
      <c r="J3504" s="111">
        <v>42704</v>
      </c>
      <c r="L3504" t="s">
        <v>2</v>
      </c>
      <c r="M3504" t="s">
        <v>84</v>
      </c>
      <c r="N3504" t="s">
        <v>88</v>
      </c>
    </row>
    <row r="3505" spans="1:14" x14ac:dyDescent="0.25">
      <c r="A3505" t="s">
        <v>6196</v>
      </c>
      <c r="B3505" t="s">
        <v>68</v>
      </c>
      <c r="C3505" t="s">
        <v>663</v>
      </c>
      <c r="D3505" t="s">
        <v>86</v>
      </c>
      <c r="E3505" s="149">
        <v>255740</v>
      </c>
      <c r="F3505" s="149">
        <v>2583.23</v>
      </c>
      <c r="G3505" s="149">
        <v>258323.23</v>
      </c>
      <c r="H3505" s="150">
        <f>Tabela2[[#This Row],[PERCENTUAL REALIZADO2]]*1/100</f>
        <v>0.76304000000000005</v>
      </c>
      <c r="I3505">
        <v>76.304000000000002</v>
      </c>
      <c r="J3505" s="111">
        <v>42667</v>
      </c>
      <c r="L3505" t="s">
        <v>2</v>
      </c>
      <c r="M3505" t="s">
        <v>84</v>
      </c>
      <c r="N3505" t="s">
        <v>88</v>
      </c>
    </row>
    <row r="3506" spans="1:14" x14ac:dyDescent="0.25">
      <c r="A3506" t="s">
        <v>6316</v>
      </c>
      <c r="B3506" t="s">
        <v>68</v>
      </c>
      <c r="C3506" t="s">
        <v>557</v>
      </c>
      <c r="D3506" t="s">
        <v>86</v>
      </c>
      <c r="E3506" s="149">
        <v>369475</v>
      </c>
      <c r="F3506" s="149">
        <v>45210.91</v>
      </c>
      <c r="G3506" s="149">
        <v>414685.91</v>
      </c>
      <c r="H3506" s="150">
        <f>Tabela2[[#This Row],[PERCENTUAL REALIZADO2]]*1/100</f>
        <v>0.50401699999999994</v>
      </c>
      <c r="I3506">
        <v>50.401699999999998</v>
      </c>
      <c r="J3506" s="111">
        <v>42548</v>
      </c>
      <c r="L3506" t="s">
        <v>2</v>
      </c>
      <c r="M3506" t="s">
        <v>84</v>
      </c>
      <c r="N3506" t="s">
        <v>88</v>
      </c>
    </row>
    <row r="3507" spans="1:14" x14ac:dyDescent="0.25">
      <c r="A3507" t="s">
        <v>6317</v>
      </c>
      <c r="B3507" t="s">
        <v>68</v>
      </c>
      <c r="C3507" t="s">
        <v>1781</v>
      </c>
      <c r="D3507" t="s">
        <v>86</v>
      </c>
      <c r="E3507" s="149">
        <v>295300</v>
      </c>
      <c r="F3507" s="149">
        <v>12373.24</v>
      </c>
      <c r="G3507" s="149">
        <v>307673.24</v>
      </c>
      <c r="H3507" s="150">
        <f>Tabela2[[#This Row],[PERCENTUAL REALIZADO2]]*1/100</f>
        <v>0.73798799999999998</v>
      </c>
      <c r="I3507">
        <v>73.7988</v>
      </c>
      <c r="J3507" s="111">
        <v>42691</v>
      </c>
      <c r="L3507" t="s">
        <v>2</v>
      </c>
      <c r="M3507" t="s">
        <v>84</v>
      </c>
      <c r="N3507" t="s">
        <v>88</v>
      </c>
    </row>
    <row r="3508" spans="1:14" x14ac:dyDescent="0.25">
      <c r="A3508" t="s">
        <v>6319</v>
      </c>
      <c r="B3508" t="s">
        <v>53</v>
      </c>
      <c r="C3508" t="s">
        <v>6318</v>
      </c>
      <c r="D3508" t="s">
        <v>86</v>
      </c>
      <c r="E3508" s="149">
        <v>245850</v>
      </c>
      <c r="F3508" s="149">
        <v>131846.39999999999</v>
      </c>
      <c r="G3508" s="149">
        <v>377696.4</v>
      </c>
      <c r="H3508" s="150">
        <f>Tabela2[[#This Row],[PERCENTUAL REALIZADO2]]*1/100</f>
        <v>0.53664200000000006</v>
      </c>
      <c r="I3508">
        <v>53.664200000000001</v>
      </c>
      <c r="J3508" s="111">
        <v>42886</v>
      </c>
      <c r="L3508" t="s">
        <v>2</v>
      </c>
      <c r="M3508" t="s">
        <v>84</v>
      </c>
      <c r="N3508" t="s">
        <v>88</v>
      </c>
    </row>
    <row r="3509" spans="1:14" x14ac:dyDescent="0.25">
      <c r="A3509" t="s">
        <v>6321</v>
      </c>
      <c r="B3509" t="s">
        <v>68</v>
      </c>
      <c r="C3509" t="s">
        <v>6320</v>
      </c>
      <c r="D3509" t="s">
        <v>86</v>
      </c>
      <c r="E3509" s="149">
        <v>243750</v>
      </c>
      <c r="F3509" s="149">
        <v>245</v>
      </c>
      <c r="G3509" s="149">
        <v>243995</v>
      </c>
      <c r="H3509" s="150">
        <f>Tabela2[[#This Row],[PERCENTUAL REALIZADO2]]*1/100</f>
        <v>0.987649</v>
      </c>
      <c r="I3509">
        <v>98.764899999999997</v>
      </c>
      <c r="J3509" s="111">
        <v>42690</v>
      </c>
      <c r="L3509" t="s">
        <v>2</v>
      </c>
      <c r="M3509" t="s">
        <v>84</v>
      </c>
      <c r="N3509" t="s">
        <v>88</v>
      </c>
    </row>
    <row r="3510" spans="1:14" x14ac:dyDescent="0.25">
      <c r="A3510" t="s">
        <v>6321</v>
      </c>
      <c r="B3510" t="s">
        <v>68</v>
      </c>
      <c r="C3510" t="s">
        <v>6320</v>
      </c>
      <c r="D3510" t="s">
        <v>86</v>
      </c>
      <c r="E3510" s="149">
        <v>243750</v>
      </c>
      <c r="F3510" s="149">
        <v>245</v>
      </c>
      <c r="G3510" s="149">
        <v>243995</v>
      </c>
      <c r="H3510" s="150">
        <f>Tabela2[[#This Row],[PERCENTUAL REALIZADO2]]*1/100</f>
        <v>0.85992900000000005</v>
      </c>
      <c r="I3510">
        <v>85.992900000000006</v>
      </c>
      <c r="J3510" s="111">
        <v>42690</v>
      </c>
      <c r="L3510" t="s">
        <v>2</v>
      </c>
      <c r="M3510" t="s">
        <v>84</v>
      </c>
      <c r="N3510" t="s">
        <v>88</v>
      </c>
    </row>
    <row r="3511" spans="1:14" x14ac:dyDescent="0.25">
      <c r="A3511" t="s">
        <v>6322</v>
      </c>
      <c r="B3511" t="s">
        <v>56</v>
      </c>
      <c r="C3511" t="s">
        <v>169</v>
      </c>
      <c r="D3511" t="s">
        <v>86</v>
      </c>
      <c r="E3511" s="149">
        <v>1185400</v>
      </c>
      <c r="F3511" s="149">
        <v>347439.03</v>
      </c>
      <c r="G3511" s="149">
        <v>1532839.03</v>
      </c>
      <c r="H3511" s="150">
        <f>Tabela2[[#This Row],[PERCENTUAL REALIZADO2]]*1/100</f>
        <v>6.9682000000000008E-2</v>
      </c>
      <c r="I3511">
        <v>6.9682000000000004</v>
      </c>
      <c r="J3511" s="111">
        <v>42541</v>
      </c>
      <c r="L3511" t="s">
        <v>2</v>
      </c>
      <c r="M3511" t="s">
        <v>84</v>
      </c>
      <c r="N3511" t="s">
        <v>88</v>
      </c>
    </row>
    <row r="3512" spans="1:14" x14ac:dyDescent="0.25">
      <c r="A3512" t="s">
        <v>6324</v>
      </c>
      <c r="B3512" t="s">
        <v>47</v>
      </c>
      <c r="C3512" t="s">
        <v>6323</v>
      </c>
      <c r="D3512" t="s">
        <v>86</v>
      </c>
      <c r="E3512" s="149">
        <v>987600</v>
      </c>
      <c r="F3512" s="149">
        <v>12400</v>
      </c>
      <c r="G3512" s="149">
        <v>1000000</v>
      </c>
      <c r="H3512" s="150">
        <f>Tabela2[[#This Row],[PERCENTUAL REALIZADO2]]*1/100</f>
        <v>0.35712499999999997</v>
      </c>
      <c r="I3512">
        <v>35.712499999999999</v>
      </c>
      <c r="J3512" s="111">
        <v>42401</v>
      </c>
      <c r="L3512" t="s">
        <v>2</v>
      </c>
      <c r="M3512" t="s">
        <v>84</v>
      </c>
      <c r="N3512" t="s">
        <v>88</v>
      </c>
    </row>
    <row r="3513" spans="1:14" x14ac:dyDescent="0.25">
      <c r="A3513" t="s">
        <v>6326</v>
      </c>
      <c r="B3513" t="s">
        <v>68</v>
      </c>
      <c r="C3513" t="s">
        <v>6325</v>
      </c>
      <c r="D3513" t="s">
        <v>86</v>
      </c>
      <c r="E3513" s="149">
        <v>295300</v>
      </c>
      <c r="F3513" s="149">
        <v>295.60000000000002</v>
      </c>
      <c r="G3513" s="149">
        <v>295595.59999999998</v>
      </c>
      <c r="H3513" s="150">
        <f>Tabela2[[#This Row],[PERCENTUAL REALIZADO2]]*1/100</f>
        <v>0.276723</v>
      </c>
      <c r="I3513">
        <v>27.6723</v>
      </c>
      <c r="J3513" s="111">
        <v>42523</v>
      </c>
      <c r="L3513" t="s">
        <v>2</v>
      </c>
      <c r="M3513" t="s">
        <v>84</v>
      </c>
      <c r="N3513" t="s">
        <v>88</v>
      </c>
    </row>
    <row r="3514" spans="1:14" x14ac:dyDescent="0.25">
      <c r="A3514" t="s">
        <v>6327</v>
      </c>
      <c r="B3514" t="s">
        <v>68</v>
      </c>
      <c r="C3514" t="s">
        <v>6325</v>
      </c>
      <c r="D3514" t="s">
        <v>86</v>
      </c>
      <c r="E3514" s="149">
        <v>255740</v>
      </c>
      <c r="F3514" s="149">
        <v>256</v>
      </c>
      <c r="G3514" s="149">
        <v>255996</v>
      </c>
      <c r="H3514" s="150">
        <f>Tabela2[[#This Row],[PERCENTUAL REALIZADO2]]*1/100</f>
        <v>0.38893700000000003</v>
      </c>
      <c r="I3514">
        <v>38.893700000000003</v>
      </c>
      <c r="J3514" s="111">
        <v>42523</v>
      </c>
      <c r="L3514" t="s">
        <v>2</v>
      </c>
      <c r="M3514" t="s">
        <v>84</v>
      </c>
      <c r="N3514" t="s">
        <v>88</v>
      </c>
    </row>
    <row r="3515" spans="1:14" x14ac:dyDescent="0.25">
      <c r="A3515" t="s">
        <v>6329</v>
      </c>
      <c r="B3515" t="s">
        <v>53</v>
      </c>
      <c r="C3515" t="s">
        <v>6328</v>
      </c>
      <c r="D3515" t="s">
        <v>86</v>
      </c>
      <c r="E3515" s="149">
        <v>245850</v>
      </c>
      <c r="F3515" s="149">
        <v>24818.3</v>
      </c>
      <c r="G3515" s="149">
        <v>270668.3</v>
      </c>
      <c r="H3515" s="150">
        <f>Tabela2[[#This Row],[PERCENTUAL REALIZADO2]]*1/100</f>
        <v>0.53560000000000008</v>
      </c>
      <c r="I3515">
        <v>53.56</v>
      </c>
      <c r="J3515" s="111">
        <v>41891</v>
      </c>
      <c r="L3515" t="s">
        <v>2</v>
      </c>
      <c r="M3515" t="s">
        <v>84</v>
      </c>
      <c r="N3515" t="s">
        <v>88</v>
      </c>
    </row>
    <row r="3516" spans="1:14" x14ac:dyDescent="0.25">
      <c r="A3516" t="s">
        <v>6330</v>
      </c>
      <c r="B3516" t="s">
        <v>52</v>
      </c>
      <c r="C3516" t="s">
        <v>1181</v>
      </c>
      <c r="D3516" t="s">
        <v>86</v>
      </c>
      <c r="E3516" s="149">
        <v>493100</v>
      </c>
      <c r="F3516" s="149">
        <v>6900</v>
      </c>
      <c r="G3516" s="149">
        <v>500000</v>
      </c>
      <c r="H3516" s="150">
        <f>Tabela2[[#This Row],[PERCENTUAL REALIZADO2]]*1/100</f>
        <v>0.9994329999999999</v>
      </c>
      <c r="I3516">
        <v>99.943299999999994</v>
      </c>
      <c r="J3516" s="111">
        <v>42227</v>
      </c>
      <c r="L3516" t="s">
        <v>2</v>
      </c>
      <c r="M3516" t="s">
        <v>84</v>
      </c>
      <c r="N3516" t="s">
        <v>88</v>
      </c>
    </row>
    <row r="3517" spans="1:14" x14ac:dyDescent="0.25">
      <c r="A3517" t="s">
        <v>6331</v>
      </c>
      <c r="B3517" t="s">
        <v>53</v>
      </c>
      <c r="C3517" t="s">
        <v>4275</v>
      </c>
      <c r="D3517" t="s">
        <v>86</v>
      </c>
      <c r="E3517" s="149">
        <v>295300</v>
      </c>
      <c r="F3517" s="149">
        <v>47255.61</v>
      </c>
      <c r="G3517" s="149">
        <v>342555.61</v>
      </c>
      <c r="H3517" s="150">
        <f>Tabela2[[#This Row],[PERCENTUAL REALIZADO2]]*1/100</f>
        <v>1.5949999999999999E-2</v>
      </c>
      <c r="I3517">
        <v>1.595</v>
      </c>
      <c r="J3517" s="111">
        <v>42549</v>
      </c>
      <c r="K3517" s="111">
        <v>42570</v>
      </c>
      <c r="L3517" t="s">
        <v>2</v>
      </c>
      <c r="M3517" t="s">
        <v>84</v>
      </c>
      <c r="N3517" t="s">
        <v>88</v>
      </c>
    </row>
    <row r="3518" spans="1:14" x14ac:dyDescent="0.25">
      <c r="A3518" t="s">
        <v>6333</v>
      </c>
      <c r="B3518" t="s">
        <v>68</v>
      </c>
      <c r="C3518" t="s">
        <v>6332</v>
      </c>
      <c r="D3518" t="s">
        <v>86</v>
      </c>
      <c r="E3518" s="149">
        <v>324970</v>
      </c>
      <c r="F3518" s="149">
        <v>19326.46</v>
      </c>
      <c r="G3518" s="149">
        <v>344296.46</v>
      </c>
      <c r="H3518" s="150">
        <f>Tabela2[[#This Row],[PERCENTUAL REALIZADO2]]*1/100</f>
        <v>4.6696999999999995E-2</v>
      </c>
      <c r="I3518">
        <v>4.6696999999999997</v>
      </c>
      <c r="J3518" s="111">
        <v>42508</v>
      </c>
      <c r="L3518" t="s">
        <v>2</v>
      </c>
      <c r="M3518" t="s">
        <v>84</v>
      </c>
      <c r="N3518" t="s">
        <v>88</v>
      </c>
    </row>
    <row r="3519" spans="1:14" x14ac:dyDescent="0.25">
      <c r="A3519" t="s">
        <v>6334</v>
      </c>
      <c r="B3519" t="s">
        <v>56</v>
      </c>
      <c r="C3519" t="s">
        <v>937</v>
      </c>
      <c r="D3519" t="s">
        <v>86</v>
      </c>
      <c r="E3519" s="149">
        <v>493100</v>
      </c>
      <c r="F3519" s="149">
        <v>69902.67</v>
      </c>
      <c r="G3519" s="149">
        <v>563002.67000000004</v>
      </c>
      <c r="H3519" s="150">
        <f>Tabela2[[#This Row],[PERCENTUAL REALIZADO2]]*1/100</f>
        <v>0.89805099999999993</v>
      </c>
      <c r="I3519">
        <v>89.805099999999996</v>
      </c>
      <c r="J3519" s="111">
        <v>42309</v>
      </c>
      <c r="L3519" t="s">
        <v>2</v>
      </c>
      <c r="M3519" t="s">
        <v>84</v>
      </c>
      <c r="N3519" t="s">
        <v>88</v>
      </c>
    </row>
    <row r="3520" spans="1:14" x14ac:dyDescent="0.25">
      <c r="A3520" t="s">
        <v>6335</v>
      </c>
      <c r="B3520" t="s">
        <v>50</v>
      </c>
      <c r="C3520" t="s">
        <v>5302</v>
      </c>
      <c r="D3520" t="s">
        <v>86</v>
      </c>
      <c r="E3520" s="149">
        <v>384732.69</v>
      </c>
      <c r="F3520" s="149">
        <v>385.12</v>
      </c>
      <c r="G3520" s="149">
        <v>385117.81</v>
      </c>
      <c r="H3520" s="150">
        <f>Tabela2[[#This Row],[PERCENTUAL REALIZADO2]]*1/100</f>
        <v>0.832256</v>
      </c>
      <c r="I3520">
        <v>83.2256</v>
      </c>
      <c r="J3520" s="111">
        <v>42695</v>
      </c>
      <c r="L3520" t="s">
        <v>2</v>
      </c>
      <c r="M3520" t="s">
        <v>84</v>
      </c>
      <c r="N3520" t="s">
        <v>88</v>
      </c>
    </row>
    <row r="3521" spans="1:14" x14ac:dyDescent="0.25">
      <c r="A3521" t="s">
        <v>5942</v>
      </c>
      <c r="B3521" t="s">
        <v>65</v>
      </c>
      <c r="C3521" t="s">
        <v>1721</v>
      </c>
      <c r="D3521" t="s">
        <v>86</v>
      </c>
      <c r="E3521" s="149">
        <v>245850</v>
      </c>
      <c r="F3521" s="149">
        <v>8992.4599999999991</v>
      </c>
      <c r="G3521" s="149">
        <v>254842.46</v>
      </c>
      <c r="H3521" s="150">
        <f>Tabela2[[#This Row],[PERCENTUAL REALIZADO2]]*1/100</f>
        <v>0.98807</v>
      </c>
      <c r="I3521">
        <v>98.807000000000002</v>
      </c>
      <c r="J3521" s="111">
        <v>42551</v>
      </c>
      <c r="L3521" t="s">
        <v>2</v>
      </c>
      <c r="M3521" t="s">
        <v>84</v>
      </c>
      <c r="N3521" t="s">
        <v>88</v>
      </c>
    </row>
    <row r="3522" spans="1:14" x14ac:dyDescent="0.25">
      <c r="A3522" t="s">
        <v>6336</v>
      </c>
      <c r="B3522" t="s">
        <v>65</v>
      </c>
      <c r="C3522" t="s">
        <v>3278</v>
      </c>
      <c r="D3522" t="s">
        <v>86</v>
      </c>
      <c r="E3522" s="149">
        <v>436727</v>
      </c>
      <c r="F3522" s="149">
        <v>15561.29</v>
      </c>
      <c r="G3522" s="149">
        <v>452288.29</v>
      </c>
      <c r="H3522" s="150">
        <f>Tabela2[[#This Row],[PERCENTUAL REALIZADO2]]*1/100</f>
        <v>0.56318299999999999</v>
      </c>
      <c r="I3522">
        <v>56.318300000000001</v>
      </c>
      <c r="J3522" s="111">
        <v>42691</v>
      </c>
      <c r="L3522" t="s">
        <v>2</v>
      </c>
      <c r="M3522" t="s">
        <v>84</v>
      </c>
      <c r="N3522" t="s">
        <v>88</v>
      </c>
    </row>
    <row r="3523" spans="1:14" x14ac:dyDescent="0.25">
      <c r="A3523" t="s">
        <v>545</v>
      </c>
      <c r="B3523" t="s">
        <v>65</v>
      </c>
      <c r="C3523" t="s">
        <v>6337</v>
      </c>
      <c r="D3523" t="s">
        <v>86</v>
      </c>
      <c r="E3523" s="149">
        <v>245850</v>
      </c>
      <c r="F3523" s="149">
        <v>51572.78</v>
      </c>
      <c r="G3523" s="149">
        <v>297422.78000000003</v>
      </c>
      <c r="H3523" s="150">
        <f>Tabela2[[#This Row],[PERCENTUAL REALIZADO2]]*1/100</f>
        <v>0.47525499999999998</v>
      </c>
      <c r="I3523">
        <v>47.525500000000001</v>
      </c>
      <c r="J3523" s="111">
        <v>42702</v>
      </c>
      <c r="L3523" t="s">
        <v>2</v>
      </c>
      <c r="M3523" t="s">
        <v>84</v>
      </c>
      <c r="N3523" t="s">
        <v>88</v>
      </c>
    </row>
    <row r="3524" spans="1:14" x14ac:dyDescent="0.25">
      <c r="A3524" t="s">
        <v>6338</v>
      </c>
      <c r="B3524" t="s">
        <v>314</v>
      </c>
      <c r="C3524" t="s">
        <v>361</v>
      </c>
      <c r="D3524" t="s">
        <v>86</v>
      </c>
      <c r="E3524" s="149">
        <v>493100</v>
      </c>
      <c r="F3524" s="149">
        <v>500</v>
      </c>
      <c r="G3524" s="149">
        <v>493600</v>
      </c>
      <c r="H3524" s="150">
        <f>Tabela2[[#This Row],[PERCENTUAL REALIZADO2]]*1/100</f>
        <v>0.79178499999999996</v>
      </c>
      <c r="I3524">
        <v>79.1785</v>
      </c>
      <c r="J3524" s="111">
        <v>42171</v>
      </c>
      <c r="L3524" t="s">
        <v>2</v>
      </c>
      <c r="M3524" t="s">
        <v>84</v>
      </c>
      <c r="N3524" t="s">
        <v>88</v>
      </c>
    </row>
    <row r="3525" spans="1:14" x14ac:dyDescent="0.25">
      <c r="A3525" t="s">
        <v>6339</v>
      </c>
      <c r="B3525" t="s">
        <v>314</v>
      </c>
      <c r="C3525" t="s">
        <v>361</v>
      </c>
      <c r="D3525" t="s">
        <v>86</v>
      </c>
      <c r="E3525" s="149">
        <v>493100</v>
      </c>
      <c r="F3525" s="149">
        <v>500</v>
      </c>
      <c r="G3525" s="149">
        <v>493600</v>
      </c>
      <c r="H3525" s="150">
        <f>Tabela2[[#This Row],[PERCENTUAL REALIZADO2]]*1/100</f>
        <v>0.80600899999999998</v>
      </c>
      <c r="I3525">
        <v>80.600899999999996</v>
      </c>
      <c r="J3525" s="111">
        <v>42278</v>
      </c>
      <c r="L3525" t="s">
        <v>2</v>
      </c>
      <c r="M3525" t="s">
        <v>84</v>
      </c>
      <c r="N3525" t="s">
        <v>88</v>
      </c>
    </row>
    <row r="3526" spans="1:14" x14ac:dyDescent="0.25">
      <c r="A3526" t="s">
        <v>4694</v>
      </c>
      <c r="B3526" t="s">
        <v>63</v>
      </c>
      <c r="C3526" t="s">
        <v>1834</v>
      </c>
      <c r="D3526" t="s">
        <v>90</v>
      </c>
      <c r="E3526" s="149">
        <v>352746.14</v>
      </c>
      <c r="F3526" s="149">
        <v>3563.09</v>
      </c>
      <c r="G3526" s="149">
        <v>356309.23</v>
      </c>
      <c r="H3526" s="150">
        <f>Tabela2[[#This Row],[PERCENTUAL REALIZADO2]]*1/100</f>
        <v>0.43920000000000003</v>
      </c>
      <c r="I3526">
        <v>43.92</v>
      </c>
      <c r="J3526" s="111">
        <v>39259</v>
      </c>
      <c r="K3526" s="111">
        <v>42459</v>
      </c>
      <c r="L3526" t="s">
        <v>2</v>
      </c>
      <c r="M3526" t="s">
        <v>80</v>
      </c>
      <c r="N3526" t="s">
        <v>112</v>
      </c>
    </row>
    <row r="3527" spans="1:14" x14ac:dyDescent="0.25">
      <c r="A3527" t="s">
        <v>6341</v>
      </c>
      <c r="B3527" t="s">
        <v>66</v>
      </c>
      <c r="C3527" t="s">
        <v>6340</v>
      </c>
      <c r="D3527" t="s">
        <v>86</v>
      </c>
      <c r="E3527" s="149">
        <v>245850</v>
      </c>
      <c r="F3527" s="149">
        <v>246.1</v>
      </c>
      <c r="G3527" s="149">
        <v>246096.1</v>
      </c>
      <c r="H3527" s="150">
        <f>Tabela2[[#This Row],[PERCENTUAL REALIZADO2]]*1/100</f>
        <v>0.67753200000000002</v>
      </c>
      <c r="I3527">
        <v>67.753200000000007</v>
      </c>
      <c r="J3527" s="111">
        <v>42552</v>
      </c>
      <c r="L3527" t="s">
        <v>2</v>
      </c>
      <c r="M3527" t="s">
        <v>84</v>
      </c>
      <c r="N3527" t="s">
        <v>88</v>
      </c>
    </row>
    <row r="3528" spans="1:14" x14ac:dyDescent="0.25">
      <c r="A3528" t="s">
        <v>6342</v>
      </c>
      <c r="B3528" t="s">
        <v>67</v>
      </c>
      <c r="C3528" t="s">
        <v>1358</v>
      </c>
      <c r="D3528" t="s">
        <v>86</v>
      </c>
      <c r="E3528" s="149">
        <v>394200</v>
      </c>
      <c r="F3528" s="149">
        <v>7900</v>
      </c>
      <c r="G3528" s="149">
        <v>402100</v>
      </c>
      <c r="H3528" s="150">
        <f>Tabela2[[#This Row],[PERCENTUAL REALIZADO2]]*1/100</f>
        <v>0.51276100000000002</v>
      </c>
      <c r="I3528">
        <v>51.2761</v>
      </c>
      <c r="J3528" s="111">
        <v>42390</v>
      </c>
      <c r="L3528" t="s">
        <v>2</v>
      </c>
      <c r="M3528" t="s">
        <v>84</v>
      </c>
      <c r="N3528" t="s">
        <v>115</v>
      </c>
    </row>
    <row r="3529" spans="1:14" x14ac:dyDescent="0.25">
      <c r="A3529" t="s">
        <v>6343</v>
      </c>
      <c r="B3529" t="s">
        <v>67</v>
      </c>
      <c r="C3529" t="s">
        <v>1358</v>
      </c>
      <c r="D3529" t="s">
        <v>86</v>
      </c>
      <c r="E3529" s="149">
        <v>295300</v>
      </c>
      <c r="F3529" s="149">
        <v>64348.63</v>
      </c>
      <c r="G3529" s="149">
        <v>359648.63</v>
      </c>
      <c r="H3529" s="150">
        <f>Tabela2[[#This Row],[PERCENTUAL REALIZADO2]]*1/100</f>
        <v>0.57657200000000008</v>
      </c>
      <c r="I3529">
        <v>57.657200000000003</v>
      </c>
      <c r="J3529" s="111">
        <v>42381</v>
      </c>
      <c r="L3529" t="s">
        <v>2</v>
      </c>
      <c r="M3529" t="s">
        <v>84</v>
      </c>
      <c r="N3529" t="s">
        <v>115</v>
      </c>
    </row>
    <row r="3530" spans="1:14" x14ac:dyDescent="0.25">
      <c r="A3530" t="s">
        <v>545</v>
      </c>
      <c r="B3530" t="s">
        <v>53</v>
      </c>
      <c r="C3530" t="s">
        <v>748</v>
      </c>
      <c r="D3530" t="s">
        <v>86</v>
      </c>
      <c r="E3530" s="149">
        <v>245850</v>
      </c>
      <c r="F3530" s="149">
        <v>3910.31</v>
      </c>
      <c r="G3530" s="149">
        <v>249760.31</v>
      </c>
      <c r="H3530" s="150">
        <f>Tabela2[[#This Row],[PERCENTUAL REALIZADO2]]*1/100</f>
        <v>0.67401700000000009</v>
      </c>
      <c r="I3530">
        <v>67.401700000000005</v>
      </c>
      <c r="J3530" s="111">
        <v>42552</v>
      </c>
      <c r="L3530" t="s">
        <v>2</v>
      </c>
      <c r="M3530" t="s">
        <v>84</v>
      </c>
      <c r="N3530" t="s">
        <v>88</v>
      </c>
    </row>
    <row r="3531" spans="1:14" x14ac:dyDescent="0.25">
      <c r="A3531" t="s">
        <v>6345</v>
      </c>
      <c r="B3531" t="s">
        <v>57</v>
      </c>
      <c r="C3531" t="s">
        <v>6344</v>
      </c>
      <c r="D3531" t="s">
        <v>86</v>
      </c>
      <c r="E3531" s="149">
        <v>295300</v>
      </c>
      <c r="F3531" s="149">
        <v>9910.1</v>
      </c>
      <c r="G3531" s="149">
        <v>305210.09999999998</v>
      </c>
      <c r="H3531" s="150">
        <f>Tabela2[[#This Row],[PERCENTUAL REALIZADO2]]*1/100</f>
        <v>8.9970999999999995E-2</v>
      </c>
      <c r="I3531">
        <v>8.9970999999999997</v>
      </c>
      <c r="J3531" s="111">
        <v>42491</v>
      </c>
      <c r="L3531" t="s">
        <v>2</v>
      </c>
      <c r="M3531" t="s">
        <v>84</v>
      </c>
      <c r="N3531" t="s">
        <v>88</v>
      </c>
    </row>
    <row r="3532" spans="1:14" x14ac:dyDescent="0.25">
      <c r="A3532" t="s">
        <v>6346</v>
      </c>
      <c r="B3532" t="s">
        <v>60</v>
      </c>
      <c r="C3532" t="s">
        <v>4277</v>
      </c>
      <c r="D3532" t="s">
        <v>86</v>
      </c>
      <c r="E3532" s="149">
        <v>245850</v>
      </c>
      <c r="F3532" s="149">
        <v>89126.15</v>
      </c>
      <c r="G3532" s="149">
        <v>334976.15000000002</v>
      </c>
      <c r="H3532" s="150">
        <f>Tabela2[[#This Row],[PERCENTUAL REALIZADO2]]*1/100</f>
        <v>0.9561360000000001</v>
      </c>
      <c r="I3532">
        <v>95.613600000000005</v>
      </c>
      <c r="J3532" s="111">
        <v>42305</v>
      </c>
      <c r="L3532" t="s">
        <v>2</v>
      </c>
      <c r="M3532" t="s">
        <v>84</v>
      </c>
      <c r="N3532" t="s">
        <v>88</v>
      </c>
    </row>
    <row r="3533" spans="1:14" x14ac:dyDescent="0.25">
      <c r="A3533" t="s">
        <v>6347</v>
      </c>
      <c r="B3533" t="s">
        <v>68</v>
      </c>
      <c r="C3533" t="s">
        <v>2185</v>
      </c>
      <c r="D3533" t="s">
        <v>86</v>
      </c>
      <c r="E3533" s="149">
        <v>245850</v>
      </c>
      <c r="F3533" s="149">
        <v>246.1</v>
      </c>
      <c r="G3533" s="149">
        <v>246096.1</v>
      </c>
      <c r="H3533" s="150">
        <f>Tabela2[[#This Row],[PERCENTUAL REALIZADO2]]*1/100</f>
        <v>0.80423100000000003</v>
      </c>
      <c r="I3533">
        <v>80.423100000000005</v>
      </c>
      <c r="J3533" s="111">
        <v>42522</v>
      </c>
      <c r="L3533" t="s">
        <v>2</v>
      </c>
      <c r="M3533" t="s">
        <v>84</v>
      </c>
      <c r="N3533" t="s">
        <v>88</v>
      </c>
    </row>
    <row r="3534" spans="1:14" x14ac:dyDescent="0.25">
      <c r="A3534" t="s">
        <v>6348</v>
      </c>
      <c r="B3534" t="s">
        <v>60</v>
      </c>
      <c r="C3534" t="s">
        <v>5359</v>
      </c>
      <c r="D3534" t="s">
        <v>86</v>
      </c>
      <c r="E3534" s="149">
        <v>493100</v>
      </c>
      <c r="F3534" s="149">
        <v>72913.8</v>
      </c>
      <c r="G3534" s="149">
        <v>566013.80000000005</v>
      </c>
      <c r="H3534" s="150">
        <f>Tabela2[[#This Row],[PERCENTUAL REALIZADO2]]*1/100</f>
        <v>1.7100999999999998E-2</v>
      </c>
      <c r="I3534">
        <v>1.7101</v>
      </c>
      <c r="J3534" s="111">
        <v>42699</v>
      </c>
      <c r="L3534" t="s">
        <v>2</v>
      </c>
      <c r="M3534" t="s">
        <v>84</v>
      </c>
      <c r="N3534" t="s">
        <v>88</v>
      </c>
    </row>
    <row r="3535" spans="1:14" x14ac:dyDescent="0.25">
      <c r="A3535" t="s">
        <v>6349</v>
      </c>
      <c r="B3535" t="s">
        <v>60</v>
      </c>
      <c r="C3535" t="s">
        <v>5359</v>
      </c>
      <c r="D3535" t="s">
        <v>86</v>
      </c>
      <c r="E3535" s="149">
        <v>245850</v>
      </c>
      <c r="F3535" s="149">
        <v>74726.61</v>
      </c>
      <c r="G3535" s="149">
        <v>320576.61</v>
      </c>
      <c r="H3535" s="150">
        <f>Tabela2[[#This Row],[PERCENTUAL REALIZADO2]]*1/100</f>
        <v>0.93935000000000002</v>
      </c>
      <c r="I3535">
        <v>93.935000000000002</v>
      </c>
      <c r="J3535" s="111">
        <v>43014</v>
      </c>
      <c r="L3535" t="s">
        <v>2</v>
      </c>
      <c r="M3535" t="s">
        <v>84</v>
      </c>
      <c r="N3535" t="s">
        <v>88</v>
      </c>
    </row>
    <row r="3536" spans="1:14" x14ac:dyDescent="0.25">
      <c r="A3536" t="s">
        <v>6350</v>
      </c>
      <c r="B3536" t="s">
        <v>47</v>
      </c>
      <c r="C3536" t="s">
        <v>1254</v>
      </c>
      <c r="D3536" t="s">
        <v>86</v>
      </c>
      <c r="E3536" s="149">
        <v>640050</v>
      </c>
      <c r="F3536" s="149">
        <v>641</v>
      </c>
      <c r="G3536" s="149">
        <v>640691</v>
      </c>
      <c r="H3536" s="150">
        <f>Tabela2[[#This Row],[PERCENTUAL REALIZADO2]]*1/100</f>
        <v>0.10032500000000001</v>
      </c>
      <c r="I3536">
        <v>10.032500000000001</v>
      </c>
      <c r="J3536" s="111">
        <v>42461</v>
      </c>
      <c r="L3536" t="s">
        <v>2</v>
      </c>
      <c r="M3536" t="s">
        <v>84</v>
      </c>
      <c r="N3536" t="s">
        <v>88</v>
      </c>
    </row>
    <row r="3537" spans="1:14" x14ac:dyDescent="0.25">
      <c r="A3537" t="s">
        <v>6351</v>
      </c>
      <c r="B3537" t="s">
        <v>68</v>
      </c>
      <c r="C3537" t="s">
        <v>680</v>
      </c>
      <c r="D3537" t="s">
        <v>86</v>
      </c>
      <c r="E3537" s="149">
        <v>885900</v>
      </c>
      <c r="F3537" s="149">
        <v>21794.93</v>
      </c>
      <c r="G3537" s="149">
        <v>907694.93</v>
      </c>
      <c r="H3537" s="150">
        <f>Tabela2[[#This Row],[PERCENTUAL REALIZADO2]]*1/100</f>
        <v>0.245809</v>
      </c>
      <c r="I3537">
        <v>24.5809</v>
      </c>
      <c r="J3537" s="111">
        <v>42467</v>
      </c>
      <c r="L3537" t="s">
        <v>2</v>
      </c>
      <c r="M3537" t="s">
        <v>84</v>
      </c>
      <c r="N3537" t="s">
        <v>88</v>
      </c>
    </row>
    <row r="3538" spans="1:14" x14ac:dyDescent="0.25">
      <c r="A3538" t="s">
        <v>1690</v>
      </c>
      <c r="B3538" t="s">
        <v>53</v>
      </c>
      <c r="C3538" t="s">
        <v>3008</v>
      </c>
      <c r="D3538" t="s">
        <v>86</v>
      </c>
      <c r="E3538" s="149">
        <v>245850</v>
      </c>
      <c r="F3538" s="149">
        <v>250</v>
      </c>
      <c r="G3538" s="149">
        <v>246100</v>
      </c>
      <c r="H3538" s="150">
        <f>Tabela2[[#This Row],[PERCENTUAL REALIZADO2]]*1/100</f>
        <v>0.72241200000000005</v>
      </c>
      <c r="I3538">
        <v>72.241200000000006</v>
      </c>
      <c r="J3538" s="111">
        <v>42479</v>
      </c>
      <c r="L3538" t="s">
        <v>2</v>
      </c>
      <c r="M3538" t="s">
        <v>84</v>
      </c>
      <c r="N3538" t="s">
        <v>88</v>
      </c>
    </row>
    <row r="3539" spans="1:14" x14ac:dyDescent="0.25">
      <c r="A3539" t="s">
        <v>6352</v>
      </c>
      <c r="B3539" t="s">
        <v>56</v>
      </c>
      <c r="C3539" t="s">
        <v>4971</v>
      </c>
      <c r="D3539" t="s">
        <v>86</v>
      </c>
      <c r="E3539" s="149">
        <v>986200</v>
      </c>
      <c r="F3539" s="149">
        <v>142776.13</v>
      </c>
      <c r="G3539" s="149">
        <v>1128976.1299999999</v>
      </c>
      <c r="H3539" s="150">
        <f>Tabela2[[#This Row],[PERCENTUAL REALIZADO2]]*1/100</f>
        <v>0.22786600000000001</v>
      </c>
      <c r="I3539">
        <v>22.7866</v>
      </c>
      <c r="J3539" s="111">
        <v>41850</v>
      </c>
      <c r="L3539" t="s">
        <v>2</v>
      </c>
      <c r="M3539" t="s">
        <v>84</v>
      </c>
      <c r="N3539" t="s">
        <v>88</v>
      </c>
    </row>
    <row r="3540" spans="1:14" x14ac:dyDescent="0.25">
      <c r="A3540" t="s">
        <v>6353</v>
      </c>
      <c r="B3540" t="s">
        <v>65</v>
      </c>
      <c r="C3540" t="s">
        <v>3265</v>
      </c>
      <c r="D3540" t="s">
        <v>86</v>
      </c>
      <c r="E3540" s="149">
        <v>245850</v>
      </c>
      <c r="F3540" s="149">
        <v>46627.96</v>
      </c>
      <c r="G3540" s="149">
        <v>292477.96000000002</v>
      </c>
      <c r="H3540" s="150">
        <f>Tabela2[[#This Row],[PERCENTUAL REALIZADO2]]*1/100</f>
        <v>8.0710000000000004E-2</v>
      </c>
      <c r="I3540">
        <v>8.0709999999999997</v>
      </c>
      <c r="J3540" s="111">
        <v>42653</v>
      </c>
      <c r="L3540" t="s">
        <v>2</v>
      </c>
      <c r="M3540" t="s">
        <v>84</v>
      </c>
      <c r="N3540" t="s">
        <v>88</v>
      </c>
    </row>
    <row r="3541" spans="1:14" x14ac:dyDescent="0.25">
      <c r="A3541" t="s">
        <v>6354</v>
      </c>
      <c r="B3541" t="s">
        <v>69</v>
      </c>
      <c r="C3541" t="s">
        <v>3709</v>
      </c>
      <c r="D3541" t="s">
        <v>86</v>
      </c>
      <c r="E3541" s="149">
        <v>295300</v>
      </c>
      <c r="F3541" s="149">
        <v>36362.85</v>
      </c>
      <c r="G3541" s="149">
        <v>331662.84999999998</v>
      </c>
      <c r="H3541" s="150">
        <f>Tabela2[[#This Row],[PERCENTUAL REALIZADO2]]*1/100</f>
        <v>8.7243999999999988E-2</v>
      </c>
      <c r="I3541">
        <v>8.7243999999999993</v>
      </c>
      <c r="J3541" s="111">
        <v>42235</v>
      </c>
      <c r="L3541" t="s">
        <v>2</v>
      </c>
      <c r="M3541" t="s">
        <v>84</v>
      </c>
      <c r="N3541" t="s">
        <v>88</v>
      </c>
    </row>
    <row r="3542" spans="1:14" x14ac:dyDescent="0.25">
      <c r="A3542" t="s">
        <v>6355</v>
      </c>
      <c r="B3542" t="s">
        <v>68</v>
      </c>
      <c r="C3542" t="s">
        <v>1302</v>
      </c>
      <c r="D3542" t="s">
        <v>86</v>
      </c>
      <c r="E3542" s="149">
        <v>730997.18</v>
      </c>
      <c r="F3542" s="149">
        <v>7383.8</v>
      </c>
      <c r="G3542" s="149">
        <v>738380.98</v>
      </c>
      <c r="H3542" s="150">
        <f>Tabela2[[#This Row],[PERCENTUAL REALIZADO2]]*1/100</f>
        <v>0.57928600000000008</v>
      </c>
      <c r="I3542">
        <v>57.928600000000003</v>
      </c>
      <c r="J3542" s="111">
        <v>42856</v>
      </c>
      <c r="L3542" t="s">
        <v>2</v>
      </c>
      <c r="M3542" t="s">
        <v>84</v>
      </c>
      <c r="N3542" t="s">
        <v>564</v>
      </c>
    </row>
    <row r="3543" spans="1:14" x14ac:dyDescent="0.25">
      <c r="A3543" t="s">
        <v>6356</v>
      </c>
      <c r="B3543" t="s">
        <v>47</v>
      </c>
      <c r="C3543" t="s">
        <v>1097</v>
      </c>
      <c r="D3543" t="s">
        <v>86</v>
      </c>
      <c r="E3543" s="149">
        <v>493100</v>
      </c>
      <c r="F3543" s="149">
        <v>34289.730000000003</v>
      </c>
      <c r="G3543" s="149">
        <v>527389.73</v>
      </c>
      <c r="H3543" s="150">
        <f>Tabela2[[#This Row],[PERCENTUAL REALIZADO2]]*1/100</f>
        <v>1.8074E-2</v>
      </c>
      <c r="I3543">
        <v>1.8073999999999999</v>
      </c>
      <c r="J3543" s="111">
        <v>42576</v>
      </c>
      <c r="L3543" t="s">
        <v>2</v>
      </c>
      <c r="M3543" t="s">
        <v>84</v>
      </c>
      <c r="N3543" t="s">
        <v>565</v>
      </c>
    </row>
    <row r="3544" spans="1:14" x14ac:dyDescent="0.25">
      <c r="A3544" t="s">
        <v>6357</v>
      </c>
      <c r="B3544" t="s">
        <v>51</v>
      </c>
      <c r="C3544" t="s">
        <v>1664</v>
      </c>
      <c r="D3544" t="s">
        <v>86</v>
      </c>
      <c r="E3544" s="149">
        <v>245850</v>
      </c>
      <c r="F3544" s="149">
        <v>250</v>
      </c>
      <c r="G3544" s="149">
        <v>246100</v>
      </c>
      <c r="H3544" s="150">
        <f>Tabela2[[#This Row],[PERCENTUAL REALIZADO2]]*1/100</f>
        <v>0.37323900000000004</v>
      </c>
      <c r="I3544">
        <v>37.323900000000002</v>
      </c>
      <c r="J3544" s="111">
        <v>42697</v>
      </c>
      <c r="L3544" t="s">
        <v>2</v>
      </c>
      <c r="M3544" t="s">
        <v>84</v>
      </c>
      <c r="N3544" t="s">
        <v>88</v>
      </c>
    </row>
    <row r="3545" spans="1:14" x14ac:dyDescent="0.25">
      <c r="A3545" t="s">
        <v>6358</v>
      </c>
      <c r="B3545" t="s">
        <v>54</v>
      </c>
      <c r="C3545" t="s">
        <v>5348</v>
      </c>
      <c r="D3545" t="s">
        <v>86</v>
      </c>
      <c r="E3545" s="149">
        <v>1627483</v>
      </c>
      <c r="F3545" s="149">
        <v>281525.78000000003</v>
      </c>
      <c r="G3545" s="149">
        <v>1909008.78</v>
      </c>
      <c r="H3545" s="150">
        <f>Tabela2[[#This Row],[PERCENTUAL REALIZADO2]]*1/100</f>
        <v>0.82884200000000008</v>
      </c>
      <c r="I3545">
        <v>82.884200000000007</v>
      </c>
      <c r="J3545" s="111">
        <v>42537</v>
      </c>
      <c r="L3545" t="s">
        <v>2</v>
      </c>
      <c r="M3545" t="s">
        <v>84</v>
      </c>
      <c r="N3545" t="s">
        <v>88</v>
      </c>
    </row>
    <row r="3546" spans="1:14" x14ac:dyDescent="0.25">
      <c r="A3546" t="s">
        <v>6359</v>
      </c>
      <c r="B3546" t="s">
        <v>68</v>
      </c>
      <c r="C3546" t="s">
        <v>1033</v>
      </c>
      <c r="D3546" t="s">
        <v>86</v>
      </c>
      <c r="E3546" s="149">
        <v>344750</v>
      </c>
      <c r="F3546" s="149">
        <v>14255.17</v>
      </c>
      <c r="G3546" s="149">
        <v>359005.17</v>
      </c>
      <c r="H3546" s="150">
        <f>Tabela2[[#This Row],[PERCENTUAL REALIZADO2]]*1/100</f>
        <v>5.5120000000000004E-3</v>
      </c>
      <c r="I3546">
        <v>0.55120000000000002</v>
      </c>
      <c r="J3546" s="111">
        <v>43066</v>
      </c>
      <c r="L3546" t="s">
        <v>2</v>
      </c>
      <c r="M3546" t="s">
        <v>84</v>
      </c>
      <c r="N3546" t="s">
        <v>88</v>
      </c>
    </row>
    <row r="3547" spans="1:14" x14ac:dyDescent="0.25">
      <c r="A3547" t="s">
        <v>6360</v>
      </c>
      <c r="B3547" t="s">
        <v>62</v>
      </c>
      <c r="C3547" t="s">
        <v>1282</v>
      </c>
      <c r="D3547" t="s">
        <v>86</v>
      </c>
      <c r="E3547" s="149">
        <v>344750</v>
      </c>
      <c r="F3547" s="149">
        <v>7920.55</v>
      </c>
      <c r="G3547" s="149">
        <v>352670.55</v>
      </c>
      <c r="H3547" s="150">
        <f>Tabela2[[#This Row],[PERCENTUAL REALIZADO2]]*1/100</f>
        <v>9.4160999999999995E-2</v>
      </c>
      <c r="I3547">
        <v>9.4161000000000001</v>
      </c>
      <c r="J3547" s="111">
        <v>42537</v>
      </c>
      <c r="L3547" t="s">
        <v>2</v>
      </c>
      <c r="M3547" t="s">
        <v>84</v>
      </c>
      <c r="N3547" t="s">
        <v>88</v>
      </c>
    </row>
    <row r="3548" spans="1:14" x14ac:dyDescent="0.25">
      <c r="A3548" t="s">
        <v>6361</v>
      </c>
      <c r="B3548" t="s">
        <v>65</v>
      </c>
      <c r="C3548" t="s">
        <v>1787</v>
      </c>
      <c r="D3548" t="s">
        <v>82</v>
      </c>
      <c r="E3548" s="149">
        <v>292500</v>
      </c>
      <c r="F3548" s="149">
        <v>7500</v>
      </c>
      <c r="G3548" s="149">
        <v>300000</v>
      </c>
      <c r="H3548" s="150">
        <f>Tabela2[[#This Row],[PERCENTUAL REALIZADO2]]*1/100</f>
        <v>0.49528</v>
      </c>
      <c r="I3548">
        <v>49.527999999999999</v>
      </c>
      <c r="J3548" s="111">
        <v>42545</v>
      </c>
      <c r="L3548" t="s">
        <v>2</v>
      </c>
      <c r="M3548" t="s">
        <v>84</v>
      </c>
      <c r="N3548" t="s">
        <v>85</v>
      </c>
    </row>
    <row r="3549" spans="1:14" x14ac:dyDescent="0.25">
      <c r="A3549" t="s">
        <v>6362</v>
      </c>
      <c r="B3549" t="s">
        <v>66</v>
      </c>
      <c r="C3549" t="s">
        <v>1023</v>
      </c>
      <c r="D3549" t="s">
        <v>82</v>
      </c>
      <c r="E3549" s="149">
        <v>1500000</v>
      </c>
      <c r="F3549" s="149">
        <v>1501.5</v>
      </c>
      <c r="G3549" s="149">
        <v>1501501.5</v>
      </c>
      <c r="H3549" s="150">
        <f>Tabela2[[#This Row],[PERCENTUAL REALIZADO2]]*1/100</f>
        <v>0.65665700000000005</v>
      </c>
      <c r="I3549">
        <v>65.665700000000001</v>
      </c>
      <c r="J3549" s="111">
        <v>42544</v>
      </c>
      <c r="L3549" t="s">
        <v>2</v>
      </c>
      <c r="M3549" t="s">
        <v>84</v>
      </c>
      <c r="N3549" t="s">
        <v>85</v>
      </c>
    </row>
    <row r="3550" spans="1:14" x14ac:dyDescent="0.25">
      <c r="A3550" t="s">
        <v>6364</v>
      </c>
      <c r="B3550" t="s">
        <v>45</v>
      </c>
      <c r="C3550" t="s">
        <v>6363</v>
      </c>
      <c r="D3550" t="s">
        <v>82</v>
      </c>
      <c r="E3550" s="149">
        <v>1072500</v>
      </c>
      <c r="F3550" s="149">
        <v>27500</v>
      </c>
      <c r="G3550" s="149">
        <v>1100000</v>
      </c>
      <c r="H3550" s="150">
        <f>Tabela2[[#This Row],[PERCENTUAL REALIZADO2]]*1/100</f>
        <v>4.8536000000000003E-2</v>
      </c>
      <c r="I3550">
        <v>4.8536000000000001</v>
      </c>
      <c r="J3550" s="111">
        <v>42871</v>
      </c>
      <c r="L3550" t="s">
        <v>2</v>
      </c>
      <c r="M3550" t="s">
        <v>84</v>
      </c>
      <c r="N3550" t="s">
        <v>85</v>
      </c>
    </row>
    <row r="3551" spans="1:14" x14ac:dyDescent="0.25">
      <c r="A3551" t="s">
        <v>6365</v>
      </c>
      <c r="B3551" t="s">
        <v>58</v>
      </c>
      <c r="C3551" t="s">
        <v>472</v>
      </c>
      <c r="D3551" t="s">
        <v>82</v>
      </c>
      <c r="E3551" s="149">
        <v>404097.53</v>
      </c>
      <c r="F3551" s="149">
        <v>879.51</v>
      </c>
      <c r="G3551" s="149">
        <v>404977.04</v>
      </c>
      <c r="H3551" s="150">
        <f>Tabela2[[#This Row],[PERCENTUAL REALIZADO2]]*1/100</f>
        <v>0.8951309999999999</v>
      </c>
      <c r="I3551">
        <v>89.513099999999994</v>
      </c>
      <c r="J3551" s="111">
        <v>42677</v>
      </c>
      <c r="L3551" t="s">
        <v>2</v>
      </c>
      <c r="M3551" t="s">
        <v>84</v>
      </c>
      <c r="N3551" t="s">
        <v>85</v>
      </c>
    </row>
    <row r="3552" spans="1:14" x14ac:dyDescent="0.25">
      <c r="A3552" t="s">
        <v>6366</v>
      </c>
      <c r="B3552" t="s">
        <v>54</v>
      </c>
      <c r="C3552" t="s">
        <v>1330</v>
      </c>
      <c r="D3552" t="s">
        <v>86</v>
      </c>
      <c r="E3552" s="149">
        <v>295300</v>
      </c>
      <c r="F3552" s="149">
        <v>248863.93</v>
      </c>
      <c r="G3552" s="149">
        <v>544163.93000000005</v>
      </c>
      <c r="H3552" s="150">
        <f>Tabela2[[#This Row],[PERCENTUAL REALIZADO2]]*1/100</f>
        <v>7.1931999999999996E-2</v>
      </c>
      <c r="I3552">
        <v>7.1932</v>
      </c>
      <c r="J3552" s="111">
        <v>42492</v>
      </c>
      <c r="L3552" t="s">
        <v>2</v>
      </c>
      <c r="M3552" t="s">
        <v>84</v>
      </c>
      <c r="N3552" t="s">
        <v>88</v>
      </c>
    </row>
    <row r="3553" spans="1:14" x14ac:dyDescent="0.25">
      <c r="A3553" t="s">
        <v>6367</v>
      </c>
      <c r="B3553" t="s">
        <v>65</v>
      </c>
      <c r="C3553" t="s">
        <v>938</v>
      </c>
      <c r="D3553" t="s">
        <v>86</v>
      </c>
      <c r="E3553" s="149">
        <v>245850</v>
      </c>
      <c r="F3553" s="149">
        <v>3976.73</v>
      </c>
      <c r="G3553" s="149">
        <v>249826.73</v>
      </c>
      <c r="H3553" s="150">
        <f>Tabela2[[#This Row],[PERCENTUAL REALIZADO2]]*1/100</f>
        <v>0.99571600000000005</v>
      </c>
      <c r="I3553">
        <v>99.571600000000004</v>
      </c>
      <c r="J3553" s="111">
        <v>42702</v>
      </c>
      <c r="L3553" t="s">
        <v>2</v>
      </c>
      <c r="M3553" t="s">
        <v>84</v>
      </c>
      <c r="N3553" t="s">
        <v>88</v>
      </c>
    </row>
    <row r="3554" spans="1:14" x14ac:dyDescent="0.25">
      <c r="A3554" t="s">
        <v>5125</v>
      </c>
      <c r="B3554" t="s">
        <v>65</v>
      </c>
      <c r="C3554" t="s">
        <v>6368</v>
      </c>
      <c r="D3554" t="s">
        <v>86</v>
      </c>
      <c r="E3554" s="149">
        <v>245850</v>
      </c>
      <c r="F3554" s="149">
        <v>250</v>
      </c>
      <c r="G3554" s="149">
        <v>246100</v>
      </c>
      <c r="H3554" s="150">
        <f>Tabela2[[#This Row],[PERCENTUAL REALIZADO2]]*1/100</f>
        <v>0.63680599999999998</v>
      </c>
      <c r="I3554">
        <v>63.680599999999998</v>
      </c>
      <c r="J3554" s="111">
        <v>42503</v>
      </c>
      <c r="L3554" t="s">
        <v>2</v>
      </c>
      <c r="M3554" t="s">
        <v>84</v>
      </c>
      <c r="N3554" t="s">
        <v>88</v>
      </c>
    </row>
    <row r="3555" spans="1:14" x14ac:dyDescent="0.25">
      <c r="A3555" t="s">
        <v>6370</v>
      </c>
      <c r="B3555" t="s">
        <v>47</v>
      </c>
      <c r="C3555" t="s">
        <v>6369</v>
      </c>
      <c r="D3555" t="s">
        <v>86</v>
      </c>
      <c r="E3555" s="149">
        <v>295300</v>
      </c>
      <c r="F3555" s="149">
        <v>4700</v>
      </c>
      <c r="G3555" s="149">
        <v>300000</v>
      </c>
      <c r="H3555" s="150">
        <f>Tabela2[[#This Row],[PERCENTUAL REALIZADO2]]*1/100</f>
        <v>0.88659299999999996</v>
      </c>
      <c r="I3555">
        <v>88.659300000000002</v>
      </c>
      <c r="J3555" s="111">
        <v>42769</v>
      </c>
      <c r="L3555" t="s">
        <v>2</v>
      </c>
      <c r="M3555" t="s">
        <v>84</v>
      </c>
      <c r="N3555" t="s">
        <v>88</v>
      </c>
    </row>
    <row r="3556" spans="1:14" x14ac:dyDescent="0.25">
      <c r="A3556" t="s">
        <v>6371</v>
      </c>
      <c r="B3556" t="s">
        <v>58</v>
      </c>
      <c r="C3556" t="s">
        <v>5282</v>
      </c>
      <c r="D3556" t="s">
        <v>86</v>
      </c>
      <c r="E3556" s="149">
        <v>592000</v>
      </c>
      <c r="F3556" s="149">
        <v>11120.51</v>
      </c>
      <c r="G3556" s="149">
        <v>603120.51</v>
      </c>
      <c r="H3556" s="150">
        <f>Tabela2[[#This Row],[PERCENTUAL REALIZADO2]]*1/100</f>
        <v>0.54288899999999995</v>
      </c>
      <c r="I3556">
        <v>54.288899999999998</v>
      </c>
      <c r="J3556" s="111">
        <v>42702</v>
      </c>
      <c r="L3556" t="s">
        <v>2</v>
      </c>
      <c r="M3556" t="s">
        <v>84</v>
      </c>
      <c r="N3556" t="s">
        <v>88</v>
      </c>
    </row>
    <row r="3557" spans="1:14" x14ac:dyDescent="0.25">
      <c r="A3557" t="s">
        <v>6372</v>
      </c>
      <c r="B3557" t="s">
        <v>48</v>
      </c>
      <c r="C3557" t="s">
        <v>297</v>
      </c>
      <c r="D3557" t="s">
        <v>86</v>
      </c>
      <c r="E3557" s="149">
        <v>324970</v>
      </c>
      <c r="F3557" s="149">
        <v>7030</v>
      </c>
      <c r="G3557" s="149">
        <v>332000</v>
      </c>
      <c r="H3557" s="150">
        <f>Tabela2[[#This Row],[PERCENTUAL REALIZADO2]]*1/100</f>
        <v>0.99102599999999996</v>
      </c>
      <c r="I3557">
        <v>99.102599999999995</v>
      </c>
      <c r="J3557" s="111">
        <v>42156</v>
      </c>
      <c r="L3557" t="s">
        <v>2</v>
      </c>
      <c r="M3557" t="s">
        <v>84</v>
      </c>
      <c r="N3557" t="s">
        <v>88</v>
      </c>
    </row>
    <row r="3558" spans="1:14" x14ac:dyDescent="0.25">
      <c r="A3558" t="s">
        <v>6373</v>
      </c>
      <c r="B3558" t="s">
        <v>68</v>
      </c>
      <c r="C3558" t="s">
        <v>113</v>
      </c>
      <c r="D3558" t="s">
        <v>86</v>
      </c>
      <c r="E3558" s="149">
        <v>298267</v>
      </c>
      <c r="F3558" s="149">
        <v>11806.63</v>
      </c>
      <c r="G3558" s="149">
        <v>310073.63</v>
      </c>
      <c r="H3558" s="150">
        <f>Tabela2[[#This Row],[PERCENTUAL REALIZADO2]]*1/100</f>
        <v>0.20410599999999998</v>
      </c>
      <c r="I3558">
        <v>20.410599999999999</v>
      </c>
      <c r="J3558" s="111">
        <v>42471</v>
      </c>
      <c r="L3558" t="s">
        <v>2</v>
      </c>
      <c r="M3558" t="s">
        <v>84</v>
      </c>
      <c r="N3558" t="s">
        <v>88</v>
      </c>
    </row>
    <row r="3559" spans="1:14" x14ac:dyDescent="0.25">
      <c r="A3559" t="s">
        <v>6374</v>
      </c>
      <c r="B3559" t="s">
        <v>53</v>
      </c>
      <c r="C3559" t="s">
        <v>1053</v>
      </c>
      <c r="D3559" t="s">
        <v>86</v>
      </c>
      <c r="E3559" s="149">
        <v>344750</v>
      </c>
      <c r="F3559" s="149">
        <v>3500</v>
      </c>
      <c r="G3559" s="149">
        <v>348250</v>
      </c>
      <c r="H3559" s="150">
        <f>Tabela2[[#This Row],[PERCENTUAL REALIZADO2]]*1/100</f>
        <v>0.22326699999999999</v>
      </c>
      <c r="I3559">
        <v>22.326699999999999</v>
      </c>
      <c r="J3559" s="111">
        <v>42702</v>
      </c>
      <c r="L3559" t="s">
        <v>2</v>
      </c>
      <c r="M3559" t="s">
        <v>84</v>
      </c>
      <c r="N3559" t="s">
        <v>88</v>
      </c>
    </row>
    <row r="3560" spans="1:14" x14ac:dyDescent="0.25">
      <c r="A3560" t="s">
        <v>6375</v>
      </c>
      <c r="B3560" t="s">
        <v>65</v>
      </c>
      <c r="C3560" t="s">
        <v>369</v>
      </c>
      <c r="D3560" t="s">
        <v>86</v>
      </c>
      <c r="E3560" s="149">
        <v>245850</v>
      </c>
      <c r="F3560" s="149">
        <v>54753.279999999999</v>
      </c>
      <c r="G3560" s="149">
        <v>300603.28000000003</v>
      </c>
      <c r="H3560" s="150">
        <f>Tabela2[[#This Row],[PERCENTUAL REALIZADO2]]*1/100</f>
        <v>0.75478699999999999</v>
      </c>
      <c r="I3560">
        <v>75.478700000000003</v>
      </c>
      <c r="J3560" s="111">
        <v>42699</v>
      </c>
      <c r="L3560" t="s">
        <v>2</v>
      </c>
      <c r="M3560" t="s">
        <v>84</v>
      </c>
      <c r="N3560" t="s">
        <v>88</v>
      </c>
    </row>
    <row r="3561" spans="1:14" x14ac:dyDescent="0.25">
      <c r="A3561" t="s">
        <v>6376</v>
      </c>
      <c r="B3561" t="s">
        <v>47</v>
      </c>
      <c r="C3561" t="s">
        <v>4058</v>
      </c>
      <c r="D3561" t="s">
        <v>86</v>
      </c>
      <c r="E3561" s="149">
        <v>295300</v>
      </c>
      <c r="F3561" s="149">
        <v>296</v>
      </c>
      <c r="G3561" s="149">
        <v>295596</v>
      </c>
      <c r="H3561" s="150">
        <f>Tabela2[[#This Row],[PERCENTUAL REALIZADO2]]*1/100</f>
        <v>0.29583999999999999</v>
      </c>
      <c r="I3561">
        <v>29.584</v>
      </c>
      <c r="J3561" s="111">
        <v>42430</v>
      </c>
      <c r="L3561" t="s">
        <v>2</v>
      </c>
      <c r="M3561" t="s">
        <v>84</v>
      </c>
      <c r="N3561" t="s">
        <v>88</v>
      </c>
    </row>
    <row r="3562" spans="1:14" x14ac:dyDescent="0.25">
      <c r="A3562" t="s">
        <v>6377</v>
      </c>
      <c r="B3562" t="s">
        <v>47</v>
      </c>
      <c r="C3562" t="s">
        <v>4058</v>
      </c>
      <c r="D3562" t="s">
        <v>86</v>
      </c>
      <c r="E3562" s="149">
        <v>443650</v>
      </c>
      <c r="F3562" s="149">
        <v>445</v>
      </c>
      <c r="G3562" s="149">
        <v>444095</v>
      </c>
      <c r="H3562" s="150">
        <f>Tabela2[[#This Row],[PERCENTUAL REALIZADO2]]*1/100</f>
        <v>0.97979499999999997</v>
      </c>
      <c r="I3562">
        <v>97.979500000000002</v>
      </c>
      <c r="J3562" s="111">
        <v>42401</v>
      </c>
      <c r="K3562" s="111">
        <v>42704</v>
      </c>
      <c r="L3562" t="s">
        <v>2</v>
      </c>
      <c r="M3562" t="s">
        <v>84</v>
      </c>
      <c r="N3562" t="s">
        <v>88</v>
      </c>
    </row>
    <row r="3563" spans="1:14" x14ac:dyDescent="0.25">
      <c r="A3563" t="s">
        <v>6378</v>
      </c>
      <c r="B3563" t="s">
        <v>68</v>
      </c>
      <c r="C3563" t="s">
        <v>200</v>
      </c>
      <c r="D3563" t="s">
        <v>86</v>
      </c>
      <c r="E3563" s="149">
        <v>493100</v>
      </c>
      <c r="F3563" s="149">
        <v>92455.23</v>
      </c>
      <c r="G3563" s="149">
        <v>585555.23</v>
      </c>
      <c r="H3563" s="150">
        <f>Tabela2[[#This Row],[PERCENTUAL REALIZADO2]]*1/100</f>
        <v>4.065E-3</v>
      </c>
      <c r="I3563">
        <v>0.40649999999999997</v>
      </c>
      <c r="J3563" s="111">
        <v>42696</v>
      </c>
      <c r="L3563" t="s">
        <v>2</v>
      </c>
      <c r="M3563" t="s">
        <v>84</v>
      </c>
      <c r="N3563" t="s">
        <v>425</v>
      </c>
    </row>
    <row r="3564" spans="1:14" x14ac:dyDescent="0.25">
      <c r="A3564" t="s">
        <v>6379</v>
      </c>
      <c r="B3564" t="s">
        <v>65</v>
      </c>
      <c r="C3564" t="s">
        <v>1293</v>
      </c>
      <c r="D3564" t="s">
        <v>86</v>
      </c>
      <c r="E3564" s="149">
        <v>311124</v>
      </c>
      <c r="F3564" s="149">
        <v>4698</v>
      </c>
      <c r="G3564" s="149">
        <v>315822</v>
      </c>
      <c r="H3564" s="150">
        <f>Tabela2[[#This Row],[PERCENTUAL REALIZADO2]]*1/100</f>
        <v>0.5</v>
      </c>
      <c r="I3564">
        <v>50</v>
      </c>
      <c r="J3564" s="111">
        <v>42676</v>
      </c>
      <c r="L3564" t="s">
        <v>2</v>
      </c>
      <c r="M3564" t="s">
        <v>84</v>
      </c>
      <c r="N3564" t="s">
        <v>564</v>
      </c>
    </row>
    <row r="3565" spans="1:14" x14ac:dyDescent="0.25">
      <c r="A3565" t="s">
        <v>6380</v>
      </c>
      <c r="B3565" t="s">
        <v>49</v>
      </c>
      <c r="C3565" t="s">
        <v>1131</v>
      </c>
      <c r="D3565" t="s">
        <v>117</v>
      </c>
      <c r="E3565" s="149">
        <v>691104.56</v>
      </c>
      <c r="F3565" s="149">
        <v>14104.18</v>
      </c>
      <c r="G3565" s="149">
        <v>705208.74</v>
      </c>
      <c r="H3565" s="150">
        <f>Tabela2[[#This Row],[PERCENTUAL REALIZADO2]]*1/100</f>
        <v>9.8040000000000002E-3</v>
      </c>
      <c r="I3565">
        <v>0.98040000000000005</v>
      </c>
      <c r="J3565" s="111">
        <v>42699</v>
      </c>
      <c r="L3565" t="s">
        <v>2</v>
      </c>
      <c r="M3565" t="s">
        <v>120</v>
      </c>
      <c r="N3565" t="s">
        <v>121</v>
      </c>
    </row>
    <row r="3566" spans="1:14" x14ac:dyDescent="0.25">
      <c r="A3566" t="s">
        <v>6381</v>
      </c>
      <c r="B3566" t="s">
        <v>62</v>
      </c>
      <c r="C3566" t="s">
        <v>655</v>
      </c>
      <c r="D3566" t="s">
        <v>82</v>
      </c>
      <c r="E3566" s="149">
        <v>633750</v>
      </c>
      <c r="F3566" s="149">
        <v>6750</v>
      </c>
      <c r="G3566" s="149">
        <v>640500</v>
      </c>
      <c r="H3566" s="150">
        <f>Tabela2[[#This Row],[PERCENTUAL REALIZADO2]]*1/100</f>
        <v>0.11215899999999999</v>
      </c>
      <c r="I3566">
        <v>11.2159</v>
      </c>
      <c r="J3566" s="111">
        <v>42397</v>
      </c>
      <c r="L3566" t="s">
        <v>2</v>
      </c>
      <c r="M3566" t="s">
        <v>84</v>
      </c>
      <c r="N3566" t="s">
        <v>85</v>
      </c>
    </row>
    <row r="3567" spans="1:14" x14ac:dyDescent="0.25">
      <c r="A3567" t="s">
        <v>6382</v>
      </c>
      <c r="B3567" t="s">
        <v>67</v>
      </c>
      <c r="C3567" t="s">
        <v>4866</v>
      </c>
      <c r="D3567" t="s">
        <v>82</v>
      </c>
      <c r="E3567" s="149">
        <v>243750</v>
      </c>
      <c r="F3567" s="149">
        <v>11538</v>
      </c>
      <c r="G3567" s="149">
        <v>255288</v>
      </c>
      <c r="H3567" s="150">
        <f>Tabela2[[#This Row],[PERCENTUAL REALIZADO2]]*1/100</f>
        <v>0.36149199999999998</v>
      </c>
      <c r="I3567">
        <v>36.1492</v>
      </c>
      <c r="J3567" s="111">
        <v>42339</v>
      </c>
      <c r="L3567" t="s">
        <v>2</v>
      </c>
      <c r="M3567" t="s">
        <v>84</v>
      </c>
      <c r="N3567" t="s">
        <v>85</v>
      </c>
    </row>
    <row r="3568" spans="1:14" x14ac:dyDescent="0.25">
      <c r="A3568" t="s">
        <v>6384</v>
      </c>
      <c r="B3568" t="s">
        <v>62</v>
      </c>
      <c r="C3568" t="s">
        <v>6383</v>
      </c>
      <c r="D3568" t="s">
        <v>82</v>
      </c>
      <c r="E3568" s="149">
        <v>243750</v>
      </c>
      <c r="F3568" s="149">
        <v>6250</v>
      </c>
      <c r="G3568" s="149">
        <v>250000</v>
      </c>
      <c r="H3568" s="150">
        <f>Tabela2[[#This Row],[PERCENTUAL REALIZADO2]]*1/100</f>
        <v>0.50317699999999999</v>
      </c>
      <c r="I3568">
        <v>50.317700000000002</v>
      </c>
      <c r="J3568" s="111">
        <v>42507</v>
      </c>
      <c r="L3568" t="s">
        <v>2</v>
      </c>
      <c r="M3568" t="s">
        <v>84</v>
      </c>
      <c r="N3568" t="s">
        <v>85</v>
      </c>
    </row>
    <row r="3569" spans="1:14" x14ac:dyDescent="0.25">
      <c r="A3569" t="s">
        <v>6385</v>
      </c>
      <c r="B3569" t="s">
        <v>51</v>
      </c>
      <c r="C3569" t="s">
        <v>5265</v>
      </c>
      <c r="D3569" t="s">
        <v>82</v>
      </c>
      <c r="E3569" s="149">
        <v>292500</v>
      </c>
      <c r="F3569" s="149">
        <v>8775</v>
      </c>
      <c r="G3569" s="149">
        <v>301275</v>
      </c>
      <c r="H3569" s="150">
        <f>Tabela2[[#This Row],[PERCENTUAL REALIZADO2]]*1/100</f>
        <v>0.99435599999999991</v>
      </c>
      <c r="I3569">
        <v>99.435599999999994</v>
      </c>
      <c r="J3569" s="111">
        <v>42339</v>
      </c>
      <c r="L3569" t="s">
        <v>2</v>
      </c>
      <c r="M3569" t="s">
        <v>84</v>
      </c>
      <c r="N3569" t="s">
        <v>85</v>
      </c>
    </row>
    <row r="3570" spans="1:14" x14ac:dyDescent="0.25">
      <c r="A3570" t="s">
        <v>6386</v>
      </c>
      <c r="B3570" t="s">
        <v>51</v>
      </c>
      <c r="C3570" t="s">
        <v>474</v>
      </c>
      <c r="D3570" t="s">
        <v>82</v>
      </c>
      <c r="E3570" s="149">
        <v>487500</v>
      </c>
      <c r="F3570" s="149">
        <v>500</v>
      </c>
      <c r="G3570" s="149">
        <v>488000</v>
      </c>
      <c r="H3570" s="150">
        <f>Tabela2[[#This Row],[PERCENTUAL REALIZADO2]]*1/100</f>
        <v>0.634494</v>
      </c>
      <c r="I3570">
        <v>63.449399999999997</v>
      </c>
      <c r="J3570" s="111">
        <v>42461</v>
      </c>
      <c r="L3570" t="s">
        <v>2</v>
      </c>
      <c r="M3570" t="s">
        <v>84</v>
      </c>
      <c r="N3570" t="s">
        <v>85</v>
      </c>
    </row>
    <row r="3571" spans="1:14" x14ac:dyDescent="0.25">
      <c r="A3571" t="s">
        <v>6388</v>
      </c>
      <c r="B3571" t="s">
        <v>55</v>
      </c>
      <c r="C3571" t="s">
        <v>6387</v>
      </c>
      <c r="D3571" t="s">
        <v>82</v>
      </c>
      <c r="E3571" s="149">
        <v>1287000</v>
      </c>
      <c r="F3571" s="149">
        <v>51480</v>
      </c>
      <c r="G3571" s="149">
        <v>1338480</v>
      </c>
      <c r="H3571" s="150">
        <f>Tabela2[[#This Row],[PERCENTUAL REALIZADO2]]*1/100</f>
        <v>0.10101</v>
      </c>
      <c r="I3571">
        <v>10.101000000000001</v>
      </c>
      <c r="J3571" s="111">
        <v>42367</v>
      </c>
      <c r="L3571" t="s">
        <v>2</v>
      </c>
      <c r="M3571" t="s">
        <v>84</v>
      </c>
      <c r="N3571" t="s">
        <v>85</v>
      </c>
    </row>
    <row r="3572" spans="1:14" x14ac:dyDescent="0.25">
      <c r="A3572" t="s">
        <v>6390</v>
      </c>
      <c r="B3572" t="s">
        <v>47</v>
      </c>
      <c r="C3572" t="s">
        <v>6389</v>
      </c>
      <c r="D3572" t="s">
        <v>82</v>
      </c>
      <c r="E3572" s="149">
        <v>243750</v>
      </c>
      <c r="F3572" s="149">
        <v>6250</v>
      </c>
      <c r="G3572" s="149">
        <v>250000</v>
      </c>
      <c r="H3572" s="150">
        <f>Tabela2[[#This Row],[PERCENTUAL REALIZADO2]]*1/100</f>
        <v>2.1350999999999998E-2</v>
      </c>
      <c r="I3572">
        <v>2.1351</v>
      </c>
      <c r="J3572" s="111">
        <v>42552</v>
      </c>
      <c r="L3572" t="s">
        <v>2</v>
      </c>
      <c r="M3572" t="s">
        <v>84</v>
      </c>
      <c r="N3572" t="s">
        <v>85</v>
      </c>
    </row>
    <row r="3573" spans="1:14" x14ac:dyDescent="0.25">
      <c r="A3573" t="s">
        <v>6392</v>
      </c>
      <c r="B3573" t="s">
        <v>52</v>
      </c>
      <c r="C3573" t="s">
        <v>1349</v>
      </c>
      <c r="D3573" t="s">
        <v>82</v>
      </c>
      <c r="E3573" s="149">
        <v>421142.48</v>
      </c>
      <c r="F3573" s="149">
        <v>8857.52</v>
      </c>
      <c r="G3573" s="149">
        <v>430000</v>
      </c>
      <c r="H3573" s="150">
        <f>Tabela2[[#This Row],[PERCENTUAL REALIZADO2]]*1/100</f>
        <v>0.95029200000000003</v>
      </c>
      <c r="I3573">
        <v>95.029200000000003</v>
      </c>
      <c r="J3573" s="111">
        <v>42286</v>
      </c>
      <c r="L3573" t="s">
        <v>2</v>
      </c>
      <c r="M3573" t="s">
        <v>84</v>
      </c>
      <c r="N3573" t="s">
        <v>85</v>
      </c>
    </row>
    <row r="3574" spans="1:14" x14ac:dyDescent="0.25">
      <c r="A3574" t="s">
        <v>6393</v>
      </c>
      <c r="B3574" t="s">
        <v>60</v>
      </c>
      <c r="C3574" t="s">
        <v>344</v>
      </c>
      <c r="D3574" t="s">
        <v>82</v>
      </c>
      <c r="E3574" s="149">
        <v>487500</v>
      </c>
      <c r="F3574" s="149">
        <v>15319.8</v>
      </c>
      <c r="G3574" s="149">
        <v>502819.8</v>
      </c>
      <c r="H3574" s="150">
        <f>Tabela2[[#This Row],[PERCENTUAL REALIZADO2]]*1/100</f>
        <v>8.422700000000001E-2</v>
      </c>
      <c r="I3574">
        <v>8.4227000000000007</v>
      </c>
      <c r="J3574" s="111">
        <v>42314</v>
      </c>
      <c r="L3574" t="s">
        <v>2</v>
      </c>
      <c r="M3574" t="s">
        <v>84</v>
      </c>
      <c r="N3574" t="s">
        <v>85</v>
      </c>
    </row>
    <row r="3575" spans="1:14" x14ac:dyDescent="0.25">
      <c r="A3575" t="s">
        <v>6395</v>
      </c>
      <c r="B3575" t="s">
        <v>66</v>
      </c>
      <c r="C3575" t="s">
        <v>6394</v>
      </c>
      <c r="D3575" t="s">
        <v>82</v>
      </c>
      <c r="E3575" s="149">
        <v>243750</v>
      </c>
      <c r="F3575" s="149">
        <v>506.96</v>
      </c>
      <c r="G3575" s="149">
        <v>244256.96</v>
      </c>
      <c r="H3575" s="150">
        <f>Tabela2[[#This Row],[PERCENTUAL REALIZADO2]]*1/100</f>
        <v>0.84971100000000011</v>
      </c>
      <c r="I3575">
        <v>84.971100000000007</v>
      </c>
      <c r="J3575" s="111">
        <v>42346</v>
      </c>
      <c r="L3575" t="s">
        <v>2</v>
      </c>
      <c r="M3575" t="s">
        <v>84</v>
      </c>
      <c r="N3575" t="s">
        <v>85</v>
      </c>
    </row>
    <row r="3576" spans="1:14" x14ac:dyDescent="0.25">
      <c r="A3576" t="s">
        <v>6396</v>
      </c>
      <c r="B3576" t="s">
        <v>47</v>
      </c>
      <c r="C3576" t="s">
        <v>4585</v>
      </c>
      <c r="D3576" t="s">
        <v>82</v>
      </c>
      <c r="E3576" s="149">
        <v>292500</v>
      </c>
      <c r="F3576" s="149">
        <v>11700</v>
      </c>
      <c r="G3576" s="149">
        <v>304200</v>
      </c>
      <c r="H3576" s="150">
        <f>Tabela2[[#This Row],[PERCENTUAL REALIZADO2]]*1/100</f>
        <v>0.52923299999999995</v>
      </c>
      <c r="I3576">
        <v>52.923299999999998</v>
      </c>
      <c r="J3576" s="111">
        <v>42473</v>
      </c>
      <c r="L3576" t="s">
        <v>2</v>
      </c>
      <c r="M3576" t="s">
        <v>84</v>
      </c>
      <c r="N3576" t="s">
        <v>85</v>
      </c>
    </row>
    <row r="3577" spans="1:14" x14ac:dyDescent="0.25">
      <c r="A3577" t="s">
        <v>6397</v>
      </c>
      <c r="B3577" t="s">
        <v>65</v>
      </c>
      <c r="C3577" t="s">
        <v>172</v>
      </c>
      <c r="D3577" t="s">
        <v>82</v>
      </c>
      <c r="E3577" s="149">
        <v>243750</v>
      </c>
      <c r="F3577" s="149">
        <v>21000</v>
      </c>
      <c r="G3577" s="149">
        <v>264750</v>
      </c>
      <c r="H3577" s="150">
        <f>Tabela2[[#This Row],[PERCENTUAL REALIZADO2]]*1/100</f>
        <v>0.70952899999999997</v>
      </c>
      <c r="I3577">
        <v>70.9529</v>
      </c>
      <c r="J3577" s="111">
        <v>42472</v>
      </c>
      <c r="L3577" t="s">
        <v>2</v>
      </c>
      <c r="M3577" t="s">
        <v>84</v>
      </c>
      <c r="N3577" t="s">
        <v>85</v>
      </c>
    </row>
    <row r="3578" spans="1:14" x14ac:dyDescent="0.25">
      <c r="A3578" t="s">
        <v>6398</v>
      </c>
      <c r="B3578" t="s">
        <v>51</v>
      </c>
      <c r="C3578" t="s">
        <v>980</v>
      </c>
      <c r="D3578" t="s">
        <v>82</v>
      </c>
      <c r="E3578" s="149">
        <v>390000</v>
      </c>
      <c r="F3578" s="149">
        <v>5311.47</v>
      </c>
      <c r="G3578" s="149">
        <v>395311.47</v>
      </c>
      <c r="H3578" s="150">
        <f>Tabela2[[#This Row],[PERCENTUAL REALIZADO2]]*1/100</f>
        <v>0.87923499999999999</v>
      </c>
      <c r="I3578">
        <v>87.923500000000004</v>
      </c>
      <c r="J3578" s="111">
        <v>42528</v>
      </c>
      <c r="L3578" t="s">
        <v>2</v>
      </c>
      <c r="M3578" t="s">
        <v>84</v>
      </c>
      <c r="N3578" t="s">
        <v>85</v>
      </c>
    </row>
    <row r="3579" spans="1:14" x14ac:dyDescent="0.25">
      <c r="A3579" t="s">
        <v>6400</v>
      </c>
      <c r="B3579" t="s">
        <v>56</v>
      </c>
      <c r="C3579" t="s">
        <v>6399</v>
      </c>
      <c r="D3579" t="s">
        <v>82</v>
      </c>
      <c r="E3579" s="149">
        <v>399750</v>
      </c>
      <c r="F3579" s="149">
        <v>11077.21</v>
      </c>
      <c r="G3579" s="149">
        <v>410827.21</v>
      </c>
      <c r="H3579" s="150">
        <f>Tabela2[[#This Row],[PERCENTUAL REALIZADO2]]*1/100</f>
        <v>0.51560300000000003</v>
      </c>
      <c r="I3579">
        <v>51.560299999999998</v>
      </c>
      <c r="J3579" s="111">
        <v>42552</v>
      </c>
      <c r="L3579" t="s">
        <v>2</v>
      </c>
      <c r="M3579" t="s">
        <v>84</v>
      </c>
      <c r="N3579" t="s">
        <v>85</v>
      </c>
    </row>
    <row r="3580" spans="1:14" x14ac:dyDescent="0.25">
      <c r="A3580" t="s">
        <v>6401</v>
      </c>
      <c r="B3580" t="s">
        <v>53</v>
      </c>
      <c r="C3580" t="s">
        <v>1757</v>
      </c>
      <c r="D3580" t="s">
        <v>82</v>
      </c>
      <c r="E3580" s="149">
        <v>438750</v>
      </c>
      <c r="F3580" s="149">
        <v>1250</v>
      </c>
      <c r="G3580" s="149">
        <v>440000</v>
      </c>
      <c r="H3580" s="150">
        <f>Tabela2[[#This Row],[PERCENTUAL REALIZADO2]]*1/100</f>
        <v>0.83423900000000006</v>
      </c>
      <c r="I3580">
        <v>83.423900000000003</v>
      </c>
      <c r="J3580" s="111">
        <v>42704</v>
      </c>
      <c r="L3580" t="s">
        <v>2</v>
      </c>
      <c r="M3580" t="s">
        <v>84</v>
      </c>
      <c r="N3580" t="s">
        <v>85</v>
      </c>
    </row>
    <row r="3581" spans="1:14" x14ac:dyDescent="0.25">
      <c r="A3581" t="s">
        <v>1944</v>
      </c>
      <c r="B3581" t="s">
        <v>59</v>
      </c>
      <c r="C3581" t="s">
        <v>2508</v>
      </c>
      <c r="D3581" t="s">
        <v>117</v>
      </c>
      <c r="E3581" s="149">
        <v>262432</v>
      </c>
      <c r="F3581" s="149">
        <v>12668</v>
      </c>
      <c r="G3581" s="149">
        <v>275100</v>
      </c>
      <c r="H3581" s="150">
        <f>Tabela2[[#This Row],[PERCENTUAL REALIZADO2]]*1/100</f>
        <v>0.38159999999999994</v>
      </c>
      <c r="I3581">
        <v>38.159999999999997</v>
      </c>
      <c r="J3581" s="111">
        <v>39563</v>
      </c>
      <c r="K3581" s="111">
        <v>42318</v>
      </c>
      <c r="L3581" t="s">
        <v>2</v>
      </c>
      <c r="M3581" t="s">
        <v>120</v>
      </c>
      <c r="N3581" t="s">
        <v>722</v>
      </c>
    </row>
    <row r="3582" spans="1:14" x14ac:dyDescent="0.25">
      <c r="A3582" t="s">
        <v>6402</v>
      </c>
      <c r="B3582" t="s">
        <v>52</v>
      </c>
      <c r="C3582" t="s">
        <v>778</v>
      </c>
      <c r="D3582" t="s">
        <v>82</v>
      </c>
      <c r="E3582" s="149">
        <v>975000</v>
      </c>
      <c r="F3582" s="149">
        <v>25000</v>
      </c>
      <c r="G3582" s="149">
        <v>1000000</v>
      </c>
      <c r="H3582" s="150">
        <f>Tabela2[[#This Row],[PERCENTUAL REALIZADO2]]*1/100</f>
        <v>2.8037999999999997E-2</v>
      </c>
      <c r="I3582">
        <v>2.8037999999999998</v>
      </c>
      <c r="J3582" s="111">
        <v>42492</v>
      </c>
      <c r="L3582" t="s">
        <v>2</v>
      </c>
      <c r="M3582" t="s">
        <v>84</v>
      </c>
      <c r="N3582" t="s">
        <v>85</v>
      </c>
    </row>
    <row r="3583" spans="1:14" x14ac:dyDescent="0.25">
      <c r="A3583" t="s">
        <v>6403</v>
      </c>
      <c r="B3583" t="s">
        <v>68</v>
      </c>
      <c r="C3583" t="s">
        <v>1331</v>
      </c>
      <c r="D3583" t="s">
        <v>82</v>
      </c>
      <c r="E3583" s="149">
        <v>299997</v>
      </c>
      <c r="F3583" s="149">
        <v>33333</v>
      </c>
      <c r="G3583" s="149">
        <v>333330</v>
      </c>
      <c r="H3583" s="150">
        <f>Tabela2[[#This Row],[PERCENTUAL REALIZADO2]]*1/100</f>
        <v>4.4885000000000001E-2</v>
      </c>
      <c r="I3583">
        <v>4.4885000000000002</v>
      </c>
      <c r="J3583" s="111">
        <v>42678</v>
      </c>
      <c r="L3583" t="s">
        <v>2</v>
      </c>
      <c r="M3583" t="s">
        <v>84</v>
      </c>
      <c r="N3583" t="s">
        <v>85</v>
      </c>
    </row>
    <row r="3584" spans="1:14" x14ac:dyDescent="0.25">
      <c r="A3584" t="s">
        <v>6404</v>
      </c>
      <c r="B3584" t="s">
        <v>48</v>
      </c>
      <c r="C3584" t="s">
        <v>1270</v>
      </c>
      <c r="D3584" t="s">
        <v>82</v>
      </c>
      <c r="E3584" s="149">
        <v>486954.17</v>
      </c>
      <c r="F3584" s="149">
        <v>487.44</v>
      </c>
      <c r="G3584" s="149">
        <v>487441.61</v>
      </c>
      <c r="H3584" s="150">
        <f>Tabela2[[#This Row],[PERCENTUAL REALIZADO2]]*1/100</f>
        <v>3.0071000000000001E-2</v>
      </c>
      <c r="I3584">
        <v>3.0070999999999999</v>
      </c>
      <c r="J3584" s="111">
        <v>42675</v>
      </c>
      <c r="L3584" t="s">
        <v>2</v>
      </c>
      <c r="M3584" t="s">
        <v>84</v>
      </c>
      <c r="N3584" t="s">
        <v>85</v>
      </c>
    </row>
    <row r="3585" spans="1:14" x14ac:dyDescent="0.25">
      <c r="A3585" t="s">
        <v>6405</v>
      </c>
      <c r="B3585" t="s">
        <v>68</v>
      </c>
      <c r="C3585" t="s">
        <v>1331</v>
      </c>
      <c r="D3585" t="s">
        <v>82</v>
      </c>
      <c r="E3585" s="149">
        <v>252540</v>
      </c>
      <c r="F3585" s="149">
        <v>28060</v>
      </c>
      <c r="G3585" s="149">
        <v>280600</v>
      </c>
      <c r="H3585" s="150">
        <f>Tabela2[[#This Row],[PERCENTUAL REALIZADO2]]*1/100</f>
        <v>2.3018E-2</v>
      </c>
      <c r="I3585">
        <v>2.3018000000000001</v>
      </c>
      <c r="J3585" s="111">
        <v>42684</v>
      </c>
      <c r="L3585" t="s">
        <v>2</v>
      </c>
      <c r="M3585" t="s">
        <v>84</v>
      </c>
      <c r="N3585" t="s">
        <v>85</v>
      </c>
    </row>
    <row r="3586" spans="1:14" x14ac:dyDescent="0.25">
      <c r="A3586" t="s">
        <v>6406</v>
      </c>
      <c r="B3586" t="s">
        <v>62</v>
      </c>
      <c r="C3586" t="s">
        <v>522</v>
      </c>
      <c r="D3586" t="s">
        <v>82</v>
      </c>
      <c r="E3586" s="149">
        <v>821925</v>
      </c>
      <c r="F3586" s="149">
        <v>16773.98</v>
      </c>
      <c r="G3586" s="149">
        <v>838698.98</v>
      </c>
      <c r="H3586" s="150">
        <f>Tabela2[[#This Row],[PERCENTUAL REALIZADO2]]*1/100</f>
        <v>3.7040000000000003E-3</v>
      </c>
      <c r="I3586">
        <v>0.37040000000000001</v>
      </c>
      <c r="J3586" s="111">
        <v>42489</v>
      </c>
      <c r="L3586" t="s">
        <v>2</v>
      </c>
      <c r="M3586" t="s">
        <v>84</v>
      </c>
      <c r="N3586" t="s">
        <v>85</v>
      </c>
    </row>
    <row r="3587" spans="1:14" x14ac:dyDescent="0.25">
      <c r="A3587" t="s">
        <v>6408</v>
      </c>
      <c r="B3587" t="s">
        <v>48</v>
      </c>
      <c r="C3587" t="s">
        <v>6407</v>
      </c>
      <c r="D3587" t="s">
        <v>82</v>
      </c>
      <c r="E3587" s="149">
        <v>383175</v>
      </c>
      <c r="F3587" s="149">
        <v>15384.7</v>
      </c>
      <c r="G3587" s="149">
        <v>398559.7</v>
      </c>
      <c r="H3587" s="150">
        <f>Tabela2[[#This Row],[PERCENTUAL REALIZADO2]]*1/100</f>
        <v>7.6569999999999999E-2</v>
      </c>
      <c r="I3587">
        <v>7.657</v>
      </c>
      <c r="J3587" s="111">
        <v>42681</v>
      </c>
      <c r="L3587" t="s">
        <v>2</v>
      </c>
      <c r="M3587" t="s">
        <v>84</v>
      </c>
      <c r="N3587" t="s">
        <v>85</v>
      </c>
    </row>
    <row r="3588" spans="1:14" x14ac:dyDescent="0.25">
      <c r="A3588" t="s">
        <v>6409</v>
      </c>
      <c r="B3588" t="s">
        <v>51</v>
      </c>
      <c r="C3588" t="s">
        <v>1339</v>
      </c>
      <c r="D3588" t="s">
        <v>82</v>
      </c>
      <c r="E3588" s="149">
        <v>243750</v>
      </c>
      <c r="F3588" s="149">
        <v>9750</v>
      </c>
      <c r="G3588" s="149">
        <v>253500</v>
      </c>
      <c r="H3588" s="150">
        <f>Tabela2[[#This Row],[PERCENTUAL REALIZADO2]]*1/100</f>
        <v>0.76269199999999993</v>
      </c>
      <c r="I3588">
        <v>76.269199999999998</v>
      </c>
      <c r="J3588" s="111">
        <v>42527</v>
      </c>
      <c r="L3588" t="s">
        <v>2</v>
      </c>
      <c r="M3588" t="s">
        <v>84</v>
      </c>
      <c r="N3588" t="s">
        <v>85</v>
      </c>
    </row>
    <row r="3589" spans="1:14" x14ac:dyDescent="0.25">
      <c r="A3589" t="s">
        <v>6410</v>
      </c>
      <c r="B3589" t="s">
        <v>48</v>
      </c>
      <c r="C3589" t="s">
        <v>580</v>
      </c>
      <c r="D3589" t="s">
        <v>82</v>
      </c>
      <c r="E3589" s="149">
        <v>975000</v>
      </c>
      <c r="F3589" s="149">
        <v>23711.69</v>
      </c>
      <c r="G3589" s="149">
        <v>998711.69</v>
      </c>
      <c r="H3589" s="150">
        <f>Tabela2[[#This Row],[PERCENTUAL REALIZADO2]]*1/100</f>
        <v>1.0369999999999999E-2</v>
      </c>
      <c r="I3589">
        <v>1.0369999999999999</v>
      </c>
      <c r="J3589" s="111">
        <v>42522</v>
      </c>
      <c r="L3589" t="s">
        <v>2</v>
      </c>
      <c r="M3589" t="s">
        <v>84</v>
      </c>
      <c r="N3589" t="s">
        <v>85</v>
      </c>
    </row>
    <row r="3590" spans="1:14" x14ac:dyDescent="0.25">
      <c r="A3590" t="s">
        <v>6411</v>
      </c>
      <c r="B3590" t="s">
        <v>68</v>
      </c>
      <c r="C3590" t="s">
        <v>4466</v>
      </c>
      <c r="D3590" t="s">
        <v>82</v>
      </c>
      <c r="E3590" s="149">
        <v>243750</v>
      </c>
      <c r="F3590" s="149">
        <v>8204.6200000000008</v>
      </c>
      <c r="G3590" s="149">
        <v>251954.62</v>
      </c>
      <c r="H3590" s="150">
        <f>Tabela2[[#This Row],[PERCENTUAL REALIZADO2]]*1/100</f>
        <v>0.810778</v>
      </c>
      <c r="I3590">
        <v>81.077799999999996</v>
      </c>
      <c r="J3590" s="111">
        <v>42552</v>
      </c>
      <c r="L3590" t="s">
        <v>2</v>
      </c>
      <c r="M3590" t="s">
        <v>84</v>
      </c>
      <c r="N3590" t="s">
        <v>85</v>
      </c>
    </row>
    <row r="3591" spans="1:14" x14ac:dyDescent="0.25">
      <c r="A3591" t="s">
        <v>4745</v>
      </c>
      <c r="B3591" t="s">
        <v>637</v>
      </c>
      <c r="C3591" t="s">
        <v>2033</v>
      </c>
      <c r="D3591" t="s">
        <v>117</v>
      </c>
      <c r="E3591" s="149">
        <v>2000000</v>
      </c>
      <c r="F3591" s="149">
        <v>686815.66</v>
      </c>
      <c r="G3591" s="149">
        <v>2686815.66</v>
      </c>
      <c r="H3591" s="150">
        <f>Tabela2[[#This Row],[PERCENTUAL REALIZADO2]]*1/100</f>
        <v>2.64E-2</v>
      </c>
      <c r="I3591">
        <v>2.64</v>
      </c>
      <c r="J3591" s="111">
        <v>40326</v>
      </c>
      <c r="K3591" s="111">
        <v>43281</v>
      </c>
      <c r="L3591" t="s">
        <v>2</v>
      </c>
      <c r="M3591" t="s">
        <v>120</v>
      </c>
      <c r="N3591" t="s">
        <v>722</v>
      </c>
    </row>
    <row r="3592" spans="1:14" x14ac:dyDescent="0.25">
      <c r="A3592" t="s">
        <v>6412</v>
      </c>
      <c r="B3592" t="s">
        <v>54</v>
      </c>
      <c r="C3592" t="s">
        <v>4293</v>
      </c>
      <c r="D3592" t="s">
        <v>82</v>
      </c>
      <c r="E3592" s="149">
        <v>731250</v>
      </c>
      <c r="F3592" s="149">
        <v>29527.55</v>
      </c>
      <c r="G3592" s="149">
        <v>760777.55</v>
      </c>
      <c r="H3592" s="150">
        <f>Tabela2[[#This Row],[PERCENTUAL REALIZADO2]]*1/100</f>
        <v>1.7891999999999998E-2</v>
      </c>
      <c r="I3592">
        <v>1.7891999999999999</v>
      </c>
      <c r="J3592" s="111">
        <v>42551</v>
      </c>
      <c r="L3592" t="s">
        <v>2</v>
      </c>
      <c r="M3592" t="s">
        <v>84</v>
      </c>
      <c r="N3592" t="s">
        <v>85</v>
      </c>
    </row>
    <row r="3593" spans="1:14" x14ac:dyDescent="0.25">
      <c r="A3593" t="s">
        <v>6413</v>
      </c>
      <c r="B3593" t="s">
        <v>53</v>
      </c>
      <c r="C3593" t="s">
        <v>1053</v>
      </c>
      <c r="D3593" t="s">
        <v>82</v>
      </c>
      <c r="E3593" s="149">
        <v>487500</v>
      </c>
      <c r="F3593" s="149">
        <v>14625</v>
      </c>
      <c r="G3593" s="149">
        <v>502125</v>
      </c>
      <c r="H3593" s="150">
        <f>Tabela2[[#This Row],[PERCENTUAL REALIZADO2]]*1/100</f>
        <v>5.7269999999999995E-3</v>
      </c>
      <c r="I3593">
        <v>0.57269999999999999</v>
      </c>
      <c r="J3593" s="111">
        <v>42856</v>
      </c>
      <c r="L3593" t="s">
        <v>2</v>
      </c>
      <c r="M3593" t="s">
        <v>84</v>
      </c>
      <c r="N3593" t="s">
        <v>85</v>
      </c>
    </row>
    <row r="3594" spans="1:14" x14ac:dyDescent="0.25">
      <c r="A3594" t="s">
        <v>6414</v>
      </c>
      <c r="B3594" t="s">
        <v>51</v>
      </c>
      <c r="C3594" t="s">
        <v>3015</v>
      </c>
      <c r="D3594" t="s">
        <v>82</v>
      </c>
      <c r="E3594" s="149">
        <v>243750</v>
      </c>
      <c r="F3594" s="149">
        <v>7555.9</v>
      </c>
      <c r="G3594" s="149">
        <v>251305.9</v>
      </c>
      <c r="H3594" s="150">
        <f>Tabela2[[#This Row],[PERCENTUAL REALIZADO2]]*1/100</f>
        <v>0.68396100000000004</v>
      </c>
      <c r="I3594">
        <v>68.396100000000004</v>
      </c>
      <c r="J3594" s="111">
        <v>42541</v>
      </c>
      <c r="L3594" t="s">
        <v>2</v>
      </c>
      <c r="M3594" t="s">
        <v>84</v>
      </c>
      <c r="N3594" t="s">
        <v>85</v>
      </c>
    </row>
    <row r="3595" spans="1:14" x14ac:dyDescent="0.25">
      <c r="A3595" t="s">
        <v>6415</v>
      </c>
      <c r="B3595" t="s">
        <v>52</v>
      </c>
      <c r="C3595" t="s">
        <v>531</v>
      </c>
      <c r="D3595" t="s">
        <v>82</v>
      </c>
      <c r="E3595" s="149">
        <v>600000</v>
      </c>
      <c r="F3595" s="149">
        <v>1000</v>
      </c>
      <c r="G3595" s="149">
        <v>601000</v>
      </c>
      <c r="H3595" s="150">
        <f>Tabela2[[#This Row],[PERCENTUAL REALIZADO2]]*1/100</f>
        <v>3.3270000000000001E-3</v>
      </c>
      <c r="I3595">
        <v>0.3327</v>
      </c>
      <c r="J3595" s="111">
        <v>42704</v>
      </c>
      <c r="L3595" t="s">
        <v>2</v>
      </c>
      <c r="M3595" t="s">
        <v>84</v>
      </c>
      <c r="N3595" t="s">
        <v>85</v>
      </c>
    </row>
    <row r="3596" spans="1:14" x14ac:dyDescent="0.25">
      <c r="A3596" t="s">
        <v>6416</v>
      </c>
      <c r="B3596" t="s">
        <v>68</v>
      </c>
      <c r="C3596" t="s">
        <v>1331</v>
      </c>
      <c r="D3596" t="s">
        <v>82</v>
      </c>
      <c r="E3596" s="149">
        <v>255807</v>
      </c>
      <c r="F3596" s="149">
        <v>28423</v>
      </c>
      <c r="G3596" s="149">
        <v>284230</v>
      </c>
      <c r="H3596" s="150">
        <f>Tabela2[[#This Row],[PERCENTUAL REALIZADO2]]*1/100</f>
        <v>1.8166000000000002E-2</v>
      </c>
      <c r="I3596">
        <v>1.8166</v>
      </c>
      <c r="J3596" s="111">
        <v>42675</v>
      </c>
      <c r="L3596" t="s">
        <v>2</v>
      </c>
      <c r="M3596" t="s">
        <v>84</v>
      </c>
      <c r="N3596" t="s">
        <v>85</v>
      </c>
    </row>
    <row r="3597" spans="1:14" x14ac:dyDescent="0.25">
      <c r="A3597" t="s">
        <v>6417</v>
      </c>
      <c r="B3597" t="s">
        <v>68</v>
      </c>
      <c r="C3597" t="s">
        <v>1331</v>
      </c>
      <c r="D3597" t="s">
        <v>82</v>
      </c>
      <c r="E3597" s="149">
        <v>299997</v>
      </c>
      <c r="F3597" s="149">
        <v>33333</v>
      </c>
      <c r="G3597" s="149">
        <v>333330</v>
      </c>
      <c r="H3597" s="150">
        <f>Tabela2[[#This Row],[PERCENTUAL REALIZADO2]]*1/100</f>
        <v>8.2620000000000002E-3</v>
      </c>
      <c r="I3597">
        <v>0.82620000000000005</v>
      </c>
      <c r="J3597" s="111">
        <v>42678</v>
      </c>
      <c r="L3597" t="s">
        <v>2</v>
      </c>
      <c r="M3597" t="s">
        <v>84</v>
      </c>
      <c r="N3597" t="s">
        <v>85</v>
      </c>
    </row>
    <row r="3598" spans="1:14" x14ac:dyDescent="0.25">
      <c r="A3598" t="s">
        <v>6418</v>
      </c>
      <c r="B3598" t="s">
        <v>68</v>
      </c>
      <c r="C3598" t="s">
        <v>1331</v>
      </c>
      <c r="D3598" t="s">
        <v>82</v>
      </c>
      <c r="E3598" s="149">
        <v>255807</v>
      </c>
      <c r="F3598" s="149">
        <v>28423</v>
      </c>
      <c r="G3598" s="149">
        <v>284230</v>
      </c>
      <c r="H3598" s="150">
        <f>Tabela2[[#This Row],[PERCENTUAL REALIZADO2]]*1/100</f>
        <v>1.1507E-2</v>
      </c>
      <c r="I3598">
        <v>1.1507000000000001</v>
      </c>
      <c r="J3598" s="111">
        <v>42675</v>
      </c>
      <c r="L3598" t="s">
        <v>2</v>
      </c>
      <c r="M3598" t="s">
        <v>84</v>
      </c>
      <c r="N3598" t="s">
        <v>85</v>
      </c>
    </row>
    <row r="3599" spans="1:14" x14ac:dyDescent="0.25">
      <c r="A3599" t="s">
        <v>6419</v>
      </c>
      <c r="B3599" t="s">
        <v>51</v>
      </c>
      <c r="C3599" t="s">
        <v>951</v>
      </c>
      <c r="D3599" t="s">
        <v>82</v>
      </c>
      <c r="E3599" s="149">
        <v>243750</v>
      </c>
      <c r="F3599" s="149">
        <v>6250</v>
      </c>
      <c r="G3599" s="149">
        <v>250000</v>
      </c>
      <c r="H3599" s="150">
        <f>Tabela2[[#This Row],[PERCENTUAL REALIZADO2]]*1/100</f>
        <v>2.3488000000000002E-2</v>
      </c>
      <c r="I3599">
        <v>2.3488000000000002</v>
      </c>
      <c r="J3599" s="111">
        <v>42552</v>
      </c>
      <c r="L3599" t="s">
        <v>2</v>
      </c>
      <c r="M3599" t="s">
        <v>84</v>
      </c>
      <c r="N3599" t="s">
        <v>85</v>
      </c>
    </row>
    <row r="3600" spans="1:14" x14ac:dyDescent="0.25">
      <c r="A3600" t="s">
        <v>6421</v>
      </c>
      <c r="B3600" t="s">
        <v>54</v>
      </c>
      <c r="C3600" t="s">
        <v>6420</v>
      </c>
      <c r="D3600" t="s">
        <v>82</v>
      </c>
      <c r="E3600" s="149">
        <v>487500</v>
      </c>
      <c r="F3600" s="149">
        <v>19332.04</v>
      </c>
      <c r="G3600" s="149">
        <v>506832.04</v>
      </c>
      <c r="H3600" s="150">
        <f>Tabela2[[#This Row],[PERCENTUAL REALIZADO2]]*1/100</f>
        <v>0.80090400000000006</v>
      </c>
      <c r="I3600">
        <v>80.090400000000002</v>
      </c>
      <c r="J3600" s="111">
        <v>42548</v>
      </c>
      <c r="L3600" t="s">
        <v>2</v>
      </c>
      <c r="M3600" t="s">
        <v>84</v>
      </c>
      <c r="N3600" t="s">
        <v>85</v>
      </c>
    </row>
    <row r="3601" spans="1:14" x14ac:dyDescent="0.25">
      <c r="A3601" t="s">
        <v>6423</v>
      </c>
      <c r="B3601" t="s">
        <v>52</v>
      </c>
      <c r="C3601" t="s">
        <v>6422</v>
      </c>
      <c r="D3601" t="s">
        <v>82</v>
      </c>
      <c r="E3601" s="149">
        <v>421142.48</v>
      </c>
      <c r="F3601" s="149">
        <v>8422.52</v>
      </c>
      <c r="G3601" s="149">
        <v>429565</v>
      </c>
      <c r="H3601" s="150">
        <f>Tabela2[[#This Row],[PERCENTUAL REALIZADO2]]*1/100</f>
        <v>4.5600000000000003E-4</v>
      </c>
      <c r="I3601">
        <v>4.5600000000000002E-2</v>
      </c>
      <c r="J3601" s="111">
        <v>42704</v>
      </c>
      <c r="L3601" t="s">
        <v>2</v>
      </c>
      <c r="M3601" t="s">
        <v>84</v>
      </c>
      <c r="N3601" t="s">
        <v>85</v>
      </c>
    </row>
    <row r="3602" spans="1:14" x14ac:dyDescent="0.25">
      <c r="A3602" t="s">
        <v>6424</v>
      </c>
      <c r="B3602" t="s">
        <v>62</v>
      </c>
      <c r="C3602" t="s">
        <v>455</v>
      </c>
      <c r="D3602" t="s">
        <v>82</v>
      </c>
      <c r="E3602" s="149">
        <v>390000</v>
      </c>
      <c r="F3602" s="149">
        <v>19473.46</v>
      </c>
      <c r="G3602" s="149">
        <v>409473.46</v>
      </c>
      <c r="H3602" s="150">
        <f>Tabela2[[#This Row],[PERCENTUAL REALIZADO2]]*1/100</f>
        <v>8.0533000000000007E-2</v>
      </c>
      <c r="I3602">
        <v>8.0533000000000001</v>
      </c>
      <c r="J3602" s="111">
        <v>42552</v>
      </c>
      <c r="L3602" t="s">
        <v>2</v>
      </c>
      <c r="M3602" t="s">
        <v>84</v>
      </c>
      <c r="N3602" t="s">
        <v>85</v>
      </c>
    </row>
    <row r="3603" spans="1:14" x14ac:dyDescent="0.25">
      <c r="A3603" t="s">
        <v>4753</v>
      </c>
      <c r="B3603" t="s">
        <v>59</v>
      </c>
      <c r="C3603" t="s">
        <v>1786</v>
      </c>
      <c r="D3603" t="s">
        <v>117</v>
      </c>
      <c r="E3603" s="149">
        <v>350000</v>
      </c>
      <c r="F3603" s="149">
        <v>60108.13</v>
      </c>
      <c r="G3603" s="149">
        <v>410108.13</v>
      </c>
      <c r="H3603" s="150">
        <f>Tabela2[[#This Row],[PERCENTUAL REALIZADO2]]*1/100</f>
        <v>0.70450000000000002</v>
      </c>
      <c r="I3603">
        <v>70.45</v>
      </c>
      <c r="J3603" s="111">
        <v>39042</v>
      </c>
      <c r="K3603" s="111">
        <v>41333</v>
      </c>
      <c r="L3603" t="s">
        <v>2</v>
      </c>
      <c r="M3603" t="s">
        <v>120</v>
      </c>
      <c r="N3603" t="s">
        <v>722</v>
      </c>
    </row>
    <row r="3604" spans="1:14" x14ac:dyDescent="0.25">
      <c r="A3604" t="s">
        <v>6426</v>
      </c>
      <c r="B3604" t="s">
        <v>55</v>
      </c>
      <c r="C3604" t="s">
        <v>6425</v>
      </c>
      <c r="D3604" t="s">
        <v>82</v>
      </c>
      <c r="E3604" s="149">
        <v>243750</v>
      </c>
      <c r="F3604" s="149">
        <v>9750</v>
      </c>
      <c r="G3604" s="149">
        <v>253500</v>
      </c>
      <c r="H3604" s="150">
        <f>Tabela2[[#This Row],[PERCENTUAL REALIZADO2]]*1/100</f>
        <v>1.1089999999999999E-2</v>
      </c>
      <c r="I3604">
        <v>1.109</v>
      </c>
      <c r="J3604" s="111">
        <v>42524</v>
      </c>
      <c r="L3604" t="s">
        <v>2</v>
      </c>
      <c r="M3604" t="s">
        <v>84</v>
      </c>
      <c r="N3604" t="s">
        <v>85</v>
      </c>
    </row>
    <row r="3605" spans="1:14" x14ac:dyDescent="0.25">
      <c r="A3605" t="s">
        <v>6427</v>
      </c>
      <c r="B3605" t="s">
        <v>45</v>
      </c>
      <c r="C3605" t="s">
        <v>1025</v>
      </c>
      <c r="D3605" t="s">
        <v>82</v>
      </c>
      <c r="E3605" s="149">
        <v>1755000</v>
      </c>
      <c r="F3605" s="149">
        <v>35816.33</v>
      </c>
      <c r="G3605" s="149">
        <v>1790816.33</v>
      </c>
      <c r="H3605" s="150">
        <f>Tabela2[[#This Row],[PERCENTUAL REALIZADO2]]*1/100</f>
        <v>0.29356399999999999</v>
      </c>
      <c r="I3605">
        <v>29.356400000000001</v>
      </c>
      <c r="J3605" s="111">
        <v>42475</v>
      </c>
      <c r="L3605" t="s">
        <v>2</v>
      </c>
      <c r="M3605" t="s">
        <v>84</v>
      </c>
      <c r="N3605" t="s">
        <v>85</v>
      </c>
    </row>
    <row r="3606" spans="1:14" x14ac:dyDescent="0.25">
      <c r="A3606" t="s">
        <v>6428</v>
      </c>
      <c r="B3606" t="s">
        <v>45</v>
      </c>
      <c r="C3606" t="s">
        <v>5328</v>
      </c>
      <c r="D3606" t="s">
        <v>82</v>
      </c>
      <c r="E3606" s="149">
        <v>487500</v>
      </c>
      <c r="F3606" s="149">
        <v>2500</v>
      </c>
      <c r="G3606" s="149">
        <v>490000</v>
      </c>
      <c r="H3606" s="150">
        <f>Tabela2[[#This Row],[PERCENTUAL REALIZADO2]]*1/100</f>
        <v>3.9779999999999998E-3</v>
      </c>
      <c r="I3606">
        <v>0.39779999999999999</v>
      </c>
      <c r="J3606" s="111">
        <v>42541</v>
      </c>
      <c r="L3606" t="s">
        <v>2</v>
      </c>
      <c r="M3606" t="s">
        <v>84</v>
      </c>
      <c r="N3606" t="s">
        <v>85</v>
      </c>
    </row>
    <row r="3607" spans="1:14" x14ac:dyDescent="0.25">
      <c r="A3607" t="s">
        <v>6431</v>
      </c>
      <c r="B3607" t="s">
        <v>68</v>
      </c>
      <c r="C3607" t="s">
        <v>6430</v>
      </c>
      <c r="D3607" t="s">
        <v>82</v>
      </c>
      <c r="E3607" s="149">
        <v>486291.67</v>
      </c>
      <c r="F3607" s="149">
        <v>548.5</v>
      </c>
      <c r="G3607" s="149">
        <v>486840.17</v>
      </c>
      <c r="H3607" s="150">
        <f>Tabela2[[#This Row],[PERCENTUAL REALIZADO2]]*1/100</f>
        <v>6.4609999999999997E-3</v>
      </c>
      <c r="I3607">
        <v>0.64610000000000001</v>
      </c>
      <c r="J3607" s="111">
        <v>42539</v>
      </c>
      <c r="L3607" t="s">
        <v>2</v>
      </c>
      <c r="M3607" t="s">
        <v>84</v>
      </c>
      <c r="N3607" t="s">
        <v>85</v>
      </c>
    </row>
    <row r="3608" spans="1:14" x14ac:dyDescent="0.25">
      <c r="A3608" t="s">
        <v>6432</v>
      </c>
      <c r="B3608" t="s">
        <v>60</v>
      </c>
      <c r="C3608" t="s">
        <v>5463</v>
      </c>
      <c r="D3608" t="s">
        <v>82</v>
      </c>
      <c r="E3608" s="149">
        <v>243750</v>
      </c>
      <c r="F3608" s="149">
        <v>6237.5</v>
      </c>
      <c r="G3608" s="149">
        <v>249987.5</v>
      </c>
      <c r="H3608" s="150">
        <f>Tabela2[[#This Row],[PERCENTUAL REALIZADO2]]*1/100</f>
        <v>0.61010900000000001</v>
      </c>
      <c r="I3608">
        <v>61.010899999999999</v>
      </c>
      <c r="J3608" s="111">
        <v>42695</v>
      </c>
      <c r="L3608" t="s">
        <v>2</v>
      </c>
      <c r="M3608" t="s">
        <v>84</v>
      </c>
      <c r="N3608" t="s">
        <v>85</v>
      </c>
    </row>
    <row r="3609" spans="1:14" x14ac:dyDescent="0.25">
      <c r="A3609" t="s">
        <v>6434</v>
      </c>
      <c r="B3609" t="s">
        <v>51</v>
      </c>
      <c r="C3609" t="s">
        <v>6433</v>
      </c>
      <c r="D3609" t="s">
        <v>82</v>
      </c>
      <c r="E3609" s="149">
        <v>390000</v>
      </c>
      <c r="F3609" s="149">
        <v>8000</v>
      </c>
      <c r="G3609" s="149">
        <v>398000</v>
      </c>
      <c r="H3609" s="150">
        <f>Tabela2[[#This Row],[PERCENTUAL REALIZADO2]]*1/100</f>
        <v>0.46665500000000004</v>
      </c>
      <c r="I3609">
        <v>46.665500000000002</v>
      </c>
      <c r="J3609" s="111">
        <v>42403</v>
      </c>
      <c r="L3609" t="s">
        <v>2</v>
      </c>
      <c r="M3609" t="s">
        <v>84</v>
      </c>
      <c r="N3609" t="s">
        <v>85</v>
      </c>
    </row>
    <row r="3610" spans="1:14" x14ac:dyDescent="0.25">
      <c r="A3610" t="s">
        <v>6436</v>
      </c>
      <c r="B3610" t="s">
        <v>48</v>
      </c>
      <c r="C3610" t="s">
        <v>959</v>
      </c>
      <c r="D3610" t="s">
        <v>82</v>
      </c>
      <c r="E3610" s="149">
        <v>975000</v>
      </c>
      <c r="F3610" s="149">
        <v>39750.15</v>
      </c>
      <c r="G3610" s="149">
        <v>1014750.15</v>
      </c>
      <c r="H3610" s="150">
        <f>Tabela2[[#This Row],[PERCENTUAL REALIZADO2]]*1/100</f>
        <v>6.1814000000000001E-2</v>
      </c>
      <c r="I3610">
        <v>6.1814</v>
      </c>
      <c r="J3610" s="111">
        <v>42480</v>
      </c>
      <c r="L3610" t="s">
        <v>2</v>
      </c>
      <c r="M3610" t="s">
        <v>84</v>
      </c>
      <c r="N3610" t="s">
        <v>85</v>
      </c>
    </row>
    <row r="3611" spans="1:14" x14ac:dyDescent="0.25">
      <c r="A3611" t="s">
        <v>6437</v>
      </c>
      <c r="B3611" t="s">
        <v>52</v>
      </c>
      <c r="C3611" t="s">
        <v>596</v>
      </c>
      <c r="D3611" t="s">
        <v>82</v>
      </c>
      <c r="E3611" s="149">
        <v>1950000</v>
      </c>
      <c r="F3611" s="149">
        <v>39000</v>
      </c>
      <c r="G3611" s="149">
        <v>1989000</v>
      </c>
      <c r="H3611" s="150">
        <f>Tabela2[[#This Row],[PERCENTUAL REALIZADO2]]*1/100</f>
        <v>0.99809999999999999</v>
      </c>
      <c r="I3611">
        <v>99.81</v>
      </c>
      <c r="J3611" s="111">
        <v>42271</v>
      </c>
      <c r="L3611" t="s">
        <v>2</v>
      </c>
      <c r="M3611" t="s">
        <v>84</v>
      </c>
      <c r="N3611" t="s">
        <v>85</v>
      </c>
    </row>
    <row r="3612" spans="1:14" x14ac:dyDescent="0.25">
      <c r="A3612" t="s">
        <v>6438</v>
      </c>
      <c r="B3612" t="s">
        <v>45</v>
      </c>
      <c r="C3612" t="s">
        <v>562</v>
      </c>
      <c r="D3612" t="s">
        <v>82</v>
      </c>
      <c r="E3612" s="149">
        <v>487500</v>
      </c>
      <c r="F3612" s="149">
        <v>976.95</v>
      </c>
      <c r="G3612" s="149">
        <v>488476.95</v>
      </c>
      <c r="H3612" s="150">
        <f>Tabela2[[#This Row],[PERCENTUAL REALIZADO2]]*1/100</f>
        <v>0.90930400000000011</v>
      </c>
      <c r="I3612">
        <v>90.930400000000006</v>
      </c>
      <c r="J3612" s="111">
        <v>42549</v>
      </c>
      <c r="L3612" t="s">
        <v>2</v>
      </c>
      <c r="M3612" t="s">
        <v>84</v>
      </c>
      <c r="N3612" t="s">
        <v>85</v>
      </c>
    </row>
    <row r="3613" spans="1:14" x14ac:dyDescent="0.25">
      <c r="A3613" t="s">
        <v>6439</v>
      </c>
      <c r="B3613" t="s">
        <v>62</v>
      </c>
      <c r="C3613" t="s">
        <v>3031</v>
      </c>
      <c r="D3613" t="s">
        <v>82</v>
      </c>
      <c r="E3613" s="149">
        <v>487500</v>
      </c>
      <c r="F3613" s="149">
        <v>15825.41</v>
      </c>
      <c r="G3613" s="149">
        <v>503325.41</v>
      </c>
      <c r="H3613" s="150">
        <f>Tabela2[[#This Row],[PERCENTUAL REALIZADO2]]*1/100</f>
        <v>0.97992400000000002</v>
      </c>
      <c r="I3613">
        <v>97.992400000000004</v>
      </c>
      <c r="J3613" s="111">
        <v>42156</v>
      </c>
      <c r="K3613" s="111">
        <v>42766</v>
      </c>
      <c r="L3613" t="s">
        <v>2</v>
      </c>
      <c r="M3613" t="s">
        <v>84</v>
      </c>
      <c r="N3613" t="s">
        <v>85</v>
      </c>
    </row>
    <row r="3614" spans="1:14" x14ac:dyDescent="0.25">
      <c r="A3614" t="s">
        <v>6441</v>
      </c>
      <c r="B3614" t="s">
        <v>66</v>
      </c>
      <c r="C3614" t="s">
        <v>6440</v>
      </c>
      <c r="D3614" t="s">
        <v>82</v>
      </c>
      <c r="E3614" s="149">
        <v>243750</v>
      </c>
      <c r="F3614" s="149">
        <v>10156.11</v>
      </c>
      <c r="G3614" s="149">
        <v>253906.11</v>
      </c>
      <c r="H3614" s="150">
        <f>Tabela2[[#This Row],[PERCENTUAL REALIZADO2]]*1/100</f>
        <v>0.61622300000000008</v>
      </c>
      <c r="I3614">
        <v>61.622300000000003</v>
      </c>
      <c r="J3614" s="111">
        <v>42339</v>
      </c>
      <c r="L3614" t="s">
        <v>2</v>
      </c>
      <c r="M3614" t="s">
        <v>84</v>
      </c>
      <c r="N3614" t="s">
        <v>85</v>
      </c>
    </row>
    <row r="3615" spans="1:14" x14ac:dyDescent="0.25">
      <c r="A3615" t="s">
        <v>6442</v>
      </c>
      <c r="B3615" t="s">
        <v>57</v>
      </c>
      <c r="C3615" t="s">
        <v>6201</v>
      </c>
      <c r="D3615" t="s">
        <v>82</v>
      </c>
      <c r="E3615" s="149">
        <v>243750</v>
      </c>
      <c r="F3615" s="149">
        <v>6250</v>
      </c>
      <c r="G3615" s="149">
        <v>250000</v>
      </c>
      <c r="H3615" s="150">
        <f>Tabela2[[#This Row],[PERCENTUAL REALIZADO2]]*1/100</f>
        <v>0.18706100000000001</v>
      </c>
      <c r="I3615">
        <v>18.706099999999999</v>
      </c>
      <c r="J3615" s="111">
        <v>42886</v>
      </c>
      <c r="L3615" t="s">
        <v>2</v>
      </c>
      <c r="M3615" t="s">
        <v>84</v>
      </c>
      <c r="N3615" t="s">
        <v>85</v>
      </c>
    </row>
    <row r="3616" spans="1:14" x14ac:dyDescent="0.25">
      <c r="A3616" t="s">
        <v>6443</v>
      </c>
      <c r="B3616" t="s">
        <v>57</v>
      </c>
      <c r="C3616" t="s">
        <v>6201</v>
      </c>
      <c r="D3616" t="s">
        <v>82</v>
      </c>
      <c r="E3616" s="149">
        <v>243750</v>
      </c>
      <c r="F3616" s="149">
        <v>6250</v>
      </c>
      <c r="G3616" s="149">
        <v>250000</v>
      </c>
      <c r="H3616" s="150">
        <f>Tabela2[[#This Row],[PERCENTUAL REALIZADO2]]*1/100</f>
        <v>1.7260999999999999E-2</v>
      </c>
      <c r="I3616">
        <v>1.7261</v>
      </c>
      <c r="J3616" s="111">
        <v>42579</v>
      </c>
      <c r="L3616" t="s">
        <v>2</v>
      </c>
      <c r="M3616" t="s">
        <v>84</v>
      </c>
      <c r="N3616" t="s">
        <v>85</v>
      </c>
    </row>
    <row r="3617" spans="1:14" x14ac:dyDescent="0.25">
      <c r="A3617" t="s">
        <v>6444</v>
      </c>
      <c r="B3617" t="s">
        <v>51</v>
      </c>
      <c r="C3617" t="s">
        <v>5795</v>
      </c>
      <c r="D3617" t="s">
        <v>82</v>
      </c>
      <c r="E3617" s="149">
        <v>243750</v>
      </c>
      <c r="F3617" s="149">
        <v>6250</v>
      </c>
      <c r="G3617" s="149">
        <v>250000</v>
      </c>
      <c r="H3617" s="150">
        <f>Tabela2[[#This Row],[PERCENTUAL REALIZADO2]]*1/100</f>
        <v>4.7671999999999999E-2</v>
      </c>
      <c r="I3617">
        <v>4.7671999999999999</v>
      </c>
      <c r="J3617" s="111">
        <v>42544</v>
      </c>
      <c r="L3617" t="s">
        <v>2</v>
      </c>
      <c r="M3617" t="s">
        <v>84</v>
      </c>
      <c r="N3617" t="s">
        <v>85</v>
      </c>
    </row>
    <row r="3618" spans="1:14" x14ac:dyDescent="0.25">
      <c r="A3618" t="s">
        <v>6446</v>
      </c>
      <c r="B3618" t="s">
        <v>52</v>
      </c>
      <c r="C3618" t="s">
        <v>6445</v>
      </c>
      <c r="D3618" t="s">
        <v>82</v>
      </c>
      <c r="E3618" s="149">
        <v>1309425</v>
      </c>
      <c r="F3618" s="149">
        <v>1310.74</v>
      </c>
      <c r="G3618" s="149">
        <v>1310735.74</v>
      </c>
      <c r="H3618" s="150">
        <f>Tabela2[[#This Row],[PERCENTUAL REALIZADO2]]*1/100</f>
        <v>1.2889999999999998E-3</v>
      </c>
      <c r="I3618">
        <v>0.12889999999999999</v>
      </c>
      <c r="J3618" s="111">
        <v>42704</v>
      </c>
      <c r="L3618" t="s">
        <v>2</v>
      </c>
      <c r="M3618" t="s">
        <v>84</v>
      </c>
      <c r="N3618" t="s">
        <v>85</v>
      </c>
    </row>
    <row r="3619" spans="1:14" x14ac:dyDescent="0.25">
      <c r="A3619" t="s">
        <v>6448</v>
      </c>
      <c r="B3619" t="s">
        <v>47</v>
      </c>
      <c r="C3619" t="s">
        <v>6447</v>
      </c>
      <c r="D3619" t="s">
        <v>82</v>
      </c>
      <c r="E3619" s="149">
        <v>243750</v>
      </c>
      <c r="F3619" s="149">
        <v>9480.27</v>
      </c>
      <c r="G3619" s="149">
        <v>253230.27</v>
      </c>
      <c r="H3619" s="150">
        <f>Tabela2[[#This Row],[PERCENTUAL REALIZADO2]]*1/100</f>
        <v>0.67106800000000011</v>
      </c>
      <c r="I3619">
        <v>67.106800000000007</v>
      </c>
      <c r="J3619" s="111">
        <v>42474</v>
      </c>
      <c r="L3619" t="s">
        <v>2</v>
      </c>
      <c r="M3619" t="s">
        <v>84</v>
      </c>
      <c r="N3619" t="s">
        <v>85</v>
      </c>
    </row>
    <row r="3620" spans="1:14" x14ac:dyDescent="0.25">
      <c r="A3620" t="s">
        <v>6449</v>
      </c>
      <c r="B3620" t="s">
        <v>58</v>
      </c>
      <c r="C3620" t="s">
        <v>285</v>
      </c>
      <c r="D3620" t="s">
        <v>82</v>
      </c>
      <c r="E3620" s="149">
        <v>585000</v>
      </c>
      <c r="F3620" s="149">
        <v>15000</v>
      </c>
      <c r="G3620" s="149">
        <v>600000</v>
      </c>
      <c r="H3620" s="150">
        <f>Tabela2[[#This Row],[PERCENTUAL REALIZADO2]]*1/100</f>
        <v>0.220446</v>
      </c>
      <c r="I3620">
        <v>22.044599999999999</v>
      </c>
      <c r="J3620" s="111">
        <v>42704</v>
      </c>
      <c r="L3620" t="s">
        <v>2</v>
      </c>
      <c r="M3620" t="s">
        <v>84</v>
      </c>
      <c r="N3620" t="s">
        <v>85</v>
      </c>
    </row>
    <row r="3621" spans="1:14" x14ac:dyDescent="0.25">
      <c r="A3621" t="s">
        <v>6451</v>
      </c>
      <c r="B3621" t="s">
        <v>53</v>
      </c>
      <c r="C3621" t="s">
        <v>773</v>
      </c>
      <c r="D3621" t="s">
        <v>82</v>
      </c>
      <c r="E3621" s="149">
        <v>731250</v>
      </c>
      <c r="F3621" s="149">
        <v>6491.92</v>
      </c>
      <c r="G3621" s="149">
        <v>737741.92</v>
      </c>
      <c r="H3621" s="150">
        <f>Tabela2[[#This Row],[PERCENTUAL REALIZADO2]]*1/100</f>
        <v>0.66994299999999996</v>
      </c>
      <c r="I3621">
        <v>66.994299999999996</v>
      </c>
      <c r="J3621" s="111">
        <v>42541</v>
      </c>
      <c r="L3621" t="s">
        <v>2</v>
      </c>
      <c r="M3621" t="s">
        <v>84</v>
      </c>
      <c r="N3621" t="s">
        <v>85</v>
      </c>
    </row>
    <row r="3622" spans="1:14" x14ac:dyDescent="0.25">
      <c r="A3622" t="s">
        <v>6452</v>
      </c>
      <c r="B3622" t="s">
        <v>68</v>
      </c>
      <c r="C3622" t="s">
        <v>5051</v>
      </c>
      <c r="D3622" t="s">
        <v>82</v>
      </c>
      <c r="E3622" s="149">
        <v>487500</v>
      </c>
      <c r="F3622" s="149">
        <v>5000</v>
      </c>
      <c r="G3622" s="149">
        <v>492500</v>
      </c>
      <c r="H3622" s="150">
        <f>Tabela2[[#This Row],[PERCENTUAL REALIZADO2]]*1/100</f>
        <v>5.0761000000000001E-2</v>
      </c>
      <c r="I3622">
        <v>5.0761000000000003</v>
      </c>
      <c r="J3622" s="111">
        <v>42275</v>
      </c>
      <c r="L3622" t="s">
        <v>2</v>
      </c>
      <c r="M3622" t="s">
        <v>84</v>
      </c>
      <c r="N3622" t="s">
        <v>85</v>
      </c>
    </row>
    <row r="3623" spans="1:14" x14ac:dyDescent="0.25">
      <c r="A3623" t="s">
        <v>6453</v>
      </c>
      <c r="B3623" t="s">
        <v>56</v>
      </c>
      <c r="C3623" t="s">
        <v>1364</v>
      </c>
      <c r="D3623" t="s">
        <v>82</v>
      </c>
      <c r="E3623" s="149">
        <v>877500</v>
      </c>
      <c r="F3623" s="149">
        <v>36562</v>
      </c>
      <c r="G3623" s="149">
        <v>914062</v>
      </c>
      <c r="H3623" s="150">
        <f>Tabela2[[#This Row],[PERCENTUAL REALIZADO2]]*1/100</f>
        <v>0.52716600000000002</v>
      </c>
      <c r="I3623">
        <v>52.7166</v>
      </c>
      <c r="J3623" s="111">
        <v>42704</v>
      </c>
      <c r="L3623" t="s">
        <v>2</v>
      </c>
      <c r="M3623" t="s">
        <v>84</v>
      </c>
      <c r="N3623" t="s">
        <v>85</v>
      </c>
    </row>
    <row r="3624" spans="1:14" x14ac:dyDescent="0.25">
      <c r="A3624" t="s">
        <v>6454</v>
      </c>
      <c r="B3624" t="s">
        <v>48</v>
      </c>
      <c r="C3624" t="s">
        <v>1057</v>
      </c>
      <c r="D3624" t="s">
        <v>82</v>
      </c>
      <c r="E3624" s="149">
        <v>431925</v>
      </c>
      <c r="F3624" s="149">
        <v>12419.94</v>
      </c>
      <c r="G3624" s="149">
        <v>444344.94</v>
      </c>
      <c r="H3624" s="150">
        <f>Tabela2[[#This Row],[PERCENTUAL REALIZADO2]]*1/100</f>
        <v>1.8926000000000002E-2</v>
      </c>
      <c r="I3624">
        <v>1.8926000000000001</v>
      </c>
      <c r="J3624" s="111">
        <v>42667</v>
      </c>
      <c r="L3624" t="s">
        <v>2</v>
      </c>
      <c r="M3624" t="s">
        <v>84</v>
      </c>
      <c r="N3624" t="s">
        <v>85</v>
      </c>
    </row>
    <row r="3625" spans="1:14" x14ac:dyDescent="0.25">
      <c r="A3625" t="s">
        <v>6455</v>
      </c>
      <c r="B3625" t="s">
        <v>60</v>
      </c>
      <c r="C3625" t="s">
        <v>903</v>
      </c>
      <c r="D3625" t="s">
        <v>82</v>
      </c>
      <c r="E3625" s="149">
        <v>731250</v>
      </c>
      <c r="F3625" s="149">
        <v>7750</v>
      </c>
      <c r="G3625" s="149">
        <v>739000</v>
      </c>
      <c r="H3625" s="150">
        <f>Tabela2[[#This Row],[PERCENTUAL REALIZADO2]]*1/100</f>
        <v>0.837148</v>
      </c>
      <c r="I3625">
        <v>83.714799999999997</v>
      </c>
      <c r="J3625" s="111">
        <v>42514</v>
      </c>
      <c r="L3625" t="s">
        <v>2</v>
      </c>
      <c r="M3625" t="s">
        <v>84</v>
      </c>
      <c r="N3625" t="s">
        <v>85</v>
      </c>
    </row>
    <row r="3626" spans="1:14" x14ac:dyDescent="0.25">
      <c r="A3626" t="s">
        <v>6456</v>
      </c>
      <c r="B3626" t="s">
        <v>55</v>
      </c>
      <c r="C3626" t="s">
        <v>5332</v>
      </c>
      <c r="D3626" t="s">
        <v>82</v>
      </c>
      <c r="E3626" s="149">
        <v>390000</v>
      </c>
      <c r="F3626" s="149">
        <v>15600</v>
      </c>
      <c r="G3626" s="149">
        <v>405600</v>
      </c>
      <c r="H3626" s="150">
        <f>Tabela2[[#This Row],[PERCENTUAL REALIZADO2]]*1/100</f>
        <v>0.12183099999999999</v>
      </c>
      <c r="I3626">
        <v>12.1831</v>
      </c>
      <c r="J3626" s="111">
        <v>42552</v>
      </c>
      <c r="L3626" t="s">
        <v>2</v>
      </c>
      <c r="M3626" t="s">
        <v>84</v>
      </c>
      <c r="N3626" t="s">
        <v>85</v>
      </c>
    </row>
    <row r="3627" spans="1:14" x14ac:dyDescent="0.25">
      <c r="A3627" t="s">
        <v>6459</v>
      </c>
      <c r="B3627" t="s">
        <v>51</v>
      </c>
      <c r="C3627" t="s">
        <v>3522</v>
      </c>
      <c r="D3627" t="s">
        <v>82</v>
      </c>
      <c r="E3627" s="149">
        <v>487500</v>
      </c>
      <c r="F3627" s="149">
        <v>12500</v>
      </c>
      <c r="G3627" s="149">
        <v>500000</v>
      </c>
      <c r="H3627" s="150">
        <f>Tabela2[[#This Row],[PERCENTUAL REALIZADO2]]*1/100</f>
        <v>0.92308999999999997</v>
      </c>
      <c r="I3627">
        <v>92.308999999999997</v>
      </c>
      <c r="J3627" s="111">
        <v>42472</v>
      </c>
      <c r="L3627" t="s">
        <v>2</v>
      </c>
      <c r="M3627" t="s">
        <v>84</v>
      </c>
      <c r="N3627" t="s">
        <v>85</v>
      </c>
    </row>
    <row r="3628" spans="1:14" x14ac:dyDescent="0.25">
      <c r="A3628" t="s">
        <v>6460</v>
      </c>
      <c r="B3628" t="s">
        <v>52</v>
      </c>
      <c r="C3628" t="s">
        <v>2483</v>
      </c>
      <c r="D3628" t="s">
        <v>82</v>
      </c>
      <c r="E3628" s="149">
        <v>487500</v>
      </c>
      <c r="F3628" s="149">
        <v>9750</v>
      </c>
      <c r="G3628" s="149">
        <v>497250</v>
      </c>
      <c r="H3628" s="150">
        <f>Tabela2[[#This Row],[PERCENTUAL REALIZADO2]]*1/100</f>
        <v>0.16619599999999998</v>
      </c>
      <c r="I3628">
        <v>16.619599999999998</v>
      </c>
      <c r="J3628" s="111">
        <v>42482</v>
      </c>
      <c r="L3628" t="s">
        <v>2</v>
      </c>
      <c r="M3628" t="s">
        <v>84</v>
      </c>
      <c r="N3628" t="s">
        <v>85</v>
      </c>
    </row>
    <row r="3629" spans="1:14" x14ac:dyDescent="0.25">
      <c r="A3629" t="s">
        <v>6462</v>
      </c>
      <c r="B3629" t="s">
        <v>47</v>
      </c>
      <c r="C3629" t="s">
        <v>6461</v>
      </c>
      <c r="D3629" t="s">
        <v>82</v>
      </c>
      <c r="E3629" s="149">
        <v>243750</v>
      </c>
      <c r="F3629" s="149">
        <v>10156.25</v>
      </c>
      <c r="G3629" s="149">
        <v>253906.25</v>
      </c>
      <c r="H3629" s="150">
        <f>Tabela2[[#This Row],[PERCENTUAL REALIZADO2]]*1/100</f>
        <v>1.9692000000000001E-2</v>
      </c>
      <c r="I3629">
        <v>1.9692000000000001</v>
      </c>
      <c r="J3629" s="111">
        <v>41608</v>
      </c>
      <c r="L3629" t="s">
        <v>2</v>
      </c>
      <c r="M3629" t="s">
        <v>84</v>
      </c>
      <c r="N3629" t="s">
        <v>85</v>
      </c>
    </row>
    <row r="3630" spans="1:14" x14ac:dyDescent="0.25">
      <c r="A3630" t="s">
        <v>6463</v>
      </c>
      <c r="B3630" t="s">
        <v>52</v>
      </c>
      <c r="C3630" t="s">
        <v>485</v>
      </c>
      <c r="D3630" t="s">
        <v>82</v>
      </c>
      <c r="E3630" s="149">
        <v>487500</v>
      </c>
      <c r="F3630" s="149">
        <v>12500</v>
      </c>
      <c r="G3630" s="149">
        <v>500000</v>
      </c>
      <c r="H3630" s="150">
        <f>Tabela2[[#This Row],[PERCENTUAL REALIZADO2]]*1/100</f>
        <v>4.2109999999999995E-3</v>
      </c>
      <c r="I3630">
        <v>0.42109999999999997</v>
      </c>
      <c r="J3630" s="111">
        <v>42447</v>
      </c>
      <c r="L3630" t="s">
        <v>2</v>
      </c>
      <c r="M3630" t="s">
        <v>84</v>
      </c>
      <c r="N3630" t="s">
        <v>85</v>
      </c>
    </row>
    <row r="3631" spans="1:14" x14ac:dyDescent="0.25">
      <c r="A3631" t="s">
        <v>6465</v>
      </c>
      <c r="B3631" t="s">
        <v>65</v>
      </c>
      <c r="C3631" t="s">
        <v>6464</v>
      </c>
      <c r="D3631" t="s">
        <v>82</v>
      </c>
      <c r="E3631" s="149">
        <v>243750</v>
      </c>
      <c r="F3631" s="149">
        <v>6250</v>
      </c>
      <c r="G3631" s="149">
        <v>250000</v>
      </c>
      <c r="H3631" s="150">
        <f>Tabela2[[#This Row],[PERCENTUAL REALIZADO2]]*1/100</f>
        <v>0.81349199999999999</v>
      </c>
      <c r="I3631">
        <v>81.349199999999996</v>
      </c>
      <c r="J3631" s="111">
        <v>42529</v>
      </c>
      <c r="L3631" t="s">
        <v>2</v>
      </c>
      <c r="M3631" t="s">
        <v>84</v>
      </c>
      <c r="N3631" t="s">
        <v>85</v>
      </c>
    </row>
    <row r="3632" spans="1:14" x14ac:dyDescent="0.25">
      <c r="A3632" t="s">
        <v>6467</v>
      </c>
      <c r="B3632" t="s">
        <v>51</v>
      </c>
      <c r="C3632" t="s">
        <v>6466</v>
      </c>
      <c r="D3632" t="s">
        <v>82</v>
      </c>
      <c r="E3632" s="149">
        <v>292500</v>
      </c>
      <c r="F3632" s="149">
        <v>585</v>
      </c>
      <c r="G3632" s="149">
        <v>293085</v>
      </c>
      <c r="H3632" s="150">
        <f>Tabela2[[#This Row],[PERCENTUAL REALIZADO2]]*1/100</f>
        <v>0.56992600000000004</v>
      </c>
      <c r="I3632">
        <v>56.992600000000003</v>
      </c>
      <c r="J3632" s="111">
        <v>42345</v>
      </c>
      <c r="L3632" t="s">
        <v>2</v>
      </c>
      <c r="M3632" t="s">
        <v>84</v>
      </c>
      <c r="N3632" t="s">
        <v>85</v>
      </c>
    </row>
    <row r="3633" spans="1:14" x14ac:dyDescent="0.25">
      <c r="A3633" t="s">
        <v>6468</v>
      </c>
      <c r="B3633" t="s">
        <v>60</v>
      </c>
      <c r="C3633" t="s">
        <v>1288</v>
      </c>
      <c r="D3633" t="s">
        <v>82</v>
      </c>
      <c r="E3633" s="149">
        <v>487500</v>
      </c>
      <c r="F3633" s="149">
        <v>6275.63</v>
      </c>
      <c r="G3633" s="149">
        <v>493775.63</v>
      </c>
      <c r="H3633" s="150">
        <f>Tabela2[[#This Row],[PERCENTUAL REALIZADO2]]*1/100</f>
        <v>0.22619299999999998</v>
      </c>
      <c r="I3633">
        <v>22.619299999999999</v>
      </c>
      <c r="J3633" s="111">
        <v>42704</v>
      </c>
      <c r="L3633" t="s">
        <v>2</v>
      </c>
      <c r="M3633" t="s">
        <v>84</v>
      </c>
      <c r="N3633" t="s">
        <v>85</v>
      </c>
    </row>
    <row r="3634" spans="1:14" x14ac:dyDescent="0.25">
      <c r="A3634" t="s">
        <v>6469</v>
      </c>
      <c r="B3634" t="s">
        <v>68</v>
      </c>
      <c r="C3634" t="s">
        <v>1261</v>
      </c>
      <c r="D3634" t="s">
        <v>82</v>
      </c>
      <c r="E3634" s="149">
        <v>243750</v>
      </c>
      <c r="F3634" s="149">
        <v>6250</v>
      </c>
      <c r="G3634" s="149">
        <v>250000</v>
      </c>
      <c r="H3634" s="150">
        <f>Tabela2[[#This Row],[PERCENTUAL REALIZADO2]]*1/100</f>
        <v>0.51973400000000003</v>
      </c>
      <c r="I3634">
        <v>51.973399999999998</v>
      </c>
      <c r="J3634" s="111">
        <v>42417</v>
      </c>
      <c r="L3634" t="s">
        <v>2</v>
      </c>
      <c r="M3634" t="s">
        <v>84</v>
      </c>
      <c r="N3634" t="s">
        <v>85</v>
      </c>
    </row>
    <row r="3635" spans="1:14" x14ac:dyDescent="0.25">
      <c r="A3635" t="s">
        <v>6471</v>
      </c>
      <c r="B3635" t="s">
        <v>68</v>
      </c>
      <c r="C3635" t="s">
        <v>1122</v>
      </c>
      <c r="D3635" t="s">
        <v>82</v>
      </c>
      <c r="E3635" s="149">
        <v>536250</v>
      </c>
      <c r="F3635" s="149">
        <v>43878.13</v>
      </c>
      <c r="G3635" s="149">
        <v>580128.13</v>
      </c>
      <c r="H3635" s="150">
        <f>Tabela2[[#This Row],[PERCENTUAL REALIZADO2]]*1/100</f>
        <v>0.53713299999999997</v>
      </c>
      <c r="I3635">
        <v>53.713299999999997</v>
      </c>
      <c r="J3635" s="111">
        <v>42248</v>
      </c>
      <c r="L3635" t="s">
        <v>2</v>
      </c>
      <c r="M3635" t="s">
        <v>84</v>
      </c>
      <c r="N3635" t="s">
        <v>85</v>
      </c>
    </row>
    <row r="3636" spans="1:14" x14ac:dyDescent="0.25">
      <c r="A3636" t="s">
        <v>6472</v>
      </c>
      <c r="B3636" t="s">
        <v>52</v>
      </c>
      <c r="C3636" t="s">
        <v>5183</v>
      </c>
      <c r="D3636" t="s">
        <v>82</v>
      </c>
      <c r="E3636" s="149">
        <v>487500</v>
      </c>
      <c r="F3636" s="149">
        <v>4924.24</v>
      </c>
      <c r="G3636" s="149">
        <v>492424.24</v>
      </c>
      <c r="H3636" s="150">
        <f>Tabela2[[#This Row],[PERCENTUAL REALIZADO2]]*1/100</f>
        <v>0.66194599999999992</v>
      </c>
      <c r="I3636">
        <v>66.194599999999994</v>
      </c>
      <c r="J3636" s="111">
        <v>42538</v>
      </c>
      <c r="L3636" t="s">
        <v>2</v>
      </c>
      <c r="M3636" t="s">
        <v>84</v>
      </c>
      <c r="N3636" t="s">
        <v>85</v>
      </c>
    </row>
    <row r="3637" spans="1:14" x14ac:dyDescent="0.25">
      <c r="A3637" t="s">
        <v>6474</v>
      </c>
      <c r="B3637" t="s">
        <v>51</v>
      </c>
      <c r="C3637" t="s">
        <v>6473</v>
      </c>
      <c r="D3637" t="s">
        <v>82</v>
      </c>
      <c r="E3637" s="149">
        <v>243750</v>
      </c>
      <c r="F3637" s="149">
        <v>9191.6200000000008</v>
      </c>
      <c r="G3637" s="149">
        <v>252941.62</v>
      </c>
      <c r="H3637" s="150">
        <f>Tabela2[[#This Row],[PERCENTUAL REALIZADO2]]*1/100</f>
        <v>0.99678100000000003</v>
      </c>
      <c r="I3637">
        <v>99.678100000000001</v>
      </c>
      <c r="J3637" s="111">
        <v>42552</v>
      </c>
      <c r="L3637" t="s">
        <v>2</v>
      </c>
      <c r="M3637" t="s">
        <v>84</v>
      </c>
      <c r="N3637" t="s">
        <v>85</v>
      </c>
    </row>
    <row r="3638" spans="1:14" x14ac:dyDescent="0.25">
      <c r="A3638" t="s">
        <v>6475</v>
      </c>
      <c r="B3638" t="s">
        <v>66</v>
      </c>
      <c r="C3638" t="s">
        <v>1799</v>
      </c>
      <c r="D3638" t="s">
        <v>82</v>
      </c>
      <c r="E3638" s="149">
        <v>243750</v>
      </c>
      <c r="F3638" s="149">
        <v>6655.85</v>
      </c>
      <c r="G3638" s="149">
        <v>250405.85</v>
      </c>
      <c r="H3638" s="150">
        <f>Tabela2[[#This Row],[PERCENTUAL REALIZADO2]]*1/100</f>
        <v>0.83012600000000003</v>
      </c>
      <c r="I3638">
        <v>83.012600000000006</v>
      </c>
      <c r="J3638" s="111">
        <v>42289</v>
      </c>
      <c r="L3638" t="s">
        <v>2</v>
      </c>
      <c r="M3638" t="s">
        <v>84</v>
      </c>
      <c r="N3638" t="s">
        <v>85</v>
      </c>
    </row>
    <row r="3639" spans="1:14" x14ac:dyDescent="0.25">
      <c r="A3639" t="s">
        <v>6477</v>
      </c>
      <c r="B3639" t="s">
        <v>52</v>
      </c>
      <c r="C3639" t="s">
        <v>6476</v>
      </c>
      <c r="D3639" t="s">
        <v>82</v>
      </c>
      <c r="E3639" s="149">
        <v>581988.23</v>
      </c>
      <c r="F3639" s="149">
        <v>25000</v>
      </c>
      <c r="G3639" s="149">
        <v>606988.23</v>
      </c>
      <c r="H3639" s="150">
        <f>Tabela2[[#This Row],[PERCENTUAL REALIZADO2]]*1/100</f>
        <v>0.20107800000000001</v>
      </c>
      <c r="I3639">
        <v>20.107800000000001</v>
      </c>
      <c r="J3639" s="111">
        <v>42437</v>
      </c>
      <c r="L3639" t="s">
        <v>2</v>
      </c>
      <c r="M3639" t="s">
        <v>84</v>
      </c>
      <c r="N3639" t="s">
        <v>85</v>
      </c>
    </row>
    <row r="3640" spans="1:14" x14ac:dyDescent="0.25">
      <c r="A3640" t="s">
        <v>6478</v>
      </c>
      <c r="B3640" t="s">
        <v>68</v>
      </c>
      <c r="C3640" t="s">
        <v>742</v>
      </c>
      <c r="D3640" t="s">
        <v>82</v>
      </c>
      <c r="E3640" s="149">
        <v>243750</v>
      </c>
      <c r="F3640" s="149">
        <v>5074.83</v>
      </c>
      <c r="G3640" s="149">
        <v>248824.83</v>
      </c>
      <c r="H3640" s="150">
        <f>Tabela2[[#This Row],[PERCENTUAL REALIZADO2]]*1/100</f>
        <v>0.79893400000000003</v>
      </c>
      <c r="I3640">
        <v>79.8934</v>
      </c>
      <c r="J3640" s="111">
        <v>42472</v>
      </c>
      <c r="L3640" t="s">
        <v>2</v>
      </c>
      <c r="M3640" t="s">
        <v>84</v>
      </c>
      <c r="N3640" t="s">
        <v>85</v>
      </c>
    </row>
    <row r="3641" spans="1:14" x14ac:dyDescent="0.25">
      <c r="A3641" t="s">
        <v>6479</v>
      </c>
      <c r="B3641" t="s">
        <v>69</v>
      </c>
      <c r="C3641" t="s">
        <v>478</v>
      </c>
      <c r="D3641" t="s">
        <v>82</v>
      </c>
      <c r="E3641" s="149">
        <v>5362500</v>
      </c>
      <c r="F3641" s="149">
        <v>466318.1</v>
      </c>
      <c r="G3641" s="149">
        <v>5828818.0999999996</v>
      </c>
      <c r="H3641" s="150">
        <f>Tabela2[[#This Row],[PERCENTUAL REALIZADO2]]*1/100</f>
        <v>2.5340000000000002E-3</v>
      </c>
      <c r="I3641">
        <v>0.25340000000000001</v>
      </c>
      <c r="J3641" s="111">
        <v>42522</v>
      </c>
      <c r="L3641" t="s">
        <v>2</v>
      </c>
      <c r="M3641" t="s">
        <v>84</v>
      </c>
      <c r="N3641" t="s">
        <v>85</v>
      </c>
    </row>
    <row r="3642" spans="1:14" x14ac:dyDescent="0.25">
      <c r="A3642" t="s">
        <v>6481</v>
      </c>
      <c r="B3642" t="s">
        <v>68</v>
      </c>
      <c r="C3642" t="s">
        <v>6480</v>
      </c>
      <c r="D3642" t="s">
        <v>82</v>
      </c>
      <c r="E3642" s="149">
        <v>268125</v>
      </c>
      <c r="F3642" s="149">
        <v>7047.14</v>
      </c>
      <c r="G3642" s="149">
        <v>275172.14</v>
      </c>
      <c r="H3642" s="150">
        <f>Tabela2[[#This Row],[PERCENTUAL REALIZADO2]]*1/100</f>
        <v>6.2347E-2</v>
      </c>
      <c r="I3642">
        <v>6.2347000000000001</v>
      </c>
      <c r="J3642" s="111">
        <v>42536</v>
      </c>
      <c r="L3642" t="s">
        <v>2</v>
      </c>
      <c r="M3642" t="s">
        <v>84</v>
      </c>
      <c r="N3642" t="s">
        <v>85</v>
      </c>
    </row>
    <row r="3643" spans="1:14" x14ac:dyDescent="0.25">
      <c r="A3643" t="s">
        <v>6482</v>
      </c>
      <c r="B3643" t="s">
        <v>47</v>
      </c>
      <c r="C3643" t="s">
        <v>1280</v>
      </c>
      <c r="D3643" t="s">
        <v>82</v>
      </c>
      <c r="E3643" s="149">
        <v>487500</v>
      </c>
      <c r="F3643" s="149">
        <v>14415.28</v>
      </c>
      <c r="G3643" s="149">
        <v>501915.28</v>
      </c>
      <c r="H3643" s="150">
        <f>Tabela2[[#This Row],[PERCENTUAL REALIZADO2]]*1/100</f>
        <v>5.9930999999999998E-2</v>
      </c>
      <c r="I3643">
        <v>5.9931000000000001</v>
      </c>
      <c r="J3643" s="111">
        <v>42522</v>
      </c>
      <c r="L3643" t="s">
        <v>2</v>
      </c>
      <c r="M3643" t="s">
        <v>84</v>
      </c>
      <c r="N3643" t="s">
        <v>85</v>
      </c>
    </row>
    <row r="3644" spans="1:14" x14ac:dyDescent="0.25">
      <c r="A3644" t="s">
        <v>6483</v>
      </c>
      <c r="B3644" t="s">
        <v>66</v>
      </c>
      <c r="C3644" t="s">
        <v>199</v>
      </c>
      <c r="D3644" t="s">
        <v>82</v>
      </c>
      <c r="E3644" s="149">
        <v>487500</v>
      </c>
      <c r="F3644" s="149">
        <v>18472.07</v>
      </c>
      <c r="G3644" s="149">
        <v>505972.07</v>
      </c>
      <c r="H3644" s="150">
        <f>Tabela2[[#This Row],[PERCENTUAL REALIZADO2]]*1/100</f>
        <v>0.90744400000000003</v>
      </c>
      <c r="I3644">
        <v>90.744399999999999</v>
      </c>
      <c r="J3644" s="111">
        <v>42516</v>
      </c>
      <c r="L3644" t="s">
        <v>2</v>
      </c>
      <c r="M3644" t="s">
        <v>84</v>
      </c>
      <c r="N3644" t="s">
        <v>85</v>
      </c>
    </row>
    <row r="3645" spans="1:14" x14ac:dyDescent="0.25">
      <c r="A3645" t="s">
        <v>4787</v>
      </c>
      <c r="B3645" t="s">
        <v>47</v>
      </c>
      <c r="C3645" t="s">
        <v>1048</v>
      </c>
      <c r="D3645" t="s">
        <v>117</v>
      </c>
      <c r="E3645" s="149">
        <v>300000</v>
      </c>
      <c r="F3645" s="149">
        <v>30000</v>
      </c>
      <c r="G3645" s="149">
        <v>330000</v>
      </c>
      <c r="H3645" s="150">
        <f>Tabela2[[#This Row],[PERCENTUAL REALIZADO2]]*1/100</f>
        <v>0.49759999999999999</v>
      </c>
      <c r="I3645">
        <v>49.76</v>
      </c>
      <c r="J3645" s="111">
        <v>39356</v>
      </c>
      <c r="K3645" s="111">
        <v>40057</v>
      </c>
      <c r="L3645" t="s">
        <v>2</v>
      </c>
      <c r="M3645" t="s">
        <v>120</v>
      </c>
      <c r="N3645" t="s">
        <v>722</v>
      </c>
    </row>
    <row r="3646" spans="1:14" x14ac:dyDescent="0.25">
      <c r="A3646" t="s">
        <v>6484</v>
      </c>
      <c r="B3646" t="s">
        <v>47</v>
      </c>
      <c r="C3646" t="s">
        <v>2972</v>
      </c>
      <c r="D3646" t="s">
        <v>82</v>
      </c>
      <c r="E3646" s="149">
        <v>341250</v>
      </c>
      <c r="F3646" s="149">
        <v>6964.29</v>
      </c>
      <c r="G3646" s="149">
        <v>348214.29</v>
      </c>
      <c r="H3646" s="150">
        <f>Tabela2[[#This Row],[PERCENTUAL REALIZADO2]]*1/100</f>
        <v>0.95229399999999997</v>
      </c>
      <c r="I3646">
        <v>95.229399999999998</v>
      </c>
      <c r="J3646" s="111">
        <v>42552</v>
      </c>
      <c r="L3646" t="s">
        <v>2</v>
      </c>
      <c r="M3646" t="s">
        <v>84</v>
      </c>
      <c r="N3646" t="s">
        <v>85</v>
      </c>
    </row>
    <row r="3647" spans="1:14" x14ac:dyDescent="0.25">
      <c r="A3647" t="s">
        <v>6486</v>
      </c>
      <c r="B3647" t="s">
        <v>54</v>
      </c>
      <c r="C3647" t="s">
        <v>6485</v>
      </c>
      <c r="D3647" t="s">
        <v>82</v>
      </c>
      <c r="E3647" s="149">
        <v>243750</v>
      </c>
      <c r="F3647" s="149">
        <v>2331.63</v>
      </c>
      <c r="G3647" s="149">
        <v>246081.63</v>
      </c>
      <c r="H3647" s="150">
        <f>Tabela2[[#This Row],[PERCENTUAL REALIZADO2]]*1/100</f>
        <v>9.9389999999999999E-3</v>
      </c>
      <c r="I3647">
        <v>0.99390000000000001</v>
      </c>
      <c r="J3647" s="111">
        <v>42520</v>
      </c>
      <c r="L3647" t="s">
        <v>2</v>
      </c>
      <c r="M3647" t="s">
        <v>84</v>
      </c>
      <c r="N3647" t="s">
        <v>85</v>
      </c>
    </row>
    <row r="3648" spans="1:14" x14ac:dyDescent="0.25">
      <c r="A3648" t="s">
        <v>4790</v>
      </c>
      <c r="B3648" t="s">
        <v>61</v>
      </c>
      <c r="C3648" t="s">
        <v>4789</v>
      </c>
      <c r="D3648" t="s">
        <v>117</v>
      </c>
      <c r="E3648" s="149">
        <v>150000</v>
      </c>
      <c r="F3648" s="149">
        <v>174849.99</v>
      </c>
      <c r="G3648" s="149">
        <v>324849.99</v>
      </c>
      <c r="H3648" s="150">
        <f>Tabela2[[#This Row],[PERCENTUAL REALIZADO2]]*1/100</f>
        <v>0.7631</v>
      </c>
      <c r="I3648">
        <v>76.31</v>
      </c>
      <c r="J3648" s="111">
        <v>39560</v>
      </c>
      <c r="K3648" s="111">
        <v>43465</v>
      </c>
      <c r="L3648" t="s">
        <v>2</v>
      </c>
      <c r="M3648" t="s">
        <v>120</v>
      </c>
      <c r="N3648" t="s">
        <v>722</v>
      </c>
    </row>
    <row r="3649" spans="1:14" x14ac:dyDescent="0.25">
      <c r="A3649" t="s">
        <v>6487</v>
      </c>
      <c r="B3649" t="s">
        <v>52</v>
      </c>
      <c r="C3649" t="s">
        <v>2907</v>
      </c>
      <c r="D3649" t="s">
        <v>82</v>
      </c>
      <c r="E3649" s="149">
        <v>654712.5</v>
      </c>
      <c r="F3649" s="149">
        <v>13094.25</v>
      </c>
      <c r="G3649" s="149">
        <v>667806.75</v>
      </c>
      <c r="H3649" s="150">
        <f>Tabela2[[#This Row],[PERCENTUAL REALIZADO2]]*1/100</f>
        <v>0.88010099999999991</v>
      </c>
      <c r="I3649">
        <v>88.010099999999994</v>
      </c>
      <c r="J3649" s="111">
        <v>42359</v>
      </c>
      <c r="L3649" t="s">
        <v>2</v>
      </c>
      <c r="M3649" t="s">
        <v>84</v>
      </c>
      <c r="N3649" t="s">
        <v>85</v>
      </c>
    </row>
    <row r="3650" spans="1:14" x14ac:dyDescent="0.25">
      <c r="A3650" t="s">
        <v>6488</v>
      </c>
      <c r="B3650" t="s">
        <v>65</v>
      </c>
      <c r="C3650" t="s">
        <v>575</v>
      </c>
      <c r="D3650" t="s">
        <v>82</v>
      </c>
      <c r="E3650" s="149">
        <v>877500</v>
      </c>
      <c r="F3650" s="149">
        <v>8775</v>
      </c>
      <c r="G3650" s="149">
        <v>886275</v>
      </c>
      <c r="H3650" s="150">
        <f>Tabela2[[#This Row],[PERCENTUAL REALIZADO2]]*1/100</f>
        <v>3.6724E-2</v>
      </c>
      <c r="I3650">
        <v>3.6724000000000001</v>
      </c>
      <c r="J3650" s="111">
        <v>42200</v>
      </c>
      <c r="L3650" t="s">
        <v>2</v>
      </c>
      <c r="M3650" t="s">
        <v>84</v>
      </c>
      <c r="N3650" t="s">
        <v>85</v>
      </c>
    </row>
    <row r="3651" spans="1:14" x14ac:dyDescent="0.25">
      <c r="A3651" t="s">
        <v>6489</v>
      </c>
      <c r="B3651" t="s">
        <v>48</v>
      </c>
      <c r="C3651" t="s">
        <v>1125</v>
      </c>
      <c r="D3651" t="s">
        <v>82</v>
      </c>
      <c r="E3651" s="149">
        <v>682500</v>
      </c>
      <c r="F3651" s="149">
        <v>30631.919999999998</v>
      </c>
      <c r="G3651" s="149">
        <v>713131.92</v>
      </c>
      <c r="H3651" s="150">
        <f>Tabela2[[#This Row],[PERCENTUAL REALIZADO2]]*1/100</f>
        <v>0.90081</v>
      </c>
      <c r="I3651">
        <v>90.081000000000003</v>
      </c>
      <c r="J3651" s="111">
        <v>42309</v>
      </c>
      <c r="L3651" t="s">
        <v>2</v>
      </c>
      <c r="M3651" t="s">
        <v>84</v>
      </c>
      <c r="N3651" t="s">
        <v>85</v>
      </c>
    </row>
    <row r="3652" spans="1:14" x14ac:dyDescent="0.25">
      <c r="A3652" t="s">
        <v>6490</v>
      </c>
      <c r="B3652" t="s">
        <v>51</v>
      </c>
      <c r="C3652" t="s">
        <v>4032</v>
      </c>
      <c r="D3652" t="s">
        <v>82</v>
      </c>
      <c r="E3652" s="149">
        <v>341250</v>
      </c>
      <c r="F3652" s="149">
        <v>8750</v>
      </c>
      <c r="G3652" s="149">
        <v>350000</v>
      </c>
      <c r="H3652" s="150">
        <f>Tabela2[[#This Row],[PERCENTUAL REALIZADO2]]*1/100</f>
        <v>0.11319499999999999</v>
      </c>
      <c r="I3652">
        <v>11.3195</v>
      </c>
      <c r="J3652" s="111">
        <v>42255</v>
      </c>
      <c r="L3652" t="s">
        <v>2</v>
      </c>
      <c r="M3652" t="s">
        <v>84</v>
      </c>
      <c r="N3652" t="s">
        <v>85</v>
      </c>
    </row>
    <row r="3653" spans="1:14" x14ac:dyDescent="0.25">
      <c r="A3653" t="s">
        <v>6492</v>
      </c>
      <c r="B3653" t="s">
        <v>69</v>
      </c>
      <c r="C3653" t="s">
        <v>6491</v>
      </c>
      <c r="D3653" t="s">
        <v>82</v>
      </c>
      <c r="E3653" s="149">
        <v>292500</v>
      </c>
      <c r="F3653" s="149">
        <v>7500</v>
      </c>
      <c r="G3653" s="149">
        <v>300000</v>
      </c>
      <c r="H3653" s="150">
        <f>Tabela2[[#This Row],[PERCENTUAL REALIZADO2]]*1/100</f>
        <v>0.83551399999999998</v>
      </c>
      <c r="I3653">
        <v>83.551400000000001</v>
      </c>
      <c r="J3653" s="111">
        <v>42297</v>
      </c>
      <c r="L3653" t="s">
        <v>2</v>
      </c>
      <c r="M3653" t="s">
        <v>84</v>
      </c>
      <c r="N3653" t="s">
        <v>85</v>
      </c>
    </row>
    <row r="3654" spans="1:14" x14ac:dyDescent="0.25">
      <c r="A3654" t="s">
        <v>6493</v>
      </c>
      <c r="B3654" t="s">
        <v>65</v>
      </c>
      <c r="C3654" t="s">
        <v>1666</v>
      </c>
      <c r="D3654" t="s">
        <v>82</v>
      </c>
      <c r="E3654" s="149">
        <v>243750</v>
      </c>
      <c r="F3654" s="149">
        <v>500</v>
      </c>
      <c r="G3654" s="149">
        <v>244250</v>
      </c>
      <c r="H3654" s="150">
        <f>Tabela2[[#This Row],[PERCENTUAL REALIZADO2]]*1/100</f>
        <v>0.51768800000000004</v>
      </c>
      <c r="I3654">
        <v>51.768799999999999</v>
      </c>
      <c r="J3654" s="111">
        <v>42551</v>
      </c>
      <c r="L3654" t="s">
        <v>2</v>
      </c>
      <c r="M3654" t="s">
        <v>84</v>
      </c>
      <c r="N3654" t="s">
        <v>85</v>
      </c>
    </row>
    <row r="3655" spans="1:14" x14ac:dyDescent="0.25">
      <c r="A3655" t="s">
        <v>6495</v>
      </c>
      <c r="B3655" t="s">
        <v>66</v>
      </c>
      <c r="C3655" t="s">
        <v>6494</v>
      </c>
      <c r="D3655" t="s">
        <v>82</v>
      </c>
      <c r="E3655" s="149">
        <v>243750</v>
      </c>
      <c r="F3655" s="149">
        <v>2462.12</v>
      </c>
      <c r="G3655" s="149">
        <v>246212.12</v>
      </c>
      <c r="H3655" s="150">
        <f>Tabela2[[#This Row],[PERCENTUAL REALIZADO2]]*1/100</f>
        <v>0.9184699999999999</v>
      </c>
      <c r="I3655">
        <v>91.846999999999994</v>
      </c>
      <c r="J3655" s="111">
        <v>42878</v>
      </c>
      <c r="L3655" t="s">
        <v>2</v>
      </c>
      <c r="M3655" t="s">
        <v>84</v>
      </c>
      <c r="N3655" t="s">
        <v>85</v>
      </c>
    </row>
    <row r="3656" spans="1:14" x14ac:dyDescent="0.25">
      <c r="A3656" t="s">
        <v>6496</v>
      </c>
      <c r="B3656" t="s">
        <v>53</v>
      </c>
      <c r="C3656" t="s">
        <v>4676</v>
      </c>
      <c r="D3656" t="s">
        <v>82</v>
      </c>
      <c r="E3656" s="149">
        <v>253500</v>
      </c>
      <c r="F3656" s="149">
        <v>6857.31</v>
      </c>
      <c r="G3656" s="149">
        <v>260357.31</v>
      </c>
      <c r="H3656" s="150">
        <f>Tabela2[[#This Row],[PERCENTUAL REALIZADO2]]*1/100</f>
        <v>0.79686800000000002</v>
      </c>
      <c r="I3656">
        <v>79.686800000000005</v>
      </c>
      <c r="J3656" s="111">
        <v>42552</v>
      </c>
      <c r="L3656" t="s">
        <v>2</v>
      </c>
      <c r="M3656" t="s">
        <v>84</v>
      </c>
      <c r="N3656" t="s">
        <v>85</v>
      </c>
    </row>
    <row r="3657" spans="1:14" x14ac:dyDescent="0.25">
      <c r="A3657" t="s">
        <v>6497</v>
      </c>
      <c r="B3657" t="s">
        <v>53</v>
      </c>
      <c r="C3657" t="s">
        <v>217</v>
      </c>
      <c r="D3657" t="s">
        <v>82</v>
      </c>
      <c r="E3657" s="149">
        <v>292500</v>
      </c>
      <c r="F3657" s="149">
        <v>1946.19</v>
      </c>
      <c r="G3657" s="149">
        <v>294446.19</v>
      </c>
      <c r="H3657" s="150">
        <f>Tabela2[[#This Row],[PERCENTUAL REALIZADO2]]*1/100</f>
        <v>0.580009</v>
      </c>
      <c r="I3657">
        <v>58.000900000000001</v>
      </c>
      <c r="J3657" s="111">
        <v>42527</v>
      </c>
      <c r="L3657" t="s">
        <v>2</v>
      </c>
      <c r="M3657" t="s">
        <v>84</v>
      </c>
      <c r="N3657" t="s">
        <v>85</v>
      </c>
    </row>
    <row r="3658" spans="1:14" x14ac:dyDescent="0.25">
      <c r="A3658" t="s">
        <v>412</v>
      </c>
      <c r="B3658" t="s">
        <v>65</v>
      </c>
      <c r="C3658" t="s">
        <v>122</v>
      </c>
      <c r="D3658" t="s">
        <v>117</v>
      </c>
      <c r="E3658" s="149">
        <v>250000</v>
      </c>
      <c r="F3658" s="149">
        <v>52694.36</v>
      </c>
      <c r="G3658" s="149">
        <v>302694.36</v>
      </c>
      <c r="H3658" s="150">
        <f>Tabela2[[#This Row],[PERCENTUAL REALIZADO2]]*1/100</f>
        <v>0.51451400000000003</v>
      </c>
      <c r="I3658">
        <v>51.4514</v>
      </c>
      <c r="J3658" s="111">
        <v>42800</v>
      </c>
      <c r="L3658" t="s">
        <v>2</v>
      </c>
      <c r="M3658" t="s">
        <v>120</v>
      </c>
      <c r="N3658" t="s">
        <v>121</v>
      </c>
    </row>
    <row r="3659" spans="1:14" x14ac:dyDescent="0.25">
      <c r="A3659" t="s">
        <v>6499</v>
      </c>
      <c r="B3659" t="s">
        <v>65</v>
      </c>
      <c r="C3659" t="s">
        <v>6498</v>
      </c>
      <c r="D3659" t="s">
        <v>117</v>
      </c>
      <c r="E3659" s="149">
        <v>250000</v>
      </c>
      <c r="F3659" s="149">
        <v>17089.439999999999</v>
      </c>
      <c r="G3659" s="149">
        <v>267089.44</v>
      </c>
      <c r="H3659" s="150">
        <f>Tabela2[[#This Row],[PERCENTUAL REALIZADO2]]*1/100</f>
        <v>0.55207499999999998</v>
      </c>
      <c r="I3659">
        <v>55.207500000000003</v>
      </c>
      <c r="J3659" s="111">
        <v>42734</v>
      </c>
      <c r="L3659" t="s">
        <v>2</v>
      </c>
      <c r="M3659" t="s">
        <v>120</v>
      </c>
      <c r="N3659" t="s">
        <v>121</v>
      </c>
    </row>
    <row r="3660" spans="1:14" x14ac:dyDescent="0.25">
      <c r="A3660" t="s">
        <v>6500</v>
      </c>
      <c r="B3660" t="s">
        <v>65</v>
      </c>
      <c r="C3660" t="s">
        <v>5148</v>
      </c>
      <c r="D3660" t="s">
        <v>117</v>
      </c>
      <c r="E3660" s="149">
        <v>250000</v>
      </c>
      <c r="F3660" s="149">
        <v>8476.51</v>
      </c>
      <c r="G3660" s="149">
        <v>258476.51</v>
      </c>
      <c r="H3660" s="150">
        <f>Tabela2[[#This Row],[PERCENTUAL REALIZADO2]]*1/100</f>
        <v>0.56918900000000006</v>
      </c>
      <c r="I3660">
        <v>56.918900000000001</v>
      </c>
      <c r="J3660" s="111">
        <v>42751</v>
      </c>
      <c r="L3660" t="s">
        <v>2</v>
      </c>
      <c r="M3660" t="s">
        <v>120</v>
      </c>
      <c r="N3660" t="s">
        <v>121</v>
      </c>
    </row>
    <row r="3661" spans="1:14" x14ac:dyDescent="0.25">
      <c r="A3661" t="s">
        <v>1068</v>
      </c>
      <c r="B3661" t="s">
        <v>61</v>
      </c>
      <c r="C3661" t="s">
        <v>1163</v>
      </c>
      <c r="D3661" t="s">
        <v>117</v>
      </c>
      <c r="E3661" s="149">
        <v>192435.06</v>
      </c>
      <c r="F3661" s="149">
        <v>192.64</v>
      </c>
      <c r="G3661" s="149">
        <v>192627.7</v>
      </c>
      <c r="H3661" s="150">
        <f>Tabela2[[#This Row],[PERCENTUAL REALIZADO2]]*1/100</f>
        <v>5.5193000000000006E-2</v>
      </c>
      <c r="I3661">
        <v>5.5193000000000003</v>
      </c>
      <c r="J3661" s="111">
        <v>42691</v>
      </c>
      <c r="L3661" t="s">
        <v>2</v>
      </c>
      <c r="M3661" t="s">
        <v>120</v>
      </c>
      <c r="N3661" t="s">
        <v>121</v>
      </c>
    </row>
    <row r="3662" spans="1:14" x14ac:dyDescent="0.25">
      <c r="A3662" t="s">
        <v>6502</v>
      </c>
      <c r="B3662" t="s">
        <v>61</v>
      </c>
      <c r="C3662" t="s">
        <v>6501</v>
      </c>
      <c r="D3662" t="s">
        <v>86</v>
      </c>
      <c r="E3662" s="149">
        <v>789800</v>
      </c>
      <c r="F3662" s="149">
        <v>82623.990000000005</v>
      </c>
      <c r="G3662" s="149">
        <v>872423.99</v>
      </c>
      <c r="H3662" s="150">
        <f>Tabela2[[#This Row],[PERCENTUAL REALIZADO2]]*1/100</f>
        <v>6.5054000000000001E-2</v>
      </c>
      <c r="I3662">
        <v>6.5053999999999998</v>
      </c>
      <c r="J3662" s="111">
        <v>42667</v>
      </c>
      <c r="L3662" t="s">
        <v>2</v>
      </c>
      <c r="M3662" t="s">
        <v>715</v>
      </c>
      <c r="N3662" t="s">
        <v>969</v>
      </c>
    </row>
    <row r="3663" spans="1:14" x14ac:dyDescent="0.25">
      <c r="A3663" t="s">
        <v>6503</v>
      </c>
      <c r="B3663" t="s">
        <v>66</v>
      </c>
      <c r="C3663" t="s">
        <v>1329</v>
      </c>
      <c r="D3663" t="s">
        <v>86</v>
      </c>
      <c r="E3663" s="149">
        <v>394200</v>
      </c>
      <c r="F3663" s="149">
        <v>20000</v>
      </c>
      <c r="G3663" s="149">
        <v>414200</v>
      </c>
      <c r="H3663" s="150">
        <f>Tabela2[[#This Row],[PERCENTUAL REALIZADO2]]*1/100</f>
        <v>0.38034399999999996</v>
      </c>
      <c r="I3663">
        <v>38.034399999999998</v>
      </c>
      <c r="J3663" s="111">
        <v>42531</v>
      </c>
      <c r="L3663" t="s">
        <v>2</v>
      </c>
      <c r="M3663" t="s">
        <v>84</v>
      </c>
      <c r="N3663" t="s">
        <v>115</v>
      </c>
    </row>
    <row r="3664" spans="1:14" x14ac:dyDescent="0.25">
      <c r="A3664" t="s">
        <v>6505</v>
      </c>
      <c r="B3664" t="s">
        <v>53</v>
      </c>
      <c r="C3664" t="s">
        <v>4136</v>
      </c>
      <c r="D3664" t="s">
        <v>86</v>
      </c>
      <c r="E3664" s="149">
        <v>256965.39</v>
      </c>
      <c r="F3664" s="149">
        <v>257.22000000000003</v>
      </c>
      <c r="G3664" s="149">
        <v>257222.61</v>
      </c>
      <c r="H3664" s="150">
        <f>Tabela2[[#This Row],[PERCENTUAL REALIZADO2]]*1/100</f>
        <v>0.97123400000000004</v>
      </c>
      <c r="I3664">
        <v>97.123400000000004</v>
      </c>
      <c r="J3664" s="111">
        <v>42692</v>
      </c>
      <c r="L3664" t="s">
        <v>2</v>
      </c>
      <c r="M3664" t="s">
        <v>84</v>
      </c>
      <c r="N3664" t="s">
        <v>183</v>
      </c>
    </row>
    <row r="3665" spans="1:14" x14ac:dyDescent="0.25">
      <c r="A3665" t="s">
        <v>6379</v>
      </c>
      <c r="B3665" t="s">
        <v>65</v>
      </c>
      <c r="C3665" t="s">
        <v>1293</v>
      </c>
      <c r="D3665" t="s">
        <v>86</v>
      </c>
      <c r="E3665" s="149">
        <v>344750</v>
      </c>
      <c r="F3665" s="149">
        <v>35856</v>
      </c>
      <c r="G3665" s="149">
        <v>380606</v>
      </c>
      <c r="H3665" s="150">
        <f>Tabela2[[#This Row],[PERCENTUAL REALIZADO2]]*1/100</f>
        <v>0.5</v>
      </c>
      <c r="I3665">
        <v>50</v>
      </c>
      <c r="J3665" s="111">
        <v>42856</v>
      </c>
      <c r="L3665" t="s">
        <v>2</v>
      </c>
      <c r="M3665" t="s">
        <v>84</v>
      </c>
      <c r="N3665" t="s">
        <v>565</v>
      </c>
    </row>
    <row r="3666" spans="1:14" x14ac:dyDescent="0.25">
      <c r="A3666" t="s">
        <v>6506</v>
      </c>
      <c r="B3666" t="s">
        <v>65</v>
      </c>
      <c r="C3666" t="s">
        <v>1689</v>
      </c>
      <c r="D3666" t="s">
        <v>86</v>
      </c>
      <c r="E3666" s="149">
        <v>245850</v>
      </c>
      <c r="F3666" s="149">
        <v>9837.34</v>
      </c>
      <c r="G3666" s="149">
        <v>255687.34</v>
      </c>
      <c r="H3666" s="150">
        <f>Tabela2[[#This Row],[PERCENTUAL REALIZADO2]]*1/100</f>
        <v>0.53952699999999998</v>
      </c>
      <c r="I3666">
        <v>53.9527</v>
      </c>
      <c r="J3666" s="111">
        <v>42348</v>
      </c>
      <c r="L3666" t="s">
        <v>2</v>
      </c>
      <c r="M3666" t="s">
        <v>84</v>
      </c>
      <c r="N3666" t="s">
        <v>88</v>
      </c>
    </row>
    <row r="3667" spans="1:14" x14ac:dyDescent="0.25">
      <c r="A3667" t="s">
        <v>6508</v>
      </c>
      <c r="B3667" t="s">
        <v>66</v>
      </c>
      <c r="C3667" t="s">
        <v>6507</v>
      </c>
      <c r="D3667" t="s">
        <v>86</v>
      </c>
      <c r="E3667" s="149">
        <v>245850</v>
      </c>
      <c r="F3667" s="149">
        <v>4917</v>
      </c>
      <c r="G3667" s="149">
        <v>250767</v>
      </c>
      <c r="H3667" s="150">
        <f>Tabela2[[#This Row],[PERCENTUAL REALIZADO2]]*1/100</f>
        <v>0.64494899999999999</v>
      </c>
      <c r="I3667">
        <v>64.494900000000001</v>
      </c>
      <c r="J3667" s="111">
        <v>42306</v>
      </c>
      <c r="L3667" t="s">
        <v>2</v>
      </c>
      <c r="M3667" t="s">
        <v>84</v>
      </c>
      <c r="N3667" t="s">
        <v>88</v>
      </c>
    </row>
    <row r="3668" spans="1:14" x14ac:dyDescent="0.25">
      <c r="A3668" t="s">
        <v>6510</v>
      </c>
      <c r="B3668" t="s">
        <v>61</v>
      </c>
      <c r="C3668" t="s">
        <v>6509</v>
      </c>
      <c r="D3668" t="s">
        <v>86</v>
      </c>
      <c r="E3668" s="149">
        <v>578154</v>
      </c>
      <c r="F3668" s="149">
        <v>7846</v>
      </c>
      <c r="G3668" s="149">
        <v>586000</v>
      </c>
      <c r="H3668" s="150">
        <f>Tabela2[[#This Row],[PERCENTUAL REALIZADO2]]*1/100</f>
        <v>1.3450999999999999E-2</v>
      </c>
      <c r="I3668">
        <v>1.3451</v>
      </c>
      <c r="J3668" s="111">
        <v>42740</v>
      </c>
      <c r="L3668" t="s">
        <v>2</v>
      </c>
      <c r="M3668" t="s">
        <v>84</v>
      </c>
      <c r="N3668" t="s">
        <v>88</v>
      </c>
    </row>
    <row r="3669" spans="1:14" x14ac:dyDescent="0.25">
      <c r="A3669" t="s">
        <v>6512</v>
      </c>
      <c r="B3669" t="s">
        <v>68</v>
      </c>
      <c r="C3669" t="s">
        <v>6511</v>
      </c>
      <c r="D3669" t="s">
        <v>86</v>
      </c>
      <c r="E3669" s="149">
        <v>534227</v>
      </c>
      <c r="F3669" s="149">
        <v>71941.509999999995</v>
      </c>
      <c r="G3669" s="149">
        <v>606168.51</v>
      </c>
      <c r="H3669" s="150">
        <f>Tabela2[[#This Row],[PERCENTUAL REALIZADO2]]*1/100</f>
        <v>0.76671499999999992</v>
      </c>
      <c r="I3669">
        <v>76.671499999999995</v>
      </c>
      <c r="J3669" s="111">
        <v>42450</v>
      </c>
      <c r="L3669" t="s">
        <v>2</v>
      </c>
      <c r="M3669" t="s">
        <v>84</v>
      </c>
      <c r="N3669" t="s">
        <v>88</v>
      </c>
    </row>
    <row r="3670" spans="1:14" x14ac:dyDescent="0.25">
      <c r="A3670" t="s">
        <v>6514</v>
      </c>
      <c r="B3670" t="s">
        <v>66</v>
      </c>
      <c r="C3670" t="s">
        <v>6513</v>
      </c>
      <c r="D3670" t="s">
        <v>86</v>
      </c>
      <c r="E3670" s="149">
        <v>245850</v>
      </c>
      <c r="F3670" s="149">
        <v>9593.9</v>
      </c>
      <c r="G3670" s="149">
        <v>255443.9</v>
      </c>
      <c r="H3670" s="150">
        <f>Tabela2[[#This Row],[PERCENTUAL REALIZADO2]]*1/100</f>
        <v>0.83154300000000003</v>
      </c>
      <c r="I3670">
        <v>83.154300000000006</v>
      </c>
      <c r="J3670" s="111">
        <v>42549</v>
      </c>
      <c r="L3670" t="s">
        <v>2</v>
      </c>
      <c r="M3670" t="s">
        <v>84</v>
      </c>
      <c r="N3670" t="s">
        <v>88</v>
      </c>
    </row>
    <row r="3671" spans="1:14" x14ac:dyDescent="0.25">
      <c r="A3671" t="s">
        <v>6516</v>
      </c>
      <c r="B3671" t="s">
        <v>68</v>
      </c>
      <c r="C3671" t="s">
        <v>6515</v>
      </c>
      <c r="D3671" t="s">
        <v>86</v>
      </c>
      <c r="E3671" s="149">
        <v>245850</v>
      </c>
      <c r="F3671" s="149">
        <v>5150</v>
      </c>
      <c r="G3671" s="149">
        <v>251000</v>
      </c>
      <c r="H3671" s="150">
        <f>Tabela2[[#This Row],[PERCENTUAL REALIZADO2]]*1/100</f>
        <v>0.97065299999999999</v>
      </c>
      <c r="I3671">
        <v>97.065299999999993</v>
      </c>
      <c r="J3671" s="111">
        <v>42313</v>
      </c>
      <c r="L3671" t="s">
        <v>2</v>
      </c>
      <c r="M3671" t="s">
        <v>84</v>
      </c>
      <c r="N3671" t="s">
        <v>88</v>
      </c>
    </row>
    <row r="3672" spans="1:14" x14ac:dyDescent="0.25">
      <c r="A3672" t="s">
        <v>6517</v>
      </c>
      <c r="B3672" t="s">
        <v>59</v>
      </c>
      <c r="C3672" t="s">
        <v>756</v>
      </c>
      <c r="D3672" t="s">
        <v>86</v>
      </c>
      <c r="E3672" s="149">
        <v>443650</v>
      </c>
      <c r="F3672" s="149">
        <v>445</v>
      </c>
      <c r="G3672" s="149">
        <v>444095</v>
      </c>
      <c r="H3672" s="150">
        <f>Tabela2[[#This Row],[PERCENTUAL REALIZADO2]]*1/100</f>
        <v>0.97048699999999999</v>
      </c>
      <c r="I3672">
        <v>97.048699999999997</v>
      </c>
      <c r="J3672" s="111">
        <v>41988</v>
      </c>
      <c r="L3672" t="s">
        <v>2</v>
      </c>
      <c r="M3672" t="s">
        <v>84</v>
      </c>
      <c r="N3672" t="s">
        <v>88</v>
      </c>
    </row>
    <row r="3673" spans="1:14" x14ac:dyDescent="0.25">
      <c r="A3673" t="s">
        <v>6518</v>
      </c>
      <c r="B3673" t="s">
        <v>68</v>
      </c>
      <c r="C3673" t="s">
        <v>648</v>
      </c>
      <c r="D3673" t="s">
        <v>86</v>
      </c>
      <c r="E3673" s="149">
        <v>394200</v>
      </c>
      <c r="F3673" s="149">
        <v>6984.06</v>
      </c>
      <c r="G3673" s="149">
        <v>401184.06</v>
      </c>
      <c r="H3673" s="150">
        <f>Tabela2[[#This Row],[PERCENTUAL REALIZADO2]]*1/100</f>
        <v>0.86046400000000001</v>
      </c>
      <c r="I3673">
        <v>86.046400000000006</v>
      </c>
      <c r="J3673" s="111">
        <v>42856</v>
      </c>
      <c r="L3673" t="s">
        <v>2</v>
      </c>
      <c r="M3673" t="s">
        <v>84</v>
      </c>
      <c r="N3673" t="s">
        <v>88</v>
      </c>
    </row>
    <row r="3674" spans="1:14" x14ac:dyDescent="0.25">
      <c r="A3674" t="s">
        <v>6519</v>
      </c>
      <c r="B3674" t="s">
        <v>68</v>
      </c>
      <c r="C3674" t="s">
        <v>648</v>
      </c>
      <c r="D3674" t="s">
        <v>86</v>
      </c>
      <c r="E3674" s="149">
        <v>245850</v>
      </c>
      <c r="F3674" s="149">
        <v>3000</v>
      </c>
      <c r="G3674" s="149">
        <v>248850</v>
      </c>
      <c r="H3674" s="150">
        <f>Tabela2[[#This Row],[PERCENTUAL REALIZADO2]]*1/100</f>
        <v>9.2011000000000009E-2</v>
      </c>
      <c r="I3674">
        <v>9.2011000000000003</v>
      </c>
      <c r="J3674" s="111">
        <v>42856</v>
      </c>
      <c r="L3674" t="s">
        <v>2</v>
      </c>
      <c r="M3674" t="s">
        <v>84</v>
      </c>
      <c r="N3674" t="s">
        <v>88</v>
      </c>
    </row>
    <row r="3675" spans="1:14" x14ac:dyDescent="0.25">
      <c r="A3675" t="s">
        <v>6520</v>
      </c>
      <c r="B3675" t="s">
        <v>68</v>
      </c>
      <c r="C3675" t="s">
        <v>648</v>
      </c>
      <c r="D3675" t="s">
        <v>86</v>
      </c>
      <c r="E3675" s="149">
        <v>592000</v>
      </c>
      <c r="F3675" s="149">
        <v>67660.11</v>
      </c>
      <c r="G3675" s="149">
        <v>659660.11</v>
      </c>
      <c r="H3675" s="150">
        <f>Tabela2[[#This Row],[PERCENTUAL REALIZADO2]]*1/100</f>
        <v>0.86795199999999995</v>
      </c>
      <c r="I3675">
        <v>86.795199999999994</v>
      </c>
      <c r="J3675" s="111">
        <v>42776</v>
      </c>
      <c r="L3675" t="s">
        <v>2</v>
      </c>
      <c r="M3675" t="s">
        <v>84</v>
      </c>
      <c r="N3675" t="s">
        <v>88</v>
      </c>
    </row>
    <row r="3676" spans="1:14" x14ac:dyDescent="0.25">
      <c r="A3676" t="s">
        <v>545</v>
      </c>
      <c r="B3676" t="s">
        <v>58</v>
      </c>
      <c r="C3676" t="s">
        <v>6521</v>
      </c>
      <c r="D3676" t="s">
        <v>86</v>
      </c>
      <c r="E3676" s="149">
        <v>394200</v>
      </c>
      <c r="F3676" s="149">
        <v>11695.83</v>
      </c>
      <c r="G3676" s="149">
        <v>405895.83</v>
      </c>
      <c r="H3676" s="150">
        <f>Tabela2[[#This Row],[PERCENTUAL REALIZADO2]]*1/100</f>
        <v>0.61792199999999997</v>
      </c>
      <c r="I3676">
        <v>61.792200000000001</v>
      </c>
      <c r="J3676" s="111">
        <v>42368</v>
      </c>
      <c r="L3676" t="s">
        <v>2</v>
      </c>
      <c r="M3676" t="s">
        <v>84</v>
      </c>
      <c r="N3676" t="s">
        <v>88</v>
      </c>
    </row>
    <row r="3677" spans="1:14" x14ac:dyDescent="0.25">
      <c r="A3677" t="s">
        <v>6522</v>
      </c>
      <c r="B3677" t="s">
        <v>60</v>
      </c>
      <c r="C3677" t="s">
        <v>149</v>
      </c>
      <c r="D3677" t="s">
        <v>86</v>
      </c>
      <c r="E3677" s="149">
        <v>245850</v>
      </c>
      <c r="F3677" s="149">
        <v>21979.65</v>
      </c>
      <c r="G3677" s="149">
        <v>267829.65000000002</v>
      </c>
      <c r="H3677" s="150">
        <f>Tabela2[[#This Row],[PERCENTUAL REALIZADO2]]*1/100</f>
        <v>0.45664700000000003</v>
      </c>
      <c r="I3677">
        <v>45.664700000000003</v>
      </c>
      <c r="J3677" s="111">
        <v>42704</v>
      </c>
      <c r="L3677" t="s">
        <v>2</v>
      </c>
      <c r="M3677" t="s">
        <v>84</v>
      </c>
      <c r="N3677" t="s">
        <v>88</v>
      </c>
    </row>
    <row r="3678" spans="1:14" x14ac:dyDescent="0.25">
      <c r="A3678" t="s">
        <v>6523</v>
      </c>
      <c r="B3678" t="s">
        <v>68</v>
      </c>
      <c r="C3678" t="s">
        <v>230</v>
      </c>
      <c r="D3678" t="s">
        <v>86</v>
      </c>
      <c r="E3678" s="149">
        <v>245850</v>
      </c>
      <c r="F3678" s="149">
        <v>24150</v>
      </c>
      <c r="G3678" s="149">
        <v>270000</v>
      </c>
      <c r="H3678" s="150">
        <f>Tabela2[[#This Row],[PERCENTUAL REALIZADO2]]*1/100</f>
        <v>0.85013300000000003</v>
      </c>
      <c r="I3678">
        <v>85.013300000000001</v>
      </c>
      <c r="J3678" s="111">
        <v>42551</v>
      </c>
      <c r="K3678" s="111">
        <v>42954</v>
      </c>
      <c r="L3678" t="s">
        <v>2</v>
      </c>
      <c r="M3678" t="s">
        <v>84</v>
      </c>
      <c r="N3678" t="s">
        <v>183</v>
      </c>
    </row>
    <row r="3679" spans="1:14" x14ac:dyDescent="0.25">
      <c r="A3679" t="s">
        <v>6524</v>
      </c>
      <c r="B3679" t="s">
        <v>65</v>
      </c>
      <c r="C3679" t="s">
        <v>315</v>
      </c>
      <c r="D3679" t="s">
        <v>86</v>
      </c>
      <c r="E3679" s="149">
        <v>245850</v>
      </c>
      <c r="F3679" s="149">
        <v>13023.14</v>
      </c>
      <c r="G3679" s="149">
        <v>258873.14</v>
      </c>
      <c r="H3679" s="150">
        <f>Tabela2[[#This Row],[PERCENTUAL REALIZADO2]]*1/100</f>
        <v>0.95236299999999996</v>
      </c>
      <c r="I3679">
        <v>95.2363</v>
      </c>
      <c r="J3679" s="111">
        <v>42441</v>
      </c>
      <c r="L3679" t="s">
        <v>2</v>
      </c>
      <c r="M3679" t="s">
        <v>84</v>
      </c>
      <c r="N3679" t="s">
        <v>183</v>
      </c>
    </row>
    <row r="3680" spans="1:14" x14ac:dyDescent="0.25">
      <c r="A3680" t="s">
        <v>6525</v>
      </c>
      <c r="B3680" t="s">
        <v>60</v>
      </c>
      <c r="C3680" t="s">
        <v>798</v>
      </c>
      <c r="D3680" t="s">
        <v>86</v>
      </c>
      <c r="E3680" s="149">
        <v>245850</v>
      </c>
      <c r="F3680" s="149">
        <v>120922.3</v>
      </c>
      <c r="G3680" s="149">
        <v>366772.3</v>
      </c>
      <c r="H3680" s="150">
        <f>Tabela2[[#This Row],[PERCENTUAL REALIZADO2]]*1/100</f>
        <v>0.79464800000000002</v>
      </c>
      <c r="I3680">
        <v>79.464799999999997</v>
      </c>
      <c r="J3680" s="111">
        <v>42214</v>
      </c>
      <c r="L3680" t="s">
        <v>2</v>
      </c>
      <c r="M3680" t="s">
        <v>84</v>
      </c>
      <c r="N3680" t="s">
        <v>88</v>
      </c>
    </row>
    <row r="3681" spans="1:14" x14ac:dyDescent="0.25">
      <c r="A3681" t="s">
        <v>6526</v>
      </c>
      <c r="B3681" t="s">
        <v>65</v>
      </c>
      <c r="C3681" t="s">
        <v>385</v>
      </c>
      <c r="D3681" t="s">
        <v>86</v>
      </c>
      <c r="E3681" s="149">
        <v>458741.72</v>
      </c>
      <c r="F3681" s="149">
        <v>25926.43</v>
      </c>
      <c r="G3681" s="149">
        <v>484668.15</v>
      </c>
      <c r="H3681" s="150">
        <f>Tabela2[[#This Row],[PERCENTUAL REALIZADO2]]*1/100</f>
        <v>0.83120700000000003</v>
      </c>
      <c r="I3681">
        <v>83.120699999999999</v>
      </c>
      <c r="J3681" s="111">
        <v>42242</v>
      </c>
      <c r="L3681" t="s">
        <v>2</v>
      </c>
      <c r="M3681" t="s">
        <v>84</v>
      </c>
      <c r="N3681" t="s">
        <v>88</v>
      </c>
    </row>
    <row r="3682" spans="1:14" x14ac:dyDescent="0.25">
      <c r="A3682" t="s">
        <v>6527</v>
      </c>
      <c r="B3682" t="s">
        <v>68</v>
      </c>
      <c r="C3682" t="s">
        <v>1261</v>
      </c>
      <c r="D3682" t="s">
        <v>86</v>
      </c>
      <c r="E3682" s="149">
        <v>245850</v>
      </c>
      <c r="F3682" s="149">
        <v>429.61</v>
      </c>
      <c r="G3682" s="149">
        <v>246279.61</v>
      </c>
      <c r="H3682" s="150">
        <f>Tabela2[[#This Row],[PERCENTUAL REALIZADO2]]*1/100</f>
        <v>3.2543999999999997E-2</v>
      </c>
      <c r="I3682">
        <v>3.2544</v>
      </c>
      <c r="J3682" s="111">
        <v>42691</v>
      </c>
      <c r="L3682" t="s">
        <v>2</v>
      </c>
      <c r="M3682" t="s">
        <v>84</v>
      </c>
      <c r="N3682" t="s">
        <v>183</v>
      </c>
    </row>
    <row r="3683" spans="1:14" x14ac:dyDescent="0.25">
      <c r="A3683" t="s">
        <v>6528</v>
      </c>
      <c r="B3683" t="s">
        <v>53</v>
      </c>
      <c r="C3683" t="s">
        <v>889</v>
      </c>
      <c r="D3683" t="s">
        <v>86</v>
      </c>
      <c r="E3683" s="149">
        <v>295300</v>
      </c>
      <c r="F3683" s="149">
        <v>25549.13</v>
      </c>
      <c r="G3683" s="149">
        <v>320849.13</v>
      </c>
      <c r="H3683" s="150">
        <f>Tabela2[[#This Row],[PERCENTUAL REALIZADO2]]*1/100</f>
        <v>7.51E-2</v>
      </c>
      <c r="I3683">
        <v>7.51</v>
      </c>
      <c r="J3683" s="111">
        <v>42704</v>
      </c>
      <c r="L3683" t="s">
        <v>2</v>
      </c>
      <c r="M3683" t="s">
        <v>84</v>
      </c>
      <c r="N3683" t="s">
        <v>88</v>
      </c>
    </row>
    <row r="3684" spans="1:14" x14ac:dyDescent="0.25">
      <c r="A3684" t="s">
        <v>6530</v>
      </c>
      <c r="B3684" t="s">
        <v>53</v>
      </c>
      <c r="C3684" t="s">
        <v>6529</v>
      </c>
      <c r="D3684" t="s">
        <v>86</v>
      </c>
      <c r="E3684" s="149">
        <v>344750</v>
      </c>
      <c r="F3684" s="149">
        <v>1569.54</v>
      </c>
      <c r="G3684" s="149">
        <v>346319.54</v>
      </c>
      <c r="H3684" s="150">
        <f>Tabela2[[#This Row],[PERCENTUAL REALIZADO2]]*1/100</f>
        <v>1.133E-2</v>
      </c>
      <c r="I3684">
        <v>1.133</v>
      </c>
      <c r="J3684" s="111">
        <v>42556</v>
      </c>
      <c r="L3684" t="s">
        <v>2</v>
      </c>
      <c r="M3684" t="s">
        <v>84</v>
      </c>
      <c r="N3684" t="s">
        <v>88</v>
      </c>
    </row>
    <row r="3685" spans="1:14" x14ac:dyDescent="0.25">
      <c r="A3685" t="s">
        <v>6531</v>
      </c>
      <c r="B3685" t="s">
        <v>53</v>
      </c>
      <c r="C3685" t="s">
        <v>4041</v>
      </c>
      <c r="D3685" t="s">
        <v>86</v>
      </c>
      <c r="E3685" s="149">
        <v>493100</v>
      </c>
      <c r="F3685" s="149">
        <v>29001.35</v>
      </c>
      <c r="G3685" s="149">
        <v>522101.35</v>
      </c>
      <c r="H3685" s="150">
        <f>Tabela2[[#This Row],[PERCENTUAL REALIZADO2]]*1/100</f>
        <v>0.74839800000000001</v>
      </c>
      <c r="I3685">
        <v>74.839799999999997</v>
      </c>
      <c r="J3685" s="111">
        <v>42550</v>
      </c>
      <c r="L3685" t="s">
        <v>2</v>
      </c>
      <c r="M3685" t="s">
        <v>84</v>
      </c>
      <c r="N3685" t="s">
        <v>88</v>
      </c>
    </row>
    <row r="3686" spans="1:14" x14ac:dyDescent="0.25">
      <c r="A3686" t="s">
        <v>1099</v>
      </c>
      <c r="B3686" t="s">
        <v>60</v>
      </c>
      <c r="C3686" t="s">
        <v>177</v>
      </c>
      <c r="D3686" t="s">
        <v>86</v>
      </c>
      <c r="E3686" s="149">
        <v>245850</v>
      </c>
      <c r="F3686" s="149">
        <v>250</v>
      </c>
      <c r="G3686" s="149">
        <v>246100</v>
      </c>
      <c r="H3686" s="150">
        <f>Tabela2[[#This Row],[PERCENTUAL REALIZADO2]]*1/100</f>
        <v>0.95187100000000002</v>
      </c>
      <c r="I3686">
        <v>95.187100000000001</v>
      </c>
      <c r="J3686" s="111">
        <v>42327</v>
      </c>
      <c r="L3686" t="s">
        <v>2</v>
      </c>
      <c r="M3686" t="s">
        <v>84</v>
      </c>
      <c r="N3686" t="s">
        <v>88</v>
      </c>
    </row>
    <row r="3687" spans="1:14" x14ac:dyDescent="0.25">
      <c r="A3687" t="s">
        <v>4821</v>
      </c>
      <c r="B3687" t="s">
        <v>637</v>
      </c>
      <c r="C3687" t="s">
        <v>2550</v>
      </c>
      <c r="D3687" t="s">
        <v>86</v>
      </c>
      <c r="E3687" s="149">
        <v>487500</v>
      </c>
      <c r="F3687" s="149">
        <v>69970.8</v>
      </c>
      <c r="G3687" s="149">
        <v>557470.80000000005</v>
      </c>
      <c r="H3687" s="150">
        <f>Tabela2[[#This Row],[PERCENTUAL REALIZADO2]]*1/100</f>
        <v>0.93030000000000002</v>
      </c>
      <c r="I3687">
        <v>93.03</v>
      </c>
      <c r="J3687" s="111">
        <v>39349</v>
      </c>
      <c r="K3687" s="111">
        <v>42035</v>
      </c>
      <c r="L3687" t="s">
        <v>2</v>
      </c>
      <c r="M3687" t="s">
        <v>84</v>
      </c>
      <c r="N3687" t="s">
        <v>915</v>
      </c>
    </row>
    <row r="3688" spans="1:14" x14ac:dyDescent="0.25">
      <c r="A3688" t="s">
        <v>1099</v>
      </c>
      <c r="B3688" t="s">
        <v>60</v>
      </c>
      <c r="C3688" t="s">
        <v>177</v>
      </c>
      <c r="D3688" t="s">
        <v>86</v>
      </c>
      <c r="E3688" s="149">
        <v>295300</v>
      </c>
      <c r="F3688" s="149">
        <v>25787.040000000001</v>
      </c>
      <c r="G3688" s="149">
        <v>321087.03999999998</v>
      </c>
      <c r="H3688" s="150">
        <f>Tabela2[[#This Row],[PERCENTUAL REALIZADO2]]*1/100</f>
        <v>0.96018000000000003</v>
      </c>
      <c r="I3688">
        <v>96.018000000000001</v>
      </c>
      <c r="J3688" s="111">
        <v>42488</v>
      </c>
      <c r="L3688" t="s">
        <v>2</v>
      </c>
      <c r="M3688" t="s">
        <v>84</v>
      </c>
      <c r="N3688" t="s">
        <v>88</v>
      </c>
    </row>
    <row r="3689" spans="1:14" x14ac:dyDescent="0.25">
      <c r="A3689" t="s">
        <v>6533</v>
      </c>
      <c r="B3689" t="s">
        <v>47</v>
      </c>
      <c r="C3689" t="s">
        <v>6532</v>
      </c>
      <c r="D3689" t="s">
        <v>86</v>
      </c>
      <c r="E3689" s="149">
        <v>839250</v>
      </c>
      <c r="F3689" s="149">
        <v>18000</v>
      </c>
      <c r="G3689" s="149">
        <v>857250</v>
      </c>
      <c r="H3689" s="150">
        <f>Tabela2[[#This Row],[PERCENTUAL REALIZADO2]]*1/100</f>
        <v>5.6653000000000002E-2</v>
      </c>
      <c r="I3689">
        <v>5.6653000000000002</v>
      </c>
      <c r="J3689" s="111">
        <v>42702</v>
      </c>
      <c r="L3689" t="s">
        <v>2</v>
      </c>
      <c r="M3689" t="s">
        <v>84</v>
      </c>
      <c r="N3689" t="s">
        <v>88</v>
      </c>
    </row>
    <row r="3690" spans="1:14" x14ac:dyDescent="0.25">
      <c r="A3690" t="s">
        <v>6534</v>
      </c>
      <c r="B3690" t="s">
        <v>53</v>
      </c>
      <c r="C3690" t="s">
        <v>4219</v>
      </c>
      <c r="D3690" t="s">
        <v>86</v>
      </c>
      <c r="E3690" s="149">
        <v>245850</v>
      </c>
      <c r="F3690" s="149">
        <v>15775.4</v>
      </c>
      <c r="G3690" s="149">
        <v>261625.4</v>
      </c>
      <c r="H3690" s="150">
        <f>Tabela2[[#This Row],[PERCENTUAL REALIZADO2]]*1/100</f>
        <v>0.5</v>
      </c>
      <c r="I3690">
        <v>50</v>
      </c>
      <c r="J3690" s="111">
        <v>42152</v>
      </c>
      <c r="L3690" t="s">
        <v>2</v>
      </c>
      <c r="M3690" t="s">
        <v>84</v>
      </c>
      <c r="N3690" t="s">
        <v>88</v>
      </c>
    </row>
    <row r="3691" spans="1:14" x14ac:dyDescent="0.25">
      <c r="A3691" t="s">
        <v>4576</v>
      </c>
      <c r="B3691" t="s">
        <v>58</v>
      </c>
      <c r="C3691" t="s">
        <v>3604</v>
      </c>
      <c r="D3691" t="s">
        <v>86</v>
      </c>
      <c r="E3691" s="149">
        <v>295300</v>
      </c>
      <c r="F3691" s="149">
        <v>18267.52</v>
      </c>
      <c r="G3691" s="149">
        <v>313567.52</v>
      </c>
      <c r="H3691" s="150">
        <f>Tabela2[[#This Row],[PERCENTUAL REALIZADO2]]*1/100</f>
        <v>0.11910899999999999</v>
      </c>
      <c r="I3691">
        <v>11.9109</v>
      </c>
      <c r="J3691" s="111">
        <v>42660</v>
      </c>
      <c r="L3691" t="s">
        <v>2</v>
      </c>
      <c r="M3691" t="s">
        <v>84</v>
      </c>
      <c r="N3691" t="s">
        <v>88</v>
      </c>
    </row>
    <row r="3692" spans="1:14" x14ac:dyDescent="0.25">
      <c r="A3692" t="s">
        <v>6535</v>
      </c>
      <c r="B3692" t="s">
        <v>66</v>
      </c>
      <c r="C3692" t="s">
        <v>2683</v>
      </c>
      <c r="D3692" t="s">
        <v>86</v>
      </c>
      <c r="E3692" s="149">
        <v>245850</v>
      </c>
      <c r="F3692" s="149">
        <v>34883.39</v>
      </c>
      <c r="G3692" s="149">
        <v>280733.39</v>
      </c>
      <c r="H3692" s="150">
        <f>Tabela2[[#This Row],[PERCENTUAL REALIZADO2]]*1/100</f>
        <v>0.90748000000000006</v>
      </c>
      <c r="I3692">
        <v>90.748000000000005</v>
      </c>
      <c r="J3692" s="111">
        <v>42552</v>
      </c>
      <c r="L3692" t="s">
        <v>2</v>
      </c>
      <c r="M3692" t="s">
        <v>84</v>
      </c>
      <c r="N3692" t="s">
        <v>88</v>
      </c>
    </row>
    <row r="3693" spans="1:14" x14ac:dyDescent="0.25">
      <c r="A3693" t="s">
        <v>6536</v>
      </c>
      <c r="B3693" t="s">
        <v>51</v>
      </c>
      <c r="C3693" t="s">
        <v>4198</v>
      </c>
      <c r="D3693" t="s">
        <v>86</v>
      </c>
      <c r="E3693" s="149">
        <v>245850</v>
      </c>
      <c r="F3693" s="149">
        <v>4150</v>
      </c>
      <c r="G3693" s="149">
        <v>250000</v>
      </c>
      <c r="H3693" s="150">
        <f>Tabela2[[#This Row],[PERCENTUAL REALIZADO2]]*1/100</f>
        <v>0.78185599999999988</v>
      </c>
      <c r="I3693">
        <v>78.185599999999994</v>
      </c>
      <c r="J3693" s="111">
        <v>42557</v>
      </c>
      <c r="L3693" t="s">
        <v>2</v>
      </c>
      <c r="M3693" t="s">
        <v>84</v>
      </c>
      <c r="N3693" t="s">
        <v>183</v>
      </c>
    </row>
    <row r="3694" spans="1:14" x14ac:dyDescent="0.25">
      <c r="A3694" t="s">
        <v>6537</v>
      </c>
      <c r="B3694" t="s">
        <v>45</v>
      </c>
      <c r="C3694" t="s">
        <v>592</v>
      </c>
      <c r="D3694" t="s">
        <v>86</v>
      </c>
      <c r="E3694" s="149">
        <v>690900</v>
      </c>
      <c r="F3694" s="149">
        <v>50372.13</v>
      </c>
      <c r="G3694" s="149">
        <v>741272.13</v>
      </c>
      <c r="H3694" s="150">
        <f>Tabela2[[#This Row],[PERCENTUAL REALIZADO2]]*1/100</f>
        <v>5.3080000000000002E-3</v>
      </c>
      <c r="I3694">
        <v>0.53080000000000005</v>
      </c>
      <c r="J3694" s="111">
        <v>42543</v>
      </c>
      <c r="L3694" t="s">
        <v>2</v>
      </c>
      <c r="M3694" t="s">
        <v>84</v>
      </c>
      <c r="N3694" t="s">
        <v>183</v>
      </c>
    </row>
    <row r="3695" spans="1:14" x14ac:dyDescent="0.25">
      <c r="A3695" t="s">
        <v>6539</v>
      </c>
      <c r="B3695" t="s">
        <v>67</v>
      </c>
      <c r="C3695" t="s">
        <v>94</v>
      </c>
      <c r="D3695" t="s">
        <v>86</v>
      </c>
      <c r="E3695" s="149">
        <v>789800</v>
      </c>
      <c r="F3695" s="149">
        <v>32910</v>
      </c>
      <c r="G3695" s="149">
        <v>822710</v>
      </c>
      <c r="H3695" s="150">
        <f>Tabela2[[#This Row],[PERCENTUAL REALIZADO2]]*1/100</f>
        <v>0.80679400000000001</v>
      </c>
      <c r="I3695">
        <v>80.679400000000001</v>
      </c>
      <c r="J3695" s="111">
        <v>42156</v>
      </c>
      <c r="L3695" t="s">
        <v>2</v>
      </c>
      <c r="M3695" t="s">
        <v>84</v>
      </c>
      <c r="N3695" t="s">
        <v>88</v>
      </c>
    </row>
    <row r="3696" spans="1:14" x14ac:dyDescent="0.25">
      <c r="A3696" t="s">
        <v>6540</v>
      </c>
      <c r="B3696" t="s">
        <v>53</v>
      </c>
      <c r="C3696" t="s">
        <v>4100</v>
      </c>
      <c r="D3696" t="s">
        <v>86</v>
      </c>
      <c r="E3696" s="149">
        <v>2489349.9</v>
      </c>
      <c r="F3696" s="149">
        <v>87484.09</v>
      </c>
      <c r="G3696" s="149">
        <v>2576833.9900000002</v>
      </c>
      <c r="H3696" s="150">
        <f>Tabela2[[#This Row],[PERCENTUAL REALIZADO2]]*1/100</f>
        <v>0.65993199999999996</v>
      </c>
      <c r="I3696">
        <v>65.993200000000002</v>
      </c>
      <c r="J3696" s="111">
        <v>42366</v>
      </c>
      <c r="L3696" t="s">
        <v>2</v>
      </c>
      <c r="M3696" t="s">
        <v>84</v>
      </c>
      <c r="N3696" t="s">
        <v>6541</v>
      </c>
    </row>
    <row r="3697" spans="1:14" x14ac:dyDescent="0.25">
      <c r="A3697" t="s">
        <v>6542</v>
      </c>
      <c r="B3697" t="s">
        <v>68</v>
      </c>
      <c r="C3697" t="s">
        <v>3998</v>
      </c>
      <c r="D3697" t="s">
        <v>86</v>
      </c>
      <c r="E3697" s="149">
        <v>245850</v>
      </c>
      <c r="F3697" s="149">
        <v>10767.58</v>
      </c>
      <c r="G3697" s="149">
        <v>256617.58</v>
      </c>
      <c r="H3697" s="150">
        <f>Tabela2[[#This Row],[PERCENTUAL REALIZADO2]]*1/100</f>
        <v>7.5166999999999998E-2</v>
      </c>
      <c r="I3697">
        <v>7.5167000000000002</v>
      </c>
      <c r="J3697" s="111">
        <v>42699</v>
      </c>
      <c r="L3697" t="s">
        <v>2</v>
      </c>
      <c r="M3697" t="s">
        <v>84</v>
      </c>
      <c r="N3697" t="s">
        <v>425</v>
      </c>
    </row>
    <row r="3698" spans="1:14" x14ac:dyDescent="0.25">
      <c r="A3698" t="s">
        <v>6543</v>
      </c>
      <c r="B3698" t="s">
        <v>50</v>
      </c>
      <c r="C3698" t="s">
        <v>414</v>
      </c>
      <c r="D3698" t="s">
        <v>86</v>
      </c>
      <c r="E3698" s="149">
        <v>1976600</v>
      </c>
      <c r="F3698" s="149">
        <v>19965.66</v>
      </c>
      <c r="G3698" s="149">
        <v>1996565.66</v>
      </c>
      <c r="H3698" s="150">
        <f>Tabela2[[#This Row],[PERCENTUAL REALIZADO2]]*1/100</f>
        <v>0.18845900000000002</v>
      </c>
      <c r="I3698">
        <v>18.8459</v>
      </c>
      <c r="J3698" s="111">
        <v>42552</v>
      </c>
      <c r="L3698" t="s">
        <v>2</v>
      </c>
      <c r="M3698" t="s">
        <v>84</v>
      </c>
      <c r="N3698" t="s">
        <v>425</v>
      </c>
    </row>
    <row r="3699" spans="1:14" x14ac:dyDescent="0.25">
      <c r="A3699" t="s">
        <v>6544</v>
      </c>
      <c r="B3699" t="s">
        <v>68</v>
      </c>
      <c r="C3699" t="s">
        <v>1680</v>
      </c>
      <c r="D3699" t="s">
        <v>86</v>
      </c>
      <c r="E3699" s="149">
        <v>493100</v>
      </c>
      <c r="F3699" s="149">
        <v>4980.8100000000004</v>
      </c>
      <c r="G3699" s="149">
        <v>498080.81</v>
      </c>
      <c r="H3699" s="150">
        <f>Tabela2[[#This Row],[PERCENTUAL REALIZADO2]]*1/100</f>
        <v>2.0309999999999998E-3</v>
      </c>
      <c r="I3699">
        <v>0.2031</v>
      </c>
      <c r="J3699" s="111">
        <v>42235</v>
      </c>
      <c r="L3699" t="s">
        <v>2</v>
      </c>
      <c r="M3699" t="s">
        <v>84</v>
      </c>
      <c r="N3699" t="s">
        <v>6545</v>
      </c>
    </row>
    <row r="3700" spans="1:14" x14ac:dyDescent="0.25">
      <c r="A3700" t="s">
        <v>1158</v>
      </c>
      <c r="B3700" t="s">
        <v>58</v>
      </c>
      <c r="C3700" t="s">
        <v>6546</v>
      </c>
      <c r="D3700" t="s">
        <v>86</v>
      </c>
      <c r="E3700" s="149">
        <v>1482100</v>
      </c>
      <c r="F3700" s="149">
        <v>95231.57</v>
      </c>
      <c r="G3700" s="149">
        <v>1577331.57</v>
      </c>
      <c r="H3700" s="150">
        <f>Tabela2[[#This Row],[PERCENTUAL REALIZADO2]]*1/100</f>
        <v>0.46256100000000006</v>
      </c>
      <c r="I3700">
        <v>46.256100000000004</v>
      </c>
      <c r="J3700" s="111">
        <v>42541</v>
      </c>
      <c r="L3700" t="s">
        <v>2</v>
      </c>
      <c r="M3700" t="s">
        <v>84</v>
      </c>
      <c r="N3700" t="s">
        <v>88</v>
      </c>
    </row>
    <row r="3701" spans="1:14" x14ac:dyDescent="0.25">
      <c r="A3701" t="s">
        <v>6547</v>
      </c>
      <c r="B3701" t="s">
        <v>55</v>
      </c>
      <c r="C3701" t="s">
        <v>1422</v>
      </c>
      <c r="D3701" t="s">
        <v>86</v>
      </c>
      <c r="E3701" s="149">
        <v>2075500</v>
      </c>
      <c r="F3701" s="149">
        <v>79763.16</v>
      </c>
      <c r="G3701" s="149">
        <v>2155263.16</v>
      </c>
      <c r="H3701" s="150">
        <f>Tabela2[[#This Row],[PERCENTUAL REALIZADO2]]*1/100</f>
        <v>0.30090800000000001</v>
      </c>
      <c r="I3701">
        <v>30.090800000000002</v>
      </c>
      <c r="J3701" s="111">
        <v>42156</v>
      </c>
      <c r="L3701" t="s">
        <v>2</v>
      </c>
      <c r="M3701" t="s">
        <v>84</v>
      </c>
      <c r="N3701" t="s">
        <v>88</v>
      </c>
    </row>
    <row r="3702" spans="1:14" x14ac:dyDescent="0.25">
      <c r="A3702" t="s">
        <v>6357</v>
      </c>
      <c r="B3702" t="s">
        <v>51</v>
      </c>
      <c r="C3702" t="s">
        <v>6466</v>
      </c>
      <c r="D3702" t="s">
        <v>86</v>
      </c>
      <c r="E3702" s="149">
        <v>245850</v>
      </c>
      <c r="F3702" s="149">
        <v>7591.68</v>
      </c>
      <c r="G3702" s="149">
        <v>253441.68</v>
      </c>
      <c r="H3702" s="150">
        <f>Tabela2[[#This Row],[PERCENTUAL REALIZADO2]]*1/100</f>
        <v>8.7150000000000005E-3</v>
      </c>
      <c r="I3702">
        <v>0.87150000000000005</v>
      </c>
      <c r="J3702" s="111">
        <v>42697</v>
      </c>
      <c r="L3702" t="s">
        <v>2</v>
      </c>
      <c r="M3702" t="s">
        <v>84</v>
      </c>
      <c r="N3702" t="s">
        <v>88</v>
      </c>
    </row>
    <row r="3703" spans="1:14" x14ac:dyDescent="0.25">
      <c r="A3703" t="s">
        <v>6548</v>
      </c>
      <c r="B3703" t="s">
        <v>60</v>
      </c>
      <c r="C3703" t="s">
        <v>245</v>
      </c>
      <c r="D3703" t="s">
        <v>86</v>
      </c>
      <c r="E3703" s="149">
        <v>245850</v>
      </c>
      <c r="F3703" s="149">
        <v>16741.98</v>
      </c>
      <c r="G3703" s="149">
        <v>262591.98</v>
      </c>
      <c r="H3703" s="150">
        <f>Tabela2[[#This Row],[PERCENTUAL REALIZADO2]]*1/100</f>
        <v>2.8654000000000002E-2</v>
      </c>
      <c r="I3703">
        <v>2.8654000000000002</v>
      </c>
      <c r="J3703" s="111">
        <v>42550</v>
      </c>
      <c r="L3703" t="s">
        <v>2</v>
      </c>
      <c r="M3703" t="s">
        <v>84</v>
      </c>
      <c r="N3703" t="s">
        <v>115</v>
      </c>
    </row>
    <row r="3704" spans="1:14" x14ac:dyDescent="0.25">
      <c r="A3704" t="s">
        <v>6550</v>
      </c>
      <c r="B3704" t="s">
        <v>47</v>
      </c>
      <c r="C3704" t="s">
        <v>6549</v>
      </c>
      <c r="D3704" t="s">
        <v>86</v>
      </c>
      <c r="E3704" s="149">
        <v>394200</v>
      </c>
      <c r="F3704" s="149">
        <v>38825.589999999997</v>
      </c>
      <c r="G3704" s="149">
        <v>433025.59</v>
      </c>
      <c r="H3704" s="150">
        <f>Tabela2[[#This Row],[PERCENTUAL REALIZADO2]]*1/100</f>
        <v>0.50861400000000001</v>
      </c>
      <c r="I3704">
        <v>50.861400000000003</v>
      </c>
      <c r="J3704" s="111">
        <v>42552</v>
      </c>
      <c r="L3704" t="s">
        <v>2</v>
      </c>
      <c r="M3704" t="s">
        <v>84</v>
      </c>
      <c r="N3704" t="s">
        <v>88</v>
      </c>
    </row>
    <row r="3705" spans="1:14" x14ac:dyDescent="0.25">
      <c r="A3705" t="s">
        <v>6551</v>
      </c>
      <c r="B3705" t="s">
        <v>58</v>
      </c>
      <c r="C3705" t="s">
        <v>1715</v>
      </c>
      <c r="D3705" t="s">
        <v>86</v>
      </c>
      <c r="E3705" s="149">
        <v>740350</v>
      </c>
      <c r="F3705" s="149">
        <v>7347.53</v>
      </c>
      <c r="G3705" s="149">
        <v>747697.53</v>
      </c>
      <c r="H3705" s="150">
        <f>Tabela2[[#This Row],[PERCENTUAL REALIZADO2]]*1/100</f>
        <v>1.3299999999999998E-4</v>
      </c>
      <c r="I3705">
        <v>1.3299999999999999E-2</v>
      </c>
      <c r="J3705" s="111">
        <v>42681</v>
      </c>
      <c r="K3705" s="111">
        <v>43087</v>
      </c>
      <c r="L3705" t="s">
        <v>2</v>
      </c>
      <c r="M3705" t="s">
        <v>84</v>
      </c>
      <c r="N3705" t="s">
        <v>88</v>
      </c>
    </row>
    <row r="3706" spans="1:14" x14ac:dyDescent="0.25">
      <c r="A3706" t="s">
        <v>6552</v>
      </c>
      <c r="B3706" t="s">
        <v>48</v>
      </c>
      <c r="C3706" t="s">
        <v>855</v>
      </c>
      <c r="D3706" t="s">
        <v>86</v>
      </c>
      <c r="E3706" s="149">
        <v>486177</v>
      </c>
      <c r="F3706" s="149">
        <v>15703.91</v>
      </c>
      <c r="G3706" s="149">
        <v>501880.91</v>
      </c>
      <c r="H3706" s="150">
        <f>Tabela2[[#This Row],[PERCENTUAL REALIZADO2]]*1/100</f>
        <v>0.506355</v>
      </c>
      <c r="I3706">
        <v>50.6355</v>
      </c>
      <c r="J3706" s="111">
        <v>42339</v>
      </c>
      <c r="L3706" t="s">
        <v>2</v>
      </c>
      <c r="M3706" t="s">
        <v>84</v>
      </c>
      <c r="N3706" t="s">
        <v>88</v>
      </c>
    </row>
    <row r="3707" spans="1:14" x14ac:dyDescent="0.25">
      <c r="A3707" t="s">
        <v>6554</v>
      </c>
      <c r="B3707" t="s">
        <v>68</v>
      </c>
      <c r="C3707" t="s">
        <v>6553</v>
      </c>
      <c r="D3707" t="s">
        <v>86</v>
      </c>
      <c r="E3707" s="149">
        <v>1863242.96</v>
      </c>
      <c r="F3707" s="149">
        <v>1865.11</v>
      </c>
      <c r="G3707" s="149">
        <v>1865108.07</v>
      </c>
      <c r="H3707" s="150">
        <f>Tabela2[[#This Row],[PERCENTUAL REALIZADO2]]*1/100</f>
        <v>0.121043</v>
      </c>
      <c r="I3707">
        <v>12.1043</v>
      </c>
      <c r="J3707" s="111">
        <v>42683</v>
      </c>
      <c r="L3707" t="s">
        <v>2</v>
      </c>
      <c r="M3707" t="s">
        <v>84</v>
      </c>
      <c r="N3707" t="s">
        <v>183</v>
      </c>
    </row>
    <row r="3708" spans="1:14" x14ac:dyDescent="0.25">
      <c r="A3708" t="s">
        <v>5125</v>
      </c>
      <c r="B3708" t="s">
        <v>68</v>
      </c>
      <c r="C3708" t="s">
        <v>262</v>
      </c>
      <c r="D3708" t="s">
        <v>86</v>
      </c>
      <c r="E3708" s="149">
        <v>255740</v>
      </c>
      <c r="F3708" s="149">
        <v>256</v>
      </c>
      <c r="G3708" s="149">
        <v>255996</v>
      </c>
      <c r="H3708" s="150">
        <f>Tabela2[[#This Row],[PERCENTUAL REALIZADO2]]*1/100</f>
        <v>0.98838899999999996</v>
      </c>
      <c r="I3708">
        <v>98.838899999999995</v>
      </c>
      <c r="J3708" s="111">
        <v>42233</v>
      </c>
      <c r="L3708" t="s">
        <v>2</v>
      </c>
      <c r="M3708" t="s">
        <v>84</v>
      </c>
      <c r="N3708" t="s">
        <v>88</v>
      </c>
    </row>
    <row r="3709" spans="1:14" x14ac:dyDescent="0.25">
      <c r="A3709" t="s">
        <v>6555</v>
      </c>
      <c r="B3709" t="s">
        <v>65</v>
      </c>
      <c r="C3709" t="s">
        <v>554</v>
      </c>
      <c r="D3709" t="s">
        <v>86</v>
      </c>
      <c r="E3709" s="149">
        <v>245850</v>
      </c>
      <c r="F3709" s="149">
        <v>17886.16</v>
      </c>
      <c r="G3709" s="149">
        <v>263736.15999999997</v>
      </c>
      <c r="H3709" s="150">
        <f>Tabela2[[#This Row],[PERCENTUAL REALIZADO2]]*1/100</f>
        <v>0.98037000000000007</v>
      </c>
      <c r="I3709">
        <v>98.037000000000006</v>
      </c>
      <c r="J3709" s="111">
        <v>42387</v>
      </c>
      <c r="L3709" t="s">
        <v>2</v>
      </c>
      <c r="M3709" t="s">
        <v>84</v>
      </c>
      <c r="N3709" t="s">
        <v>88</v>
      </c>
    </row>
    <row r="3710" spans="1:14" x14ac:dyDescent="0.25">
      <c r="A3710" t="s">
        <v>241</v>
      </c>
      <c r="B3710" t="s">
        <v>60</v>
      </c>
      <c r="C3710" t="s">
        <v>283</v>
      </c>
      <c r="D3710" t="s">
        <v>86</v>
      </c>
      <c r="E3710" s="149">
        <v>245850</v>
      </c>
      <c r="F3710" s="149">
        <v>4150</v>
      </c>
      <c r="G3710" s="149">
        <v>250000</v>
      </c>
      <c r="H3710" s="150">
        <f>Tabela2[[#This Row],[PERCENTUAL REALIZADO2]]*1/100</f>
        <v>0.50656999999999996</v>
      </c>
      <c r="I3710">
        <v>50.656999999999996</v>
      </c>
      <c r="J3710" s="111">
        <v>42191</v>
      </c>
      <c r="L3710" t="s">
        <v>2</v>
      </c>
      <c r="M3710" t="s">
        <v>84</v>
      </c>
      <c r="N3710" t="s">
        <v>88</v>
      </c>
    </row>
    <row r="3711" spans="1:14" x14ac:dyDescent="0.25">
      <c r="A3711" t="s">
        <v>6556</v>
      </c>
      <c r="B3711" t="s">
        <v>65</v>
      </c>
      <c r="C3711" t="s">
        <v>554</v>
      </c>
      <c r="D3711" t="s">
        <v>86</v>
      </c>
      <c r="E3711" s="149">
        <v>245850</v>
      </c>
      <c r="F3711" s="149">
        <v>4361.3599999999997</v>
      </c>
      <c r="G3711" s="149">
        <v>250211.36</v>
      </c>
      <c r="H3711" s="150">
        <f>Tabela2[[#This Row],[PERCENTUAL REALIZADO2]]*1/100</f>
        <v>0.97704899999999995</v>
      </c>
      <c r="I3711">
        <v>97.704899999999995</v>
      </c>
      <c r="J3711" s="111">
        <v>42387</v>
      </c>
      <c r="L3711" t="s">
        <v>2</v>
      </c>
      <c r="M3711" t="s">
        <v>84</v>
      </c>
      <c r="N3711" t="s">
        <v>88</v>
      </c>
    </row>
    <row r="3712" spans="1:14" x14ac:dyDescent="0.25">
      <c r="A3712" t="s">
        <v>6557</v>
      </c>
      <c r="B3712" t="s">
        <v>67</v>
      </c>
      <c r="C3712" t="s">
        <v>1358</v>
      </c>
      <c r="D3712" t="s">
        <v>86</v>
      </c>
      <c r="E3712" s="149">
        <v>2965600</v>
      </c>
      <c r="F3712" s="149">
        <v>71081.94</v>
      </c>
      <c r="G3712" s="149">
        <v>3036681.94</v>
      </c>
      <c r="H3712" s="150">
        <f>Tabela2[[#This Row],[PERCENTUAL REALIZADO2]]*1/100</f>
        <v>0.69542599999999988</v>
      </c>
      <c r="I3712">
        <v>69.542599999999993</v>
      </c>
      <c r="J3712" s="111">
        <v>42541</v>
      </c>
      <c r="L3712" t="s">
        <v>2</v>
      </c>
      <c r="M3712" t="s">
        <v>84</v>
      </c>
      <c r="N3712" t="s">
        <v>88</v>
      </c>
    </row>
    <row r="3713" spans="1:14" x14ac:dyDescent="0.25">
      <c r="A3713" t="s">
        <v>6558</v>
      </c>
      <c r="B3713" t="s">
        <v>47</v>
      </c>
      <c r="C3713" t="s">
        <v>834</v>
      </c>
      <c r="D3713" t="s">
        <v>86</v>
      </c>
      <c r="E3713" s="149">
        <v>987600</v>
      </c>
      <c r="F3713" s="149">
        <v>94989.57</v>
      </c>
      <c r="G3713" s="149">
        <v>1082589.57</v>
      </c>
      <c r="H3713" s="150">
        <f>Tabela2[[#This Row],[PERCENTUAL REALIZADO2]]*1/100</f>
        <v>0.45502100000000001</v>
      </c>
      <c r="I3713">
        <v>45.502099999999999</v>
      </c>
      <c r="J3713" s="111">
        <v>42401</v>
      </c>
      <c r="L3713" t="s">
        <v>2</v>
      </c>
      <c r="M3713" t="s">
        <v>84</v>
      </c>
      <c r="N3713" t="s">
        <v>88</v>
      </c>
    </row>
    <row r="3714" spans="1:14" x14ac:dyDescent="0.25">
      <c r="A3714" t="s">
        <v>6559</v>
      </c>
      <c r="B3714" t="s">
        <v>51</v>
      </c>
      <c r="C3714" t="s">
        <v>3657</v>
      </c>
      <c r="D3714" t="s">
        <v>86</v>
      </c>
      <c r="E3714" s="149">
        <v>987600</v>
      </c>
      <c r="F3714" s="149">
        <v>196264.93</v>
      </c>
      <c r="G3714" s="149">
        <v>1183864.93</v>
      </c>
      <c r="H3714" s="150">
        <f>Tabela2[[#This Row],[PERCENTUAL REALIZADO2]]*1/100</f>
        <v>0.23624300000000001</v>
      </c>
      <c r="I3714">
        <v>23.624300000000002</v>
      </c>
      <c r="J3714" s="111">
        <v>42549</v>
      </c>
      <c r="L3714" t="s">
        <v>2</v>
      </c>
      <c r="M3714" t="s">
        <v>84</v>
      </c>
      <c r="N3714" t="s">
        <v>88</v>
      </c>
    </row>
    <row r="3715" spans="1:14" x14ac:dyDescent="0.25">
      <c r="A3715" t="s">
        <v>6560</v>
      </c>
      <c r="B3715" t="s">
        <v>65</v>
      </c>
      <c r="C3715" t="s">
        <v>1201</v>
      </c>
      <c r="D3715" t="s">
        <v>86</v>
      </c>
      <c r="E3715" s="149">
        <v>245850</v>
      </c>
      <c r="F3715" s="149">
        <v>56232.28</v>
      </c>
      <c r="G3715" s="149">
        <v>302082.28000000003</v>
      </c>
      <c r="H3715" s="150">
        <f>Tabela2[[#This Row],[PERCENTUAL REALIZADO2]]*1/100</f>
        <v>0.60423300000000002</v>
      </c>
      <c r="I3715">
        <v>60.423299999999998</v>
      </c>
      <c r="J3715" s="111">
        <v>42544</v>
      </c>
      <c r="L3715" t="s">
        <v>2</v>
      </c>
      <c r="M3715" t="s">
        <v>84</v>
      </c>
      <c r="N3715" t="s">
        <v>183</v>
      </c>
    </row>
    <row r="3716" spans="1:14" x14ac:dyDescent="0.25">
      <c r="A3716" t="s">
        <v>2630</v>
      </c>
      <c r="B3716" t="s">
        <v>56</v>
      </c>
      <c r="C3716" t="s">
        <v>2629</v>
      </c>
      <c r="D3716" t="s">
        <v>86</v>
      </c>
      <c r="E3716" s="149">
        <v>987600</v>
      </c>
      <c r="F3716" s="149">
        <v>94718.25</v>
      </c>
      <c r="G3716" s="149">
        <v>1082318.25</v>
      </c>
      <c r="H3716" s="150">
        <f>Tabela2[[#This Row],[PERCENTUAL REALIZADO2]]*1/100</f>
        <v>0.40568500000000002</v>
      </c>
      <c r="I3716">
        <v>40.5685</v>
      </c>
      <c r="J3716" s="111">
        <v>42494</v>
      </c>
      <c r="L3716" t="s">
        <v>2</v>
      </c>
      <c r="M3716" t="s">
        <v>84</v>
      </c>
      <c r="N3716" t="s">
        <v>88</v>
      </c>
    </row>
    <row r="3717" spans="1:14" x14ac:dyDescent="0.25">
      <c r="A3717" t="s">
        <v>6561</v>
      </c>
      <c r="B3717" t="s">
        <v>45</v>
      </c>
      <c r="C3717" t="s">
        <v>508</v>
      </c>
      <c r="D3717" t="s">
        <v>86</v>
      </c>
      <c r="E3717" s="149">
        <v>987600</v>
      </c>
      <c r="F3717" s="149">
        <v>7400</v>
      </c>
      <c r="G3717" s="149">
        <v>995000</v>
      </c>
      <c r="H3717" s="150">
        <f>Tabela2[[#This Row],[PERCENTUAL REALIZADO2]]*1/100</f>
        <v>0.42607300000000004</v>
      </c>
      <c r="I3717">
        <v>42.607300000000002</v>
      </c>
      <c r="J3717" s="111">
        <v>42662</v>
      </c>
      <c r="L3717" t="s">
        <v>2</v>
      </c>
      <c r="M3717" t="s">
        <v>84</v>
      </c>
      <c r="N3717" t="s">
        <v>88</v>
      </c>
    </row>
    <row r="3718" spans="1:14" x14ac:dyDescent="0.25">
      <c r="A3718" t="s">
        <v>6562</v>
      </c>
      <c r="B3718" t="s">
        <v>56</v>
      </c>
      <c r="C3718" t="s">
        <v>1320</v>
      </c>
      <c r="D3718" t="s">
        <v>86</v>
      </c>
      <c r="E3718" s="149">
        <v>888700</v>
      </c>
      <c r="F3718" s="149">
        <v>22217.5</v>
      </c>
      <c r="G3718" s="149">
        <v>910917.5</v>
      </c>
      <c r="H3718" s="150">
        <f>Tabela2[[#This Row],[PERCENTUAL REALIZADO2]]*1/100</f>
        <v>0.44184499999999999</v>
      </c>
      <c r="I3718">
        <v>44.1845</v>
      </c>
      <c r="J3718" s="111">
        <v>42317</v>
      </c>
      <c r="L3718" t="s">
        <v>2</v>
      </c>
      <c r="M3718" t="s">
        <v>84</v>
      </c>
      <c r="N3718" t="s">
        <v>115</v>
      </c>
    </row>
    <row r="3719" spans="1:14" x14ac:dyDescent="0.25">
      <c r="A3719" t="s">
        <v>6563</v>
      </c>
      <c r="B3719" t="s">
        <v>54</v>
      </c>
      <c r="C3719" t="s">
        <v>1113</v>
      </c>
      <c r="D3719" t="s">
        <v>86</v>
      </c>
      <c r="E3719" s="149">
        <v>789800</v>
      </c>
      <c r="F3719" s="149">
        <v>19985.78</v>
      </c>
      <c r="G3719" s="149">
        <v>809785.78</v>
      </c>
      <c r="H3719" s="150">
        <f>Tabela2[[#This Row],[PERCENTUAL REALIZADO2]]*1/100</f>
        <v>0.89949299999999999</v>
      </c>
      <c r="I3719">
        <v>89.949299999999994</v>
      </c>
      <c r="J3719" s="111">
        <v>42552</v>
      </c>
      <c r="L3719" t="s">
        <v>2</v>
      </c>
      <c r="M3719" t="s">
        <v>84</v>
      </c>
      <c r="N3719" t="s">
        <v>88</v>
      </c>
    </row>
    <row r="3720" spans="1:14" x14ac:dyDescent="0.25">
      <c r="A3720" t="s">
        <v>6564</v>
      </c>
      <c r="B3720" t="s">
        <v>69</v>
      </c>
      <c r="C3720" t="s">
        <v>1669</v>
      </c>
      <c r="D3720" t="s">
        <v>86</v>
      </c>
      <c r="E3720" s="149">
        <v>245850</v>
      </c>
      <c r="F3720" s="149">
        <v>5150</v>
      </c>
      <c r="G3720" s="149">
        <v>251000</v>
      </c>
      <c r="H3720" s="150">
        <f>Tabela2[[#This Row],[PERCENTUAL REALIZADO2]]*1/100</f>
        <v>0.95661600000000002</v>
      </c>
      <c r="I3720">
        <v>95.661600000000007</v>
      </c>
      <c r="J3720" s="111">
        <v>42917</v>
      </c>
      <c r="L3720" t="s">
        <v>2</v>
      </c>
      <c r="M3720" t="s">
        <v>84</v>
      </c>
      <c r="N3720" t="s">
        <v>115</v>
      </c>
    </row>
    <row r="3721" spans="1:14" x14ac:dyDescent="0.25">
      <c r="A3721" t="s">
        <v>6565</v>
      </c>
      <c r="B3721" t="s">
        <v>60</v>
      </c>
      <c r="C3721" t="s">
        <v>128</v>
      </c>
      <c r="D3721" t="s">
        <v>86</v>
      </c>
      <c r="E3721" s="149">
        <v>295300</v>
      </c>
      <c r="F3721" s="149">
        <v>356647.76</v>
      </c>
      <c r="G3721" s="149">
        <v>651947.76</v>
      </c>
      <c r="H3721" s="150">
        <f>Tabela2[[#This Row],[PERCENTUAL REALIZADO2]]*1/100</f>
        <v>0.30111500000000002</v>
      </c>
      <c r="I3721">
        <v>30.111499999999999</v>
      </c>
      <c r="J3721" s="111">
        <v>42493</v>
      </c>
      <c r="L3721" t="s">
        <v>2</v>
      </c>
      <c r="M3721" t="s">
        <v>84</v>
      </c>
      <c r="N3721" t="s">
        <v>183</v>
      </c>
    </row>
    <row r="3722" spans="1:14" x14ac:dyDescent="0.25">
      <c r="A3722" t="s">
        <v>6567</v>
      </c>
      <c r="B3722" t="s">
        <v>51</v>
      </c>
      <c r="C3722" t="s">
        <v>980</v>
      </c>
      <c r="D3722" t="s">
        <v>86</v>
      </c>
      <c r="E3722" s="149">
        <v>245850</v>
      </c>
      <c r="F3722" s="149">
        <v>500</v>
      </c>
      <c r="G3722" s="149">
        <v>246350</v>
      </c>
      <c r="H3722" s="150">
        <f>Tabela2[[#This Row],[PERCENTUAL REALIZADO2]]*1/100</f>
        <v>0.49477600000000005</v>
      </c>
      <c r="I3722">
        <v>49.477600000000002</v>
      </c>
      <c r="J3722" s="111">
        <v>42417</v>
      </c>
      <c r="L3722" t="s">
        <v>2</v>
      </c>
      <c r="M3722" t="s">
        <v>84</v>
      </c>
      <c r="N3722" t="s">
        <v>115</v>
      </c>
    </row>
    <row r="3723" spans="1:14" x14ac:dyDescent="0.25">
      <c r="A3723" t="s">
        <v>6567</v>
      </c>
      <c r="B3723" t="s">
        <v>51</v>
      </c>
      <c r="C3723" t="s">
        <v>980</v>
      </c>
      <c r="D3723" t="s">
        <v>86</v>
      </c>
      <c r="E3723" s="149">
        <v>394200</v>
      </c>
      <c r="F3723" s="149">
        <v>800</v>
      </c>
      <c r="G3723" s="149">
        <v>395000</v>
      </c>
      <c r="H3723" s="150">
        <f>Tabela2[[#This Row],[PERCENTUAL REALIZADO2]]*1/100</f>
        <v>1.3835E-2</v>
      </c>
      <c r="I3723">
        <v>1.3835</v>
      </c>
      <c r="J3723" s="111">
        <v>42417</v>
      </c>
      <c r="L3723" t="s">
        <v>2</v>
      </c>
      <c r="M3723" t="s">
        <v>84</v>
      </c>
      <c r="N3723" t="s">
        <v>115</v>
      </c>
    </row>
    <row r="3724" spans="1:14" x14ac:dyDescent="0.25">
      <c r="A3724" t="s">
        <v>6569</v>
      </c>
      <c r="B3724" t="s">
        <v>52</v>
      </c>
      <c r="C3724" t="s">
        <v>6568</v>
      </c>
      <c r="D3724" t="s">
        <v>86</v>
      </c>
      <c r="E3724" s="149">
        <v>585077</v>
      </c>
      <c r="F3724" s="149">
        <v>4923</v>
      </c>
      <c r="G3724" s="149">
        <v>590000</v>
      </c>
      <c r="H3724" s="150">
        <f>Tabela2[[#This Row],[PERCENTUAL REALIZADO2]]*1/100</f>
        <v>0.99984899999999999</v>
      </c>
      <c r="I3724">
        <v>99.984899999999996</v>
      </c>
      <c r="J3724" s="111">
        <v>42416</v>
      </c>
      <c r="L3724" t="s">
        <v>2</v>
      </c>
      <c r="M3724" t="s">
        <v>84</v>
      </c>
      <c r="N3724" t="s">
        <v>88</v>
      </c>
    </row>
    <row r="3725" spans="1:14" x14ac:dyDescent="0.25">
      <c r="A3725" t="s">
        <v>6570</v>
      </c>
      <c r="B3725" t="s">
        <v>53</v>
      </c>
      <c r="C3725" t="s">
        <v>1202</v>
      </c>
      <c r="D3725" t="s">
        <v>86</v>
      </c>
      <c r="E3725" s="149">
        <v>394200</v>
      </c>
      <c r="F3725" s="149">
        <v>394.6</v>
      </c>
      <c r="G3725" s="149">
        <v>394594.6</v>
      </c>
      <c r="H3725" s="150">
        <f>Tabela2[[#This Row],[PERCENTUAL REALIZADO2]]*1/100</f>
        <v>0.51022500000000004</v>
      </c>
      <c r="I3725">
        <v>51.022500000000001</v>
      </c>
      <c r="J3725" s="111">
        <v>42550</v>
      </c>
      <c r="L3725" t="s">
        <v>2</v>
      </c>
      <c r="M3725" t="s">
        <v>84</v>
      </c>
      <c r="N3725" t="s">
        <v>183</v>
      </c>
    </row>
    <row r="3726" spans="1:14" x14ac:dyDescent="0.25">
      <c r="A3726" t="s">
        <v>6571</v>
      </c>
      <c r="B3726" t="s">
        <v>51</v>
      </c>
      <c r="C3726" t="s">
        <v>3723</v>
      </c>
      <c r="D3726" t="s">
        <v>86</v>
      </c>
      <c r="E3726" s="149">
        <v>394200</v>
      </c>
      <c r="F3726" s="149">
        <v>391251.07</v>
      </c>
      <c r="G3726" s="149">
        <v>785451.07</v>
      </c>
      <c r="H3726" s="150">
        <f>Tabela2[[#This Row],[PERCENTUAL REALIZADO2]]*1/100</f>
        <v>0.71160799999999991</v>
      </c>
      <c r="I3726">
        <v>71.160799999999995</v>
      </c>
      <c r="J3726" s="111">
        <v>42863</v>
      </c>
      <c r="L3726" t="s">
        <v>2</v>
      </c>
      <c r="M3726" t="s">
        <v>84</v>
      </c>
      <c r="N3726" t="s">
        <v>88</v>
      </c>
    </row>
    <row r="3727" spans="1:14" x14ac:dyDescent="0.25">
      <c r="A3727" t="s">
        <v>4851</v>
      </c>
      <c r="B3727" t="s">
        <v>48</v>
      </c>
      <c r="C3727" t="s">
        <v>4850</v>
      </c>
      <c r="D3727" t="s">
        <v>82</v>
      </c>
      <c r="E3727" s="149">
        <v>200000</v>
      </c>
      <c r="F3727" s="149">
        <v>11170.69</v>
      </c>
      <c r="G3727" s="149">
        <v>211170.69</v>
      </c>
      <c r="H3727" s="150">
        <f>Tabela2[[#This Row],[PERCENTUAL REALIZADO2]]*1/100</f>
        <v>0.53320000000000001</v>
      </c>
      <c r="I3727">
        <v>53.32</v>
      </c>
      <c r="J3727" s="111">
        <v>38929</v>
      </c>
      <c r="K3727" s="111">
        <v>42693</v>
      </c>
      <c r="L3727" t="s">
        <v>2</v>
      </c>
      <c r="M3727" t="s">
        <v>84</v>
      </c>
      <c r="N3727" t="s">
        <v>721</v>
      </c>
    </row>
    <row r="3728" spans="1:14" x14ac:dyDescent="0.25">
      <c r="A3728" t="s">
        <v>6572</v>
      </c>
      <c r="B3728" t="s">
        <v>67</v>
      </c>
      <c r="C3728" t="s">
        <v>5399</v>
      </c>
      <c r="D3728" t="s">
        <v>86</v>
      </c>
      <c r="E3728" s="149">
        <v>245850</v>
      </c>
      <c r="F3728" s="149">
        <v>23150</v>
      </c>
      <c r="G3728" s="149">
        <v>269000</v>
      </c>
      <c r="H3728" s="150">
        <f>Tabela2[[#This Row],[PERCENTUAL REALIZADO2]]*1/100</f>
        <v>0.53903299999999998</v>
      </c>
      <c r="I3728">
        <v>53.903300000000002</v>
      </c>
      <c r="J3728" s="111">
        <v>42856</v>
      </c>
      <c r="L3728" t="s">
        <v>2</v>
      </c>
      <c r="M3728" t="s">
        <v>84</v>
      </c>
      <c r="N3728" t="s">
        <v>88</v>
      </c>
    </row>
    <row r="3729" spans="1:14" x14ac:dyDescent="0.25">
      <c r="A3729" t="s">
        <v>6573</v>
      </c>
      <c r="B3729" t="s">
        <v>54</v>
      </c>
      <c r="C3729" t="s">
        <v>1355</v>
      </c>
      <c r="D3729" t="s">
        <v>86</v>
      </c>
      <c r="E3729" s="149">
        <v>493100</v>
      </c>
      <c r="F3729" s="149">
        <v>134689.79999999999</v>
      </c>
      <c r="G3729" s="149">
        <v>627789.80000000005</v>
      </c>
      <c r="H3729" s="150">
        <f>Tabela2[[#This Row],[PERCENTUAL REALIZADO2]]*1/100</f>
        <v>0.54232999999999998</v>
      </c>
      <c r="I3729">
        <v>54.232999999999997</v>
      </c>
      <c r="J3729" s="111">
        <v>42317</v>
      </c>
      <c r="L3729" t="s">
        <v>2</v>
      </c>
      <c r="M3729" t="s">
        <v>84</v>
      </c>
      <c r="N3729" t="s">
        <v>88</v>
      </c>
    </row>
    <row r="3730" spans="1:14" x14ac:dyDescent="0.25">
      <c r="A3730" t="s">
        <v>176</v>
      </c>
      <c r="B3730" t="s">
        <v>58</v>
      </c>
      <c r="C3730" t="s">
        <v>5640</v>
      </c>
      <c r="D3730" t="s">
        <v>86</v>
      </c>
      <c r="E3730" s="149">
        <v>337827</v>
      </c>
      <c r="F3730" s="149">
        <v>12847.04</v>
      </c>
      <c r="G3730" s="149">
        <v>350674.04</v>
      </c>
      <c r="H3730" s="150">
        <f>Tabela2[[#This Row],[PERCENTUAL REALIZADO2]]*1/100</f>
        <v>0.17653099999999999</v>
      </c>
      <c r="I3730">
        <v>17.653099999999998</v>
      </c>
      <c r="J3730" s="111">
        <v>42732</v>
      </c>
      <c r="L3730" t="s">
        <v>2</v>
      </c>
      <c r="M3730" t="s">
        <v>84</v>
      </c>
      <c r="N3730" t="s">
        <v>88</v>
      </c>
    </row>
    <row r="3731" spans="1:14" x14ac:dyDescent="0.25">
      <c r="A3731" t="s">
        <v>6581</v>
      </c>
      <c r="B3731" t="s">
        <v>59</v>
      </c>
      <c r="C3731" t="s">
        <v>6580</v>
      </c>
      <c r="D3731" t="s">
        <v>86</v>
      </c>
      <c r="E3731" s="149">
        <v>583677</v>
      </c>
      <c r="F3731" s="149">
        <v>8888.48</v>
      </c>
      <c r="G3731" s="149">
        <v>592565.48</v>
      </c>
      <c r="H3731" s="150">
        <f>Tabela2[[#This Row],[PERCENTUAL REALIZADO2]]*1/100</f>
        <v>0.71713700000000002</v>
      </c>
      <c r="I3731">
        <v>71.713700000000003</v>
      </c>
      <c r="J3731" s="111">
        <v>42027</v>
      </c>
      <c r="K3731" s="111">
        <v>42433</v>
      </c>
      <c r="L3731" t="s">
        <v>2</v>
      </c>
      <c r="M3731" t="s">
        <v>84</v>
      </c>
      <c r="N3731" t="s">
        <v>88</v>
      </c>
    </row>
    <row r="3732" spans="1:14" x14ac:dyDescent="0.25">
      <c r="A3732" t="s">
        <v>6583</v>
      </c>
      <c r="B3732" t="s">
        <v>47</v>
      </c>
      <c r="C3732" t="s">
        <v>6582</v>
      </c>
      <c r="D3732" t="s">
        <v>86</v>
      </c>
      <c r="E3732" s="149">
        <v>344750</v>
      </c>
      <c r="F3732" s="149">
        <v>7035.71</v>
      </c>
      <c r="G3732" s="149">
        <v>351785.71</v>
      </c>
      <c r="H3732" s="150">
        <f>Tabela2[[#This Row],[PERCENTUAL REALIZADO2]]*1/100</f>
        <v>0.54489799999999999</v>
      </c>
      <c r="I3732">
        <v>54.489800000000002</v>
      </c>
      <c r="J3732" s="111">
        <v>42773</v>
      </c>
      <c r="L3732" t="s">
        <v>2</v>
      </c>
      <c r="M3732" t="s">
        <v>84</v>
      </c>
      <c r="N3732" t="s">
        <v>115</v>
      </c>
    </row>
    <row r="3733" spans="1:14" x14ac:dyDescent="0.25">
      <c r="A3733" t="s">
        <v>6585</v>
      </c>
      <c r="B3733" t="s">
        <v>314</v>
      </c>
      <c r="C3733" t="s">
        <v>6584</v>
      </c>
      <c r="D3733" t="s">
        <v>86</v>
      </c>
      <c r="E3733" s="149">
        <v>493100</v>
      </c>
      <c r="F3733" s="149">
        <v>500</v>
      </c>
      <c r="G3733" s="149">
        <v>493600</v>
      </c>
      <c r="H3733" s="150">
        <f>Tabela2[[#This Row],[PERCENTUAL REALIZADO2]]*1/100</f>
        <v>0.276171</v>
      </c>
      <c r="I3733">
        <v>27.617100000000001</v>
      </c>
      <c r="J3733" s="111">
        <v>42549</v>
      </c>
      <c r="L3733" t="s">
        <v>2</v>
      </c>
      <c r="M3733" t="s">
        <v>84</v>
      </c>
      <c r="N3733" t="s">
        <v>88</v>
      </c>
    </row>
    <row r="3734" spans="1:14" x14ac:dyDescent="0.25">
      <c r="A3734" t="s">
        <v>6586</v>
      </c>
      <c r="B3734" t="s">
        <v>68</v>
      </c>
      <c r="C3734" t="s">
        <v>588</v>
      </c>
      <c r="D3734" t="s">
        <v>86</v>
      </c>
      <c r="E3734" s="149">
        <v>245850</v>
      </c>
      <c r="F3734" s="149">
        <v>5100</v>
      </c>
      <c r="G3734" s="149">
        <v>250950</v>
      </c>
      <c r="H3734" s="150">
        <f>Tabela2[[#This Row],[PERCENTUAL REALIZADO2]]*1/100</f>
        <v>9.1882999999999992E-2</v>
      </c>
      <c r="I3734">
        <v>9.1882999999999999</v>
      </c>
      <c r="J3734" s="111">
        <v>42314</v>
      </c>
      <c r="L3734" t="s">
        <v>2</v>
      </c>
      <c r="M3734" t="s">
        <v>84</v>
      </c>
      <c r="N3734" t="s">
        <v>425</v>
      </c>
    </row>
    <row r="3735" spans="1:14" x14ac:dyDescent="0.25">
      <c r="A3735" t="s">
        <v>6588</v>
      </c>
      <c r="B3735" t="s">
        <v>53</v>
      </c>
      <c r="C3735" t="s">
        <v>6587</v>
      </c>
      <c r="D3735" t="s">
        <v>86</v>
      </c>
      <c r="E3735" s="149">
        <v>245850</v>
      </c>
      <c r="F3735" s="149">
        <v>13029.54</v>
      </c>
      <c r="G3735" s="149">
        <v>258879.54</v>
      </c>
      <c r="H3735" s="150">
        <f>Tabela2[[#This Row],[PERCENTUAL REALIZADO2]]*1/100</f>
        <v>0.5</v>
      </c>
      <c r="I3735">
        <v>50</v>
      </c>
      <c r="J3735" s="111">
        <v>42550</v>
      </c>
      <c r="L3735" t="s">
        <v>2</v>
      </c>
      <c r="M3735" t="s">
        <v>84</v>
      </c>
      <c r="N3735" t="s">
        <v>183</v>
      </c>
    </row>
    <row r="3736" spans="1:14" x14ac:dyDescent="0.25">
      <c r="A3736" t="s">
        <v>6589</v>
      </c>
      <c r="B3736" t="s">
        <v>68</v>
      </c>
      <c r="C3736" t="s">
        <v>588</v>
      </c>
      <c r="D3736" t="s">
        <v>86</v>
      </c>
      <c r="E3736" s="149">
        <v>295300</v>
      </c>
      <c r="F3736" s="149">
        <v>9567.02</v>
      </c>
      <c r="G3736" s="149">
        <v>304867.02</v>
      </c>
      <c r="H3736" s="150">
        <f>Tabela2[[#This Row],[PERCENTUAL REALIZADO2]]*1/100</f>
        <v>2.5023E-2</v>
      </c>
      <c r="I3736">
        <v>2.5023</v>
      </c>
      <c r="J3736" s="111">
        <v>42375</v>
      </c>
      <c r="L3736" t="s">
        <v>2</v>
      </c>
      <c r="M3736" t="s">
        <v>84</v>
      </c>
      <c r="N3736" t="s">
        <v>425</v>
      </c>
    </row>
    <row r="3737" spans="1:14" x14ac:dyDescent="0.25">
      <c r="A3737" t="s">
        <v>6590</v>
      </c>
      <c r="B3737" t="s">
        <v>51</v>
      </c>
      <c r="C3737" t="s">
        <v>5442</v>
      </c>
      <c r="D3737" t="s">
        <v>86</v>
      </c>
      <c r="E3737" s="149">
        <v>295300</v>
      </c>
      <c r="F3737" s="149">
        <v>181989.01</v>
      </c>
      <c r="G3737" s="149">
        <v>477289.01</v>
      </c>
      <c r="H3737" s="150">
        <f>Tabela2[[#This Row],[PERCENTUAL REALIZADO2]]*1/100</f>
        <v>0.65635199999999994</v>
      </c>
      <c r="I3737">
        <v>65.635199999999998</v>
      </c>
      <c r="J3737" s="111">
        <v>42913</v>
      </c>
      <c r="L3737" t="s">
        <v>2</v>
      </c>
      <c r="M3737" t="s">
        <v>84</v>
      </c>
      <c r="N3737" t="s">
        <v>88</v>
      </c>
    </row>
    <row r="3738" spans="1:14" x14ac:dyDescent="0.25">
      <c r="A3738" t="s">
        <v>6592</v>
      </c>
      <c r="B3738" t="s">
        <v>68</v>
      </c>
      <c r="C3738" t="s">
        <v>163</v>
      </c>
      <c r="D3738" t="s">
        <v>86</v>
      </c>
      <c r="E3738" s="149">
        <v>295300</v>
      </c>
      <c r="F3738" s="149">
        <v>9089.7099999999991</v>
      </c>
      <c r="G3738" s="149">
        <v>304389.71000000002</v>
      </c>
      <c r="H3738" s="150">
        <f>Tabela2[[#This Row],[PERCENTUAL REALIZADO2]]*1/100</f>
        <v>0.99419200000000008</v>
      </c>
      <c r="I3738">
        <v>99.419200000000004</v>
      </c>
      <c r="J3738" s="111">
        <v>42549</v>
      </c>
      <c r="L3738" t="s">
        <v>2</v>
      </c>
      <c r="M3738" t="s">
        <v>84</v>
      </c>
      <c r="N3738" t="s">
        <v>183</v>
      </c>
    </row>
    <row r="3739" spans="1:14" x14ac:dyDescent="0.25">
      <c r="A3739" t="s">
        <v>6593</v>
      </c>
      <c r="B3739" t="s">
        <v>51</v>
      </c>
      <c r="C3739" t="s">
        <v>3657</v>
      </c>
      <c r="D3739" t="s">
        <v>86</v>
      </c>
      <c r="E3739" s="149">
        <v>493100</v>
      </c>
      <c r="F3739" s="149">
        <v>10064</v>
      </c>
      <c r="G3739" s="149">
        <v>503164</v>
      </c>
      <c r="H3739" s="150">
        <f>Tabela2[[#This Row],[PERCENTUAL REALIZADO2]]*1/100</f>
        <v>0.238872</v>
      </c>
      <c r="I3739">
        <v>23.8872</v>
      </c>
      <c r="J3739" s="111">
        <v>42233</v>
      </c>
      <c r="L3739" t="s">
        <v>2</v>
      </c>
      <c r="M3739" t="s">
        <v>84</v>
      </c>
      <c r="N3739" t="s">
        <v>88</v>
      </c>
    </row>
    <row r="3740" spans="1:14" x14ac:dyDescent="0.25">
      <c r="A3740" t="s">
        <v>6594</v>
      </c>
      <c r="B3740" t="s">
        <v>51</v>
      </c>
      <c r="C3740" t="s">
        <v>3657</v>
      </c>
      <c r="D3740" t="s">
        <v>86</v>
      </c>
      <c r="E3740" s="149">
        <v>493100</v>
      </c>
      <c r="F3740" s="149">
        <v>10064</v>
      </c>
      <c r="G3740" s="149">
        <v>503164</v>
      </c>
      <c r="H3740" s="150">
        <f>Tabela2[[#This Row],[PERCENTUAL REALIZADO2]]*1/100</f>
        <v>0.66740300000000008</v>
      </c>
      <c r="I3740">
        <v>66.740300000000005</v>
      </c>
      <c r="J3740" s="111">
        <v>42233</v>
      </c>
      <c r="L3740" t="s">
        <v>2</v>
      </c>
      <c r="M3740" t="s">
        <v>84</v>
      </c>
      <c r="N3740" t="s">
        <v>88</v>
      </c>
    </row>
    <row r="3741" spans="1:14" x14ac:dyDescent="0.25">
      <c r="A3741" t="s">
        <v>6595</v>
      </c>
      <c r="B3741" t="s">
        <v>314</v>
      </c>
      <c r="C3741" t="s">
        <v>313</v>
      </c>
      <c r="D3741" t="s">
        <v>86</v>
      </c>
      <c r="E3741" s="149">
        <v>1482100</v>
      </c>
      <c r="F3741" s="149">
        <v>21227.03</v>
      </c>
      <c r="G3741" s="149">
        <v>1503327.03</v>
      </c>
      <c r="H3741" s="150">
        <f>Tabela2[[#This Row],[PERCENTUAL REALIZADO2]]*1/100</f>
        <v>0.406864</v>
      </c>
      <c r="I3741">
        <v>40.686399999999999</v>
      </c>
      <c r="J3741" s="111">
        <v>42543</v>
      </c>
      <c r="L3741" t="s">
        <v>2</v>
      </c>
      <c r="M3741" t="s">
        <v>84</v>
      </c>
      <c r="N3741" t="s">
        <v>564</v>
      </c>
    </row>
    <row r="3742" spans="1:14" x14ac:dyDescent="0.25">
      <c r="A3742" t="s">
        <v>6596</v>
      </c>
      <c r="B3742" t="s">
        <v>60</v>
      </c>
      <c r="C3742" t="s">
        <v>1153</v>
      </c>
      <c r="D3742" t="s">
        <v>86</v>
      </c>
      <c r="E3742" s="149">
        <v>245850</v>
      </c>
      <c r="F3742" s="149">
        <v>2610</v>
      </c>
      <c r="G3742" s="149">
        <v>248460</v>
      </c>
      <c r="H3742" s="150">
        <f>Tabela2[[#This Row],[PERCENTUAL REALIZADO2]]*1/100</f>
        <v>0.55421300000000007</v>
      </c>
      <c r="I3742">
        <v>55.421300000000002</v>
      </c>
      <c r="J3742" s="111">
        <v>42691</v>
      </c>
      <c r="L3742" t="s">
        <v>2</v>
      </c>
      <c r="M3742" t="s">
        <v>84</v>
      </c>
      <c r="N3742" t="s">
        <v>565</v>
      </c>
    </row>
    <row r="3743" spans="1:14" x14ac:dyDescent="0.25">
      <c r="A3743" t="s">
        <v>6597</v>
      </c>
      <c r="B3743" t="s">
        <v>68</v>
      </c>
      <c r="C3743" t="s">
        <v>5489</v>
      </c>
      <c r="D3743" t="s">
        <v>86</v>
      </c>
      <c r="E3743" s="149">
        <v>268597</v>
      </c>
      <c r="F3743" s="149">
        <v>2713.1</v>
      </c>
      <c r="G3743" s="149">
        <v>271310.09999999998</v>
      </c>
      <c r="H3743" s="150">
        <f>Tabela2[[#This Row],[PERCENTUAL REALIZADO2]]*1/100</f>
        <v>2.1250000000000002E-3</v>
      </c>
      <c r="I3743">
        <v>0.21249999999999999</v>
      </c>
      <c r="J3743" s="111">
        <v>43060</v>
      </c>
      <c r="L3743" t="s">
        <v>2</v>
      </c>
      <c r="M3743" t="s">
        <v>84</v>
      </c>
      <c r="N3743" t="s">
        <v>131</v>
      </c>
    </row>
    <row r="3744" spans="1:14" x14ac:dyDescent="0.25">
      <c r="A3744" t="s">
        <v>6598</v>
      </c>
      <c r="B3744" t="s">
        <v>65</v>
      </c>
      <c r="C3744" t="s">
        <v>4318</v>
      </c>
      <c r="D3744" t="s">
        <v>86</v>
      </c>
      <c r="E3744" s="149">
        <v>245850</v>
      </c>
      <c r="F3744" s="149">
        <v>3150</v>
      </c>
      <c r="G3744" s="149">
        <v>249000</v>
      </c>
      <c r="H3744" s="150">
        <f>Tabela2[[#This Row],[PERCENTUAL REALIZADO2]]*1/100</f>
        <v>8.4989999999999996E-3</v>
      </c>
      <c r="I3744">
        <v>0.84989999999999999</v>
      </c>
      <c r="J3744" s="111">
        <v>42698</v>
      </c>
      <c r="L3744" t="s">
        <v>2</v>
      </c>
      <c r="M3744" t="s">
        <v>84</v>
      </c>
      <c r="N3744" t="s">
        <v>565</v>
      </c>
    </row>
    <row r="3745" spans="1:14" x14ac:dyDescent="0.25">
      <c r="A3745" t="s">
        <v>6599</v>
      </c>
      <c r="B3745" t="s">
        <v>62</v>
      </c>
      <c r="C3745" t="s">
        <v>1279</v>
      </c>
      <c r="D3745" t="s">
        <v>86</v>
      </c>
      <c r="E3745" s="149">
        <v>987600</v>
      </c>
      <c r="F3745" s="149">
        <v>14591.93</v>
      </c>
      <c r="G3745" s="149">
        <v>1002191.93</v>
      </c>
      <c r="H3745" s="150">
        <f>Tabela2[[#This Row],[PERCENTUAL REALIZADO2]]*1/100</f>
        <v>0.415184</v>
      </c>
      <c r="I3745">
        <v>41.5184</v>
      </c>
      <c r="J3745" s="111">
        <v>42522</v>
      </c>
      <c r="L3745" t="s">
        <v>2</v>
      </c>
      <c r="M3745" t="s">
        <v>84</v>
      </c>
      <c r="N3745" t="s">
        <v>88</v>
      </c>
    </row>
    <row r="3746" spans="1:14" x14ac:dyDescent="0.25">
      <c r="A3746" t="s">
        <v>6601</v>
      </c>
      <c r="B3746" t="s">
        <v>47</v>
      </c>
      <c r="C3746" t="s">
        <v>6600</v>
      </c>
      <c r="D3746" t="s">
        <v>86</v>
      </c>
      <c r="E3746" s="149">
        <v>987600</v>
      </c>
      <c r="F3746" s="149">
        <v>988.59</v>
      </c>
      <c r="G3746" s="149">
        <v>988588.59</v>
      </c>
      <c r="H3746" s="150">
        <f>Tabela2[[#This Row],[PERCENTUAL REALIZADO2]]*1/100</f>
        <v>0.352433</v>
      </c>
      <c r="I3746">
        <v>35.243299999999998</v>
      </c>
      <c r="J3746" s="111">
        <v>42490</v>
      </c>
      <c r="L3746" t="s">
        <v>2</v>
      </c>
      <c r="M3746" t="s">
        <v>84</v>
      </c>
      <c r="N3746" t="s">
        <v>88</v>
      </c>
    </row>
    <row r="3747" spans="1:14" x14ac:dyDescent="0.25">
      <c r="A3747" t="s">
        <v>6602</v>
      </c>
      <c r="B3747" t="s">
        <v>68</v>
      </c>
      <c r="C3747" t="s">
        <v>292</v>
      </c>
      <c r="D3747" t="s">
        <v>86</v>
      </c>
      <c r="E3747" s="149">
        <v>245850</v>
      </c>
      <c r="F3747" s="149">
        <v>9805.44</v>
      </c>
      <c r="G3747" s="149">
        <v>255655.44</v>
      </c>
      <c r="H3747" s="150">
        <f>Tabela2[[#This Row],[PERCENTUAL REALIZADO2]]*1/100</f>
        <v>0.40245600000000004</v>
      </c>
      <c r="I3747">
        <v>40.245600000000003</v>
      </c>
      <c r="J3747" s="111">
        <v>42552</v>
      </c>
      <c r="L3747" t="s">
        <v>2</v>
      </c>
      <c r="M3747" t="s">
        <v>84</v>
      </c>
      <c r="N3747" t="s">
        <v>183</v>
      </c>
    </row>
    <row r="3748" spans="1:14" x14ac:dyDescent="0.25">
      <c r="A3748" t="s">
        <v>6603</v>
      </c>
      <c r="B3748" t="s">
        <v>60</v>
      </c>
      <c r="C3748" t="s">
        <v>879</v>
      </c>
      <c r="D3748" t="s">
        <v>86</v>
      </c>
      <c r="E3748" s="149">
        <v>245850</v>
      </c>
      <c r="F3748" s="149">
        <v>35198.019999999997</v>
      </c>
      <c r="G3748" s="149">
        <v>281048.02</v>
      </c>
      <c r="H3748" s="150">
        <f>Tabela2[[#This Row],[PERCENTUAL REALIZADO2]]*1/100</f>
        <v>0.80296099999999992</v>
      </c>
      <c r="I3748">
        <v>80.296099999999996</v>
      </c>
      <c r="J3748" s="111">
        <v>42374</v>
      </c>
      <c r="L3748" t="s">
        <v>2</v>
      </c>
      <c r="M3748" t="s">
        <v>84</v>
      </c>
      <c r="N3748" t="s">
        <v>115</v>
      </c>
    </row>
    <row r="3749" spans="1:14" x14ac:dyDescent="0.25">
      <c r="A3749" t="s">
        <v>6607</v>
      </c>
      <c r="B3749" t="s">
        <v>53</v>
      </c>
      <c r="C3749" t="s">
        <v>6606</v>
      </c>
      <c r="D3749" t="s">
        <v>86</v>
      </c>
      <c r="E3749" s="149">
        <v>789800</v>
      </c>
      <c r="F3749" s="149">
        <v>790.59</v>
      </c>
      <c r="G3749" s="149">
        <v>790590.59</v>
      </c>
      <c r="H3749" s="150">
        <f>Tabela2[[#This Row],[PERCENTUAL REALIZADO2]]*1/100</f>
        <v>0.64215500000000003</v>
      </c>
      <c r="I3749">
        <v>64.215500000000006</v>
      </c>
      <c r="J3749" s="111">
        <v>42381</v>
      </c>
      <c r="L3749" t="s">
        <v>2</v>
      </c>
      <c r="M3749" t="s">
        <v>84</v>
      </c>
      <c r="N3749" t="s">
        <v>88</v>
      </c>
    </row>
    <row r="3750" spans="1:14" x14ac:dyDescent="0.25">
      <c r="A3750" t="s">
        <v>6609</v>
      </c>
      <c r="B3750" t="s">
        <v>52</v>
      </c>
      <c r="C3750" t="s">
        <v>6608</v>
      </c>
      <c r="D3750" t="s">
        <v>86</v>
      </c>
      <c r="E3750" s="149">
        <v>2471100</v>
      </c>
      <c r="F3750" s="149">
        <v>2474</v>
      </c>
      <c r="G3750" s="149">
        <v>2473574</v>
      </c>
      <c r="H3750" s="150">
        <f>Tabela2[[#This Row],[PERCENTUAL REALIZADO2]]*1/100</f>
        <v>0.82677899999999993</v>
      </c>
      <c r="I3750">
        <v>82.677899999999994</v>
      </c>
      <c r="J3750" s="111">
        <v>42524</v>
      </c>
      <c r="L3750" t="s">
        <v>2</v>
      </c>
      <c r="M3750" t="s">
        <v>84</v>
      </c>
      <c r="N3750" t="s">
        <v>88</v>
      </c>
    </row>
    <row r="3751" spans="1:14" x14ac:dyDescent="0.25">
      <c r="A3751" t="s">
        <v>6610</v>
      </c>
      <c r="B3751" t="s">
        <v>69</v>
      </c>
      <c r="C3751" t="s">
        <v>478</v>
      </c>
      <c r="D3751" t="s">
        <v>86</v>
      </c>
      <c r="E3751" s="149">
        <v>11866600</v>
      </c>
      <c r="F3751" s="149">
        <v>1907503.1</v>
      </c>
      <c r="G3751" s="149">
        <v>13774103.1</v>
      </c>
      <c r="H3751" s="150">
        <f>Tabela2[[#This Row],[PERCENTUAL REALIZADO2]]*1/100</f>
        <v>0.87402299999999999</v>
      </c>
      <c r="I3751">
        <v>87.402299999999997</v>
      </c>
      <c r="J3751" s="111">
        <v>42186</v>
      </c>
      <c r="L3751" t="s">
        <v>2</v>
      </c>
      <c r="M3751" t="s">
        <v>84</v>
      </c>
      <c r="N3751" t="s">
        <v>88</v>
      </c>
    </row>
    <row r="3752" spans="1:14" x14ac:dyDescent="0.25">
      <c r="A3752" t="s">
        <v>1284</v>
      </c>
      <c r="B3752" t="s">
        <v>60</v>
      </c>
      <c r="C3752" t="s">
        <v>6611</v>
      </c>
      <c r="D3752" t="s">
        <v>86</v>
      </c>
      <c r="E3752" s="149">
        <v>987600</v>
      </c>
      <c r="F3752" s="149">
        <v>178600.09</v>
      </c>
      <c r="G3752" s="149">
        <v>1166200.0900000001</v>
      </c>
      <c r="H3752" s="150">
        <f>Tabela2[[#This Row],[PERCENTUAL REALIZADO2]]*1/100</f>
        <v>3.8052000000000002E-2</v>
      </c>
      <c r="I3752">
        <v>3.8052000000000001</v>
      </c>
      <c r="J3752" s="111">
        <v>42548</v>
      </c>
      <c r="L3752" t="s">
        <v>2</v>
      </c>
      <c r="M3752" t="s">
        <v>84</v>
      </c>
      <c r="N3752" t="s">
        <v>88</v>
      </c>
    </row>
    <row r="3753" spans="1:14" x14ac:dyDescent="0.25">
      <c r="A3753" t="s">
        <v>6612</v>
      </c>
      <c r="B3753" t="s">
        <v>51</v>
      </c>
      <c r="C3753" t="s">
        <v>5203</v>
      </c>
      <c r="D3753" t="s">
        <v>86</v>
      </c>
      <c r="E3753" s="149">
        <v>987600</v>
      </c>
      <c r="F3753" s="149">
        <v>12400</v>
      </c>
      <c r="G3753" s="149">
        <v>1000000</v>
      </c>
      <c r="H3753" s="150">
        <f>Tabela2[[#This Row],[PERCENTUAL REALIZADO2]]*1/100</f>
        <v>0.41012599999999999</v>
      </c>
      <c r="I3753">
        <v>41.012599999999999</v>
      </c>
      <c r="J3753" s="111">
        <v>42704</v>
      </c>
      <c r="L3753" t="s">
        <v>2</v>
      </c>
      <c r="M3753" t="s">
        <v>84</v>
      </c>
      <c r="N3753" t="s">
        <v>88</v>
      </c>
    </row>
    <row r="3754" spans="1:14" x14ac:dyDescent="0.25">
      <c r="A3754" t="s">
        <v>6613</v>
      </c>
      <c r="B3754" t="s">
        <v>68</v>
      </c>
      <c r="C3754" t="s">
        <v>991</v>
      </c>
      <c r="D3754" t="s">
        <v>86</v>
      </c>
      <c r="E3754" s="149">
        <v>295300</v>
      </c>
      <c r="F3754" s="149">
        <v>4700</v>
      </c>
      <c r="G3754" s="149">
        <v>300000</v>
      </c>
      <c r="H3754" s="150">
        <f>Tabela2[[#This Row],[PERCENTUAL REALIZADO2]]*1/100</f>
        <v>0.264046</v>
      </c>
      <c r="I3754">
        <v>26.404599999999999</v>
      </c>
      <c r="J3754" s="111">
        <v>42339</v>
      </c>
      <c r="L3754" t="s">
        <v>2</v>
      </c>
      <c r="M3754" t="s">
        <v>84</v>
      </c>
      <c r="N3754" t="s">
        <v>131</v>
      </c>
    </row>
    <row r="3755" spans="1:14" x14ac:dyDescent="0.25">
      <c r="A3755" t="s">
        <v>6614</v>
      </c>
      <c r="B3755" t="s">
        <v>59</v>
      </c>
      <c r="C3755" t="s">
        <v>3805</v>
      </c>
      <c r="D3755" t="s">
        <v>86</v>
      </c>
      <c r="E3755" s="149">
        <v>146950</v>
      </c>
      <c r="F3755" s="149">
        <v>1000</v>
      </c>
      <c r="G3755" s="149">
        <v>147950</v>
      </c>
      <c r="H3755" s="150">
        <f>Tabela2[[#This Row],[PERCENTUAL REALIZADO2]]*1/100</f>
        <v>5.8582000000000002E-2</v>
      </c>
      <c r="I3755">
        <v>5.8582000000000001</v>
      </c>
      <c r="J3755" s="111">
        <v>42202</v>
      </c>
      <c r="L3755" t="s">
        <v>2</v>
      </c>
      <c r="M3755" t="s">
        <v>84</v>
      </c>
      <c r="N3755" t="s">
        <v>644</v>
      </c>
    </row>
    <row r="3756" spans="1:14" x14ac:dyDescent="0.25">
      <c r="A3756" t="s">
        <v>451</v>
      </c>
      <c r="B3756" t="s">
        <v>62</v>
      </c>
      <c r="C3756" t="s">
        <v>655</v>
      </c>
      <c r="D3756" t="s">
        <v>86</v>
      </c>
      <c r="E3756" s="149">
        <v>1679900</v>
      </c>
      <c r="F3756" s="149">
        <v>5575.45</v>
      </c>
      <c r="G3756" s="149">
        <v>1685475.45</v>
      </c>
      <c r="H3756" s="150">
        <f>Tabela2[[#This Row],[PERCENTUAL REALIZADO2]]*1/100</f>
        <v>5.0563000000000004E-2</v>
      </c>
      <c r="I3756">
        <v>5.0563000000000002</v>
      </c>
      <c r="J3756" s="111">
        <v>42552</v>
      </c>
      <c r="L3756" t="s">
        <v>2</v>
      </c>
      <c r="M3756" t="s">
        <v>84</v>
      </c>
      <c r="N3756" t="s">
        <v>88</v>
      </c>
    </row>
    <row r="3757" spans="1:14" x14ac:dyDescent="0.25">
      <c r="A3757" t="s">
        <v>4872</v>
      </c>
      <c r="B3757" t="s">
        <v>57</v>
      </c>
      <c r="C3757" t="s">
        <v>2598</v>
      </c>
      <c r="D3757" t="s">
        <v>82</v>
      </c>
      <c r="E3757" s="149">
        <v>780000</v>
      </c>
      <c r="F3757" s="149">
        <v>262117.63</v>
      </c>
      <c r="G3757" s="149">
        <v>1042117.63</v>
      </c>
      <c r="H3757" s="150">
        <f>Tabela2[[#This Row],[PERCENTUAL REALIZADO2]]*1/100</f>
        <v>0.34610000000000002</v>
      </c>
      <c r="I3757">
        <v>34.61</v>
      </c>
      <c r="J3757" s="111">
        <v>39235</v>
      </c>
      <c r="K3757" s="111">
        <v>42885</v>
      </c>
      <c r="L3757" t="s">
        <v>2</v>
      </c>
      <c r="M3757" t="s">
        <v>84</v>
      </c>
      <c r="N3757" t="s">
        <v>721</v>
      </c>
    </row>
    <row r="3758" spans="1:14" x14ac:dyDescent="0.25">
      <c r="A3758" t="s">
        <v>6615</v>
      </c>
      <c r="B3758" t="s">
        <v>65</v>
      </c>
      <c r="C3758" t="s">
        <v>6192</v>
      </c>
      <c r="D3758" t="s">
        <v>86</v>
      </c>
      <c r="E3758" s="149">
        <v>983400</v>
      </c>
      <c r="F3758" s="149">
        <v>171218.81</v>
      </c>
      <c r="G3758" s="149">
        <v>1154618.81</v>
      </c>
      <c r="H3758" s="150">
        <f>Tabela2[[#This Row],[PERCENTUAL REALIZADO2]]*1/100</f>
        <v>0.35270400000000002</v>
      </c>
      <c r="I3758">
        <v>35.270400000000002</v>
      </c>
      <c r="J3758" s="111">
        <v>42521</v>
      </c>
      <c r="L3758" t="s">
        <v>2</v>
      </c>
      <c r="M3758" t="s">
        <v>84</v>
      </c>
      <c r="N3758" t="s">
        <v>88</v>
      </c>
    </row>
    <row r="3759" spans="1:14" x14ac:dyDescent="0.25">
      <c r="A3759" t="s">
        <v>6616</v>
      </c>
      <c r="B3759" t="s">
        <v>47</v>
      </c>
      <c r="C3759" t="s">
        <v>3671</v>
      </c>
      <c r="D3759" t="s">
        <v>86</v>
      </c>
      <c r="E3759" s="149">
        <v>789800</v>
      </c>
      <c r="F3759" s="149">
        <v>10200</v>
      </c>
      <c r="G3759" s="149">
        <v>800000</v>
      </c>
      <c r="H3759" s="150">
        <f>Tabela2[[#This Row],[PERCENTUAL REALIZADO2]]*1/100</f>
        <v>0.97623500000000007</v>
      </c>
      <c r="I3759">
        <v>97.623500000000007</v>
      </c>
      <c r="J3759" s="111">
        <v>42491</v>
      </c>
      <c r="L3759" t="s">
        <v>2</v>
      </c>
      <c r="M3759" t="s">
        <v>84</v>
      </c>
      <c r="N3759" t="s">
        <v>88</v>
      </c>
    </row>
    <row r="3760" spans="1:14" x14ac:dyDescent="0.25">
      <c r="A3760" t="s">
        <v>6618</v>
      </c>
      <c r="B3760" t="s">
        <v>59</v>
      </c>
      <c r="C3760" t="s">
        <v>6617</v>
      </c>
      <c r="D3760" t="s">
        <v>86</v>
      </c>
      <c r="E3760" s="149">
        <v>987600</v>
      </c>
      <c r="F3760" s="149">
        <v>15039.59</v>
      </c>
      <c r="G3760" s="149">
        <v>1002639.59</v>
      </c>
      <c r="H3760" s="150">
        <f>Tabela2[[#This Row],[PERCENTUAL REALIZADO2]]*1/100</f>
        <v>0.44258999999999998</v>
      </c>
      <c r="I3760">
        <v>44.259</v>
      </c>
      <c r="J3760" s="111">
        <v>42221</v>
      </c>
      <c r="L3760" t="s">
        <v>2</v>
      </c>
      <c r="M3760" t="s">
        <v>84</v>
      </c>
      <c r="N3760" t="s">
        <v>88</v>
      </c>
    </row>
    <row r="3761" spans="1:14" x14ac:dyDescent="0.25">
      <c r="A3761" t="s">
        <v>6619</v>
      </c>
      <c r="B3761" t="s">
        <v>53</v>
      </c>
      <c r="C3761" t="s">
        <v>702</v>
      </c>
      <c r="D3761" t="s">
        <v>86</v>
      </c>
      <c r="E3761" s="149">
        <v>2127917</v>
      </c>
      <c r="F3761" s="149">
        <v>82808.820000000007</v>
      </c>
      <c r="G3761" s="149">
        <v>2210725.8199999998</v>
      </c>
      <c r="H3761" s="150">
        <f>Tabela2[[#This Row],[PERCENTUAL REALIZADO2]]*1/100</f>
        <v>0.59809500000000004</v>
      </c>
      <c r="I3761">
        <v>59.8095</v>
      </c>
      <c r="J3761" s="111">
        <v>42501</v>
      </c>
      <c r="L3761" t="s">
        <v>2</v>
      </c>
      <c r="M3761" t="s">
        <v>84</v>
      </c>
      <c r="N3761" t="s">
        <v>88</v>
      </c>
    </row>
    <row r="3762" spans="1:14" x14ac:dyDescent="0.25">
      <c r="A3762" t="s">
        <v>6620</v>
      </c>
      <c r="B3762" t="s">
        <v>53</v>
      </c>
      <c r="C3762" t="s">
        <v>925</v>
      </c>
      <c r="D3762" t="s">
        <v>86</v>
      </c>
      <c r="E3762" s="149">
        <v>750240</v>
      </c>
      <c r="F3762" s="149">
        <v>15532.25</v>
      </c>
      <c r="G3762" s="149">
        <v>765772.25</v>
      </c>
      <c r="H3762" s="150">
        <f>Tabela2[[#This Row],[PERCENTUAL REALIZADO2]]*1/100</f>
        <v>0.48950499999999997</v>
      </c>
      <c r="I3762">
        <v>48.950499999999998</v>
      </c>
      <c r="J3762" s="111">
        <v>42534</v>
      </c>
      <c r="L3762" t="s">
        <v>2</v>
      </c>
      <c r="M3762" t="s">
        <v>84</v>
      </c>
      <c r="N3762" t="s">
        <v>88</v>
      </c>
    </row>
    <row r="3763" spans="1:14" x14ac:dyDescent="0.25">
      <c r="A3763" t="s">
        <v>6621</v>
      </c>
      <c r="B3763" t="s">
        <v>53</v>
      </c>
      <c r="C3763" t="s">
        <v>4606</v>
      </c>
      <c r="D3763" t="s">
        <v>86</v>
      </c>
      <c r="E3763" s="149">
        <v>987600</v>
      </c>
      <c r="F3763" s="149">
        <v>988.59</v>
      </c>
      <c r="G3763" s="149">
        <v>988588.59</v>
      </c>
      <c r="H3763" s="150">
        <f>Tabela2[[#This Row],[PERCENTUAL REALIZADO2]]*1/100</f>
        <v>0.56524299999999994</v>
      </c>
      <c r="I3763">
        <v>56.524299999999997</v>
      </c>
      <c r="J3763" s="111">
        <v>42430</v>
      </c>
      <c r="L3763" t="s">
        <v>2</v>
      </c>
      <c r="M3763" t="s">
        <v>84</v>
      </c>
      <c r="N3763" t="s">
        <v>183</v>
      </c>
    </row>
    <row r="3764" spans="1:14" x14ac:dyDescent="0.25">
      <c r="A3764" t="s">
        <v>6623</v>
      </c>
      <c r="B3764" t="s">
        <v>53</v>
      </c>
      <c r="C3764" t="s">
        <v>6622</v>
      </c>
      <c r="D3764" t="s">
        <v>86</v>
      </c>
      <c r="E3764" s="149">
        <v>295300</v>
      </c>
      <c r="F3764" s="149">
        <v>8628.25</v>
      </c>
      <c r="G3764" s="149">
        <v>303928.25</v>
      </c>
      <c r="H3764" s="150">
        <f>Tabela2[[#This Row],[PERCENTUAL REALIZADO2]]*1/100</f>
        <v>0.51248899999999997</v>
      </c>
      <c r="I3764">
        <v>51.248899999999999</v>
      </c>
      <c r="J3764" s="111">
        <v>42704</v>
      </c>
      <c r="L3764" t="s">
        <v>2</v>
      </c>
      <c r="M3764" t="s">
        <v>84</v>
      </c>
      <c r="N3764" t="s">
        <v>425</v>
      </c>
    </row>
    <row r="3765" spans="1:14" x14ac:dyDescent="0.25">
      <c r="A3765" t="s">
        <v>6624</v>
      </c>
      <c r="B3765" t="s">
        <v>47</v>
      </c>
      <c r="C3765" t="s">
        <v>1224</v>
      </c>
      <c r="D3765" t="s">
        <v>86</v>
      </c>
      <c r="E3765" s="149">
        <v>987600</v>
      </c>
      <c r="F3765" s="149">
        <v>39504</v>
      </c>
      <c r="G3765" s="149">
        <v>1027104</v>
      </c>
      <c r="H3765" s="150">
        <f>Tabela2[[#This Row],[PERCENTUAL REALIZADO2]]*1/100</f>
        <v>0.96451100000000001</v>
      </c>
      <c r="I3765">
        <v>96.451099999999997</v>
      </c>
      <c r="J3765" s="111">
        <v>42541</v>
      </c>
      <c r="L3765" t="s">
        <v>2</v>
      </c>
      <c r="M3765" t="s">
        <v>84</v>
      </c>
      <c r="N3765" t="s">
        <v>88</v>
      </c>
    </row>
    <row r="3766" spans="1:14" x14ac:dyDescent="0.25">
      <c r="A3766" t="s">
        <v>4882</v>
      </c>
      <c r="B3766" t="s">
        <v>56</v>
      </c>
      <c r="C3766" t="s">
        <v>4881</v>
      </c>
      <c r="D3766" t="s">
        <v>86</v>
      </c>
      <c r="E3766" s="149">
        <v>97500</v>
      </c>
      <c r="F3766" s="149">
        <v>975</v>
      </c>
      <c r="G3766" s="149">
        <v>98475</v>
      </c>
      <c r="H3766" s="150">
        <f>Tabela2[[#This Row],[PERCENTUAL REALIZADO2]]*1/100</f>
        <v>0.64340000000000008</v>
      </c>
      <c r="I3766">
        <v>64.34</v>
      </c>
      <c r="J3766" s="111">
        <v>38981</v>
      </c>
      <c r="K3766" s="111">
        <v>42735</v>
      </c>
      <c r="L3766" t="s">
        <v>2</v>
      </c>
      <c r="M3766" t="s">
        <v>84</v>
      </c>
      <c r="N3766" t="s">
        <v>849</v>
      </c>
    </row>
    <row r="3767" spans="1:14" x14ac:dyDescent="0.25">
      <c r="A3767" t="s">
        <v>6625</v>
      </c>
      <c r="B3767" t="s">
        <v>52</v>
      </c>
      <c r="C3767" t="s">
        <v>546</v>
      </c>
      <c r="D3767" t="s">
        <v>86</v>
      </c>
      <c r="E3767" s="149">
        <v>987600</v>
      </c>
      <c r="F3767" s="149">
        <v>20000</v>
      </c>
      <c r="G3767" s="149">
        <v>1007600</v>
      </c>
      <c r="H3767" s="150">
        <f>Tabela2[[#This Row],[PERCENTUAL REALIZADO2]]*1/100</f>
        <v>0.20952799999999999</v>
      </c>
      <c r="I3767">
        <v>20.9528</v>
      </c>
      <c r="J3767" s="111">
        <v>42160</v>
      </c>
      <c r="L3767" t="s">
        <v>2</v>
      </c>
      <c r="M3767" t="s">
        <v>84</v>
      </c>
      <c r="N3767" t="s">
        <v>88</v>
      </c>
    </row>
    <row r="3768" spans="1:14" x14ac:dyDescent="0.25">
      <c r="A3768" t="s">
        <v>983</v>
      </c>
      <c r="B3768" t="s">
        <v>61</v>
      </c>
      <c r="C3768" t="s">
        <v>836</v>
      </c>
      <c r="D3768" t="s">
        <v>117</v>
      </c>
      <c r="E3768" s="149">
        <v>487500</v>
      </c>
      <c r="F3768" s="149">
        <v>9500</v>
      </c>
      <c r="G3768" s="149">
        <v>497000</v>
      </c>
      <c r="H3768" s="150">
        <f>Tabela2[[#This Row],[PERCENTUAL REALIZADO2]]*1/100</f>
        <v>0.98825599999999991</v>
      </c>
      <c r="I3768">
        <v>98.825599999999994</v>
      </c>
      <c r="J3768" s="111">
        <v>42401</v>
      </c>
      <c r="L3768" t="s">
        <v>2</v>
      </c>
      <c r="M3768" t="s">
        <v>120</v>
      </c>
      <c r="N3768" t="s">
        <v>121</v>
      </c>
    </row>
    <row r="3769" spans="1:14" x14ac:dyDescent="0.25">
      <c r="A3769" t="s">
        <v>6627</v>
      </c>
      <c r="B3769" t="s">
        <v>57</v>
      </c>
      <c r="C3769" t="s">
        <v>6626</v>
      </c>
      <c r="D3769" t="s">
        <v>117</v>
      </c>
      <c r="E3769" s="149">
        <v>292500</v>
      </c>
      <c r="F3769" s="149">
        <v>8180.79</v>
      </c>
      <c r="G3769" s="149">
        <v>300680.78999999998</v>
      </c>
      <c r="H3769" s="150">
        <f>Tabela2[[#This Row],[PERCENTUAL REALIZADO2]]*1/100</f>
        <v>0.60775599999999996</v>
      </c>
      <c r="I3769">
        <v>60.775599999999997</v>
      </c>
      <c r="J3769" s="111">
        <v>42756</v>
      </c>
      <c r="L3769" t="s">
        <v>2</v>
      </c>
      <c r="M3769" t="s">
        <v>120</v>
      </c>
      <c r="N3769" t="s">
        <v>121</v>
      </c>
    </row>
    <row r="3770" spans="1:14" x14ac:dyDescent="0.25">
      <c r="A3770" t="s">
        <v>6628</v>
      </c>
      <c r="B3770" t="s">
        <v>57</v>
      </c>
      <c r="C3770" t="s">
        <v>4617</v>
      </c>
      <c r="D3770" t="s">
        <v>117</v>
      </c>
      <c r="E3770" s="149">
        <v>292500</v>
      </c>
      <c r="F3770" s="149">
        <v>26132.82</v>
      </c>
      <c r="G3770" s="149">
        <v>318632.82</v>
      </c>
      <c r="H3770" s="150">
        <f>Tabela2[[#This Row],[PERCENTUAL REALIZADO2]]*1/100</f>
        <v>0.516486</v>
      </c>
      <c r="I3770">
        <v>51.648600000000002</v>
      </c>
      <c r="J3770" s="111">
        <v>42795</v>
      </c>
      <c r="L3770" t="s">
        <v>2</v>
      </c>
      <c r="M3770" t="s">
        <v>120</v>
      </c>
      <c r="N3770" t="s">
        <v>121</v>
      </c>
    </row>
    <row r="3771" spans="1:14" x14ac:dyDescent="0.25">
      <c r="A3771" t="s">
        <v>6629</v>
      </c>
      <c r="B3771" t="s">
        <v>53</v>
      </c>
      <c r="C3771" t="s">
        <v>4219</v>
      </c>
      <c r="D3771" t="s">
        <v>117</v>
      </c>
      <c r="E3771" s="149">
        <v>243750</v>
      </c>
      <c r="F3771" s="149">
        <v>121123.35</v>
      </c>
      <c r="G3771" s="149">
        <v>364873.35</v>
      </c>
      <c r="H3771" s="150">
        <f>Tabela2[[#This Row],[PERCENTUAL REALIZADO2]]*1/100</f>
        <v>7.1020000000000007E-3</v>
      </c>
      <c r="I3771">
        <v>0.71020000000000005</v>
      </c>
      <c r="J3771" s="111">
        <v>42520</v>
      </c>
      <c r="L3771" t="s">
        <v>2</v>
      </c>
      <c r="M3771" t="s">
        <v>120</v>
      </c>
      <c r="N3771" t="s">
        <v>121</v>
      </c>
    </row>
    <row r="3772" spans="1:14" x14ac:dyDescent="0.25">
      <c r="A3772" t="s">
        <v>6630</v>
      </c>
      <c r="B3772" t="s">
        <v>57</v>
      </c>
      <c r="C3772" t="s">
        <v>3602</v>
      </c>
      <c r="D3772" t="s">
        <v>117</v>
      </c>
      <c r="E3772" s="149">
        <v>390000</v>
      </c>
      <c r="F3772" s="149">
        <v>3900</v>
      </c>
      <c r="G3772" s="149">
        <v>393900</v>
      </c>
      <c r="H3772" s="150">
        <f>Tabela2[[#This Row],[PERCENTUAL REALIZADO2]]*1/100</f>
        <v>0.59337600000000001</v>
      </c>
      <c r="I3772">
        <v>59.337600000000002</v>
      </c>
      <c r="J3772" s="111">
        <v>42231</v>
      </c>
      <c r="L3772" t="s">
        <v>2</v>
      </c>
      <c r="M3772" t="s">
        <v>120</v>
      </c>
      <c r="N3772" t="s">
        <v>121</v>
      </c>
    </row>
    <row r="3773" spans="1:14" x14ac:dyDescent="0.25">
      <c r="A3773" t="s">
        <v>6631</v>
      </c>
      <c r="B3773" t="s">
        <v>51</v>
      </c>
      <c r="C3773" t="s">
        <v>2962</v>
      </c>
      <c r="D3773" t="s">
        <v>117</v>
      </c>
      <c r="E3773" s="149">
        <v>292500</v>
      </c>
      <c r="F3773" s="149">
        <v>7500</v>
      </c>
      <c r="G3773" s="149">
        <v>300000</v>
      </c>
      <c r="H3773" s="150">
        <f>Tabela2[[#This Row],[PERCENTUAL REALIZADO2]]*1/100</f>
        <v>0.55759999999999998</v>
      </c>
      <c r="I3773">
        <v>55.76</v>
      </c>
      <c r="J3773" s="111">
        <v>42506</v>
      </c>
      <c r="K3773" s="111">
        <v>42552</v>
      </c>
      <c r="L3773" t="s">
        <v>2</v>
      </c>
      <c r="M3773" t="s">
        <v>120</v>
      </c>
      <c r="N3773" t="s">
        <v>121</v>
      </c>
    </row>
    <row r="3774" spans="1:14" x14ac:dyDescent="0.25">
      <c r="A3774" t="s">
        <v>6632</v>
      </c>
      <c r="B3774" t="s">
        <v>65</v>
      </c>
      <c r="C3774" t="s">
        <v>3341</v>
      </c>
      <c r="D3774" t="s">
        <v>117</v>
      </c>
      <c r="E3774" s="149">
        <v>243750</v>
      </c>
      <c r="F3774" s="149">
        <v>1254.57</v>
      </c>
      <c r="G3774" s="149">
        <v>245004.57</v>
      </c>
      <c r="H3774" s="150">
        <f>Tabela2[[#This Row],[PERCENTUAL REALIZADO2]]*1/100</f>
        <v>0.53495899999999996</v>
      </c>
      <c r="I3774">
        <v>53.495899999999999</v>
      </c>
      <c r="J3774" s="111">
        <v>42447</v>
      </c>
      <c r="L3774" t="s">
        <v>2</v>
      </c>
      <c r="M3774" t="s">
        <v>120</v>
      </c>
      <c r="N3774" t="s">
        <v>121</v>
      </c>
    </row>
    <row r="3775" spans="1:14" x14ac:dyDescent="0.25">
      <c r="A3775" t="s">
        <v>6634</v>
      </c>
      <c r="B3775" t="s">
        <v>68</v>
      </c>
      <c r="C3775" t="s">
        <v>6633</v>
      </c>
      <c r="D3775" t="s">
        <v>117</v>
      </c>
      <c r="E3775" s="149">
        <v>243750</v>
      </c>
      <c r="F3775" s="149">
        <v>73733.37</v>
      </c>
      <c r="G3775" s="149">
        <v>317483.37</v>
      </c>
      <c r="H3775" s="150">
        <f>Tabela2[[#This Row],[PERCENTUAL REALIZADO2]]*1/100</f>
        <v>5.7119999999999997E-2</v>
      </c>
      <c r="I3775">
        <v>5.7119999999999997</v>
      </c>
      <c r="J3775" s="111">
        <v>42541</v>
      </c>
      <c r="L3775" t="s">
        <v>2</v>
      </c>
      <c r="M3775" t="s">
        <v>120</v>
      </c>
      <c r="N3775" t="s">
        <v>121</v>
      </c>
    </row>
    <row r="3776" spans="1:14" x14ac:dyDescent="0.25">
      <c r="A3776" t="s">
        <v>5757</v>
      </c>
      <c r="B3776" t="s">
        <v>53</v>
      </c>
      <c r="C3776" t="s">
        <v>6635</v>
      </c>
      <c r="D3776" t="s">
        <v>117</v>
      </c>
      <c r="E3776" s="149">
        <v>243750</v>
      </c>
      <c r="F3776" s="149">
        <v>244</v>
      </c>
      <c r="G3776" s="149">
        <v>243994</v>
      </c>
      <c r="H3776" s="150">
        <f>Tabela2[[#This Row],[PERCENTUAL REALIZADO2]]*1/100</f>
        <v>4.9761E-2</v>
      </c>
      <c r="I3776">
        <v>4.9760999999999997</v>
      </c>
      <c r="J3776" s="111">
        <v>43049</v>
      </c>
      <c r="L3776" t="s">
        <v>2</v>
      </c>
      <c r="M3776" t="s">
        <v>120</v>
      </c>
      <c r="N3776" t="s">
        <v>121</v>
      </c>
    </row>
    <row r="3777" spans="1:14" x14ac:dyDescent="0.25">
      <c r="A3777" t="s">
        <v>6637</v>
      </c>
      <c r="B3777" t="s">
        <v>65</v>
      </c>
      <c r="C3777" t="s">
        <v>6636</v>
      </c>
      <c r="D3777" t="s">
        <v>117</v>
      </c>
      <c r="E3777" s="149">
        <v>243750</v>
      </c>
      <c r="F3777" s="149">
        <v>50905.08</v>
      </c>
      <c r="G3777" s="149">
        <v>294655.08</v>
      </c>
      <c r="H3777" s="150">
        <f>Tabela2[[#This Row],[PERCENTUAL REALIZADO2]]*1/100</f>
        <v>0.83687800000000001</v>
      </c>
      <c r="I3777">
        <v>83.687799999999996</v>
      </c>
      <c r="J3777" s="111">
        <v>42416</v>
      </c>
      <c r="L3777" t="s">
        <v>2</v>
      </c>
      <c r="M3777" t="s">
        <v>120</v>
      </c>
      <c r="N3777" t="s">
        <v>121</v>
      </c>
    </row>
    <row r="3778" spans="1:14" x14ac:dyDescent="0.25">
      <c r="A3778" t="s">
        <v>6639</v>
      </c>
      <c r="B3778" t="s">
        <v>47</v>
      </c>
      <c r="C3778" t="s">
        <v>6638</v>
      </c>
      <c r="D3778" t="s">
        <v>117</v>
      </c>
      <c r="E3778" s="149">
        <v>243750</v>
      </c>
      <c r="F3778" s="149">
        <v>22735</v>
      </c>
      <c r="G3778" s="149">
        <v>266485</v>
      </c>
      <c r="H3778" s="150">
        <f>Tabela2[[#This Row],[PERCENTUAL REALIZADO2]]*1/100</f>
        <v>0.33413800000000005</v>
      </c>
      <c r="I3778">
        <v>33.413800000000002</v>
      </c>
      <c r="J3778" s="111">
        <v>42548</v>
      </c>
      <c r="L3778" t="s">
        <v>2</v>
      </c>
      <c r="M3778" t="s">
        <v>120</v>
      </c>
      <c r="N3778" t="s">
        <v>121</v>
      </c>
    </row>
    <row r="3779" spans="1:14" x14ac:dyDescent="0.25">
      <c r="A3779" t="s">
        <v>6640</v>
      </c>
      <c r="B3779" t="s">
        <v>62</v>
      </c>
      <c r="C3779" t="s">
        <v>683</v>
      </c>
      <c r="D3779" t="s">
        <v>117</v>
      </c>
      <c r="E3779" s="149">
        <v>243750</v>
      </c>
      <c r="F3779" s="149">
        <v>177467.17</v>
      </c>
      <c r="G3779" s="149">
        <v>421217.17</v>
      </c>
      <c r="H3779" s="150">
        <f>Tabela2[[#This Row],[PERCENTUAL REALIZADO2]]*1/100</f>
        <v>0.98112500000000002</v>
      </c>
      <c r="I3779">
        <v>98.112499999999997</v>
      </c>
      <c r="J3779" s="111">
        <v>42552</v>
      </c>
      <c r="K3779" s="111">
        <v>42998</v>
      </c>
      <c r="L3779" t="s">
        <v>2</v>
      </c>
      <c r="M3779" t="s">
        <v>120</v>
      </c>
      <c r="N3779" t="s">
        <v>121</v>
      </c>
    </row>
    <row r="3780" spans="1:14" x14ac:dyDescent="0.25">
      <c r="A3780" t="s">
        <v>6641</v>
      </c>
      <c r="B3780" t="s">
        <v>65</v>
      </c>
      <c r="C3780" t="s">
        <v>2045</v>
      </c>
      <c r="D3780" t="s">
        <v>117</v>
      </c>
      <c r="E3780" s="149">
        <v>243750</v>
      </c>
      <c r="F3780" s="149">
        <v>32736.34</v>
      </c>
      <c r="G3780" s="149">
        <v>276486.34000000003</v>
      </c>
      <c r="H3780" s="150">
        <f>Tabela2[[#This Row],[PERCENTUAL REALIZADO2]]*1/100</f>
        <v>0.50342100000000001</v>
      </c>
      <c r="I3780">
        <v>50.342100000000002</v>
      </c>
      <c r="J3780" s="111">
        <v>42644</v>
      </c>
      <c r="L3780" t="s">
        <v>2</v>
      </c>
      <c r="M3780" t="s">
        <v>120</v>
      </c>
      <c r="N3780" t="s">
        <v>121</v>
      </c>
    </row>
    <row r="3781" spans="1:14" x14ac:dyDescent="0.25">
      <c r="A3781" t="s">
        <v>412</v>
      </c>
      <c r="B3781" t="s">
        <v>62</v>
      </c>
      <c r="C3781" t="s">
        <v>220</v>
      </c>
      <c r="D3781" t="s">
        <v>117</v>
      </c>
      <c r="E3781" s="149">
        <v>438750</v>
      </c>
      <c r="F3781" s="149">
        <v>11250</v>
      </c>
      <c r="G3781" s="149">
        <v>450000</v>
      </c>
      <c r="H3781" s="150">
        <f>Tabela2[[#This Row],[PERCENTUAL REALIZADO2]]*1/100</f>
        <v>1.5800000000000002E-2</v>
      </c>
      <c r="I3781">
        <v>1.58</v>
      </c>
      <c r="J3781" s="111">
        <v>42552</v>
      </c>
      <c r="L3781" t="s">
        <v>2</v>
      </c>
      <c r="M3781" t="s">
        <v>120</v>
      </c>
      <c r="N3781" t="s">
        <v>121</v>
      </c>
    </row>
    <row r="3782" spans="1:14" x14ac:dyDescent="0.25">
      <c r="A3782" t="s">
        <v>6642</v>
      </c>
      <c r="B3782" t="s">
        <v>47</v>
      </c>
      <c r="C3782" t="s">
        <v>543</v>
      </c>
      <c r="D3782" t="s">
        <v>117</v>
      </c>
      <c r="E3782" s="149">
        <v>243750</v>
      </c>
      <c r="F3782" s="149">
        <v>6250</v>
      </c>
      <c r="G3782" s="149">
        <v>250000</v>
      </c>
      <c r="H3782" s="150">
        <f>Tabela2[[#This Row],[PERCENTUAL REALIZADO2]]*1/100</f>
        <v>5.0305999999999997E-2</v>
      </c>
      <c r="I3782">
        <v>5.0305999999999997</v>
      </c>
      <c r="J3782" s="111">
        <v>42491</v>
      </c>
      <c r="L3782" t="s">
        <v>2</v>
      </c>
      <c r="M3782" t="s">
        <v>120</v>
      </c>
      <c r="N3782" t="s">
        <v>121</v>
      </c>
    </row>
    <row r="3783" spans="1:14" x14ac:dyDescent="0.25">
      <c r="A3783" t="s">
        <v>260</v>
      </c>
      <c r="B3783" t="s">
        <v>68</v>
      </c>
      <c r="C3783" t="s">
        <v>6643</v>
      </c>
      <c r="D3783" t="s">
        <v>117</v>
      </c>
      <c r="E3783" s="149">
        <v>248625</v>
      </c>
      <c r="F3783" s="149">
        <v>29973.95</v>
      </c>
      <c r="G3783" s="149">
        <v>278598.95</v>
      </c>
      <c r="H3783" s="150">
        <f>Tabela2[[#This Row],[PERCENTUAL REALIZADO2]]*1/100</f>
        <v>0.54796900000000004</v>
      </c>
      <c r="I3783">
        <v>54.796900000000001</v>
      </c>
      <c r="J3783" s="111">
        <v>42551</v>
      </c>
      <c r="L3783" t="s">
        <v>2</v>
      </c>
      <c r="M3783" t="s">
        <v>120</v>
      </c>
      <c r="N3783" t="s">
        <v>121</v>
      </c>
    </row>
    <row r="3784" spans="1:14" x14ac:dyDescent="0.25">
      <c r="A3784" t="s">
        <v>6634</v>
      </c>
      <c r="B3784" t="s">
        <v>68</v>
      </c>
      <c r="C3784" t="s">
        <v>6633</v>
      </c>
      <c r="D3784" t="s">
        <v>117</v>
      </c>
      <c r="E3784" s="149">
        <v>243750</v>
      </c>
      <c r="F3784" s="149">
        <v>20121.46</v>
      </c>
      <c r="G3784" s="149">
        <v>263871.46000000002</v>
      </c>
      <c r="H3784" s="150">
        <f>Tabela2[[#This Row],[PERCENTUAL REALIZADO2]]*1/100</f>
        <v>0.42518600000000001</v>
      </c>
      <c r="I3784">
        <v>42.518599999999999</v>
      </c>
      <c r="J3784" s="111">
        <v>42551</v>
      </c>
      <c r="L3784" t="s">
        <v>2</v>
      </c>
      <c r="M3784" t="s">
        <v>120</v>
      </c>
      <c r="N3784" t="s">
        <v>121</v>
      </c>
    </row>
    <row r="3785" spans="1:14" x14ac:dyDescent="0.25">
      <c r="A3785" t="s">
        <v>6644</v>
      </c>
      <c r="B3785" t="s">
        <v>65</v>
      </c>
      <c r="C3785" t="s">
        <v>231</v>
      </c>
      <c r="D3785" t="s">
        <v>117</v>
      </c>
      <c r="E3785" s="149">
        <v>243750</v>
      </c>
      <c r="F3785" s="149">
        <v>160221.6</v>
      </c>
      <c r="G3785" s="149">
        <v>403971.6</v>
      </c>
      <c r="H3785" s="150">
        <f>Tabela2[[#This Row],[PERCENTUAL REALIZADO2]]*1/100</f>
        <v>0.55295000000000005</v>
      </c>
      <c r="I3785">
        <v>55.295000000000002</v>
      </c>
      <c r="J3785" s="111">
        <v>42509</v>
      </c>
      <c r="L3785" t="s">
        <v>2</v>
      </c>
      <c r="M3785" t="s">
        <v>120</v>
      </c>
      <c r="N3785" t="s">
        <v>121</v>
      </c>
    </row>
    <row r="3786" spans="1:14" x14ac:dyDescent="0.25">
      <c r="A3786" t="s">
        <v>5757</v>
      </c>
      <c r="B3786" t="s">
        <v>48</v>
      </c>
      <c r="C3786" t="s">
        <v>3868</v>
      </c>
      <c r="D3786" t="s">
        <v>117</v>
      </c>
      <c r="E3786" s="149">
        <v>487500</v>
      </c>
      <c r="F3786" s="149">
        <v>3220.58</v>
      </c>
      <c r="G3786" s="149">
        <v>490720.58</v>
      </c>
      <c r="H3786" s="150">
        <f>Tabela2[[#This Row],[PERCENTUAL REALIZADO2]]*1/100</f>
        <v>0.94848900000000003</v>
      </c>
      <c r="I3786">
        <v>94.8489</v>
      </c>
      <c r="J3786" s="111">
        <v>42522</v>
      </c>
      <c r="L3786" t="s">
        <v>2</v>
      </c>
      <c r="M3786" t="s">
        <v>120</v>
      </c>
      <c r="N3786" t="s">
        <v>121</v>
      </c>
    </row>
    <row r="3787" spans="1:14" x14ac:dyDescent="0.25">
      <c r="A3787" t="s">
        <v>6645</v>
      </c>
      <c r="B3787" t="s">
        <v>47</v>
      </c>
      <c r="C3787" t="s">
        <v>3180</v>
      </c>
      <c r="D3787" t="s">
        <v>117</v>
      </c>
      <c r="E3787" s="149">
        <v>438750</v>
      </c>
      <c r="F3787" s="149">
        <v>18401.29</v>
      </c>
      <c r="G3787" s="149">
        <v>457151.29</v>
      </c>
      <c r="H3787" s="150">
        <f>Tabela2[[#This Row],[PERCENTUAL REALIZADO2]]*1/100</f>
        <v>0.52202300000000001</v>
      </c>
      <c r="I3787">
        <v>52.202300000000001</v>
      </c>
      <c r="J3787" s="111">
        <v>42552</v>
      </c>
      <c r="L3787" t="s">
        <v>2</v>
      </c>
      <c r="M3787" t="s">
        <v>120</v>
      </c>
      <c r="N3787" t="s">
        <v>121</v>
      </c>
    </row>
    <row r="3788" spans="1:14" x14ac:dyDescent="0.25">
      <c r="A3788" t="s">
        <v>6646</v>
      </c>
      <c r="B3788" t="s">
        <v>51</v>
      </c>
      <c r="C3788" t="s">
        <v>668</v>
      </c>
      <c r="D3788" t="s">
        <v>117</v>
      </c>
      <c r="E3788" s="149">
        <v>243750</v>
      </c>
      <c r="F3788" s="149">
        <v>31256.51</v>
      </c>
      <c r="G3788" s="149">
        <v>275006.51</v>
      </c>
      <c r="H3788" s="150">
        <f>Tabela2[[#This Row],[PERCENTUAL REALIZADO2]]*1/100</f>
        <v>0.79877700000000007</v>
      </c>
      <c r="I3788">
        <v>79.877700000000004</v>
      </c>
      <c r="J3788" s="111">
        <v>42552</v>
      </c>
      <c r="L3788" t="s">
        <v>2</v>
      </c>
      <c r="M3788" t="s">
        <v>120</v>
      </c>
      <c r="N3788" t="s">
        <v>121</v>
      </c>
    </row>
    <row r="3789" spans="1:14" x14ac:dyDescent="0.25">
      <c r="A3789" t="s">
        <v>6648</v>
      </c>
      <c r="B3789" t="s">
        <v>53</v>
      </c>
      <c r="C3789" t="s">
        <v>6647</v>
      </c>
      <c r="D3789" t="s">
        <v>117</v>
      </c>
      <c r="E3789" s="149">
        <v>243750</v>
      </c>
      <c r="F3789" s="149">
        <v>5183.55</v>
      </c>
      <c r="G3789" s="149">
        <v>248933.55</v>
      </c>
      <c r="H3789" s="150">
        <f>Tabela2[[#This Row],[PERCENTUAL REALIZADO2]]*1/100</f>
        <v>0.61063100000000003</v>
      </c>
      <c r="I3789">
        <v>61.063099999999999</v>
      </c>
      <c r="J3789" s="111">
        <v>42339</v>
      </c>
      <c r="L3789" t="s">
        <v>2</v>
      </c>
      <c r="M3789" t="s">
        <v>120</v>
      </c>
      <c r="N3789" t="s">
        <v>121</v>
      </c>
    </row>
    <row r="3790" spans="1:14" x14ac:dyDescent="0.25">
      <c r="A3790" t="s">
        <v>6649</v>
      </c>
      <c r="B3790" t="s">
        <v>60</v>
      </c>
      <c r="C3790" t="s">
        <v>310</v>
      </c>
      <c r="D3790" t="s">
        <v>117</v>
      </c>
      <c r="E3790" s="149">
        <v>243750</v>
      </c>
      <c r="F3790" s="149">
        <v>61319.5</v>
      </c>
      <c r="G3790" s="149">
        <v>305069.5</v>
      </c>
      <c r="H3790" s="150">
        <f>Tabela2[[#This Row],[PERCENTUAL REALIZADO2]]*1/100</f>
        <v>0.59160000000000001</v>
      </c>
      <c r="I3790">
        <v>59.16</v>
      </c>
      <c r="J3790" s="111">
        <v>42429</v>
      </c>
      <c r="L3790" t="s">
        <v>2</v>
      </c>
      <c r="M3790" t="s">
        <v>120</v>
      </c>
      <c r="N3790" t="s">
        <v>121</v>
      </c>
    </row>
    <row r="3791" spans="1:14" x14ac:dyDescent="0.25">
      <c r="A3791" t="s">
        <v>6650</v>
      </c>
      <c r="B3791" t="s">
        <v>57</v>
      </c>
      <c r="C3791" t="s">
        <v>108</v>
      </c>
      <c r="D3791" t="s">
        <v>117</v>
      </c>
      <c r="E3791" s="149">
        <v>292500</v>
      </c>
      <c r="F3791" s="149">
        <v>300</v>
      </c>
      <c r="G3791" s="149">
        <v>292800</v>
      </c>
      <c r="H3791" s="150">
        <f>Tabela2[[#This Row],[PERCENTUAL REALIZADO2]]*1/100</f>
        <v>0.59920600000000002</v>
      </c>
      <c r="I3791">
        <v>59.9206</v>
      </c>
      <c r="J3791" s="111">
        <v>42732</v>
      </c>
      <c r="L3791" t="s">
        <v>2</v>
      </c>
      <c r="M3791" t="s">
        <v>120</v>
      </c>
      <c r="N3791" t="s">
        <v>121</v>
      </c>
    </row>
    <row r="3792" spans="1:14" x14ac:dyDescent="0.25">
      <c r="A3792" t="s">
        <v>6651</v>
      </c>
      <c r="B3792" t="s">
        <v>68</v>
      </c>
      <c r="C3792" t="s">
        <v>1771</v>
      </c>
      <c r="D3792" t="s">
        <v>117</v>
      </c>
      <c r="E3792" s="149">
        <v>263250</v>
      </c>
      <c r="F3792" s="149">
        <v>60407.54</v>
      </c>
      <c r="G3792" s="149">
        <v>323657.53999999998</v>
      </c>
      <c r="H3792" s="150">
        <f>Tabela2[[#This Row],[PERCENTUAL REALIZADO2]]*1/100</f>
        <v>0.987591</v>
      </c>
      <c r="I3792">
        <v>98.759100000000004</v>
      </c>
      <c r="J3792" s="111">
        <v>42697</v>
      </c>
      <c r="L3792" t="s">
        <v>2</v>
      </c>
      <c r="M3792" t="s">
        <v>120</v>
      </c>
      <c r="N3792" t="s">
        <v>121</v>
      </c>
    </row>
    <row r="3793" spans="1:14" x14ac:dyDescent="0.25">
      <c r="A3793" t="s">
        <v>260</v>
      </c>
      <c r="B3793" t="s">
        <v>314</v>
      </c>
      <c r="C3793" t="s">
        <v>6584</v>
      </c>
      <c r="D3793" t="s">
        <v>117</v>
      </c>
      <c r="E3793" s="149">
        <v>1462500</v>
      </c>
      <c r="F3793" s="149">
        <v>1500</v>
      </c>
      <c r="G3793" s="149">
        <v>1464000</v>
      </c>
      <c r="H3793" s="150">
        <f>Tabela2[[#This Row],[PERCENTUAL REALIZADO2]]*1/100</f>
        <v>7.7190000000000002E-3</v>
      </c>
      <c r="I3793">
        <v>0.77190000000000003</v>
      </c>
      <c r="J3793" s="111">
        <v>42417</v>
      </c>
      <c r="L3793" t="s">
        <v>2</v>
      </c>
      <c r="M3793" t="s">
        <v>120</v>
      </c>
      <c r="N3793" t="s">
        <v>121</v>
      </c>
    </row>
    <row r="3794" spans="1:14" x14ac:dyDescent="0.25">
      <c r="A3794" t="s">
        <v>6653</v>
      </c>
      <c r="B3794" t="s">
        <v>47</v>
      </c>
      <c r="C3794" t="s">
        <v>4585</v>
      </c>
      <c r="D3794" t="s">
        <v>117</v>
      </c>
      <c r="E3794" s="149">
        <v>292500</v>
      </c>
      <c r="F3794" s="149">
        <v>11700</v>
      </c>
      <c r="G3794" s="149">
        <v>304200</v>
      </c>
      <c r="H3794" s="150">
        <f>Tabela2[[#This Row],[PERCENTUAL REALIZADO2]]*1/100</f>
        <v>3.4993999999999997E-2</v>
      </c>
      <c r="I3794">
        <v>3.4994000000000001</v>
      </c>
      <c r="J3794" s="111">
        <v>42552</v>
      </c>
      <c r="L3794" t="s">
        <v>2</v>
      </c>
      <c r="M3794" t="s">
        <v>120</v>
      </c>
      <c r="N3794" t="s">
        <v>121</v>
      </c>
    </row>
    <row r="3795" spans="1:14" x14ac:dyDescent="0.25">
      <c r="A3795" t="s">
        <v>6654</v>
      </c>
      <c r="B3795" t="s">
        <v>63</v>
      </c>
      <c r="C3795" t="s">
        <v>3097</v>
      </c>
      <c r="D3795" t="s">
        <v>117</v>
      </c>
      <c r="E3795" s="149">
        <v>243750</v>
      </c>
      <c r="F3795" s="149">
        <v>6250</v>
      </c>
      <c r="G3795" s="149">
        <v>250000</v>
      </c>
      <c r="H3795" s="150">
        <f>Tabela2[[#This Row],[PERCENTUAL REALIZADO2]]*1/100</f>
        <v>0.52773199999999998</v>
      </c>
      <c r="I3795">
        <v>52.773200000000003</v>
      </c>
      <c r="J3795" s="111">
        <v>42404</v>
      </c>
      <c r="L3795" t="s">
        <v>2</v>
      </c>
      <c r="M3795" t="s">
        <v>120</v>
      </c>
      <c r="N3795" t="s">
        <v>121</v>
      </c>
    </row>
    <row r="3796" spans="1:14" x14ac:dyDescent="0.25">
      <c r="A3796" t="s">
        <v>6658</v>
      </c>
      <c r="B3796" t="s">
        <v>54</v>
      </c>
      <c r="C3796" t="s">
        <v>6657</v>
      </c>
      <c r="D3796" t="s">
        <v>117</v>
      </c>
      <c r="E3796" s="149">
        <v>243750</v>
      </c>
      <c r="F3796" s="149">
        <v>25595.48</v>
      </c>
      <c r="G3796" s="149">
        <v>269345.48</v>
      </c>
      <c r="H3796" s="150">
        <f>Tabela2[[#This Row],[PERCENTUAL REALIZADO2]]*1/100</f>
        <v>0.80971599999999999</v>
      </c>
      <c r="I3796">
        <v>80.971599999999995</v>
      </c>
      <c r="J3796" s="111">
        <v>42219</v>
      </c>
      <c r="L3796" t="s">
        <v>2</v>
      </c>
      <c r="M3796" t="s">
        <v>120</v>
      </c>
      <c r="N3796" t="s">
        <v>121</v>
      </c>
    </row>
    <row r="3797" spans="1:14" x14ac:dyDescent="0.25">
      <c r="A3797" t="s">
        <v>6660</v>
      </c>
      <c r="B3797" t="s">
        <v>60</v>
      </c>
      <c r="C3797" t="s">
        <v>6659</v>
      </c>
      <c r="D3797" t="s">
        <v>117</v>
      </c>
      <c r="E3797" s="149">
        <v>243750</v>
      </c>
      <c r="F3797" s="149">
        <v>22175.53</v>
      </c>
      <c r="G3797" s="149">
        <v>265925.53000000003</v>
      </c>
      <c r="H3797" s="150">
        <f>Tabela2[[#This Row],[PERCENTUAL REALIZADO2]]*1/100</f>
        <v>3.9923E-2</v>
      </c>
      <c r="I3797">
        <v>3.9923000000000002</v>
      </c>
      <c r="J3797" s="111">
        <v>42537</v>
      </c>
      <c r="L3797" t="s">
        <v>2</v>
      </c>
      <c r="M3797" t="s">
        <v>120</v>
      </c>
      <c r="N3797" t="s">
        <v>121</v>
      </c>
    </row>
    <row r="3798" spans="1:14" x14ac:dyDescent="0.25">
      <c r="A3798" t="s">
        <v>568</v>
      </c>
      <c r="B3798" t="s">
        <v>50</v>
      </c>
      <c r="C3798" t="s">
        <v>567</v>
      </c>
      <c r="D3798" t="s">
        <v>117</v>
      </c>
      <c r="E3798" s="149">
        <v>243750</v>
      </c>
      <c r="F3798" s="149">
        <v>244</v>
      </c>
      <c r="G3798" s="149">
        <v>243994</v>
      </c>
      <c r="H3798" s="150">
        <f>Tabela2[[#This Row],[PERCENTUAL REALIZADO2]]*1/100</f>
        <v>3.0712000000000003E-2</v>
      </c>
      <c r="I3798">
        <v>3.0712000000000002</v>
      </c>
      <c r="J3798" s="111">
        <v>42675</v>
      </c>
      <c r="L3798" t="s">
        <v>2</v>
      </c>
      <c r="M3798" t="s">
        <v>120</v>
      </c>
      <c r="N3798" t="s">
        <v>121</v>
      </c>
    </row>
    <row r="3799" spans="1:14" x14ac:dyDescent="0.25">
      <c r="A3799" t="s">
        <v>6661</v>
      </c>
      <c r="B3799" t="s">
        <v>65</v>
      </c>
      <c r="C3799" t="s">
        <v>1666</v>
      </c>
      <c r="D3799" t="s">
        <v>117</v>
      </c>
      <c r="E3799" s="149">
        <v>390000</v>
      </c>
      <c r="F3799" s="149">
        <v>800</v>
      </c>
      <c r="G3799" s="149">
        <v>390800</v>
      </c>
      <c r="H3799" s="150">
        <f>Tabela2[[#This Row],[PERCENTUAL REALIZADO2]]*1/100</f>
        <v>0.76918599999999993</v>
      </c>
      <c r="I3799">
        <v>76.918599999999998</v>
      </c>
      <c r="J3799" s="111">
        <v>42551</v>
      </c>
      <c r="L3799" t="s">
        <v>2</v>
      </c>
      <c r="M3799" t="s">
        <v>120</v>
      </c>
      <c r="N3799" t="s">
        <v>121</v>
      </c>
    </row>
    <row r="3800" spans="1:14" x14ac:dyDescent="0.25">
      <c r="A3800" t="s">
        <v>6662</v>
      </c>
      <c r="B3800" t="s">
        <v>65</v>
      </c>
      <c r="C3800" t="s">
        <v>218</v>
      </c>
      <c r="D3800" t="s">
        <v>117</v>
      </c>
      <c r="E3800" s="149">
        <v>487500</v>
      </c>
      <c r="F3800" s="149">
        <v>142910.17000000001</v>
      </c>
      <c r="G3800" s="149">
        <v>630410.17000000004</v>
      </c>
      <c r="H3800" s="150">
        <f>Tabela2[[#This Row],[PERCENTUAL REALIZADO2]]*1/100</f>
        <v>1.5377E-2</v>
      </c>
      <c r="I3800">
        <v>1.5377000000000001</v>
      </c>
      <c r="J3800" s="111">
        <v>42550</v>
      </c>
      <c r="L3800" t="s">
        <v>2</v>
      </c>
      <c r="M3800" t="s">
        <v>120</v>
      </c>
      <c r="N3800" t="s">
        <v>121</v>
      </c>
    </row>
    <row r="3801" spans="1:14" x14ac:dyDescent="0.25">
      <c r="A3801" t="s">
        <v>6665</v>
      </c>
      <c r="B3801" t="s">
        <v>52</v>
      </c>
      <c r="C3801" t="s">
        <v>329</v>
      </c>
      <c r="D3801" t="s">
        <v>117</v>
      </c>
      <c r="E3801" s="149">
        <v>877500</v>
      </c>
      <c r="F3801" s="149">
        <v>17550</v>
      </c>
      <c r="G3801" s="149">
        <v>895050</v>
      </c>
      <c r="H3801" s="150">
        <f>Tabela2[[#This Row],[PERCENTUAL REALIZADO2]]*1/100</f>
        <v>2.2339999999999999E-3</v>
      </c>
      <c r="I3801">
        <v>0.22339999999999999</v>
      </c>
      <c r="J3801" s="111">
        <v>42704</v>
      </c>
      <c r="L3801" t="s">
        <v>2</v>
      </c>
      <c r="M3801" t="s">
        <v>120</v>
      </c>
      <c r="N3801" t="s">
        <v>121</v>
      </c>
    </row>
    <row r="3802" spans="1:14" x14ac:dyDescent="0.25">
      <c r="A3802" t="s">
        <v>6666</v>
      </c>
      <c r="B3802" t="s">
        <v>60</v>
      </c>
      <c r="C3802" t="s">
        <v>5479</v>
      </c>
      <c r="D3802" t="s">
        <v>117</v>
      </c>
      <c r="E3802" s="149">
        <v>243750</v>
      </c>
      <c r="F3802" s="149">
        <v>57180.86</v>
      </c>
      <c r="G3802" s="149">
        <v>300930.86</v>
      </c>
      <c r="H3802" s="150">
        <f>Tabela2[[#This Row],[PERCENTUAL REALIZADO2]]*1/100</f>
        <v>4.5627000000000001E-2</v>
      </c>
      <c r="I3802">
        <v>4.5627000000000004</v>
      </c>
      <c r="J3802" s="111">
        <v>42704</v>
      </c>
      <c r="L3802" t="s">
        <v>2</v>
      </c>
      <c r="M3802" t="s">
        <v>120</v>
      </c>
      <c r="N3802" t="s">
        <v>121</v>
      </c>
    </row>
    <row r="3803" spans="1:14" x14ac:dyDescent="0.25">
      <c r="A3803" t="s">
        <v>6667</v>
      </c>
      <c r="B3803" t="s">
        <v>48</v>
      </c>
      <c r="C3803" t="s">
        <v>856</v>
      </c>
      <c r="D3803" t="s">
        <v>117</v>
      </c>
      <c r="E3803" s="149">
        <v>1462500</v>
      </c>
      <c r="F3803" s="149">
        <v>160397.22</v>
      </c>
      <c r="G3803" s="149">
        <v>1622897.22</v>
      </c>
      <c r="H3803" s="150">
        <f>Tabela2[[#This Row],[PERCENTUAL REALIZADO2]]*1/100</f>
        <v>0.10123900000000001</v>
      </c>
      <c r="I3803">
        <v>10.123900000000001</v>
      </c>
      <c r="J3803" s="111">
        <v>42248</v>
      </c>
      <c r="L3803" t="s">
        <v>2</v>
      </c>
      <c r="M3803" t="s">
        <v>120</v>
      </c>
      <c r="N3803" t="s">
        <v>121</v>
      </c>
    </row>
    <row r="3804" spans="1:14" x14ac:dyDescent="0.25">
      <c r="A3804" t="s">
        <v>6668</v>
      </c>
      <c r="B3804" t="s">
        <v>47</v>
      </c>
      <c r="C3804" t="s">
        <v>834</v>
      </c>
      <c r="D3804" t="s">
        <v>117</v>
      </c>
      <c r="E3804" s="149">
        <v>585000</v>
      </c>
      <c r="F3804" s="149">
        <v>86192.08</v>
      </c>
      <c r="G3804" s="149">
        <v>671192.08</v>
      </c>
      <c r="H3804" s="150">
        <f>Tabela2[[#This Row],[PERCENTUAL REALIZADO2]]*1/100</f>
        <v>0.55345699999999998</v>
      </c>
      <c r="I3804">
        <v>55.345700000000001</v>
      </c>
      <c r="J3804" s="111">
        <v>42422</v>
      </c>
      <c r="L3804" t="s">
        <v>2</v>
      </c>
      <c r="M3804" t="s">
        <v>120</v>
      </c>
      <c r="N3804" t="s">
        <v>121</v>
      </c>
    </row>
    <row r="3805" spans="1:14" x14ac:dyDescent="0.25">
      <c r="A3805" t="s">
        <v>6669</v>
      </c>
      <c r="B3805" t="s">
        <v>52</v>
      </c>
      <c r="C3805" t="s">
        <v>653</v>
      </c>
      <c r="D3805" t="s">
        <v>117</v>
      </c>
      <c r="E3805" s="149">
        <v>487500</v>
      </c>
      <c r="F3805" s="149">
        <v>2500</v>
      </c>
      <c r="G3805" s="149">
        <v>490000</v>
      </c>
      <c r="H3805" s="150">
        <f>Tabela2[[#This Row],[PERCENTUAL REALIZADO2]]*1/100</f>
        <v>0.113957</v>
      </c>
      <c r="I3805">
        <v>11.3957</v>
      </c>
      <c r="J3805" s="111">
        <v>42388</v>
      </c>
      <c r="L3805" t="s">
        <v>2</v>
      </c>
      <c r="M3805" t="s">
        <v>120</v>
      </c>
      <c r="N3805" t="s">
        <v>121</v>
      </c>
    </row>
    <row r="3806" spans="1:14" x14ac:dyDescent="0.25">
      <c r="A3806" t="s">
        <v>324</v>
      </c>
      <c r="B3806" t="s">
        <v>54</v>
      </c>
      <c r="C3806" t="s">
        <v>1300</v>
      </c>
      <c r="D3806" t="s">
        <v>117</v>
      </c>
      <c r="E3806" s="149">
        <v>487500</v>
      </c>
      <c r="F3806" s="149">
        <v>55008.28</v>
      </c>
      <c r="G3806" s="149">
        <v>542508.28</v>
      </c>
      <c r="H3806" s="150">
        <f>Tabela2[[#This Row],[PERCENTUAL REALIZADO2]]*1/100</f>
        <v>0.83190399999999998</v>
      </c>
      <c r="I3806">
        <v>83.190399999999997</v>
      </c>
      <c r="J3806" s="111">
        <v>42506</v>
      </c>
      <c r="L3806" t="s">
        <v>2</v>
      </c>
      <c r="M3806" t="s">
        <v>120</v>
      </c>
      <c r="N3806" t="s">
        <v>121</v>
      </c>
    </row>
    <row r="3807" spans="1:14" x14ac:dyDescent="0.25">
      <c r="A3807" t="s">
        <v>6670</v>
      </c>
      <c r="B3807" t="s">
        <v>47</v>
      </c>
      <c r="C3807" t="s">
        <v>686</v>
      </c>
      <c r="D3807" t="s">
        <v>117</v>
      </c>
      <c r="E3807" s="149">
        <v>438750</v>
      </c>
      <c r="F3807" s="149">
        <v>62000</v>
      </c>
      <c r="G3807" s="149">
        <v>500750</v>
      </c>
      <c r="H3807" s="150">
        <f>Tabela2[[#This Row],[PERCENTUAL REALIZADO2]]*1/100</f>
        <v>3.1387999999999999E-2</v>
      </c>
      <c r="I3807">
        <v>3.1387999999999998</v>
      </c>
      <c r="J3807" s="111">
        <v>42451</v>
      </c>
      <c r="L3807" t="s">
        <v>2</v>
      </c>
      <c r="M3807" t="s">
        <v>120</v>
      </c>
      <c r="N3807" t="s">
        <v>121</v>
      </c>
    </row>
    <row r="3808" spans="1:14" x14ac:dyDescent="0.25">
      <c r="A3808" t="s">
        <v>6671</v>
      </c>
      <c r="B3808" t="s">
        <v>68</v>
      </c>
      <c r="C3808" t="s">
        <v>999</v>
      </c>
      <c r="D3808" t="s">
        <v>117</v>
      </c>
      <c r="E3808" s="149">
        <v>243750</v>
      </c>
      <c r="F3808" s="149">
        <v>18402.53</v>
      </c>
      <c r="G3808" s="149">
        <v>262152.53000000003</v>
      </c>
      <c r="H3808" s="150">
        <f>Tabela2[[#This Row],[PERCENTUAL REALIZADO2]]*1/100</f>
        <v>0.50112699999999999</v>
      </c>
      <c r="I3808">
        <v>50.112699999999997</v>
      </c>
      <c r="J3808" s="111">
        <v>42551</v>
      </c>
      <c r="L3808" t="s">
        <v>2</v>
      </c>
      <c r="M3808" t="s">
        <v>120</v>
      </c>
      <c r="N3808" t="s">
        <v>121</v>
      </c>
    </row>
    <row r="3809" spans="1:14" x14ac:dyDescent="0.25">
      <c r="A3809" t="s">
        <v>6672</v>
      </c>
      <c r="B3809" t="s">
        <v>65</v>
      </c>
      <c r="C3809" t="s">
        <v>213</v>
      </c>
      <c r="D3809" t="s">
        <v>117</v>
      </c>
      <c r="E3809" s="149">
        <v>292500</v>
      </c>
      <c r="F3809" s="149">
        <v>24788.86</v>
      </c>
      <c r="G3809" s="149">
        <v>317288.86</v>
      </c>
      <c r="H3809" s="150">
        <f>Tabela2[[#This Row],[PERCENTUAL REALIZADO2]]*1/100</f>
        <v>0.84591700000000003</v>
      </c>
      <c r="I3809">
        <v>84.591700000000003</v>
      </c>
      <c r="J3809" s="111">
        <v>42551</v>
      </c>
      <c r="L3809" t="s">
        <v>2</v>
      </c>
      <c r="M3809" t="s">
        <v>120</v>
      </c>
      <c r="N3809" t="s">
        <v>121</v>
      </c>
    </row>
    <row r="3810" spans="1:14" x14ac:dyDescent="0.25">
      <c r="A3810" t="s">
        <v>6673</v>
      </c>
      <c r="B3810" t="s">
        <v>58</v>
      </c>
      <c r="C3810" t="s">
        <v>476</v>
      </c>
      <c r="D3810" t="s">
        <v>117</v>
      </c>
      <c r="E3810" s="149">
        <v>431925</v>
      </c>
      <c r="F3810" s="149">
        <v>25135.45</v>
      </c>
      <c r="G3810" s="149">
        <v>457060.45</v>
      </c>
      <c r="H3810" s="150">
        <f>Tabela2[[#This Row],[PERCENTUAL REALIZADO2]]*1/100</f>
        <v>1.6746E-2</v>
      </c>
      <c r="I3810">
        <v>1.6746000000000001</v>
      </c>
      <c r="J3810" s="111">
        <v>42727</v>
      </c>
      <c r="L3810" t="s">
        <v>2</v>
      </c>
      <c r="M3810" t="s">
        <v>120</v>
      </c>
      <c r="N3810" t="s">
        <v>121</v>
      </c>
    </row>
    <row r="3811" spans="1:14" x14ac:dyDescent="0.25">
      <c r="A3811" t="s">
        <v>324</v>
      </c>
      <c r="B3811" t="s">
        <v>54</v>
      </c>
      <c r="C3811" t="s">
        <v>1300</v>
      </c>
      <c r="D3811" t="s">
        <v>117</v>
      </c>
      <c r="E3811" s="149">
        <v>243750</v>
      </c>
      <c r="F3811" s="149">
        <v>6250</v>
      </c>
      <c r="G3811" s="149">
        <v>250000</v>
      </c>
      <c r="H3811" s="150">
        <f>Tabela2[[#This Row],[PERCENTUAL REALIZADO2]]*1/100</f>
        <v>0.48234499999999997</v>
      </c>
      <c r="I3811">
        <v>48.234499999999997</v>
      </c>
      <c r="J3811" s="111">
        <v>42411</v>
      </c>
      <c r="L3811" t="s">
        <v>2</v>
      </c>
      <c r="M3811" t="s">
        <v>120</v>
      </c>
      <c r="N3811" t="s">
        <v>121</v>
      </c>
    </row>
    <row r="3812" spans="1:14" x14ac:dyDescent="0.25">
      <c r="A3812" t="s">
        <v>4921</v>
      </c>
      <c r="B3812" t="s">
        <v>58</v>
      </c>
      <c r="C3812" t="s">
        <v>4920</v>
      </c>
      <c r="D3812" t="s">
        <v>82</v>
      </c>
      <c r="E3812" s="149">
        <v>300000</v>
      </c>
      <c r="F3812" s="149">
        <v>14983.34</v>
      </c>
      <c r="G3812" s="149">
        <v>314983.34000000003</v>
      </c>
      <c r="H3812" s="150">
        <f>Tabela2[[#This Row],[PERCENTUAL REALIZADO2]]*1/100</f>
        <v>0.71069999999999989</v>
      </c>
      <c r="I3812">
        <v>71.069999999999993</v>
      </c>
      <c r="J3812" s="111">
        <v>39448</v>
      </c>
      <c r="K3812" s="111">
        <v>41644</v>
      </c>
      <c r="L3812" t="s">
        <v>2</v>
      </c>
      <c r="M3812" t="s">
        <v>84</v>
      </c>
      <c r="N3812" t="s">
        <v>721</v>
      </c>
    </row>
    <row r="3813" spans="1:14" x14ac:dyDescent="0.25">
      <c r="A3813" t="s">
        <v>759</v>
      </c>
      <c r="B3813" t="s">
        <v>68</v>
      </c>
      <c r="C3813" t="s">
        <v>221</v>
      </c>
      <c r="D3813" t="s">
        <v>117</v>
      </c>
      <c r="E3813" s="149">
        <v>97500</v>
      </c>
      <c r="F3813" s="149">
        <v>3106.27</v>
      </c>
      <c r="G3813" s="149">
        <v>100606.27</v>
      </c>
      <c r="H3813" s="150">
        <f>Tabela2[[#This Row],[PERCENTUAL REALIZADO2]]*1/100</f>
        <v>0.5</v>
      </c>
      <c r="I3813">
        <v>50</v>
      </c>
      <c r="J3813" s="111">
        <v>42660</v>
      </c>
      <c r="L3813" t="s">
        <v>2</v>
      </c>
      <c r="M3813" t="s">
        <v>120</v>
      </c>
      <c r="N3813" t="s">
        <v>121</v>
      </c>
    </row>
    <row r="3814" spans="1:14" x14ac:dyDescent="0.25">
      <c r="A3814" t="s">
        <v>6674</v>
      </c>
      <c r="B3814" t="s">
        <v>53</v>
      </c>
      <c r="C3814" t="s">
        <v>2352</v>
      </c>
      <c r="D3814" t="s">
        <v>117</v>
      </c>
      <c r="E3814" s="149">
        <v>243750</v>
      </c>
      <c r="F3814" s="149">
        <v>13854.87</v>
      </c>
      <c r="G3814" s="149">
        <v>257604.87</v>
      </c>
      <c r="H3814" s="150">
        <f>Tabela2[[#This Row],[PERCENTUAL REALIZADO2]]*1/100</f>
        <v>1.1471E-2</v>
      </c>
      <c r="I3814">
        <v>1.1471</v>
      </c>
      <c r="J3814" s="111">
        <v>42704</v>
      </c>
      <c r="L3814" t="s">
        <v>2</v>
      </c>
      <c r="M3814" t="s">
        <v>120</v>
      </c>
      <c r="N3814" t="s">
        <v>121</v>
      </c>
    </row>
    <row r="3815" spans="1:14" x14ac:dyDescent="0.25">
      <c r="A3815" t="s">
        <v>6675</v>
      </c>
      <c r="B3815" t="s">
        <v>57</v>
      </c>
      <c r="C3815" t="s">
        <v>3305</v>
      </c>
      <c r="D3815" t="s">
        <v>117</v>
      </c>
      <c r="E3815" s="149">
        <v>285675</v>
      </c>
      <c r="F3815" s="149">
        <v>7588.44</v>
      </c>
      <c r="G3815" s="149">
        <v>293263.44</v>
      </c>
      <c r="H3815" s="150">
        <f>Tabela2[[#This Row],[PERCENTUAL REALIZADO2]]*1/100</f>
        <v>0.98752899999999999</v>
      </c>
      <c r="I3815">
        <v>98.752899999999997</v>
      </c>
      <c r="J3815" s="111">
        <v>42682</v>
      </c>
      <c r="L3815" t="s">
        <v>2</v>
      </c>
      <c r="M3815" t="s">
        <v>120</v>
      </c>
      <c r="N3815" t="s">
        <v>121</v>
      </c>
    </row>
    <row r="3816" spans="1:14" x14ac:dyDescent="0.25">
      <c r="A3816" t="s">
        <v>6676</v>
      </c>
      <c r="B3816" t="s">
        <v>68</v>
      </c>
      <c r="C3816" t="s">
        <v>470</v>
      </c>
      <c r="D3816" t="s">
        <v>117</v>
      </c>
      <c r="E3816" s="149">
        <v>292500</v>
      </c>
      <c r="F3816" s="149">
        <v>2954.55</v>
      </c>
      <c r="G3816" s="149">
        <v>295454.55</v>
      </c>
      <c r="H3816" s="150">
        <f>Tabela2[[#This Row],[PERCENTUAL REALIZADO2]]*1/100</f>
        <v>9.4289999999999999E-3</v>
      </c>
      <c r="I3816">
        <v>0.94289999999999996</v>
      </c>
      <c r="J3816" s="111">
        <v>42663</v>
      </c>
      <c r="L3816" t="s">
        <v>2</v>
      </c>
      <c r="M3816" t="s">
        <v>120</v>
      </c>
      <c r="N3816" t="s">
        <v>121</v>
      </c>
    </row>
    <row r="3817" spans="1:14" x14ac:dyDescent="0.25">
      <c r="A3817" t="s">
        <v>260</v>
      </c>
      <c r="B3817" t="s">
        <v>51</v>
      </c>
      <c r="C3817" t="s">
        <v>2929</v>
      </c>
      <c r="D3817" t="s">
        <v>117</v>
      </c>
      <c r="E3817" s="149">
        <v>243750</v>
      </c>
      <c r="F3817" s="149">
        <v>13240.94</v>
      </c>
      <c r="G3817" s="149">
        <v>256990.94</v>
      </c>
      <c r="H3817" s="150">
        <f>Tabela2[[#This Row],[PERCENTUAL REALIZADO2]]*1/100</f>
        <v>0.55505199999999999</v>
      </c>
      <c r="I3817">
        <v>55.505200000000002</v>
      </c>
      <c r="J3817" s="111">
        <v>42552</v>
      </c>
      <c r="L3817" t="s">
        <v>2</v>
      </c>
      <c r="M3817" t="s">
        <v>120</v>
      </c>
      <c r="N3817" t="s">
        <v>121</v>
      </c>
    </row>
    <row r="3818" spans="1:14" x14ac:dyDescent="0.25">
      <c r="A3818" t="s">
        <v>6678</v>
      </c>
      <c r="B3818" t="s">
        <v>48</v>
      </c>
      <c r="C3818" t="s">
        <v>415</v>
      </c>
      <c r="D3818" t="s">
        <v>117</v>
      </c>
      <c r="E3818" s="149">
        <v>975000</v>
      </c>
      <c r="F3818" s="149">
        <v>136205.88</v>
      </c>
      <c r="G3818" s="149">
        <v>1111205.8799999999</v>
      </c>
      <c r="H3818" s="150">
        <f>Tabela2[[#This Row],[PERCENTUAL REALIZADO2]]*1/100</f>
        <v>0.71440599999999999</v>
      </c>
      <c r="I3818">
        <v>71.440600000000003</v>
      </c>
      <c r="J3818" s="111">
        <v>42704</v>
      </c>
      <c r="L3818" t="s">
        <v>2</v>
      </c>
      <c r="M3818" t="s">
        <v>120</v>
      </c>
      <c r="N3818" t="s">
        <v>121</v>
      </c>
    </row>
    <row r="3819" spans="1:14" x14ac:dyDescent="0.25">
      <c r="A3819" t="s">
        <v>6679</v>
      </c>
      <c r="B3819" t="s">
        <v>48</v>
      </c>
      <c r="C3819" t="s">
        <v>415</v>
      </c>
      <c r="D3819" t="s">
        <v>117</v>
      </c>
      <c r="E3819" s="149">
        <v>724425</v>
      </c>
      <c r="F3819" s="149">
        <v>97720.98</v>
      </c>
      <c r="G3819" s="149">
        <v>822145.98</v>
      </c>
      <c r="H3819" s="150">
        <f>Tabela2[[#This Row],[PERCENTUAL REALIZADO2]]*1/100</f>
        <v>8.734299999999999E-2</v>
      </c>
      <c r="I3819">
        <v>8.7342999999999993</v>
      </c>
      <c r="J3819" s="111">
        <v>42957</v>
      </c>
      <c r="L3819" t="s">
        <v>2</v>
      </c>
      <c r="M3819" t="s">
        <v>120</v>
      </c>
      <c r="N3819" t="s">
        <v>121</v>
      </c>
    </row>
    <row r="3820" spans="1:14" x14ac:dyDescent="0.25">
      <c r="A3820" t="s">
        <v>260</v>
      </c>
      <c r="B3820" t="s">
        <v>68</v>
      </c>
      <c r="C3820" t="s">
        <v>588</v>
      </c>
      <c r="D3820" t="s">
        <v>117</v>
      </c>
      <c r="E3820" s="149">
        <v>341250</v>
      </c>
      <c r="F3820" s="149">
        <v>71703.73</v>
      </c>
      <c r="G3820" s="149">
        <v>412953.73</v>
      </c>
      <c r="H3820" s="150">
        <f>Tabela2[[#This Row],[PERCENTUAL REALIZADO2]]*1/100</f>
        <v>3.4442E-2</v>
      </c>
      <c r="I3820">
        <v>3.4441999999999999</v>
      </c>
      <c r="J3820" s="111">
        <v>42515</v>
      </c>
      <c r="L3820" t="s">
        <v>2</v>
      </c>
      <c r="M3820" t="s">
        <v>120</v>
      </c>
      <c r="N3820" t="s">
        <v>121</v>
      </c>
    </row>
    <row r="3821" spans="1:14" x14ac:dyDescent="0.25">
      <c r="A3821" t="s">
        <v>6681</v>
      </c>
      <c r="B3821" t="s">
        <v>51</v>
      </c>
      <c r="C3821" t="s">
        <v>6680</v>
      </c>
      <c r="D3821" t="s">
        <v>117</v>
      </c>
      <c r="E3821" s="149">
        <v>243750</v>
      </c>
      <c r="F3821" s="149">
        <v>6250</v>
      </c>
      <c r="G3821" s="149">
        <v>250000</v>
      </c>
      <c r="H3821" s="150">
        <f>Tabela2[[#This Row],[PERCENTUAL REALIZADO2]]*1/100</f>
        <v>0.72325400000000006</v>
      </c>
      <c r="I3821">
        <v>72.325400000000002</v>
      </c>
      <c r="J3821" s="111">
        <v>42544</v>
      </c>
      <c r="L3821" t="s">
        <v>2</v>
      </c>
      <c r="M3821" t="s">
        <v>120</v>
      </c>
      <c r="N3821" t="s">
        <v>121</v>
      </c>
    </row>
    <row r="3822" spans="1:14" x14ac:dyDescent="0.25">
      <c r="A3822" t="s">
        <v>6682</v>
      </c>
      <c r="B3822" t="s">
        <v>53</v>
      </c>
      <c r="C3822" t="s">
        <v>3008</v>
      </c>
      <c r="D3822" t="s">
        <v>117</v>
      </c>
      <c r="E3822" s="149">
        <v>253500</v>
      </c>
      <c r="F3822" s="149">
        <v>10119</v>
      </c>
      <c r="G3822" s="149">
        <v>263619</v>
      </c>
      <c r="H3822" s="150">
        <f>Tabela2[[#This Row],[PERCENTUAL REALIZADO2]]*1/100</f>
        <v>0.534918</v>
      </c>
      <c r="I3822">
        <v>53.491799999999998</v>
      </c>
      <c r="J3822" s="111">
        <v>42551</v>
      </c>
      <c r="L3822" t="s">
        <v>2</v>
      </c>
      <c r="M3822" t="s">
        <v>120</v>
      </c>
      <c r="N3822" t="s">
        <v>121</v>
      </c>
    </row>
    <row r="3823" spans="1:14" x14ac:dyDescent="0.25">
      <c r="A3823" t="s">
        <v>6683</v>
      </c>
      <c r="B3823" t="s">
        <v>47</v>
      </c>
      <c r="C3823" t="s">
        <v>6292</v>
      </c>
      <c r="D3823" t="s">
        <v>117</v>
      </c>
      <c r="E3823" s="149">
        <v>292500</v>
      </c>
      <c r="F3823" s="149">
        <v>27500</v>
      </c>
      <c r="G3823" s="149">
        <v>320000</v>
      </c>
      <c r="H3823" s="150">
        <f>Tabela2[[#This Row],[PERCENTUAL REALIZADO2]]*1/100</f>
        <v>3.8903E-2</v>
      </c>
      <c r="I3823">
        <v>3.8902999999999999</v>
      </c>
      <c r="J3823" s="111">
        <v>42552</v>
      </c>
      <c r="L3823" t="s">
        <v>2</v>
      </c>
      <c r="M3823" t="s">
        <v>120</v>
      </c>
      <c r="N3823" t="s">
        <v>121</v>
      </c>
    </row>
    <row r="3824" spans="1:14" x14ac:dyDescent="0.25">
      <c r="A3824" t="s">
        <v>6684</v>
      </c>
      <c r="B3824" t="s">
        <v>52</v>
      </c>
      <c r="C3824" t="s">
        <v>5188</v>
      </c>
      <c r="D3824" t="s">
        <v>117</v>
      </c>
      <c r="E3824" s="149">
        <v>390000</v>
      </c>
      <c r="F3824" s="149">
        <v>7800</v>
      </c>
      <c r="G3824" s="149">
        <v>397800</v>
      </c>
      <c r="H3824" s="150">
        <f>Tabela2[[#This Row],[PERCENTUAL REALIZADO2]]*1/100</f>
        <v>0.11963499999999999</v>
      </c>
      <c r="I3824">
        <v>11.9635</v>
      </c>
      <c r="J3824" s="111">
        <v>42695</v>
      </c>
      <c r="L3824" t="s">
        <v>2</v>
      </c>
      <c r="M3824" t="s">
        <v>120</v>
      </c>
      <c r="N3824" t="s">
        <v>121</v>
      </c>
    </row>
    <row r="3825" spans="1:14" x14ac:dyDescent="0.25">
      <c r="A3825" t="s">
        <v>6685</v>
      </c>
      <c r="B3825" t="s">
        <v>59</v>
      </c>
      <c r="C3825" t="s">
        <v>843</v>
      </c>
      <c r="D3825" t="s">
        <v>117</v>
      </c>
      <c r="E3825" s="149">
        <v>292500</v>
      </c>
      <c r="F3825" s="149">
        <v>7500</v>
      </c>
      <c r="G3825" s="149">
        <v>300000</v>
      </c>
      <c r="H3825" s="150">
        <f>Tabela2[[#This Row],[PERCENTUAL REALIZADO2]]*1/100</f>
        <v>0.79486699999999999</v>
      </c>
      <c r="I3825">
        <v>79.486699999999999</v>
      </c>
      <c r="J3825" s="111">
        <v>42230</v>
      </c>
      <c r="K3825" s="111">
        <v>42954</v>
      </c>
      <c r="L3825" t="s">
        <v>2</v>
      </c>
      <c r="M3825" t="s">
        <v>120</v>
      </c>
      <c r="N3825" t="s">
        <v>121</v>
      </c>
    </row>
    <row r="3826" spans="1:14" x14ac:dyDescent="0.25">
      <c r="A3826" t="s">
        <v>6687</v>
      </c>
      <c r="B3826" t="s">
        <v>63</v>
      </c>
      <c r="C3826" t="s">
        <v>6686</v>
      </c>
      <c r="D3826" t="s">
        <v>117</v>
      </c>
      <c r="E3826" s="149">
        <v>243750</v>
      </c>
      <c r="F3826" s="149">
        <v>6250</v>
      </c>
      <c r="G3826" s="149">
        <v>250000</v>
      </c>
      <c r="H3826" s="150">
        <f>Tabela2[[#This Row],[PERCENTUAL REALIZADO2]]*1/100</f>
        <v>0.97110200000000002</v>
      </c>
      <c r="I3826">
        <v>97.110200000000006</v>
      </c>
      <c r="J3826" s="111">
        <v>42494</v>
      </c>
      <c r="L3826" t="s">
        <v>2</v>
      </c>
      <c r="M3826" t="s">
        <v>120</v>
      </c>
      <c r="N3826" t="s">
        <v>121</v>
      </c>
    </row>
    <row r="3827" spans="1:14" x14ac:dyDescent="0.25">
      <c r="A3827" t="s">
        <v>6688</v>
      </c>
      <c r="B3827" t="s">
        <v>68</v>
      </c>
      <c r="C3827" t="s">
        <v>5740</v>
      </c>
      <c r="D3827" t="s">
        <v>117</v>
      </c>
      <c r="E3827" s="149">
        <v>243750</v>
      </c>
      <c r="F3827" s="149">
        <v>40025.51</v>
      </c>
      <c r="G3827" s="149">
        <v>283775.51</v>
      </c>
      <c r="H3827" s="150">
        <f>Tabela2[[#This Row],[PERCENTUAL REALIZADO2]]*1/100</f>
        <v>0.56529200000000002</v>
      </c>
      <c r="I3827">
        <v>56.529200000000003</v>
      </c>
      <c r="J3827" s="111">
        <v>42475</v>
      </c>
      <c r="L3827" t="s">
        <v>2</v>
      </c>
      <c r="M3827" t="s">
        <v>120</v>
      </c>
      <c r="N3827" t="s">
        <v>121</v>
      </c>
    </row>
    <row r="3828" spans="1:14" x14ac:dyDescent="0.25">
      <c r="A3828" t="s">
        <v>6689</v>
      </c>
      <c r="B3828" t="s">
        <v>60</v>
      </c>
      <c r="C3828" t="s">
        <v>406</v>
      </c>
      <c r="D3828" t="s">
        <v>117</v>
      </c>
      <c r="E3828" s="149">
        <v>243750</v>
      </c>
      <c r="F3828" s="149">
        <v>93379.1</v>
      </c>
      <c r="G3828" s="149">
        <v>337129.1</v>
      </c>
      <c r="H3828" s="150">
        <f>Tabela2[[#This Row],[PERCENTUAL REALIZADO2]]*1/100</f>
        <v>0.487404</v>
      </c>
      <c r="I3828">
        <v>48.740400000000001</v>
      </c>
      <c r="J3828" s="111">
        <v>42634</v>
      </c>
      <c r="L3828" t="s">
        <v>2</v>
      </c>
      <c r="M3828" t="s">
        <v>120</v>
      </c>
      <c r="N3828" t="s">
        <v>121</v>
      </c>
    </row>
    <row r="3829" spans="1:14" x14ac:dyDescent="0.25">
      <c r="A3829" t="s">
        <v>6690</v>
      </c>
      <c r="B3829" t="s">
        <v>53</v>
      </c>
      <c r="C3829" t="s">
        <v>1053</v>
      </c>
      <c r="D3829" t="s">
        <v>117</v>
      </c>
      <c r="E3829" s="149">
        <v>243750</v>
      </c>
      <c r="F3829" s="149">
        <v>6250</v>
      </c>
      <c r="G3829" s="149">
        <v>250000</v>
      </c>
      <c r="H3829" s="150">
        <f>Tabela2[[#This Row],[PERCENTUAL REALIZADO2]]*1/100</f>
        <v>5.6993999999999996E-2</v>
      </c>
      <c r="I3829">
        <v>5.6993999999999998</v>
      </c>
      <c r="J3829" s="111">
        <v>42825</v>
      </c>
      <c r="L3829" t="s">
        <v>2</v>
      </c>
      <c r="M3829" t="s">
        <v>120</v>
      </c>
      <c r="N3829" t="s">
        <v>121</v>
      </c>
    </row>
    <row r="3830" spans="1:14" x14ac:dyDescent="0.25">
      <c r="A3830" t="s">
        <v>6691</v>
      </c>
      <c r="B3830" t="s">
        <v>53</v>
      </c>
      <c r="C3830" t="s">
        <v>1208</v>
      </c>
      <c r="D3830" t="s">
        <v>117</v>
      </c>
      <c r="E3830" s="149">
        <v>285675</v>
      </c>
      <c r="F3830" s="149">
        <v>285.95999999999998</v>
      </c>
      <c r="G3830" s="149">
        <v>285960.96000000002</v>
      </c>
      <c r="H3830" s="150">
        <f>Tabela2[[#This Row],[PERCENTUAL REALIZADO2]]*1/100</f>
        <v>0.82519799999999999</v>
      </c>
      <c r="I3830">
        <v>82.519800000000004</v>
      </c>
      <c r="J3830" s="111">
        <v>42646</v>
      </c>
      <c r="L3830" t="s">
        <v>2</v>
      </c>
      <c r="M3830" t="s">
        <v>120</v>
      </c>
      <c r="N3830" t="s">
        <v>121</v>
      </c>
    </row>
    <row r="3831" spans="1:14" x14ac:dyDescent="0.25">
      <c r="A3831" t="s">
        <v>6692</v>
      </c>
      <c r="B3831" t="s">
        <v>48</v>
      </c>
      <c r="C3831" t="s">
        <v>633</v>
      </c>
      <c r="D3831" t="s">
        <v>117</v>
      </c>
      <c r="E3831" s="149">
        <v>341250</v>
      </c>
      <c r="F3831" s="149">
        <v>12998.52</v>
      </c>
      <c r="G3831" s="149">
        <v>354248.52</v>
      </c>
      <c r="H3831" s="150">
        <f>Tabela2[[#This Row],[PERCENTUAL REALIZADO2]]*1/100</f>
        <v>6.3663999999999998E-2</v>
      </c>
      <c r="I3831">
        <v>6.3663999999999996</v>
      </c>
      <c r="J3831" s="111">
        <v>42522</v>
      </c>
      <c r="L3831" t="s">
        <v>2</v>
      </c>
      <c r="M3831" t="s">
        <v>120</v>
      </c>
      <c r="N3831" t="s">
        <v>121</v>
      </c>
    </row>
    <row r="3832" spans="1:14" x14ac:dyDescent="0.25">
      <c r="A3832" t="s">
        <v>6693</v>
      </c>
      <c r="B3832" t="s">
        <v>53</v>
      </c>
      <c r="C3832" t="s">
        <v>450</v>
      </c>
      <c r="D3832" t="s">
        <v>117</v>
      </c>
      <c r="E3832" s="149">
        <v>243750</v>
      </c>
      <c r="F3832" s="149">
        <v>21622.639999999999</v>
      </c>
      <c r="G3832" s="149">
        <v>265372.64</v>
      </c>
      <c r="H3832" s="150">
        <f>Tabela2[[#This Row],[PERCENTUAL REALIZADO2]]*1/100</f>
        <v>0.80298100000000006</v>
      </c>
      <c r="I3832">
        <v>80.298100000000005</v>
      </c>
      <c r="J3832" s="111">
        <v>42541</v>
      </c>
      <c r="L3832" t="s">
        <v>2</v>
      </c>
      <c r="M3832" t="s">
        <v>120</v>
      </c>
      <c r="N3832" t="s">
        <v>121</v>
      </c>
    </row>
    <row r="3833" spans="1:14" x14ac:dyDescent="0.25">
      <c r="A3833" t="s">
        <v>6694</v>
      </c>
      <c r="B3833" t="s">
        <v>53</v>
      </c>
      <c r="C3833" t="s">
        <v>6256</v>
      </c>
      <c r="D3833" t="s">
        <v>117</v>
      </c>
      <c r="E3833" s="149">
        <v>243750</v>
      </c>
      <c r="F3833" s="149">
        <v>41053.1</v>
      </c>
      <c r="G3833" s="149">
        <v>284803.09999999998</v>
      </c>
      <c r="H3833" s="150">
        <f>Tabela2[[#This Row],[PERCENTUAL REALIZADO2]]*1/100</f>
        <v>0.26803500000000002</v>
      </c>
      <c r="I3833">
        <v>26.8035</v>
      </c>
      <c r="J3833" s="111">
        <v>42745</v>
      </c>
      <c r="L3833" t="s">
        <v>2</v>
      </c>
      <c r="M3833" t="s">
        <v>120</v>
      </c>
      <c r="N3833" t="s">
        <v>121</v>
      </c>
    </row>
    <row r="3834" spans="1:14" x14ac:dyDescent="0.25">
      <c r="A3834" t="s">
        <v>6695</v>
      </c>
      <c r="B3834" t="s">
        <v>54</v>
      </c>
      <c r="C3834" t="s">
        <v>1113</v>
      </c>
      <c r="D3834" t="s">
        <v>117</v>
      </c>
      <c r="E3834" s="149">
        <v>438750</v>
      </c>
      <c r="F3834" s="149">
        <v>170318.32</v>
      </c>
      <c r="G3834" s="149">
        <v>609068.31999999995</v>
      </c>
      <c r="H3834" s="150">
        <f>Tabela2[[#This Row],[PERCENTUAL REALIZADO2]]*1/100</f>
        <v>4.8971000000000001E-2</v>
      </c>
      <c r="I3834">
        <v>4.8971</v>
      </c>
      <c r="J3834" s="111">
        <v>42675</v>
      </c>
      <c r="L3834" t="s">
        <v>2</v>
      </c>
      <c r="M3834" t="s">
        <v>120</v>
      </c>
      <c r="N3834" t="s">
        <v>121</v>
      </c>
    </row>
    <row r="3835" spans="1:14" x14ac:dyDescent="0.25">
      <c r="A3835" t="s">
        <v>6696</v>
      </c>
      <c r="B3835" t="s">
        <v>68</v>
      </c>
      <c r="C3835" t="s">
        <v>851</v>
      </c>
      <c r="D3835" t="s">
        <v>117</v>
      </c>
      <c r="E3835" s="149">
        <v>248625</v>
      </c>
      <c r="F3835" s="149">
        <v>250</v>
      </c>
      <c r="G3835" s="149">
        <v>248875</v>
      </c>
      <c r="H3835" s="150">
        <f>Tabela2[[#This Row],[PERCENTUAL REALIZADO2]]*1/100</f>
        <v>2.2473E-2</v>
      </c>
      <c r="I3835">
        <v>2.2473000000000001</v>
      </c>
      <c r="J3835" s="111">
        <v>42542</v>
      </c>
      <c r="L3835" t="s">
        <v>2</v>
      </c>
      <c r="M3835" t="s">
        <v>120</v>
      </c>
      <c r="N3835" t="s">
        <v>121</v>
      </c>
    </row>
    <row r="3836" spans="1:14" x14ac:dyDescent="0.25">
      <c r="A3836" t="s">
        <v>6698</v>
      </c>
      <c r="B3836" t="s">
        <v>61</v>
      </c>
      <c r="C3836" t="s">
        <v>6697</v>
      </c>
      <c r="D3836" t="s">
        <v>117</v>
      </c>
      <c r="E3836" s="149">
        <v>328488.21999999997</v>
      </c>
      <c r="F3836" s="149">
        <v>553</v>
      </c>
      <c r="G3836" s="149">
        <v>329041.21999999997</v>
      </c>
      <c r="H3836" s="150">
        <f>Tabela2[[#This Row],[PERCENTUAL REALIZADO2]]*1/100</f>
        <v>0.52981</v>
      </c>
      <c r="I3836">
        <v>52.981000000000002</v>
      </c>
      <c r="J3836" s="111">
        <v>42691</v>
      </c>
      <c r="L3836" t="s">
        <v>2</v>
      </c>
      <c r="M3836" t="s">
        <v>120</v>
      </c>
      <c r="N3836" t="s">
        <v>121</v>
      </c>
    </row>
    <row r="3837" spans="1:14" x14ac:dyDescent="0.25">
      <c r="A3837" t="s">
        <v>6699</v>
      </c>
      <c r="B3837" t="s">
        <v>68</v>
      </c>
      <c r="C3837" t="s">
        <v>171</v>
      </c>
      <c r="D3837" t="s">
        <v>117</v>
      </c>
      <c r="E3837" s="149">
        <v>390000</v>
      </c>
      <c r="F3837" s="149">
        <v>3939.39</v>
      </c>
      <c r="G3837" s="149">
        <v>393939.39</v>
      </c>
      <c r="H3837" s="150">
        <f>Tabela2[[#This Row],[PERCENTUAL REALIZADO2]]*1/100</f>
        <v>0.50046500000000005</v>
      </c>
      <c r="I3837">
        <v>50.046500000000002</v>
      </c>
      <c r="J3837" s="111">
        <v>42690</v>
      </c>
      <c r="L3837" t="s">
        <v>2</v>
      </c>
      <c r="M3837" t="s">
        <v>120</v>
      </c>
      <c r="N3837" t="s">
        <v>121</v>
      </c>
    </row>
    <row r="3838" spans="1:14" x14ac:dyDescent="0.25">
      <c r="A3838" t="s">
        <v>6700</v>
      </c>
      <c r="B3838" t="s">
        <v>60</v>
      </c>
      <c r="C3838" t="s">
        <v>3209</v>
      </c>
      <c r="D3838" t="s">
        <v>117</v>
      </c>
      <c r="E3838" s="149">
        <v>243750</v>
      </c>
      <c r="F3838" s="149">
        <v>62988.21</v>
      </c>
      <c r="G3838" s="149">
        <v>306738.21000000002</v>
      </c>
      <c r="H3838" s="150">
        <f>Tabela2[[#This Row],[PERCENTUAL REALIZADO2]]*1/100</f>
        <v>0.28284100000000001</v>
      </c>
      <c r="I3838">
        <v>28.284099999999999</v>
      </c>
      <c r="J3838" s="111">
        <v>42552</v>
      </c>
      <c r="L3838" t="s">
        <v>2</v>
      </c>
      <c r="M3838" t="s">
        <v>120</v>
      </c>
      <c r="N3838" t="s">
        <v>121</v>
      </c>
    </row>
    <row r="3839" spans="1:14" x14ac:dyDescent="0.25">
      <c r="A3839" t="s">
        <v>1727</v>
      </c>
      <c r="B3839" t="s">
        <v>53</v>
      </c>
      <c r="C3839" t="s">
        <v>6701</v>
      </c>
      <c r="D3839" t="s">
        <v>117</v>
      </c>
      <c r="E3839" s="149">
        <v>243750</v>
      </c>
      <c r="F3839" s="149">
        <v>38781.07</v>
      </c>
      <c r="G3839" s="149">
        <v>282531.07</v>
      </c>
      <c r="H3839" s="150">
        <f>Tabela2[[#This Row],[PERCENTUAL REALIZADO2]]*1/100</f>
        <v>0.53947600000000007</v>
      </c>
      <c r="I3839">
        <v>53.947600000000001</v>
      </c>
      <c r="J3839" s="111">
        <v>42552</v>
      </c>
      <c r="L3839" t="s">
        <v>2</v>
      </c>
      <c r="M3839" t="s">
        <v>120</v>
      </c>
      <c r="N3839" t="s">
        <v>121</v>
      </c>
    </row>
    <row r="3840" spans="1:14" x14ac:dyDescent="0.25">
      <c r="A3840" t="s">
        <v>1068</v>
      </c>
      <c r="B3840" t="s">
        <v>68</v>
      </c>
      <c r="C3840" t="s">
        <v>6702</v>
      </c>
      <c r="D3840" t="s">
        <v>117</v>
      </c>
      <c r="E3840" s="149">
        <v>97500</v>
      </c>
      <c r="F3840" s="149">
        <v>5556.87</v>
      </c>
      <c r="G3840" s="149">
        <v>103056.87</v>
      </c>
      <c r="H3840" s="150">
        <f>Tabela2[[#This Row],[PERCENTUAL REALIZADO2]]*1/100</f>
        <v>0.48704999999999998</v>
      </c>
      <c r="I3840">
        <v>48.704999999999998</v>
      </c>
      <c r="J3840" s="111">
        <v>42370</v>
      </c>
      <c r="L3840" t="s">
        <v>2</v>
      </c>
      <c r="M3840" t="s">
        <v>120</v>
      </c>
      <c r="N3840" t="s">
        <v>121</v>
      </c>
    </row>
    <row r="3841" spans="1:14" x14ac:dyDescent="0.25">
      <c r="A3841" t="s">
        <v>6704</v>
      </c>
      <c r="B3841" t="s">
        <v>53</v>
      </c>
      <c r="C3841" t="s">
        <v>6703</v>
      </c>
      <c r="D3841" t="s">
        <v>117</v>
      </c>
      <c r="E3841" s="149">
        <v>243750</v>
      </c>
      <c r="F3841" s="149">
        <v>40560.06</v>
      </c>
      <c r="G3841" s="149">
        <v>284310.06</v>
      </c>
      <c r="H3841" s="150">
        <f>Tabela2[[#This Row],[PERCENTUAL REALIZADO2]]*1/100</f>
        <v>0.91692899999999999</v>
      </c>
      <c r="I3841">
        <v>91.692899999999995</v>
      </c>
      <c r="J3841" s="111">
        <v>42548</v>
      </c>
      <c r="L3841" t="s">
        <v>2</v>
      </c>
      <c r="M3841" t="s">
        <v>120</v>
      </c>
      <c r="N3841" t="s">
        <v>121</v>
      </c>
    </row>
    <row r="3842" spans="1:14" x14ac:dyDescent="0.25">
      <c r="A3842" t="s">
        <v>6705</v>
      </c>
      <c r="B3842" t="s">
        <v>61</v>
      </c>
      <c r="C3842" t="s">
        <v>1325</v>
      </c>
      <c r="D3842" t="s">
        <v>117</v>
      </c>
      <c r="E3842" s="149">
        <v>975000</v>
      </c>
      <c r="F3842" s="149">
        <v>711551.66</v>
      </c>
      <c r="G3842" s="149">
        <v>1686551.66</v>
      </c>
      <c r="H3842" s="150">
        <f>Tabela2[[#This Row],[PERCENTUAL REALIZADO2]]*1/100</f>
        <v>0.86654200000000003</v>
      </c>
      <c r="I3842">
        <v>86.654200000000003</v>
      </c>
      <c r="J3842" s="111">
        <v>42685</v>
      </c>
      <c r="L3842" t="s">
        <v>2</v>
      </c>
      <c r="M3842" t="s">
        <v>120</v>
      </c>
      <c r="N3842" t="s">
        <v>121</v>
      </c>
    </row>
    <row r="3843" spans="1:14" x14ac:dyDescent="0.25">
      <c r="A3843" t="s">
        <v>6706</v>
      </c>
      <c r="B3843" t="s">
        <v>68</v>
      </c>
      <c r="C3843" t="s">
        <v>4857</v>
      </c>
      <c r="D3843" t="s">
        <v>117</v>
      </c>
      <c r="E3843" s="149">
        <v>331500</v>
      </c>
      <c r="F3843" s="149">
        <v>6787.67</v>
      </c>
      <c r="G3843" s="149">
        <v>338287.67</v>
      </c>
      <c r="H3843" s="150">
        <f>Tabela2[[#This Row],[PERCENTUAL REALIZADO2]]*1/100</f>
        <v>1.0331E-2</v>
      </c>
      <c r="I3843">
        <v>1.0330999999999999</v>
      </c>
      <c r="J3843" s="111">
        <v>42566</v>
      </c>
      <c r="L3843" t="s">
        <v>2</v>
      </c>
      <c r="M3843" t="s">
        <v>120</v>
      </c>
      <c r="N3843" t="s">
        <v>121</v>
      </c>
    </row>
    <row r="3844" spans="1:14" x14ac:dyDescent="0.25">
      <c r="A3844" t="s">
        <v>983</v>
      </c>
      <c r="B3844" t="s">
        <v>53</v>
      </c>
      <c r="C3844" t="s">
        <v>4136</v>
      </c>
      <c r="D3844" t="s">
        <v>117</v>
      </c>
      <c r="E3844" s="149">
        <v>243750</v>
      </c>
      <c r="F3844" s="149">
        <v>16562.55</v>
      </c>
      <c r="G3844" s="149">
        <v>260312.55</v>
      </c>
      <c r="H3844" s="150">
        <f>Tabela2[[#This Row],[PERCENTUAL REALIZADO2]]*1/100</f>
        <v>0.55285699999999993</v>
      </c>
      <c r="I3844">
        <v>55.285699999999999</v>
      </c>
      <c r="J3844" s="111">
        <v>42551</v>
      </c>
      <c r="L3844" t="s">
        <v>2</v>
      </c>
      <c r="M3844" t="s">
        <v>120</v>
      </c>
      <c r="N3844" t="s">
        <v>121</v>
      </c>
    </row>
    <row r="3845" spans="1:14" x14ac:dyDescent="0.25">
      <c r="A3845" t="s">
        <v>5729</v>
      </c>
      <c r="B3845" t="s">
        <v>48</v>
      </c>
      <c r="C3845" t="s">
        <v>500</v>
      </c>
      <c r="D3845" t="s">
        <v>117</v>
      </c>
      <c r="E3845" s="149">
        <v>487500</v>
      </c>
      <c r="F3845" s="149">
        <v>36053.14</v>
      </c>
      <c r="G3845" s="149">
        <v>523553.14</v>
      </c>
      <c r="H3845" s="150">
        <f>Tabela2[[#This Row],[PERCENTUAL REALIZADO2]]*1/100</f>
        <v>0.81867299999999998</v>
      </c>
      <c r="I3845">
        <v>81.8673</v>
      </c>
      <c r="J3845" s="111">
        <v>42522</v>
      </c>
      <c r="L3845" t="s">
        <v>2</v>
      </c>
      <c r="M3845" t="s">
        <v>120</v>
      </c>
      <c r="N3845" t="s">
        <v>121</v>
      </c>
    </row>
    <row r="3846" spans="1:14" x14ac:dyDescent="0.25">
      <c r="A3846" t="s">
        <v>260</v>
      </c>
      <c r="B3846" t="s">
        <v>68</v>
      </c>
      <c r="C3846" t="s">
        <v>427</v>
      </c>
      <c r="D3846" t="s">
        <v>117</v>
      </c>
      <c r="E3846" s="149">
        <v>243750</v>
      </c>
      <c r="F3846" s="149">
        <v>33619.730000000003</v>
      </c>
      <c r="G3846" s="149">
        <v>277369.73</v>
      </c>
      <c r="H3846" s="150">
        <f>Tabela2[[#This Row],[PERCENTUAL REALIZADO2]]*1/100</f>
        <v>0.59054899999999999</v>
      </c>
      <c r="I3846">
        <v>59.054900000000004</v>
      </c>
      <c r="J3846" s="111">
        <v>42504</v>
      </c>
      <c r="L3846" t="s">
        <v>2</v>
      </c>
      <c r="M3846" t="s">
        <v>120</v>
      </c>
      <c r="N3846" t="s">
        <v>121</v>
      </c>
    </row>
    <row r="3847" spans="1:14" x14ac:dyDescent="0.25">
      <c r="A3847" t="s">
        <v>6708</v>
      </c>
      <c r="B3847" t="s">
        <v>68</v>
      </c>
      <c r="C3847" t="s">
        <v>6707</v>
      </c>
      <c r="D3847" t="s">
        <v>117</v>
      </c>
      <c r="E3847" s="149">
        <v>292500</v>
      </c>
      <c r="F3847" s="149">
        <v>114237.04</v>
      </c>
      <c r="G3847" s="149">
        <v>406737.04</v>
      </c>
      <c r="H3847" s="150">
        <f>Tabela2[[#This Row],[PERCENTUAL REALIZADO2]]*1/100</f>
        <v>1.5347999999999999E-2</v>
      </c>
      <c r="I3847">
        <v>1.5347999999999999</v>
      </c>
      <c r="J3847" s="111">
        <v>42500</v>
      </c>
      <c r="L3847" t="s">
        <v>2</v>
      </c>
      <c r="M3847" t="s">
        <v>120</v>
      </c>
      <c r="N3847" t="s">
        <v>121</v>
      </c>
    </row>
    <row r="3848" spans="1:14" x14ac:dyDescent="0.25">
      <c r="A3848" t="s">
        <v>6710</v>
      </c>
      <c r="B3848" t="s">
        <v>53</v>
      </c>
      <c r="C3848" t="s">
        <v>6709</v>
      </c>
      <c r="D3848" t="s">
        <v>117</v>
      </c>
      <c r="E3848" s="149">
        <v>243750</v>
      </c>
      <c r="F3848" s="149">
        <v>12187.5</v>
      </c>
      <c r="G3848" s="149">
        <v>255937.5</v>
      </c>
      <c r="H3848" s="150">
        <f>Tabela2[[#This Row],[PERCENTUAL REALIZADO2]]*1/100</f>
        <v>6.1609999999999998E-3</v>
      </c>
      <c r="I3848">
        <v>0.61609999999999998</v>
      </c>
      <c r="J3848" s="111">
        <v>42809</v>
      </c>
      <c r="L3848" t="s">
        <v>2</v>
      </c>
      <c r="M3848" t="s">
        <v>120</v>
      </c>
      <c r="N3848" t="s">
        <v>121</v>
      </c>
    </row>
    <row r="3849" spans="1:14" x14ac:dyDescent="0.25">
      <c r="A3849" t="s">
        <v>412</v>
      </c>
      <c r="B3849" t="s">
        <v>68</v>
      </c>
      <c r="C3849" t="s">
        <v>954</v>
      </c>
      <c r="D3849" t="s">
        <v>117</v>
      </c>
      <c r="E3849" s="149">
        <v>390000</v>
      </c>
      <c r="F3849" s="149">
        <v>209208.05</v>
      </c>
      <c r="G3849" s="149">
        <v>599208.05000000005</v>
      </c>
      <c r="H3849" s="150">
        <f>Tabela2[[#This Row],[PERCENTUAL REALIZADO2]]*1/100</f>
        <v>0.510382</v>
      </c>
      <c r="I3849">
        <v>51.038200000000003</v>
      </c>
      <c r="J3849" s="111">
        <v>42515</v>
      </c>
      <c r="L3849" t="s">
        <v>2</v>
      </c>
      <c r="M3849" t="s">
        <v>120</v>
      </c>
      <c r="N3849" t="s">
        <v>121</v>
      </c>
    </row>
    <row r="3850" spans="1:14" x14ac:dyDescent="0.25">
      <c r="A3850" t="s">
        <v>6712</v>
      </c>
      <c r="B3850" t="s">
        <v>67</v>
      </c>
      <c r="C3850" t="s">
        <v>6711</v>
      </c>
      <c r="D3850" t="s">
        <v>117</v>
      </c>
      <c r="E3850" s="149">
        <v>243750</v>
      </c>
      <c r="F3850" s="149">
        <v>6250</v>
      </c>
      <c r="G3850" s="149">
        <v>250000</v>
      </c>
      <c r="H3850" s="150">
        <f>Tabela2[[#This Row],[PERCENTUAL REALIZADO2]]*1/100</f>
        <v>3.5762000000000002E-2</v>
      </c>
      <c r="I3850">
        <v>3.5762</v>
      </c>
      <c r="J3850" s="111">
        <v>42552</v>
      </c>
      <c r="L3850" t="s">
        <v>2</v>
      </c>
      <c r="M3850" t="s">
        <v>120</v>
      </c>
      <c r="N3850" t="s">
        <v>121</v>
      </c>
    </row>
    <row r="3851" spans="1:14" x14ac:dyDescent="0.25">
      <c r="A3851" t="s">
        <v>3794</v>
      </c>
      <c r="B3851" t="s">
        <v>68</v>
      </c>
      <c r="C3851" t="s">
        <v>3680</v>
      </c>
      <c r="D3851" t="s">
        <v>117</v>
      </c>
      <c r="E3851" s="149">
        <v>243750</v>
      </c>
      <c r="F3851" s="149">
        <v>6216.94</v>
      </c>
      <c r="G3851" s="149">
        <v>249966.94</v>
      </c>
      <c r="H3851" s="150">
        <f>Tabela2[[#This Row],[PERCENTUAL REALIZADO2]]*1/100</f>
        <v>0.59515799999999996</v>
      </c>
      <c r="I3851">
        <v>59.515799999999999</v>
      </c>
      <c r="J3851" s="111">
        <v>42555</v>
      </c>
      <c r="L3851" t="s">
        <v>2</v>
      </c>
      <c r="M3851" t="s">
        <v>120</v>
      </c>
      <c r="N3851" t="s">
        <v>121</v>
      </c>
    </row>
    <row r="3852" spans="1:14" x14ac:dyDescent="0.25">
      <c r="A3852" t="s">
        <v>6713</v>
      </c>
      <c r="B3852" t="s">
        <v>54</v>
      </c>
      <c r="C3852" t="s">
        <v>1126</v>
      </c>
      <c r="D3852" t="s">
        <v>117</v>
      </c>
      <c r="E3852" s="149">
        <v>292500</v>
      </c>
      <c r="F3852" s="149">
        <v>11700</v>
      </c>
      <c r="G3852" s="149">
        <v>304200</v>
      </c>
      <c r="H3852" s="150">
        <f>Tabela2[[#This Row],[PERCENTUAL REALIZADO2]]*1/100</f>
        <v>0.49274200000000001</v>
      </c>
      <c r="I3852">
        <v>49.2742</v>
      </c>
      <c r="J3852" s="111">
        <v>42163</v>
      </c>
      <c r="L3852" t="s">
        <v>2</v>
      </c>
      <c r="M3852" t="s">
        <v>120</v>
      </c>
      <c r="N3852" t="s">
        <v>121</v>
      </c>
    </row>
    <row r="3853" spans="1:14" x14ac:dyDescent="0.25">
      <c r="A3853" t="s">
        <v>6716</v>
      </c>
      <c r="B3853" t="s">
        <v>47</v>
      </c>
      <c r="C3853" t="s">
        <v>1206</v>
      </c>
      <c r="D3853" t="s">
        <v>117</v>
      </c>
      <c r="E3853" s="149">
        <v>292500</v>
      </c>
      <c r="F3853" s="149">
        <v>18627.919999999998</v>
      </c>
      <c r="G3853" s="149">
        <v>311127.92</v>
      </c>
      <c r="H3853" s="150">
        <f>Tabela2[[#This Row],[PERCENTUAL REALIZADO2]]*1/100</f>
        <v>0.73494400000000004</v>
      </c>
      <c r="I3853">
        <v>73.494399999999999</v>
      </c>
      <c r="J3853" s="111">
        <v>42696</v>
      </c>
      <c r="L3853" t="s">
        <v>2</v>
      </c>
      <c r="M3853" t="s">
        <v>120</v>
      </c>
      <c r="N3853" t="s">
        <v>121</v>
      </c>
    </row>
    <row r="3854" spans="1:14" x14ac:dyDescent="0.25">
      <c r="A3854" t="s">
        <v>6717</v>
      </c>
      <c r="B3854" t="s">
        <v>61</v>
      </c>
      <c r="C3854" t="s">
        <v>1171</v>
      </c>
      <c r="D3854" t="s">
        <v>117</v>
      </c>
      <c r="E3854" s="149">
        <v>585000</v>
      </c>
      <c r="F3854" s="149">
        <v>46800</v>
      </c>
      <c r="G3854" s="149">
        <v>631800</v>
      </c>
      <c r="H3854" s="150">
        <f>Tabela2[[#This Row],[PERCENTUAL REALIZADO2]]*1/100</f>
        <v>0.29494999999999999</v>
      </c>
      <c r="I3854">
        <v>29.495000000000001</v>
      </c>
      <c r="J3854" s="111">
        <v>42338</v>
      </c>
      <c r="L3854" t="s">
        <v>2</v>
      </c>
      <c r="M3854" t="s">
        <v>120</v>
      </c>
      <c r="N3854" t="s">
        <v>121</v>
      </c>
    </row>
    <row r="3855" spans="1:14" x14ac:dyDescent="0.25">
      <c r="A3855" t="s">
        <v>6718</v>
      </c>
      <c r="B3855" t="s">
        <v>68</v>
      </c>
      <c r="C3855" t="s">
        <v>332</v>
      </c>
      <c r="D3855" t="s">
        <v>117</v>
      </c>
      <c r="E3855" s="149">
        <v>243750</v>
      </c>
      <c r="F3855" s="149">
        <v>2462.12</v>
      </c>
      <c r="G3855" s="149">
        <v>246212.12</v>
      </c>
      <c r="H3855" s="150">
        <f>Tabela2[[#This Row],[PERCENTUAL REALIZADO2]]*1/100</f>
        <v>0.74157099999999998</v>
      </c>
      <c r="I3855">
        <v>74.1571</v>
      </c>
      <c r="J3855" s="111">
        <v>42800</v>
      </c>
      <c r="L3855" t="s">
        <v>2</v>
      </c>
      <c r="M3855" t="s">
        <v>120</v>
      </c>
      <c r="N3855" t="s">
        <v>121</v>
      </c>
    </row>
    <row r="3856" spans="1:14" x14ac:dyDescent="0.25">
      <c r="A3856" t="s">
        <v>6719</v>
      </c>
      <c r="B3856" t="s">
        <v>69</v>
      </c>
      <c r="C3856" t="s">
        <v>1154</v>
      </c>
      <c r="D3856" t="s">
        <v>117</v>
      </c>
      <c r="E3856" s="149">
        <v>487500</v>
      </c>
      <c r="F3856" s="149">
        <v>12500</v>
      </c>
      <c r="G3856" s="149">
        <v>500000</v>
      </c>
      <c r="H3856" s="150">
        <f>Tabela2[[#This Row],[PERCENTUAL REALIZADO2]]*1/100</f>
        <v>1.1407E-2</v>
      </c>
      <c r="I3856">
        <v>1.1407</v>
      </c>
      <c r="J3856" s="111">
        <v>42552</v>
      </c>
      <c r="L3856" t="s">
        <v>2</v>
      </c>
      <c r="M3856" t="s">
        <v>120</v>
      </c>
      <c r="N3856" t="s">
        <v>121</v>
      </c>
    </row>
    <row r="3857" spans="1:14" x14ac:dyDescent="0.25">
      <c r="A3857" t="s">
        <v>6720</v>
      </c>
      <c r="B3857" t="s">
        <v>68</v>
      </c>
      <c r="C3857" t="s">
        <v>139</v>
      </c>
      <c r="D3857" t="s">
        <v>117</v>
      </c>
      <c r="E3857" s="149">
        <v>292500</v>
      </c>
      <c r="F3857" s="149">
        <v>3881.2</v>
      </c>
      <c r="G3857" s="149">
        <v>296381.2</v>
      </c>
      <c r="H3857" s="150">
        <f>Tabela2[[#This Row],[PERCENTUAL REALIZADO2]]*1/100</f>
        <v>7.9710000000000007E-3</v>
      </c>
      <c r="I3857">
        <v>0.79710000000000003</v>
      </c>
      <c r="J3857" s="111">
        <v>42503</v>
      </c>
      <c r="L3857" t="s">
        <v>2</v>
      </c>
      <c r="M3857" t="s">
        <v>120</v>
      </c>
      <c r="N3857" t="s">
        <v>121</v>
      </c>
    </row>
    <row r="3858" spans="1:14" x14ac:dyDescent="0.25">
      <c r="A3858" t="s">
        <v>6722</v>
      </c>
      <c r="B3858" t="s">
        <v>61</v>
      </c>
      <c r="C3858" t="s">
        <v>3027</v>
      </c>
      <c r="D3858" t="s">
        <v>117</v>
      </c>
      <c r="E3858" s="149">
        <v>242043.75</v>
      </c>
      <c r="F3858" s="149">
        <v>3894.41</v>
      </c>
      <c r="G3858" s="149">
        <v>245938.16</v>
      </c>
      <c r="H3858" s="150">
        <f>Tabela2[[#This Row],[PERCENTUAL REALIZADO2]]*1/100</f>
        <v>6.4188999999999996E-2</v>
      </c>
      <c r="I3858">
        <v>6.4188999999999998</v>
      </c>
      <c r="J3858" s="111">
        <v>43045</v>
      </c>
      <c r="L3858" t="s">
        <v>2</v>
      </c>
      <c r="M3858" t="s">
        <v>120</v>
      </c>
      <c r="N3858" t="s">
        <v>121</v>
      </c>
    </row>
    <row r="3859" spans="1:14" x14ac:dyDescent="0.25">
      <c r="A3859" t="s">
        <v>6723</v>
      </c>
      <c r="B3859" t="s">
        <v>53</v>
      </c>
      <c r="C3859" t="s">
        <v>5396</v>
      </c>
      <c r="D3859" t="s">
        <v>117</v>
      </c>
      <c r="E3859" s="149">
        <v>243750</v>
      </c>
      <c r="F3859" s="149">
        <v>7500</v>
      </c>
      <c r="G3859" s="149">
        <v>251250</v>
      </c>
      <c r="H3859" s="150">
        <f>Tabela2[[#This Row],[PERCENTUAL REALIZADO2]]*1/100</f>
        <v>0.48859699999999995</v>
      </c>
      <c r="I3859">
        <v>48.859699999999997</v>
      </c>
      <c r="J3859" s="111">
        <v>42217</v>
      </c>
      <c r="L3859" t="s">
        <v>2</v>
      </c>
      <c r="M3859" t="s">
        <v>120</v>
      </c>
      <c r="N3859" t="s">
        <v>121</v>
      </c>
    </row>
    <row r="3860" spans="1:14" x14ac:dyDescent="0.25">
      <c r="A3860" t="s">
        <v>6725</v>
      </c>
      <c r="B3860" t="s">
        <v>68</v>
      </c>
      <c r="C3860" t="s">
        <v>6724</v>
      </c>
      <c r="D3860" t="s">
        <v>117</v>
      </c>
      <c r="E3860" s="149">
        <v>243750</v>
      </c>
      <c r="F3860" s="149">
        <v>250</v>
      </c>
      <c r="G3860" s="149">
        <v>244000</v>
      </c>
      <c r="H3860" s="150">
        <f>Tabela2[[#This Row],[PERCENTUAL REALIZADO2]]*1/100</f>
        <v>0.92074200000000006</v>
      </c>
      <c r="I3860">
        <v>92.074200000000005</v>
      </c>
      <c r="J3860" s="111">
        <v>42480</v>
      </c>
      <c r="L3860" t="s">
        <v>2</v>
      </c>
      <c r="M3860" t="s">
        <v>120</v>
      </c>
      <c r="N3860" t="s">
        <v>121</v>
      </c>
    </row>
    <row r="3861" spans="1:14" x14ac:dyDescent="0.25">
      <c r="A3861" t="s">
        <v>940</v>
      </c>
      <c r="B3861" t="s">
        <v>65</v>
      </c>
      <c r="C3861" t="s">
        <v>4824</v>
      </c>
      <c r="D3861" t="s">
        <v>117</v>
      </c>
      <c r="E3861" s="149">
        <v>243750</v>
      </c>
      <c r="F3861" s="149">
        <v>7638.25</v>
      </c>
      <c r="G3861" s="149">
        <v>251388.25</v>
      </c>
      <c r="H3861" s="150">
        <f>Tabela2[[#This Row],[PERCENTUAL REALIZADO2]]*1/100</f>
        <v>0.91877500000000001</v>
      </c>
      <c r="I3861">
        <v>91.877499999999998</v>
      </c>
      <c r="J3861" s="111">
        <v>42395</v>
      </c>
      <c r="L3861" t="s">
        <v>2</v>
      </c>
      <c r="M3861" t="s">
        <v>120</v>
      </c>
      <c r="N3861" t="s">
        <v>121</v>
      </c>
    </row>
    <row r="3862" spans="1:14" x14ac:dyDescent="0.25">
      <c r="A3862" t="s">
        <v>6727</v>
      </c>
      <c r="B3862" t="s">
        <v>53</v>
      </c>
      <c r="C3862" t="s">
        <v>6726</v>
      </c>
      <c r="D3862" t="s">
        <v>117</v>
      </c>
      <c r="E3862" s="149">
        <v>292500</v>
      </c>
      <c r="F3862" s="149">
        <v>436.54</v>
      </c>
      <c r="G3862" s="149">
        <v>292936.53999999998</v>
      </c>
      <c r="H3862" s="150">
        <f>Tabela2[[#This Row],[PERCENTUAL REALIZADO2]]*1/100</f>
        <v>0.36696899999999999</v>
      </c>
      <c r="I3862">
        <v>36.696899999999999</v>
      </c>
      <c r="J3862" s="111">
        <v>42534</v>
      </c>
      <c r="L3862" t="s">
        <v>2</v>
      </c>
      <c r="M3862" t="s">
        <v>120</v>
      </c>
      <c r="N3862" t="s">
        <v>121</v>
      </c>
    </row>
    <row r="3863" spans="1:14" x14ac:dyDescent="0.25">
      <c r="A3863" t="s">
        <v>6728</v>
      </c>
      <c r="B3863" t="s">
        <v>53</v>
      </c>
      <c r="C3863" t="s">
        <v>2985</v>
      </c>
      <c r="D3863" t="s">
        <v>117</v>
      </c>
      <c r="E3863" s="149">
        <v>975000</v>
      </c>
      <c r="F3863" s="149">
        <v>308451.65000000002</v>
      </c>
      <c r="G3863" s="149">
        <v>1283451.6499999999</v>
      </c>
      <c r="H3863" s="150">
        <f>Tabela2[[#This Row],[PERCENTUAL REALIZADO2]]*1/100</f>
        <v>0.105128</v>
      </c>
      <c r="I3863">
        <v>10.5128</v>
      </c>
      <c r="J3863" s="111">
        <v>42684</v>
      </c>
      <c r="L3863" t="s">
        <v>2</v>
      </c>
      <c r="M3863" t="s">
        <v>120</v>
      </c>
      <c r="N3863" t="s">
        <v>121</v>
      </c>
    </row>
    <row r="3864" spans="1:14" x14ac:dyDescent="0.25">
      <c r="A3864" t="s">
        <v>6729</v>
      </c>
      <c r="B3864" t="s">
        <v>68</v>
      </c>
      <c r="C3864" t="s">
        <v>399</v>
      </c>
      <c r="D3864" t="s">
        <v>117</v>
      </c>
      <c r="E3864" s="149">
        <v>243750</v>
      </c>
      <c r="F3864" s="149">
        <v>6250</v>
      </c>
      <c r="G3864" s="149">
        <v>250000</v>
      </c>
      <c r="H3864" s="150">
        <f>Tabela2[[#This Row],[PERCENTUAL REALIZADO2]]*1/100</f>
        <v>0.53820500000000004</v>
      </c>
      <c r="I3864">
        <v>53.820500000000003</v>
      </c>
      <c r="J3864" s="111">
        <v>42772</v>
      </c>
      <c r="L3864" t="s">
        <v>2</v>
      </c>
      <c r="M3864" t="s">
        <v>120</v>
      </c>
      <c r="N3864" t="s">
        <v>121</v>
      </c>
    </row>
    <row r="3865" spans="1:14" x14ac:dyDescent="0.25">
      <c r="A3865" t="s">
        <v>6731</v>
      </c>
      <c r="B3865" t="s">
        <v>54</v>
      </c>
      <c r="C3865" t="s">
        <v>6730</v>
      </c>
      <c r="D3865" t="s">
        <v>117</v>
      </c>
      <c r="E3865" s="149">
        <v>487500</v>
      </c>
      <c r="F3865" s="149">
        <v>155985.29999999999</v>
      </c>
      <c r="G3865" s="149">
        <v>643485.30000000005</v>
      </c>
      <c r="H3865" s="150">
        <f>Tabela2[[#This Row],[PERCENTUAL REALIZADO2]]*1/100</f>
        <v>4.1086999999999999E-2</v>
      </c>
      <c r="I3865">
        <v>4.1086999999999998</v>
      </c>
      <c r="J3865" s="111">
        <v>42339</v>
      </c>
      <c r="L3865" t="s">
        <v>2</v>
      </c>
      <c r="M3865" t="s">
        <v>120</v>
      </c>
      <c r="N3865" t="s">
        <v>121</v>
      </c>
    </row>
    <row r="3866" spans="1:14" x14ac:dyDescent="0.25">
      <c r="A3866" t="s">
        <v>6732</v>
      </c>
      <c r="B3866" t="s">
        <v>54</v>
      </c>
      <c r="C3866" t="s">
        <v>6657</v>
      </c>
      <c r="D3866" t="s">
        <v>117</v>
      </c>
      <c r="E3866" s="149">
        <v>305175</v>
      </c>
      <c r="F3866" s="149">
        <v>51422.52</v>
      </c>
      <c r="G3866" s="149">
        <v>356597.52</v>
      </c>
      <c r="H3866" s="150">
        <f>Tabela2[[#This Row],[PERCENTUAL REALIZADO2]]*1/100</f>
        <v>0.90099000000000007</v>
      </c>
      <c r="I3866">
        <v>90.099000000000004</v>
      </c>
      <c r="J3866" s="111">
        <v>42387</v>
      </c>
      <c r="L3866" t="s">
        <v>2</v>
      </c>
      <c r="M3866" t="s">
        <v>120</v>
      </c>
      <c r="N3866" t="s">
        <v>121</v>
      </c>
    </row>
    <row r="3867" spans="1:14" x14ac:dyDescent="0.25">
      <c r="A3867" t="s">
        <v>6733</v>
      </c>
      <c r="B3867" t="s">
        <v>69</v>
      </c>
      <c r="C3867" t="s">
        <v>478</v>
      </c>
      <c r="D3867" t="s">
        <v>117</v>
      </c>
      <c r="E3867" s="149">
        <v>487500</v>
      </c>
      <c r="F3867" s="149">
        <v>40411.440000000002</v>
      </c>
      <c r="G3867" s="149">
        <v>527911.43999999994</v>
      </c>
      <c r="H3867" s="150">
        <f>Tabela2[[#This Row],[PERCENTUAL REALIZADO2]]*1/100</f>
        <v>3.7728999999999999E-2</v>
      </c>
      <c r="I3867">
        <v>3.7728999999999999</v>
      </c>
      <c r="J3867" s="111">
        <v>42552</v>
      </c>
      <c r="L3867" t="s">
        <v>2</v>
      </c>
      <c r="M3867" t="s">
        <v>120</v>
      </c>
      <c r="N3867" t="s">
        <v>121</v>
      </c>
    </row>
    <row r="3868" spans="1:14" x14ac:dyDescent="0.25">
      <c r="A3868" t="s">
        <v>6734</v>
      </c>
      <c r="B3868" t="s">
        <v>65</v>
      </c>
      <c r="C3868" t="s">
        <v>376</v>
      </c>
      <c r="D3868" t="s">
        <v>117</v>
      </c>
      <c r="E3868" s="149">
        <v>243750</v>
      </c>
      <c r="F3868" s="149">
        <v>41802.99</v>
      </c>
      <c r="G3868" s="149">
        <v>285552.99</v>
      </c>
      <c r="H3868" s="150">
        <f>Tabela2[[#This Row],[PERCENTUAL REALIZADO2]]*1/100</f>
        <v>9.9117999999999998E-2</v>
      </c>
      <c r="I3868">
        <v>9.9117999999999995</v>
      </c>
      <c r="J3868" s="111">
        <v>42551</v>
      </c>
      <c r="L3868" t="s">
        <v>2</v>
      </c>
      <c r="M3868" t="s">
        <v>120</v>
      </c>
      <c r="N3868" t="s">
        <v>121</v>
      </c>
    </row>
    <row r="3869" spans="1:14" x14ac:dyDescent="0.25">
      <c r="A3869" t="s">
        <v>6735</v>
      </c>
      <c r="B3869" t="s">
        <v>68</v>
      </c>
      <c r="C3869" t="s">
        <v>3649</v>
      </c>
      <c r="D3869" t="s">
        <v>117</v>
      </c>
      <c r="E3869" s="149">
        <v>243750</v>
      </c>
      <c r="F3869" s="149">
        <v>2462.12</v>
      </c>
      <c r="G3869" s="149">
        <v>246212.12</v>
      </c>
      <c r="H3869" s="150">
        <f>Tabela2[[#This Row],[PERCENTUAL REALIZADO2]]*1/100</f>
        <v>0.36621000000000004</v>
      </c>
      <c r="I3869">
        <v>36.621000000000002</v>
      </c>
      <c r="J3869" s="111">
        <v>42551</v>
      </c>
      <c r="L3869" t="s">
        <v>2</v>
      </c>
      <c r="M3869" t="s">
        <v>120</v>
      </c>
      <c r="N3869" t="s">
        <v>121</v>
      </c>
    </row>
    <row r="3870" spans="1:14" x14ac:dyDescent="0.25">
      <c r="A3870" t="s">
        <v>6736</v>
      </c>
      <c r="B3870" t="s">
        <v>65</v>
      </c>
      <c r="C3870" t="s">
        <v>6289</v>
      </c>
      <c r="D3870" t="s">
        <v>117</v>
      </c>
      <c r="E3870" s="149">
        <v>682500</v>
      </c>
      <c r="F3870" s="149">
        <v>6895</v>
      </c>
      <c r="G3870" s="149">
        <v>689395</v>
      </c>
      <c r="H3870" s="150">
        <f>Tabela2[[#This Row],[PERCENTUAL REALIZADO2]]*1/100</f>
        <v>0.55952599999999997</v>
      </c>
      <c r="I3870">
        <v>55.952599999999997</v>
      </c>
      <c r="J3870" s="111">
        <v>42964</v>
      </c>
      <c r="L3870" t="s">
        <v>2</v>
      </c>
      <c r="M3870" t="s">
        <v>120</v>
      </c>
      <c r="N3870" t="s">
        <v>121</v>
      </c>
    </row>
    <row r="3871" spans="1:14" x14ac:dyDescent="0.25">
      <c r="A3871" t="s">
        <v>6737</v>
      </c>
      <c r="B3871" t="s">
        <v>53</v>
      </c>
      <c r="C3871" t="s">
        <v>1661</v>
      </c>
      <c r="D3871" t="s">
        <v>117</v>
      </c>
      <c r="E3871" s="149">
        <v>243750</v>
      </c>
      <c r="F3871" s="149">
        <v>262.5</v>
      </c>
      <c r="G3871" s="149">
        <v>244012.5</v>
      </c>
      <c r="H3871" s="150">
        <f>Tabela2[[#This Row],[PERCENTUAL REALIZADO2]]*1/100</f>
        <v>0.50917900000000005</v>
      </c>
      <c r="I3871">
        <v>50.917900000000003</v>
      </c>
      <c r="J3871" s="111">
        <v>42552</v>
      </c>
      <c r="L3871" t="s">
        <v>2</v>
      </c>
      <c r="M3871" t="s">
        <v>120</v>
      </c>
      <c r="N3871" t="s">
        <v>121</v>
      </c>
    </row>
    <row r="3872" spans="1:14" x14ac:dyDescent="0.25">
      <c r="A3872" t="s">
        <v>6738</v>
      </c>
      <c r="B3872" t="s">
        <v>53</v>
      </c>
      <c r="C3872" t="s">
        <v>4676</v>
      </c>
      <c r="D3872" t="s">
        <v>117</v>
      </c>
      <c r="E3872" s="149">
        <v>243750</v>
      </c>
      <c r="F3872" s="149">
        <v>12404.52</v>
      </c>
      <c r="G3872" s="149">
        <v>256154.52</v>
      </c>
      <c r="H3872" s="150">
        <f>Tabela2[[#This Row],[PERCENTUAL REALIZADO2]]*1/100</f>
        <v>0.62074099999999999</v>
      </c>
      <c r="I3872">
        <v>62.074100000000001</v>
      </c>
      <c r="J3872" s="111">
        <v>42685</v>
      </c>
      <c r="L3872" t="s">
        <v>2</v>
      </c>
      <c r="M3872" t="s">
        <v>120</v>
      </c>
      <c r="N3872" t="s">
        <v>121</v>
      </c>
    </row>
    <row r="3873" spans="1:14" x14ac:dyDescent="0.25">
      <c r="A3873" t="s">
        <v>6739</v>
      </c>
      <c r="B3873" t="s">
        <v>50</v>
      </c>
      <c r="C3873" t="s">
        <v>5317</v>
      </c>
      <c r="D3873" t="s">
        <v>117</v>
      </c>
      <c r="E3873" s="149">
        <v>252039.62</v>
      </c>
      <c r="F3873" s="149">
        <v>252.3</v>
      </c>
      <c r="G3873" s="149">
        <v>252291.92</v>
      </c>
      <c r="H3873" s="150">
        <f>Tabela2[[#This Row],[PERCENTUAL REALIZADO2]]*1/100</f>
        <v>0.73730099999999998</v>
      </c>
      <c r="I3873">
        <v>73.730099999999993</v>
      </c>
      <c r="J3873" s="111">
        <v>42653</v>
      </c>
      <c r="L3873" t="s">
        <v>2</v>
      </c>
      <c r="M3873" t="s">
        <v>120</v>
      </c>
      <c r="N3873" t="s">
        <v>121</v>
      </c>
    </row>
    <row r="3874" spans="1:14" x14ac:dyDescent="0.25">
      <c r="A3874" t="s">
        <v>6740</v>
      </c>
      <c r="B3874" t="s">
        <v>68</v>
      </c>
      <c r="C3874" t="s">
        <v>332</v>
      </c>
      <c r="D3874" t="s">
        <v>117</v>
      </c>
      <c r="E3874" s="149">
        <v>243750</v>
      </c>
      <c r="F3874" s="149">
        <v>6250</v>
      </c>
      <c r="G3874" s="149">
        <v>250000</v>
      </c>
      <c r="H3874" s="150">
        <f>Tabela2[[#This Row],[PERCENTUAL REALIZADO2]]*1/100</f>
        <v>0.74197500000000005</v>
      </c>
      <c r="I3874">
        <v>74.197500000000005</v>
      </c>
      <c r="J3874" s="111">
        <v>42891</v>
      </c>
      <c r="L3874" t="s">
        <v>2</v>
      </c>
      <c r="M3874" t="s">
        <v>120</v>
      </c>
      <c r="N3874" t="s">
        <v>121</v>
      </c>
    </row>
    <row r="3875" spans="1:14" x14ac:dyDescent="0.25">
      <c r="A3875" t="s">
        <v>6741</v>
      </c>
      <c r="B3875" t="s">
        <v>52</v>
      </c>
      <c r="C3875" t="s">
        <v>662</v>
      </c>
      <c r="D3875" t="s">
        <v>117</v>
      </c>
      <c r="E3875" s="149">
        <v>390000</v>
      </c>
      <c r="F3875" s="149">
        <v>400</v>
      </c>
      <c r="G3875" s="149">
        <v>390400</v>
      </c>
      <c r="H3875" s="150">
        <f>Tabela2[[#This Row],[PERCENTUAL REALIZADO2]]*1/100</f>
        <v>0.954789</v>
      </c>
      <c r="I3875">
        <v>95.478899999999996</v>
      </c>
      <c r="J3875" s="111">
        <v>42439</v>
      </c>
      <c r="L3875" t="s">
        <v>2</v>
      </c>
      <c r="M3875" t="s">
        <v>120</v>
      </c>
      <c r="N3875" t="s">
        <v>121</v>
      </c>
    </row>
    <row r="3876" spans="1:14" x14ac:dyDescent="0.25">
      <c r="A3876" t="s">
        <v>6742</v>
      </c>
      <c r="B3876" t="s">
        <v>53</v>
      </c>
      <c r="C3876" t="s">
        <v>773</v>
      </c>
      <c r="D3876" t="s">
        <v>117</v>
      </c>
      <c r="E3876" s="149">
        <v>731250</v>
      </c>
      <c r="F3876" s="149">
        <v>4000</v>
      </c>
      <c r="G3876" s="149">
        <v>735250</v>
      </c>
      <c r="H3876" s="150">
        <f>Tabela2[[#This Row],[PERCENTUAL REALIZADO2]]*1/100</f>
        <v>0.65862799999999988</v>
      </c>
      <c r="I3876">
        <v>65.862799999999993</v>
      </c>
      <c r="J3876" s="111">
        <v>42551</v>
      </c>
      <c r="L3876" t="s">
        <v>2</v>
      </c>
      <c r="M3876" t="s">
        <v>120</v>
      </c>
      <c r="N3876" t="s">
        <v>121</v>
      </c>
    </row>
    <row r="3877" spans="1:14" x14ac:dyDescent="0.25">
      <c r="A3877" t="s">
        <v>6744</v>
      </c>
      <c r="B3877" t="s">
        <v>61</v>
      </c>
      <c r="C3877" t="s">
        <v>6743</v>
      </c>
      <c r="D3877" t="s">
        <v>117</v>
      </c>
      <c r="E3877" s="149">
        <v>877500</v>
      </c>
      <c r="F3877" s="149">
        <v>904.5</v>
      </c>
      <c r="G3877" s="149">
        <v>878404.5</v>
      </c>
      <c r="H3877" s="150">
        <f>Tabela2[[#This Row],[PERCENTUAL REALIZADO2]]*1/100</f>
        <v>0.105656</v>
      </c>
      <c r="I3877">
        <v>10.5656</v>
      </c>
      <c r="J3877" s="111">
        <v>42662</v>
      </c>
      <c r="L3877" t="s">
        <v>2</v>
      </c>
      <c r="M3877" t="s">
        <v>120</v>
      </c>
      <c r="N3877" t="s">
        <v>121</v>
      </c>
    </row>
    <row r="3878" spans="1:14" x14ac:dyDescent="0.25">
      <c r="A3878" t="s">
        <v>412</v>
      </c>
      <c r="B3878" t="s">
        <v>62</v>
      </c>
      <c r="C3878" t="s">
        <v>4091</v>
      </c>
      <c r="D3878" t="s">
        <v>117</v>
      </c>
      <c r="E3878" s="149">
        <v>390000</v>
      </c>
      <c r="F3878" s="149">
        <v>3900</v>
      </c>
      <c r="G3878" s="149">
        <v>393900</v>
      </c>
      <c r="H3878" s="150">
        <f>Tabela2[[#This Row],[PERCENTUAL REALIZADO2]]*1/100</f>
        <v>0.58004199999999995</v>
      </c>
      <c r="I3878">
        <v>58.004199999999997</v>
      </c>
      <c r="J3878" s="111">
        <v>42663</v>
      </c>
      <c r="L3878" t="s">
        <v>2</v>
      </c>
      <c r="M3878" t="s">
        <v>120</v>
      </c>
      <c r="N3878" t="s">
        <v>121</v>
      </c>
    </row>
    <row r="3879" spans="1:14" x14ac:dyDescent="0.25">
      <c r="A3879" t="s">
        <v>6745</v>
      </c>
      <c r="B3879" t="s">
        <v>62</v>
      </c>
      <c r="C3879" t="s">
        <v>4697</v>
      </c>
      <c r="D3879" t="s">
        <v>117</v>
      </c>
      <c r="E3879" s="149">
        <v>390000</v>
      </c>
      <c r="F3879" s="149">
        <v>113086.46</v>
      </c>
      <c r="G3879" s="149">
        <v>503086.46</v>
      </c>
      <c r="H3879" s="150">
        <f>Tabela2[[#This Row],[PERCENTUAL REALIZADO2]]*1/100</f>
        <v>0.499998</v>
      </c>
      <c r="I3879">
        <v>49.9998</v>
      </c>
      <c r="J3879" s="111">
        <v>42301</v>
      </c>
      <c r="L3879" t="s">
        <v>2</v>
      </c>
      <c r="M3879" t="s">
        <v>120</v>
      </c>
      <c r="N3879" t="s">
        <v>121</v>
      </c>
    </row>
    <row r="3880" spans="1:14" x14ac:dyDescent="0.25">
      <c r="A3880" t="s">
        <v>4968</v>
      </c>
      <c r="B3880" t="s">
        <v>48</v>
      </c>
      <c r="C3880" t="s">
        <v>3968</v>
      </c>
      <c r="D3880" t="s">
        <v>82</v>
      </c>
      <c r="E3880" s="149">
        <v>140000</v>
      </c>
      <c r="F3880" s="149">
        <v>7000</v>
      </c>
      <c r="G3880" s="149">
        <v>147000</v>
      </c>
      <c r="H3880" s="150">
        <f>Tabela2[[#This Row],[PERCENTUAL REALIZADO2]]*1/100</f>
        <v>0.52839999999999998</v>
      </c>
      <c r="I3880">
        <v>52.84</v>
      </c>
      <c r="J3880" s="111">
        <v>39224</v>
      </c>
      <c r="K3880" s="111">
        <v>42063</v>
      </c>
      <c r="L3880" t="s">
        <v>2</v>
      </c>
      <c r="M3880" t="s">
        <v>84</v>
      </c>
      <c r="N3880" t="s">
        <v>721</v>
      </c>
    </row>
    <row r="3881" spans="1:14" x14ac:dyDescent="0.25">
      <c r="A3881" t="s">
        <v>6746</v>
      </c>
      <c r="B3881" t="s">
        <v>62</v>
      </c>
      <c r="C3881" t="s">
        <v>3105</v>
      </c>
      <c r="D3881" t="s">
        <v>117</v>
      </c>
      <c r="E3881" s="149">
        <v>390000</v>
      </c>
      <c r="F3881" s="149">
        <v>10000</v>
      </c>
      <c r="G3881" s="149">
        <v>400000</v>
      </c>
      <c r="H3881" s="150">
        <f>Tabela2[[#This Row],[PERCENTUAL REALIZADO2]]*1/100</f>
        <v>0.97391499999999998</v>
      </c>
      <c r="I3881">
        <v>97.391499999999994</v>
      </c>
      <c r="J3881" s="111">
        <v>42125</v>
      </c>
      <c r="L3881" t="s">
        <v>2</v>
      </c>
      <c r="M3881" t="s">
        <v>120</v>
      </c>
      <c r="N3881" t="s">
        <v>121</v>
      </c>
    </row>
    <row r="3882" spans="1:14" x14ac:dyDescent="0.25">
      <c r="A3882" t="s">
        <v>6747</v>
      </c>
      <c r="B3882" t="s">
        <v>62</v>
      </c>
      <c r="C3882" t="s">
        <v>4447</v>
      </c>
      <c r="D3882" t="s">
        <v>117</v>
      </c>
      <c r="E3882" s="149">
        <v>341250</v>
      </c>
      <c r="F3882" s="149">
        <v>750</v>
      </c>
      <c r="G3882" s="149">
        <v>342000</v>
      </c>
      <c r="H3882" s="150">
        <f>Tabela2[[#This Row],[PERCENTUAL REALIZADO2]]*1/100</f>
        <v>0.79222199999999998</v>
      </c>
      <c r="I3882">
        <v>79.222200000000001</v>
      </c>
      <c r="J3882" s="111">
        <v>42552</v>
      </c>
      <c r="L3882" t="s">
        <v>2</v>
      </c>
      <c r="M3882" t="s">
        <v>120</v>
      </c>
      <c r="N3882" t="s">
        <v>121</v>
      </c>
    </row>
    <row r="3883" spans="1:14" x14ac:dyDescent="0.25">
      <c r="A3883" t="s">
        <v>6749</v>
      </c>
      <c r="B3883" t="s">
        <v>65</v>
      </c>
      <c r="C3883" t="s">
        <v>6748</v>
      </c>
      <c r="D3883" t="s">
        <v>117</v>
      </c>
      <c r="E3883" s="149">
        <v>249600</v>
      </c>
      <c r="F3883" s="149">
        <v>6400</v>
      </c>
      <c r="G3883" s="149">
        <v>256000</v>
      </c>
      <c r="H3883" s="150">
        <f>Tabela2[[#This Row],[PERCENTUAL REALIZADO2]]*1/100</f>
        <v>0.76452500000000001</v>
      </c>
      <c r="I3883">
        <v>76.452500000000001</v>
      </c>
      <c r="J3883" s="111">
        <v>42691</v>
      </c>
      <c r="L3883" t="s">
        <v>2</v>
      </c>
      <c r="M3883" t="s">
        <v>120</v>
      </c>
      <c r="N3883" t="s">
        <v>121</v>
      </c>
    </row>
    <row r="3884" spans="1:14" x14ac:dyDescent="0.25">
      <c r="A3884" t="s">
        <v>6750</v>
      </c>
      <c r="B3884" t="s">
        <v>61</v>
      </c>
      <c r="C3884" t="s">
        <v>931</v>
      </c>
      <c r="D3884" t="s">
        <v>117</v>
      </c>
      <c r="E3884" s="149">
        <v>546112.65</v>
      </c>
      <c r="F3884" s="149">
        <v>21864.86</v>
      </c>
      <c r="G3884" s="149">
        <v>567977.51</v>
      </c>
      <c r="H3884" s="150">
        <f>Tabela2[[#This Row],[PERCENTUAL REALIZADO2]]*1/100</f>
        <v>0.26749699999999998</v>
      </c>
      <c r="I3884">
        <v>26.749700000000001</v>
      </c>
      <c r="J3884" s="111">
        <v>42257</v>
      </c>
      <c r="L3884" t="s">
        <v>2</v>
      </c>
      <c r="M3884" t="s">
        <v>120</v>
      </c>
      <c r="N3884" t="s">
        <v>121</v>
      </c>
    </row>
    <row r="3885" spans="1:14" x14ac:dyDescent="0.25">
      <c r="A3885" t="s">
        <v>6751</v>
      </c>
      <c r="B3885" t="s">
        <v>47</v>
      </c>
      <c r="C3885" t="s">
        <v>3612</v>
      </c>
      <c r="D3885" t="s">
        <v>117</v>
      </c>
      <c r="E3885" s="149">
        <v>390000</v>
      </c>
      <c r="F3885" s="149">
        <v>108598.24</v>
      </c>
      <c r="G3885" s="149">
        <v>498598.24</v>
      </c>
      <c r="H3885" s="150">
        <f>Tabela2[[#This Row],[PERCENTUAL REALIZADO2]]*1/100</f>
        <v>0.54739700000000002</v>
      </c>
      <c r="I3885">
        <v>54.739699999999999</v>
      </c>
      <c r="J3885" s="111">
        <v>42551</v>
      </c>
      <c r="L3885" t="s">
        <v>2</v>
      </c>
      <c r="M3885" t="s">
        <v>120</v>
      </c>
      <c r="N3885" t="s">
        <v>121</v>
      </c>
    </row>
    <row r="3886" spans="1:14" x14ac:dyDescent="0.25">
      <c r="A3886" t="s">
        <v>6752</v>
      </c>
      <c r="B3886" t="s">
        <v>57</v>
      </c>
      <c r="C3886" t="s">
        <v>547</v>
      </c>
      <c r="D3886" t="s">
        <v>117</v>
      </c>
      <c r="E3886" s="149">
        <v>243750</v>
      </c>
      <c r="F3886" s="149">
        <v>35404.25</v>
      </c>
      <c r="G3886" s="149">
        <v>279154.25</v>
      </c>
      <c r="H3886" s="150">
        <f>Tabela2[[#This Row],[PERCENTUAL REALIZADO2]]*1/100</f>
        <v>0.55608999999999997</v>
      </c>
      <c r="I3886">
        <v>55.609000000000002</v>
      </c>
      <c r="J3886" s="111">
        <v>42917</v>
      </c>
      <c r="L3886" t="s">
        <v>2</v>
      </c>
      <c r="M3886" t="s">
        <v>120</v>
      </c>
      <c r="N3886" t="s">
        <v>121</v>
      </c>
    </row>
    <row r="3887" spans="1:14" x14ac:dyDescent="0.25">
      <c r="A3887" t="s">
        <v>6754</v>
      </c>
      <c r="B3887" t="s">
        <v>65</v>
      </c>
      <c r="C3887" t="s">
        <v>6753</v>
      </c>
      <c r="D3887" t="s">
        <v>117</v>
      </c>
      <c r="E3887" s="149">
        <v>243750</v>
      </c>
      <c r="F3887" s="149">
        <v>30569.81</v>
      </c>
      <c r="G3887" s="149">
        <v>274319.81</v>
      </c>
      <c r="H3887" s="150">
        <f>Tabela2[[#This Row],[PERCENTUAL REALIZADO2]]*1/100</f>
        <v>0.91674899999999993</v>
      </c>
      <c r="I3887">
        <v>91.674899999999994</v>
      </c>
      <c r="J3887" s="111">
        <v>41820</v>
      </c>
      <c r="L3887" t="s">
        <v>2</v>
      </c>
      <c r="M3887" t="s">
        <v>120</v>
      </c>
      <c r="N3887" t="s">
        <v>121</v>
      </c>
    </row>
    <row r="3888" spans="1:14" x14ac:dyDescent="0.25">
      <c r="A3888" t="s">
        <v>6755</v>
      </c>
      <c r="B3888" t="s">
        <v>60</v>
      </c>
      <c r="C3888" t="s">
        <v>255</v>
      </c>
      <c r="D3888" t="s">
        <v>117</v>
      </c>
      <c r="E3888" s="149">
        <v>243750</v>
      </c>
      <c r="F3888" s="149">
        <v>6250</v>
      </c>
      <c r="G3888" s="149">
        <v>250000</v>
      </c>
      <c r="H3888" s="150">
        <f>Tabela2[[#This Row],[PERCENTUAL REALIZADO2]]*1/100</f>
        <v>0.77832299999999999</v>
      </c>
      <c r="I3888">
        <v>77.832300000000004</v>
      </c>
      <c r="J3888" s="111">
        <v>42444</v>
      </c>
      <c r="L3888" t="s">
        <v>2</v>
      </c>
      <c r="M3888" t="s">
        <v>120</v>
      </c>
      <c r="N3888" t="s">
        <v>121</v>
      </c>
    </row>
    <row r="3889" spans="1:14" x14ac:dyDescent="0.25">
      <c r="A3889" t="s">
        <v>6757</v>
      </c>
      <c r="B3889" t="s">
        <v>53</v>
      </c>
      <c r="C3889" t="s">
        <v>2671</v>
      </c>
      <c r="D3889" t="s">
        <v>117</v>
      </c>
      <c r="E3889" s="149">
        <v>292500</v>
      </c>
      <c r="F3889" s="149">
        <v>7500</v>
      </c>
      <c r="G3889" s="149">
        <v>300000</v>
      </c>
      <c r="H3889" s="150">
        <f>Tabela2[[#This Row],[PERCENTUAL REALIZADO2]]*1/100</f>
        <v>0.49296500000000004</v>
      </c>
      <c r="I3889">
        <v>49.296500000000002</v>
      </c>
      <c r="J3889" s="111">
        <v>42278</v>
      </c>
      <c r="L3889" t="s">
        <v>2</v>
      </c>
      <c r="M3889" t="s">
        <v>120</v>
      </c>
      <c r="N3889" t="s">
        <v>121</v>
      </c>
    </row>
    <row r="3890" spans="1:14" x14ac:dyDescent="0.25">
      <c r="A3890" t="s">
        <v>6759</v>
      </c>
      <c r="B3890" t="s">
        <v>47</v>
      </c>
      <c r="C3890" t="s">
        <v>6758</v>
      </c>
      <c r="D3890" t="s">
        <v>117</v>
      </c>
      <c r="E3890" s="149">
        <v>585000</v>
      </c>
      <c r="F3890" s="149">
        <v>30000</v>
      </c>
      <c r="G3890" s="149">
        <v>615000</v>
      </c>
      <c r="H3890" s="150">
        <f>Tabela2[[#This Row],[PERCENTUAL REALIZADO2]]*1/100</f>
        <v>5.8960000000000002E-3</v>
      </c>
      <c r="I3890">
        <v>0.58960000000000001</v>
      </c>
      <c r="J3890" s="111">
        <v>42552</v>
      </c>
      <c r="L3890" t="s">
        <v>2</v>
      </c>
      <c r="M3890" t="s">
        <v>120</v>
      </c>
      <c r="N3890" t="s">
        <v>121</v>
      </c>
    </row>
    <row r="3891" spans="1:14" x14ac:dyDescent="0.25">
      <c r="A3891" t="s">
        <v>6761</v>
      </c>
      <c r="B3891" t="s">
        <v>57</v>
      </c>
      <c r="C3891" t="s">
        <v>6760</v>
      </c>
      <c r="D3891" t="s">
        <v>117</v>
      </c>
      <c r="E3891" s="149">
        <v>487500</v>
      </c>
      <c r="F3891" s="149">
        <v>7155.93</v>
      </c>
      <c r="G3891" s="149">
        <v>494655.93</v>
      </c>
      <c r="H3891" s="150">
        <f>Tabela2[[#This Row],[PERCENTUAL REALIZADO2]]*1/100</f>
        <v>0.49601200000000001</v>
      </c>
      <c r="I3891">
        <v>49.601199999999999</v>
      </c>
      <c r="J3891" s="111">
        <v>42583</v>
      </c>
      <c r="L3891" t="s">
        <v>2</v>
      </c>
      <c r="M3891" t="s">
        <v>120</v>
      </c>
      <c r="N3891" t="s">
        <v>121</v>
      </c>
    </row>
    <row r="3892" spans="1:14" x14ac:dyDescent="0.25">
      <c r="A3892" t="s">
        <v>6762</v>
      </c>
      <c r="B3892" t="s">
        <v>53</v>
      </c>
      <c r="C3892" t="s">
        <v>1993</v>
      </c>
      <c r="D3892" t="s">
        <v>117</v>
      </c>
      <c r="E3892" s="149">
        <v>292500</v>
      </c>
      <c r="F3892" s="149">
        <v>24486.76</v>
      </c>
      <c r="G3892" s="149">
        <v>316986.76</v>
      </c>
      <c r="H3892" s="150">
        <f>Tabela2[[#This Row],[PERCENTUAL REALIZADO2]]*1/100</f>
        <v>0.57850099999999993</v>
      </c>
      <c r="I3892">
        <v>57.850099999999998</v>
      </c>
      <c r="J3892" s="111">
        <v>42992</v>
      </c>
      <c r="L3892" t="s">
        <v>2</v>
      </c>
      <c r="M3892" t="s">
        <v>120</v>
      </c>
      <c r="N3892" t="s">
        <v>121</v>
      </c>
    </row>
    <row r="3893" spans="1:14" x14ac:dyDescent="0.25">
      <c r="A3893" t="s">
        <v>6763</v>
      </c>
      <c r="B3893" t="s">
        <v>61</v>
      </c>
      <c r="C3893" t="s">
        <v>378</v>
      </c>
      <c r="D3893" t="s">
        <v>117</v>
      </c>
      <c r="E3893" s="149">
        <v>487500</v>
      </c>
      <c r="F3893" s="149">
        <v>12500</v>
      </c>
      <c r="G3893" s="149">
        <v>500000</v>
      </c>
      <c r="H3893" s="150">
        <f>Tabela2[[#This Row],[PERCENTUAL REALIZADO2]]*1/100</f>
        <v>0.95970900000000003</v>
      </c>
      <c r="I3893">
        <v>95.9709</v>
      </c>
      <c r="J3893" s="111">
        <v>42443</v>
      </c>
      <c r="K3893" s="111">
        <v>42702</v>
      </c>
      <c r="L3893" t="s">
        <v>2</v>
      </c>
      <c r="M3893" t="s">
        <v>120</v>
      </c>
      <c r="N3893" t="s">
        <v>121</v>
      </c>
    </row>
    <row r="3894" spans="1:14" x14ac:dyDescent="0.25">
      <c r="A3894" t="s">
        <v>6764</v>
      </c>
      <c r="B3894" t="s">
        <v>69</v>
      </c>
      <c r="C3894" t="s">
        <v>1374</v>
      </c>
      <c r="D3894" t="s">
        <v>117</v>
      </c>
      <c r="E3894" s="149">
        <v>390000</v>
      </c>
      <c r="F3894" s="149">
        <v>10000</v>
      </c>
      <c r="G3894" s="149">
        <v>400000</v>
      </c>
      <c r="H3894" s="150">
        <f>Tabela2[[#This Row],[PERCENTUAL REALIZADO2]]*1/100</f>
        <v>0.585538</v>
      </c>
      <c r="I3894">
        <v>58.553800000000003</v>
      </c>
      <c r="J3894" s="111">
        <v>42887</v>
      </c>
      <c r="L3894" t="s">
        <v>2</v>
      </c>
      <c r="M3894" t="s">
        <v>120</v>
      </c>
      <c r="N3894" t="s">
        <v>121</v>
      </c>
    </row>
    <row r="3895" spans="1:14" x14ac:dyDescent="0.25">
      <c r="A3895" t="s">
        <v>6765</v>
      </c>
      <c r="B3895" t="s">
        <v>47</v>
      </c>
      <c r="C3895" t="s">
        <v>371</v>
      </c>
      <c r="D3895" t="s">
        <v>117</v>
      </c>
      <c r="E3895" s="149">
        <v>390000</v>
      </c>
      <c r="F3895" s="149">
        <v>150778.5</v>
      </c>
      <c r="G3895" s="149">
        <v>540778.5</v>
      </c>
      <c r="H3895" s="150">
        <f>Tabela2[[#This Row],[PERCENTUAL REALIZADO2]]*1/100</f>
        <v>0.177707</v>
      </c>
      <c r="I3895">
        <v>17.770700000000001</v>
      </c>
      <c r="J3895" s="111">
        <v>42534</v>
      </c>
      <c r="L3895" t="s">
        <v>2</v>
      </c>
      <c r="M3895" t="s">
        <v>120</v>
      </c>
      <c r="N3895" t="s">
        <v>121</v>
      </c>
    </row>
    <row r="3896" spans="1:14" x14ac:dyDescent="0.25">
      <c r="A3896" t="s">
        <v>6766</v>
      </c>
      <c r="B3896" t="s">
        <v>57</v>
      </c>
      <c r="C3896" t="s">
        <v>457</v>
      </c>
      <c r="D3896" t="s">
        <v>117</v>
      </c>
      <c r="E3896" s="149">
        <v>292500</v>
      </c>
      <c r="F3896" s="149">
        <v>293</v>
      </c>
      <c r="G3896" s="149">
        <v>292793</v>
      </c>
      <c r="H3896" s="150">
        <f>Tabela2[[#This Row],[PERCENTUAL REALIZADO2]]*1/100</f>
        <v>0.17300599999999999</v>
      </c>
      <c r="I3896">
        <v>17.300599999999999</v>
      </c>
      <c r="J3896" s="111">
        <v>42688</v>
      </c>
      <c r="L3896" t="s">
        <v>2</v>
      </c>
      <c r="M3896" t="s">
        <v>120</v>
      </c>
      <c r="N3896" t="s">
        <v>121</v>
      </c>
    </row>
    <row r="3897" spans="1:14" x14ac:dyDescent="0.25">
      <c r="A3897" t="s">
        <v>6767</v>
      </c>
      <c r="B3897" t="s">
        <v>62</v>
      </c>
      <c r="C3897" t="s">
        <v>1256</v>
      </c>
      <c r="D3897" t="s">
        <v>117</v>
      </c>
      <c r="E3897" s="149">
        <v>285675</v>
      </c>
      <c r="F3897" s="149">
        <v>14325</v>
      </c>
      <c r="G3897" s="149">
        <v>300000</v>
      </c>
      <c r="H3897" s="150">
        <f>Tabela2[[#This Row],[PERCENTUAL REALIZADO2]]*1/100</f>
        <v>0.60632399999999997</v>
      </c>
      <c r="I3897">
        <v>60.632399999999997</v>
      </c>
      <c r="J3897" s="111">
        <v>42524</v>
      </c>
      <c r="L3897" t="s">
        <v>2</v>
      </c>
      <c r="M3897" t="s">
        <v>120</v>
      </c>
      <c r="N3897" t="s">
        <v>121</v>
      </c>
    </row>
    <row r="3898" spans="1:14" x14ac:dyDescent="0.25">
      <c r="A3898" t="s">
        <v>6768</v>
      </c>
      <c r="B3898" t="s">
        <v>68</v>
      </c>
      <c r="C3898" t="s">
        <v>1152</v>
      </c>
      <c r="D3898" t="s">
        <v>117</v>
      </c>
      <c r="E3898" s="149">
        <v>536250</v>
      </c>
      <c r="F3898" s="149">
        <v>62356.86</v>
      </c>
      <c r="G3898" s="149">
        <v>598606.86</v>
      </c>
      <c r="H3898" s="150">
        <f>Tabela2[[#This Row],[PERCENTUAL REALIZADO2]]*1/100</f>
        <v>0.17499500000000001</v>
      </c>
      <c r="I3898">
        <v>17.499500000000001</v>
      </c>
      <c r="J3898" s="111">
        <v>42656</v>
      </c>
      <c r="L3898" t="s">
        <v>2</v>
      </c>
      <c r="M3898" t="s">
        <v>120</v>
      </c>
      <c r="N3898" t="s">
        <v>121</v>
      </c>
    </row>
    <row r="3899" spans="1:14" x14ac:dyDescent="0.25">
      <c r="A3899" t="s">
        <v>6770</v>
      </c>
      <c r="B3899" t="s">
        <v>65</v>
      </c>
      <c r="C3899" t="s">
        <v>1708</v>
      </c>
      <c r="D3899" t="s">
        <v>117</v>
      </c>
      <c r="E3899" s="149">
        <v>243750</v>
      </c>
      <c r="F3899" s="149">
        <v>6736.84</v>
      </c>
      <c r="G3899" s="149">
        <v>250486.84</v>
      </c>
      <c r="H3899" s="150">
        <f>Tabela2[[#This Row],[PERCENTUAL REALIZADO2]]*1/100</f>
        <v>0.53742199999999996</v>
      </c>
      <c r="I3899">
        <v>53.742199999999997</v>
      </c>
      <c r="J3899" s="111">
        <v>42233</v>
      </c>
      <c r="L3899" t="s">
        <v>2</v>
      </c>
      <c r="M3899" t="s">
        <v>120</v>
      </c>
      <c r="N3899" t="s">
        <v>121</v>
      </c>
    </row>
    <row r="3900" spans="1:14" x14ac:dyDescent="0.25">
      <c r="A3900" t="s">
        <v>6771</v>
      </c>
      <c r="B3900" t="s">
        <v>45</v>
      </c>
      <c r="C3900" t="s">
        <v>614</v>
      </c>
      <c r="D3900" t="s">
        <v>117</v>
      </c>
      <c r="E3900" s="149">
        <v>1267500</v>
      </c>
      <c r="F3900" s="149">
        <v>101400</v>
      </c>
      <c r="G3900" s="149">
        <v>1368900</v>
      </c>
      <c r="H3900" s="150">
        <f>Tabela2[[#This Row],[PERCENTUAL REALIZADO2]]*1/100</f>
        <v>4.0822000000000004E-2</v>
      </c>
      <c r="I3900">
        <v>4.0822000000000003</v>
      </c>
      <c r="J3900" s="111">
        <v>42474</v>
      </c>
      <c r="L3900" t="s">
        <v>2</v>
      </c>
      <c r="M3900" t="s">
        <v>120</v>
      </c>
      <c r="N3900" t="s">
        <v>121</v>
      </c>
    </row>
    <row r="3901" spans="1:14" x14ac:dyDescent="0.25">
      <c r="A3901" t="s">
        <v>6772</v>
      </c>
      <c r="B3901" t="s">
        <v>68</v>
      </c>
      <c r="C3901" t="s">
        <v>1789</v>
      </c>
      <c r="D3901" t="s">
        <v>117</v>
      </c>
      <c r="E3901" s="149">
        <v>487500</v>
      </c>
      <c r="F3901" s="149">
        <v>487.99</v>
      </c>
      <c r="G3901" s="149">
        <v>487987.99</v>
      </c>
      <c r="H3901" s="150">
        <f>Tabela2[[#This Row],[PERCENTUAL REALIZADO2]]*1/100</f>
        <v>0.27531899999999998</v>
      </c>
      <c r="I3901">
        <v>27.5319</v>
      </c>
      <c r="J3901" s="111">
        <v>42646</v>
      </c>
      <c r="L3901" t="s">
        <v>2</v>
      </c>
      <c r="M3901" t="s">
        <v>120</v>
      </c>
      <c r="N3901" t="s">
        <v>121</v>
      </c>
    </row>
    <row r="3902" spans="1:14" x14ac:dyDescent="0.25">
      <c r="A3902" t="s">
        <v>6773</v>
      </c>
      <c r="B3902" t="s">
        <v>62</v>
      </c>
      <c r="C3902" t="s">
        <v>370</v>
      </c>
      <c r="D3902" t="s">
        <v>117</v>
      </c>
      <c r="E3902" s="149">
        <v>292500</v>
      </c>
      <c r="F3902" s="149">
        <v>20356.8</v>
      </c>
      <c r="G3902" s="149">
        <v>312856.8</v>
      </c>
      <c r="H3902" s="150">
        <f>Tabela2[[#This Row],[PERCENTUAL REALIZADO2]]*1/100</f>
        <v>0.60258</v>
      </c>
      <c r="I3902">
        <v>60.258000000000003</v>
      </c>
      <c r="J3902" s="111">
        <v>42552</v>
      </c>
      <c r="L3902" t="s">
        <v>2</v>
      </c>
      <c r="M3902" t="s">
        <v>120</v>
      </c>
      <c r="N3902" t="s">
        <v>121</v>
      </c>
    </row>
    <row r="3903" spans="1:14" x14ac:dyDescent="0.25">
      <c r="A3903" t="s">
        <v>6775</v>
      </c>
      <c r="B3903" t="s">
        <v>59</v>
      </c>
      <c r="C3903" t="s">
        <v>6774</v>
      </c>
      <c r="D3903" t="s">
        <v>117</v>
      </c>
      <c r="E3903" s="149">
        <v>273975</v>
      </c>
      <c r="F3903" s="149">
        <v>275</v>
      </c>
      <c r="G3903" s="149">
        <v>274250</v>
      </c>
      <c r="H3903" s="150">
        <f>Tabela2[[#This Row],[PERCENTUAL REALIZADO2]]*1/100</f>
        <v>0.98189700000000002</v>
      </c>
      <c r="I3903">
        <v>98.189700000000002</v>
      </c>
      <c r="J3903" s="111">
        <v>42129</v>
      </c>
      <c r="L3903" t="s">
        <v>2</v>
      </c>
      <c r="M3903" t="s">
        <v>120</v>
      </c>
      <c r="N3903" t="s">
        <v>121</v>
      </c>
    </row>
    <row r="3904" spans="1:14" x14ac:dyDescent="0.25">
      <c r="A3904" t="s">
        <v>6776</v>
      </c>
      <c r="B3904" t="s">
        <v>68</v>
      </c>
      <c r="C3904" t="s">
        <v>999</v>
      </c>
      <c r="D3904" t="s">
        <v>117</v>
      </c>
      <c r="E3904" s="149">
        <v>243750</v>
      </c>
      <c r="F3904" s="149">
        <v>11380.8</v>
      </c>
      <c r="G3904" s="149">
        <v>255130.8</v>
      </c>
      <c r="H3904" s="150">
        <f>Tabela2[[#This Row],[PERCENTUAL REALIZADO2]]*1/100</f>
        <v>0.99872000000000005</v>
      </c>
      <c r="I3904">
        <v>99.872</v>
      </c>
      <c r="J3904" s="111">
        <v>42753</v>
      </c>
      <c r="L3904" t="s">
        <v>2</v>
      </c>
      <c r="M3904" t="s">
        <v>120</v>
      </c>
      <c r="N3904" t="s">
        <v>121</v>
      </c>
    </row>
    <row r="3905" spans="1:14" x14ac:dyDescent="0.25">
      <c r="A3905" t="s">
        <v>6777</v>
      </c>
      <c r="B3905" t="s">
        <v>53</v>
      </c>
      <c r="C3905" t="s">
        <v>431</v>
      </c>
      <c r="D3905" t="s">
        <v>117</v>
      </c>
      <c r="E3905" s="149">
        <v>252525</v>
      </c>
      <c r="F3905" s="149">
        <v>253</v>
      </c>
      <c r="G3905" s="149">
        <v>252778</v>
      </c>
      <c r="H3905" s="150">
        <f>Tabela2[[#This Row],[PERCENTUAL REALIZADO2]]*1/100</f>
        <v>0.84271299999999993</v>
      </c>
      <c r="I3905">
        <v>84.271299999999997</v>
      </c>
      <c r="J3905" s="111">
        <v>42538</v>
      </c>
      <c r="L3905" t="s">
        <v>2</v>
      </c>
      <c r="M3905" t="s">
        <v>120</v>
      </c>
      <c r="N3905" t="s">
        <v>121</v>
      </c>
    </row>
    <row r="3906" spans="1:14" x14ac:dyDescent="0.25">
      <c r="A3906" t="s">
        <v>6778</v>
      </c>
      <c r="B3906" t="s">
        <v>62</v>
      </c>
      <c r="C3906" t="s">
        <v>1095</v>
      </c>
      <c r="D3906" t="s">
        <v>117</v>
      </c>
      <c r="E3906" s="149">
        <v>243750</v>
      </c>
      <c r="F3906" s="149">
        <v>6250</v>
      </c>
      <c r="G3906" s="149">
        <v>250000</v>
      </c>
      <c r="H3906" s="150">
        <f>Tabela2[[#This Row],[PERCENTUAL REALIZADO2]]*1/100</f>
        <v>0.56950200000000006</v>
      </c>
      <c r="I3906">
        <v>56.950200000000002</v>
      </c>
      <c r="J3906" s="111">
        <v>42917</v>
      </c>
      <c r="L3906" t="s">
        <v>2</v>
      </c>
      <c r="M3906" t="s">
        <v>120</v>
      </c>
      <c r="N3906" t="s">
        <v>121</v>
      </c>
    </row>
    <row r="3907" spans="1:14" x14ac:dyDescent="0.25">
      <c r="A3907" t="s">
        <v>6779</v>
      </c>
      <c r="B3907" t="s">
        <v>47</v>
      </c>
      <c r="C3907" t="s">
        <v>530</v>
      </c>
      <c r="D3907" t="s">
        <v>117</v>
      </c>
      <c r="E3907" s="149">
        <v>682500</v>
      </c>
      <c r="F3907" s="149">
        <v>17500</v>
      </c>
      <c r="G3907" s="149">
        <v>700000</v>
      </c>
      <c r="H3907" s="150">
        <f>Tabela2[[#This Row],[PERCENTUAL REALIZADO2]]*1/100</f>
        <v>0.395513</v>
      </c>
      <c r="I3907">
        <v>39.551299999999998</v>
      </c>
      <c r="J3907" s="111">
        <v>42705</v>
      </c>
      <c r="L3907" t="s">
        <v>2</v>
      </c>
      <c r="M3907" t="s">
        <v>120</v>
      </c>
      <c r="N3907" t="s">
        <v>121</v>
      </c>
    </row>
    <row r="3908" spans="1:14" x14ac:dyDescent="0.25">
      <c r="A3908" t="s">
        <v>6781</v>
      </c>
      <c r="B3908" t="s">
        <v>68</v>
      </c>
      <c r="C3908" t="s">
        <v>6780</v>
      </c>
      <c r="D3908" t="s">
        <v>117</v>
      </c>
      <c r="E3908" s="149">
        <v>487500</v>
      </c>
      <c r="F3908" s="149">
        <v>32533.33</v>
      </c>
      <c r="G3908" s="149">
        <v>520033.33</v>
      </c>
      <c r="H3908" s="150">
        <f>Tabela2[[#This Row],[PERCENTUAL REALIZADO2]]*1/100</f>
        <v>0.476184</v>
      </c>
      <c r="I3908">
        <v>47.618400000000001</v>
      </c>
      <c r="J3908" s="111">
        <v>42379</v>
      </c>
      <c r="L3908" t="s">
        <v>2</v>
      </c>
      <c r="M3908" t="s">
        <v>120</v>
      </c>
      <c r="N3908" t="s">
        <v>121</v>
      </c>
    </row>
    <row r="3909" spans="1:14" x14ac:dyDescent="0.25">
      <c r="A3909" t="s">
        <v>6783</v>
      </c>
      <c r="B3909" t="s">
        <v>68</v>
      </c>
      <c r="C3909" t="s">
        <v>6782</v>
      </c>
      <c r="D3909" t="s">
        <v>117</v>
      </c>
      <c r="E3909" s="149">
        <v>243750</v>
      </c>
      <c r="F3909" s="149">
        <v>11955.92</v>
      </c>
      <c r="G3909" s="149">
        <v>255705.92</v>
      </c>
      <c r="H3909" s="150">
        <f>Tabela2[[#This Row],[PERCENTUAL REALIZADO2]]*1/100</f>
        <v>0.73301900000000009</v>
      </c>
      <c r="I3909">
        <v>73.301900000000003</v>
      </c>
      <c r="J3909" s="111">
        <v>42552</v>
      </c>
      <c r="L3909" t="s">
        <v>2</v>
      </c>
      <c r="M3909" t="s">
        <v>120</v>
      </c>
      <c r="N3909" t="s">
        <v>121</v>
      </c>
    </row>
    <row r="3910" spans="1:14" x14ac:dyDescent="0.25">
      <c r="A3910" t="s">
        <v>6784</v>
      </c>
      <c r="B3910" t="s">
        <v>47</v>
      </c>
      <c r="C3910" t="s">
        <v>138</v>
      </c>
      <c r="D3910" t="s">
        <v>117</v>
      </c>
      <c r="E3910" s="149">
        <v>243750</v>
      </c>
      <c r="F3910" s="149">
        <v>6250</v>
      </c>
      <c r="G3910" s="149">
        <v>250000</v>
      </c>
      <c r="H3910" s="150">
        <f>Tabela2[[#This Row],[PERCENTUAL REALIZADO2]]*1/100</f>
        <v>0.50717299999999998</v>
      </c>
      <c r="I3910">
        <v>50.717300000000002</v>
      </c>
      <c r="J3910" s="111">
        <v>42260</v>
      </c>
      <c r="L3910" t="s">
        <v>2</v>
      </c>
      <c r="M3910" t="s">
        <v>120</v>
      </c>
      <c r="N3910" t="s">
        <v>121</v>
      </c>
    </row>
    <row r="3911" spans="1:14" x14ac:dyDescent="0.25">
      <c r="A3911" t="s">
        <v>6785</v>
      </c>
      <c r="B3911" t="s">
        <v>65</v>
      </c>
      <c r="C3911" t="s">
        <v>261</v>
      </c>
      <c r="D3911" t="s">
        <v>117</v>
      </c>
      <c r="E3911" s="149">
        <v>243750</v>
      </c>
      <c r="F3911" s="149">
        <v>64250</v>
      </c>
      <c r="G3911" s="149">
        <v>308000</v>
      </c>
      <c r="H3911" s="150">
        <f>Tabela2[[#This Row],[PERCENTUAL REALIZADO2]]*1/100</f>
        <v>0.92916500000000002</v>
      </c>
      <c r="I3911">
        <v>92.916499999999999</v>
      </c>
      <c r="J3911" s="111">
        <v>42464</v>
      </c>
      <c r="L3911" t="s">
        <v>2</v>
      </c>
      <c r="M3911" t="s">
        <v>120</v>
      </c>
      <c r="N3911" t="s">
        <v>121</v>
      </c>
    </row>
    <row r="3912" spans="1:14" x14ac:dyDescent="0.25">
      <c r="A3912" t="s">
        <v>6786</v>
      </c>
      <c r="B3912" t="s">
        <v>57</v>
      </c>
      <c r="C3912" t="s">
        <v>391</v>
      </c>
      <c r="D3912" t="s">
        <v>117</v>
      </c>
      <c r="E3912" s="149">
        <v>292500</v>
      </c>
      <c r="F3912" s="149">
        <v>2500</v>
      </c>
      <c r="G3912" s="149">
        <v>295000</v>
      </c>
      <c r="H3912" s="150">
        <f>Tabela2[[#This Row],[PERCENTUAL REALIZADO2]]*1/100</f>
        <v>0.66929900000000009</v>
      </c>
      <c r="I3912">
        <v>66.929900000000004</v>
      </c>
      <c r="J3912" s="111">
        <v>42552</v>
      </c>
      <c r="L3912" t="s">
        <v>2</v>
      </c>
      <c r="M3912" t="s">
        <v>120</v>
      </c>
      <c r="N3912" t="s">
        <v>121</v>
      </c>
    </row>
    <row r="3913" spans="1:14" x14ac:dyDescent="0.25">
      <c r="A3913" t="s">
        <v>6787</v>
      </c>
      <c r="B3913" t="s">
        <v>48</v>
      </c>
      <c r="C3913" t="s">
        <v>580</v>
      </c>
      <c r="D3913" t="s">
        <v>117</v>
      </c>
      <c r="E3913" s="149">
        <v>682500</v>
      </c>
      <c r="F3913" s="149">
        <v>19350.900000000001</v>
      </c>
      <c r="G3913" s="149">
        <v>701850.9</v>
      </c>
      <c r="H3913" s="150">
        <f>Tabela2[[#This Row],[PERCENTUAL REALIZADO2]]*1/100</f>
        <v>0.53996999999999995</v>
      </c>
      <c r="I3913">
        <v>53.997</v>
      </c>
      <c r="J3913" s="111">
        <v>42491</v>
      </c>
      <c r="L3913" t="s">
        <v>2</v>
      </c>
      <c r="M3913" t="s">
        <v>120</v>
      </c>
      <c r="N3913" t="s">
        <v>121</v>
      </c>
    </row>
    <row r="3914" spans="1:14" x14ac:dyDescent="0.25">
      <c r="A3914" t="s">
        <v>6789</v>
      </c>
      <c r="B3914" t="s">
        <v>53</v>
      </c>
      <c r="C3914" t="s">
        <v>6788</v>
      </c>
      <c r="D3914" t="s">
        <v>117</v>
      </c>
      <c r="E3914" s="149">
        <v>243750</v>
      </c>
      <c r="F3914" s="149">
        <v>2006.1</v>
      </c>
      <c r="G3914" s="149">
        <v>245756.1</v>
      </c>
      <c r="H3914" s="150">
        <f>Tabela2[[#This Row],[PERCENTUAL REALIZADO2]]*1/100</f>
        <v>0.91737099999999994</v>
      </c>
      <c r="I3914">
        <v>91.737099999999998</v>
      </c>
      <c r="J3914" s="111">
        <v>42537</v>
      </c>
      <c r="L3914" t="s">
        <v>2</v>
      </c>
      <c r="M3914" t="s">
        <v>120</v>
      </c>
      <c r="N3914" t="s">
        <v>121</v>
      </c>
    </row>
    <row r="3915" spans="1:14" x14ac:dyDescent="0.25">
      <c r="A3915" t="s">
        <v>6790</v>
      </c>
      <c r="B3915" t="s">
        <v>55</v>
      </c>
      <c r="C3915" t="s">
        <v>4727</v>
      </c>
      <c r="D3915" t="s">
        <v>117</v>
      </c>
      <c r="E3915" s="149">
        <v>243750</v>
      </c>
      <c r="F3915" s="149">
        <v>120394.08</v>
      </c>
      <c r="G3915" s="149">
        <v>364144.08</v>
      </c>
      <c r="H3915" s="150">
        <f>Tabela2[[#This Row],[PERCENTUAL REALIZADO2]]*1/100</f>
        <v>0.55457599999999996</v>
      </c>
      <c r="I3915">
        <v>55.457599999999999</v>
      </c>
      <c r="J3915" s="111">
        <v>42675</v>
      </c>
      <c r="L3915" t="s">
        <v>2</v>
      </c>
      <c r="M3915" t="s">
        <v>120</v>
      </c>
      <c r="N3915" t="s">
        <v>121</v>
      </c>
    </row>
    <row r="3916" spans="1:14" x14ac:dyDescent="0.25">
      <c r="A3916" t="s">
        <v>6791</v>
      </c>
      <c r="B3916" t="s">
        <v>51</v>
      </c>
      <c r="C3916" t="s">
        <v>608</v>
      </c>
      <c r="D3916" t="s">
        <v>117</v>
      </c>
      <c r="E3916" s="149">
        <v>243750</v>
      </c>
      <c r="F3916" s="149">
        <v>6250</v>
      </c>
      <c r="G3916" s="149">
        <v>250000</v>
      </c>
      <c r="H3916" s="150">
        <f>Tabela2[[#This Row],[PERCENTUAL REALIZADO2]]*1/100</f>
        <v>4.0511999999999999E-2</v>
      </c>
      <c r="I3916">
        <v>4.0511999999999997</v>
      </c>
      <c r="J3916" s="111">
        <v>42535</v>
      </c>
      <c r="L3916" t="s">
        <v>2</v>
      </c>
      <c r="M3916" t="s">
        <v>120</v>
      </c>
      <c r="N3916" t="s">
        <v>121</v>
      </c>
    </row>
    <row r="3917" spans="1:14" x14ac:dyDescent="0.25">
      <c r="A3917" t="s">
        <v>4986</v>
      </c>
      <c r="B3917" t="s">
        <v>62</v>
      </c>
      <c r="C3917" t="s">
        <v>1576</v>
      </c>
      <c r="D3917" t="s">
        <v>79</v>
      </c>
      <c r="E3917" s="149">
        <v>156000</v>
      </c>
      <c r="F3917" s="149">
        <v>8450.73</v>
      </c>
      <c r="G3917" s="149">
        <v>164450.73000000001</v>
      </c>
      <c r="H3917" s="150">
        <f>Tabela2[[#This Row],[PERCENTUAL REALIZADO2]]*1/100</f>
        <v>0.78</v>
      </c>
      <c r="I3917">
        <v>78</v>
      </c>
      <c r="J3917" s="111">
        <v>40000</v>
      </c>
      <c r="K3917" s="111">
        <v>41805</v>
      </c>
      <c r="L3917" t="s">
        <v>2</v>
      </c>
      <c r="M3917" t="s">
        <v>80</v>
      </c>
      <c r="N3917" t="s">
        <v>81</v>
      </c>
    </row>
    <row r="3918" spans="1:14" x14ac:dyDescent="0.25">
      <c r="A3918" t="s">
        <v>6792</v>
      </c>
      <c r="B3918" t="s">
        <v>60</v>
      </c>
      <c r="C3918" t="s">
        <v>256</v>
      </c>
      <c r="D3918" t="s">
        <v>117</v>
      </c>
      <c r="E3918" s="149">
        <v>250575</v>
      </c>
      <c r="F3918" s="149">
        <v>2569.92</v>
      </c>
      <c r="G3918" s="149">
        <v>253144.92</v>
      </c>
      <c r="H3918" s="150">
        <f>Tabela2[[#This Row],[PERCENTUAL REALIZADO2]]*1/100</f>
        <v>0.79999900000000002</v>
      </c>
      <c r="I3918">
        <v>79.999899999999997</v>
      </c>
      <c r="J3918" s="111">
        <v>42227</v>
      </c>
      <c r="L3918" t="s">
        <v>2</v>
      </c>
      <c r="M3918" t="s">
        <v>120</v>
      </c>
      <c r="N3918" t="s">
        <v>121</v>
      </c>
    </row>
    <row r="3919" spans="1:14" x14ac:dyDescent="0.25">
      <c r="A3919" t="s">
        <v>6793</v>
      </c>
      <c r="B3919" t="s">
        <v>62</v>
      </c>
      <c r="C3919" t="s">
        <v>3298</v>
      </c>
      <c r="D3919" t="s">
        <v>117</v>
      </c>
      <c r="E3919" s="149">
        <v>292500</v>
      </c>
      <c r="F3919" s="149">
        <v>26475.34</v>
      </c>
      <c r="G3919" s="149">
        <v>318975.34000000003</v>
      </c>
      <c r="H3919" s="150">
        <f>Tabela2[[#This Row],[PERCENTUAL REALIZADO2]]*1/100</f>
        <v>0.57310400000000006</v>
      </c>
      <c r="I3919">
        <v>57.310400000000001</v>
      </c>
      <c r="J3919" s="111">
        <v>42214</v>
      </c>
      <c r="L3919" t="s">
        <v>2</v>
      </c>
      <c r="M3919" t="s">
        <v>120</v>
      </c>
      <c r="N3919" t="s">
        <v>121</v>
      </c>
    </row>
    <row r="3920" spans="1:14" x14ac:dyDescent="0.25">
      <c r="A3920" t="s">
        <v>6794</v>
      </c>
      <c r="B3920" t="s">
        <v>65</v>
      </c>
      <c r="C3920" t="s">
        <v>4158</v>
      </c>
      <c r="D3920" t="s">
        <v>117</v>
      </c>
      <c r="E3920" s="149">
        <v>243750</v>
      </c>
      <c r="F3920" s="149">
        <v>49085.69</v>
      </c>
      <c r="G3920" s="149">
        <v>292835.69</v>
      </c>
      <c r="H3920" s="150">
        <f>Tabela2[[#This Row],[PERCENTUAL REALIZADO2]]*1/100</f>
        <v>0.58183200000000002</v>
      </c>
      <c r="I3920">
        <v>58.183199999999999</v>
      </c>
      <c r="J3920" s="111">
        <v>42450</v>
      </c>
      <c r="L3920" t="s">
        <v>2</v>
      </c>
      <c r="M3920" t="s">
        <v>120</v>
      </c>
      <c r="N3920" t="s">
        <v>121</v>
      </c>
    </row>
    <row r="3921" spans="1:14" x14ac:dyDescent="0.25">
      <c r="A3921" t="s">
        <v>6795</v>
      </c>
      <c r="B3921" t="s">
        <v>52</v>
      </c>
      <c r="C3921" t="s">
        <v>5665</v>
      </c>
      <c r="D3921" t="s">
        <v>117</v>
      </c>
      <c r="E3921" s="149">
        <v>585000</v>
      </c>
      <c r="F3921" s="149">
        <v>12000</v>
      </c>
      <c r="G3921" s="149">
        <v>597000</v>
      </c>
      <c r="H3921" s="150">
        <f>Tabela2[[#This Row],[PERCENTUAL REALIZADO2]]*1/100</f>
        <v>0.48939900000000003</v>
      </c>
      <c r="I3921">
        <v>48.939900000000002</v>
      </c>
      <c r="J3921" s="111">
        <v>42315</v>
      </c>
      <c r="L3921" t="s">
        <v>2</v>
      </c>
      <c r="M3921" t="s">
        <v>120</v>
      </c>
      <c r="N3921" t="s">
        <v>121</v>
      </c>
    </row>
    <row r="3922" spans="1:14" x14ac:dyDescent="0.25">
      <c r="A3922" t="s">
        <v>6796</v>
      </c>
      <c r="B3922" t="s">
        <v>53</v>
      </c>
      <c r="C3922" t="s">
        <v>6622</v>
      </c>
      <c r="D3922" t="s">
        <v>117</v>
      </c>
      <c r="E3922" s="149">
        <v>507000</v>
      </c>
      <c r="F3922" s="149">
        <v>13000.04</v>
      </c>
      <c r="G3922" s="149">
        <v>520000.04</v>
      </c>
      <c r="H3922" s="150">
        <f>Tabela2[[#This Row],[PERCENTUAL REALIZADO2]]*1/100</f>
        <v>2.7105999999999998E-2</v>
      </c>
      <c r="I3922">
        <v>2.7105999999999999</v>
      </c>
      <c r="J3922" s="111">
        <v>42527</v>
      </c>
      <c r="L3922" t="s">
        <v>2</v>
      </c>
      <c r="M3922" t="s">
        <v>120</v>
      </c>
      <c r="N3922" t="s">
        <v>121</v>
      </c>
    </row>
    <row r="3923" spans="1:14" x14ac:dyDescent="0.25">
      <c r="A3923" t="s">
        <v>6797</v>
      </c>
      <c r="B3923" t="s">
        <v>60</v>
      </c>
      <c r="C3923" t="s">
        <v>2736</v>
      </c>
      <c r="D3923" t="s">
        <v>117</v>
      </c>
      <c r="E3923" s="149">
        <v>243750</v>
      </c>
      <c r="F3923" s="149">
        <v>6731.05</v>
      </c>
      <c r="G3923" s="149">
        <v>250481.05</v>
      </c>
      <c r="H3923" s="150">
        <f>Tabela2[[#This Row],[PERCENTUAL REALIZADO2]]*1/100</f>
        <v>0.82771499999999998</v>
      </c>
      <c r="I3923">
        <v>82.771500000000003</v>
      </c>
      <c r="J3923" s="111">
        <v>42544</v>
      </c>
      <c r="L3923" t="s">
        <v>2</v>
      </c>
      <c r="M3923" t="s">
        <v>120</v>
      </c>
      <c r="N3923" t="s">
        <v>121</v>
      </c>
    </row>
    <row r="3924" spans="1:14" x14ac:dyDescent="0.25">
      <c r="A3924" t="s">
        <v>6798</v>
      </c>
      <c r="B3924" t="s">
        <v>68</v>
      </c>
      <c r="C3924" t="s">
        <v>735</v>
      </c>
      <c r="D3924" t="s">
        <v>117</v>
      </c>
      <c r="E3924" s="149">
        <v>975000</v>
      </c>
      <c r="F3924" s="149">
        <v>975.98</v>
      </c>
      <c r="G3924" s="149">
        <v>975975.98</v>
      </c>
      <c r="H3924" s="150">
        <f>Tabela2[[#This Row],[PERCENTUAL REALIZADO2]]*1/100</f>
        <v>0.471078</v>
      </c>
      <c r="I3924">
        <v>47.107799999999997</v>
      </c>
      <c r="J3924" s="111">
        <v>42537</v>
      </c>
      <c r="L3924" t="s">
        <v>2</v>
      </c>
      <c r="M3924" t="s">
        <v>120</v>
      </c>
      <c r="N3924" t="s">
        <v>121</v>
      </c>
    </row>
    <row r="3925" spans="1:14" x14ac:dyDescent="0.25">
      <c r="A3925" t="s">
        <v>568</v>
      </c>
      <c r="B3925" t="s">
        <v>50</v>
      </c>
      <c r="C3925" t="s">
        <v>567</v>
      </c>
      <c r="D3925" t="s">
        <v>117</v>
      </c>
      <c r="E3925" s="149">
        <v>253500</v>
      </c>
      <c r="F3925" s="149">
        <v>38155.4</v>
      </c>
      <c r="G3925" s="149">
        <v>291655.40000000002</v>
      </c>
      <c r="H3925" s="150">
        <f>Tabela2[[#This Row],[PERCENTUAL REALIZADO2]]*1/100</f>
        <v>0.99993399999999999</v>
      </c>
      <c r="I3925">
        <v>99.993399999999994</v>
      </c>
      <c r="J3925" s="111">
        <v>42695</v>
      </c>
      <c r="L3925" t="s">
        <v>2</v>
      </c>
      <c r="M3925" t="s">
        <v>120</v>
      </c>
      <c r="N3925" t="s">
        <v>121</v>
      </c>
    </row>
    <row r="3926" spans="1:14" x14ac:dyDescent="0.25">
      <c r="A3926" t="s">
        <v>6799</v>
      </c>
      <c r="B3926" t="s">
        <v>50</v>
      </c>
      <c r="C3926" t="s">
        <v>567</v>
      </c>
      <c r="D3926" t="s">
        <v>117</v>
      </c>
      <c r="E3926" s="149">
        <v>438750</v>
      </c>
      <c r="F3926" s="149">
        <v>440</v>
      </c>
      <c r="G3926" s="149">
        <v>439190</v>
      </c>
      <c r="H3926" s="150">
        <f>Tabela2[[#This Row],[PERCENTUAL REALIZADO2]]*1/100</f>
        <v>0.90384699999999996</v>
      </c>
      <c r="I3926">
        <v>90.384699999999995</v>
      </c>
      <c r="J3926" s="111">
        <v>42675</v>
      </c>
      <c r="L3926" t="s">
        <v>2</v>
      </c>
      <c r="M3926" t="s">
        <v>120</v>
      </c>
      <c r="N3926" t="s">
        <v>121</v>
      </c>
    </row>
    <row r="3927" spans="1:14" x14ac:dyDescent="0.25">
      <c r="A3927" t="s">
        <v>6801</v>
      </c>
      <c r="B3927" t="s">
        <v>68</v>
      </c>
      <c r="C3927" t="s">
        <v>6800</v>
      </c>
      <c r="D3927" t="s">
        <v>117</v>
      </c>
      <c r="E3927" s="149">
        <v>243750</v>
      </c>
      <c r="F3927" s="149">
        <v>6250</v>
      </c>
      <c r="G3927" s="149">
        <v>250000</v>
      </c>
      <c r="H3927" s="150">
        <f>Tabela2[[#This Row],[PERCENTUAL REALIZADO2]]*1/100</f>
        <v>0.26479999999999998</v>
      </c>
      <c r="I3927">
        <v>26.48</v>
      </c>
      <c r="J3927" s="111">
        <v>42541</v>
      </c>
      <c r="L3927" t="s">
        <v>2</v>
      </c>
      <c r="M3927" t="s">
        <v>120</v>
      </c>
      <c r="N3927" t="s">
        <v>121</v>
      </c>
    </row>
    <row r="3928" spans="1:14" x14ac:dyDescent="0.25">
      <c r="A3928" t="s">
        <v>6802</v>
      </c>
      <c r="B3928" t="s">
        <v>60</v>
      </c>
      <c r="C3928" t="s">
        <v>798</v>
      </c>
      <c r="D3928" t="s">
        <v>117</v>
      </c>
      <c r="E3928" s="149">
        <v>243750</v>
      </c>
      <c r="F3928" s="149">
        <v>42980.33</v>
      </c>
      <c r="G3928" s="149">
        <v>286730.33</v>
      </c>
      <c r="H3928" s="150">
        <f>Tabela2[[#This Row],[PERCENTUAL REALIZADO2]]*1/100</f>
        <v>0.68760299999999996</v>
      </c>
      <c r="I3928">
        <v>68.760300000000001</v>
      </c>
      <c r="J3928" s="111">
        <v>42534</v>
      </c>
      <c r="L3928" t="s">
        <v>2</v>
      </c>
      <c r="M3928" t="s">
        <v>120</v>
      </c>
      <c r="N3928" t="s">
        <v>121</v>
      </c>
    </row>
    <row r="3929" spans="1:14" x14ac:dyDescent="0.25">
      <c r="A3929" t="s">
        <v>334</v>
      </c>
      <c r="B3929" t="s">
        <v>69</v>
      </c>
      <c r="C3929" t="s">
        <v>6803</v>
      </c>
      <c r="D3929" t="s">
        <v>117</v>
      </c>
      <c r="E3929" s="149">
        <v>341250</v>
      </c>
      <c r="F3929" s="149">
        <v>8750</v>
      </c>
      <c r="G3929" s="149">
        <v>350000</v>
      </c>
      <c r="H3929" s="150">
        <f>Tabela2[[#This Row],[PERCENTUAL REALIZADO2]]*1/100</f>
        <v>0.652721</v>
      </c>
      <c r="I3929">
        <v>65.272099999999995</v>
      </c>
      <c r="J3929" s="111">
        <v>42522</v>
      </c>
      <c r="L3929" t="s">
        <v>2</v>
      </c>
      <c r="M3929" t="s">
        <v>120</v>
      </c>
      <c r="N3929" t="s">
        <v>121</v>
      </c>
    </row>
    <row r="3930" spans="1:14" x14ac:dyDescent="0.25">
      <c r="A3930" t="s">
        <v>6804</v>
      </c>
      <c r="B3930" t="s">
        <v>69</v>
      </c>
      <c r="C3930" t="s">
        <v>3320</v>
      </c>
      <c r="D3930" t="s">
        <v>117</v>
      </c>
      <c r="E3930" s="149">
        <v>97500</v>
      </c>
      <c r="F3930" s="149">
        <v>2500</v>
      </c>
      <c r="G3930" s="149">
        <v>100000</v>
      </c>
      <c r="H3930" s="150">
        <f>Tabela2[[#This Row],[PERCENTUAL REALIZADO2]]*1/100</f>
        <v>0</v>
      </c>
      <c r="I3930">
        <v>0</v>
      </c>
      <c r="J3930" s="111">
        <v>42675</v>
      </c>
      <c r="L3930" t="s">
        <v>2</v>
      </c>
      <c r="M3930" t="s">
        <v>120</v>
      </c>
      <c r="N3930" t="s">
        <v>121</v>
      </c>
    </row>
    <row r="3931" spans="1:14" x14ac:dyDescent="0.25">
      <c r="A3931" t="s">
        <v>4994</v>
      </c>
      <c r="B3931" t="s">
        <v>45</v>
      </c>
      <c r="C3931" t="s">
        <v>913</v>
      </c>
      <c r="D3931" t="s">
        <v>90</v>
      </c>
      <c r="E3931" s="149">
        <v>385800</v>
      </c>
      <c r="F3931" s="149">
        <v>12300</v>
      </c>
      <c r="G3931" s="149">
        <v>398100</v>
      </c>
      <c r="H3931" s="150">
        <f>Tabela2[[#This Row],[PERCENTUAL REALIZADO2]]*1/100</f>
        <v>0.72640000000000005</v>
      </c>
      <c r="I3931">
        <v>72.64</v>
      </c>
      <c r="J3931" s="111">
        <v>39489</v>
      </c>
      <c r="K3931" s="111">
        <v>42004</v>
      </c>
      <c r="L3931" t="s">
        <v>2</v>
      </c>
      <c r="M3931" t="s">
        <v>80</v>
      </c>
      <c r="N3931" t="s">
        <v>112</v>
      </c>
    </row>
    <row r="3932" spans="1:14" x14ac:dyDescent="0.25">
      <c r="A3932" t="s">
        <v>6805</v>
      </c>
      <c r="B3932" t="s">
        <v>51</v>
      </c>
      <c r="C3932" t="s">
        <v>980</v>
      </c>
      <c r="D3932" t="s">
        <v>117</v>
      </c>
      <c r="E3932" s="149">
        <v>682500</v>
      </c>
      <c r="F3932" s="149">
        <v>4963.51</v>
      </c>
      <c r="G3932" s="149">
        <v>687463.51</v>
      </c>
      <c r="H3932" s="150">
        <f>Tabela2[[#This Row],[PERCENTUAL REALIZADO2]]*1/100</f>
        <v>1.0806E-2</v>
      </c>
      <c r="I3932">
        <v>1.0806</v>
      </c>
      <c r="J3932" s="111">
        <v>42667</v>
      </c>
      <c r="L3932" t="s">
        <v>2</v>
      </c>
      <c r="M3932" t="s">
        <v>120</v>
      </c>
      <c r="N3932" t="s">
        <v>121</v>
      </c>
    </row>
    <row r="3933" spans="1:14" x14ac:dyDescent="0.25">
      <c r="A3933" t="s">
        <v>6807</v>
      </c>
      <c r="B3933" t="s">
        <v>51</v>
      </c>
      <c r="C3933" t="s">
        <v>6806</v>
      </c>
      <c r="D3933" t="s">
        <v>117</v>
      </c>
      <c r="E3933" s="149">
        <v>487500</v>
      </c>
      <c r="F3933" s="149">
        <v>188866.37</v>
      </c>
      <c r="G3933" s="149">
        <v>676366.37</v>
      </c>
      <c r="H3933" s="150">
        <f>Tabela2[[#This Row],[PERCENTUAL REALIZADO2]]*1/100</f>
        <v>0.12370100000000001</v>
      </c>
      <c r="I3933">
        <v>12.370100000000001</v>
      </c>
      <c r="J3933" s="111">
        <v>42579</v>
      </c>
      <c r="L3933" t="s">
        <v>2</v>
      </c>
      <c r="M3933" t="s">
        <v>120</v>
      </c>
      <c r="N3933" t="s">
        <v>121</v>
      </c>
    </row>
    <row r="3934" spans="1:14" x14ac:dyDescent="0.25">
      <c r="A3934" t="s">
        <v>4997</v>
      </c>
      <c r="B3934" t="s">
        <v>61</v>
      </c>
      <c r="C3934" t="s">
        <v>4996</v>
      </c>
      <c r="D3934" t="s">
        <v>90</v>
      </c>
      <c r="E3934" s="149">
        <v>297586.67</v>
      </c>
      <c r="F3934" s="149">
        <v>199421.1</v>
      </c>
      <c r="G3934" s="149">
        <v>497007.77</v>
      </c>
      <c r="H3934" s="150">
        <f>Tabela2[[#This Row],[PERCENTUAL REALIZADO2]]*1/100</f>
        <v>0.44280000000000003</v>
      </c>
      <c r="I3934">
        <v>44.28</v>
      </c>
      <c r="J3934" s="111">
        <v>39330</v>
      </c>
      <c r="K3934" s="111">
        <v>43220</v>
      </c>
      <c r="L3934" t="s">
        <v>2</v>
      </c>
      <c r="M3934" t="s">
        <v>80</v>
      </c>
      <c r="N3934" t="s">
        <v>112</v>
      </c>
    </row>
    <row r="3935" spans="1:14" x14ac:dyDescent="0.25">
      <c r="A3935" t="s">
        <v>6808</v>
      </c>
      <c r="B3935" t="s">
        <v>65</v>
      </c>
      <c r="C3935" t="s">
        <v>1689</v>
      </c>
      <c r="D3935" t="s">
        <v>117</v>
      </c>
      <c r="E3935" s="149">
        <v>243750</v>
      </c>
      <c r="F3935" s="149">
        <v>32321.45</v>
      </c>
      <c r="G3935" s="149">
        <v>276071.45</v>
      </c>
      <c r="H3935" s="150">
        <f>Tabela2[[#This Row],[PERCENTUAL REALIZADO2]]*1/100</f>
        <v>0.10505399999999999</v>
      </c>
      <c r="I3935">
        <v>10.5054</v>
      </c>
      <c r="J3935" s="111">
        <v>42663</v>
      </c>
      <c r="L3935" t="s">
        <v>2</v>
      </c>
      <c r="M3935" t="s">
        <v>120</v>
      </c>
      <c r="N3935" t="s">
        <v>121</v>
      </c>
    </row>
    <row r="3936" spans="1:14" x14ac:dyDescent="0.25">
      <c r="A3936" t="s">
        <v>6809</v>
      </c>
      <c r="B3936" t="s">
        <v>56</v>
      </c>
      <c r="C3936" t="s">
        <v>274</v>
      </c>
      <c r="D3936" t="s">
        <v>117</v>
      </c>
      <c r="E3936" s="149">
        <v>731250</v>
      </c>
      <c r="F3936" s="149">
        <v>86204.75</v>
      </c>
      <c r="G3936" s="149">
        <v>817454.75</v>
      </c>
      <c r="H3936" s="150">
        <f>Tabela2[[#This Row],[PERCENTUAL REALIZADO2]]*1/100</f>
        <v>0.25792000000000004</v>
      </c>
      <c r="I3936">
        <v>25.792000000000002</v>
      </c>
      <c r="J3936" s="111">
        <v>41849</v>
      </c>
      <c r="L3936" t="s">
        <v>2</v>
      </c>
      <c r="M3936" t="s">
        <v>120</v>
      </c>
      <c r="N3936" t="s">
        <v>121</v>
      </c>
    </row>
    <row r="3937" spans="1:14" x14ac:dyDescent="0.25">
      <c r="A3937" t="s">
        <v>6810</v>
      </c>
      <c r="B3937" t="s">
        <v>48</v>
      </c>
      <c r="C3937" t="s">
        <v>515</v>
      </c>
      <c r="D3937" t="s">
        <v>117</v>
      </c>
      <c r="E3937" s="149">
        <v>1358175</v>
      </c>
      <c r="F3937" s="149">
        <v>2722</v>
      </c>
      <c r="G3937" s="149">
        <v>1360897</v>
      </c>
      <c r="H3937" s="150">
        <f>Tabela2[[#This Row],[PERCENTUAL REALIZADO2]]*1/100</f>
        <v>0.30857800000000002</v>
      </c>
      <c r="I3937">
        <v>30.857800000000001</v>
      </c>
      <c r="J3937" s="111">
        <v>42491</v>
      </c>
      <c r="L3937" t="s">
        <v>2</v>
      </c>
      <c r="M3937" t="s">
        <v>120</v>
      </c>
      <c r="N3937" t="s">
        <v>121</v>
      </c>
    </row>
    <row r="3938" spans="1:14" x14ac:dyDescent="0.25">
      <c r="A3938" t="s">
        <v>6812</v>
      </c>
      <c r="B3938" t="s">
        <v>53</v>
      </c>
      <c r="C3938" t="s">
        <v>6811</v>
      </c>
      <c r="D3938" t="s">
        <v>117</v>
      </c>
      <c r="E3938" s="149">
        <v>253500</v>
      </c>
      <c r="F3938" s="149">
        <v>254</v>
      </c>
      <c r="G3938" s="149">
        <v>253754</v>
      </c>
      <c r="H3938" s="150">
        <f>Tabela2[[#This Row],[PERCENTUAL REALIZADO2]]*1/100</f>
        <v>0.903254</v>
      </c>
      <c r="I3938">
        <v>90.325400000000002</v>
      </c>
      <c r="J3938" s="111">
        <v>42422</v>
      </c>
      <c r="L3938" t="s">
        <v>2</v>
      </c>
      <c r="M3938" t="s">
        <v>120</v>
      </c>
      <c r="N3938" t="s">
        <v>121</v>
      </c>
    </row>
    <row r="3939" spans="1:14" x14ac:dyDescent="0.25">
      <c r="A3939" t="s">
        <v>5002</v>
      </c>
      <c r="B3939" t="s">
        <v>58</v>
      </c>
      <c r="C3939" t="s">
        <v>5001</v>
      </c>
      <c r="D3939" t="s">
        <v>90</v>
      </c>
      <c r="E3939" s="149">
        <v>142951.6</v>
      </c>
      <c r="F3939" s="149">
        <v>16380</v>
      </c>
      <c r="G3939" s="149">
        <v>159331.6</v>
      </c>
      <c r="H3939" s="150">
        <f>Tabela2[[#This Row],[PERCENTUAL REALIZADO2]]*1/100</f>
        <v>0.28999999999999998</v>
      </c>
      <c r="I3939">
        <v>29</v>
      </c>
      <c r="J3939" s="111">
        <v>39539</v>
      </c>
      <c r="K3939" s="111">
        <v>42735</v>
      </c>
      <c r="L3939" t="s">
        <v>2</v>
      </c>
      <c r="M3939" t="s">
        <v>80</v>
      </c>
      <c r="N3939" t="s">
        <v>866</v>
      </c>
    </row>
    <row r="3940" spans="1:14" x14ac:dyDescent="0.25">
      <c r="A3940" t="s">
        <v>5004</v>
      </c>
      <c r="B3940" t="s">
        <v>50</v>
      </c>
      <c r="C3940" t="s">
        <v>5003</v>
      </c>
      <c r="D3940" t="s">
        <v>90</v>
      </c>
      <c r="E3940" s="149">
        <v>104293.2</v>
      </c>
      <c r="F3940" s="149">
        <v>31976.799999999999</v>
      </c>
      <c r="G3940" s="149">
        <v>136270</v>
      </c>
      <c r="H3940" s="150">
        <f>Tabela2[[#This Row],[PERCENTUAL REALIZADO2]]*1/100</f>
        <v>0.49829999999999997</v>
      </c>
      <c r="I3940">
        <v>49.83</v>
      </c>
      <c r="J3940" s="111">
        <v>39202</v>
      </c>
      <c r="L3940" t="s">
        <v>2</v>
      </c>
      <c r="M3940" t="s">
        <v>80</v>
      </c>
      <c r="N3940" t="s">
        <v>866</v>
      </c>
    </row>
    <row r="3941" spans="1:14" x14ac:dyDescent="0.25">
      <c r="A3941" t="s">
        <v>6814</v>
      </c>
      <c r="B3941" t="s">
        <v>68</v>
      </c>
      <c r="C3941" t="s">
        <v>6813</v>
      </c>
      <c r="D3941" t="s">
        <v>117</v>
      </c>
      <c r="E3941" s="149">
        <v>243750</v>
      </c>
      <c r="F3941" s="149">
        <v>4763.25</v>
      </c>
      <c r="G3941" s="149">
        <v>248513.25</v>
      </c>
      <c r="H3941" s="150">
        <f>Tabela2[[#This Row],[PERCENTUAL REALIZADO2]]*1/100</f>
        <v>0.53977399999999998</v>
      </c>
      <c r="I3941">
        <v>53.977400000000003</v>
      </c>
      <c r="J3941" s="111">
        <v>42528</v>
      </c>
      <c r="L3941" t="s">
        <v>2</v>
      </c>
      <c r="M3941" t="s">
        <v>120</v>
      </c>
      <c r="N3941" t="s">
        <v>121</v>
      </c>
    </row>
    <row r="3942" spans="1:14" x14ac:dyDescent="0.25">
      <c r="A3942" t="s">
        <v>6815</v>
      </c>
      <c r="B3942" t="s">
        <v>47</v>
      </c>
      <c r="C3942" t="s">
        <v>550</v>
      </c>
      <c r="D3942" t="s">
        <v>117</v>
      </c>
      <c r="E3942" s="149">
        <v>682500</v>
      </c>
      <c r="F3942" s="149">
        <v>70033.11</v>
      </c>
      <c r="G3942" s="149">
        <v>752533.11</v>
      </c>
      <c r="H3942" s="150">
        <f>Tabela2[[#This Row],[PERCENTUAL REALIZADO2]]*1/100</f>
        <v>0.17114200000000002</v>
      </c>
      <c r="I3942">
        <v>17.1142</v>
      </c>
      <c r="J3942" s="111">
        <v>42704</v>
      </c>
      <c r="L3942" t="s">
        <v>2</v>
      </c>
      <c r="M3942" t="s">
        <v>120</v>
      </c>
      <c r="N3942" t="s">
        <v>121</v>
      </c>
    </row>
    <row r="3943" spans="1:14" x14ac:dyDescent="0.25">
      <c r="A3943" t="s">
        <v>6816</v>
      </c>
      <c r="B3943" t="s">
        <v>58</v>
      </c>
      <c r="C3943" t="s">
        <v>3602</v>
      </c>
      <c r="D3943" t="s">
        <v>117</v>
      </c>
      <c r="E3943" s="149">
        <v>390000</v>
      </c>
      <c r="F3943" s="149">
        <v>86424.58</v>
      </c>
      <c r="G3943" s="149">
        <v>476424.58</v>
      </c>
      <c r="H3943" s="150">
        <f>Tabela2[[#This Row],[PERCENTUAL REALIZADO2]]*1/100</f>
        <v>9.0879999999999989E-2</v>
      </c>
      <c r="I3943">
        <v>9.0879999999999992</v>
      </c>
      <c r="J3943" s="111">
        <v>42751</v>
      </c>
      <c r="L3943" t="s">
        <v>2</v>
      </c>
      <c r="M3943" t="s">
        <v>120</v>
      </c>
      <c r="N3943" t="s">
        <v>121</v>
      </c>
    </row>
    <row r="3944" spans="1:14" x14ac:dyDescent="0.25">
      <c r="A3944" t="s">
        <v>6818</v>
      </c>
      <c r="B3944" t="s">
        <v>54</v>
      </c>
      <c r="C3944" t="s">
        <v>6817</v>
      </c>
      <c r="D3944" t="s">
        <v>117</v>
      </c>
      <c r="E3944" s="149">
        <v>633750</v>
      </c>
      <c r="F3944" s="149">
        <v>13000</v>
      </c>
      <c r="G3944" s="149">
        <v>646750</v>
      </c>
      <c r="H3944" s="150">
        <f>Tabela2[[#This Row],[PERCENTUAL REALIZADO2]]*1/100</f>
        <v>0.536605</v>
      </c>
      <c r="I3944">
        <v>53.660499999999999</v>
      </c>
      <c r="J3944" s="111">
        <v>42543</v>
      </c>
      <c r="L3944" t="s">
        <v>2</v>
      </c>
      <c r="M3944" t="s">
        <v>120</v>
      </c>
      <c r="N3944" t="s">
        <v>121</v>
      </c>
    </row>
    <row r="3945" spans="1:14" x14ac:dyDescent="0.25">
      <c r="A3945" t="s">
        <v>5006</v>
      </c>
      <c r="B3945" t="s">
        <v>46</v>
      </c>
      <c r="C3945" t="s">
        <v>4560</v>
      </c>
      <c r="D3945" t="s">
        <v>90</v>
      </c>
      <c r="E3945" s="149">
        <v>113100</v>
      </c>
      <c r="F3945" s="149">
        <v>3500</v>
      </c>
      <c r="G3945" s="149">
        <v>116600</v>
      </c>
      <c r="H3945" s="150">
        <f>Tabela2[[#This Row],[PERCENTUAL REALIZADO2]]*1/100</f>
        <v>0.55830000000000002</v>
      </c>
      <c r="I3945">
        <v>55.83</v>
      </c>
      <c r="J3945" s="111">
        <v>39493</v>
      </c>
      <c r="L3945" t="s">
        <v>2</v>
      </c>
      <c r="M3945" t="s">
        <v>80</v>
      </c>
      <c r="N3945" t="s">
        <v>112</v>
      </c>
    </row>
    <row r="3946" spans="1:14" x14ac:dyDescent="0.25">
      <c r="A3946" t="s">
        <v>1294</v>
      </c>
      <c r="B3946" t="s">
        <v>60</v>
      </c>
      <c r="C3946" t="s">
        <v>6819</v>
      </c>
      <c r="D3946" t="s">
        <v>117</v>
      </c>
      <c r="E3946" s="149">
        <v>140400</v>
      </c>
      <c r="F3946" s="149">
        <v>3600</v>
      </c>
      <c r="G3946" s="149">
        <v>144000</v>
      </c>
      <c r="H3946" s="150">
        <f>Tabela2[[#This Row],[PERCENTUAL REALIZADO2]]*1/100</f>
        <v>0.48120099999999999</v>
      </c>
      <c r="I3946">
        <v>48.120100000000001</v>
      </c>
      <c r="J3946" s="111">
        <v>42423</v>
      </c>
      <c r="L3946" t="s">
        <v>2</v>
      </c>
      <c r="M3946" t="s">
        <v>120</v>
      </c>
      <c r="N3946" t="s">
        <v>121</v>
      </c>
    </row>
    <row r="3947" spans="1:14" x14ac:dyDescent="0.25">
      <c r="A3947" t="s">
        <v>6820</v>
      </c>
      <c r="B3947" t="s">
        <v>50</v>
      </c>
      <c r="C3947" t="s">
        <v>600</v>
      </c>
      <c r="D3947" t="s">
        <v>117</v>
      </c>
      <c r="E3947" s="149">
        <v>341250</v>
      </c>
      <c r="F3947" s="149">
        <v>341.59</v>
      </c>
      <c r="G3947" s="149">
        <v>341591.59</v>
      </c>
      <c r="H3947" s="150">
        <f>Tabela2[[#This Row],[PERCENTUAL REALIZADO2]]*1/100</f>
        <v>1.0954999999999999E-2</v>
      </c>
      <c r="I3947">
        <v>1.0954999999999999</v>
      </c>
      <c r="J3947" s="111">
        <v>42552</v>
      </c>
      <c r="L3947" t="s">
        <v>2</v>
      </c>
      <c r="M3947" t="s">
        <v>120</v>
      </c>
      <c r="N3947" t="s">
        <v>121</v>
      </c>
    </row>
    <row r="3948" spans="1:14" x14ac:dyDescent="0.25">
      <c r="A3948" t="s">
        <v>6822</v>
      </c>
      <c r="B3948" t="s">
        <v>61</v>
      </c>
      <c r="C3948" t="s">
        <v>6821</v>
      </c>
      <c r="D3948" t="s">
        <v>117</v>
      </c>
      <c r="E3948" s="149">
        <v>390000</v>
      </c>
      <c r="F3948" s="149">
        <v>18929.48</v>
      </c>
      <c r="G3948" s="149">
        <v>408929.48</v>
      </c>
      <c r="H3948" s="150">
        <f>Tabela2[[#This Row],[PERCENTUAL REALIZADO2]]*1/100</f>
        <v>0.10132400000000001</v>
      </c>
      <c r="I3948">
        <v>10.132400000000001</v>
      </c>
      <c r="J3948" s="111">
        <v>42702</v>
      </c>
      <c r="L3948" t="s">
        <v>2</v>
      </c>
      <c r="M3948" t="s">
        <v>120</v>
      </c>
      <c r="N3948" t="s">
        <v>121</v>
      </c>
    </row>
    <row r="3949" spans="1:14" x14ac:dyDescent="0.25">
      <c r="A3949" t="s">
        <v>6823</v>
      </c>
      <c r="B3949" t="s">
        <v>59</v>
      </c>
      <c r="C3949" t="s">
        <v>1207</v>
      </c>
      <c r="D3949" t="s">
        <v>117</v>
      </c>
      <c r="E3949" s="149">
        <v>268125</v>
      </c>
      <c r="F3949" s="149">
        <v>268.39</v>
      </c>
      <c r="G3949" s="149">
        <v>268393.39</v>
      </c>
      <c r="H3949" s="150">
        <f>Tabela2[[#This Row],[PERCENTUAL REALIZADO2]]*1/100</f>
        <v>0.74728700000000003</v>
      </c>
      <c r="I3949">
        <v>74.728700000000003</v>
      </c>
      <c r="J3949" s="111">
        <v>42129</v>
      </c>
      <c r="L3949" t="s">
        <v>2</v>
      </c>
      <c r="M3949" t="s">
        <v>120</v>
      </c>
      <c r="N3949" t="s">
        <v>121</v>
      </c>
    </row>
    <row r="3950" spans="1:14" x14ac:dyDescent="0.25">
      <c r="A3950" t="s">
        <v>5008</v>
      </c>
      <c r="B3950" t="s">
        <v>46</v>
      </c>
      <c r="C3950" t="s">
        <v>5007</v>
      </c>
      <c r="D3950" t="s">
        <v>90</v>
      </c>
      <c r="E3950" s="149">
        <v>402053.5</v>
      </c>
      <c r="F3950" s="149">
        <v>12435</v>
      </c>
      <c r="G3950" s="149">
        <v>414488.5</v>
      </c>
      <c r="H3950" s="150">
        <f>Tabela2[[#This Row],[PERCENTUAL REALIZADO2]]*1/100</f>
        <v>0.58179999999999998</v>
      </c>
      <c r="I3950">
        <v>58.18</v>
      </c>
      <c r="J3950" s="111">
        <v>39265</v>
      </c>
      <c r="L3950" t="s">
        <v>2</v>
      </c>
      <c r="M3950" t="s">
        <v>80</v>
      </c>
      <c r="N3950" t="s">
        <v>112</v>
      </c>
    </row>
    <row r="3951" spans="1:14" x14ac:dyDescent="0.25">
      <c r="A3951" t="s">
        <v>6825</v>
      </c>
      <c r="B3951" t="s">
        <v>65</v>
      </c>
      <c r="C3951" t="s">
        <v>6824</v>
      </c>
      <c r="D3951" t="s">
        <v>117</v>
      </c>
      <c r="E3951" s="149">
        <v>243750</v>
      </c>
      <c r="F3951" s="149">
        <v>8250</v>
      </c>
      <c r="G3951" s="149">
        <v>252000</v>
      </c>
      <c r="H3951" s="150">
        <f>Tabela2[[#This Row],[PERCENTUAL REALIZADO2]]*1/100</f>
        <v>0.548902</v>
      </c>
      <c r="I3951">
        <v>54.8902</v>
      </c>
      <c r="J3951" s="111">
        <v>42432</v>
      </c>
      <c r="L3951" t="s">
        <v>2</v>
      </c>
      <c r="M3951" t="s">
        <v>120</v>
      </c>
      <c r="N3951" t="s">
        <v>121</v>
      </c>
    </row>
    <row r="3952" spans="1:14" x14ac:dyDescent="0.25">
      <c r="A3952" t="s">
        <v>5011</v>
      </c>
      <c r="B3952" t="s">
        <v>57</v>
      </c>
      <c r="C3952" t="s">
        <v>5010</v>
      </c>
      <c r="D3952" t="s">
        <v>90</v>
      </c>
      <c r="E3952" s="149">
        <v>446217</v>
      </c>
      <c r="F3952" s="149">
        <v>57263</v>
      </c>
      <c r="G3952" s="149">
        <v>503480</v>
      </c>
      <c r="H3952" s="150">
        <f>Tabela2[[#This Row],[PERCENTUAL REALIZADO2]]*1/100</f>
        <v>0.4582</v>
      </c>
      <c r="I3952">
        <v>45.82</v>
      </c>
      <c r="J3952" s="111">
        <v>39504</v>
      </c>
      <c r="K3952" s="111">
        <v>42581</v>
      </c>
      <c r="L3952" t="s">
        <v>2</v>
      </c>
      <c r="M3952" t="s">
        <v>80</v>
      </c>
      <c r="N3952" t="s">
        <v>112</v>
      </c>
    </row>
    <row r="3953" spans="1:14" x14ac:dyDescent="0.25">
      <c r="A3953" t="s">
        <v>1068</v>
      </c>
      <c r="B3953" t="s">
        <v>60</v>
      </c>
      <c r="C3953" t="s">
        <v>326</v>
      </c>
      <c r="D3953" t="s">
        <v>117</v>
      </c>
      <c r="E3953" s="149">
        <v>140400</v>
      </c>
      <c r="F3953" s="149">
        <v>3600</v>
      </c>
      <c r="G3953" s="149">
        <v>144000</v>
      </c>
      <c r="H3953" s="150">
        <f>Tabela2[[#This Row],[PERCENTUAL REALIZADO2]]*1/100</f>
        <v>0.84260400000000002</v>
      </c>
      <c r="I3953">
        <v>84.260400000000004</v>
      </c>
      <c r="J3953" s="111">
        <v>42403</v>
      </c>
      <c r="L3953" t="s">
        <v>2</v>
      </c>
      <c r="M3953" t="s">
        <v>120</v>
      </c>
      <c r="N3953" t="s">
        <v>121</v>
      </c>
    </row>
    <row r="3954" spans="1:14" x14ac:dyDescent="0.25">
      <c r="A3954" t="s">
        <v>6826</v>
      </c>
      <c r="B3954" t="s">
        <v>53</v>
      </c>
      <c r="C3954" t="s">
        <v>6622</v>
      </c>
      <c r="D3954" t="s">
        <v>117</v>
      </c>
      <c r="E3954" s="149">
        <v>243750</v>
      </c>
      <c r="F3954" s="149">
        <v>6250.27</v>
      </c>
      <c r="G3954" s="149">
        <v>250000.27</v>
      </c>
      <c r="H3954" s="150">
        <f>Tabela2[[#This Row],[PERCENTUAL REALIZADO2]]*1/100</f>
        <v>4.9238999999999998E-2</v>
      </c>
      <c r="I3954">
        <v>4.9238999999999997</v>
      </c>
      <c r="J3954" s="111">
        <v>42520</v>
      </c>
      <c r="L3954" t="s">
        <v>2</v>
      </c>
      <c r="M3954" t="s">
        <v>120</v>
      </c>
      <c r="N3954" t="s">
        <v>121</v>
      </c>
    </row>
    <row r="3955" spans="1:14" x14ac:dyDescent="0.25">
      <c r="A3955" t="s">
        <v>6827</v>
      </c>
      <c r="B3955" t="s">
        <v>47</v>
      </c>
      <c r="C3955" t="s">
        <v>5769</v>
      </c>
      <c r="D3955" t="s">
        <v>117</v>
      </c>
      <c r="E3955" s="149">
        <v>243750</v>
      </c>
      <c r="F3955" s="149">
        <v>6250</v>
      </c>
      <c r="G3955" s="149">
        <v>250000</v>
      </c>
      <c r="H3955" s="150">
        <f>Tabela2[[#This Row],[PERCENTUAL REALIZADO2]]*1/100</f>
        <v>0.24535299999999999</v>
      </c>
      <c r="I3955">
        <v>24.535299999999999</v>
      </c>
      <c r="J3955" s="111">
        <v>42217</v>
      </c>
      <c r="L3955" t="s">
        <v>2</v>
      </c>
      <c r="M3955" t="s">
        <v>120</v>
      </c>
      <c r="N3955" t="s">
        <v>121</v>
      </c>
    </row>
    <row r="3956" spans="1:14" x14ac:dyDescent="0.25">
      <c r="A3956" t="s">
        <v>6828</v>
      </c>
      <c r="B3956" t="s">
        <v>314</v>
      </c>
      <c r="C3956" t="s">
        <v>359</v>
      </c>
      <c r="D3956" t="s">
        <v>117</v>
      </c>
      <c r="E3956" s="149">
        <v>1462500</v>
      </c>
      <c r="F3956" s="149">
        <v>1500</v>
      </c>
      <c r="G3956" s="149">
        <v>1464000</v>
      </c>
      <c r="H3956" s="150">
        <f>Tabela2[[#This Row],[PERCENTUAL REALIZADO2]]*1/100</f>
        <v>0.12918499999999999</v>
      </c>
      <c r="I3956">
        <v>12.9185</v>
      </c>
      <c r="J3956" s="111">
        <v>42431</v>
      </c>
      <c r="L3956" t="s">
        <v>2</v>
      </c>
      <c r="M3956" t="s">
        <v>120</v>
      </c>
      <c r="N3956" t="s">
        <v>121</v>
      </c>
    </row>
    <row r="3957" spans="1:14" x14ac:dyDescent="0.25">
      <c r="A3957" t="s">
        <v>6830</v>
      </c>
      <c r="B3957" t="s">
        <v>51</v>
      </c>
      <c r="C3957" t="s">
        <v>6829</v>
      </c>
      <c r="D3957" t="s">
        <v>117</v>
      </c>
      <c r="E3957" s="149">
        <v>292500</v>
      </c>
      <c r="F3957" s="149">
        <v>17500</v>
      </c>
      <c r="G3957" s="149">
        <v>310000</v>
      </c>
      <c r="H3957" s="150">
        <f>Tabela2[[#This Row],[PERCENTUAL REALIZADO2]]*1/100</f>
        <v>0.77036900000000008</v>
      </c>
      <c r="I3957">
        <v>77.036900000000003</v>
      </c>
      <c r="J3957" s="111">
        <v>42552</v>
      </c>
      <c r="L3957" t="s">
        <v>2</v>
      </c>
      <c r="M3957" t="s">
        <v>120</v>
      </c>
      <c r="N3957" t="s">
        <v>121</v>
      </c>
    </row>
    <row r="3958" spans="1:14" x14ac:dyDescent="0.25">
      <c r="A3958" t="s">
        <v>6831</v>
      </c>
      <c r="B3958" t="s">
        <v>68</v>
      </c>
      <c r="C3958" t="s">
        <v>571</v>
      </c>
      <c r="D3958" t="s">
        <v>117</v>
      </c>
      <c r="E3958" s="149">
        <v>243750</v>
      </c>
      <c r="F3958" s="149">
        <v>2462.12</v>
      </c>
      <c r="G3958" s="149">
        <v>246212.12</v>
      </c>
      <c r="H3958" s="150">
        <f>Tabela2[[#This Row],[PERCENTUAL REALIZADO2]]*1/100</f>
        <v>0.75635999999999992</v>
      </c>
      <c r="I3958">
        <v>75.635999999999996</v>
      </c>
      <c r="J3958" s="111">
        <v>42614</v>
      </c>
      <c r="L3958" t="s">
        <v>2</v>
      </c>
      <c r="M3958" t="s">
        <v>120</v>
      </c>
      <c r="N3958" t="s">
        <v>121</v>
      </c>
    </row>
    <row r="3959" spans="1:14" x14ac:dyDescent="0.25">
      <c r="A3959" t="s">
        <v>6831</v>
      </c>
      <c r="B3959" t="s">
        <v>68</v>
      </c>
      <c r="C3959" t="s">
        <v>571</v>
      </c>
      <c r="D3959" t="s">
        <v>117</v>
      </c>
      <c r="E3959" s="149">
        <v>243750</v>
      </c>
      <c r="F3959" s="149">
        <v>2462.12</v>
      </c>
      <c r="G3959" s="149">
        <v>246212.12</v>
      </c>
      <c r="H3959" s="150">
        <f>Tabela2[[#This Row],[PERCENTUAL REALIZADO2]]*1/100</f>
        <v>0.44676900000000003</v>
      </c>
      <c r="I3959">
        <v>44.676900000000003</v>
      </c>
      <c r="J3959" s="111">
        <v>42448</v>
      </c>
      <c r="L3959" t="s">
        <v>2</v>
      </c>
      <c r="M3959" t="s">
        <v>120</v>
      </c>
      <c r="N3959" t="s">
        <v>121</v>
      </c>
    </row>
    <row r="3960" spans="1:14" x14ac:dyDescent="0.25">
      <c r="A3960" t="s">
        <v>6833</v>
      </c>
      <c r="B3960" t="s">
        <v>52</v>
      </c>
      <c r="C3960" t="s">
        <v>778</v>
      </c>
      <c r="D3960" t="s">
        <v>117</v>
      </c>
      <c r="E3960" s="149">
        <v>487500</v>
      </c>
      <c r="F3960" s="149">
        <v>15000</v>
      </c>
      <c r="G3960" s="149">
        <v>502500</v>
      </c>
      <c r="H3960" s="150">
        <f>Tabela2[[#This Row],[PERCENTUAL REALIZADO2]]*1/100</f>
        <v>0.99299099999999996</v>
      </c>
      <c r="I3960">
        <v>99.299099999999996</v>
      </c>
      <c r="J3960" s="111">
        <v>42528</v>
      </c>
      <c r="L3960" t="s">
        <v>2</v>
      </c>
      <c r="M3960" t="s">
        <v>120</v>
      </c>
      <c r="N3960" t="s">
        <v>121</v>
      </c>
    </row>
    <row r="3961" spans="1:14" x14ac:dyDescent="0.25">
      <c r="A3961" t="s">
        <v>6834</v>
      </c>
      <c r="B3961" t="s">
        <v>53</v>
      </c>
      <c r="C3961" t="s">
        <v>136</v>
      </c>
      <c r="D3961" t="s">
        <v>117</v>
      </c>
      <c r="E3961" s="149">
        <v>376863.2</v>
      </c>
      <c r="F3961" s="149">
        <v>3806.7</v>
      </c>
      <c r="G3961" s="149">
        <v>380669.9</v>
      </c>
      <c r="H3961" s="150">
        <f>Tabela2[[#This Row],[PERCENTUAL REALIZADO2]]*1/100</f>
        <v>0.56427700000000003</v>
      </c>
      <c r="I3961">
        <v>56.427700000000002</v>
      </c>
      <c r="J3961" s="111">
        <v>42550</v>
      </c>
      <c r="L3961" t="s">
        <v>2</v>
      </c>
      <c r="M3961" t="s">
        <v>120</v>
      </c>
      <c r="N3961" t="s">
        <v>121</v>
      </c>
    </row>
    <row r="3962" spans="1:14" x14ac:dyDescent="0.25">
      <c r="A3962" t="s">
        <v>6838</v>
      </c>
      <c r="B3962" t="s">
        <v>65</v>
      </c>
      <c r="C3962" t="s">
        <v>6837</v>
      </c>
      <c r="D3962" t="s">
        <v>117</v>
      </c>
      <c r="E3962" s="149">
        <v>312000</v>
      </c>
      <c r="F3962" s="149">
        <v>2365.79</v>
      </c>
      <c r="G3962" s="149">
        <v>314365.78999999998</v>
      </c>
      <c r="H3962" s="150">
        <f>Tabela2[[#This Row],[PERCENTUAL REALIZADO2]]*1/100</f>
        <v>0.65317599999999998</v>
      </c>
      <c r="I3962">
        <v>65.317599999999999</v>
      </c>
      <c r="J3962" s="111">
        <v>42795</v>
      </c>
      <c r="L3962" t="s">
        <v>2</v>
      </c>
      <c r="M3962" t="s">
        <v>120</v>
      </c>
      <c r="N3962" t="s">
        <v>121</v>
      </c>
    </row>
    <row r="3963" spans="1:14" x14ac:dyDescent="0.25">
      <c r="A3963" t="s">
        <v>6839</v>
      </c>
      <c r="B3963" t="s">
        <v>52</v>
      </c>
      <c r="C3963" t="s">
        <v>3099</v>
      </c>
      <c r="D3963" t="s">
        <v>117</v>
      </c>
      <c r="E3963" s="149">
        <v>487500</v>
      </c>
      <c r="F3963" s="149">
        <v>12500</v>
      </c>
      <c r="G3963" s="149">
        <v>500000</v>
      </c>
      <c r="H3963" s="150">
        <f>Tabela2[[#This Row],[PERCENTUAL REALIZADO2]]*1/100</f>
        <v>0.393957</v>
      </c>
      <c r="I3963">
        <v>39.395699999999998</v>
      </c>
      <c r="J3963" s="111">
        <v>42492</v>
      </c>
      <c r="L3963" t="s">
        <v>2</v>
      </c>
      <c r="M3963" t="s">
        <v>120</v>
      </c>
      <c r="N3963" t="s">
        <v>121</v>
      </c>
    </row>
    <row r="3964" spans="1:14" x14ac:dyDescent="0.25">
      <c r="A3964" t="s">
        <v>1494</v>
      </c>
      <c r="B3964" t="s">
        <v>58</v>
      </c>
      <c r="C3964" t="s">
        <v>4920</v>
      </c>
      <c r="D3964" t="s">
        <v>117</v>
      </c>
      <c r="E3964" s="149">
        <v>200000</v>
      </c>
      <c r="F3964" s="149">
        <v>9978.85</v>
      </c>
      <c r="G3964" s="149">
        <v>209978.85</v>
      </c>
      <c r="H3964" s="150">
        <f>Tabela2[[#This Row],[PERCENTUAL REALIZADO2]]*1/100</f>
        <v>0.40630000000000005</v>
      </c>
      <c r="I3964">
        <v>40.630000000000003</v>
      </c>
      <c r="J3964" s="111">
        <v>39325</v>
      </c>
      <c r="K3964" s="111">
        <v>41820</v>
      </c>
      <c r="L3964" t="s">
        <v>2</v>
      </c>
      <c r="M3964" t="s">
        <v>120</v>
      </c>
      <c r="N3964" t="s">
        <v>722</v>
      </c>
    </row>
    <row r="3965" spans="1:14" x14ac:dyDescent="0.25">
      <c r="A3965" t="s">
        <v>6840</v>
      </c>
      <c r="B3965" t="s">
        <v>61</v>
      </c>
      <c r="C3965" t="s">
        <v>1308</v>
      </c>
      <c r="D3965" t="s">
        <v>117</v>
      </c>
      <c r="E3965" s="149">
        <v>242043.75</v>
      </c>
      <c r="F3965" s="149">
        <v>4939.66</v>
      </c>
      <c r="G3965" s="149">
        <v>246983.41</v>
      </c>
      <c r="H3965" s="150">
        <f>Tabela2[[#This Row],[PERCENTUAL REALIZADO2]]*1/100</f>
        <v>0.25770900000000002</v>
      </c>
      <c r="I3965">
        <v>25.770900000000001</v>
      </c>
      <c r="J3965" s="111">
        <v>42976</v>
      </c>
      <c r="L3965" t="s">
        <v>2</v>
      </c>
      <c r="M3965" t="s">
        <v>120</v>
      </c>
      <c r="N3965" t="s">
        <v>121</v>
      </c>
    </row>
    <row r="3966" spans="1:14" x14ac:dyDescent="0.25">
      <c r="A3966" t="s">
        <v>6841</v>
      </c>
      <c r="B3966" t="s">
        <v>61</v>
      </c>
      <c r="C3966" t="s">
        <v>3682</v>
      </c>
      <c r="D3966" t="s">
        <v>117</v>
      </c>
      <c r="E3966" s="149">
        <v>487500</v>
      </c>
      <c r="F3966" s="149">
        <v>263970.21999999997</v>
      </c>
      <c r="G3966" s="149">
        <v>751470.22</v>
      </c>
      <c r="H3966" s="150">
        <f>Tabela2[[#This Row],[PERCENTUAL REALIZADO2]]*1/100</f>
        <v>0.64265699999999992</v>
      </c>
      <c r="I3966">
        <v>64.265699999999995</v>
      </c>
      <c r="J3966" s="111">
        <v>42436</v>
      </c>
      <c r="L3966" t="s">
        <v>2</v>
      </c>
      <c r="M3966" t="s">
        <v>120</v>
      </c>
      <c r="N3966" t="s">
        <v>121</v>
      </c>
    </row>
    <row r="3967" spans="1:14" x14ac:dyDescent="0.25">
      <c r="A3967" t="s">
        <v>6842</v>
      </c>
      <c r="B3967" t="s">
        <v>61</v>
      </c>
      <c r="C3967" t="s">
        <v>3682</v>
      </c>
      <c r="D3967" t="s">
        <v>117</v>
      </c>
      <c r="E3967" s="149">
        <v>487500</v>
      </c>
      <c r="F3967" s="149">
        <v>150650.53</v>
      </c>
      <c r="G3967" s="149">
        <v>638150.53</v>
      </c>
      <c r="H3967" s="150">
        <f>Tabela2[[#This Row],[PERCENTUAL REALIZADO2]]*1/100</f>
        <v>0.65181100000000003</v>
      </c>
      <c r="I3967">
        <v>65.181100000000001</v>
      </c>
      <c r="J3967" s="111">
        <v>42429</v>
      </c>
      <c r="L3967" t="s">
        <v>2</v>
      </c>
      <c r="M3967" t="s">
        <v>120</v>
      </c>
      <c r="N3967" t="s">
        <v>121</v>
      </c>
    </row>
    <row r="3968" spans="1:14" x14ac:dyDescent="0.25">
      <c r="A3968" t="s">
        <v>5014</v>
      </c>
      <c r="B3968" t="s">
        <v>47</v>
      </c>
      <c r="C3968" t="s">
        <v>5013</v>
      </c>
      <c r="D3968" t="s">
        <v>117</v>
      </c>
      <c r="E3968" s="149">
        <v>400000</v>
      </c>
      <c r="F3968" s="149">
        <v>30000</v>
      </c>
      <c r="G3968" s="149">
        <v>430000</v>
      </c>
      <c r="H3968" s="150">
        <f>Tabela2[[#This Row],[PERCENTUAL REALIZADO2]]*1/100</f>
        <v>0.27190000000000003</v>
      </c>
      <c r="I3968">
        <v>27.19</v>
      </c>
      <c r="J3968" s="111">
        <v>39552</v>
      </c>
      <c r="K3968" s="111">
        <v>42860</v>
      </c>
      <c r="L3968" t="s">
        <v>2</v>
      </c>
      <c r="M3968" t="s">
        <v>120</v>
      </c>
      <c r="N3968" t="s">
        <v>722</v>
      </c>
    </row>
    <row r="3969" spans="1:14" x14ac:dyDescent="0.25">
      <c r="A3969" t="s">
        <v>334</v>
      </c>
      <c r="B3969" t="s">
        <v>68</v>
      </c>
      <c r="C3969" t="s">
        <v>1717</v>
      </c>
      <c r="D3969" t="s">
        <v>117</v>
      </c>
      <c r="E3969" s="149">
        <v>292500</v>
      </c>
      <c r="F3969" s="149">
        <v>177917.78</v>
      </c>
      <c r="G3969" s="149">
        <v>470417.78</v>
      </c>
      <c r="H3969" s="150">
        <f>Tabela2[[#This Row],[PERCENTUAL REALIZADO2]]*1/100</f>
        <v>0.72216399999999992</v>
      </c>
      <c r="I3969">
        <v>72.216399999999993</v>
      </c>
      <c r="J3969" s="111">
        <v>42522</v>
      </c>
      <c r="L3969" t="s">
        <v>2</v>
      </c>
      <c r="M3969" t="s">
        <v>120</v>
      </c>
      <c r="N3969" t="s">
        <v>121</v>
      </c>
    </row>
    <row r="3970" spans="1:14" x14ac:dyDescent="0.25">
      <c r="A3970" t="s">
        <v>6845</v>
      </c>
      <c r="B3970" t="s">
        <v>53</v>
      </c>
      <c r="C3970" t="s">
        <v>6844</v>
      </c>
      <c r="D3970" t="s">
        <v>117</v>
      </c>
      <c r="E3970" s="149">
        <v>243750</v>
      </c>
      <c r="F3970" s="149">
        <v>12998.67</v>
      </c>
      <c r="G3970" s="149">
        <v>256748.67</v>
      </c>
      <c r="H3970" s="150">
        <f>Tabela2[[#This Row],[PERCENTUAL REALIZADO2]]*1/100</f>
        <v>0.21284</v>
      </c>
      <c r="I3970">
        <v>21.283999999999999</v>
      </c>
      <c r="J3970" s="111">
        <v>42647</v>
      </c>
      <c r="L3970" t="s">
        <v>2</v>
      </c>
      <c r="M3970" t="s">
        <v>120</v>
      </c>
      <c r="N3970" t="s">
        <v>121</v>
      </c>
    </row>
    <row r="3971" spans="1:14" x14ac:dyDescent="0.25">
      <c r="A3971" t="s">
        <v>6847</v>
      </c>
      <c r="B3971" t="s">
        <v>48</v>
      </c>
      <c r="C3971" t="s">
        <v>6846</v>
      </c>
      <c r="D3971" t="s">
        <v>117</v>
      </c>
      <c r="E3971" s="149">
        <v>195000</v>
      </c>
      <c r="F3971" s="149">
        <v>10000</v>
      </c>
      <c r="G3971" s="149">
        <v>205000</v>
      </c>
      <c r="H3971" s="150">
        <f>Tabela2[[#This Row],[PERCENTUAL REALIZADO2]]*1/100</f>
        <v>0.25995799999999997</v>
      </c>
      <c r="I3971">
        <v>25.995799999999999</v>
      </c>
      <c r="J3971" s="111">
        <v>42491</v>
      </c>
      <c r="K3971" s="111">
        <v>42916</v>
      </c>
      <c r="L3971" t="s">
        <v>2</v>
      </c>
      <c r="M3971" t="s">
        <v>120</v>
      </c>
      <c r="N3971" t="s">
        <v>121</v>
      </c>
    </row>
    <row r="3972" spans="1:14" x14ac:dyDescent="0.25">
      <c r="A3972" t="s">
        <v>6849</v>
      </c>
      <c r="B3972" t="s">
        <v>66</v>
      </c>
      <c r="C3972" t="s">
        <v>3829</v>
      </c>
      <c r="D3972" t="s">
        <v>117</v>
      </c>
      <c r="E3972" s="149">
        <v>243750</v>
      </c>
      <c r="F3972" s="149">
        <v>2810.73</v>
      </c>
      <c r="G3972" s="149">
        <v>246560.73</v>
      </c>
      <c r="H3972" s="150">
        <f>Tabela2[[#This Row],[PERCENTUAL REALIZADO2]]*1/100</f>
        <v>0.30621200000000004</v>
      </c>
      <c r="I3972">
        <v>30.621200000000002</v>
      </c>
      <c r="J3972" s="111">
        <v>42699</v>
      </c>
      <c r="L3972" t="s">
        <v>2</v>
      </c>
      <c r="M3972" t="s">
        <v>120</v>
      </c>
      <c r="N3972" t="s">
        <v>121</v>
      </c>
    </row>
    <row r="3973" spans="1:14" x14ac:dyDescent="0.25">
      <c r="A3973" t="s">
        <v>482</v>
      </c>
      <c r="B3973" t="s">
        <v>60</v>
      </c>
      <c r="C3973" t="s">
        <v>1146</v>
      </c>
      <c r="D3973" t="s">
        <v>117</v>
      </c>
      <c r="E3973" s="149">
        <v>243750</v>
      </c>
      <c r="F3973" s="149">
        <v>93464.29</v>
      </c>
      <c r="G3973" s="149">
        <v>337214.29</v>
      </c>
      <c r="H3973" s="150">
        <f>Tabela2[[#This Row],[PERCENTUAL REALIZADO2]]*1/100</f>
        <v>0.50049399999999999</v>
      </c>
      <c r="I3973">
        <v>50.049399999999999</v>
      </c>
      <c r="J3973" s="111">
        <v>42748</v>
      </c>
      <c r="L3973" t="s">
        <v>2</v>
      </c>
      <c r="M3973" t="s">
        <v>120</v>
      </c>
      <c r="N3973" t="s">
        <v>121</v>
      </c>
    </row>
    <row r="3974" spans="1:14" x14ac:dyDescent="0.25">
      <c r="A3974" t="s">
        <v>6850</v>
      </c>
      <c r="B3974" t="s">
        <v>53</v>
      </c>
      <c r="C3974" t="s">
        <v>3434</v>
      </c>
      <c r="D3974" t="s">
        <v>117</v>
      </c>
      <c r="E3974" s="149">
        <v>975000</v>
      </c>
      <c r="F3974" s="149">
        <v>76667.78</v>
      </c>
      <c r="G3974" s="149">
        <v>1051667.78</v>
      </c>
      <c r="H3974" s="150">
        <f>Tabela2[[#This Row],[PERCENTUAL REALIZADO2]]*1/100</f>
        <v>1.1369000000000001E-2</v>
      </c>
      <c r="I3974">
        <v>1.1369</v>
      </c>
      <c r="J3974" s="111">
        <v>42552</v>
      </c>
      <c r="L3974" t="s">
        <v>2</v>
      </c>
      <c r="M3974" t="s">
        <v>120</v>
      </c>
      <c r="N3974" t="s">
        <v>121</v>
      </c>
    </row>
    <row r="3975" spans="1:14" x14ac:dyDescent="0.25">
      <c r="A3975" t="s">
        <v>6851</v>
      </c>
      <c r="B3975" t="s">
        <v>66</v>
      </c>
      <c r="C3975" t="s">
        <v>5072</v>
      </c>
      <c r="D3975" t="s">
        <v>117</v>
      </c>
      <c r="E3975" s="149">
        <v>243750</v>
      </c>
      <c r="F3975" s="149">
        <v>17809.5</v>
      </c>
      <c r="G3975" s="149">
        <v>261559.5</v>
      </c>
      <c r="H3975" s="150">
        <f>Tabela2[[#This Row],[PERCENTUAL REALIZADO2]]*1/100</f>
        <v>0.7804040000000001</v>
      </c>
      <c r="I3975">
        <v>78.040400000000005</v>
      </c>
      <c r="J3975" s="111">
        <v>42509</v>
      </c>
      <c r="L3975" t="s">
        <v>2</v>
      </c>
      <c r="M3975" t="s">
        <v>120</v>
      </c>
      <c r="N3975" t="s">
        <v>121</v>
      </c>
    </row>
    <row r="3976" spans="1:14" x14ac:dyDescent="0.25">
      <c r="A3976" t="s">
        <v>6852</v>
      </c>
      <c r="B3976" t="s">
        <v>50</v>
      </c>
      <c r="C3976" t="s">
        <v>567</v>
      </c>
      <c r="D3976" t="s">
        <v>117</v>
      </c>
      <c r="E3976" s="149">
        <v>633750</v>
      </c>
      <c r="F3976" s="149">
        <v>635</v>
      </c>
      <c r="G3976" s="149">
        <v>634385</v>
      </c>
      <c r="H3976" s="150">
        <f>Tabela2[[#This Row],[PERCENTUAL REALIZADO2]]*1/100</f>
        <v>0.63164399999999998</v>
      </c>
      <c r="I3976">
        <v>63.164400000000001</v>
      </c>
      <c r="J3976" s="111">
        <v>42856</v>
      </c>
      <c r="L3976" t="s">
        <v>2</v>
      </c>
      <c r="M3976" t="s">
        <v>120</v>
      </c>
      <c r="N3976" t="s">
        <v>121</v>
      </c>
    </row>
    <row r="3977" spans="1:14" x14ac:dyDescent="0.25">
      <c r="A3977" t="s">
        <v>6853</v>
      </c>
      <c r="B3977" t="s">
        <v>68</v>
      </c>
      <c r="C3977" t="s">
        <v>952</v>
      </c>
      <c r="D3977" t="s">
        <v>117</v>
      </c>
      <c r="E3977" s="149">
        <v>243750</v>
      </c>
      <c r="F3977" s="149">
        <v>25901.79</v>
      </c>
      <c r="G3977" s="149">
        <v>269651.78999999998</v>
      </c>
      <c r="H3977" s="150">
        <f>Tabela2[[#This Row],[PERCENTUAL REALIZADO2]]*1/100</f>
        <v>0.59157700000000002</v>
      </c>
      <c r="I3977">
        <v>59.157699999999998</v>
      </c>
      <c r="J3977" s="111">
        <v>42215</v>
      </c>
      <c r="L3977" t="s">
        <v>2</v>
      </c>
      <c r="M3977" t="s">
        <v>120</v>
      </c>
      <c r="N3977" t="s">
        <v>121</v>
      </c>
    </row>
    <row r="3978" spans="1:14" x14ac:dyDescent="0.25">
      <c r="A3978" t="s">
        <v>6855</v>
      </c>
      <c r="B3978" t="s">
        <v>66</v>
      </c>
      <c r="C3978" t="s">
        <v>6854</v>
      </c>
      <c r="D3978" t="s">
        <v>117</v>
      </c>
      <c r="E3978" s="149">
        <v>243750</v>
      </c>
      <c r="F3978" s="149">
        <v>9101.7999999999993</v>
      </c>
      <c r="G3978" s="149">
        <v>252851.8</v>
      </c>
      <c r="H3978" s="150">
        <f>Tabela2[[#This Row],[PERCENTUAL REALIZADO2]]*1/100</f>
        <v>0.43110300000000001</v>
      </c>
      <c r="I3978">
        <v>43.110300000000002</v>
      </c>
      <c r="J3978" s="111">
        <v>42430</v>
      </c>
      <c r="L3978" t="s">
        <v>2</v>
      </c>
      <c r="M3978" t="s">
        <v>120</v>
      </c>
      <c r="N3978" t="s">
        <v>121</v>
      </c>
    </row>
    <row r="3979" spans="1:14" x14ac:dyDescent="0.25">
      <c r="A3979" t="s">
        <v>6857</v>
      </c>
      <c r="B3979" t="s">
        <v>69</v>
      </c>
      <c r="C3979" t="s">
        <v>6856</v>
      </c>
      <c r="D3979" t="s">
        <v>117</v>
      </c>
      <c r="E3979" s="149">
        <v>243750</v>
      </c>
      <c r="F3979" s="149">
        <v>6250</v>
      </c>
      <c r="G3979" s="149">
        <v>250000</v>
      </c>
      <c r="H3979" s="150">
        <f>Tabela2[[#This Row],[PERCENTUAL REALIZADO2]]*1/100</f>
        <v>0.59462499999999996</v>
      </c>
      <c r="I3979">
        <v>59.462499999999999</v>
      </c>
      <c r="J3979" s="111">
        <v>42278</v>
      </c>
      <c r="L3979" t="s">
        <v>2</v>
      </c>
      <c r="M3979" t="s">
        <v>120</v>
      </c>
      <c r="N3979" t="s">
        <v>121</v>
      </c>
    </row>
    <row r="3980" spans="1:14" x14ac:dyDescent="0.25">
      <c r="A3980" t="s">
        <v>6858</v>
      </c>
      <c r="B3980" t="s">
        <v>47</v>
      </c>
      <c r="C3980" t="s">
        <v>4082</v>
      </c>
      <c r="D3980" t="s">
        <v>117</v>
      </c>
      <c r="E3980" s="149">
        <v>292500</v>
      </c>
      <c r="F3980" s="149">
        <v>12000</v>
      </c>
      <c r="G3980" s="149">
        <v>304500</v>
      </c>
      <c r="H3980" s="150">
        <f>Tabela2[[#This Row],[PERCENTUAL REALIZADO2]]*1/100</f>
        <v>4.1180000000000001E-2</v>
      </c>
      <c r="I3980">
        <v>4.1180000000000003</v>
      </c>
      <c r="J3980" s="111">
        <v>42541</v>
      </c>
      <c r="L3980" t="s">
        <v>2</v>
      </c>
      <c r="M3980" t="s">
        <v>120</v>
      </c>
      <c r="N3980" t="s">
        <v>121</v>
      </c>
    </row>
    <row r="3981" spans="1:14" x14ac:dyDescent="0.25">
      <c r="A3981" t="s">
        <v>6859</v>
      </c>
      <c r="B3981" t="s">
        <v>47</v>
      </c>
      <c r="C3981" t="s">
        <v>1224</v>
      </c>
      <c r="D3981" t="s">
        <v>117</v>
      </c>
      <c r="E3981" s="149">
        <v>243750</v>
      </c>
      <c r="F3981" s="149">
        <v>9750</v>
      </c>
      <c r="G3981" s="149">
        <v>253500</v>
      </c>
      <c r="H3981" s="150">
        <f>Tabela2[[#This Row],[PERCENTUAL REALIZADO2]]*1/100</f>
        <v>0.50063400000000002</v>
      </c>
      <c r="I3981">
        <v>50.063400000000001</v>
      </c>
      <c r="J3981" s="111">
        <v>42217</v>
      </c>
      <c r="L3981" t="s">
        <v>2</v>
      </c>
      <c r="M3981" t="s">
        <v>120</v>
      </c>
      <c r="N3981" t="s">
        <v>121</v>
      </c>
    </row>
    <row r="3982" spans="1:14" x14ac:dyDescent="0.25">
      <c r="A3982" t="s">
        <v>6860</v>
      </c>
      <c r="B3982" t="s">
        <v>69</v>
      </c>
      <c r="C3982" t="s">
        <v>1141</v>
      </c>
      <c r="D3982" t="s">
        <v>117</v>
      </c>
      <c r="E3982" s="149">
        <v>243750</v>
      </c>
      <c r="F3982" s="149">
        <v>6250</v>
      </c>
      <c r="G3982" s="149">
        <v>250000</v>
      </c>
      <c r="H3982" s="150">
        <f>Tabela2[[#This Row],[PERCENTUAL REALIZADO2]]*1/100</f>
        <v>0.52241100000000007</v>
      </c>
      <c r="I3982">
        <v>52.241100000000003</v>
      </c>
      <c r="J3982" s="111">
        <v>42927</v>
      </c>
      <c r="L3982" t="s">
        <v>2</v>
      </c>
      <c r="M3982" t="s">
        <v>120</v>
      </c>
      <c r="N3982" t="s">
        <v>121</v>
      </c>
    </row>
    <row r="3983" spans="1:14" x14ac:dyDescent="0.25">
      <c r="A3983" t="s">
        <v>6861</v>
      </c>
      <c r="B3983" t="s">
        <v>53</v>
      </c>
      <c r="C3983" t="s">
        <v>3008</v>
      </c>
      <c r="D3983" t="s">
        <v>117</v>
      </c>
      <c r="E3983" s="149">
        <v>243750</v>
      </c>
      <c r="F3983" s="149">
        <v>244</v>
      </c>
      <c r="G3983" s="149">
        <v>243994</v>
      </c>
      <c r="H3983" s="150">
        <f>Tabela2[[#This Row],[PERCENTUAL REALIZADO2]]*1/100</f>
        <v>0.41475700000000004</v>
      </c>
      <c r="I3983">
        <v>41.475700000000003</v>
      </c>
      <c r="J3983" s="111">
        <v>42430</v>
      </c>
      <c r="L3983" t="s">
        <v>2</v>
      </c>
      <c r="M3983" t="s">
        <v>120</v>
      </c>
      <c r="N3983" t="s">
        <v>121</v>
      </c>
    </row>
    <row r="3984" spans="1:14" x14ac:dyDescent="0.25">
      <c r="A3984" t="s">
        <v>6862</v>
      </c>
      <c r="B3984" t="s">
        <v>55</v>
      </c>
      <c r="C3984" t="s">
        <v>535</v>
      </c>
      <c r="D3984" t="s">
        <v>117</v>
      </c>
      <c r="E3984" s="149">
        <v>243750</v>
      </c>
      <c r="F3984" s="149">
        <v>6250</v>
      </c>
      <c r="G3984" s="149">
        <v>250000</v>
      </c>
      <c r="H3984" s="150">
        <f>Tabela2[[#This Row],[PERCENTUAL REALIZADO2]]*1/100</f>
        <v>4.8696999999999997E-2</v>
      </c>
      <c r="I3984">
        <v>4.8696999999999999</v>
      </c>
      <c r="J3984" s="111">
        <v>42552</v>
      </c>
      <c r="L3984" t="s">
        <v>2</v>
      </c>
      <c r="M3984" t="s">
        <v>120</v>
      </c>
      <c r="N3984" t="s">
        <v>121</v>
      </c>
    </row>
    <row r="3985" spans="1:14" x14ac:dyDescent="0.25">
      <c r="A3985" t="s">
        <v>6863</v>
      </c>
      <c r="B3985" t="s">
        <v>68</v>
      </c>
      <c r="C3985" t="s">
        <v>3735</v>
      </c>
      <c r="D3985" t="s">
        <v>117</v>
      </c>
      <c r="E3985" s="149">
        <v>290550</v>
      </c>
      <c r="F3985" s="149">
        <v>104075.88</v>
      </c>
      <c r="G3985" s="149">
        <v>394625.88</v>
      </c>
      <c r="H3985" s="150">
        <f>Tabela2[[#This Row],[PERCENTUAL REALIZADO2]]*1/100</f>
        <v>0.59962000000000004</v>
      </c>
      <c r="I3985">
        <v>59.962000000000003</v>
      </c>
      <c r="J3985" s="111">
        <v>42675</v>
      </c>
      <c r="L3985" t="s">
        <v>2</v>
      </c>
      <c r="M3985" t="s">
        <v>120</v>
      </c>
      <c r="N3985" t="s">
        <v>121</v>
      </c>
    </row>
    <row r="3986" spans="1:14" x14ac:dyDescent="0.25">
      <c r="A3986" t="s">
        <v>6864</v>
      </c>
      <c r="B3986" t="s">
        <v>48</v>
      </c>
      <c r="C3986" t="s">
        <v>4976</v>
      </c>
      <c r="D3986" t="s">
        <v>117</v>
      </c>
      <c r="E3986" s="149">
        <v>385228</v>
      </c>
      <c r="F3986" s="149">
        <v>772</v>
      </c>
      <c r="G3986" s="149">
        <v>386000</v>
      </c>
      <c r="H3986" s="150">
        <f>Tabela2[[#This Row],[PERCENTUAL REALIZADO2]]*1/100</f>
        <v>0.5</v>
      </c>
      <c r="I3986">
        <v>50</v>
      </c>
      <c r="J3986" s="111">
        <v>42604</v>
      </c>
      <c r="L3986" t="s">
        <v>2</v>
      </c>
      <c r="M3986" t="s">
        <v>120</v>
      </c>
      <c r="N3986" t="s">
        <v>121</v>
      </c>
    </row>
    <row r="3987" spans="1:14" x14ac:dyDescent="0.25">
      <c r="A3987" t="s">
        <v>5023</v>
      </c>
      <c r="B3987" t="s">
        <v>45</v>
      </c>
      <c r="C3987" t="s">
        <v>1449</v>
      </c>
      <c r="D3987" t="s">
        <v>86</v>
      </c>
      <c r="E3987" s="149">
        <v>11700000</v>
      </c>
      <c r="F3987" s="149">
        <v>877500</v>
      </c>
      <c r="G3987" s="149">
        <v>12577500</v>
      </c>
      <c r="H3987" s="150">
        <f>Tabela2[[#This Row],[PERCENTUAL REALIZADO2]]*1/100</f>
        <v>1.2699999999999999E-2</v>
      </c>
      <c r="I3987">
        <v>1.27</v>
      </c>
      <c r="J3987" s="111">
        <v>39633</v>
      </c>
      <c r="L3987" t="s">
        <v>2</v>
      </c>
      <c r="M3987" t="s">
        <v>715</v>
      </c>
      <c r="N3987" t="s">
        <v>3256</v>
      </c>
    </row>
    <row r="3988" spans="1:14" x14ac:dyDescent="0.25">
      <c r="A3988" t="s">
        <v>6866</v>
      </c>
      <c r="B3988" t="s">
        <v>69</v>
      </c>
      <c r="C3988" t="s">
        <v>6865</v>
      </c>
      <c r="D3988" t="s">
        <v>117</v>
      </c>
      <c r="E3988" s="149">
        <v>243750</v>
      </c>
      <c r="F3988" s="149">
        <v>4875</v>
      </c>
      <c r="G3988" s="149">
        <v>248625</v>
      </c>
      <c r="H3988" s="150">
        <f>Tabela2[[#This Row],[PERCENTUAL REALIZADO2]]*1/100</f>
        <v>0.61571100000000001</v>
      </c>
      <c r="I3988">
        <v>61.571100000000001</v>
      </c>
      <c r="J3988" s="111">
        <v>42309</v>
      </c>
      <c r="L3988" t="s">
        <v>2</v>
      </c>
      <c r="M3988" t="s">
        <v>120</v>
      </c>
      <c r="N3988" t="s">
        <v>121</v>
      </c>
    </row>
    <row r="3989" spans="1:14" x14ac:dyDescent="0.25">
      <c r="A3989" t="s">
        <v>6867</v>
      </c>
      <c r="B3989" t="s">
        <v>68</v>
      </c>
      <c r="C3989" t="s">
        <v>1161</v>
      </c>
      <c r="D3989" t="s">
        <v>117</v>
      </c>
      <c r="E3989" s="149">
        <v>243750</v>
      </c>
      <c r="F3989" s="149">
        <v>217872.91</v>
      </c>
      <c r="G3989" s="149">
        <v>461622.91</v>
      </c>
      <c r="H3989" s="150">
        <f>Tabela2[[#This Row],[PERCENTUAL REALIZADO2]]*1/100</f>
        <v>0.85803399999999996</v>
      </c>
      <c r="I3989">
        <v>85.803399999999996</v>
      </c>
      <c r="J3989" s="111">
        <v>42706</v>
      </c>
      <c r="L3989" t="s">
        <v>2</v>
      </c>
      <c r="M3989" t="s">
        <v>120</v>
      </c>
      <c r="N3989" t="s">
        <v>121</v>
      </c>
    </row>
    <row r="3990" spans="1:14" x14ac:dyDescent="0.25">
      <c r="A3990" t="s">
        <v>6868</v>
      </c>
      <c r="B3990" t="s">
        <v>68</v>
      </c>
      <c r="C3990" t="s">
        <v>1789</v>
      </c>
      <c r="D3990" t="s">
        <v>117</v>
      </c>
      <c r="E3990" s="149">
        <v>243750</v>
      </c>
      <c r="F3990" s="149">
        <v>6250</v>
      </c>
      <c r="G3990" s="149">
        <v>250000</v>
      </c>
      <c r="H3990" s="150">
        <f>Tabela2[[#This Row],[PERCENTUAL REALIZADO2]]*1/100</f>
        <v>0.21046399999999998</v>
      </c>
      <c r="I3990">
        <v>21.046399999999998</v>
      </c>
      <c r="J3990" s="111">
        <v>42610</v>
      </c>
      <c r="L3990" t="s">
        <v>2</v>
      </c>
      <c r="M3990" t="s">
        <v>120</v>
      </c>
      <c r="N3990" t="s">
        <v>121</v>
      </c>
    </row>
    <row r="3991" spans="1:14" x14ac:dyDescent="0.25">
      <c r="A3991" t="s">
        <v>6869</v>
      </c>
      <c r="B3991" t="s">
        <v>53</v>
      </c>
      <c r="C3991" t="s">
        <v>374</v>
      </c>
      <c r="D3991" t="s">
        <v>117</v>
      </c>
      <c r="E3991" s="149">
        <v>487500</v>
      </c>
      <c r="F3991" s="149">
        <v>11132.5</v>
      </c>
      <c r="G3991" s="149">
        <v>498632.5</v>
      </c>
      <c r="H3991" s="150">
        <f>Tabela2[[#This Row],[PERCENTUAL REALIZADO2]]*1/100</f>
        <v>2.4441000000000001E-2</v>
      </c>
      <c r="I3991">
        <v>2.4441000000000002</v>
      </c>
      <c r="J3991" s="111">
        <v>42674</v>
      </c>
      <c r="L3991" t="s">
        <v>2</v>
      </c>
      <c r="M3991" t="s">
        <v>120</v>
      </c>
      <c r="N3991" t="s">
        <v>121</v>
      </c>
    </row>
    <row r="3992" spans="1:14" x14ac:dyDescent="0.25">
      <c r="A3992" t="s">
        <v>6870</v>
      </c>
      <c r="B3992" t="s">
        <v>53</v>
      </c>
      <c r="C3992" t="s">
        <v>4253</v>
      </c>
      <c r="D3992" t="s">
        <v>117</v>
      </c>
      <c r="E3992" s="149">
        <v>334425</v>
      </c>
      <c r="F3992" s="149">
        <v>4861.41</v>
      </c>
      <c r="G3992" s="149">
        <v>339286.41</v>
      </c>
      <c r="H3992" s="150">
        <f>Tabela2[[#This Row],[PERCENTUAL REALIZADO2]]*1/100</f>
        <v>1.5785E-2</v>
      </c>
      <c r="I3992">
        <v>1.5785</v>
      </c>
      <c r="J3992" s="111">
        <v>42485</v>
      </c>
      <c r="L3992" t="s">
        <v>2</v>
      </c>
      <c r="M3992" t="s">
        <v>120</v>
      </c>
      <c r="N3992" t="s">
        <v>121</v>
      </c>
    </row>
    <row r="3993" spans="1:14" x14ac:dyDescent="0.25">
      <c r="A3993" t="s">
        <v>6871</v>
      </c>
      <c r="B3993" t="s">
        <v>47</v>
      </c>
      <c r="C3993" t="s">
        <v>5956</v>
      </c>
      <c r="D3993" t="s">
        <v>117</v>
      </c>
      <c r="E3993" s="149">
        <v>487500</v>
      </c>
      <c r="F3993" s="149">
        <v>90046.44</v>
      </c>
      <c r="G3993" s="149">
        <v>577546.43999999994</v>
      </c>
      <c r="H3993" s="150">
        <f>Tabela2[[#This Row],[PERCENTUAL REALIZADO2]]*1/100</f>
        <v>4.2934E-2</v>
      </c>
      <c r="I3993">
        <v>4.2934000000000001</v>
      </c>
      <c r="J3993" s="111">
        <v>42503</v>
      </c>
      <c r="L3993" t="s">
        <v>2</v>
      </c>
      <c r="M3993" t="s">
        <v>120</v>
      </c>
      <c r="N3993" t="s">
        <v>121</v>
      </c>
    </row>
    <row r="3994" spans="1:14" x14ac:dyDescent="0.25">
      <c r="A3994" t="s">
        <v>6872</v>
      </c>
      <c r="B3994" t="s">
        <v>53</v>
      </c>
      <c r="C3994" t="s">
        <v>4364</v>
      </c>
      <c r="D3994" t="s">
        <v>117</v>
      </c>
      <c r="E3994" s="149">
        <v>243750</v>
      </c>
      <c r="F3994" s="149">
        <v>31822.95</v>
      </c>
      <c r="G3994" s="149">
        <v>275572.95</v>
      </c>
      <c r="H3994" s="150">
        <f>Tabela2[[#This Row],[PERCENTUAL REALIZADO2]]*1/100</f>
        <v>0.60038400000000003</v>
      </c>
      <c r="I3994">
        <v>60.038400000000003</v>
      </c>
      <c r="J3994" s="111">
        <v>42461</v>
      </c>
      <c r="L3994" t="s">
        <v>2</v>
      </c>
      <c r="M3994" t="s">
        <v>120</v>
      </c>
      <c r="N3994" t="s">
        <v>121</v>
      </c>
    </row>
    <row r="3995" spans="1:14" x14ac:dyDescent="0.25">
      <c r="A3995" t="s">
        <v>6873</v>
      </c>
      <c r="B3995" t="s">
        <v>53</v>
      </c>
      <c r="C3995" t="s">
        <v>1069</v>
      </c>
      <c r="D3995" t="s">
        <v>117</v>
      </c>
      <c r="E3995" s="149">
        <v>487500</v>
      </c>
      <c r="F3995" s="149">
        <v>5000</v>
      </c>
      <c r="G3995" s="149">
        <v>492500</v>
      </c>
      <c r="H3995" s="150">
        <f>Tabela2[[#This Row],[PERCENTUAL REALIZADO2]]*1/100</f>
        <v>0.8379080000000001</v>
      </c>
      <c r="I3995">
        <v>83.790800000000004</v>
      </c>
      <c r="J3995" s="111">
        <v>42536</v>
      </c>
      <c r="L3995" t="s">
        <v>2</v>
      </c>
      <c r="M3995" t="s">
        <v>120</v>
      </c>
      <c r="N3995" t="s">
        <v>121</v>
      </c>
    </row>
    <row r="3996" spans="1:14" x14ac:dyDescent="0.25">
      <c r="A3996" t="s">
        <v>4138</v>
      </c>
      <c r="B3996" t="s">
        <v>48</v>
      </c>
      <c r="C3996" t="s">
        <v>2871</v>
      </c>
      <c r="D3996" t="s">
        <v>117</v>
      </c>
      <c r="E3996" s="149">
        <v>609375</v>
      </c>
      <c r="F3996" s="149">
        <v>177312.25</v>
      </c>
      <c r="G3996" s="149">
        <v>786687.25</v>
      </c>
      <c r="H3996" s="150">
        <f>Tabela2[[#This Row],[PERCENTUAL REALIZADO2]]*1/100</f>
        <v>7.9059000000000004E-2</v>
      </c>
      <c r="I3996">
        <v>7.9058999999999999</v>
      </c>
      <c r="J3996" s="111">
        <v>42891</v>
      </c>
      <c r="L3996" t="s">
        <v>2</v>
      </c>
      <c r="M3996" t="s">
        <v>120</v>
      </c>
      <c r="N3996" t="s">
        <v>121</v>
      </c>
    </row>
    <row r="3997" spans="1:14" x14ac:dyDescent="0.25">
      <c r="A3997" t="s">
        <v>6875</v>
      </c>
      <c r="B3997" t="s">
        <v>55</v>
      </c>
      <c r="C3997" t="s">
        <v>6874</v>
      </c>
      <c r="D3997" t="s">
        <v>117</v>
      </c>
      <c r="E3997" s="149">
        <v>243750</v>
      </c>
      <c r="F3997" s="149">
        <v>6250</v>
      </c>
      <c r="G3997" s="149">
        <v>250000</v>
      </c>
      <c r="H3997" s="150">
        <f>Tabela2[[#This Row],[PERCENTUAL REALIZADO2]]*1/100</f>
        <v>0.89538700000000004</v>
      </c>
      <c r="I3997">
        <v>89.538700000000006</v>
      </c>
      <c r="J3997" s="111">
        <v>42738</v>
      </c>
      <c r="L3997" t="s">
        <v>2</v>
      </c>
      <c r="M3997" t="s">
        <v>120</v>
      </c>
      <c r="N3997" t="s">
        <v>121</v>
      </c>
    </row>
    <row r="3998" spans="1:14" x14ac:dyDescent="0.25">
      <c r="A3998" t="s">
        <v>6876</v>
      </c>
      <c r="B3998" t="s">
        <v>56</v>
      </c>
      <c r="C3998" t="s">
        <v>806</v>
      </c>
      <c r="D3998" t="s">
        <v>86</v>
      </c>
      <c r="E3998" s="149">
        <v>987600</v>
      </c>
      <c r="F3998" s="149">
        <v>41150</v>
      </c>
      <c r="G3998" s="149">
        <v>1028750</v>
      </c>
      <c r="H3998" s="150">
        <f>Tabela2[[#This Row],[PERCENTUAL REALIZADO2]]*1/100</f>
        <v>0.80021500000000001</v>
      </c>
      <c r="I3998">
        <v>80.021500000000003</v>
      </c>
      <c r="J3998" s="111">
        <v>42161</v>
      </c>
      <c r="L3998" t="s">
        <v>2</v>
      </c>
      <c r="M3998" t="s">
        <v>84</v>
      </c>
      <c r="N3998" t="s">
        <v>88</v>
      </c>
    </row>
    <row r="3999" spans="1:14" x14ac:dyDescent="0.25">
      <c r="A3999" t="s">
        <v>6877</v>
      </c>
      <c r="B3999" t="s">
        <v>314</v>
      </c>
      <c r="C3999" t="s">
        <v>359</v>
      </c>
      <c r="D3999" t="s">
        <v>86</v>
      </c>
      <c r="E3999" s="149">
        <v>245850</v>
      </c>
      <c r="F3999" s="149">
        <v>0</v>
      </c>
      <c r="G3999" s="149">
        <v>245850</v>
      </c>
      <c r="H3999" s="150">
        <f>Tabela2[[#This Row],[PERCENTUAL REALIZADO2]]*1/100</f>
        <v>0.74444900000000003</v>
      </c>
      <c r="I3999">
        <v>74.444900000000004</v>
      </c>
      <c r="J3999" s="111">
        <v>42360</v>
      </c>
      <c r="L3999" t="s">
        <v>2</v>
      </c>
      <c r="M3999" t="s">
        <v>84</v>
      </c>
      <c r="N3999" t="s">
        <v>88</v>
      </c>
    </row>
    <row r="4000" spans="1:14" x14ac:dyDescent="0.25">
      <c r="A4000" t="s">
        <v>6878</v>
      </c>
      <c r="B4000" t="s">
        <v>53</v>
      </c>
      <c r="C4000" t="s">
        <v>1683</v>
      </c>
      <c r="D4000" t="s">
        <v>86</v>
      </c>
      <c r="E4000" s="149">
        <v>1331278.05</v>
      </c>
      <c r="F4000" s="149">
        <v>84551.39</v>
      </c>
      <c r="G4000" s="149">
        <v>1415829.44</v>
      </c>
      <c r="H4000" s="150">
        <f>Tabela2[[#This Row],[PERCENTUAL REALIZADO2]]*1/100</f>
        <v>0.88348000000000004</v>
      </c>
      <c r="I4000">
        <v>88.347999999999999</v>
      </c>
      <c r="J4000" s="111">
        <v>42527</v>
      </c>
      <c r="L4000" t="s">
        <v>2</v>
      </c>
      <c r="M4000" t="s">
        <v>84</v>
      </c>
      <c r="N4000" t="s">
        <v>6545</v>
      </c>
    </row>
    <row r="4001" spans="1:14" x14ac:dyDescent="0.25">
      <c r="A4001" t="s">
        <v>102</v>
      </c>
      <c r="B4001" t="s">
        <v>66</v>
      </c>
      <c r="C4001" t="s">
        <v>343</v>
      </c>
      <c r="D4001" t="s">
        <v>86</v>
      </c>
      <c r="E4001" s="149">
        <v>789800</v>
      </c>
      <c r="F4001" s="149">
        <v>418652.32</v>
      </c>
      <c r="G4001" s="149">
        <v>1208452.32</v>
      </c>
      <c r="H4001" s="150">
        <f>Tabela2[[#This Row],[PERCENTUAL REALIZADO2]]*1/100</f>
        <v>0.96901099999999996</v>
      </c>
      <c r="I4001">
        <v>96.9011</v>
      </c>
      <c r="J4001" s="111">
        <v>42158</v>
      </c>
      <c r="L4001" t="s">
        <v>2</v>
      </c>
      <c r="M4001" t="s">
        <v>84</v>
      </c>
      <c r="N4001" t="s">
        <v>88</v>
      </c>
    </row>
    <row r="4002" spans="1:14" x14ac:dyDescent="0.25">
      <c r="A4002" t="s">
        <v>6879</v>
      </c>
      <c r="B4002" t="s">
        <v>51</v>
      </c>
      <c r="C4002" t="s">
        <v>2309</v>
      </c>
      <c r="D4002" t="s">
        <v>86</v>
      </c>
      <c r="E4002" s="149">
        <v>987600</v>
      </c>
      <c r="F4002" s="149">
        <v>25000</v>
      </c>
      <c r="G4002" s="149">
        <v>1012600</v>
      </c>
      <c r="H4002" s="150">
        <f>Tabela2[[#This Row],[PERCENTUAL REALIZADO2]]*1/100</f>
        <v>0.17866099999999999</v>
      </c>
      <c r="I4002">
        <v>17.866099999999999</v>
      </c>
      <c r="J4002" s="111">
        <v>42914</v>
      </c>
      <c r="L4002" t="s">
        <v>2</v>
      </c>
      <c r="M4002" t="s">
        <v>84</v>
      </c>
      <c r="N4002" t="s">
        <v>88</v>
      </c>
    </row>
    <row r="4003" spans="1:14" x14ac:dyDescent="0.25">
      <c r="A4003" t="s">
        <v>6880</v>
      </c>
      <c r="B4003" t="s">
        <v>53</v>
      </c>
      <c r="C4003" t="s">
        <v>2914</v>
      </c>
      <c r="D4003" t="s">
        <v>86</v>
      </c>
      <c r="E4003" s="149">
        <v>443650</v>
      </c>
      <c r="F4003" s="149">
        <v>55307.69</v>
      </c>
      <c r="G4003" s="149">
        <v>498957.69</v>
      </c>
      <c r="H4003" s="150">
        <f>Tabela2[[#This Row],[PERCENTUAL REALIZADO2]]*1/100</f>
        <v>1.9446000000000001E-2</v>
      </c>
      <c r="I4003">
        <v>1.9446000000000001</v>
      </c>
      <c r="J4003" s="111">
        <v>42549</v>
      </c>
      <c r="L4003" t="s">
        <v>2</v>
      </c>
      <c r="M4003" t="s">
        <v>84</v>
      </c>
      <c r="N4003" t="s">
        <v>88</v>
      </c>
    </row>
    <row r="4004" spans="1:14" x14ac:dyDescent="0.25">
      <c r="A4004" t="s">
        <v>176</v>
      </c>
      <c r="B4004" t="s">
        <v>65</v>
      </c>
      <c r="C4004" t="s">
        <v>1166</v>
      </c>
      <c r="D4004" t="s">
        <v>86</v>
      </c>
      <c r="E4004" s="149">
        <v>245850</v>
      </c>
      <c r="F4004" s="149">
        <v>6354.76</v>
      </c>
      <c r="G4004" s="149">
        <v>252204.76</v>
      </c>
      <c r="H4004" s="150">
        <f>Tabela2[[#This Row],[PERCENTUAL REALIZADO2]]*1/100</f>
        <v>0.980846</v>
      </c>
      <c r="I4004">
        <v>98.084599999999995</v>
      </c>
      <c r="J4004" s="111">
        <v>42149</v>
      </c>
      <c r="L4004" t="s">
        <v>2</v>
      </c>
      <c r="M4004" t="s">
        <v>84</v>
      </c>
      <c r="N4004" t="s">
        <v>88</v>
      </c>
    </row>
    <row r="4005" spans="1:14" x14ac:dyDescent="0.25">
      <c r="A4005" t="s">
        <v>5031</v>
      </c>
      <c r="B4005" t="s">
        <v>58</v>
      </c>
      <c r="C4005" t="s">
        <v>1607</v>
      </c>
      <c r="D4005" t="s">
        <v>1648</v>
      </c>
      <c r="E4005" s="149">
        <v>109800</v>
      </c>
      <c r="F4005" s="149">
        <v>18099.79</v>
      </c>
      <c r="G4005" s="149">
        <v>127899.79</v>
      </c>
      <c r="H4005" s="150">
        <f>Tabela2[[#This Row],[PERCENTUAL REALIZADO2]]*1/100</f>
        <v>0.95409999999999995</v>
      </c>
      <c r="I4005">
        <v>95.41</v>
      </c>
      <c r="J4005" s="111">
        <v>39603</v>
      </c>
      <c r="L4005" t="s">
        <v>2</v>
      </c>
      <c r="M4005" t="s">
        <v>84</v>
      </c>
      <c r="N4005" t="s">
        <v>5032</v>
      </c>
    </row>
    <row r="4006" spans="1:14" x14ac:dyDescent="0.25">
      <c r="A4006" t="s">
        <v>6881</v>
      </c>
      <c r="B4006" t="s">
        <v>60</v>
      </c>
      <c r="C4006" t="s">
        <v>253</v>
      </c>
      <c r="D4006" t="s">
        <v>86</v>
      </c>
      <c r="E4006" s="149">
        <v>245850</v>
      </c>
      <c r="F4006" s="149">
        <v>33182.550000000003</v>
      </c>
      <c r="G4006" s="149">
        <v>279032.55</v>
      </c>
      <c r="H4006" s="150">
        <f>Tabela2[[#This Row],[PERCENTUAL REALIZADO2]]*1/100</f>
        <v>0.59481200000000001</v>
      </c>
      <c r="I4006">
        <v>59.481200000000001</v>
      </c>
      <c r="J4006" s="111">
        <v>42353</v>
      </c>
      <c r="L4006" t="s">
        <v>2</v>
      </c>
      <c r="M4006" t="s">
        <v>84</v>
      </c>
      <c r="N4006" t="s">
        <v>88</v>
      </c>
    </row>
    <row r="4007" spans="1:14" x14ac:dyDescent="0.25">
      <c r="A4007" t="s">
        <v>5033</v>
      </c>
      <c r="B4007" t="s">
        <v>58</v>
      </c>
      <c r="C4007" t="s">
        <v>4511</v>
      </c>
      <c r="D4007" t="s">
        <v>1648</v>
      </c>
      <c r="E4007" s="149">
        <v>90000</v>
      </c>
      <c r="F4007" s="149">
        <v>20659.509999999998</v>
      </c>
      <c r="G4007" s="149">
        <v>110659.51</v>
      </c>
      <c r="H4007" s="150">
        <f>Tabela2[[#This Row],[PERCENTUAL REALIZADO2]]*1/100</f>
        <v>0.87639999999999996</v>
      </c>
      <c r="I4007">
        <v>87.64</v>
      </c>
      <c r="J4007" s="111">
        <v>39633</v>
      </c>
      <c r="K4007" s="111">
        <v>42004</v>
      </c>
      <c r="L4007" t="s">
        <v>2</v>
      </c>
      <c r="M4007" t="s">
        <v>84</v>
      </c>
      <c r="N4007" t="s">
        <v>5032</v>
      </c>
    </row>
    <row r="4008" spans="1:14" x14ac:dyDescent="0.25">
      <c r="A4008" t="s">
        <v>6882</v>
      </c>
      <c r="B4008" t="s">
        <v>58</v>
      </c>
      <c r="C4008" t="s">
        <v>967</v>
      </c>
      <c r="D4008" t="s">
        <v>86</v>
      </c>
      <c r="E4008" s="149">
        <v>3954600</v>
      </c>
      <c r="F4008" s="149">
        <v>343878.26</v>
      </c>
      <c r="G4008" s="149">
        <v>4298478.26</v>
      </c>
      <c r="H4008" s="150">
        <f>Tabela2[[#This Row],[PERCENTUAL REALIZADO2]]*1/100</f>
        <v>0.17475399999999999</v>
      </c>
      <c r="I4008">
        <v>17.4754</v>
      </c>
      <c r="J4008" s="111">
        <v>42480</v>
      </c>
      <c r="L4008" t="s">
        <v>2</v>
      </c>
      <c r="M4008" t="s">
        <v>84</v>
      </c>
      <c r="N4008" t="s">
        <v>88</v>
      </c>
    </row>
    <row r="4009" spans="1:14" x14ac:dyDescent="0.25">
      <c r="A4009" t="s">
        <v>6267</v>
      </c>
      <c r="B4009" t="s">
        <v>69</v>
      </c>
      <c r="C4009" t="s">
        <v>6266</v>
      </c>
      <c r="D4009" t="s">
        <v>86</v>
      </c>
      <c r="E4009" s="149">
        <v>386316</v>
      </c>
      <c r="F4009" s="149">
        <v>13684</v>
      </c>
      <c r="G4009" s="149">
        <v>400000</v>
      </c>
      <c r="H4009" s="150">
        <f>Tabela2[[#This Row],[PERCENTUAL REALIZADO2]]*1/100</f>
        <v>0.47637799999999997</v>
      </c>
      <c r="I4009">
        <v>47.637799999999999</v>
      </c>
      <c r="J4009" s="111">
        <v>42370</v>
      </c>
      <c r="L4009" t="s">
        <v>2</v>
      </c>
      <c r="M4009" t="s">
        <v>84</v>
      </c>
      <c r="N4009" t="s">
        <v>88</v>
      </c>
    </row>
    <row r="4010" spans="1:14" x14ac:dyDescent="0.25">
      <c r="A4010" t="s">
        <v>6883</v>
      </c>
      <c r="B4010" t="s">
        <v>66</v>
      </c>
      <c r="C4010" t="s">
        <v>4396</v>
      </c>
      <c r="D4010" t="s">
        <v>86</v>
      </c>
      <c r="E4010" s="149">
        <v>245850</v>
      </c>
      <c r="F4010" s="149">
        <v>8677.4</v>
      </c>
      <c r="G4010" s="149">
        <v>254527.4</v>
      </c>
      <c r="H4010" s="150">
        <f>Tabela2[[#This Row],[PERCENTUAL REALIZADO2]]*1/100</f>
        <v>0.63625399999999999</v>
      </c>
      <c r="I4010">
        <v>63.625399999999999</v>
      </c>
      <c r="J4010" s="111">
        <v>42426</v>
      </c>
      <c r="L4010" t="s">
        <v>2</v>
      </c>
      <c r="M4010" t="s">
        <v>84</v>
      </c>
      <c r="N4010" t="s">
        <v>88</v>
      </c>
    </row>
    <row r="4011" spans="1:14" x14ac:dyDescent="0.25">
      <c r="A4011" t="s">
        <v>404</v>
      </c>
      <c r="B4011" t="s">
        <v>66</v>
      </c>
      <c r="C4011" t="s">
        <v>4342</v>
      </c>
      <c r="D4011" t="s">
        <v>86</v>
      </c>
      <c r="E4011" s="149">
        <v>245850</v>
      </c>
      <c r="F4011" s="149">
        <v>24725.48</v>
      </c>
      <c r="G4011" s="149">
        <v>270575.48</v>
      </c>
      <c r="H4011" s="150">
        <f>Tabela2[[#This Row],[PERCENTUAL REALIZADO2]]*1/100</f>
        <v>0.87288399999999999</v>
      </c>
      <c r="I4011">
        <v>87.288399999999996</v>
      </c>
      <c r="J4011" s="111">
        <v>42395</v>
      </c>
      <c r="L4011" t="s">
        <v>2</v>
      </c>
      <c r="M4011" t="s">
        <v>84</v>
      </c>
      <c r="N4011" t="s">
        <v>88</v>
      </c>
    </row>
    <row r="4012" spans="1:14" x14ac:dyDescent="0.25">
      <c r="A4012" t="s">
        <v>6884</v>
      </c>
      <c r="B4012" t="s">
        <v>65</v>
      </c>
      <c r="C4012" t="s">
        <v>1787</v>
      </c>
      <c r="D4012" t="s">
        <v>86</v>
      </c>
      <c r="E4012" s="149">
        <v>245850</v>
      </c>
      <c r="F4012" s="149">
        <v>19950</v>
      </c>
      <c r="G4012" s="149">
        <v>265800</v>
      </c>
      <c r="H4012" s="150">
        <f>Tabela2[[#This Row],[PERCENTUAL REALIZADO2]]*1/100</f>
        <v>0.89009600000000011</v>
      </c>
      <c r="I4012">
        <v>89.009600000000006</v>
      </c>
      <c r="J4012" s="111">
        <v>42475</v>
      </c>
      <c r="L4012" t="s">
        <v>2</v>
      </c>
      <c r="M4012" t="s">
        <v>84</v>
      </c>
      <c r="N4012" t="s">
        <v>88</v>
      </c>
    </row>
    <row r="4013" spans="1:14" x14ac:dyDescent="0.25">
      <c r="A4013" t="s">
        <v>6886</v>
      </c>
      <c r="B4013" t="s">
        <v>58</v>
      </c>
      <c r="C4013" t="s">
        <v>6885</v>
      </c>
      <c r="D4013" t="s">
        <v>86</v>
      </c>
      <c r="E4013" s="149">
        <v>1278575.42</v>
      </c>
      <c r="F4013" s="149">
        <v>35540.870000000003</v>
      </c>
      <c r="G4013" s="149">
        <v>1314116.29</v>
      </c>
      <c r="H4013" s="150">
        <f>Tabela2[[#This Row],[PERCENTUAL REALIZADO2]]*1/100</f>
        <v>0.60140099999999996</v>
      </c>
      <c r="I4013">
        <v>60.140099999999997</v>
      </c>
      <c r="J4013" s="111">
        <v>42167</v>
      </c>
      <c r="L4013" t="s">
        <v>2</v>
      </c>
      <c r="M4013" t="s">
        <v>84</v>
      </c>
      <c r="N4013" t="s">
        <v>88</v>
      </c>
    </row>
    <row r="4014" spans="1:14" x14ac:dyDescent="0.25">
      <c r="A4014" t="s">
        <v>5035</v>
      </c>
      <c r="B4014" t="s">
        <v>637</v>
      </c>
      <c r="C4014" t="s">
        <v>1172</v>
      </c>
      <c r="D4014" t="s">
        <v>86</v>
      </c>
      <c r="E4014" s="149">
        <v>4875000</v>
      </c>
      <c r="F4014" s="149">
        <v>3159350.73</v>
      </c>
      <c r="G4014" s="149">
        <v>8034350.7300000004</v>
      </c>
      <c r="H4014" s="150">
        <f>Tabela2[[#This Row],[PERCENTUAL REALIZADO2]]*1/100</f>
        <v>0.55059999999999998</v>
      </c>
      <c r="I4014">
        <v>55.06</v>
      </c>
      <c r="J4014" s="111">
        <v>39857</v>
      </c>
      <c r="K4014" s="111">
        <v>43465</v>
      </c>
      <c r="L4014" t="s">
        <v>2</v>
      </c>
      <c r="M4014" t="s">
        <v>893</v>
      </c>
      <c r="N4014" t="s">
        <v>894</v>
      </c>
    </row>
    <row r="4015" spans="1:14" x14ac:dyDescent="0.25">
      <c r="A4015" t="s">
        <v>6887</v>
      </c>
      <c r="B4015" t="s">
        <v>53</v>
      </c>
      <c r="C4015" t="s">
        <v>293</v>
      </c>
      <c r="D4015" t="s">
        <v>86</v>
      </c>
      <c r="E4015" s="149">
        <v>987600</v>
      </c>
      <c r="F4015" s="149">
        <v>26950.7</v>
      </c>
      <c r="G4015" s="149">
        <v>1014550.7</v>
      </c>
      <c r="H4015" s="150">
        <f>Tabela2[[#This Row],[PERCENTUAL REALIZADO2]]*1/100</f>
        <v>0.234376</v>
      </c>
      <c r="I4015">
        <v>23.4376</v>
      </c>
      <c r="J4015" s="111">
        <v>42552</v>
      </c>
      <c r="L4015" t="s">
        <v>2</v>
      </c>
      <c r="M4015" t="s">
        <v>84</v>
      </c>
      <c r="N4015" t="s">
        <v>88</v>
      </c>
    </row>
    <row r="4016" spans="1:14" x14ac:dyDescent="0.25">
      <c r="A4016" t="s">
        <v>6888</v>
      </c>
      <c r="B4016" t="s">
        <v>57</v>
      </c>
      <c r="C4016" t="s">
        <v>167</v>
      </c>
      <c r="D4016" t="s">
        <v>86</v>
      </c>
      <c r="E4016" s="149">
        <v>1171554</v>
      </c>
      <c r="F4016" s="149">
        <v>2348</v>
      </c>
      <c r="G4016" s="149">
        <v>1173902</v>
      </c>
      <c r="H4016" s="150">
        <f>Tabela2[[#This Row],[PERCENTUAL REALIZADO2]]*1/100</f>
        <v>2.2140000000000003E-3</v>
      </c>
      <c r="I4016">
        <v>0.22140000000000001</v>
      </c>
      <c r="J4016" s="111">
        <v>42718</v>
      </c>
      <c r="L4016" t="s">
        <v>2</v>
      </c>
      <c r="M4016" t="s">
        <v>84</v>
      </c>
      <c r="N4016" t="s">
        <v>114</v>
      </c>
    </row>
    <row r="4017" spans="1:14" x14ac:dyDescent="0.25">
      <c r="A4017" t="s">
        <v>102</v>
      </c>
      <c r="B4017" t="s">
        <v>47</v>
      </c>
      <c r="C4017" t="s">
        <v>3589</v>
      </c>
      <c r="D4017" t="s">
        <v>86</v>
      </c>
      <c r="E4017" s="149">
        <v>1227927</v>
      </c>
      <c r="F4017" s="149">
        <v>15073</v>
      </c>
      <c r="G4017" s="149">
        <v>1243000</v>
      </c>
      <c r="H4017" s="150">
        <f>Tabela2[[#This Row],[PERCENTUAL REALIZADO2]]*1/100</f>
        <v>0.102787</v>
      </c>
      <c r="I4017">
        <v>10.278700000000001</v>
      </c>
      <c r="J4017" s="111">
        <v>42538</v>
      </c>
      <c r="L4017" t="s">
        <v>2</v>
      </c>
      <c r="M4017" t="s">
        <v>84</v>
      </c>
      <c r="N4017" t="s">
        <v>88</v>
      </c>
    </row>
    <row r="4018" spans="1:14" x14ac:dyDescent="0.25">
      <c r="A4018" t="s">
        <v>6890</v>
      </c>
      <c r="B4018" t="s">
        <v>48</v>
      </c>
      <c r="C4018" t="s">
        <v>6889</v>
      </c>
      <c r="D4018" t="s">
        <v>86</v>
      </c>
      <c r="E4018" s="149">
        <v>987600</v>
      </c>
      <c r="F4018" s="149">
        <v>1523.41</v>
      </c>
      <c r="G4018" s="149">
        <v>989123.41</v>
      </c>
      <c r="H4018" s="150">
        <f>Tabela2[[#This Row],[PERCENTUAL REALIZADO2]]*1/100</f>
        <v>0.50576500000000002</v>
      </c>
      <c r="I4018">
        <v>50.576500000000003</v>
      </c>
      <c r="J4018" s="111">
        <v>42248</v>
      </c>
      <c r="L4018" t="s">
        <v>2</v>
      </c>
      <c r="M4018" t="s">
        <v>84</v>
      </c>
      <c r="N4018" t="s">
        <v>88</v>
      </c>
    </row>
    <row r="4019" spans="1:14" x14ac:dyDescent="0.25">
      <c r="A4019" t="s">
        <v>6892</v>
      </c>
      <c r="B4019" t="s">
        <v>60</v>
      </c>
      <c r="C4019" t="s">
        <v>6891</v>
      </c>
      <c r="D4019" t="s">
        <v>86</v>
      </c>
      <c r="E4019" s="149">
        <v>1185400</v>
      </c>
      <c r="F4019" s="149">
        <v>67586.759999999995</v>
      </c>
      <c r="G4019" s="149">
        <v>1252986.76</v>
      </c>
      <c r="H4019" s="150">
        <f>Tabela2[[#This Row],[PERCENTUAL REALIZADO2]]*1/100</f>
        <v>0.90946899999999997</v>
      </c>
      <c r="I4019">
        <v>90.946899999999999</v>
      </c>
      <c r="J4019" s="111">
        <v>41988</v>
      </c>
      <c r="L4019" t="s">
        <v>2</v>
      </c>
      <c r="M4019" t="s">
        <v>84</v>
      </c>
      <c r="N4019" t="s">
        <v>88</v>
      </c>
    </row>
    <row r="4020" spans="1:14" x14ac:dyDescent="0.25">
      <c r="A4020" t="s">
        <v>6893</v>
      </c>
      <c r="B4020" t="s">
        <v>68</v>
      </c>
      <c r="C4020" t="s">
        <v>212</v>
      </c>
      <c r="D4020" t="s">
        <v>86</v>
      </c>
      <c r="E4020" s="149">
        <v>888700</v>
      </c>
      <c r="F4020" s="149">
        <v>390013.38</v>
      </c>
      <c r="G4020" s="149">
        <v>1278713.3799999999</v>
      </c>
      <c r="H4020" s="150">
        <f>Tabela2[[#This Row],[PERCENTUAL REALIZADO2]]*1/100</f>
        <v>0.96502399999999999</v>
      </c>
      <c r="I4020">
        <v>96.502399999999994</v>
      </c>
      <c r="J4020" s="111">
        <v>42426</v>
      </c>
      <c r="L4020" t="s">
        <v>2</v>
      </c>
      <c r="M4020" t="s">
        <v>84</v>
      </c>
      <c r="N4020" t="s">
        <v>88</v>
      </c>
    </row>
    <row r="4021" spans="1:14" x14ac:dyDescent="0.25">
      <c r="A4021" t="s">
        <v>6894</v>
      </c>
      <c r="B4021" t="s">
        <v>68</v>
      </c>
      <c r="C4021" t="s">
        <v>1016</v>
      </c>
      <c r="D4021" t="s">
        <v>86</v>
      </c>
      <c r="E4021" s="149">
        <v>1877700</v>
      </c>
      <c r="F4021" s="149">
        <v>36484</v>
      </c>
      <c r="G4021" s="149">
        <v>1914184</v>
      </c>
      <c r="H4021" s="150">
        <f>Tabela2[[#This Row],[PERCENTUAL REALIZADO2]]*1/100</f>
        <v>5.2300000000000003E-4</v>
      </c>
      <c r="I4021">
        <v>5.2299999999999999E-2</v>
      </c>
      <c r="J4021" s="111">
        <v>42538</v>
      </c>
      <c r="L4021" t="s">
        <v>2</v>
      </c>
      <c r="M4021" t="s">
        <v>84</v>
      </c>
      <c r="N4021" t="s">
        <v>88</v>
      </c>
    </row>
    <row r="4022" spans="1:14" x14ac:dyDescent="0.25">
      <c r="A4022" t="s">
        <v>6895</v>
      </c>
      <c r="B4022" t="s">
        <v>57</v>
      </c>
      <c r="C4022" t="s">
        <v>111</v>
      </c>
      <c r="D4022" t="s">
        <v>86</v>
      </c>
      <c r="E4022" s="149">
        <v>987600</v>
      </c>
      <c r="F4022" s="149">
        <v>141642</v>
      </c>
      <c r="G4022" s="149">
        <v>1129242</v>
      </c>
      <c r="H4022" s="150">
        <f>Tabela2[[#This Row],[PERCENTUAL REALIZADO2]]*1/100</f>
        <v>0.33499299999999999</v>
      </c>
      <c r="I4022">
        <v>33.499299999999998</v>
      </c>
      <c r="J4022" s="111">
        <v>42544</v>
      </c>
      <c r="L4022" t="s">
        <v>2</v>
      </c>
      <c r="M4022" t="s">
        <v>84</v>
      </c>
      <c r="N4022" t="s">
        <v>88</v>
      </c>
    </row>
    <row r="4023" spans="1:14" x14ac:dyDescent="0.25">
      <c r="A4023" t="s">
        <v>6896</v>
      </c>
      <c r="B4023" t="s">
        <v>66</v>
      </c>
      <c r="C4023" t="s">
        <v>345</v>
      </c>
      <c r="D4023" t="s">
        <v>86</v>
      </c>
      <c r="E4023" s="149">
        <v>245850</v>
      </c>
      <c r="F4023" s="149">
        <v>5870.17</v>
      </c>
      <c r="G4023" s="149">
        <v>251720.17</v>
      </c>
      <c r="H4023" s="150">
        <f>Tabela2[[#This Row],[PERCENTUAL REALIZADO2]]*1/100</f>
        <v>0.88214399999999993</v>
      </c>
      <c r="I4023">
        <v>88.214399999999998</v>
      </c>
      <c r="J4023" s="111">
        <v>42398</v>
      </c>
      <c r="L4023" t="s">
        <v>2</v>
      </c>
      <c r="M4023" t="s">
        <v>84</v>
      </c>
      <c r="N4023" t="s">
        <v>88</v>
      </c>
    </row>
    <row r="4024" spans="1:14" x14ac:dyDescent="0.25">
      <c r="A4024" t="s">
        <v>6897</v>
      </c>
      <c r="B4024" t="s">
        <v>50</v>
      </c>
      <c r="C4024" t="s">
        <v>1312</v>
      </c>
      <c r="D4024" t="s">
        <v>86</v>
      </c>
      <c r="E4024" s="149">
        <v>245850</v>
      </c>
      <c r="F4024" s="149">
        <v>12150</v>
      </c>
      <c r="G4024" s="149">
        <v>258000</v>
      </c>
      <c r="H4024" s="150">
        <f>Tabela2[[#This Row],[PERCENTUAL REALIZADO2]]*1/100</f>
        <v>0.56571899999999997</v>
      </c>
      <c r="I4024">
        <v>56.571899999999999</v>
      </c>
      <c r="J4024" s="111">
        <v>42471</v>
      </c>
      <c r="L4024" t="s">
        <v>2</v>
      </c>
      <c r="M4024" t="s">
        <v>84</v>
      </c>
      <c r="N4024" t="s">
        <v>115</v>
      </c>
    </row>
    <row r="4025" spans="1:14" x14ac:dyDescent="0.25">
      <c r="A4025" t="s">
        <v>6898</v>
      </c>
      <c r="B4025" t="s">
        <v>53</v>
      </c>
      <c r="C4025" t="s">
        <v>4835</v>
      </c>
      <c r="D4025" t="s">
        <v>86</v>
      </c>
      <c r="E4025" s="149">
        <v>1976600</v>
      </c>
      <c r="F4025" s="149">
        <v>23400</v>
      </c>
      <c r="G4025" s="149">
        <v>2000000</v>
      </c>
      <c r="H4025" s="150">
        <f>Tabela2[[#This Row],[PERCENTUAL REALIZADO2]]*1/100</f>
        <v>0.71252899999999997</v>
      </c>
      <c r="I4025">
        <v>71.252899999999997</v>
      </c>
      <c r="J4025" s="111">
        <v>42391</v>
      </c>
      <c r="L4025" t="s">
        <v>2</v>
      </c>
      <c r="M4025" t="s">
        <v>84</v>
      </c>
      <c r="N4025" t="s">
        <v>88</v>
      </c>
    </row>
    <row r="4026" spans="1:14" x14ac:dyDescent="0.25">
      <c r="A4026" t="s">
        <v>6900</v>
      </c>
      <c r="B4026" t="s">
        <v>57</v>
      </c>
      <c r="C4026" t="s">
        <v>6899</v>
      </c>
      <c r="D4026" t="s">
        <v>86</v>
      </c>
      <c r="E4026" s="149">
        <v>1482100</v>
      </c>
      <c r="F4026" s="149">
        <v>1484</v>
      </c>
      <c r="G4026" s="149">
        <v>1483584</v>
      </c>
      <c r="H4026" s="150">
        <f>Tabela2[[#This Row],[PERCENTUAL REALIZADO2]]*1/100</f>
        <v>3.9680000000000002E-3</v>
      </c>
      <c r="I4026">
        <v>0.39679999999999999</v>
      </c>
      <c r="J4026" s="111">
        <v>42697</v>
      </c>
      <c r="L4026" t="s">
        <v>2</v>
      </c>
      <c r="M4026" t="s">
        <v>84</v>
      </c>
      <c r="N4026" t="s">
        <v>88</v>
      </c>
    </row>
    <row r="4027" spans="1:14" x14ac:dyDescent="0.25">
      <c r="A4027" t="s">
        <v>6902</v>
      </c>
      <c r="B4027" t="s">
        <v>45</v>
      </c>
      <c r="C4027" t="s">
        <v>6901</v>
      </c>
      <c r="D4027" t="s">
        <v>86</v>
      </c>
      <c r="E4027" s="149">
        <v>987600</v>
      </c>
      <c r="F4027" s="149">
        <v>52544.74</v>
      </c>
      <c r="G4027" s="149">
        <v>1040144.74</v>
      </c>
      <c r="H4027" s="150">
        <f>Tabela2[[#This Row],[PERCENTUAL REALIZADO2]]*1/100</f>
        <v>0.40179000000000004</v>
      </c>
      <c r="I4027">
        <v>40.179000000000002</v>
      </c>
      <c r="J4027" s="111">
        <v>42541</v>
      </c>
      <c r="L4027" t="s">
        <v>2</v>
      </c>
      <c r="M4027" t="s">
        <v>84</v>
      </c>
      <c r="N4027" t="s">
        <v>88</v>
      </c>
    </row>
    <row r="4028" spans="1:14" x14ac:dyDescent="0.25">
      <c r="A4028" t="s">
        <v>6903</v>
      </c>
      <c r="B4028" t="s">
        <v>61</v>
      </c>
      <c r="C4028" t="s">
        <v>4671</v>
      </c>
      <c r="D4028" t="s">
        <v>86</v>
      </c>
      <c r="E4028" s="149">
        <v>690900</v>
      </c>
      <c r="F4028" s="149">
        <v>27667.5</v>
      </c>
      <c r="G4028" s="149">
        <v>718567.5</v>
      </c>
      <c r="H4028" s="150">
        <f>Tabela2[[#This Row],[PERCENTUAL REALIZADO2]]*1/100</f>
        <v>8.2810000000000002E-3</v>
      </c>
      <c r="I4028">
        <v>0.82809999999999995</v>
      </c>
      <c r="J4028" s="111">
        <v>42702</v>
      </c>
      <c r="L4028" t="s">
        <v>2</v>
      </c>
      <c r="M4028" t="s">
        <v>84</v>
      </c>
      <c r="N4028" t="s">
        <v>644</v>
      </c>
    </row>
    <row r="4029" spans="1:14" x14ac:dyDescent="0.25">
      <c r="A4029" t="s">
        <v>6904</v>
      </c>
      <c r="B4029" t="s">
        <v>45</v>
      </c>
      <c r="C4029" t="s">
        <v>5328</v>
      </c>
      <c r="D4029" t="s">
        <v>86</v>
      </c>
      <c r="E4029" s="149">
        <v>1976600</v>
      </c>
      <c r="F4029" s="149">
        <v>4400</v>
      </c>
      <c r="G4029" s="149">
        <v>1981000</v>
      </c>
      <c r="H4029" s="150">
        <f>Tabela2[[#This Row],[PERCENTUAL REALIZADO2]]*1/100</f>
        <v>0.19842400000000002</v>
      </c>
      <c r="I4029">
        <v>19.842400000000001</v>
      </c>
      <c r="J4029" s="111">
        <v>42541</v>
      </c>
      <c r="L4029" t="s">
        <v>2</v>
      </c>
      <c r="M4029" t="s">
        <v>84</v>
      </c>
      <c r="N4029" t="s">
        <v>88</v>
      </c>
    </row>
    <row r="4030" spans="1:14" x14ac:dyDescent="0.25">
      <c r="A4030" t="s">
        <v>6905</v>
      </c>
      <c r="B4030" t="s">
        <v>68</v>
      </c>
      <c r="C4030" t="s">
        <v>975</v>
      </c>
      <c r="D4030" t="s">
        <v>86</v>
      </c>
      <c r="E4030" s="149">
        <v>789800</v>
      </c>
      <c r="F4030" s="149">
        <v>90617.7</v>
      </c>
      <c r="G4030" s="149">
        <v>880417.7</v>
      </c>
      <c r="H4030" s="150">
        <f>Tabela2[[#This Row],[PERCENTUAL REALIZADO2]]*1/100</f>
        <v>0.25643300000000002</v>
      </c>
      <c r="I4030">
        <v>25.6433</v>
      </c>
      <c r="J4030" s="111">
        <v>42548</v>
      </c>
      <c r="L4030" t="s">
        <v>2</v>
      </c>
      <c r="M4030" t="s">
        <v>84</v>
      </c>
      <c r="N4030" t="s">
        <v>114</v>
      </c>
    </row>
    <row r="4031" spans="1:14" x14ac:dyDescent="0.25">
      <c r="A4031" t="s">
        <v>6906</v>
      </c>
      <c r="B4031" t="s">
        <v>58</v>
      </c>
      <c r="C4031" t="s">
        <v>582</v>
      </c>
      <c r="D4031" t="s">
        <v>86</v>
      </c>
      <c r="E4031" s="149">
        <v>987600</v>
      </c>
      <c r="F4031" s="149">
        <v>41768.89</v>
      </c>
      <c r="G4031" s="149">
        <v>1029368.89</v>
      </c>
      <c r="H4031" s="150">
        <f>Tabela2[[#This Row],[PERCENTUAL REALIZADO2]]*1/100</f>
        <v>0.91695899999999997</v>
      </c>
      <c r="I4031">
        <v>91.695899999999995</v>
      </c>
      <c r="J4031" s="111">
        <v>42514</v>
      </c>
      <c r="L4031" t="s">
        <v>2</v>
      </c>
      <c r="M4031" t="s">
        <v>84</v>
      </c>
      <c r="N4031" t="s">
        <v>88</v>
      </c>
    </row>
    <row r="4032" spans="1:14" x14ac:dyDescent="0.25">
      <c r="A4032" t="s">
        <v>235</v>
      </c>
      <c r="B4032" t="s">
        <v>48</v>
      </c>
      <c r="C4032" t="s">
        <v>234</v>
      </c>
      <c r="D4032" t="s">
        <v>86</v>
      </c>
      <c r="E4032" s="149">
        <v>987600</v>
      </c>
      <c r="F4032" s="149">
        <v>221839.59</v>
      </c>
      <c r="G4032" s="149">
        <v>1209439.5900000001</v>
      </c>
      <c r="H4032" s="150">
        <f>Tabela2[[#This Row],[PERCENTUAL REALIZADO2]]*1/100</f>
        <v>4.2074E-2</v>
      </c>
      <c r="I4032">
        <v>4.2073999999999998</v>
      </c>
      <c r="J4032" s="111">
        <v>42405</v>
      </c>
      <c r="L4032" t="s">
        <v>2</v>
      </c>
      <c r="M4032" t="s">
        <v>84</v>
      </c>
      <c r="N4032" t="s">
        <v>88</v>
      </c>
    </row>
    <row r="4033" spans="1:14" x14ac:dyDescent="0.25">
      <c r="A4033" t="s">
        <v>6907</v>
      </c>
      <c r="B4033" t="s">
        <v>56</v>
      </c>
      <c r="C4033" t="s">
        <v>460</v>
      </c>
      <c r="D4033" t="s">
        <v>86</v>
      </c>
      <c r="E4033" s="149">
        <v>1778800</v>
      </c>
      <c r="F4033" s="149">
        <v>165932.48000000001</v>
      </c>
      <c r="G4033" s="149">
        <v>1944732.48</v>
      </c>
      <c r="H4033" s="150">
        <f>Tabela2[[#This Row],[PERCENTUAL REALIZADO2]]*1/100</f>
        <v>0.33890399999999998</v>
      </c>
      <c r="I4033">
        <v>33.8904</v>
      </c>
      <c r="J4033" s="111">
        <v>42552</v>
      </c>
      <c r="L4033" t="s">
        <v>2</v>
      </c>
      <c r="M4033" t="s">
        <v>84</v>
      </c>
      <c r="N4033" t="s">
        <v>88</v>
      </c>
    </row>
    <row r="4034" spans="1:14" x14ac:dyDescent="0.25">
      <c r="A4034" t="s">
        <v>6909</v>
      </c>
      <c r="B4034" t="s">
        <v>69</v>
      </c>
      <c r="C4034" t="s">
        <v>6908</v>
      </c>
      <c r="D4034" t="s">
        <v>86</v>
      </c>
      <c r="E4034" s="149">
        <v>1383200</v>
      </c>
      <c r="F4034" s="149">
        <v>167017.29999999999</v>
      </c>
      <c r="G4034" s="149">
        <v>1550217.3</v>
      </c>
      <c r="H4034" s="150">
        <f>Tabela2[[#This Row],[PERCENTUAL REALIZADO2]]*1/100</f>
        <v>0.33349600000000001</v>
      </c>
      <c r="I4034">
        <v>33.349600000000002</v>
      </c>
      <c r="J4034" s="111">
        <v>42318</v>
      </c>
      <c r="L4034" t="s">
        <v>2</v>
      </c>
      <c r="M4034" t="s">
        <v>84</v>
      </c>
      <c r="N4034" t="s">
        <v>88</v>
      </c>
    </row>
    <row r="4035" spans="1:14" x14ac:dyDescent="0.25">
      <c r="A4035" t="s">
        <v>6910</v>
      </c>
      <c r="B4035" t="s">
        <v>55</v>
      </c>
      <c r="C4035" t="s">
        <v>657</v>
      </c>
      <c r="D4035" t="s">
        <v>86</v>
      </c>
      <c r="E4035" s="149">
        <v>3997127</v>
      </c>
      <c r="F4035" s="149">
        <v>444125.22</v>
      </c>
      <c r="G4035" s="149">
        <v>4441252.22</v>
      </c>
      <c r="H4035" s="150">
        <f>Tabela2[[#This Row],[PERCENTUAL REALIZADO2]]*1/100</f>
        <v>5.0599999999999994E-4</v>
      </c>
      <c r="I4035">
        <v>5.0599999999999999E-2</v>
      </c>
      <c r="J4035" s="111">
        <v>42229</v>
      </c>
      <c r="L4035" t="s">
        <v>2</v>
      </c>
      <c r="M4035" t="s">
        <v>84</v>
      </c>
      <c r="N4035" t="s">
        <v>644</v>
      </c>
    </row>
    <row r="4036" spans="1:14" x14ac:dyDescent="0.25">
      <c r="A4036" t="s">
        <v>124</v>
      </c>
      <c r="B4036" t="s">
        <v>54</v>
      </c>
      <c r="C4036" t="s">
        <v>4938</v>
      </c>
      <c r="D4036" t="s">
        <v>123</v>
      </c>
      <c r="E4036" s="149">
        <v>250000</v>
      </c>
      <c r="F4036" s="149">
        <v>0</v>
      </c>
      <c r="G4036" s="149">
        <v>250000</v>
      </c>
      <c r="H4036" s="150">
        <f>Tabela2[[#This Row],[PERCENTUAL REALIZADO2]]*1/100</f>
        <v>0.26146200000000003</v>
      </c>
      <c r="I4036">
        <v>26.1462</v>
      </c>
      <c r="J4036" s="111">
        <v>42786</v>
      </c>
      <c r="L4036" t="s">
        <v>2</v>
      </c>
      <c r="M4036" t="s">
        <v>125</v>
      </c>
      <c r="N4036" t="s">
        <v>126</v>
      </c>
    </row>
    <row r="4037" spans="1:14" x14ac:dyDescent="0.25">
      <c r="A4037" t="s">
        <v>124</v>
      </c>
      <c r="B4037" t="s">
        <v>53</v>
      </c>
      <c r="C4037" t="s">
        <v>6911</v>
      </c>
      <c r="D4037" t="s">
        <v>123</v>
      </c>
      <c r="E4037" s="149">
        <v>609100</v>
      </c>
      <c r="F4037" s="149">
        <v>0.02</v>
      </c>
      <c r="G4037" s="149">
        <v>609100.02</v>
      </c>
      <c r="H4037" s="150">
        <f>Tabela2[[#This Row],[PERCENTUAL REALIZADO2]]*1/100</f>
        <v>2.2402999999999999E-2</v>
      </c>
      <c r="I4037">
        <v>2.2403</v>
      </c>
      <c r="J4037" s="111">
        <v>42786</v>
      </c>
      <c r="L4037" t="s">
        <v>2</v>
      </c>
      <c r="M4037" t="s">
        <v>125</v>
      </c>
      <c r="N4037" t="s">
        <v>126</v>
      </c>
    </row>
    <row r="4038" spans="1:14" x14ac:dyDescent="0.25">
      <c r="A4038" t="s">
        <v>498</v>
      </c>
      <c r="B4038" t="s">
        <v>51</v>
      </c>
      <c r="C4038" t="s">
        <v>6912</v>
      </c>
      <c r="D4038" t="s">
        <v>123</v>
      </c>
      <c r="E4038" s="149">
        <v>999590</v>
      </c>
      <c r="F4038" s="149">
        <v>675925.97</v>
      </c>
      <c r="G4038" s="149">
        <v>1675515.97</v>
      </c>
      <c r="H4038" s="150">
        <f>Tabela2[[#This Row],[PERCENTUAL REALIZADO2]]*1/100</f>
        <v>0.10840899999999999</v>
      </c>
      <c r="I4038">
        <v>10.8409</v>
      </c>
      <c r="J4038" s="111">
        <v>42374</v>
      </c>
      <c r="L4038" t="s">
        <v>2</v>
      </c>
      <c r="M4038" t="s">
        <v>125</v>
      </c>
      <c r="N4038" t="s">
        <v>126</v>
      </c>
    </row>
    <row r="4039" spans="1:14" x14ac:dyDescent="0.25">
      <c r="A4039" t="s">
        <v>6914</v>
      </c>
      <c r="B4039" t="s">
        <v>61</v>
      </c>
      <c r="C4039" t="s">
        <v>6913</v>
      </c>
      <c r="D4039" t="s">
        <v>82</v>
      </c>
      <c r="E4039" s="149">
        <v>258839.24</v>
      </c>
      <c r="F4039" s="149">
        <v>8142.67</v>
      </c>
      <c r="G4039" s="149">
        <v>266981.90999999997</v>
      </c>
      <c r="H4039" s="150">
        <f>Tabela2[[#This Row],[PERCENTUAL REALIZADO2]]*1/100</f>
        <v>0.54502600000000001</v>
      </c>
      <c r="I4039">
        <v>54.502600000000001</v>
      </c>
      <c r="J4039" s="111">
        <v>42264</v>
      </c>
      <c r="L4039" t="s">
        <v>2</v>
      </c>
      <c r="M4039" t="s">
        <v>84</v>
      </c>
      <c r="N4039" t="s">
        <v>85</v>
      </c>
    </row>
    <row r="4040" spans="1:14" x14ac:dyDescent="0.25">
      <c r="A4040" t="s">
        <v>6916</v>
      </c>
      <c r="B4040" t="s">
        <v>45</v>
      </c>
      <c r="C4040" t="s">
        <v>6915</v>
      </c>
      <c r="D4040" t="s">
        <v>117</v>
      </c>
      <c r="E4040" s="149">
        <v>500000</v>
      </c>
      <c r="F4040" s="149">
        <v>600</v>
      </c>
      <c r="G4040" s="149">
        <v>500600</v>
      </c>
      <c r="H4040" s="150">
        <f>Tabela2[[#This Row],[PERCENTUAL REALIZADO2]]*1/100</f>
        <v>0.86529500000000004</v>
      </c>
      <c r="I4040">
        <v>86.529499999999999</v>
      </c>
      <c r="J4040" s="111">
        <v>42591</v>
      </c>
      <c r="L4040" t="s">
        <v>2</v>
      </c>
      <c r="M4040" t="s">
        <v>120</v>
      </c>
      <c r="N4040" t="s">
        <v>121</v>
      </c>
    </row>
    <row r="4041" spans="1:14" x14ac:dyDescent="0.25">
      <c r="A4041" t="s">
        <v>6917</v>
      </c>
      <c r="B4041" t="s">
        <v>58</v>
      </c>
      <c r="C4041" t="s">
        <v>1067</v>
      </c>
      <c r="D4041" t="s">
        <v>117</v>
      </c>
      <c r="E4041" s="149">
        <v>297000</v>
      </c>
      <c r="F4041" s="149">
        <v>110236.37</v>
      </c>
      <c r="G4041" s="149">
        <v>407236.37</v>
      </c>
      <c r="H4041" s="150">
        <f>Tabela2[[#This Row],[PERCENTUAL REALIZADO2]]*1/100</f>
        <v>2.3348000000000001E-2</v>
      </c>
      <c r="I4041">
        <v>2.3348</v>
      </c>
      <c r="J4041" s="111">
        <v>42534</v>
      </c>
      <c r="L4041" t="s">
        <v>2</v>
      </c>
      <c r="M4041" t="s">
        <v>120</v>
      </c>
      <c r="N4041" t="s">
        <v>121</v>
      </c>
    </row>
    <row r="4042" spans="1:14" x14ac:dyDescent="0.25">
      <c r="A4042" t="s">
        <v>6918</v>
      </c>
      <c r="B4042" t="s">
        <v>53</v>
      </c>
      <c r="C4042" t="s">
        <v>4219</v>
      </c>
      <c r="D4042" t="s">
        <v>82</v>
      </c>
      <c r="E4042" s="149">
        <v>243750</v>
      </c>
      <c r="F4042" s="149">
        <v>6347.66</v>
      </c>
      <c r="G4042" s="149">
        <v>250097.66</v>
      </c>
      <c r="H4042" s="150">
        <f>Tabela2[[#This Row],[PERCENTUAL REALIZADO2]]*1/100</f>
        <v>0.50434500000000004</v>
      </c>
      <c r="I4042">
        <v>50.4345</v>
      </c>
      <c r="J4042" s="111">
        <v>42647</v>
      </c>
      <c r="L4042" t="s">
        <v>2</v>
      </c>
      <c r="M4042" t="s">
        <v>84</v>
      </c>
      <c r="N4042" t="s">
        <v>85</v>
      </c>
    </row>
    <row r="4043" spans="1:14" x14ac:dyDescent="0.25">
      <c r="A4043" t="s">
        <v>6920</v>
      </c>
      <c r="B4043" t="s">
        <v>52</v>
      </c>
      <c r="C4043" t="s">
        <v>6919</v>
      </c>
      <c r="D4043" t="s">
        <v>82</v>
      </c>
      <c r="E4043" s="149">
        <v>975000</v>
      </c>
      <c r="F4043" s="149">
        <v>40625</v>
      </c>
      <c r="G4043" s="149">
        <v>1015625</v>
      </c>
      <c r="H4043" s="150">
        <f>Tabela2[[#This Row],[PERCENTUAL REALIZADO2]]*1/100</f>
        <v>0.42281399999999997</v>
      </c>
      <c r="I4043">
        <v>42.281399999999998</v>
      </c>
      <c r="J4043" s="111">
        <v>42816</v>
      </c>
      <c r="L4043" t="s">
        <v>2</v>
      </c>
      <c r="M4043" t="s">
        <v>84</v>
      </c>
      <c r="N4043" t="s">
        <v>85</v>
      </c>
    </row>
    <row r="4044" spans="1:14" x14ac:dyDescent="0.25">
      <c r="A4044" t="s">
        <v>6922</v>
      </c>
      <c r="B4044" t="s">
        <v>52</v>
      </c>
      <c r="C4044" t="s">
        <v>6921</v>
      </c>
      <c r="D4044" t="s">
        <v>82</v>
      </c>
      <c r="E4044" s="149">
        <v>975000</v>
      </c>
      <c r="F4044" s="149">
        <v>84782.61</v>
      </c>
      <c r="G4044" s="149">
        <v>1059782.6100000001</v>
      </c>
      <c r="H4044" s="150">
        <f>Tabela2[[#This Row],[PERCENTUAL REALIZADO2]]*1/100</f>
        <v>0.865954</v>
      </c>
      <c r="I4044">
        <v>86.595399999999998</v>
      </c>
      <c r="J4044" s="111">
        <v>42081</v>
      </c>
      <c r="L4044" t="s">
        <v>2</v>
      </c>
      <c r="M4044" t="s">
        <v>84</v>
      </c>
      <c r="N4044" t="s">
        <v>85</v>
      </c>
    </row>
    <row r="4045" spans="1:14" x14ac:dyDescent="0.25">
      <c r="A4045" t="s">
        <v>6924</v>
      </c>
      <c r="B4045" t="s">
        <v>59</v>
      </c>
      <c r="C4045" t="s">
        <v>6923</v>
      </c>
      <c r="D4045" t="s">
        <v>82</v>
      </c>
      <c r="E4045" s="149">
        <v>975000</v>
      </c>
      <c r="F4045" s="149">
        <v>39775</v>
      </c>
      <c r="G4045" s="149">
        <v>1014775</v>
      </c>
      <c r="H4045" s="150">
        <f>Tabela2[[#This Row],[PERCENTUAL REALIZADO2]]*1/100</f>
        <v>0.9273229999999999</v>
      </c>
      <c r="I4045">
        <v>92.732299999999995</v>
      </c>
      <c r="J4045" s="111">
        <v>42124</v>
      </c>
      <c r="L4045" t="s">
        <v>2</v>
      </c>
      <c r="M4045" t="s">
        <v>84</v>
      </c>
      <c r="N4045" t="s">
        <v>85</v>
      </c>
    </row>
    <row r="4046" spans="1:14" x14ac:dyDescent="0.25">
      <c r="A4046" t="s">
        <v>6925</v>
      </c>
      <c r="B4046" t="s">
        <v>65</v>
      </c>
      <c r="C4046" t="s">
        <v>3341</v>
      </c>
      <c r="D4046" t="s">
        <v>82</v>
      </c>
      <c r="E4046" s="149">
        <v>487500</v>
      </c>
      <c r="F4046" s="149">
        <v>1000</v>
      </c>
      <c r="G4046" s="149">
        <v>488500</v>
      </c>
      <c r="H4046" s="150">
        <f>Tabela2[[#This Row],[PERCENTUAL REALIZADO2]]*1/100</f>
        <v>0.98519400000000001</v>
      </c>
      <c r="I4046">
        <v>98.519400000000005</v>
      </c>
      <c r="J4046" s="111">
        <v>42520</v>
      </c>
      <c r="L4046" t="s">
        <v>2</v>
      </c>
      <c r="M4046" t="s">
        <v>84</v>
      </c>
      <c r="N4046" t="s">
        <v>85</v>
      </c>
    </row>
    <row r="4047" spans="1:14" x14ac:dyDescent="0.25">
      <c r="A4047" t="s">
        <v>6926</v>
      </c>
      <c r="B4047" t="s">
        <v>66</v>
      </c>
      <c r="C4047" t="s">
        <v>2996</v>
      </c>
      <c r="D4047" t="s">
        <v>82</v>
      </c>
      <c r="E4047" s="149">
        <v>392000</v>
      </c>
      <c r="F4047" s="149">
        <v>8000</v>
      </c>
      <c r="G4047" s="149">
        <v>400000</v>
      </c>
      <c r="H4047" s="150">
        <f>Tabela2[[#This Row],[PERCENTUAL REALIZADO2]]*1/100</f>
        <v>0.29014299999999998</v>
      </c>
      <c r="I4047">
        <v>29.014299999999999</v>
      </c>
      <c r="J4047" s="111">
        <v>42478</v>
      </c>
      <c r="L4047" t="s">
        <v>2</v>
      </c>
      <c r="M4047" t="s">
        <v>84</v>
      </c>
      <c r="N4047" t="s">
        <v>85</v>
      </c>
    </row>
    <row r="4048" spans="1:14" x14ac:dyDescent="0.25">
      <c r="A4048" t="s">
        <v>6928</v>
      </c>
      <c r="B4048" t="s">
        <v>52</v>
      </c>
      <c r="C4048" t="s">
        <v>6927</v>
      </c>
      <c r="D4048" t="s">
        <v>82</v>
      </c>
      <c r="E4048" s="149">
        <v>747260</v>
      </c>
      <c r="F4048" s="149">
        <v>15000</v>
      </c>
      <c r="G4048" s="149">
        <v>762260</v>
      </c>
      <c r="H4048" s="150">
        <f>Tabela2[[#This Row],[PERCENTUAL REALIZADO2]]*1/100</f>
        <v>0.27218900000000001</v>
      </c>
      <c r="I4048">
        <v>27.218900000000001</v>
      </c>
      <c r="J4048" s="111">
        <v>42355</v>
      </c>
      <c r="L4048" t="s">
        <v>2</v>
      </c>
      <c r="M4048" t="s">
        <v>84</v>
      </c>
      <c r="N4048" t="s">
        <v>85</v>
      </c>
    </row>
    <row r="4049" spans="1:14" x14ac:dyDescent="0.25">
      <c r="A4049" t="s">
        <v>6929</v>
      </c>
      <c r="B4049" t="s">
        <v>62</v>
      </c>
      <c r="C4049" t="s">
        <v>3093</v>
      </c>
      <c r="D4049" t="s">
        <v>82</v>
      </c>
      <c r="E4049" s="149">
        <v>292500</v>
      </c>
      <c r="F4049" s="149">
        <v>7500</v>
      </c>
      <c r="G4049" s="149">
        <v>300000</v>
      </c>
      <c r="H4049" s="150">
        <f>Tabela2[[#This Row],[PERCENTUAL REALIZADO2]]*1/100</f>
        <v>0.52640300000000007</v>
      </c>
      <c r="I4049">
        <v>52.640300000000003</v>
      </c>
      <c r="J4049" s="111">
        <v>42045</v>
      </c>
      <c r="L4049" t="s">
        <v>2</v>
      </c>
      <c r="M4049" t="s">
        <v>84</v>
      </c>
      <c r="N4049" t="s">
        <v>85</v>
      </c>
    </row>
    <row r="4050" spans="1:14" x14ac:dyDescent="0.25">
      <c r="A4050" t="s">
        <v>5048</v>
      </c>
      <c r="B4050" t="s">
        <v>54</v>
      </c>
      <c r="C4050" t="s">
        <v>1900</v>
      </c>
      <c r="D4050" t="s">
        <v>86</v>
      </c>
      <c r="E4050" s="149">
        <v>341250</v>
      </c>
      <c r="F4050" s="149">
        <v>63422.239999999998</v>
      </c>
      <c r="G4050" s="149">
        <v>404672.24</v>
      </c>
      <c r="H4050" s="150">
        <f>Tabela2[[#This Row],[PERCENTUAL REALIZADO2]]*1/100</f>
        <v>0.8173999999999999</v>
      </c>
      <c r="I4050">
        <v>81.739999999999995</v>
      </c>
      <c r="J4050" s="111">
        <v>39433</v>
      </c>
      <c r="K4050" s="111">
        <v>42210</v>
      </c>
      <c r="L4050" t="s">
        <v>2</v>
      </c>
      <c r="M4050" t="s">
        <v>715</v>
      </c>
      <c r="N4050" t="s">
        <v>993</v>
      </c>
    </row>
    <row r="4051" spans="1:14" x14ac:dyDescent="0.25">
      <c r="A4051" t="s">
        <v>6930</v>
      </c>
      <c r="B4051" t="s">
        <v>52</v>
      </c>
      <c r="C4051" t="s">
        <v>6921</v>
      </c>
      <c r="D4051" t="s">
        <v>86</v>
      </c>
      <c r="E4051" s="149">
        <v>740350</v>
      </c>
      <c r="F4051" s="149">
        <v>34650</v>
      </c>
      <c r="G4051" s="149">
        <v>775000</v>
      </c>
      <c r="H4051" s="150">
        <f>Tabela2[[#This Row],[PERCENTUAL REALIZADO2]]*1/100</f>
        <v>0.96846599999999994</v>
      </c>
      <c r="I4051">
        <v>96.846599999999995</v>
      </c>
      <c r="J4051" s="111">
        <v>41773</v>
      </c>
      <c r="L4051" t="s">
        <v>2</v>
      </c>
      <c r="M4051" t="s">
        <v>84</v>
      </c>
      <c r="N4051" t="s">
        <v>88</v>
      </c>
    </row>
    <row r="4052" spans="1:14" x14ac:dyDescent="0.25">
      <c r="A4052" t="s">
        <v>6931</v>
      </c>
      <c r="B4052" t="s">
        <v>52</v>
      </c>
      <c r="C4052" t="s">
        <v>6921</v>
      </c>
      <c r="D4052" t="s">
        <v>86</v>
      </c>
      <c r="E4052" s="149">
        <v>740350</v>
      </c>
      <c r="F4052" s="149">
        <v>34650</v>
      </c>
      <c r="G4052" s="149">
        <v>775000</v>
      </c>
      <c r="H4052" s="150">
        <f>Tabela2[[#This Row],[PERCENTUAL REALIZADO2]]*1/100</f>
        <v>0.86216599999999999</v>
      </c>
      <c r="I4052">
        <v>86.2166</v>
      </c>
      <c r="J4052" s="111">
        <v>41773</v>
      </c>
      <c r="L4052" t="s">
        <v>2</v>
      </c>
      <c r="M4052" t="s">
        <v>84</v>
      </c>
      <c r="N4052" t="s">
        <v>88</v>
      </c>
    </row>
    <row r="4053" spans="1:14" x14ac:dyDescent="0.25">
      <c r="A4053" t="s">
        <v>6932</v>
      </c>
      <c r="B4053" t="s">
        <v>57</v>
      </c>
      <c r="C4053" t="s">
        <v>585</v>
      </c>
      <c r="D4053" t="s">
        <v>86</v>
      </c>
      <c r="E4053" s="149">
        <v>740350</v>
      </c>
      <c r="F4053" s="149">
        <v>0</v>
      </c>
      <c r="G4053" s="149">
        <v>740350</v>
      </c>
      <c r="H4053" s="150">
        <f>Tabela2[[#This Row],[PERCENTUAL REALIZADO2]]*1/100</f>
        <v>0.98158800000000002</v>
      </c>
      <c r="I4053">
        <v>98.158799999999999</v>
      </c>
      <c r="J4053" s="111">
        <v>42236</v>
      </c>
      <c r="L4053" t="s">
        <v>2</v>
      </c>
      <c r="M4053" t="s">
        <v>84</v>
      </c>
      <c r="N4053" t="s">
        <v>88</v>
      </c>
    </row>
    <row r="4054" spans="1:14" x14ac:dyDescent="0.25">
      <c r="A4054" t="s">
        <v>6933</v>
      </c>
      <c r="B4054" t="s">
        <v>49</v>
      </c>
      <c r="C4054" t="s">
        <v>1131</v>
      </c>
      <c r="D4054" t="s">
        <v>86</v>
      </c>
      <c r="E4054" s="149">
        <v>2174400</v>
      </c>
      <c r="F4054" s="149">
        <v>207818.84</v>
      </c>
      <c r="G4054" s="149">
        <v>2382218.84</v>
      </c>
      <c r="H4054" s="150">
        <f>Tabela2[[#This Row],[PERCENTUAL REALIZADO2]]*1/100</f>
        <v>2.9099999999999998E-3</v>
      </c>
      <c r="I4054">
        <v>0.29099999999999998</v>
      </c>
      <c r="J4054" s="111">
        <v>42305</v>
      </c>
      <c r="L4054" t="s">
        <v>2</v>
      </c>
      <c r="M4054" t="s">
        <v>84</v>
      </c>
      <c r="N4054" t="s">
        <v>88</v>
      </c>
    </row>
    <row r="4055" spans="1:14" x14ac:dyDescent="0.25">
      <c r="A4055" t="s">
        <v>6934</v>
      </c>
      <c r="B4055" t="s">
        <v>48</v>
      </c>
      <c r="C4055" t="s">
        <v>3466</v>
      </c>
      <c r="D4055" t="s">
        <v>86</v>
      </c>
      <c r="E4055" s="149">
        <v>700000</v>
      </c>
      <c r="F4055" s="149">
        <v>191776.8</v>
      </c>
      <c r="G4055" s="149">
        <v>891776.8</v>
      </c>
      <c r="H4055" s="150">
        <f>Tabela2[[#This Row],[PERCENTUAL REALIZADO2]]*1/100</f>
        <v>0.75942300000000007</v>
      </c>
      <c r="I4055">
        <v>75.942300000000003</v>
      </c>
      <c r="J4055" s="111">
        <v>42090</v>
      </c>
      <c r="L4055" t="s">
        <v>2</v>
      </c>
      <c r="M4055" t="s">
        <v>84</v>
      </c>
      <c r="N4055" t="s">
        <v>88</v>
      </c>
    </row>
    <row r="4056" spans="1:14" x14ac:dyDescent="0.25">
      <c r="A4056" t="s">
        <v>545</v>
      </c>
      <c r="B4056" t="s">
        <v>47</v>
      </c>
      <c r="C4056" t="s">
        <v>1145</v>
      </c>
      <c r="D4056" t="s">
        <v>86</v>
      </c>
      <c r="E4056" s="149">
        <v>789800</v>
      </c>
      <c r="F4056" s="149">
        <v>16200</v>
      </c>
      <c r="G4056" s="149">
        <v>806000</v>
      </c>
      <c r="H4056" s="150">
        <f>Tabela2[[#This Row],[PERCENTUAL REALIZADO2]]*1/100</f>
        <v>0.93313699999999999</v>
      </c>
      <c r="I4056">
        <v>93.313699999999997</v>
      </c>
      <c r="J4056" s="111">
        <v>41951</v>
      </c>
      <c r="L4056" t="s">
        <v>2</v>
      </c>
      <c r="M4056" t="s">
        <v>84</v>
      </c>
      <c r="N4056" t="s">
        <v>88</v>
      </c>
    </row>
    <row r="4057" spans="1:14" x14ac:dyDescent="0.25">
      <c r="A4057" t="s">
        <v>6935</v>
      </c>
      <c r="B4057" t="s">
        <v>52</v>
      </c>
      <c r="C4057" t="s">
        <v>3872</v>
      </c>
      <c r="D4057" t="s">
        <v>86</v>
      </c>
      <c r="E4057" s="149">
        <v>700000</v>
      </c>
      <c r="F4057" s="149">
        <v>0</v>
      </c>
      <c r="G4057" s="149">
        <v>700000</v>
      </c>
      <c r="H4057" s="150">
        <f>Tabela2[[#This Row],[PERCENTUAL REALIZADO2]]*1/100</f>
        <v>3.3390000000000003E-2</v>
      </c>
      <c r="I4057">
        <v>3.339</v>
      </c>
      <c r="J4057" s="111">
        <v>42116</v>
      </c>
      <c r="L4057" t="s">
        <v>2</v>
      </c>
      <c r="M4057" t="s">
        <v>84</v>
      </c>
      <c r="N4057" t="s">
        <v>88</v>
      </c>
    </row>
    <row r="4058" spans="1:14" x14ac:dyDescent="0.25">
      <c r="A4058" t="s">
        <v>6936</v>
      </c>
      <c r="B4058" t="s">
        <v>59</v>
      </c>
      <c r="C4058" t="s">
        <v>4544</v>
      </c>
      <c r="D4058" t="s">
        <v>86</v>
      </c>
      <c r="E4058" s="149">
        <v>987600</v>
      </c>
      <c r="F4058" s="149">
        <v>35044.199999999997</v>
      </c>
      <c r="G4058" s="149">
        <v>1022644.2</v>
      </c>
      <c r="H4058" s="150">
        <f>Tabela2[[#This Row],[PERCENTUAL REALIZADO2]]*1/100</f>
        <v>0.63284700000000005</v>
      </c>
      <c r="I4058">
        <v>63.284700000000001</v>
      </c>
      <c r="J4058" s="111">
        <v>42123</v>
      </c>
      <c r="L4058" t="s">
        <v>2</v>
      </c>
      <c r="M4058" t="s">
        <v>84</v>
      </c>
      <c r="N4058" t="s">
        <v>88</v>
      </c>
    </row>
    <row r="4059" spans="1:14" x14ac:dyDescent="0.25">
      <c r="A4059" t="s">
        <v>545</v>
      </c>
      <c r="B4059" t="s">
        <v>52</v>
      </c>
      <c r="C4059" t="s">
        <v>662</v>
      </c>
      <c r="D4059" t="s">
        <v>86</v>
      </c>
      <c r="E4059" s="149">
        <v>750000</v>
      </c>
      <c r="F4059" s="149">
        <v>0</v>
      </c>
      <c r="G4059" s="149">
        <v>750000</v>
      </c>
      <c r="H4059" s="150">
        <f>Tabela2[[#This Row],[PERCENTUAL REALIZADO2]]*1/100</f>
        <v>0.81160300000000007</v>
      </c>
      <c r="I4059">
        <v>81.160300000000007</v>
      </c>
      <c r="J4059" s="111">
        <v>42110</v>
      </c>
      <c r="L4059" t="s">
        <v>2</v>
      </c>
      <c r="M4059" t="s">
        <v>84</v>
      </c>
      <c r="N4059" t="s">
        <v>88</v>
      </c>
    </row>
    <row r="4060" spans="1:14" x14ac:dyDescent="0.25">
      <c r="A4060" t="s">
        <v>6939</v>
      </c>
      <c r="B4060" t="s">
        <v>61</v>
      </c>
      <c r="C4060" t="s">
        <v>6938</v>
      </c>
      <c r="D4060" t="s">
        <v>6937</v>
      </c>
      <c r="E4060" s="149">
        <v>5000000</v>
      </c>
      <c r="F4060" s="149">
        <v>1250000</v>
      </c>
      <c r="G4060" s="149">
        <v>6250000</v>
      </c>
      <c r="H4060" s="150">
        <f>Tabela2[[#This Row],[PERCENTUAL REALIZADO2]]*1/100</f>
        <v>3.0405000000000001E-2</v>
      </c>
      <c r="I4060">
        <v>3.0405000000000002</v>
      </c>
      <c r="J4060" s="111">
        <v>42248</v>
      </c>
      <c r="L4060" t="s">
        <v>2</v>
      </c>
      <c r="M4060" t="s">
        <v>84</v>
      </c>
      <c r="N4060" t="s">
        <v>6940</v>
      </c>
    </row>
    <row r="4061" spans="1:14" x14ac:dyDescent="0.25">
      <c r="A4061" t="s">
        <v>124</v>
      </c>
      <c r="B4061" t="s">
        <v>57</v>
      </c>
      <c r="C4061" t="s">
        <v>1180</v>
      </c>
      <c r="D4061" t="s">
        <v>123</v>
      </c>
      <c r="E4061" s="149">
        <v>542389.85</v>
      </c>
      <c r="F4061" s="149">
        <v>26594.63</v>
      </c>
      <c r="G4061" s="149">
        <v>568984.48</v>
      </c>
      <c r="H4061" s="150">
        <f>Tabela2[[#This Row],[PERCENTUAL REALIZADO2]]*1/100</f>
        <v>1.9918000000000002E-2</v>
      </c>
      <c r="I4061">
        <v>1.9918</v>
      </c>
      <c r="J4061" s="111">
        <v>42480</v>
      </c>
      <c r="L4061" t="s">
        <v>2</v>
      </c>
      <c r="M4061" t="s">
        <v>125</v>
      </c>
      <c r="N4061" t="s">
        <v>126</v>
      </c>
    </row>
    <row r="4062" spans="1:14" x14ac:dyDescent="0.25">
      <c r="A4062" t="s">
        <v>287</v>
      </c>
      <c r="B4062" t="s">
        <v>51</v>
      </c>
      <c r="C4062" t="s">
        <v>268</v>
      </c>
      <c r="D4062" t="s">
        <v>123</v>
      </c>
      <c r="E4062" s="149">
        <v>5760000</v>
      </c>
      <c r="F4062" s="149">
        <v>463628.37</v>
      </c>
      <c r="G4062" s="149">
        <v>6223628.3700000001</v>
      </c>
      <c r="H4062" s="150">
        <f>Tabela2[[#This Row],[PERCENTUAL REALIZADO2]]*1/100</f>
        <v>0.992394</v>
      </c>
      <c r="I4062">
        <v>99.239400000000003</v>
      </c>
      <c r="J4062" s="111">
        <v>41964</v>
      </c>
      <c r="L4062" t="s">
        <v>2</v>
      </c>
      <c r="M4062" t="s">
        <v>125</v>
      </c>
      <c r="N4062" t="s">
        <v>126</v>
      </c>
    </row>
    <row r="4063" spans="1:14" x14ac:dyDescent="0.25">
      <c r="A4063" t="s">
        <v>124</v>
      </c>
      <c r="B4063" t="s">
        <v>48</v>
      </c>
      <c r="C4063" t="s">
        <v>286</v>
      </c>
      <c r="D4063" t="s">
        <v>123</v>
      </c>
      <c r="E4063" s="149">
        <v>980000</v>
      </c>
      <c r="F4063" s="149">
        <v>178045.75</v>
      </c>
      <c r="G4063" s="149">
        <v>1158045.75</v>
      </c>
      <c r="H4063" s="150">
        <f>Tabela2[[#This Row],[PERCENTUAL REALIZADO2]]*1/100</f>
        <v>0.71874399999999994</v>
      </c>
      <c r="I4063">
        <v>71.874399999999994</v>
      </c>
      <c r="J4063" s="111">
        <v>42522</v>
      </c>
      <c r="L4063" t="s">
        <v>2</v>
      </c>
      <c r="M4063" t="s">
        <v>125</v>
      </c>
      <c r="N4063" t="s">
        <v>126</v>
      </c>
    </row>
    <row r="4064" spans="1:14" x14ac:dyDescent="0.25">
      <c r="A4064" t="s">
        <v>498</v>
      </c>
      <c r="B4064" t="s">
        <v>65</v>
      </c>
      <c r="C4064" t="s">
        <v>6941</v>
      </c>
      <c r="D4064" t="s">
        <v>123</v>
      </c>
      <c r="E4064" s="149">
        <v>700000</v>
      </c>
      <c r="F4064" s="149">
        <v>15000</v>
      </c>
      <c r="G4064" s="149">
        <v>715000</v>
      </c>
      <c r="H4064" s="150">
        <f>Tabela2[[#This Row],[PERCENTUAL REALIZADO2]]*1/100</f>
        <v>0.54635800000000001</v>
      </c>
      <c r="I4064">
        <v>54.635800000000003</v>
      </c>
      <c r="J4064" s="111">
        <v>41891</v>
      </c>
      <c r="L4064" t="s">
        <v>2</v>
      </c>
      <c r="M4064" t="s">
        <v>125</v>
      </c>
      <c r="N4064" t="s">
        <v>317</v>
      </c>
    </row>
    <row r="4065" spans="1:14" x14ac:dyDescent="0.25">
      <c r="A4065" t="s">
        <v>124</v>
      </c>
      <c r="B4065" t="s">
        <v>65</v>
      </c>
      <c r="C4065" t="s">
        <v>6942</v>
      </c>
      <c r="D4065" t="s">
        <v>123</v>
      </c>
      <c r="E4065" s="149">
        <v>500000</v>
      </c>
      <c r="F4065" s="149">
        <v>0</v>
      </c>
      <c r="G4065" s="149">
        <v>500000</v>
      </c>
      <c r="H4065" s="150">
        <f>Tabela2[[#This Row],[PERCENTUAL REALIZADO2]]*1/100</f>
        <v>0.93748399999999998</v>
      </c>
      <c r="I4065">
        <v>93.748400000000004</v>
      </c>
      <c r="J4065" s="111">
        <v>42527</v>
      </c>
      <c r="L4065" t="s">
        <v>2</v>
      </c>
      <c r="M4065" t="s">
        <v>125</v>
      </c>
      <c r="N4065" t="s">
        <v>317</v>
      </c>
    </row>
    <row r="4066" spans="1:14" x14ac:dyDescent="0.25">
      <c r="A4066" t="s">
        <v>287</v>
      </c>
      <c r="B4066" t="s">
        <v>65</v>
      </c>
      <c r="C4066" t="s">
        <v>6943</v>
      </c>
      <c r="D4066" t="s">
        <v>123</v>
      </c>
      <c r="E4066" s="149">
        <v>490000</v>
      </c>
      <c r="F4066" s="149">
        <v>10000</v>
      </c>
      <c r="G4066" s="149">
        <v>500000</v>
      </c>
      <c r="H4066" s="150">
        <f>Tabela2[[#This Row],[PERCENTUAL REALIZADO2]]*1/100</f>
        <v>0.52181299999999997</v>
      </c>
      <c r="I4066">
        <v>52.1813</v>
      </c>
      <c r="J4066" s="111">
        <v>42275</v>
      </c>
      <c r="L4066" t="s">
        <v>2</v>
      </c>
      <c r="M4066" t="s">
        <v>125</v>
      </c>
      <c r="N4066" t="s">
        <v>126</v>
      </c>
    </row>
    <row r="4067" spans="1:14" x14ac:dyDescent="0.25">
      <c r="A4067" t="s">
        <v>124</v>
      </c>
      <c r="B4067" t="s">
        <v>60</v>
      </c>
      <c r="C4067" t="s">
        <v>268</v>
      </c>
      <c r="D4067" t="s">
        <v>123</v>
      </c>
      <c r="E4067" s="149">
        <v>490000</v>
      </c>
      <c r="F4067" s="149">
        <v>13432.29</v>
      </c>
      <c r="G4067" s="149">
        <v>503432.29</v>
      </c>
      <c r="H4067" s="150">
        <f>Tabela2[[#This Row],[PERCENTUAL REALIZADO2]]*1/100</f>
        <v>0.8730119999999999</v>
      </c>
      <c r="I4067">
        <v>87.301199999999994</v>
      </c>
      <c r="J4067" s="111">
        <v>42081</v>
      </c>
      <c r="L4067" t="s">
        <v>2</v>
      </c>
      <c r="M4067" t="s">
        <v>125</v>
      </c>
      <c r="N4067" t="s">
        <v>126</v>
      </c>
    </row>
    <row r="4068" spans="1:14" x14ac:dyDescent="0.25">
      <c r="A4068" t="s">
        <v>6944</v>
      </c>
      <c r="B4068" t="s">
        <v>50</v>
      </c>
      <c r="C4068" t="s">
        <v>5302</v>
      </c>
      <c r="D4068" t="s">
        <v>79</v>
      </c>
      <c r="E4068" s="149">
        <v>286650</v>
      </c>
      <c r="F4068" s="149">
        <v>5850</v>
      </c>
      <c r="G4068" s="149">
        <v>292500</v>
      </c>
      <c r="H4068" s="150">
        <f>Tabela2[[#This Row],[PERCENTUAL REALIZADO2]]*1/100</f>
        <v>0.45408399999999999</v>
      </c>
      <c r="I4068">
        <v>45.4084</v>
      </c>
      <c r="J4068" s="111">
        <v>42217</v>
      </c>
      <c r="L4068" t="s">
        <v>2</v>
      </c>
      <c r="M4068" t="s">
        <v>80</v>
      </c>
      <c r="N4068" t="s">
        <v>81</v>
      </c>
    </row>
    <row r="4069" spans="1:14" x14ac:dyDescent="0.25">
      <c r="A4069" t="s">
        <v>6946</v>
      </c>
      <c r="B4069" t="s">
        <v>52</v>
      </c>
      <c r="C4069" t="s">
        <v>6945</v>
      </c>
      <c r="D4069" t="s">
        <v>82</v>
      </c>
      <c r="E4069" s="149">
        <v>975000</v>
      </c>
      <c r="F4069" s="149">
        <v>40625</v>
      </c>
      <c r="G4069" s="149">
        <v>1015625</v>
      </c>
      <c r="H4069" s="150">
        <f>Tabela2[[#This Row],[PERCENTUAL REALIZADO2]]*1/100</f>
        <v>1.6969999999999999E-3</v>
      </c>
      <c r="I4069">
        <v>0.16969999999999999</v>
      </c>
      <c r="J4069" s="111">
        <v>42180</v>
      </c>
      <c r="L4069" t="s">
        <v>2</v>
      </c>
      <c r="M4069" t="s">
        <v>84</v>
      </c>
      <c r="N4069" t="s">
        <v>85</v>
      </c>
    </row>
    <row r="4070" spans="1:14" x14ac:dyDescent="0.25">
      <c r="A4070" t="s">
        <v>6948</v>
      </c>
      <c r="B4070" t="s">
        <v>56</v>
      </c>
      <c r="C4070" t="s">
        <v>6947</v>
      </c>
      <c r="D4070" t="s">
        <v>82</v>
      </c>
      <c r="E4070" s="149">
        <v>2925000</v>
      </c>
      <c r="F4070" s="149">
        <v>125439.67999999999</v>
      </c>
      <c r="G4070" s="149">
        <v>3050439.68</v>
      </c>
      <c r="H4070" s="150">
        <f>Tabela2[[#This Row],[PERCENTUAL REALIZADO2]]*1/100</f>
        <v>0.528891</v>
      </c>
      <c r="I4070">
        <v>52.889099999999999</v>
      </c>
      <c r="J4070" s="111">
        <v>42186</v>
      </c>
      <c r="L4070" t="s">
        <v>2</v>
      </c>
      <c r="M4070" t="s">
        <v>84</v>
      </c>
      <c r="N4070" t="s">
        <v>85</v>
      </c>
    </row>
    <row r="4071" spans="1:14" x14ac:dyDescent="0.25">
      <c r="A4071" t="s">
        <v>6949</v>
      </c>
      <c r="B4071" t="s">
        <v>53</v>
      </c>
      <c r="C4071" t="s">
        <v>654</v>
      </c>
      <c r="D4071" t="s">
        <v>82</v>
      </c>
      <c r="E4071" s="149">
        <v>487500</v>
      </c>
      <c r="F4071" s="149">
        <v>13927.65</v>
      </c>
      <c r="G4071" s="149">
        <v>501427.65</v>
      </c>
      <c r="H4071" s="150">
        <f>Tabela2[[#This Row],[PERCENTUAL REALIZADO2]]*1/100</f>
        <v>0.86584300000000003</v>
      </c>
      <c r="I4071">
        <v>86.584299999999999</v>
      </c>
      <c r="J4071" s="111">
        <v>42150</v>
      </c>
      <c r="L4071" t="s">
        <v>2</v>
      </c>
      <c r="M4071" t="s">
        <v>84</v>
      </c>
      <c r="N4071" t="s">
        <v>85</v>
      </c>
    </row>
    <row r="4072" spans="1:14" x14ac:dyDescent="0.25">
      <c r="A4072" t="s">
        <v>6951</v>
      </c>
      <c r="B4072" t="s">
        <v>52</v>
      </c>
      <c r="C4072" t="s">
        <v>6950</v>
      </c>
      <c r="D4072" t="s">
        <v>82</v>
      </c>
      <c r="E4072" s="149">
        <v>975000</v>
      </c>
      <c r="F4072" s="149">
        <v>50000</v>
      </c>
      <c r="G4072" s="149">
        <v>1025000</v>
      </c>
      <c r="H4072" s="150">
        <f>Tabela2[[#This Row],[PERCENTUAL REALIZADO2]]*1/100</f>
        <v>7.4241000000000001E-2</v>
      </c>
      <c r="I4072">
        <v>7.4241000000000001</v>
      </c>
      <c r="J4072" s="111">
        <v>42165</v>
      </c>
      <c r="L4072" t="s">
        <v>2</v>
      </c>
      <c r="M4072" t="s">
        <v>84</v>
      </c>
      <c r="N4072" t="s">
        <v>85</v>
      </c>
    </row>
    <row r="4073" spans="1:14" x14ac:dyDescent="0.25">
      <c r="A4073" t="s">
        <v>6953</v>
      </c>
      <c r="B4073" t="s">
        <v>47</v>
      </c>
      <c r="C4073" t="s">
        <v>6952</v>
      </c>
      <c r="D4073" t="s">
        <v>82</v>
      </c>
      <c r="E4073" s="149">
        <v>243750</v>
      </c>
      <c r="F4073" s="149">
        <v>6000</v>
      </c>
      <c r="G4073" s="149">
        <v>249750</v>
      </c>
      <c r="H4073" s="150">
        <f>Tabela2[[#This Row],[PERCENTUAL REALIZADO2]]*1/100</f>
        <v>0.23158000000000001</v>
      </c>
      <c r="I4073">
        <v>23.158000000000001</v>
      </c>
      <c r="J4073" s="111">
        <v>42151</v>
      </c>
      <c r="L4073" t="s">
        <v>2</v>
      </c>
      <c r="M4073" t="s">
        <v>84</v>
      </c>
      <c r="N4073" t="s">
        <v>85</v>
      </c>
    </row>
    <row r="4074" spans="1:14" x14ac:dyDescent="0.25">
      <c r="A4074" t="s">
        <v>6954</v>
      </c>
      <c r="B4074" t="s">
        <v>66</v>
      </c>
      <c r="C4074" t="s">
        <v>1329</v>
      </c>
      <c r="D4074" t="s">
        <v>82</v>
      </c>
      <c r="E4074" s="149">
        <v>243750</v>
      </c>
      <c r="F4074" s="149">
        <v>21196</v>
      </c>
      <c r="G4074" s="149">
        <v>264946</v>
      </c>
      <c r="H4074" s="150">
        <f>Tabela2[[#This Row],[PERCENTUAL REALIZADO2]]*1/100</f>
        <v>0.28273700000000002</v>
      </c>
      <c r="I4074">
        <v>28.273700000000002</v>
      </c>
      <c r="J4074" s="111">
        <v>42151</v>
      </c>
      <c r="L4074" t="s">
        <v>2</v>
      </c>
      <c r="M4074" t="s">
        <v>84</v>
      </c>
      <c r="N4074" t="s">
        <v>85</v>
      </c>
    </row>
    <row r="4075" spans="1:14" x14ac:dyDescent="0.25">
      <c r="A4075" t="s">
        <v>6955</v>
      </c>
      <c r="B4075" t="s">
        <v>50</v>
      </c>
      <c r="C4075" t="s">
        <v>744</v>
      </c>
      <c r="D4075" t="s">
        <v>82</v>
      </c>
      <c r="E4075" s="149">
        <v>341250</v>
      </c>
      <c r="F4075" s="149">
        <v>13650</v>
      </c>
      <c r="G4075" s="149">
        <v>354900</v>
      </c>
      <c r="H4075" s="150">
        <f>Tabela2[[#This Row],[PERCENTUAL REALIZADO2]]*1/100</f>
        <v>0.20969200000000002</v>
      </c>
      <c r="I4075">
        <v>20.969200000000001</v>
      </c>
      <c r="J4075" s="111">
        <v>42460</v>
      </c>
      <c r="L4075" t="s">
        <v>2</v>
      </c>
      <c r="M4075" t="s">
        <v>84</v>
      </c>
      <c r="N4075" t="s">
        <v>85</v>
      </c>
    </row>
    <row r="4076" spans="1:14" x14ac:dyDescent="0.25">
      <c r="A4076" t="s">
        <v>6957</v>
      </c>
      <c r="B4076" t="s">
        <v>47</v>
      </c>
      <c r="C4076" t="s">
        <v>6956</v>
      </c>
      <c r="D4076" t="s">
        <v>82</v>
      </c>
      <c r="E4076" s="149">
        <v>243750</v>
      </c>
      <c r="F4076" s="149">
        <v>10156.25</v>
      </c>
      <c r="G4076" s="149">
        <v>253906.25</v>
      </c>
      <c r="H4076" s="150">
        <f>Tabela2[[#This Row],[PERCENTUAL REALIZADO2]]*1/100</f>
        <v>0.15567900000000001</v>
      </c>
      <c r="I4076">
        <v>15.5679</v>
      </c>
      <c r="J4076" s="111">
        <v>42163</v>
      </c>
      <c r="L4076" t="s">
        <v>2</v>
      </c>
      <c r="M4076" t="s">
        <v>84</v>
      </c>
      <c r="N4076" t="s">
        <v>85</v>
      </c>
    </row>
    <row r="4077" spans="1:14" x14ac:dyDescent="0.25">
      <c r="A4077" t="s">
        <v>6959</v>
      </c>
      <c r="B4077" t="s">
        <v>56</v>
      </c>
      <c r="C4077" t="s">
        <v>6958</v>
      </c>
      <c r="D4077" t="s">
        <v>82</v>
      </c>
      <c r="E4077" s="149">
        <v>292500</v>
      </c>
      <c r="F4077" s="149">
        <v>7500</v>
      </c>
      <c r="G4077" s="149">
        <v>300000</v>
      </c>
      <c r="H4077" s="150">
        <f>Tabela2[[#This Row],[PERCENTUAL REALIZADO2]]*1/100</f>
        <v>5.2899000000000002E-2</v>
      </c>
      <c r="I4077">
        <v>5.2899000000000003</v>
      </c>
      <c r="J4077" s="111">
        <v>42219</v>
      </c>
      <c r="L4077" t="s">
        <v>2</v>
      </c>
      <c r="M4077" t="s">
        <v>84</v>
      </c>
      <c r="N4077" t="s">
        <v>85</v>
      </c>
    </row>
    <row r="4078" spans="1:14" x14ac:dyDescent="0.25">
      <c r="A4078" t="s">
        <v>6960</v>
      </c>
      <c r="B4078" t="s">
        <v>52</v>
      </c>
      <c r="C4078" t="s">
        <v>1349</v>
      </c>
      <c r="D4078" t="s">
        <v>82</v>
      </c>
      <c r="E4078" s="149">
        <v>292500</v>
      </c>
      <c r="F4078" s="149">
        <v>10000</v>
      </c>
      <c r="G4078" s="149">
        <v>302500</v>
      </c>
      <c r="H4078" s="150">
        <f>Tabela2[[#This Row],[PERCENTUAL REALIZADO2]]*1/100</f>
        <v>0.40562300000000001</v>
      </c>
      <c r="I4078">
        <v>40.5623</v>
      </c>
      <c r="J4078" s="111">
        <v>42164</v>
      </c>
      <c r="L4078" t="s">
        <v>2</v>
      </c>
      <c r="M4078" t="s">
        <v>84</v>
      </c>
      <c r="N4078" t="s">
        <v>85</v>
      </c>
    </row>
    <row r="4079" spans="1:14" x14ac:dyDescent="0.25">
      <c r="A4079" t="s">
        <v>6962</v>
      </c>
      <c r="B4079" t="s">
        <v>52</v>
      </c>
      <c r="C4079" t="s">
        <v>6961</v>
      </c>
      <c r="D4079" t="s">
        <v>82</v>
      </c>
      <c r="E4079" s="149">
        <v>487500</v>
      </c>
      <c r="F4079" s="149">
        <v>10000</v>
      </c>
      <c r="G4079" s="149">
        <v>497500</v>
      </c>
      <c r="H4079" s="150">
        <f>Tabela2[[#This Row],[PERCENTUAL REALIZADO2]]*1/100</f>
        <v>0.96035300000000001</v>
      </c>
      <c r="I4079">
        <v>96.035300000000007</v>
      </c>
      <c r="J4079" s="111">
        <v>42156</v>
      </c>
      <c r="L4079" t="s">
        <v>2</v>
      </c>
      <c r="M4079" t="s">
        <v>84</v>
      </c>
      <c r="N4079" t="s">
        <v>85</v>
      </c>
    </row>
    <row r="4080" spans="1:14" x14ac:dyDescent="0.25">
      <c r="A4080" t="s">
        <v>6963</v>
      </c>
      <c r="B4080" t="s">
        <v>60</v>
      </c>
      <c r="C4080" t="s">
        <v>245</v>
      </c>
      <c r="D4080" t="s">
        <v>82</v>
      </c>
      <c r="E4080" s="149">
        <v>390000</v>
      </c>
      <c r="F4080" s="149">
        <v>7960</v>
      </c>
      <c r="G4080" s="149">
        <v>397960</v>
      </c>
      <c r="H4080" s="150">
        <f>Tabela2[[#This Row],[PERCENTUAL REALIZADO2]]*1/100</f>
        <v>0.26866899999999999</v>
      </c>
      <c r="I4080">
        <v>26.866900000000001</v>
      </c>
      <c r="J4080" s="111">
        <v>42164</v>
      </c>
      <c r="L4080" t="s">
        <v>2</v>
      </c>
      <c r="M4080" t="s">
        <v>84</v>
      </c>
      <c r="N4080" t="s">
        <v>85</v>
      </c>
    </row>
    <row r="4081" spans="1:14" x14ac:dyDescent="0.25">
      <c r="A4081" t="s">
        <v>6965</v>
      </c>
      <c r="B4081" t="s">
        <v>60</v>
      </c>
      <c r="C4081" t="s">
        <v>6964</v>
      </c>
      <c r="D4081" t="s">
        <v>82</v>
      </c>
      <c r="E4081" s="149">
        <v>243750</v>
      </c>
      <c r="F4081" s="149">
        <v>10142.76</v>
      </c>
      <c r="G4081" s="149">
        <v>253892.76</v>
      </c>
      <c r="H4081" s="150">
        <f>Tabela2[[#This Row],[PERCENTUAL REALIZADO2]]*1/100</f>
        <v>0.85327200000000003</v>
      </c>
      <c r="I4081">
        <v>85.327200000000005</v>
      </c>
      <c r="J4081" s="111">
        <v>42067</v>
      </c>
      <c r="L4081" t="s">
        <v>2</v>
      </c>
      <c r="M4081" t="s">
        <v>84</v>
      </c>
      <c r="N4081" t="s">
        <v>85</v>
      </c>
    </row>
    <row r="4082" spans="1:14" x14ac:dyDescent="0.25">
      <c r="A4082" t="s">
        <v>6967</v>
      </c>
      <c r="B4082" t="s">
        <v>53</v>
      </c>
      <c r="C4082" t="s">
        <v>6966</v>
      </c>
      <c r="D4082" t="s">
        <v>82</v>
      </c>
      <c r="E4082" s="149">
        <v>390000</v>
      </c>
      <c r="F4082" s="149">
        <v>8500</v>
      </c>
      <c r="G4082" s="149">
        <v>398500</v>
      </c>
      <c r="H4082" s="150">
        <f>Tabela2[[#This Row],[PERCENTUAL REALIZADO2]]*1/100</f>
        <v>0.92553299999999994</v>
      </c>
      <c r="I4082">
        <v>92.553299999999993</v>
      </c>
      <c r="J4082" s="111">
        <v>42552</v>
      </c>
      <c r="K4082" s="111">
        <v>43136</v>
      </c>
      <c r="L4082" t="s">
        <v>2</v>
      </c>
      <c r="M4082" t="s">
        <v>84</v>
      </c>
      <c r="N4082" t="s">
        <v>85</v>
      </c>
    </row>
    <row r="4083" spans="1:14" x14ac:dyDescent="0.25">
      <c r="A4083" t="s">
        <v>6968</v>
      </c>
      <c r="B4083" t="s">
        <v>52</v>
      </c>
      <c r="C4083" t="s">
        <v>2969</v>
      </c>
      <c r="D4083" t="s">
        <v>82</v>
      </c>
      <c r="E4083" s="149">
        <v>243750</v>
      </c>
      <c r="F4083" s="149">
        <v>7312.5</v>
      </c>
      <c r="G4083" s="149">
        <v>251062.5</v>
      </c>
      <c r="H4083" s="150">
        <f>Tabela2[[#This Row],[PERCENTUAL REALIZADO2]]*1/100</f>
        <v>1.5966000000000001E-2</v>
      </c>
      <c r="I4083">
        <v>1.5966</v>
      </c>
      <c r="J4083" s="111">
        <v>42129</v>
      </c>
      <c r="L4083" t="s">
        <v>2</v>
      </c>
      <c r="M4083" t="s">
        <v>84</v>
      </c>
      <c r="N4083" t="s">
        <v>85</v>
      </c>
    </row>
    <row r="4084" spans="1:14" x14ac:dyDescent="0.25">
      <c r="A4084" t="s">
        <v>6969</v>
      </c>
      <c r="B4084" t="s">
        <v>60</v>
      </c>
      <c r="C4084" t="s">
        <v>152</v>
      </c>
      <c r="D4084" t="s">
        <v>82</v>
      </c>
      <c r="E4084" s="149">
        <v>341250</v>
      </c>
      <c r="F4084" s="149">
        <v>94751.82</v>
      </c>
      <c r="G4084" s="149">
        <v>436001.82</v>
      </c>
      <c r="H4084" s="150">
        <f>Tabela2[[#This Row],[PERCENTUAL REALIZADO2]]*1/100</f>
        <v>0.83898099999999998</v>
      </c>
      <c r="I4084">
        <v>83.898099999999999</v>
      </c>
      <c r="J4084" s="111">
        <v>42139</v>
      </c>
      <c r="L4084" t="s">
        <v>2</v>
      </c>
      <c r="M4084" t="s">
        <v>84</v>
      </c>
      <c r="N4084" t="s">
        <v>85</v>
      </c>
    </row>
    <row r="4085" spans="1:14" x14ac:dyDescent="0.25">
      <c r="A4085" t="s">
        <v>6970</v>
      </c>
      <c r="B4085" t="s">
        <v>60</v>
      </c>
      <c r="C4085" t="s">
        <v>128</v>
      </c>
      <c r="D4085" t="s">
        <v>82</v>
      </c>
      <c r="E4085" s="149">
        <v>341250</v>
      </c>
      <c r="F4085" s="149">
        <v>8750</v>
      </c>
      <c r="G4085" s="149">
        <v>350000</v>
      </c>
      <c r="H4085" s="150">
        <f>Tabela2[[#This Row],[PERCENTUAL REALIZADO2]]*1/100</f>
        <v>0.51963199999999998</v>
      </c>
      <c r="I4085">
        <v>51.963200000000001</v>
      </c>
      <c r="J4085" s="111">
        <v>42213</v>
      </c>
      <c r="L4085" t="s">
        <v>2</v>
      </c>
      <c r="M4085" t="s">
        <v>84</v>
      </c>
      <c r="N4085" t="s">
        <v>85</v>
      </c>
    </row>
    <row r="4086" spans="1:14" x14ac:dyDescent="0.25">
      <c r="A4086" t="s">
        <v>6971</v>
      </c>
      <c r="B4086" t="s">
        <v>52</v>
      </c>
      <c r="C4086" t="s">
        <v>3166</v>
      </c>
      <c r="D4086" t="s">
        <v>82</v>
      </c>
      <c r="E4086" s="149">
        <v>243750</v>
      </c>
      <c r="F4086" s="149">
        <v>10150</v>
      </c>
      <c r="G4086" s="149">
        <v>253900</v>
      </c>
      <c r="H4086" s="150">
        <f>Tabela2[[#This Row],[PERCENTUAL REALIZADO2]]*1/100</f>
        <v>0.12704399999999999</v>
      </c>
      <c r="I4086">
        <v>12.7044</v>
      </c>
      <c r="J4086" s="111">
        <v>42332</v>
      </c>
      <c r="L4086" t="s">
        <v>2</v>
      </c>
      <c r="M4086" t="s">
        <v>84</v>
      </c>
      <c r="N4086" t="s">
        <v>85</v>
      </c>
    </row>
    <row r="4087" spans="1:14" x14ac:dyDescent="0.25">
      <c r="A4087" t="s">
        <v>6973</v>
      </c>
      <c r="B4087" t="s">
        <v>53</v>
      </c>
      <c r="C4087" t="s">
        <v>6972</v>
      </c>
      <c r="D4087" t="s">
        <v>82</v>
      </c>
      <c r="E4087" s="149">
        <v>253500</v>
      </c>
      <c r="F4087" s="149">
        <v>4943</v>
      </c>
      <c r="G4087" s="149">
        <v>258443</v>
      </c>
      <c r="H4087" s="150">
        <f>Tabela2[[#This Row],[PERCENTUAL REALIZADO2]]*1/100</f>
        <v>0.56321500000000002</v>
      </c>
      <c r="I4087">
        <v>56.3215</v>
      </c>
      <c r="J4087" s="111">
        <v>42136</v>
      </c>
      <c r="L4087" t="s">
        <v>2</v>
      </c>
      <c r="M4087" t="s">
        <v>84</v>
      </c>
      <c r="N4087" t="s">
        <v>85</v>
      </c>
    </row>
    <row r="4088" spans="1:14" x14ac:dyDescent="0.25">
      <c r="A4088" t="s">
        <v>6974</v>
      </c>
      <c r="B4088" t="s">
        <v>68</v>
      </c>
      <c r="C4088" t="s">
        <v>1291</v>
      </c>
      <c r="D4088" t="s">
        <v>82</v>
      </c>
      <c r="E4088" s="149">
        <v>437463.05</v>
      </c>
      <c r="F4088" s="149">
        <v>8927.82</v>
      </c>
      <c r="G4088" s="149">
        <v>446390.87</v>
      </c>
      <c r="H4088" s="150">
        <f>Tabela2[[#This Row],[PERCENTUAL REALIZADO2]]*1/100</f>
        <v>0.50251299999999999</v>
      </c>
      <c r="I4088">
        <v>50.251300000000001</v>
      </c>
      <c r="J4088" s="111">
        <v>42136</v>
      </c>
      <c r="L4088" t="s">
        <v>2</v>
      </c>
      <c r="M4088" t="s">
        <v>84</v>
      </c>
      <c r="N4088" t="s">
        <v>85</v>
      </c>
    </row>
    <row r="4089" spans="1:14" x14ac:dyDescent="0.25">
      <c r="A4089" t="s">
        <v>6975</v>
      </c>
      <c r="B4089" t="s">
        <v>47</v>
      </c>
      <c r="C4089" t="s">
        <v>3862</v>
      </c>
      <c r="D4089" t="s">
        <v>82</v>
      </c>
      <c r="E4089" s="149">
        <v>243750</v>
      </c>
      <c r="F4089" s="149">
        <v>6250</v>
      </c>
      <c r="G4089" s="149">
        <v>250000</v>
      </c>
      <c r="H4089" s="150">
        <f>Tabela2[[#This Row],[PERCENTUAL REALIZADO2]]*1/100</f>
        <v>0.79546600000000001</v>
      </c>
      <c r="I4089">
        <v>79.546599999999998</v>
      </c>
      <c r="J4089" s="111">
        <v>42129</v>
      </c>
      <c r="L4089" t="s">
        <v>2</v>
      </c>
      <c r="M4089" t="s">
        <v>84</v>
      </c>
      <c r="N4089" t="s">
        <v>85</v>
      </c>
    </row>
    <row r="4090" spans="1:14" x14ac:dyDescent="0.25">
      <c r="A4090" t="s">
        <v>6977</v>
      </c>
      <c r="B4090" t="s">
        <v>45</v>
      </c>
      <c r="C4090" t="s">
        <v>6976</v>
      </c>
      <c r="D4090" t="s">
        <v>82</v>
      </c>
      <c r="E4090" s="149">
        <v>487500</v>
      </c>
      <c r="F4090" s="149">
        <v>12500</v>
      </c>
      <c r="G4090" s="149">
        <v>500000</v>
      </c>
      <c r="H4090" s="150">
        <f>Tabela2[[#This Row],[PERCENTUAL REALIZADO2]]*1/100</f>
        <v>6.0940000000000005E-3</v>
      </c>
      <c r="I4090">
        <v>0.60940000000000005</v>
      </c>
      <c r="J4090" s="111">
        <v>42170</v>
      </c>
      <c r="L4090" t="s">
        <v>2</v>
      </c>
      <c r="M4090" t="s">
        <v>84</v>
      </c>
      <c r="N4090" t="s">
        <v>85</v>
      </c>
    </row>
    <row r="4091" spans="1:14" x14ac:dyDescent="0.25">
      <c r="A4091" t="s">
        <v>6978</v>
      </c>
      <c r="B4091" t="s">
        <v>51</v>
      </c>
      <c r="C4091" t="s">
        <v>3389</v>
      </c>
      <c r="D4091" t="s">
        <v>86</v>
      </c>
      <c r="E4091" s="149">
        <v>245850</v>
      </c>
      <c r="F4091" s="149">
        <v>115607.73</v>
      </c>
      <c r="G4091" s="149">
        <v>361457.73</v>
      </c>
      <c r="H4091" s="150">
        <f>Tabela2[[#This Row],[PERCENTUAL REALIZADO2]]*1/100</f>
        <v>4.5784000000000005E-2</v>
      </c>
      <c r="I4091">
        <v>4.5784000000000002</v>
      </c>
      <c r="J4091" s="111">
        <v>42156</v>
      </c>
      <c r="L4091" t="s">
        <v>2</v>
      </c>
      <c r="M4091" t="s">
        <v>84</v>
      </c>
      <c r="N4091" t="s">
        <v>88</v>
      </c>
    </row>
    <row r="4092" spans="1:14" x14ac:dyDescent="0.25">
      <c r="A4092" t="s">
        <v>6979</v>
      </c>
      <c r="B4092" t="s">
        <v>53</v>
      </c>
      <c r="C4092" t="s">
        <v>4100</v>
      </c>
      <c r="D4092" t="s">
        <v>86</v>
      </c>
      <c r="E4092" s="149">
        <v>2430862.48</v>
      </c>
      <c r="F4092" s="149">
        <v>257885.36</v>
      </c>
      <c r="G4092" s="149">
        <v>2688747.84</v>
      </c>
      <c r="H4092" s="150">
        <f>Tabela2[[#This Row],[PERCENTUAL REALIZADO2]]*1/100</f>
        <v>0.12010300000000002</v>
      </c>
      <c r="I4092">
        <v>12.010300000000001</v>
      </c>
      <c r="J4092" s="111">
        <v>42240</v>
      </c>
      <c r="L4092" t="s">
        <v>2</v>
      </c>
      <c r="M4092" t="s">
        <v>84</v>
      </c>
      <c r="N4092" t="s">
        <v>88</v>
      </c>
    </row>
    <row r="4093" spans="1:14" x14ac:dyDescent="0.25">
      <c r="A4093" t="s">
        <v>6980</v>
      </c>
      <c r="B4093" t="s">
        <v>69</v>
      </c>
      <c r="C4093" t="s">
        <v>390</v>
      </c>
      <c r="D4093" t="s">
        <v>86</v>
      </c>
      <c r="E4093" s="149">
        <v>493100</v>
      </c>
      <c r="F4093" s="149">
        <v>15000</v>
      </c>
      <c r="G4093" s="149">
        <v>508100</v>
      </c>
      <c r="H4093" s="150">
        <f>Tabela2[[#This Row],[PERCENTUAL REALIZADO2]]*1/100</f>
        <v>0.50665799999999994</v>
      </c>
      <c r="I4093">
        <v>50.665799999999997</v>
      </c>
      <c r="J4093" s="111">
        <v>42278</v>
      </c>
      <c r="L4093" t="s">
        <v>2</v>
      </c>
      <c r="M4093" t="s">
        <v>84</v>
      </c>
      <c r="N4093" t="s">
        <v>88</v>
      </c>
    </row>
    <row r="4094" spans="1:14" x14ac:dyDescent="0.25">
      <c r="A4094" t="s">
        <v>6982</v>
      </c>
      <c r="B4094" t="s">
        <v>58</v>
      </c>
      <c r="C4094" t="s">
        <v>6981</v>
      </c>
      <c r="D4094" t="s">
        <v>86</v>
      </c>
      <c r="E4094" s="149">
        <v>690900</v>
      </c>
      <c r="F4094" s="149">
        <v>39811.33</v>
      </c>
      <c r="G4094" s="149">
        <v>730711.33</v>
      </c>
      <c r="H4094" s="150">
        <f>Tabela2[[#This Row],[PERCENTUAL REALIZADO2]]*1/100</f>
        <v>0.49398699999999995</v>
      </c>
      <c r="I4094">
        <v>49.398699999999998</v>
      </c>
      <c r="J4094" s="111">
        <v>42135</v>
      </c>
      <c r="L4094" t="s">
        <v>2</v>
      </c>
      <c r="M4094" t="s">
        <v>84</v>
      </c>
      <c r="N4094" t="s">
        <v>88</v>
      </c>
    </row>
    <row r="4095" spans="1:14" x14ac:dyDescent="0.25">
      <c r="A4095" t="s">
        <v>6983</v>
      </c>
      <c r="B4095" t="s">
        <v>58</v>
      </c>
      <c r="C4095" t="s">
        <v>539</v>
      </c>
      <c r="D4095" t="s">
        <v>82</v>
      </c>
      <c r="E4095" s="149">
        <v>869057.94</v>
      </c>
      <c r="F4095" s="149">
        <v>17735.88</v>
      </c>
      <c r="G4095" s="149">
        <v>886793.82</v>
      </c>
      <c r="H4095" s="150">
        <f>Tabela2[[#This Row],[PERCENTUAL REALIZADO2]]*1/100</f>
        <v>1.5105E-2</v>
      </c>
      <c r="I4095">
        <v>1.5105</v>
      </c>
      <c r="J4095" s="111">
        <v>42214</v>
      </c>
      <c r="L4095" t="s">
        <v>2</v>
      </c>
      <c r="M4095" t="s">
        <v>84</v>
      </c>
      <c r="N4095" t="s">
        <v>85</v>
      </c>
    </row>
    <row r="4096" spans="1:14" x14ac:dyDescent="0.25">
      <c r="A4096" t="s">
        <v>6984</v>
      </c>
      <c r="B4096" t="s">
        <v>47</v>
      </c>
      <c r="C4096" t="s">
        <v>824</v>
      </c>
      <c r="D4096" t="s">
        <v>82</v>
      </c>
      <c r="E4096" s="149">
        <v>243750</v>
      </c>
      <c r="F4096" s="149">
        <v>6250</v>
      </c>
      <c r="G4096" s="149">
        <v>250000</v>
      </c>
      <c r="H4096" s="150">
        <f>Tabela2[[#This Row],[PERCENTUAL REALIZADO2]]*1/100</f>
        <v>0.80659000000000003</v>
      </c>
      <c r="I4096">
        <v>80.659000000000006</v>
      </c>
      <c r="J4096" s="111">
        <v>42549</v>
      </c>
      <c r="L4096" t="s">
        <v>2</v>
      </c>
      <c r="M4096" t="s">
        <v>84</v>
      </c>
      <c r="N4096" t="s">
        <v>85</v>
      </c>
    </row>
    <row r="4097" spans="1:14" x14ac:dyDescent="0.25">
      <c r="A4097" t="s">
        <v>6985</v>
      </c>
      <c r="B4097" t="s">
        <v>68</v>
      </c>
      <c r="C4097" t="s">
        <v>1680</v>
      </c>
      <c r="D4097" t="s">
        <v>82</v>
      </c>
      <c r="E4097" s="149">
        <v>390000</v>
      </c>
      <c r="F4097" s="149">
        <v>33913.050000000003</v>
      </c>
      <c r="G4097" s="149">
        <v>423913.05</v>
      </c>
      <c r="H4097" s="150">
        <f>Tabela2[[#This Row],[PERCENTUAL REALIZADO2]]*1/100</f>
        <v>1.5302E-2</v>
      </c>
      <c r="I4097">
        <v>1.5302</v>
      </c>
      <c r="J4097" s="111">
        <v>42151</v>
      </c>
      <c r="L4097" t="s">
        <v>2</v>
      </c>
      <c r="M4097" t="s">
        <v>84</v>
      </c>
      <c r="N4097" t="s">
        <v>85</v>
      </c>
    </row>
    <row r="4098" spans="1:14" x14ac:dyDescent="0.25">
      <c r="A4098" t="s">
        <v>6986</v>
      </c>
      <c r="B4098" t="s">
        <v>69</v>
      </c>
      <c r="C4098" t="s">
        <v>390</v>
      </c>
      <c r="D4098" t="s">
        <v>82</v>
      </c>
      <c r="E4098" s="149">
        <v>292500</v>
      </c>
      <c r="F4098" s="149">
        <v>13194.91</v>
      </c>
      <c r="G4098" s="149">
        <v>305694.90999999997</v>
      </c>
      <c r="H4098" s="150">
        <f>Tabela2[[#This Row],[PERCENTUAL REALIZADO2]]*1/100</f>
        <v>0.46675800000000001</v>
      </c>
      <c r="I4098">
        <v>46.675800000000002</v>
      </c>
      <c r="J4098" s="111">
        <v>42401</v>
      </c>
      <c r="L4098" t="s">
        <v>2</v>
      </c>
      <c r="M4098" t="s">
        <v>84</v>
      </c>
      <c r="N4098" t="s">
        <v>85</v>
      </c>
    </row>
    <row r="4099" spans="1:14" x14ac:dyDescent="0.25">
      <c r="A4099" t="s">
        <v>6987</v>
      </c>
      <c r="B4099" t="s">
        <v>62</v>
      </c>
      <c r="C4099" t="s">
        <v>3600</v>
      </c>
      <c r="D4099" t="s">
        <v>82</v>
      </c>
      <c r="E4099" s="149">
        <v>243750</v>
      </c>
      <c r="F4099" s="149">
        <v>6250</v>
      </c>
      <c r="G4099" s="149">
        <v>250000</v>
      </c>
      <c r="H4099" s="150">
        <f>Tabela2[[#This Row],[PERCENTUAL REALIZADO2]]*1/100</f>
        <v>0.87390299999999999</v>
      </c>
      <c r="I4099">
        <v>87.390299999999996</v>
      </c>
      <c r="J4099" s="111">
        <v>42125</v>
      </c>
      <c r="L4099" t="s">
        <v>2</v>
      </c>
      <c r="M4099" t="s">
        <v>84</v>
      </c>
      <c r="N4099" t="s">
        <v>85</v>
      </c>
    </row>
    <row r="4100" spans="1:14" x14ac:dyDescent="0.25">
      <c r="A4100" t="s">
        <v>6988</v>
      </c>
      <c r="B4100" t="s">
        <v>62</v>
      </c>
      <c r="C4100" t="s">
        <v>1220</v>
      </c>
      <c r="D4100" t="s">
        <v>82</v>
      </c>
      <c r="E4100" s="149">
        <v>487500</v>
      </c>
      <c r="F4100" s="149">
        <v>17445.5</v>
      </c>
      <c r="G4100" s="149">
        <v>504945.5</v>
      </c>
      <c r="H4100" s="150">
        <f>Tabela2[[#This Row],[PERCENTUAL REALIZADO2]]*1/100</f>
        <v>0.55471400000000004</v>
      </c>
      <c r="I4100">
        <v>55.471400000000003</v>
      </c>
      <c r="J4100" s="111">
        <v>42213</v>
      </c>
      <c r="L4100" t="s">
        <v>2</v>
      </c>
      <c r="M4100" t="s">
        <v>84</v>
      </c>
      <c r="N4100" t="s">
        <v>85</v>
      </c>
    </row>
    <row r="4101" spans="1:14" x14ac:dyDescent="0.25">
      <c r="A4101" t="s">
        <v>6989</v>
      </c>
      <c r="B4101" t="s">
        <v>62</v>
      </c>
      <c r="C4101" t="s">
        <v>4091</v>
      </c>
      <c r="D4101" t="s">
        <v>82</v>
      </c>
      <c r="E4101" s="149">
        <v>341250</v>
      </c>
      <c r="F4101" s="149">
        <v>8750</v>
      </c>
      <c r="G4101" s="149">
        <v>350000</v>
      </c>
      <c r="H4101" s="150">
        <f>Tabela2[[#This Row],[PERCENTUAL REALIZADO2]]*1/100</f>
        <v>0.18160499999999999</v>
      </c>
      <c r="I4101">
        <v>18.160499999999999</v>
      </c>
      <c r="J4101" s="111">
        <v>42274</v>
      </c>
      <c r="L4101" t="s">
        <v>2</v>
      </c>
      <c r="M4101" t="s">
        <v>84</v>
      </c>
      <c r="N4101" t="s">
        <v>85</v>
      </c>
    </row>
    <row r="4102" spans="1:14" x14ac:dyDescent="0.25">
      <c r="A4102" t="s">
        <v>6990</v>
      </c>
      <c r="B4102" t="s">
        <v>62</v>
      </c>
      <c r="C4102" t="s">
        <v>318</v>
      </c>
      <c r="D4102" t="s">
        <v>82</v>
      </c>
      <c r="E4102" s="149">
        <v>292500</v>
      </c>
      <c r="F4102" s="149">
        <v>7500</v>
      </c>
      <c r="G4102" s="149">
        <v>300000</v>
      </c>
      <c r="H4102" s="150">
        <f>Tabela2[[#This Row],[PERCENTUAL REALIZADO2]]*1/100</f>
        <v>7.2727E-2</v>
      </c>
      <c r="I4102">
        <v>7.2727000000000004</v>
      </c>
      <c r="J4102" s="111">
        <v>42107</v>
      </c>
      <c r="L4102" t="s">
        <v>2</v>
      </c>
      <c r="M4102" t="s">
        <v>84</v>
      </c>
      <c r="N4102" t="s">
        <v>85</v>
      </c>
    </row>
    <row r="4103" spans="1:14" x14ac:dyDescent="0.25">
      <c r="A4103" t="s">
        <v>6991</v>
      </c>
      <c r="B4103" t="s">
        <v>62</v>
      </c>
      <c r="C4103" t="s">
        <v>1107</v>
      </c>
      <c r="D4103" t="s">
        <v>82</v>
      </c>
      <c r="E4103" s="149">
        <v>390000</v>
      </c>
      <c r="F4103" s="149">
        <v>8000</v>
      </c>
      <c r="G4103" s="149">
        <v>398000</v>
      </c>
      <c r="H4103" s="150">
        <f>Tabela2[[#This Row],[PERCENTUAL REALIZADO2]]*1/100</f>
        <v>0.44360100000000002</v>
      </c>
      <c r="I4103">
        <v>44.360100000000003</v>
      </c>
      <c r="J4103" s="111">
        <v>42216</v>
      </c>
      <c r="L4103" t="s">
        <v>2</v>
      </c>
      <c r="M4103" t="s">
        <v>84</v>
      </c>
      <c r="N4103" t="s">
        <v>85</v>
      </c>
    </row>
    <row r="4104" spans="1:14" x14ac:dyDescent="0.25">
      <c r="A4104" t="s">
        <v>6992</v>
      </c>
      <c r="B4104" t="s">
        <v>62</v>
      </c>
      <c r="C4104" t="s">
        <v>3031</v>
      </c>
      <c r="D4104" t="s">
        <v>82</v>
      </c>
      <c r="E4104" s="149">
        <v>243750</v>
      </c>
      <c r="F4104" s="149">
        <v>10153.540000000001</v>
      </c>
      <c r="G4104" s="149">
        <v>253903.54</v>
      </c>
      <c r="H4104" s="150">
        <f>Tabela2[[#This Row],[PERCENTUAL REALIZADO2]]*1/100</f>
        <v>0.83494000000000002</v>
      </c>
      <c r="I4104">
        <v>83.494</v>
      </c>
      <c r="J4104" s="111">
        <v>42152</v>
      </c>
      <c r="L4104" t="s">
        <v>2</v>
      </c>
      <c r="M4104" t="s">
        <v>84</v>
      </c>
      <c r="N4104" t="s">
        <v>85</v>
      </c>
    </row>
    <row r="4105" spans="1:14" x14ac:dyDescent="0.25">
      <c r="A4105" t="s">
        <v>6993</v>
      </c>
      <c r="B4105" t="s">
        <v>62</v>
      </c>
      <c r="C4105" t="s">
        <v>370</v>
      </c>
      <c r="D4105" t="s">
        <v>82</v>
      </c>
      <c r="E4105" s="149">
        <v>292500</v>
      </c>
      <c r="F4105" s="149">
        <v>7500</v>
      </c>
      <c r="G4105" s="149">
        <v>300000</v>
      </c>
      <c r="H4105" s="150">
        <f>Tabela2[[#This Row],[PERCENTUAL REALIZADO2]]*1/100</f>
        <v>0.62742799999999999</v>
      </c>
      <c r="I4105">
        <v>62.742800000000003</v>
      </c>
      <c r="J4105" s="111">
        <v>42153</v>
      </c>
      <c r="L4105" t="s">
        <v>2</v>
      </c>
      <c r="M4105" t="s">
        <v>84</v>
      </c>
      <c r="N4105" t="s">
        <v>85</v>
      </c>
    </row>
    <row r="4106" spans="1:14" x14ac:dyDescent="0.25">
      <c r="A4106" t="s">
        <v>5097</v>
      </c>
      <c r="B4106" t="s">
        <v>62</v>
      </c>
      <c r="C4106" t="s">
        <v>1581</v>
      </c>
      <c r="D4106" t="s">
        <v>117</v>
      </c>
      <c r="E4106" s="149">
        <v>130000</v>
      </c>
      <c r="F4106" s="149">
        <v>10400</v>
      </c>
      <c r="G4106" s="149">
        <v>140400</v>
      </c>
      <c r="H4106" s="150">
        <f>Tabela2[[#This Row],[PERCENTUAL REALIZADO2]]*1/100</f>
        <v>0.57879999999999998</v>
      </c>
      <c r="I4106">
        <v>57.88</v>
      </c>
      <c r="J4106" s="111">
        <v>39633</v>
      </c>
      <c r="L4106" t="s">
        <v>2</v>
      </c>
      <c r="M4106" t="s">
        <v>120</v>
      </c>
      <c r="N4106" t="s">
        <v>722</v>
      </c>
    </row>
    <row r="4107" spans="1:14" x14ac:dyDescent="0.25">
      <c r="A4107" t="s">
        <v>6995</v>
      </c>
      <c r="B4107" t="s">
        <v>62</v>
      </c>
      <c r="C4107" t="s">
        <v>6994</v>
      </c>
      <c r="D4107" t="s">
        <v>82</v>
      </c>
      <c r="E4107" s="149">
        <v>243750</v>
      </c>
      <c r="F4107" s="149">
        <v>10498.32</v>
      </c>
      <c r="G4107" s="149">
        <v>254248.32000000001</v>
      </c>
      <c r="H4107" s="150">
        <f>Tabela2[[#This Row],[PERCENTUAL REALIZADO2]]*1/100</f>
        <v>0.73380300000000009</v>
      </c>
      <c r="I4107">
        <v>73.380300000000005</v>
      </c>
      <c r="J4107" s="111">
        <v>42149</v>
      </c>
      <c r="L4107" t="s">
        <v>2</v>
      </c>
      <c r="M4107" t="s">
        <v>84</v>
      </c>
      <c r="N4107" t="s">
        <v>85</v>
      </c>
    </row>
    <row r="4108" spans="1:14" x14ac:dyDescent="0.25">
      <c r="A4108" t="s">
        <v>6996</v>
      </c>
      <c r="B4108" t="s">
        <v>52</v>
      </c>
      <c r="C4108" t="s">
        <v>1064</v>
      </c>
      <c r="D4108" t="s">
        <v>82</v>
      </c>
      <c r="E4108" s="149">
        <v>975000</v>
      </c>
      <c r="F4108" s="149">
        <v>20000</v>
      </c>
      <c r="G4108" s="149">
        <v>995000</v>
      </c>
      <c r="H4108" s="150">
        <f>Tabela2[[#This Row],[PERCENTUAL REALIZADO2]]*1/100</f>
        <v>2.1609999999999997E-3</v>
      </c>
      <c r="I4108">
        <v>0.21609999999999999</v>
      </c>
      <c r="J4108" s="111">
        <v>42185</v>
      </c>
      <c r="L4108" t="s">
        <v>2</v>
      </c>
      <c r="M4108" t="s">
        <v>84</v>
      </c>
      <c r="N4108" t="s">
        <v>85</v>
      </c>
    </row>
    <row r="4109" spans="1:14" x14ac:dyDescent="0.25">
      <c r="A4109" t="s">
        <v>6997</v>
      </c>
      <c r="B4109" t="s">
        <v>62</v>
      </c>
      <c r="C4109" t="s">
        <v>857</v>
      </c>
      <c r="D4109" t="s">
        <v>82</v>
      </c>
      <c r="E4109" s="149">
        <v>390000</v>
      </c>
      <c r="F4109" s="149">
        <v>16250</v>
      </c>
      <c r="G4109" s="149">
        <v>406250</v>
      </c>
      <c r="H4109" s="150">
        <f>Tabela2[[#This Row],[PERCENTUAL REALIZADO2]]*1/100</f>
        <v>0.59717900000000002</v>
      </c>
      <c r="I4109">
        <v>59.7179</v>
      </c>
      <c r="J4109" s="111">
        <v>42221</v>
      </c>
      <c r="L4109" t="s">
        <v>2</v>
      </c>
      <c r="M4109" t="s">
        <v>84</v>
      </c>
      <c r="N4109" t="s">
        <v>85</v>
      </c>
    </row>
    <row r="4110" spans="1:14" x14ac:dyDescent="0.25">
      <c r="A4110" t="s">
        <v>5100</v>
      </c>
      <c r="B4110" t="s">
        <v>58</v>
      </c>
      <c r="C4110" t="s">
        <v>5099</v>
      </c>
      <c r="D4110" t="s">
        <v>117</v>
      </c>
      <c r="E4110" s="149">
        <v>150000</v>
      </c>
      <c r="F4110" s="149">
        <v>28932.37</v>
      </c>
      <c r="G4110" s="149">
        <v>178932.37</v>
      </c>
      <c r="H4110" s="150">
        <f>Tabela2[[#This Row],[PERCENTUAL REALIZADO2]]*1/100</f>
        <v>0.60189999999999999</v>
      </c>
      <c r="I4110">
        <v>60.19</v>
      </c>
      <c r="J4110" s="111">
        <v>39244</v>
      </c>
      <c r="K4110" s="111">
        <v>42247</v>
      </c>
      <c r="L4110" t="s">
        <v>2</v>
      </c>
      <c r="M4110" t="s">
        <v>120</v>
      </c>
      <c r="N4110" t="s">
        <v>722</v>
      </c>
    </row>
    <row r="4111" spans="1:14" x14ac:dyDescent="0.25">
      <c r="A4111" t="s">
        <v>6998</v>
      </c>
      <c r="B4111" t="s">
        <v>62</v>
      </c>
      <c r="C4111" t="s">
        <v>3876</v>
      </c>
      <c r="D4111" t="s">
        <v>82</v>
      </c>
      <c r="E4111" s="149">
        <v>292500</v>
      </c>
      <c r="F4111" s="149">
        <v>7500</v>
      </c>
      <c r="G4111" s="149">
        <v>300000</v>
      </c>
      <c r="H4111" s="150">
        <f>Tabela2[[#This Row],[PERCENTUAL REALIZADO2]]*1/100</f>
        <v>0.12683700000000001</v>
      </c>
      <c r="I4111">
        <v>12.6837</v>
      </c>
      <c r="J4111" s="111">
        <v>42149</v>
      </c>
      <c r="L4111" t="s">
        <v>2</v>
      </c>
      <c r="M4111" t="s">
        <v>84</v>
      </c>
      <c r="N4111" t="s">
        <v>85</v>
      </c>
    </row>
    <row r="4112" spans="1:14" x14ac:dyDescent="0.25">
      <c r="A4112" t="s">
        <v>7000</v>
      </c>
      <c r="B4112" t="s">
        <v>47</v>
      </c>
      <c r="C4112" t="s">
        <v>6999</v>
      </c>
      <c r="D4112" t="s">
        <v>82</v>
      </c>
      <c r="E4112" s="149">
        <v>585000</v>
      </c>
      <c r="F4112" s="149">
        <v>15000</v>
      </c>
      <c r="G4112" s="149">
        <v>600000</v>
      </c>
      <c r="H4112" s="150">
        <f>Tabela2[[#This Row],[PERCENTUAL REALIZADO2]]*1/100</f>
        <v>7.5061000000000003E-2</v>
      </c>
      <c r="I4112">
        <v>7.5061</v>
      </c>
      <c r="J4112" s="111">
        <v>42164</v>
      </c>
      <c r="L4112" t="s">
        <v>2</v>
      </c>
      <c r="M4112" t="s">
        <v>84</v>
      </c>
      <c r="N4112" t="s">
        <v>85</v>
      </c>
    </row>
    <row r="4113" spans="1:14" x14ac:dyDescent="0.25">
      <c r="A4113" t="s">
        <v>7001</v>
      </c>
      <c r="B4113" t="s">
        <v>62</v>
      </c>
      <c r="C4113" t="s">
        <v>1251</v>
      </c>
      <c r="D4113" t="s">
        <v>82</v>
      </c>
      <c r="E4113" s="149">
        <v>487500</v>
      </c>
      <c r="F4113" s="149">
        <v>10000</v>
      </c>
      <c r="G4113" s="149">
        <v>497500</v>
      </c>
      <c r="H4113" s="150">
        <f>Tabela2[[#This Row],[PERCENTUAL REALIZADO2]]*1/100</f>
        <v>0.40293200000000001</v>
      </c>
      <c r="I4113">
        <v>40.293199999999999</v>
      </c>
      <c r="J4113" s="111">
        <v>42156</v>
      </c>
      <c r="L4113" t="s">
        <v>2</v>
      </c>
      <c r="M4113" t="s">
        <v>84</v>
      </c>
      <c r="N4113" t="s">
        <v>85</v>
      </c>
    </row>
    <row r="4114" spans="1:14" x14ac:dyDescent="0.25">
      <c r="A4114" t="s">
        <v>7002</v>
      </c>
      <c r="B4114" t="s">
        <v>64</v>
      </c>
      <c r="C4114" t="s">
        <v>1295</v>
      </c>
      <c r="D4114" t="s">
        <v>86</v>
      </c>
      <c r="E4114" s="149">
        <v>871397.25</v>
      </c>
      <c r="F4114" s="149">
        <v>77960.2</v>
      </c>
      <c r="G4114" s="149">
        <v>949357.45</v>
      </c>
      <c r="H4114" s="150">
        <f>Tabela2[[#This Row],[PERCENTUAL REALIZADO2]]*1/100</f>
        <v>3.0926999999999996E-2</v>
      </c>
      <c r="I4114">
        <v>3.0926999999999998</v>
      </c>
      <c r="J4114" s="111">
        <v>42226</v>
      </c>
      <c r="L4114" t="s">
        <v>2</v>
      </c>
      <c r="M4114" t="s">
        <v>84</v>
      </c>
      <c r="N4114" t="s">
        <v>88</v>
      </c>
    </row>
    <row r="4115" spans="1:14" x14ac:dyDescent="0.25">
      <c r="A4115" t="s">
        <v>7004</v>
      </c>
      <c r="B4115" t="s">
        <v>64</v>
      </c>
      <c r="C4115" t="s">
        <v>7003</v>
      </c>
      <c r="D4115" t="s">
        <v>86</v>
      </c>
      <c r="E4115" s="149">
        <v>987600</v>
      </c>
      <c r="F4115" s="149">
        <v>20200</v>
      </c>
      <c r="G4115" s="149">
        <v>1007800</v>
      </c>
      <c r="H4115" s="150">
        <f>Tabela2[[#This Row],[PERCENTUAL REALIZADO2]]*1/100</f>
        <v>0.16138200000000003</v>
      </c>
      <c r="I4115">
        <v>16.138200000000001</v>
      </c>
      <c r="J4115" s="111">
        <v>42190</v>
      </c>
      <c r="L4115" t="s">
        <v>2</v>
      </c>
      <c r="M4115" t="s">
        <v>84</v>
      </c>
      <c r="N4115" t="s">
        <v>88</v>
      </c>
    </row>
    <row r="4116" spans="1:14" x14ac:dyDescent="0.25">
      <c r="A4116" t="s">
        <v>7005</v>
      </c>
      <c r="B4116" t="s">
        <v>47</v>
      </c>
      <c r="C4116" t="s">
        <v>1039</v>
      </c>
      <c r="D4116" t="s">
        <v>86</v>
      </c>
      <c r="E4116" s="149">
        <v>394200</v>
      </c>
      <c r="F4116" s="149">
        <v>0</v>
      </c>
      <c r="G4116" s="149">
        <v>394200</v>
      </c>
      <c r="H4116" s="150">
        <f>Tabela2[[#This Row],[PERCENTUAL REALIZADO2]]*1/100</f>
        <v>0.68356499999999998</v>
      </c>
      <c r="I4116">
        <v>68.356499999999997</v>
      </c>
      <c r="J4116" s="111">
        <v>42123</v>
      </c>
      <c r="L4116" t="s">
        <v>2</v>
      </c>
      <c r="M4116" t="s">
        <v>84</v>
      </c>
      <c r="N4116" t="s">
        <v>88</v>
      </c>
    </row>
    <row r="4117" spans="1:14" x14ac:dyDescent="0.25">
      <c r="A4117" t="s">
        <v>7006</v>
      </c>
      <c r="B4117" t="s">
        <v>53</v>
      </c>
      <c r="C4117" t="s">
        <v>4023</v>
      </c>
      <c r="D4117" t="s">
        <v>86</v>
      </c>
      <c r="E4117" s="149">
        <v>987600</v>
      </c>
      <c r="F4117" s="149">
        <v>26622.93</v>
      </c>
      <c r="G4117" s="149">
        <v>1014222.93</v>
      </c>
      <c r="H4117" s="150">
        <f>Tabela2[[#This Row],[PERCENTUAL REALIZADO2]]*1/100</f>
        <v>9.6969E-2</v>
      </c>
      <c r="I4117">
        <v>9.6968999999999994</v>
      </c>
      <c r="J4117" s="111">
        <v>42127</v>
      </c>
      <c r="L4117" t="s">
        <v>2</v>
      </c>
      <c r="M4117" t="s">
        <v>84</v>
      </c>
      <c r="N4117" t="s">
        <v>88</v>
      </c>
    </row>
    <row r="4118" spans="1:14" x14ac:dyDescent="0.25">
      <c r="A4118" t="s">
        <v>6303</v>
      </c>
      <c r="B4118" t="s">
        <v>47</v>
      </c>
      <c r="C4118" t="s">
        <v>699</v>
      </c>
      <c r="D4118" t="s">
        <v>86</v>
      </c>
      <c r="E4118" s="149">
        <v>245850</v>
      </c>
      <c r="F4118" s="149">
        <v>0</v>
      </c>
      <c r="G4118" s="149">
        <v>245850</v>
      </c>
      <c r="H4118" s="150">
        <f>Tabela2[[#This Row],[PERCENTUAL REALIZADO2]]*1/100</f>
        <v>0.47650300000000001</v>
      </c>
      <c r="I4118">
        <v>47.650300000000001</v>
      </c>
      <c r="J4118" s="111">
        <v>42131</v>
      </c>
      <c r="L4118" t="s">
        <v>2</v>
      </c>
      <c r="M4118" t="s">
        <v>84</v>
      </c>
      <c r="N4118" t="s">
        <v>88</v>
      </c>
    </row>
    <row r="4119" spans="1:14" x14ac:dyDescent="0.25">
      <c r="A4119" t="s">
        <v>545</v>
      </c>
      <c r="B4119" t="s">
        <v>69</v>
      </c>
      <c r="C4119" t="s">
        <v>4791</v>
      </c>
      <c r="D4119" t="s">
        <v>86</v>
      </c>
      <c r="E4119" s="149">
        <v>245850</v>
      </c>
      <c r="F4119" s="149">
        <v>4538.8900000000003</v>
      </c>
      <c r="G4119" s="149">
        <v>250388.89</v>
      </c>
      <c r="H4119" s="150">
        <f>Tabela2[[#This Row],[PERCENTUAL REALIZADO2]]*1/100</f>
        <v>0.97516599999999998</v>
      </c>
      <c r="I4119">
        <v>97.516599999999997</v>
      </c>
      <c r="J4119" s="111">
        <v>42278</v>
      </c>
      <c r="L4119" t="s">
        <v>2</v>
      </c>
      <c r="M4119" t="s">
        <v>84</v>
      </c>
      <c r="N4119" t="s">
        <v>88</v>
      </c>
    </row>
    <row r="4120" spans="1:14" x14ac:dyDescent="0.25">
      <c r="A4120" t="s">
        <v>7007</v>
      </c>
      <c r="B4120" t="s">
        <v>45</v>
      </c>
      <c r="C4120" t="s">
        <v>5580</v>
      </c>
      <c r="D4120" t="s">
        <v>86</v>
      </c>
      <c r="E4120" s="149">
        <v>245850</v>
      </c>
      <c r="F4120" s="149">
        <v>6000</v>
      </c>
      <c r="G4120" s="149">
        <v>251850</v>
      </c>
      <c r="H4120" s="150">
        <f>Tabela2[[#This Row],[PERCENTUAL REALIZADO2]]*1/100</f>
        <v>0.31989400000000001</v>
      </c>
      <c r="I4120">
        <v>31.9894</v>
      </c>
      <c r="J4120" s="111">
        <v>41795</v>
      </c>
      <c r="L4120" t="s">
        <v>2</v>
      </c>
      <c r="M4120" t="s">
        <v>84</v>
      </c>
      <c r="N4120" t="s">
        <v>88</v>
      </c>
    </row>
    <row r="4121" spans="1:14" x14ac:dyDescent="0.25">
      <c r="A4121" t="s">
        <v>7009</v>
      </c>
      <c r="B4121" t="s">
        <v>45</v>
      </c>
      <c r="C4121" t="s">
        <v>7008</v>
      </c>
      <c r="D4121" t="s">
        <v>86</v>
      </c>
      <c r="E4121" s="149">
        <v>493100</v>
      </c>
      <c r="F4121" s="149">
        <v>10000</v>
      </c>
      <c r="G4121" s="149">
        <v>503100</v>
      </c>
      <c r="H4121" s="150">
        <f>Tabela2[[#This Row],[PERCENTUAL REALIZADO2]]*1/100</f>
        <v>7.9320000000000002E-2</v>
      </c>
      <c r="I4121">
        <v>7.9320000000000004</v>
      </c>
      <c r="J4121" s="111">
        <v>42278</v>
      </c>
      <c r="L4121" t="s">
        <v>2</v>
      </c>
      <c r="M4121" t="s">
        <v>84</v>
      </c>
      <c r="N4121" t="s">
        <v>88</v>
      </c>
    </row>
    <row r="4122" spans="1:14" x14ac:dyDescent="0.25">
      <c r="A4122" t="s">
        <v>7011</v>
      </c>
      <c r="B4122" t="s">
        <v>45</v>
      </c>
      <c r="C4122" t="s">
        <v>7010</v>
      </c>
      <c r="D4122" t="s">
        <v>86</v>
      </c>
      <c r="E4122" s="149">
        <v>245850</v>
      </c>
      <c r="F4122" s="149">
        <v>39053</v>
      </c>
      <c r="G4122" s="149">
        <v>284903</v>
      </c>
      <c r="H4122" s="150">
        <f>Tabela2[[#This Row],[PERCENTUAL REALIZADO2]]*1/100</f>
        <v>0.64139399999999991</v>
      </c>
      <c r="I4122">
        <v>64.139399999999995</v>
      </c>
      <c r="J4122" s="111">
        <v>42165</v>
      </c>
      <c r="L4122" t="s">
        <v>2</v>
      </c>
      <c r="M4122" t="s">
        <v>84</v>
      </c>
      <c r="N4122" t="s">
        <v>88</v>
      </c>
    </row>
    <row r="4123" spans="1:14" x14ac:dyDescent="0.25">
      <c r="A4123" t="s">
        <v>5104</v>
      </c>
      <c r="B4123" t="s">
        <v>48</v>
      </c>
      <c r="C4123" t="s">
        <v>5103</v>
      </c>
      <c r="D4123" t="s">
        <v>86</v>
      </c>
      <c r="E4123" s="149">
        <v>487500</v>
      </c>
      <c r="F4123" s="149">
        <v>127627.73</v>
      </c>
      <c r="G4123" s="149">
        <v>615127.73</v>
      </c>
      <c r="H4123" s="150">
        <f>Tabela2[[#This Row],[PERCENTUAL REALIZADO2]]*1/100</f>
        <v>0.19070000000000001</v>
      </c>
      <c r="I4123">
        <v>19.07</v>
      </c>
      <c r="J4123" s="111">
        <v>39581</v>
      </c>
      <c r="K4123" s="111">
        <v>42824</v>
      </c>
      <c r="L4123" t="s">
        <v>2</v>
      </c>
      <c r="M4123" t="s">
        <v>893</v>
      </c>
      <c r="N4123" t="s">
        <v>894</v>
      </c>
    </row>
    <row r="4124" spans="1:14" x14ac:dyDescent="0.25">
      <c r="A4124" t="s">
        <v>7012</v>
      </c>
      <c r="B4124" t="s">
        <v>68</v>
      </c>
      <c r="C4124" t="s">
        <v>1199</v>
      </c>
      <c r="D4124" t="s">
        <v>86</v>
      </c>
      <c r="E4124" s="149">
        <v>9907316</v>
      </c>
      <c r="F4124" s="149">
        <v>4123185.43</v>
      </c>
      <c r="G4124" s="149">
        <v>14030501.43</v>
      </c>
      <c r="H4124" s="150">
        <f>Tabela2[[#This Row],[PERCENTUAL REALIZADO2]]*1/100</f>
        <v>4.8701999999999995E-2</v>
      </c>
      <c r="I4124">
        <v>4.8701999999999996</v>
      </c>
      <c r="J4124" s="111">
        <v>42164</v>
      </c>
      <c r="L4124" t="s">
        <v>2</v>
      </c>
      <c r="M4124" t="s">
        <v>84</v>
      </c>
      <c r="N4124" t="s">
        <v>565</v>
      </c>
    </row>
    <row r="4125" spans="1:14" x14ac:dyDescent="0.25">
      <c r="A4125" t="s">
        <v>7013</v>
      </c>
      <c r="B4125" t="s">
        <v>53</v>
      </c>
      <c r="C4125" t="s">
        <v>5168</v>
      </c>
      <c r="D4125" t="s">
        <v>86</v>
      </c>
      <c r="E4125" s="149">
        <v>245850</v>
      </c>
      <c r="F4125" s="149">
        <v>51689.52</v>
      </c>
      <c r="G4125" s="149">
        <v>297539.52</v>
      </c>
      <c r="H4125" s="150">
        <f>Tabela2[[#This Row],[PERCENTUAL REALIZADO2]]*1/100</f>
        <v>0.82538400000000001</v>
      </c>
      <c r="I4125">
        <v>82.538399999999996</v>
      </c>
      <c r="J4125" s="111">
        <v>42233</v>
      </c>
      <c r="L4125" t="s">
        <v>2</v>
      </c>
      <c r="M4125" t="s">
        <v>84</v>
      </c>
      <c r="N4125" t="s">
        <v>88</v>
      </c>
    </row>
    <row r="4126" spans="1:14" x14ac:dyDescent="0.25">
      <c r="A4126" t="s">
        <v>7015</v>
      </c>
      <c r="B4126" t="s">
        <v>53</v>
      </c>
      <c r="C4126" t="s">
        <v>7014</v>
      </c>
      <c r="D4126" t="s">
        <v>86</v>
      </c>
      <c r="E4126" s="149">
        <v>245850</v>
      </c>
      <c r="F4126" s="149">
        <v>9898.67</v>
      </c>
      <c r="G4126" s="149">
        <v>255748.67</v>
      </c>
      <c r="H4126" s="150">
        <f>Tabela2[[#This Row],[PERCENTUAL REALIZADO2]]*1/100</f>
        <v>0.79571000000000003</v>
      </c>
      <c r="I4126">
        <v>79.570999999999998</v>
      </c>
      <c r="J4126" s="111">
        <v>42193</v>
      </c>
      <c r="K4126" s="111">
        <v>43018</v>
      </c>
      <c r="L4126" t="s">
        <v>2</v>
      </c>
      <c r="M4126" t="s">
        <v>84</v>
      </c>
      <c r="N4126" t="s">
        <v>88</v>
      </c>
    </row>
    <row r="4127" spans="1:14" x14ac:dyDescent="0.25">
      <c r="A4127" t="s">
        <v>7016</v>
      </c>
      <c r="B4127" t="s">
        <v>57</v>
      </c>
      <c r="C4127" t="s">
        <v>194</v>
      </c>
      <c r="D4127" t="s">
        <v>86</v>
      </c>
      <c r="E4127" s="149">
        <v>295300</v>
      </c>
      <c r="F4127" s="149">
        <v>10733.55</v>
      </c>
      <c r="G4127" s="149">
        <v>306033.55</v>
      </c>
      <c r="H4127" s="150">
        <f>Tabela2[[#This Row],[PERCENTUAL REALIZADO2]]*1/100</f>
        <v>1.307E-2</v>
      </c>
      <c r="I4127">
        <v>1.3069999999999999</v>
      </c>
      <c r="J4127" s="111">
        <v>42090</v>
      </c>
      <c r="L4127" t="s">
        <v>2</v>
      </c>
      <c r="M4127" t="s">
        <v>84</v>
      </c>
      <c r="N4127" t="s">
        <v>88</v>
      </c>
    </row>
    <row r="4128" spans="1:14" x14ac:dyDescent="0.25">
      <c r="A4128" t="s">
        <v>7017</v>
      </c>
      <c r="B4128" t="s">
        <v>57</v>
      </c>
      <c r="C4128" t="s">
        <v>1372</v>
      </c>
      <c r="D4128" t="s">
        <v>86</v>
      </c>
      <c r="E4128" s="149">
        <v>394200</v>
      </c>
      <c r="F4128" s="149">
        <v>0</v>
      </c>
      <c r="G4128" s="149">
        <v>394200</v>
      </c>
      <c r="H4128" s="150">
        <f>Tabela2[[#This Row],[PERCENTUAL REALIZADO2]]*1/100</f>
        <v>2.2507000000000003E-2</v>
      </c>
      <c r="I4128">
        <v>2.2507000000000001</v>
      </c>
      <c r="J4128" s="111">
        <v>42278</v>
      </c>
      <c r="L4128" t="s">
        <v>2</v>
      </c>
      <c r="M4128" t="s">
        <v>84</v>
      </c>
      <c r="N4128" t="s">
        <v>88</v>
      </c>
    </row>
    <row r="4129" spans="1:14" x14ac:dyDescent="0.25">
      <c r="A4129" t="s">
        <v>7019</v>
      </c>
      <c r="B4129" t="s">
        <v>51</v>
      </c>
      <c r="C4129" t="s">
        <v>7018</v>
      </c>
      <c r="D4129" t="s">
        <v>86</v>
      </c>
      <c r="E4129" s="149">
        <v>344750</v>
      </c>
      <c r="F4129" s="149">
        <v>16242.48</v>
      </c>
      <c r="G4129" s="149">
        <v>360992.48</v>
      </c>
      <c r="H4129" s="150">
        <f>Tabela2[[#This Row],[PERCENTUAL REALIZADO2]]*1/100</f>
        <v>0.84344200000000003</v>
      </c>
      <c r="I4129">
        <v>84.344200000000001</v>
      </c>
      <c r="J4129" s="111">
        <v>42303</v>
      </c>
      <c r="L4129" t="s">
        <v>2</v>
      </c>
      <c r="M4129" t="s">
        <v>84</v>
      </c>
      <c r="N4129" t="s">
        <v>88</v>
      </c>
    </row>
    <row r="4130" spans="1:14" x14ac:dyDescent="0.25">
      <c r="A4130" t="s">
        <v>7020</v>
      </c>
      <c r="B4130" t="s">
        <v>53</v>
      </c>
      <c r="C4130" t="s">
        <v>3899</v>
      </c>
      <c r="D4130" t="s">
        <v>86</v>
      </c>
      <c r="E4130" s="149">
        <v>245850</v>
      </c>
      <c r="F4130" s="149">
        <v>12177.21</v>
      </c>
      <c r="G4130" s="149">
        <v>258027.21</v>
      </c>
      <c r="H4130" s="150">
        <f>Tabela2[[#This Row],[PERCENTUAL REALIZADO2]]*1/100</f>
        <v>0.98812100000000003</v>
      </c>
      <c r="I4130">
        <v>98.812100000000001</v>
      </c>
      <c r="J4130" s="111">
        <v>42125</v>
      </c>
      <c r="L4130" t="s">
        <v>2</v>
      </c>
      <c r="M4130" t="s">
        <v>84</v>
      </c>
      <c r="N4130" t="s">
        <v>88</v>
      </c>
    </row>
    <row r="4131" spans="1:14" x14ac:dyDescent="0.25">
      <c r="A4131" t="s">
        <v>5107</v>
      </c>
      <c r="B4131" t="s">
        <v>56</v>
      </c>
      <c r="C4131" t="s">
        <v>3215</v>
      </c>
      <c r="D4131" t="s">
        <v>86</v>
      </c>
      <c r="E4131" s="149">
        <v>877500</v>
      </c>
      <c r="F4131" s="149">
        <v>170444.75</v>
      </c>
      <c r="G4131" s="149">
        <v>1047944.75</v>
      </c>
      <c r="H4131" s="150">
        <f>Tabela2[[#This Row],[PERCENTUAL REALIZADO2]]*1/100</f>
        <v>0.71970000000000001</v>
      </c>
      <c r="I4131">
        <v>71.97</v>
      </c>
      <c r="J4131" s="111">
        <v>39365</v>
      </c>
      <c r="K4131" s="111">
        <v>41912</v>
      </c>
      <c r="L4131" t="s">
        <v>2</v>
      </c>
      <c r="M4131" t="s">
        <v>893</v>
      </c>
      <c r="N4131" t="s">
        <v>894</v>
      </c>
    </row>
    <row r="4132" spans="1:14" x14ac:dyDescent="0.25">
      <c r="A4132" t="s">
        <v>5108</v>
      </c>
      <c r="B4132" t="s">
        <v>56</v>
      </c>
      <c r="C4132" t="s">
        <v>1156</v>
      </c>
      <c r="D4132" t="s">
        <v>86</v>
      </c>
      <c r="E4132" s="149">
        <v>9750000.0099999998</v>
      </c>
      <c r="F4132" s="149">
        <v>7569608.3300000001</v>
      </c>
      <c r="G4132" s="149">
        <v>17319608.34</v>
      </c>
      <c r="H4132" s="150">
        <f>Tabela2[[#This Row],[PERCENTUAL REALIZADO2]]*1/100</f>
        <v>0.50019999999999998</v>
      </c>
      <c r="I4132">
        <v>50.02</v>
      </c>
      <c r="J4132" s="111">
        <v>39364</v>
      </c>
      <c r="K4132" s="111">
        <v>42124</v>
      </c>
      <c r="L4132" t="s">
        <v>2</v>
      </c>
      <c r="M4132" t="s">
        <v>84</v>
      </c>
      <c r="N4132" t="s">
        <v>1000</v>
      </c>
    </row>
    <row r="4133" spans="1:14" x14ac:dyDescent="0.25">
      <c r="A4133" t="s">
        <v>5110</v>
      </c>
      <c r="B4133" t="s">
        <v>56</v>
      </c>
      <c r="C4133" t="s">
        <v>5109</v>
      </c>
      <c r="D4133" t="s">
        <v>86</v>
      </c>
      <c r="E4133" s="149">
        <v>1365000</v>
      </c>
      <c r="F4133" s="149">
        <v>80523.839999999997</v>
      </c>
      <c r="G4133" s="149">
        <v>1445523.84</v>
      </c>
      <c r="H4133" s="150">
        <f>Tabela2[[#This Row],[PERCENTUAL REALIZADO2]]*1/100</f>
        <v>0.93920000000000003</v>
      </c>
      <c r="I4133">
        <v>93.92</v>
      </c>
      <c r="J4133" s="111">
        <v>39345</v>
      </c>
      <c r="K4133" s="111">
        <v>42277</v>
      </c>
      <c r="L4133" t="s">
        <v>2</v>
      </c>
      <c r="M4133" t="s">
        <v>84</v>
      </c>
      <c r="N4133" t="s">
        <v>1000</v>
      </c>
    </row>
    <row r="4134" spans="1:14" x14ac:dyDescent="0.25">
      <c r="A4134" t="s">
        <v>3828</v>
      </c>
      <c r="B4134" t="s">
        <v>48</v>
      </c>
      <c r="C4134" t="s">
        <v>1125</v>
      </c>
      <c r="D4134" t="s">
        <v>86</v>
      </c>
      <c r="E4134" s="149">
        <v>500000</v>
      </c>
      <c r="F4134" s="149">
        <v>82750.899999999994</v>
      </c>
      <c r="G4134" s="149">
        <v>582750.9</v>
      </c>
      <c r="H4134" s="150">
        <f>Tabela2[[#This Row],[PERCENTUAL REALIZADO2]]*1/100</f>
        <v>0.24166199999999999</v>
      </c>
      <c r="I4134">
        <v>24.1662</v>
      </c>
      <c r="J4134" s="111">
        <v>42156</v>
      </c>
      <c r="L4134" t="s">
        <v>2</v>
      </c>
      <c r="M4134" t="s">
        <v>84</v>
      </c>
      <c r="N4134" t="s">
        <v>88</v>
      </c>
    </row>
    <row r="4135" spans="1:14" x14ac:dyDescent="0.25">
      <c r="A4135" t="s">
        <v>7021</v>
      </c>
      <c r="B4135" t="s">
        <v>69</v>
      </c>
      <c r="C4135" t="s">
        <v>1236</v>
      </c>
      <c r="D4135" t="s">
        <v>86</v>
      </c>
      <c r="E4135" s="149">
        <v>493100</v>
      </c>
      <c r="F4135" s="149">
        <v>10000</v>
      </c>
      <c r="G4135" s="149">
        <v>503100</v>
      </c>
      <c r="H4135" s="150">
        <f>Tabela2[[#This Row],[PERCENTUAL REALIZADO2]]*1/100</f>
        <v>0.63492599999999999</v>
      </c>
      <c r="I4135">
        <v>63.492600000000003</v>
      </c>
      <c r="J4135" s="111">
        <v>42156</v>
      </c>
      <c r="L4135" t="s">
        <v>2</v>
      </c>
      <c r="M4135" t="s">
        <v>84</v>
      </c>
      <c r="N4135" t="s">
        <v>88</v>
      </c>
    </row>
    <row r="4136" spans="1:14" x14ac:dyDescent="0.25">
      <c r="A4136" t="s">
        <v>7022</v>
      </c>
      <c r="B4136" t="s">
        <v>69</v>
      </c>
      <c r="C4136" t="s">
        <v>3902</v>
      </c>
      <c r="D4136" t="s">
        <v>86</v>
      </c>
      <c r="E4136" s="149">
        <v>245850</v>
      </c>
      <c r="F4136" s="149">
        <v>4150</v>
      </c>
      <c r="G4136" s="149">
        <v>250000</v>
      </c>
      <c r="H4136" s="150">
        <f>Tabela2[[#This Row],[PERCENTUAL REALIZADO2]]*1/100</f>
        <v>0.80159000000000002</v>
      </c>
      <c r="I4136">
        <v>80.159000000000006</v>
      </c>
      <c r="J4136" s="111">
        <v>42095</v>
      </c>
      <c r="L4136" t="s">
        <v>2</v>
      </c>
      <c r="M4136" t="s">
        <v>84</v>
      </c>
      <c r="N4136" t="s">
        <v>88</v>
      </c>
    </row>
    <row r="4137" spans="1:14" x14ac:dyDescent="0.25">
      <c r="A4137" t="s">
        <v>7023</v>
      </c>
      <c r="B4137" t="s">
        <v>69</v>
      </c>
      <c r="C4137" t="s">
        <v>5262</v>
      </c>
      <c r="D4137" t="s">
        <v>86</v>
      </c>
      <c r="E4137" s="149">
        <v>245850</v>
      </c>
      <c r="F4137" s="149">
        <v>32025.56</v>
      </c>
      <c r="G4137" s="149">
        <v>277875.56</v>
      </c>
      <c r="H4137" s="150">
        <f>Tabela2[[#This Row],[PERCENTUAL REALIZADO2]]*1/100</f>
        <v>0.98726400000000003</v>
      </c>
      <c r="I4137">
        <v>98.726399999999998</v>
      </c>
      <c r="J4137" s="111">
        <v>42036</v>
      </c>
      <c r="L4137" t="s">
        <v>2</v>
      </c>
      <c r="M4137" t="s">
        <v>84</v>
      </c>
      <c r="N4137" t="s">
        <v>88</v>
      </c>
    </row>
    <row r="4138" spans="1:14" x14ac:dyDescent="0.25">
      <c r="A4138" t="s">
        <v>7024</v>
      </c>
      <c r="B4138" t="s">
        <v>69</v>
      </c>
      <c r="C4138" t="s">
        <v>1365</v>
      </c>
      <c r="D4138" t="s">
        <v>86</v>
      </c>
      <c r="E4138" s="149">
        <v>690900</v>
      </c>
      <c r="F4138" s="149">
        <v>10400</v>
      </c>
      <c r="G4138" s="149">
        <v>701300</v>
      </c>
      <c r="H4138" s="150">
        <f>Tabela2[[#This Row],[PERCENTUAL REALIZADO2]]*1/100</f>
        <v>0.67962100000000003</v>
      </c>
      <c r="I4138">
        <v>67.962100000000007</v>
      </c>
      <c r="J4138" s="111">
        <v>42156</v>
      </c>
      <c r="L4138" t="s">
        <v>2</v>
      </c>
      <c r="M4138" t="s">
        <v>84</v>
      </c>
      <c r="N4138" t="s">
        <v>88</v>
      </c>
    </row>
    <row r="4139" spans="1:14" x14ac:dyDescent="0.25">
      <c r="A4139" t="s">
        <v>203</v>
      </c>
      <c r="B4139" t="s">
        <v>48</v>
      </c>
      <c r="C4139" t="s">
        <v>202</v>
      </c>
      <c r="D4139" t="s">
        <v>86</v>
      </c>
      <c r="E4139" s="149">
        <v>500000</v>
      </c>
      <c r="F4139" s="149">
        <v>29244.77</v>
      </c>
      <c r="G4139" s="149">
        <v>529244.77</v>
      </c>
      <c r="H4139" s="150">
        <f>Tabela2[[#This Row],[PERCENTUAL REALIZADO2]]*1/100</f>
        <v>0.97980500000000004</v>
      </c>
      <c r="I4139">
        <v>97.980500000000006</v>
      </c>
      <c r="J4139" s="111">
        <v>42156</v>
      </c>
      <c r="L4139" t="s">
        <v>2</v>
      </c>
      <c r="M4139" t="s">
        <v>84</v>
      </c>
      <c r="N4139" t="s">
        <v>88</v>
      </c>
    </row>
    <row r="4140" spans="1:14" x14ac:dyDescent="0.25">
      <c r="A4140" t="s">
        <v>6980</v>
      </c>
      <c r="B4140" t="s">
        <v>69</v>
      </c>
      <c r="C4140" t="s">
        <v>390</v>
      </c>
      <c r="D4140" t="s">
        <v>86</v>
      </c>
      <c r="E4140" s="149">
        <v>690900</v>
      </c>
      <c r="F4140" s="149">
        <v>10363.379999999999</v>
      </c>
      <c r="G4140" s="149">
        <v>701263.38</v>
      </c>
      <c r="H4140" s="150">
        <f>Tabela2[[#This Row],[PERCENTUAL REALIZADO2]]*1/100</f>
        <v>0.14802499999999999</v>
      </c>
      <c r="I4140">
        <v>14.8025</v>
      </c>
      <c r="J4140" s="111">
        <v>42309</v>
      </c>
      <c r="L4140" t="s">
        <v>2</v>
      </c>
      <c r="M4140" t="s">
        <v>84</v>
      </c>
      <c r="N4140" t="s">
        <v>88</v>
      </c>
    </row>
    <row r="4141" spans="1:14" x14ac:dyDescent="0.25">
      <c r="A4141" t="s">
        <v>7026</v>
      </c>
      <c r="B4141" t="s">
        <v>51</v>
      </c>
      <c r="C4141" t="s">
        <v>7025</v>
      </c>
      <c r="D4141" t="s">
        <v>86</v>
      </c>
      <c r="E4141" s="149">
        <v>211971.3</v>
      </c>
      <c r="F4141" s="149">
        <v>4325.95</v>
      </c>
      <c r="G4141" s="149">
        <v>216297.25</v>
      </c>
      <c r="H4141" s="150">
        <f>Tabela2[[#This Row],[PERCENTUAL REALIZADO2]]*1/100</f>
        <v>0.60578900000000002</v>
      </c>
      <c r="I4141">
        <v>60.578899999999997</v>
      </c>
      <c r="J4141" s="111">
        <v>42300</v>
      </c>
      <c r="L4141" t="s">
        <v>2</v>
      </c>
      <c r="M4141" t="s">
        <v>84</v>
      </c>
      <c r="N4141" t="s">
        <v>88</v>
      </c>
    </row>
    <row r="4142" spans="1:14" x14ac:dyDescent="0.25">
      <c r="A4142" t="s">
        <v>7027</v>
      </c>
      <c r="B4142" t="s">
        <v>51</v>
      </c>
      <c r="C4142" t="s">
        <v>1780</v>
      </c>
      <c r="D4142" t="s">
        <v>86</v>
      </c>
      <c r="E4142" s="149">
        <v>1482100</v>
      </c>
      <c r="F4142" s="149">
        <v>185948.09</v>
      </c>
      <c r="G4142" s="149">
        <v>1668048.09</v>
      </c>
      <c r="H4142" s="150">
        <f>Tabela2[[#This Row],[PERCENTUAL REALIZADO2]]*1/100</f>
        <v>0.199792</v>
      </c>
      <c r="I4142">
        <v>19.979199999999999</v>
      </c>
      <c r="J4142" s="111">
        <v>42198</v>
      </c>
      <c r="L4142" t="s">
        <v>2</v>
      </c>
      <c r="M4142" t="s">
        <v>84</v>
      </c>
      <c r="N4142" t="s">
        <v>88</v>
      </c>
    </row>
    <row r="4143" spans="1:14" x14ac:dyDescent="0.25">
      <c r="A4143" t="s">
        <v>7028</v>
      </c>
      <c r="B4143" t="s">
        <v>47</v>
      </c>
      <c r="C4143" t="s">
        <v>892</v>
      </c>
      <c r="D4143" t="s">
        <v>86</v>
      </c>
      <c r="E4143" s="149">
        <v>4943600</v>
      </c>
      <c r="F4143" s="149">
        <v>549270.51</v>
      </c>
      <c r="G4143" s="149">
        <v>5492870.5099999998</v>
      </c>
      <c r="H4143" s="150">
        <f>Tabela2[[#This Row],[PERCENTUAL REALIZADO2]]*1/100</f>
        <v>3.4640000000000001E-3</v>
      </c>
      <c r="I4143">
        <v>0.34639999999999999</v>
      </c>
      <c r="J4143" s="111">
        <v>42186</v>
      </c>
      <c r="L4143" t="s">
        <v>2</v>
      </c>
      <c r="M4143" t="s">
        <v>84</v>
      </c>
      <c r="N4143" t="s">
        <v>88</v>
      </c>
    </row>
    <row r="4144" spans="1:14" x14ac:dyDescent="0.25">
      <c r="A4144" t="s">
        <v>7030</v>
      </c>
      <c r="B4144" t="s">
        <v>69</v>
      </c>
      <c r="C4144" t="s">
        <v>7029</v>
      </c>
      <c r="D4144" t="s">
        <v>86</v>
      </c>
      <c r="E4144" s="149">
        <v>394200</v>
      </c>
      <c r="F4144" s="149">
        <v>15768</v>
      </c>
      <c r="G4144" s="149">
        <v>409968</v>
      </c>
      <c r="H4144" s="150">
        <f>Tabela2[[#This Row],[PERCENTUAL REALIZADO2]]*1/100</f>
        <v>0.60764899999999999</v>
      </c>
      <c r="I4144">
        <v>60.764899999999997</v>
      </c>
      <c r="J4144" s="111">
        <v>42248</v>
      </c>
      <c r="L4144" t="s">
        <v>2</v>
      </c>
      <c r="M4144" t="s">
        <v>84</v>
      </c>
      <c r="N4144" t="s">
        <v>88</v>
      </c>
    </row>
    <row r="4145" spans="1:14" x14ac:dyDescent="0.25">
      <c r="A4145" t="s">
        <v>7032</v>
      </c>
      <c r="B4145" t="s">
        <v>51</v>
      </c>
      <c r="C4145" t="s">
        <v>7031</v>
      </c>
      <c r="D4145" t="s">
        <v>86</v>
      </c>
      <c r="E4145" s="149">
        <v>245850</v>
      </c>
      <c r="F4145" s="149">
        <v>4917</v>
      </c>
      <c r="G4145" s="149">
        <v>250767</v>
      </c>
      <c r="H4145" s="150">
        <f>Tabela2[[#This Row],[PERCENTUAL REALIZADO2]]*1/100</f>
        <v>0.74336200000000008</v>
      </c>
      <c r="I4145">
        <v>74.336200000000005</v>
      </c>
      <c r="J4145" s="111">
        <v>42185</v>
      </c>
      <c r="L4145" t="s">
        <v>2</v>
      </c>
      <c r="M4145" t="s">
        <v>84</v>
      </c>
      <c r="N4145" t="s">
        <v>88</v>
      </c>
    </row>
    <row r="4146" spans="1:14" x14ac:dyDescent="0.25">
      <c r="A4146" t="s">
        <v>7033</v>
      </c>
      <c r="B4146" t="s">
        <v>58</v>
      </c>
      <c r="C4146" t="s">
        <v>665</v>
      </c>
      <c r="D4146" t="s">
        <v>86</v>
      </c>
      <c r="E4146" s="149">
        <v>987600</v>
      </c>
      <c r="F4146" s="149">
        <v>62400</v>
      </c>
      <c r="G4146" s="149">
        <v>1050000</v>
      </c>
      <c r="H4146" s="150">
        <f>Tabela2[[#This Row],[PERCENTUAL REALIZADO2]]*1/100</f>
        <v>0.26709499999999997</v>
      </c>
      <c r="I4146">
        <v>26.709499999999998</v>
      </c>
      <c r="J4146" s="111">
        <v>42255</v>
      </c>
      <c r="L4146" t="s">
        <v>2</v>
      </c>
      <c r="M4146" t="s">
        <v>84</v>
      </c>
      <c r="N4146" t="s">
        <v>88</v>
      </c>
    </row>
    <row r="4147" spans="1:14" x14ac:dyDescent="0.25">
      <c r="A4147" t="s">
        <v>102</v>
      </c>
      <c r="B4147" t="s">
        <v>47</v>
      </c>
      <c r="C4147" t="s">
        <v>7034</v>
      </c>
      <c r="D4147" t="s">
        <v>86</v>
      </c>
      <c r="E4147" s="149">
        <v>493100</v>
      </c>
      <c r="F4147" s="149">
        <v>0</v>
      </c>
      <c r="G4147" s="149">
        <v>493100</v>
      </c>
      <c r="H4147" s="150">
        <f>Tabela2[[#This Row],[PERCENTUAL REALIZADO2]]*1/100</f>
        <v>0.81429399999999996</v>
      </c>
      <c r="I4147">
        <v>81.429400000000001</v>
      </c>
      <c r="J4147" s="111">
        <v>42149</v>
      </c>
      <c r="L4147" t="s">
        <v>2</v>
      </c>
      <c r="M4147" t="s">
        <v>84</v>
      </c>
      <c r="N4147" t="s">
        <v>88</v>
      </c>
    </row>
    <row r="4148" spans="1:14" x14ac:dyDescent="0.25">
      <c r="A4148" t="s">
        <v>102</v>
      </c>
      <c r="B4148" t="s">
        <v>47</v>
      </c>
      <c r="C4148" t="s">
        <v>7035</v>
      </c>
      <c r="D4148" t="s">
        <v>86</v>
      </c>
      <c r="E4148" s="149">
        <v>493100</v>
      </c>
      <c r="F4148" s="149">
        <v>0</v>
      </c>
      <c r="G4148" s="149">
        <v>493100</v>
      </c>
      <c r="H4148" s="150">
        <f>Tabela2[[#This Row],[PERCENTUAL REALIZADO2]]*1/100</f>
        <v>0.995919</v>
      </c>
      <c r="I4148">
        <v>99.591899999999995</v>
      </c>
      <c r="J4148" s="111">
        <v>41820</v>
      </c>
      <c r="L4148" t="s">
        <v>2</v>
      </c>
      <c r="M4148" t="s">
        <v>84</v>
      </c>
      <c r="N4148" t="s">
        <v>88</v>
      </c>
    </row>
    <row r="4149" spans="1:14" x14ac:dyDescent="0.25">
      <c r="A4149" t="s">
        <v>7036</v>
      </c>
      <c r="B4149" t="s">
        <v>47</v>
      </c>
      <c r="C4149" t="s">
        <v>3597</v>
      </c>
      <c r="D4149" t="s">
        <v>86</v>
      </c>
      <c r="E4149" s="149">
        <v>245850</v>
      </c>
      <c r="F4149" s="149">
        <v>4150</v>
      </c>
      <c r="G4149" s="149">
        <v>250000</v>
      </c>
      <c r="H4149" s="150">
        <f>Tabela2[[#This Row],[PERCENTUAL REALIZADO2]]*1/100</f>
        <v>0.40853400000000001</v>
      </c>
      <c r="I4149">
        <v>40.853400000000001</v>
      </c>
      <c r="J4149" s="111">
        <v>42157</v>
      </c>
      <c r="L4149" t="s">
        <v>2</v>
      </c>
      <c r="M4149" t="s">
        <v>84</v>
      </c>
      <c r="N4149" t="s">
        <v>88</v>
      </c>
    </row>
    <row r="4150" spans="1:14" x14ac:dyDescent="0.25">
      <c r="A4150" t="s">
        <v>7038</v>
      </c>
      <c r="B4150" t="s">
        <v>46</v>
      </c>
      <c r="C4150" t="s">
        <v>7037</v>
      </c>
      <c r="D4150" t="s">
        <v>86</v>
      </c>
      <c r="E4150" s="149">
        <v>16811600</v>
      </c>
      <c r="F4150" s="149">
        <v>343094</v>
      </c>
      <c r="G4150" s="149">
        <v>17154694</v>
      </c>
      <c r="H4150" s="150">
        <f>Tabela2[[#This Row],[PERCENTUAL REALIZADO2]]*1/100</f>
        <v>0.94848299999999997</v>
      </c>
      <c r="I4150">
        <v>94.848299999999995</v>
      </c>
      <c r="J4150" s="111">
        <v>41787</v>
      </c>
      <c r="L4150" t="s">
        <v>2</v>
      </c>
      <c r="M4150" t="s">
        <v>84</v>
      </c>
      <c r="N4150" t="s">
        <v>88</v>
      </c>
    </row>
    <row r="4151" spans="1:14" x14ac:dyDescent="0.25">
      <c r="A4151" t="s">
        <v>7040</v>
      </c>
      <c r="B4151" t="s">
        <v>46</v>
      </c>
      <c r="C4151" t="s">
        <v>7039</v>
      </c>
      <c r="D4151" t="s">
        <v>86</v>
      </c>
      <c r="E4151" s="149">
        <v>3954600</v>
      </c>
      <c r="F4151" s="149">
        <v>107900</v>
      </c>
      <c r="G4151" s="149">
        <v>4062500</v>
      </c>
      <c r="H4151" s="150">
        <f>Tabela2[[#This Row],[PERCENTUAL REALIZADO2]]*1/100</f>
        <v>0.37250700000000003</v>
      </c>
      <c r="I4151">
        <v>37.250700000000002</v>
      </c>
      <c r="J4151" s="111">
        <v>41830</v>
      </c>
      <c r="L4151" t="s">
        <v>2</v>
      </c>
      <c r="M4151" t="s">
        <v>84</v>
      </c>
      <c r="N4151" t="s">
        <v>88</v>
      </c>
    </row>
    <row r="4152" spans="1:14" x14ac:dyDescent="0.25">
      <c r="A4152" t="s">
        <v>7041</v>
      </c>
      <c r="B4152" t="s">
        <v>47</v>
      </c>
      <c r="C4152" t="s">
        <v>6956</v>
      </c>
      <c r="D4152" t="s">
        <v>86</v>
      </c>
      <c r="E4152" s="149">
        <v>987600</v>
      </c>
      <c r="F4152" s="149">
        <v>130878.78</v>
      </c>
      <c r="G4152" s="149">
        <v>1118478.78</v>
      </c>
      <c r="H4152" s="150">
        <f>Tabela2[[#This Row],[PERCENTUAL REALIZADO2]]*1/100</f>
        <v>0.79581299999999999</v>
      </c>
      <c r="I4152">
        <v>79.581299999999999</v>
      </c>
      <c r="J4152" s="111">
        <v>42217</v>
      </c>
      <c r="L4152" t="s">
        <v>2</v>
      </c>
      <c r="M4152" t="s">
        <v>84</v>
      </c>
      <c r="N4152" t="s">
        <v>88</v>
      </c>
    </row>
    <row r="4153" spans="1:14" x14ac:dyDescent="0.25">
      <c r="A4153" t="s">
        <v>7045</v>
      </c>
      <c r="B4153" t="s">
        <v>47</v>
      </c>
      <c r="C4153" t="s">
        <v>935</v>
      </c>
      <c r="D4153" t="s">
        <v>86</v>
      </c>
      <c r="E4153" s="149">
        <v>3954600</v>
      </c>
      <c r="F4153" s="149">
        <v>87400</v>
      </c>
      <c r="G4153" s="149">
        <v>4042000</v>
      </c>
      <c r="H4153" s="150">
        <f>Tabela2[[#This Row],[PERCENTUAL REALIZADO2]]*1/100</f>
        <v>9.8394999999999996E-2</v>
      </c>
      <c r="I4153">
        <v>9.8394999999999992</v>
      </c>
      <c r="J4153" s="111">
        <v>42133</v>
      </c>
      <c r="L4153" t="s">
        <v>2</v>
      </c>
      <c r="M4153" t="s">
        <v>84</v>
      </c>
      <c r="N4153" t="s">
        <v>88</v>
      </c>
    </row>
    <row r="4154" spans="1:14" x14ac:dyDescent="0.25">
      <c r="A4154" t="s">
        <v>7046</v>
      </c>
      <c r="B4154" t="s">
        <v>68</v>
      </c>
      <c r="C4154" t="s">
        <v>3649</v>
      </c>
      <c r="D4154" t="s">
        <v>86</v>
      </c>
      <c r="E4154" s="149">
        <v>987600</v>
      </c>
      <c r="F4154" s="149">
        <v>90000</v>
      </c>
      <c r="G4154" s="149">
        <v>1077600</v>
      </c>
      <c r="H4154" s="150">
        <f>Tabela2[[#This Row],[PERCENTUAL REALIZADO2]]*1/100</f>
        <v>0.48091700000000004</v>
      </c>
      <c r="I4154">
        <v>48.091700000000003</v>
      </c>
      <c r="J4154" s="111">
        <v>41974</v>
      </c>
      <c r="L4154" t="s">
        <v>2</v>
      </c>
      <c r="M4154" t="s">
        <v>84</v>
      </c>
      <c r="N4154" t="s">
        <v>88</v>
      </c>
    </row>
    <row r="4155" spans="1:14" x14ac:dyDescent="0.25">
      <c r="A4155" t="s">
        <v>6882</v>
      </c>
      <c r="B4155" t="s">
        <v>58</v>
      </c>
      <c r="C4155" t="s">
        <v>967</v>
      </c>
      <c r="D4155" t="s">
        <v>86</v>
      </c>
      <c r="E4155" s="149">
        <v>5000000</v>
      </c>
      <c r="F4155" s="149">
        <v>434782.61</v>
      </c>
      <c r="G4155" s="149">
        <v>5434782.6100000003</v>
      </c>
      <c r="H4155" s="150">
        <f>Tabela2[[#This Row],[PERCENTUAL REALIZADO2]]*1/100</f>
        <v>0.31078800000000001</v>
      </c>
      <c r="I4155">
        <v>31.078800000000001</v>
      </c>
      <c r="J4155" s="111">
        <v>42156</v>
      </c>
      <c r="L4155" t="s">
        <v>2</v>
      </c>
      <c r="M4155" t="s">
        <v>84</v>
      </c>
      <c r="N4155" t="s">
        <v>88</v>
      </c>
    </row>
    <row r="4156" spans="1:14" x14ac:dyDescent="0.25">
      <c r="A4156" t="s">
        <v>6884</v>
      </c>
      <c r="B4156" t="s">
        <v>51</v>
      </c>
      <c r="C4156" t="s">
        <v>3077</v>
      </c>
      <c r="D4156" t="s">
        <v>86</v>
      </c>
      <c r="E4156" s="149">
        <v>987600</v>
      </c>
      <c r="F4156" s="149">
        <v>53235.17</v>
      </c>
      <c r="G4156" s="149">
        <v>1040835.17</v>
      </c>
      <c r="H4156" s="150">
        <f>Tabela2[[#This Row],[PERCENTUAL REALIZADO2]]*1/100</f>
        <v>0.67408100000000004</v>
      </c>
      <c r="I4156">
        <v>67.408100000000005</v>
      </c>
      <c r="J4156" s="111">
        <v>42125</v>
      </c>
      <c r="L4156" t="s">
        <v>2</v>
      </c>
      <c r="M4156" t="s">
        <v>84</v>
      </c>
      <c r="N4156" t="s">
        <v>88</v>
      </c>
    </row>
    <row r="4157" spans="1:14" x14ac:dyDescent="0.25">
      <c r="A4157" t="s">
        <v>7047</v>
      </c>
      <c r="B4157" t="s">
        <v>45</v>
      </c>
      <c r="C4157" t="s">
        <v>4878</v>
      </c>
      <c r="D4157" t="s">
        <v>86</v>
      </c>
      <c r="E4157" s="149">
        <v>690900</v>
      </c>
      <c r="F4157" s="149">
        <v>0</v>
      </c>
      <c r="G4157" s="149">
        <v>690900</v>
      </c>
      <c r="H4157" s="150">
        <f>Tabela2[[#This Row],[PERCENTUAL REALIZADO2]]*1/100</f>
        <v>0.76203299999999996</v>
      </c>
      <c r="I4157">
        <v>76.203299999999999</v>
      </c>
      <c r="J4157" s="111">
        <v>42146</v>
      </c>
      <c r="L4157" t="s">
        <v>2</v>
      </c>
      <c r="M4157" t="s">
        <v>84</v>
      </c>
      <c r="N4157" t="s">
        <v>88</v>
      </c>
    </row>
    <row r="4158" spans="1:14" x14ac:dyDescent="0.25">
      <c r="A4158" t="s">
        <v>7048</v>
      </c>
      <c r="B4158" t="s">
        <v>59</v>
      </c>
      <c r="C4158" t="s">
        <v>3805</v>
      </c>
      <c r="D4158" t="s">
        <v>86</v>
      </c>
      <c r="E4158" s="149">
        <v>295300</v>
      </c>
      <c r="F4158" s="149">
        <v>0</v>
      </c>
      <c r="G4158" s="149">
        <v>295300</v>
      </c>
      <c r="H4158" s="150">
        <f>Tabela2[[#This Row],[PERCENTUAL REALIZADO2]]*1/100</f>
        <v>0.97613799999999995</v>
      </c>
      <c r="I4158">
        <v>97.613799999999998</v>
      </c>
      <c r="J4158" s="111">
        <v>42067</v>
      </c>
      <c r="L4158" t="s">
        <v>2</v>
      </c>
      <c r="M4158" t="s">
        <v>84</v>
      </c>
      <c r="N4158" t="s">
        <v>88</v>
      </c>
    </row>
    <row r="4159" spans="1:14" x14ac:dyDescent="0.25">
      <c r="A4159" t="s">
        <v>102</v>
      </c>
      <c r="B4159" t="s">
        <v>47</v>
      </c>
      <c r="C4159" t="s">
        <v>1254</v>
      </c>
      <c r="D4159" t="s">
        <v>86</v>
      </c>
      <c r="E4159" s="149">
        <v>295300</v>
      </c>
      <c r="F4159" s="149">
        <v>0</v>
      </c>
      <c r="G4159" s="149">
        <v>295300</v>
      </c>
      <c r="H4159" s="150">
        <f>Tabela2[[#This Row],[PERCENTUAL REALIZADO2]]*1/100</f>
        <v>0.87182400000000004</v>
      </c>
      <c r="I4159">
        <v>87.182400000000001</v>
      </c>
      <c r="J4159" s="111">
        <v>42108</v>
      </c>
      <c r="L4159" t="s">
        <v>2</v>
      </c>
      <c r="M4159" t="s">
        <v>84</v>
      </c>
      <c r="N4159" t="s">
        <v>88</v>
      </c>
    </row>
    <row r="4160" spans="1:14" x14ac:dyDescent="0.25">
      <c r="A4160" t="s">
        <v>7051</v>
      </c>
      <c r="B4160" t="s">
        <v>68</v>
      </c>
      <c r="C4160" t="s">
        <v>1122</v>
      </c>
      <c r="D4160" t="s">
        <v>86</v>
      </c>
      <c r="E4160" s="149">
        <v>6921600</v>
      </c>
      <c r="F4160" s="149">
        <v>619582.4</v>
      </c>
      <c r="G4160" s="149">
        <v>7541182.4000000004</v>
      </c>
      <c r="H4160" s="150">
        <f>Tabela2[[#This Row],[PERCENTUAL REALIZADO2]]*1/100</f>
        <v>2.2054000000000001E-2</v>
      </c>
      <c r="I4160">
        <v>2.2054</v>
      </c>
      <c r="J4160" s="111">
        <v>42125</v>
      </c>
      <c r="L4160" t="s">
        <v>2</v>
      </c>
      <c r="M4160" t="s">
        <v>84</v>
      </c>
      <c r="N4160" t="s">
        <v>88</v>
      </c>
    </row>
    <row r="4161" spans="1:14" x14ac:dyDescent="0.25">
      <c r="A4161" t="s">
        <v>124</v>
      </c>
      <c r="B4161" t="s">
        <v>51</v>
      </c>
      <c r="C4161" t="s">
        <v>7052</v>
      </c>
      <c r="D4161" t="s">
        <v>123</v>
      </c>
      <c r="E4161" s="149">
        <v>1100113.77</v>
      </c>
      <c r="F4161" s="149">
        <v>406192.23</v>
      </c>
      <c r="G4161" s="149">
        <v>1506306</v>
      </c>
      <c r="H4161" s="150">
        <f>Tabela2[[#This Row],[PERCENTUAL REALIZADO2]]*1/100</f>
        <v>0.50683599999999995</v>
      </c>
      <c r="I4161">
        <v>50.683599999999998</v>
      </c>
      <c r="J4161" s="111">
        <v>42237</v>
      </c>
      <c r="L4161" t="s">
        <v>2</v>
      </c>
      <c r="M4161" t="s">
        <v>125</v>
      </c>
      <c r="N4161" t="s">
        <v>126</v>
      </c>
    </row>
    <row r="4162" spans="1:14" x14ac:dyDescent="0.25">
      <c r="A4162" t="s">
        <v>5126</v>
      </c>
      <c r="B4162" t="s">
        <v>56</v>
      </c>
      <c r="C4162" t="s">
        <v>1156</v>
      </c>
      <c r="D4162" t="s">
        <v>117</v>
      </c>
      <c r="E4162" s="149">
        <v>500000</v>
      </c>
      <c r="F4162" s="149">
        <v>24372.78</v>
      </c>
      <c r="G4162" s="149">
        <v>524372.78</v>
      </c>
      <c r="H4162" s="150">
        <f>Tabela2[[#This Row],[PERCENTUAL REALIZADO2]]*1/100</f>
        <v>0.45600000000000002</v>
      </c>
      <c r="I4162">
        <v>45.6</v>
      </c>
      <c r="J4162" s="111">
        <v>40340</v>
      </c>
      <c r="K4162" s="111">
        <v>43464</v>
      </c>
      <c r="L4162" t="s">
        <v>2</v>
      </c>
      <c r="M4162" t="s">
        <v>120</v>
      </c>
      <c r="N4162" t="s">
        <v>722</v>
      </c>
    </row>
    <row r="4163" spans="1:14" x14ac:dyDescent="0.25">
      <c r="A4163" t="s">
        <v>7053</v>
      </c>
      <c r="B4163" t="s">
        <v>69</v>
      </c>
      <c r="C4163" t="s">
        <v>3320</v>
      </c>
      <c r="D4163" t="s">
        <v>117</v>
      </c>
      <c r="E4163" s="149">
        <v>243750</v>
      </c>
      <c r="F4163" s="149">
        <v>6250</v>
      </c>
      <c r="G4163" s="149">
        <v>250000</v>
      </c>
      <c r="H4163" s="150">
        <f>Tabela2[[#This Row],[PERCENTUAL REALIZADO2]]*1/100</f>
        <v>0.101095</v>
      </c>
      <c r="I4163">
        <v>10.109500000000001</v>
      </c>
      <c r="J4163" s="111">
        <v>42522</v>
      </c>
      <c r="L4163" t="s">
        <v>2</v>
      </c>
      <c r="M4163" t="s">
        <v>120</v>
      </c>
      <c r="N4163" t="s">
        <v>121</v>
      </c>
    </row>
    <row r="4164" spans="1:14" x14ac:dyDescent="0.25">
      <c r="A4164" t="s">
        <v>412</v>
      </c>
      <c r="B4164" t="s">
        <v>61</v>
      </c>
      <c r="C4164" t="s">
        <v>2893</v>
      </c>
      <c r="D4164" t="s">
        <v>117</v>
      </c>
      <c r="E4164" s="149">
        <v>585000</v>
      </c>
      <c r="F4164" s="149">
        <v>984505.71</v>
      </c>
      <c r="G4164" s="149">
        <v>1569505.71</v>
      </c>
      <c r="H4164" s="150">
        <f>Tabela2[[#This Row],[PERCENTUAL REALIZADO2]]*1/100</f>
        <v>0.54054800000000003</v>
      </c>
      <c r="I4164">
        <v>54.0548</v>
      </c>
      <c r="J4164" s="111">
        <v>42614</v>
      </c>
      <c r="L4164" t="s">
        <v>2</v>
      </c>
      <c r="M4164" t="s">
        <v>120</v>
      </c>
      <c r="N4164" t="s">
        <v>121</v>
      </c>
    </row>
    <row r="4165" spans="1:14" x14ac:dyDescent="0.25">
      <c r="A4165" t="s">
        <v>7054</v>
      </c>
      <c r="B4165" t="s">
        <v>69</v>
      </c>
      <c r="C4165" t="s">
        <v>872</v>
      </c>
      <c r="D4165" t="s">
        <v>117</v>
      </c>
      <c r="E4165" s="149">
        <v>243750</v>
      </c>
      <c r="F4165" s="149">
        <v>37492.550000000003</v>
      </c>
      <c r="G4165" s="149">
        <v>281242.55</v>
      </c>
      <c r="H4165" s="150">
        <f>Tabela2[[#This Row],[PERCENTUAL REALIZADO2]]*1/100</f>
        <v>0.502668</v>
      </c>
      <c r="I4165">
        <v>50.266800000000003</v>
      </c>
      <c r="J4165" s="111">
        <v>42156</v>
      </c>
      <c r="L4165" t="s">
        <v>2</v>
      </c>
      <c r="M4165" t="s">
        <v>120</v>
      </c>
      <c r="N4165" t="s">
        <v>121</v>
      </c>
    </row>
    <row r="4166" spans="1:14" x14ac:dyDescent="0.25">
      <c r="A4166" t="s">
        <v>412</v>
      </c>
      <c r="B4166" t="s">
        <v>49</v>
      </c>
      <c r="C4166" t="s">
        <v>1131</v>
      </c>
      <c r="D4166" t="s">
        <v>117</v>
      </c>
      <c r="E4166" s="149">
        <v>339457.17</v>
      </c>
      <c r="F4166" s="149">
        <v>17866.169999999998</v>
      </c>
      <c r="G4166" s="149">
        <v>357323.34</v>
      </c>
      <c r="H4166" s="150">
        <f>Tabela2[[#This Row],[PERCENTUAL REALIZADO2]]*1/100</f>
        <v>3.0726E-2</v>
      </c>
      <c r="I4166">
        <v>3.0726</v>
      </c>
      <c r="J4166" s="111">
        <v>42299</v>
      </c>
      <c r="L4166" t="s">
        <v>2</v>
      </c>
      <c r="M4166" t="s">
        <v>120</v>
      </c>
      <c r="N4166" t="s">
        <v>121</v>
      </c>
    </row>
    <row r="4167" spans="1:14" x14ac:dyDescent="0.25">
      <c r="A4167" t="s">
        <v>7055</v>
      </c>
      <c r="B4167" t="s">
        <v>48</v>
      </c>
      <c r="C4167" t="s">
        <v>6889</v>
      </c>
      <c r="D4167" t="s">
        <v>79</v>
      </c>
      <c r="E4167" s="149">
        <v>478112.82</v>
      </c>
      <c r="F4167" s="149">
        <v>9757.4</v>
      </c>
      <c r="G4167" s="149">
        <v>487870.22</v>
      </c>
      <c r="H4167" s="150">
        <f>Tabela2[[#This Row],[PERCENTUAL REALIZADO2]]*1/100</f>
        <v>0.75270199999999998</v>
      </c>
      <c r="I4167">
        <v>75.270200000000003</v>
      </c>
      <c r="J4167" s="111">
        <v>42156</v>
      </c>
      <c r="L4167" t="s">
        <v>2</v>
      </c>
      <c r="M4167" t="s">
        <v>80</v>
      </c>
      <c r="N4167" t="s">
        <v>81</v>
      </c>
    </row>
    <row r="4168" spans="1:14" x14ac:dyDescent="0.25">
      <c r="A4168" t="s">
        <v>7056</v>
      </c>
      <c r="B4168" t="s">
        <v>62</v>
      </c>
      <c r="C4168" t="s">
        <v>994</v>
      </c>
      <c r="D4168" t="s">
        <v>79</v>
      </c>
      <c r="E4168" s="149">
        <v>780000</v>
      </c>
      <c r="F4168" s="149">
        <v>35000</v>
      </c>
      <c r="G4168" s="149">
        <v>815000</v>
      </c>
      <c r="H4168" s="150">
        <f>Tabela2[[#This Row],[PERCENTUAL REALIZADO2]]*1/100</f>
        <v>0.46427300000000005</v>
      </c>
      <c r="I4168">
        <v>46.427300000000002</v>
      </c>
      <c r="J4168" s="111">
        <v>42167</v>
      </c>
      <c r="L4168" t="s">
        <v>2</v>
      </c>
      <c r="M4168" t="s">
        <v>80</v>
      </c>
      <c r="N4168" t="s">
        <v>81</v>
      </c>
    </row>
    <row r="4169" spans="1:14" x14ac:dyDescent="0.25">
      <c r="A4169" t="s">
        <v>775</v>
      </c>
      <c r="B4169" t="s">
        <v>65</v>
      </c>
      <c r="C4169" t="s">
        <v>4738</v>
      </c>
      <c r="D4169" t="s">
        <v>79</v>
      </c>
      <c r="E4169" s="149">
        <v>146250</v>
      </c>
      <c r="F4169" s="149">
        <v>3000</v>
      </c>
      <c r="G4169" s="149">
        <v>149250</v>
      </c>
      <c r="H4169" s="150">
        <f>Tabela2[[#This Row],[PERCENTUAL REALIZADO2]]*1/100</f>
        <v>0.65916200000000003</v>
      </c>
      <c r="I4169">
        <v>65.916200000000003</v>
      </c>
      <c r="J4169" s="111">
        <v>42109</v>
      </c>
      <c r="L4169" t="s">
        <v>2</v>
      </c>
      <c r="M4169" t="s">
        <v>80</v>
      </c>
      <c r="N4169" t="s">
        <v>81</v>
      </c>
    </row>
    <row r="4170" spans="1:14" x14ac:dyDescent="0.25">
      <c r="A4170" t="s">
        <v>5134</v>
      </c>
      <c r="B4170" t="s">
        <v>314</v>
      </c>
      <c r="C4170" t="s">
        <v>1568</v>
      </c>
      <c r="D4170" t="s">
        <v>90</v>
      </c>
      <c r="E4170" s="149">
        <v>134381</v>
      </c>
      <c r="F4170" s="149">
        <v>4435</v>
      </c>
      <c r="G4170" s="149">
        <v>138816</v>
      </c>
      <c r="H4170" s="150">
        <f>Tabela2[[#This Row],[PERCENTUAL REALIZADO2]]*1/100</f>
        <v>0.57640000000000002</v>
      </c>
      <c r="I4170">
        <v>57.64</v>
      </c>
      <c r="J4170" s="111">
        <v>39217</v>
      </c>
      <c r="K4170" s="111">
        <v>42583</v>
      </c>
      <c r="L4170" t="s">
        <v>2</v>
      </c>
      <c r="M4170" t="s">
        <v>80</v>
      </c>
      <c r="N4170" t="s">
        <v>112</v>
      </c>
    </row>
    <row r="4171" spans="1:14" x14ac:dyDescent="0.25">
      <c r="A4171" t="s">
        <v>1078</v>
      </c>
      <c r="B4171" t="s">
        <v>52</v>
      </c>
      <c r="C4171" t="s">
        <v>3099</v>
      </c>
      <c r="D4171" t="s">
        <v>79</v>
      </c>
      <c r="E4171" s="149">
        <v>487500</v>
      </c>
      <c r="F4171" s="149">
        <v>25000</v>
      </c>
      <c r="G4171" s="149">
        <v>512500</v>
      </c>
      <c r="H4171" s="150">
        <f>Tabela2[[#This Row],[PERCENTUAL REALIZADO2]]*1/100</f>
        <v>0.76736400000000005</v>
      </c>
      <c r="I4171">
        <v>76.736400000000003</v>
      </c>
      <c r="J4171" s="111">
        <v>41988</v>
      </c>
      <c r="L4171" t="s">
        <v>2</v>
      </c>
      <c r="M4171" t="s">
        <v>80</v>
      </c>
      <c r="N4171" t="s">
        <v>81</v>
      </c>
    </row>
    <row r="4172" spans="1:14" x14ac:dyDescent="0.25">
      <c r="A4172" t="s">
        <v>7057</v>
      </c>
      <c r="B4172" t="s">
        <v>52</v>
      </c>
      <c r="C4172" t="s">
        <v>107</v>
      </c>
      <c r="D4172" t="s">
        <v>79</v>
      </c>
      <c r="E4172" s="149">
        <v>2037750</v>
      </c>
      <c r="F4172" s="149">
        <v>300000</v>
      </c>
      <c r="G4172" s="149">
        <v>2337750</v>
      </c>
      <c r="H4172" s="150">
        <f>Tabela2[[#This Row],[PERCENTUAL REALIZADO2]]*1/100</f>
        <v>0.93953500000000001</v>
      </c>
      <c r="I4172">
        <v>93.953500000000005</v>
      </c>
      <c r="J4172" s="111">
        <v>41962</v>
      </c>
      <c r="L4172" t="s">
        <v>2</v>
      </c>
      <c r="M4172" t="s">
        <v>80</v>
      </c>
      <c r="N4172" t="s">
        <v>81</v>
      </c>
    </row>
    <row r="4173" spans="1:14" x14ac:dyDescent="0.25">
      <c r="A4173" t="s">
        <v>783</v>
      </c>
      <c r="B4173" t="s">
        <v>53</v>
      </c>
      <c r="C4173" t="s">
        <v>7058</v>
      </c>
      <c r="D4173" t="s">
        <v>79</v>
      </c>
      <c r="E4173" s="149">
        <v>97500</v>
      </c>
      <c r="F4173" s="149">
        <v>9500</v>
      </c>
      <c r="G4173" s="149">
        <v>107000</v>
      </c>
      <c r="H4173" s="150">
        <f>Tabela2[[#This Row],[PERCENTUAL REALIZADO2]]*1/100</f>
        <v>0.92747600000000008</v>
      </c>
      <c r="I4173">
        <v>92.747600000000006</v>
      </c>
      <c r="J4173" s="111">
        <v>41923</v>
      </c>
      <c r="L4173" t="s">
        <v>2</v>
      </c>
      <c r="M4173" t="s">
        <v>80</v>
      </c>
      <c r="N4173" t="s">
        <v>81</v>
      </c>
    </row>
    <row r="4174" spans="1:14" x14ac:dyDescent="0.25">
      <c r="A4174" t="s">
        <v>7059</v>
      </c>
      <c r="B4174" t="s">
        <v>65</v>
      </c>
      <c r="C4174" t="s">
        <v>1787</v>
      </c>
      <c r="D4174" t="s">
        <v>79</v>
      </c>
      <c r="E4174" s="149">
        <v>243750</v>
      </c>
      <c r="F4174" s="149">
        <v>74064.95</v>
      </c>
      <c r="G4174" s="149">
        <v>317814.95</v>
      </c>
      <c r="H4174" s="150">
        <f>Tabela2[[#This Row],[PERCENTUAL REALIZADO2]]*1/100</f>
        <v>0.86827399999999999</v>
      </c>
      <c r="I4174">
        <v>86.827399999999997</v>
      </c>
      <c r="J4174" s="111">
        <v>42164</v>
      </c>
      <c r="L4174" t="s">
        <v>2</v>
      </c>
      <c r="M4174" t="s">
        <v>80</v>
      </c>
      <c r="N4174" t="s">
        <v>81</v>
      </c>
    </row>
    <row r="4175" spans="1:14" x14ac:dyDescent="0.25">
      <c r="A4175" t="s">
        <v>871</v>
      </c>
      <c r="B4175" t="s">
        <v>61</v>
      </c>
      <c r="C4175" t="s">
        <v>6913</v>
      </c>
      <c r="D4175" t="s">
        <v>79</v>
      </c>
      <c r="E4175" s="149">
        <v>438750</v>
      </c>
      <c r="F4175" s="149">
        <v>61250</v>
      </c>
      <c r="G4175" s="149">
        <v>500000</v>
      </c>
      <c r="H4175" s="150">
        <f>Tabela2[[#This Row],[PERCENTUAL REALIZADO2]]*1/100</f>
        <v>0.91945999999999994</v>
      </c>
      <c r="I4175">
        <v>91.945999999999998</v>
      </c>
      <c r="J4175" s="111">
        <v>42248</v>
      </c>
      <c r="L4175" t="s">
        <v>2</v>
      </c>
      <c r="M4175" t="s">
        <v>80</v>
      </c>
      <c r="N4175" t="s">
        <v>81</v>
      </c>
    </row>
    <row r="4176" spans="1:14" x14ac:dyDescent="0.25">
      <c r="A4176" t="s">
        <v>7060</v>
      </c>
      <c r="B4176" t="s">
        <v>62</v>
      </c>
      <c r="C4176" t="s">
        <v>4447</v>
      </c>
      <c r="D4176" t="s">
        <v>79</v>
      </c>
      <c r="E4176" s="149">
        <v>742211.59</v>
      </c>
      <c r="F4176" s="149">
        <v>15310</v>
      </c>
      <c r="G4176" s="149">
        <v>757521.59</v>
      </c>
      <c r="H4176" s="150">
        <f>Tabela2[[#This Row],[PERCENTUAL REALIZADO2]]*1/100</f>
        <v>9.2090000000000002E-3</v>
      </c>
      <c r="I4176">
        <v>0.92090000000000005</v>
      </c>
      <c r="J4176" s="111">
        <v>42311</v>
      </c>
      <c r="L4176" t="s">
        <v>2</v>
      </c>
      <c r="M4176" t="s">
        <v>80</v>
      </c>
      <c r="N4176" t="s">
        <v>81</v>
      </c>
    </row>
    <row r="4177" spans="1:14" x14ac:dyDescent="0.25">
      <c r="A4177" t="s">
        <v>7062</v>
      </c>
      <c r="B4177" t="s">
        <v>57</v>
      </c>
      <c r="C4177" t="s">
        <v>7061</v>
      </c>
      <c r="D4177" t="s">
        <v>79</v>
      </c>
      <c r="E4177" s="149">
        <v>243750</v>
      </c>
      <c r="F4177" s="149">
        <v>4975</v>
      </c>
      <c r="G4177" s="149">
        <v>248725</v>
      </c>
      <c r="H4177" s="150">
        <f>Tabela2[[#This Row],[PERCENTUAL REALIZADO2]]*1/100</f>
        <v>0.53312399999999993</v>
      </c>
      <c r="I4177">
        <v>53.312399999999997</v>
      </c>
      <c r="J4177" s="111">
        <v>41791</v>
      </c>
      <c r="L4177" t="s">
        <v>2</v>
      </c>
      <c r="M4177" t="s">
        <v>80</v>
      </c>
      <c r="N4177" t="s">
        <v>81</v>
      </c>
    </row>
    <row r="4178" spans="1:14" x14ac:dyDescent="0.25">
      <c r="A4178" t="s">
        <v>7063</v>
      </c>
      <c r="B4178" t="s">
        <v>53</v>
      </c>
      <c r="C4178" t="s">
        <v>4835</v>
      </c>
      <c r="D4178" t="s">
        <v>86</v>
      </c>
      <c r="E4178" s="149">
        <v>493100</v>
      </c>
      <c r="F4178" s="149">
        <v>9900</v>
      </c>
      <c r="G4178" s="149">
        <v>503000</v>
      </c>
      <c r="H4178" s="150">
        <f>Tabela2[[#This Row],[PERCENTUAL REALIZADO2]]*1/100</f>
        <v>0.78232800000000002</v>
      </c>
      <c r="I4178">
        <v>78.232799999999997</v>
      </c>
      <c r="J4178" s="111">
        <v>42064</v>
      </c>
      <c r="L4178" t="s">
        <v>2</v>
      </c>
      <c r="M4178" t="s">
        <v>84</v>
      </c>
      <c r="N4178" t="s">
        <v>88</v>
      </c>
    </row>
    <row r="4179" spans="1:14" x14ac:dyDescent="0.25">
      <c r="A4179" t="s">
        <v>545</v>
      </c>
      <c r="B4179" t="s">
        <v>53</v>
      </c>
      <c r="C4179" t="s">
        <v>819</v>
      </c>
      <c r="D4179" t="s">
        <v>86</v>
      </c>
      <c r="E4179" s="149">
        <v>493100</v>
      </c>
      <c r="F4179" s="149">
        <v>31883.33</v>
      </c>
      <c r="G4179" s="149">
        <v>524983.32999999996</v>
      </c>
      <c r="H4179" s="150">
        <f>Tabela2[[#This Row],[PERCENTUAL REALIZADO2]]*1/100</f>
        <v>2.0499999999999997E-2</v>
      </c>
      <c r="I4179">
        <v>2.0499999999999998</v>
      </c>
      <c r="J4179" s="111">
        <v>41961</v>
      </c>
      <c r="L4179" t="s">
        <v>2</v>
      </c>
      <c r="M4179" t="s">
        <v>84</v>
      </c>
      <c r="N4179" t="s">
        <v>88</v>
      </c>
    </row>
    <row r="4180" spans="1:14" x14ac:dyDescent="0.25">
      <c r="A4180" t="s">
        <v>7064</v>
      </c>
      <c r="B4180" t="s">
        <v>53</v>
      </c>
      <c r="C4180" t="s">
        <v>3664</v>
      </c>
      <c r="D4180" t="s">
        <v>86</v>
      </c>
      <c r="E4180" s="149">
        <v>493100</v>
      </c>
      <c r="F4180" s="149">
        <v>0</v>
      </c>
      <c r="G4180" s="149">
        <v>493100</v>
      </c>
      <c r="H4180" s="150">
        <f>Tabela2[[#This Row],[PERCENTUAL REALIZADO2]]*1/100</f>
        <v>0.80041899999999999</v>
      </c>
      <c r="I4180">
        <v>80.041899999999998</v>
      </c>
      <c r="J4180" s="111">
        <v>42221</v>
      </c>
      <c r="L4180" t="s">
        <v>2</v>
      </c>
      <c r="M4180" t="s">
        <v>84</v>
      </c>
      <c r="N4180" t="s">
        <v>88</v>
      </c>
    </row>
    <row r="4181" spans="1:14" x14ac:dyDescent="0.25">
      <c r="A4181" t="s">
        <v>545</v>
      </c>
      <c r="B4181" t="s">
        <v>52</v>
      </c>
      <c r="C4181" t="s">
        <v>7065</v>
      </c>
      <c r="D4181" t="s">
        <v>86</v>
      </c>
      <c r="E4181" s="149">
        <v>750000</v>
      </c>
      <c r="F4181" s="149">
        <v>0</v>
      </c>
      <c r="G4181" s="149">
        <v>750000</v>
      </c>
      <c r="H4181" s="150">
        <f>Tabela2[[#This Row],[PERCENTUAL REALIZADO2]]*1/100</f>
        <v>0.76003799999999999</v>
      </c>
      <c r="I4181">
        <v>76.003799999999998</v>
      </c>
      <c r="J4181" s="111">
        <v>42095</v>
      </c>
      <c r="L4181" t="s">
        <v>2</v>
      </c>
      <c r="M4181" t="s">
        <v>84</v>
      </c>
      <c r="N4181" t="s">
        <v>88</v>
      </c>
    </row>
    <row r="4182" spans="1:14" x14ac:dyDescent="0.25">
      <c r="A4182" t="s">
        <v>7066</v>
      </c>
      <c r="B4182" t="s">
        <v>52</v>
      </c>
      <c r="C4182" t="s">
        <v>4650</v>
      </c>
      <c r="D4182" t="s">
        <v>86</v>
      </c>
      <c r="E4182" s="149">
        <v>250000</v>
      </c>
      <c r="F4182" s="149">
        <v>10000</v>
      </c>
      <c r="G4182" s="149">
        <v>260000</v>
      </c>
      <c r="H4182" s="150">
        <f>Tabela2[[#This Row],[PERCENTUAL REALIZADO2]]*1/100</f>
        <v>0.95434399999999997</v>
      </c>
      <c r="I4182">
        <v>95.434399999999997</v>
      </c>
      <c r="J4182" s="111">
        <v>42064</v>
      </c>
      <c r="L4182" t="s">
        <v>2</v>
      </c>
      <c r="M4182" t="s">
        <v>84</v>
      </c>
      <c r="N4182" t="s">
        <v>88</v>
      </c>
    </row>
    <row r="4183" spans="1:14" x14ac:dyDescent="0.25">
      <c r="A4183" t="s">
        <v>545</v>
      </c>
      <c r="B4183" t="s">
        <v>52</v>
      </c>
      <c r="C4183" t="s">
        <v>7065</v>
      </c>
      <c r="D4183" t="s">
        <v>86</v>
      </c>
      <c r="E4183" s="149">
        <v>750000</v>
      </c>
      <c r="F4183" s="149">
        <v>0</v>
      </c>
      <c r="G4183" s="149">
        <v>750000</v>
      </c>
      <c r="H4183" s="150">
        <f>Tabela2[[#This Row],[PERCENTUAL REALIZADO2]]*1/100</f>
        <v>0.74045799999999995</v>
      </c>
      <c r="I4183">
        <v>74.0458</v>
      </c>
      <c r="J4183" s="111">
        <v>42095</v>
      </c>
      <c r="L4183" t="s">
        <v>2</v>
      </c>
      <c r="M4183" t="s">
        <v>84</v>
      </c>
      <c r="N4183" t="s">
        <v>88</v>
      </c>
    </row>
    <row r="4184" spans="1:14" x14ac:dyDescent="0.25">
      <c r="A4184" t="s">
        <v>545</v>
      </c>
      <c r="B4184" t="s">
        <v>52</v>
      </c>
      <c r="C4184" t="s">
        <v>5772</v>
      </c>
      <c r="D4184" t="s">
        <v>86</v>
      </c>
      <c r="E4184" s="149">
        <v>500000</v>
      </c>
      <c r="F4184" s="149">
        <v>0</v>
      </c>
      <c r="G4184" s="149">
        <v>500000</v>
      </c>
      <c r="H4184" s="150">
        <f>Tabela2[[#This Row],[PERCENTUAL REALIZADO2]]*1/100</f>
        <v>0.32772599999999996</v>
      </c>
      <c r="I4184">
        <v>32.772599999999997</v>
      </c>
      <c r="J4184" s="111">
        <v>42088</v>
      </c>
      <c r="L4184" t="s">
        <v>2</v>
      </c>
      <c r="M4184" t="s">
        <v>84</v>
      </c>
      <c r="N4184" t="s">
        <v>88</v>
      </c>
    </row>
    <row r="4185" spans="1:14" x14ac:dyDescent="0.25">
      <c r="A4185" t="s">
        <v>452</v>
      </c>
      <c r="B4185" t="s">
        <v>52</v>
      </c>
      <c r="C4185" t="s">
        <v>5772</v>
      </c>
      <c r="D4185" t="s">
        <v>86</v>
      </c>
      <c r="E4185" s="149">
        <v>500000</v>
      </c>
      <c r="F4185" s="149">
        <v>0</v>
      </c>
      <c r="G4185" s="149">
        <v>500000</v>
      </c>
      <c r="H4185" s="150">
        <f>Tabela2[[#This Row],[PERCENTUAL REALIZADO2]]*1/100</f>
        <v>0.77333399999999997</v>
      </c>
      <c r="I4185">
        <v>77.333399999999997</v>
      </c>
      <c r="J4185" s="111">
        <v>42088</v>
      </c>
      <c r="L4185" t="s">
        <v>2</v>
      </c>
      <c r="M4185" t="s">
        <v>84</v>
      </c>
      <c r="N4185" t="s">
        <v>88</v>
      </c>
    </row>
    <row r="4186" spans="1:14" x14ac:dyDescent="0.25">
      <c r="A4186" t="s">
        <v>452</v>
      </c>
      <c r="B4186" t="s">
        <v>52</v>
      </c>
      <c r="C4186" t="s">
        <v>5368</v>
      </c>
      <c r="D4186" t="s">
        <v>86</v>
      </c>
      <c r="E4186" s="149">
        <v>750000</v>
      </c>
      <c r="F4186" s="149">
        <v>15400</v>
      </c>
      <c r="G4186" s="149">
        <v>765400</v>
      </c>
      <c r="H4186" s="150">
        <f>Tabela2[[#This Row],[PERCENTUAL REALIZADO2]]*1/100</f>
        <v>0.149176</v>
      </c>
      <c r="I4186">
        <v>14.9176</v>
      </c>
      <c r="J4186" s="111">
        <v>42150</v>
      </c>
      <c r="L4186" t="s">
        <v>2</v>
      </c>
      <c r="M4186" t="s">
        <v>84</v>
      </c>
      <c r="N4186" t="s">
        <v>88</v>
      </c>
    </row>
    <row r="4187" spans="1:14" x14ac:dyDescent="0.25">
      <c r="A4187" t="s">
        <v>7067</v>
      </c>
      <c r="B4187" t="s">
        <v>52</v>
      </c>
      <c r="C4187" t="s">
        <v>5183</v>
      </c>
      <c r="D4187" t="s">
        <v>86</v>
      </c>
      <c r="E4187" s="149">
        <v>750000</v>
      </c>
      <c r="F4187" s="149">
        <v>15306.12</v>
      </c>
      <c r="G4187" s="149">
        <v>765306.12</v>
      </c>
      <c r="H4187" s="150">
        <f>Tabela2[[#This Row],[PERCENTUAL REALIZADO2]]*1/100</f>
        <v>0.43436399999999997</v>
      </c>
      <c r="I4187">
        <v>43.436399999999999</v>
      </c>
      <c r="J4187" s="111">
        <v>42080</v>
      </c>
      <c r="L4187" t="s">
        <v>2</v>
      </c>
      <c r="M4187" t="s">
        <v>84</v>
      </c>
      <c r="N4187" t="s">
        <v>88</v>
      </c>
    </row>
    <row r="4188" spans="1:14" x14ac:dyDescent="0.25">
      <c r="A4188" t="s">
        <v>6935</v>
      </c>
      <c r="B4188" t="s">
        <v>52</v>
      </c>
      <c r="C4188" t="s">
        <v>3872</v>
      </c>
      <c r="D4188" t="s">
        <v>86</v>
      </c>
      <c r="E4188" s="149">
        <v>700000</v>
      </c>
      <c r="F4188" s="149">
        <v>0</v>
      </c>
      <c r="G4188" s="149">
        <v>700000</v>
      </c>
      <c r="H4188" s="150">
        <f>Tabela2[[#This Row],[PERCENTUAL REALIZADO2]]*1/100</f>
        <v>2.8486999999999998E-2</v>
      </c>
      <c r="I4188">
        <v>2.8487</v>
      </c>
      <c r="J4188" s="111">
        <v>42116</v>
      </c>
      <c r="L4188" t="s">
        <v>2</v>
      </c>
      <c r="M4188" t="s">
        <v>84</v>
      </c>
      <c r="N4188" t="s">
        <v>88</v>
      </c>
    </row>
    <row r="4189" spans="1:14" x14ac:dyDescent="0.25">
      <c r="A4189" t="s">
        <v>6935</v>
      </c>
      <c r="B4189" t="s">
        <v>52</v>
      </c>
      <c r="C4189" t="s">
        <v>3872</v>
      </c>
      <c r="D4189" t="s">
        <v>86</v>
      </c>
      <c r="E4189" s="149">
        <v>600000</v>
      </c>
      <c r="F4189" s="149">
        <v>0</v>
      </c>
      <c r="G4189" s="149">
        <v>600000</v>
      </c>
      <c r="H4189" s="150">
        <f>Tabela2[[#This Row],[PERCENTUAL REALIZADO2]]*1/100</f>
        <v>4.6397000000000001E-2</v>
      </c>
      <c r="I4189">
        <v>4.6397000000000004</v>
      </c>
      <c r="J4189" s="111">
        <v>42116</v>
      </c>
      <c r="L4189" t="s">
        <v>2</v>
      </c>
      <c r="M4189" t="s">
        <v>84</v>
      </c>
      <c r="N4189" t="s">
        <v>88</v>
      </c>
    </row>
    <row r="4190" spans="1:14" x14ac:dyDescent="0.25">
      <c r="A4190" t="s">
        <v>7068</v>
      </c>
      <c r="B4190" t="s">
        <v>52</v>
      </c>
      <c r="C4190" t="s">
        <v>6921</v>
      </c>
      <c r="D4190" t="s">
        <v>86</v>
      </c>
      <c r="E4190" s="149">
        <v>740350</v>
      </c>
      <c r="F4190" s="149">
        <v>34650</v>
      </c>
      <c r="G4190" s="149">
        <v>775000</v>
      </c>
      <c r="H4190" s="150">
        <f>Tabela2[[#This Row],[PERCENTUAL REALIZADO2]]*1/100</f>
        <v>0.83674400000000004</v>
      </c>
      <c r="I4190">
        <v>83.674400000000006</v>
      </c>
      <c r="J4190" s="111">
        <v>41773</v>
      </c>
      <c r="L4190" t="s">
        <v>2</v>
      </c>
      <c r="M4190" t="s">
        <v>84</v>
      </c>
      <c r="N4190" t="s">
        <v>88</v>
      </c>
    </row>
    <row r="4191" spans="1:14" x14ac:dyDescent="0.25">
      <c r="A4191" t="s">
        <v>7069</v>
      </c>
      <c r="B4191" t="s">
        <v>52</v>
      </c>
      <c r="C4191" t="s">
        <v>6921</v>
      </c>
      <c r="D4191" t="s">
        <v>86</v>
      </c>
      <c r="E4191" s="149">
        <v>740350</v>
      </c>
      <c r="F4191" s="149">
        <v>34650</v>
      </c>
      <c r="G4191" s="149">
        <v>775000</v>
      </c>
      <c r="H4191" s="150">
        <f>Tabela2[[#This Row],[PERCENTUAL REALIZADO2]]*1/100</f>
        <v>0.87883899999999993</v>
      </c>
      <c r="I4191">
        <v>87.883899999999997</v>
      </c>
      <c r="J4191" s="111">
        <v>41773</v>
      </c>
      <c r="L4191" t="s">
        <v>2</v>
      </c>
      <c r="M4191" t="s">
        <v>84</v>
      </c>
      <c r="N4191" t="s">
        <v>88</v>
      </c>
    </row>
    <row r="4192" spans="1:14" x14ac:dyDescent="0.25">
      <c r="A4192" t="s">
        <v>545</v>
      </c>
      <c r="B4192" t="s">
        <v>52</v>
      </c>
      <c r="C4192" t="s">
        <v>1229</v>
      </c>
      <c r="D4192" t="s">
        <v>86</v>
      </c>
      <c r="E4192" s="149">
        <v>740350</v>
      </c>
      <c r="F4192" s="149">
        <v>9650</v>
      </c>
      <c r="G4192" s="149">
        <v>750000</v>
      </c>
      <c r="H4192" s="150">
        <f>Tabela2[[#This Row],[PERCENTUAL REALIZADO2]]*1/100</f>
        <v>1.5001E-2</v>
      </c>
      <c r="I4192">
        <v>1.5001</v>
      </c>
      <c r="J4192" s="111">
        <v>42135</v>
      </c>
      <c r="L4192" t="s">
        <v>2</v>
      </c>
      <c r="M4192" t="s">
        <v>84</v>
      </c>
      <c r="N4192" t="s">
        <v>88</v>
      </c>
    </row>
    <row r="4193" spans="1:14" x14ac:dyDescent="0.25">
      <c r="A4193" t="s">
        <v>7070</v>
      </c>
      <c r="B4193" t="s">
        <v>52</v>
      </c>
      <c r="C4193" t="s">
        <v>6445</v>
      </c>
      <c r="D4193" t="s">
        <v>86</v>
      </c>
      <c r="E4193" s="149">
        <v>740350</v>
      </c>
      <c r="F4193" s="149">
        <v>9650</v>
      </c>
      <c r="G4193" s="149">
        <v>750000</v>
      </c>
      <c r="H4193" s="150">
        <f>Tabela2[[#This Row],[PERCENTUAL REALIZADO2]]*1/100</f>
        <v>5.1120000000000002E-3</v>
      </c>
      <c r="I4193">
        <v>0.51119999999999999</v>
      </c>
      <c r="J4193" s="111">
        <v>42018</v>
      </c>
      <c r="L4193" t="s">
        <v>2</v>
      </c>
      <c r="M4193" t="s">
        <v>84</v>
      </c>
      <c r="N4193" t="s">
        <v>88</v>
      </c>
    </row>
    <row r="4194" spans="1:14" x14ac:dyDescent="0.25">
      <c r="A4194" t="s">
        <v>545</v>
      </c>
      <c r="B4194" t="s">
        <v>52</v>
      </c>
      <c r="C4194" t="s">
        <v>1229</v>
      </c>
      <c r="D4194" t="s">
        <v>86</v>
      </c>
      <c r="E4194" s="149">
        <v>740350</v>
      </c>
      <c r="F4194" s="149">
        <v>9650</v>
      </c>
      <c r="G4194" s="149">
        <v>750000</v>
      </c>
      <c r="H4194" s="150">
        <f>Tabela2[[#This Row],[PERCENTUAL REALIZADO2]]*1/100</f>
        <v>0.40014299999999997</v>
      </c>
      <c r="I4194">
        <v>40.014299999999999</v>
      </c>
      <c r="J4194" s="111">
        <v>42135</v>
      </c>
      <c r="L4194" t="s">
        <v>2</v>
      </c>
      <c r="M4194" t="s">
        <v>84</v>
      </c>
      <c r="N4194" t="s">
        <v>88</v>
      </c>
    </row>
    <row r="4195" spans="1:14" x14ac:dyDescent="0.25">
      <c r="A4195" t="s">
        <v>7070</v>
      </c>
      <c r="B4195" t="s">
        <v>52</v>
      </c>
      <c r="C4195" t="s">
        <v>6445</v>
      </c>
      <c r="D4195" t="s">
        <v>86</v>
      </c>
      <c r="E4195" s="149">
        <v>740350</v>
      </c>
      <c r="F4195" s="149">
        <v>9650</v>
      </c>
      <c r="G4195" s="149">
        <v>750000</v>
      </c>
      <c r="H4195" s="150">
        <f>Tabela2[[#This Row],[PERCENTUAL REALIZADO2]]*1/100</f>
        <v>5.437E-3</v>
      </c>
      <c r="I4195">
        <v>0.54369999999999996</v>
      </c>
      <c r="J4195" s="111">
        <v>42014</v>
      </c>
      <c r="L4195" t="s">
        <v>2</v>
      </c>
      <c r="M4195" t="s">
        <v>84</v>
      </c>
      <c r="N4195" t="s">
        <v>88</v>
      </c>
    </row>
    <row r="4196" spans="1:14" x14ac:dyDescent="0.25">
      <c r="A4196" t="s">
        <v>5125</v>
      </c>
      <c r="B4196" t="s">
        <v>53</v>
      </c>
      <c r="C4196" t="s">
        <v>870</v>
      </c>
      <c r="D4196" t="s">
        <v>86</v>
      </c>
      <c r="E4196" s="149">
        <v>493100</v>
      </c>
      <c r="F4196" s="149">
        <v>10063.27</v>
      </c>
      <c r="G4196" s="149">
        <v>503163.27</v>
      </c>
      <c r="H4196" s="150">
        <f>Tabela2[[#This Row],[PERCENTUAL REALIZADO2]]*1/100</f>
        <v>0.63768099999999994</v>
      </c>
      <c r="I4196">
        <v>63.768099999999997</v>
      </c>
      <c r="J4196" s="111">
        <v>42156</v>
      </c>
      <c r="L4196" t="s">
        <v>2</v>
      </c>
      <c r="M4196" t="s">
        <v>84</v>
      </c>
      <c r="N4196" t="s">
        <v>88</v>
      </c>
    </row>
    <row r="4197" spans="1:14" x14ac:dyDescent="0.25">
      <c r="A4197" t="s">
        <v>7072</v>
      </c>
      <c r="B4197" t="s">
        <v>59</v>
      </c>
      <c r="C4197" t="s">
        <v>7071</v>
      </c>
      <c r="D4197" t="s">
        <v>86</v>
      </c>
      <c r="E4197" s="149">
        <v>789800</v>
      </c>
      <c r="F4197" s="149">
        <v>16200</v>
      </c>
      <c r="G4197" s="149">
        <v>806000</v>
      </c>
      <c r="H4197" s="150">
        <f>Tabela2[[#This Row],[PERCENTUAL REALIZADO2]]*1/100</f>
        <v>0.9361060000000001</v>
      </c>
      <c r="I4197">
        <v>93.610600000000005</v>
      </c>
      <c r="J4197" s="111">
        <v>42156</v>
      </c>
      <c r="L4197" t="s">
        <v>2</v>
      </c>
      <c r="M4197" t="s">
        <v>84</v>
      </c>
      <c r="N4197" t="s">
        <v>88</v>
      </c>
    </row>
    <row r="4198" spans="1:14" x14ac:dyDescent="0.25">
      <c r="A4198" t="s">
        <v>7073</v>
      </c>
      <c r="B4198" t="s">
        <v>45</v>
      </c>
      <c r="C4198" t="s">
        <v>934</v>
      </c>
      <c r="D4198" t="s">
        <v>86</v>
      </c>
      <c r="E4198" s="149">
        <v>1976600</v>
      </c>
      <c r="F4198" s="149">
        <v>190042.83</v>
      </c>
      <c r="G4198" s="149">
        <v>2166642.83</v>
      </c>
      <c r="H4198" s="150">
        <f>Tabela2[[#This Row],[PERCENTUAL REALIZADO2]]*1/100</f>
        <v>0.451791</v>
      </c>
      <c r="I4198">
        <v>45.179099999999998</v>
      </c>
      <c r="J4198" s="111">
        <v>42205</v>
      </c>
      <c r="L4198" t="s">
        <v>2</v>
      </c>
      <c r="M4198" t="s">
        <v>84</v>
      </c>
      <c r="N4198" t="s">
        <v>88</v>
      </c>
    </row>
    <row r="4199" spans="1:14" x14ac:dyDescent="0.25">
      <c r="A4199" t="s">
        <v>7074</v>
      </c>
      <c r="B4199" t="s">
        <v>53</v>
      </c>
      <c r="C4199" t="s">
        <v>4386</v>
      </c>
      <c r="D4199" t="s">
        <v>86</v>
      </c>
      <c r="E4199" s="149">
        <v>344750</v>
      </c>
      <c r="F4199" s="149">
        <v>13921.83</v>
      </c>
      <c r="G4199" s="149">
        <v>358671.83</v>
      </c>
      <c r="H4199" s="150">
        <f>Tabela2[[#This Row],[PERCENTUAL REALIZADO2]]*1/100</f>
        <v>0.82047200000000009</v>
      </c>
      <c r="I4199">
        <v>82.047200000000004</v>
      </c>
      <c r="J4199" s="111">
        <v>42124</v>
      </c>
      <c r="L4199" t="s">
        <v>2</v>
      </c>
      <c r="M4199" t="s">
        <v>84</v>
      </c>
      <c r="N4199" t="s">
        <v>88</v>
      </c>
    </row>
    <row r="4200" spans="1:14" x14ac:dyDescent="0.25">
      <c r="A4200" t="s">
        <v>7075</v>
      </c>
      <c r="B4200" t="s">
        <v>59</v>
      </c>
      <c r="C4200" t="s">
        <v>6261</v>
      </c>
      <c r="D4200" t="s">
        <v>86</v>
      </c>
      <c r="E4200" s="149">
        <v>493100</v>
      </c>
      <c r="F4200" s="149">
        <v>0</v>
      </c>
      <c r="G4200" s="149">
        <v>493100</v>
      </c>
      <c r="H4200" s="150">
        <f>Tabela2[[#This Row],[PERCENTUAL REALIZADO2]]*1/100</f>
        <v>0.77345799999999998</v>
      </c>
      <c r="I4200">
        <v>77.345799999999997</v>
      </c>
      <c r="J4200" s="111">
        <v>41838</v>
      </c>
      <c r="L4200" t="s">
        <v>2</v>
      </c>
      <c r="M4200" t="s">
        <v>84</v>
      </c>
      <c r="N4200" t="s">
        <v>88</v>
      </c>
    </row>
    <row r="4201" spans="1:14" x14ac:dyDescent="0.25">
      <c r="A4201" t="s">
        <v>7077</v>
      </c>
      <c r="B4201" t="s">
        <v>65</v>
      </c>
      <c r="C4201" t="s">
        <v>7076</v>
      </c>
      <c r="D4201" t="s">
        <v>86</v>
      </c>
      <c r="E4201" s="149">
        <v>730460</v>
      </c>
      <c r="F4201" s="149">
        <v>14871.25</v>
      </c>
      <c r="G4201" s="149">
        <v>745331.25</v>
      </c>
      <c r="H4201" s="150">
        <f>Tabela2[[#This Row],[PERCENTUAL REALIZADO2]]*1/100</f>
        <v>8.3340000000000011E-3</v>
      </c>
      <c r="I4201">
        <v>0.83340000000000003</v>
      </c>
      <c r="J4201" s="111">
        <v>42153</v>
      </c>
      <c r="L4201" t="s">
        <v>2</v>
      </c>
      <c r="M4201" t="s">
        <v>84</v>
      </c>
      <c r="N4201" t="s">
        <v>88</v>
      </c>
    </row>
    <row r="4202" spans="1:14" x14ac:dyDescent="0.25">
      <c r="A4202" t="s">
        <v>7078</v>
      </c>
      <c r="B4202" t="s">
        <v>59</v>
      </c>
      <c r="C4202" t="s">
        <v>843</v>
      </c>
      <c r="D4202" t="s">
        <v>86</v>
      </c>
      <c r="E4202" s="149">
        <v>2965600</v>
      </c>
      <c r="F4202" s="149">
        <v>231341.72</v>
      </c>
      <c r="G4202" s="149">
        <v>3196941.72</v>
      </c>
      <c r="H4202" s="150">
        <f>Tabela2[[#This Row],[PERCENTUAL REALIZADO2]]*1/100</f>
        <v>0.85168199999999994</v>
      </c>
      <c r="I4202">
        <v>85.168199999999999</v>
      </c>
      <c r="J4202" s="111">
        <v>42240</v>
      </c>
      <c r="L4202" t="s">
        <v>2</v>
      </c>
      <c r="M4202" t="s">
        <v>84</v>
      </c>
      <c r="N4202" t="s">
        <v>88</v>
      </c>
    </row>
    <row r="4203" spans="1:14" x14ac:dyDescent="0.25">
      <c r="A4203" t="s">
        <v>7079</v>
      </c>
      <c r="B4203" t="s">
        <v>66</v>
      </c>
      <c r="C4203" t="s">
        <v>345</v>
      </c>
      <c r="D4203" t="s">
        <v>82</v>
      </c>
      <c r="E4203" s="149">
        <v>1462500</v>
      </c>
      <c r="F4203" s="149">
        <v>69333.83</v>
      </c>
      <c r="G4203" s="149">
        <v>1531833.83</v>
      </c>
      <c r="H4203" s="150">
        <f>Tabela2[[#This Row],[PERCENTUAL REALIZADO2]]*1/100</f>
        <v>0.99369600000000002</v>
      </c>
      <c r="I4203">
        <v>99.369600000000005</v>
      </c>
      <c r="J4203" s="111">
        <v>42086</v>
      </c>
      <c r="L4203" t="s">
        <v>2</v>
      </c>
      <c r="M4203" t="s">
        <v>84</v>
      </c>
      <c r="N4203" t="s">
        <v>85</v>
      </c>
    </row>
    <row r="4204" spans="1:14" x14ac:dyDescent="0.25">
      <c r="A4204" t="s">
        <v>7080</v>
      </c>
      <c r="B4204" t="s">
        <v>66</v>
      </c>
      <c r="C4204" t="s">
        <v>1037</v>
      </c>
      <c r="D4204" t="s">
        <v>82</v>
      </c>
      <c r="E4204" s="149">
        <v>487500</v>
      </c>
      <c r="F4204" s="149">
        <v>10000</v>
      </c>
      <c r="G4204" s="149">
        <v>497500</v>
      </c>
      <c r="H4204" s="150">
        <f>Tabela2[[#This Row],[PERCENTUAL REALIZADO2]]*1/100</f>
        <v>0.51005</v>
      </c>
      <c r="I4204">
        <v>51.005000000000003</v>
      </c>
      <c r="J4204" s="111">
        <v>42309</v>
      </c>
      <c r="L4204" t="s">
        <v>2</v>
      </c>
      <c r="M4204" t="s">
        <v>84</v>
      </c>
      <c r="N4204" t="s">
        <v>85</v>
      </c>
    </row>
    <row r="4205" spans="1:14" x14ac:dyDescent="0.25">
      <c r="A4205" t="s">
        <v>7081</v>
      </c>
      <c r="B4205" t="s">
        <v>51</v>
      </c>
      <c r="C4205" t="s">
        <v>1081</v>
      </c>
      <c r="D4205" t="s">
        <v>82</v>
      </c>
      <c r="E4205" s="149">
        <v>975000</v>
      </c>
      <c r="F4205" s="149">
        <v>20093.3</v>
      </c>
      <c r="G4205" s="149">
        <v>995093.3</v>
      </c>
      <c r="H4205" s="150">
        <f>Tabela2[[#This Row],[PERCENTUAL REALIZADO2]]*1/100</f>
        <v>0.63467399999999996</v>
      </c>
      <c r="I4205">
        <v>63.467399999999998</v>
      </c>
      <c r="J4205" s="111">
        <v>42164</v>
      </c>
      <c r="L4205" t="s">
        <v>2</v>
      </c>
      <c r="M4205" t="s">
        <v>84</v>
      </c>
      <c r="N4205" t="s">
        <v>85</v>
      </c>
    </row>
    <row r="4206" spans="1:14" x14ac:dyDescent="0.25">
      <c r="A4206" t="s">
        <v>7083</v>
      </c>
      <c r="B4206" t="s">
        <v>51</v>
      </c>
      <c r="C4206" t="s">
        <v>7082</v>
      </c>
      <c r="D4206" t="s">
        <v>82</v>
      </c>
      <c r="E4206" s="149">
        <v>250087.5</v>
      </c>
      <c r="F4206" s="149">
        <v>6500</v>
      </c>
      <c r="G4206" s="149">
        <v>256587.5</v>
      </c>
      <c r="H4206" s="150">
        <f>Tabela2[[#This Row],[PERCENTUAL REALIZADO2]]*1/100</f>
        <v>4.1430999999999996E-2</v>
      </c>
      <c r="I4206">
        <v>4.1430999999999996</v>
      </c>
      <c r="J4206" s="111">
        <v>42164</v>
      </c>
      <c r="L4206" t="s">
        <v>2</v>
      </c>
      <c r="M4206" t="s">
        <v>84</v>
      </c>
      <c r="N4206" t="s">
        <v>85</v>
      </c>
    </row>
    <row r="4207" spans="1:14" x14ac:dyDescent="0.25">
      <c r="A4207" t="s">
        <v>7084</v>
      </c>
      <c r="B4207" t="s">
        <v>51</v>
      </c>
      <c r="C4207" t="s">
        <v>6024</v>
      </c>
      <c r="D4207" t="s">
        <v>82</v>
      </c>
      <c r="E4207" s="149">
        <v>975000</v>
      </c>
      <c r="F4207" s="149">
        <v>19898</v>
      </c>
      <c r="G4207" s="149">
        <v>994898</v>
      </c>
      <c r="H4207" s="150">
        <f>Tabela2[[#This Row],[PERCENTUAL REALIZADO2]]*1/100</f>
        <v>0.13825100000000001</v>
      </c>
      <c r="I4207">
        <v>13.825100000000001</v>
      </c>
      <c r="J4207" s="111">
        <v>42165</v>
      </c>
      <c r="L4207" t="s">
        <v>2</v>
      </c>
      <c r="M4207" t="s">
        <v>84</v>
      </c>
      <c r="N4207" t="s">
        <v>85</v>
      </c>
    </row>
    <row r="4208" spans="1:14" x14ac:dyDescent="0.25">
      <c r="A4208" t="s">
        <v>7086</v>
      </c>
      <c r="B4208" t="s">
        <v>66</v>
      </c>
      <c r="C4208" t="s">
        <v>7085</v>
      </c>
      <c r="D4208" t="s">
        <v>82</v>
      </c>
      <c r="E4208" s="149">
        <v>487500</v>
      </c>
      <c r="F4208" s="149">
        <v>42391.3</v>
      </c>
      <c r="G4208" s="149">
        <v>529891.30000000005</v>
      </c>
      <c r="H4208" s="150">
        <f>Tabela2[[#This Row],[PERCENTUAL REALIZADO2]]*1/100</f>
        <v>0.26647900000000002</v>
      </c>
      <c r="I4208">
        <v>26.6479</v>
      </c>
      <c r="J4208" s="111">
        <v>42165</v>
      </c>
      <c r="L4208" t="s">
        <v>2</v>
      </c>
      <c r="M4208" t="s">
        <v>84</v>
      </c>
      <c r="N4208" t="s">
        <v>85</v>
      </c>
    </row>
    <row r="4209" spans="1:14" x14ac:dyDescent="0.25">
      <c r="A4209" t="s">
        <v>7088</v>
      </c>
      <c r="B4209" t="s">
        <v>69</v>
      </c>
      <c r="C4209" t="s">
        <v>7087</v>
      </c>
      <c r="D4209" t="s">
        <v>82</v>
      </c>
      <c r="E4209" s="149">
        <v>237656.25</v>
      </c>
      <c r="F4209" s="149">
        <v>12343.75</v>
      </c>
      <c r="G4209" s="149">
        <v>250000</v>
      </c>
      <c r="H4209" s="150">
        <f>Tabela2[[#This Row],[PERCENTUAL REALIZADO2]]*1/100</f>
        <v>0.79272300000000007</v>
      </c>
      <c r="I4209">
        <v>79.272300000000001</v>
      </c>
      <c r="J4209" s="111">
        <v>42370</v>
      </c>
      <c r="L4209" t="s">
        <v>2</v>
      </c>
      <c r="M4209" t="s">
        <v>84</v>
      </c>
      <c r="N4209" t="s">
        <v>85</v>
      </c>
    </row>
    <row r="4210" spans="1:14" x14ac:dyDescent="0.25">
      <c r="A4210" t="s">
        <v>7089</v>
      </c>
      <c r="B4210" t="s">
        <v>66</v>
      </c>
      <c r="C4210" t="s">
        <v>4909</v>
      </c>
      <c r="D4210" t="s">
        <v>82</v>
      </c>
      <c r="E4210" s="149">
        <v>487500</v>
      </c>
      <c r="F4210" s="149">
        <v>62880.85</v>
      </c>
      <c r="G4210" s="149">
        <v>550380.85</v>
      </c>
      <c r="H4210" s="150">
        <f>Tabela2[[#This Row],[PERCENTUAL REALIZADO2]]*1/100</f>
        <v>0.97072400000000003</v>
      </c>
      <c r="I4210">
        <v>97.072400000000002</v>
      </c>
      <c r="J4210" s="111">
        <v>42132</v>
      </c>
      <c r="L4210" t="s">
        <v>2</v>
      </c>
      <c r="M4210" t="s">
        <v>84</v>
      </c>
      <c r="N4210" t="s">
        <v>85</v>
      </c>
    </row>
    <row r="4211" spans="1:14" x14ac:dyDescent="0.25">
      <c r="A4211" t="s">
        <v>7090</v>
      </c>
      <c r="B4211" t="s">
        <v>68</v>
      </c>
      <c r="C4211" t="s">
        <v>3808</v>
      </c>
      <c r="D4211" t="s">
        <v>82</v>
      </c>
      <c r="E4211" s="149">
        <v>876506.85</v>
      </c>
      <c r="F4211" s="149">
        <v>32283.61</v>
      </c>
      <c r="G4211" s="149">
        <v>908790.46</v>
      </c>
      <c r="H4211" s="150">
        <f>Tabela2[[#This Row],[PERCENTUAL REALIZADO2]]*1/100</f>
        <v>2.1870000000000001E-3</v>
      </c>
      <c r="I4211">
        <v>0.21870000000000001</v>
      </c>
      <c r="J4211" s="111">
        <v>42219</v>
      </c>
      <c r="L4211" t="s">
        <v>2</v>
      </c>
      <c r="M4211" t="s">
        <v>84</v>
      </c>
      <c r="N4211" t="s">
        <v>85</v>
      </c>
    </row>
    <row r="4212" spans="1:14" x14ac:dyDescent="0.25">
      <c r="A4212" t="s">
        <v>7091</v>
      </c>
      <c r="B4212" t="s">
        <v>66</v>
      </c>
      <c r="C4212" t="s">
        <v>199</v>
      </c>
      <c r="D4212" t="s">
        <v>82</v>
      </c>
      <c r="E4212" s="149">
        <v>975000</v>
      </c>
      <c r="F4212" s="149">
        <v>33413.22</v>
      </c>
      <c r="G4212" s="149">
        <v>1008413.22</v>
      </c>
      <c r="H4212" s="150">
        <f>Tabela2[[#This Row],[PERCENTUAL REALIZADO2]]*1/100</f>
        <v>0.92263000000000006</v>
      </c>
      <c r="I4212">
        <v>92.263000000000005</v>
      </c>
      <c r="J4212" s="111">
        <v>42143</v>
      </c>
      <c r="L4212" t="s">
        <v>2</v>
      </c>
      <c r="M4212" t="s">
        <v>84</v>
      </c>
      <c r="N4212" t="s">
        <v>85</v>
      </c>
    </row>
    <row r="4213" spans="1:14" x14ac:dyDescent="0.25">
      <c r="A4213" t="s">
        <v>7092</v>
      </c>
      <c r="B4213" t="s">
        <v>50</v>
      </c>
      <c r="C4213" t="s">
        <v>489</v>
      </c>
      <c r="D4213" t="s">
        <v>82</v>
      </c>
      <c r="E4213" s="149">
        <v>292500</v>
      </c>
      <c r="F4213" s="149">
        <v>80985.899999999994</v>
      </c>
      <c r="G4213" s="149">
        <v>373485.9</v>
      </c>
      <c r="H4213" s="150">
        <f>Tabela2[[#This Row],[PERCENTUAL REALIZADO2]]*1/100</f>
        <v>6.0339000000000004E-2</v>
      </c>
      <c r="I4213">
        <v>6.0339</v>
      </c>
      <c r="J4213" s="111">
        <v>42157</v>
      </c>
      <c r="L4213" t="s">
        <v>2</v>
      </c>
      <c r="M4213" t="s">
        <v>84</v>
      </c>
      <c r="N4213" t="s">
        <v>85</v>
      </c>
    </row>
    <row r="4214" spans="1:14" x14ac:dyDescent="0.25">
      <c r="A4214" t="s">
        <v>7093</v>
      </c>
      <c r="B4214" t="s">
        <v>68</v>
      </c>
      <c r="C4214" t="s">
        <v>139</v>
      </c>
      <c r="D4214" t="s">
        <v>82</v>
      </c>
      <c r="E4214" s="149">
        <v>828750</v>
      </c>
      <c r="F4214" s="149">
        <v>120138.54</v>
      </c>
      <c r="G4214" s="149">
        <v>948888.54</v>
      </c>
      <c r="H4214" s="150">
        <f>Tabela2[[#This Row],[PERCENTUAL REALIZADO2]]*1/100</f>
        <v>6.5858E-2</v>
      </c>
      <c r="I4214">
        <v>6.5857999999999999</v>
      </c>
      <c r="J4214" s="111">
        <v>43007</v>
      </c>
      <c r="L4214" t="s">
        <v>2</v>
      </c>
      <c r="M4214" t="s">
        <v>84</v>
      </c>
      <c r="N4214" t="s">
        <v>85</v>
      </c>
    </row>
    <row r="4215" spans="1:14" x14ac:dyDescent="0.25">
      <c r="A4215" t="s">
        <v>7095</v>
      </c>
      <c r="B4215" t="s">
        <v>65</v>
      </c>
      <c r="C4215" t="s">
        <v>7094</v>
      </c>
      <c r="D4215" t="s">
        <v>90</v>
      </c>
      <c r="E4215" s="149">
        <v>500000</v>
      </c>
      <c r="F4215" s="149">
        <v>14515.93</v>
      </c>
      <c r="G4215" s="149">
        <v>514515.93</v>
      </c>
      <c r="H4215" s="150">
        <f>Tabela2[[#This Row],[PERCENTUAL REALIZADO2]]*1/100</f>
        <v>0.919238</v>
      </c>
      <c r="I4215">
        <v>91.9238</v>
      </c>
      <c r="J4215" s="111">
        <v>42341</v>
      </c>
      <c r="L4215" t="s">
        <v>2</v>
      </c>
      <c r="M4215" t="s">
        <v>80</v>
      </c>
      <c r="N4215" t="s">
        <v>112</v>
      </c>
    </row>
    <row r="4216" spans="1:14" x14ac:dyDescent="0.25">
      <c r="A4216" t="s">
        <v>7097</v>
      </c>
      <c r="B4216" t="s">
        <v>66</v>
      </c>
      <c r="C4216" t="s">
        <v>7096</v>
      </c>
      <c r="D4216" t="s">
        <v>86</v>
      </c>
      <c r="E4216" s="149">
        <v>245850</v>
      </c>
      <c r="F4216" s="149">
        <v>16398.03</v>
      </c>
      <c r="G4216" s="149">
        <v>262248.03000000003</v>
      </c>
      <c r="H4216" s="150">
        <f>Tabela2[[#This Row],[PERCENTUAL REALIZADO2]]*1/100</f>
        <v>0.89474699999999996</v>
      </c>
      <c r="I4216">
        <v>89.474699999999999</v>
      </c>
      <c r="J4216" s="111">
        <v>42124</v>
      </c>
      <c r="L4216" t="s">
        <v>2</v>
      </c>
      <c r="M4216" t="s">
        <v>84</v>
      </c>
      <c r="N4216" t="s">
        <v>88</v>
      </c>
    </row>
    <row r="4217" spans="1:14" x14ac:dyDescent="0.25">
      <c r="A4217" t="s">
        <v>7098</v>
      </c>
      <c r="B4217" t="s">
        <v>66</v>
      </c>
      <c r="C4217" t="s">
        <v>7085</v>
      </c>
      <c r="D4217" t="s">
        <v>86</v>
      </c>
      <c r="E4217" s="149">
        <v>9888600</v>
      </c>
      <c r="F4217" s="149">
        <v>3886039.38</v>
      </c>
      <c r="G4217" s="149">
        <v>13774639.380000001</v>
      </c>
      <c r="H4217" s="150">
        <f>Tabela2[[#This Row],[PERCENTUAL REALIZADO2]]*1/100</f>
        <v>1.8825000000000001E-2</v>
      </c>
      <c r="I4217">
        <v>1.8825000000000001</v>
      </c>
      <c r="J4217" s="111">
        <v>42217</v>
      </c>
      <c r="L4217" t="s">
        <v>2</v>
      </c>
      <c r="M4217" t="s">
        <v>84</v>
      </c>
      <c r="N4217" t="s">
        <v>88</v>
      </c>
    </row>
    <row r="4218" spans="1:14" x14ac:dyDescent="0.25">
      <c r="A4218" t="s">
        <v>7100</v>
      </c>
      <c r="B4218" t="s">
        <v>66</v>
      </c>
      <c r="C4218" t="s">
        <v>7099</v>
      </c>
      <c r="D4218" t="s">
        <v>86</v>
      </c>
      <c r="E4218" s="149">
        <v>987600</v>
      </c>
      <c r="F4218" s="149">
        <v>31155.74</v>
      </c>
      <c r="G4218" s="149">
        <v>1018755.74</v>
      </c>
      <c r="H4218" s="150">
        <f>Tabela2[[#This Row],[PERCENTUAL REALIZADO2]]*1/100</f>
        <v>0.63241000000000003</v>
      </c>
      <c r="I4218">
        <v>63.241</v>
      </c>
      <c r="J4218" s="111">
        <v>41983</v>
      </c>
      <c r="L4218" t="s">
        <v>2</v>
      </c>
      <c r="M4218" t="s">
        <v>84</v>
      </c>
      <c r="N4218" t="s">
        <v>88</v>
      </c>
    </row>
    <row r="4219" spans="1:14" x14ac:dyDescent="0.25">
      <c r="A4219" t="s">
        <v>7101</v>
      </c>
      <c r="B4219" t="s">
        <v>66</v>
      </c>
      <c r="C4219" t="s">
        <v>878</v>
      </c>
      <c r="D4219" t="s">
        <v>86</v>
      </c>
      <c r="E4219" s="149">
        <v>3954600</v>
      </c>
      <c r="F4219" s="149">
        <v>1479117.36</v>
      </c>
      <c r="G4219" s="149">
        <v>5433717.3600000003</v>
      </c>
      <c r="H4219" s="150">
        <f>Tabela2[[#This Row],[PERCENTUAL REALIZADO2]]*1/100</f>
        <v>0.15993099999999999</v>
      </c>
      <c r="I4219">
        <v>15.9931</v>
      </c>
      <c r="J4219" s="111">
        <v>42233</v>
      </c>
      <c r="L4219" t="s">
        <v>2</v>
      </c>
      <c r="M4219" t="s">
        <v>84</v>
      </c>
      <c r="N4219" t="s">
        <v>88</v>
      </c>
    </row>
    <row r="4220" spans="1:14" x14ac:dyDescent="0.25">
      <c r="A4220" t="s">
        <v>7103</v>
      </c>
      <c r="B4220" t="s">
        <v>48</v>
      </c>
      <c r="C4220" t="s">
        <v>7102</v>
      </c>
      <c r="D4220" t="s">
        <v>82</v>
      </c>
      <c r="E4220" s="149">
        <v>243750</v>
      </c>
      <c r="F4220" s="149">
        <v>19733.28</v>
      </c>
      <c r="G4220" s="149">
        <v>263483.28000000003</v>
      </c>
      <c r="H4220" s="150">
        <f>Tabela2[[#This Row],[PERCENTUAL REALIZADO2]]*1/100</f>
        <v>4.1235999999999995E-2</v>
      </c>
      <c r="I4220">
        <v>4.1235999999999997</v>
      </c>
      <c r="J4220" s="111">
        <v>42217</v>
      </c>
      <c r="L4220" t="s">
        <v>2</v>
      </c>
      <c r="M4220" t="s">
        <v>84</v>
      </c>
      <c r="N4220" t="s">
        <v>85</v>
      </c>
    </row>
    <row r="4221" spans="1:14" x14ac:dyDescent="0.25">
      <c r="A4221" t="s">
        <v>7104</v>
      </c>
      <c r="B4221" t="s">
        <v>59</v>
      </c>
      <c r="C4221" t="s">
        <v>4116</v>
      </c>
      <c r="D4221" t="s">
        <v>82</v>
      </c>
      <c r="E4221" s="149">
        <v>253500</v>
      </c>
      <c r="F4221" s="149">
        <v>7841</v>
      </c>
      <c r="G4221" s="149">
        <v>261341</v>
      </c>
      <c r="H4221" s="150">
        <f>Tabela2[[#This Row],[PERCENTUAL REALIZADO2]]*1/100</f>
        <v>0.95343500000000003</v>
      </c>
      <c r="I4221">
        <v>95.343500000000006</v>
      </c>
      <c r="J4221" s="111">
        <v>42245</v>
      </c>
      <c r="K4221" s="111">
        <v>42634</v>
      </c>
      <c r="L4221" t="s">
        <v>2</v>
      </c>
      <c r="M4221" t="s">
        <v>84</v>
      </c>
      <c r="N4221" t="s">
        <v>275</v>
      </c>
    </row>
    <row r="4222" spans="1:14" x14ac:dyDescent="0.25">
      <c r="A4222" t="s">
        <v>7105</v>
      </c>
      <c r="B4222" t="s">
        <v>45</v>
      </c>
      <c r="C4222" t="s">
        <v>934</v>
      </c>
      <c r="D4222" t="s">
        <v>82</v>
      </c>
      <c r="E4222" s="149">
        <v>9750000</v>
      </c>
      <c r="F4222" s="149">
        <v>410000</v>
      </c>
      <c r="G4222" s="149">
        <v>10160000</v>
      </c>
      <c r="H4222" s="150">
        <f>Tabela2[[#This Row],[PERCENTUAL REALIZADO2]]*1/100</f>
        <v>2.3410000000000002E-3</v>
      </c>
      <c r="I4222">
        <v>0.2341</v>
      </c>
      <c r="J4222" s="111">
        <v>42170</v>
      </c>
      <c r="L4222" t="s">
        <v>2</v>
      </c>
      <c r="M4222" t="s">
        <v>84</v>
      </c>
      <c r="N4222" t="s">
        <v>85</v>
      </c>
    </row>
    <row r="4223" spans="1:14" x14ac:dyDescent="0.25">
      <c r="A4223" t="s">
        <v>7106</v>
      </c>
      <c r="B4223" t="s">
        <v>58</v>
      </c>
      <c r="C4223" t="s">
        <v>732</v>
      </c>
      <c r="D4223" t="s">
        <v>82</v>
      </c>
      <c r="E4223" s="149">
        <v>1930500</v>
      </c>
      <c r="F4223" s="149">
        <v>162587.72</v>
      </c>
      <c r="G4223" s="149">
        <v>2093087.72</v>
      </c>
      <c r="H4223" s="150">
        <f>Tabela2[[#This Row],[PERCENTUAL REALIZADO2]]*1/100</f>
        <v>0.94896500000000006</v>
      </c>
      <c r="I4223">
        <v>94.896500000000003</v>
      </c>
      <c r="J4223" s="111">
        <v>42297</v>
      </c>
      <c r="L4223" t="s">
        <v>2</v>
      </c>
      <c r="M4223" t="s">
        <v>84</v>
      </c>
      <c r="N4223" t="s">
        <v>85</v>
      </c>
    </row>
    <row r="4224" spans="1:14" x14ac:dyDescent="0.25">
      <c r="A4224" t="s">
        <v>7107</v>
      </c>
      <c r="B4224" t="s">
        <v>58</v>
      </c>
      <c r="C4224" t="s">
        <v>3461</v>
      </c>
      <c r="D4224" t="s">
        <v>82</v>
      </c>
      <c r="E4224" s="149">
        <v>674071.42</v>
      </c>
      <c r="F4224" s="149">
        <v>28086.31</v>
      </c>
      <c r="G4224" s="149">
        <v>702157.73</v>
      </c>
      <c r="H4224" s="150">
        <f>Tabela2[[#This Row],[PERCENTUAL REALIZADO2]]*1/100</f>
        <v>9.6295999999999993E-2</v>
      </c>
      <c r="I4224">
        <v>9.6295999999999999</v>
      </c>
      <c r="J4224" s="111">
        <v>42248</v>
      </c>
      <c r="L4224" t="s">
        <v>2</v>
      </c>
      <c r="M4224" t="s">
        <v>84</v>
      </c>
      <c r="N4224" t="s">
        <v>85</v>
      </c>
    </row>
    <row r="4225" spans="1:14" x14ac:dyDescent="0.25">
      <c r="A4225" t="s">
        <v>7108</v>
      </c>
      <c r="B4225" t="s">
        <v>58</v>
      </c>
      <c r="C4225" t="s">
        <v>3461</v>
      </c>
      <c r="D4225" t="s">
        <v>82</v>
      </c>
      <c r="E4225" s="149">
        <v>562787.65</v>
      </c>
      <c r="F4225" s="149">
        <v>23449.49</v>
      </c>
      <c r="G4225" s="149">
        <v>586237.14</v>
      </c>
      <c r="H4225" s="150">
        <f>Tabela2[[#This Row],[PERCENTUAL REALIZADO2]]*1/100</f>
        <v>0.79133600000000004</v>
      </c>
      <c r="I4225">
        <v>79.133600000000001</v>
      </c>
      <c r="J4225" s="111">
        <v>42248</v>
      </c>
      <c r="L4225" t="s">
        <v>2</v>
      </c>
      <c r="M4225" t="s">
        <v>84</v>
      </c>
      <c r="N4225" t="s">
        <v>85</v>
      </c>
    </row>
    <row r="4226" spans="1:14" x14ac:dyDescent="0.25">
      <c r="A4226" t="s">
        <v>7109</v>
      </c>
      <c r="B4226" t="s">
        <v>68</v>
      </c>
      <c r="C4226" t="s">
        <v>1292</v>
      </c>
      <c r="D4226" t="s">
        <v>82</v>
      </c>
      <c r="E4226" s="149">
        <v>243750</v>
      </c>
      <c r="F4226" s="149">
        <v>71079.289999999994</v>
      </c>
      <c r="G4226" s="149">
        <v>314829.28999999998</v>
      </c>
      <c r="H4226" s="150">
        <f>Tabela2[[#This Row],[PERCENTUAL REALIZADO2]]*1/100</f>
        <v>0.98327399999999998</v>
      </c>
      <c r="I4226">
        <v>98.327399999999997</v>
      </c>
      <c r="J4226" s="111">
        <v>42373</v>
      </c>
      <c r="L4226" t="s">
        <v>2</v>
      </c>
      <c r="M4226" t="s">
        <v>84</v>
      </c>
      <c r="N4226" t="s">
        <v>85</v>
      </c>
    </row>
    <row r="4227" spans="1:14" x14ac:dyDescent="0.25">
      <c r="A4227" t="s">
        <v>412</v>
      </c>
      <c r="B4227" t="s">
        <v>45</v>
      </c>
      <c r="C4227" t="s">
        <v>7110</v>
      </c>
      <c r="D4227" t="s">
        <v>117</v>
      </c>
      <c r="E4227" s="149">
        <v>636544.80000000005</v>
      </c>
      <c r="F4227" s="149">
        <v>20000</v>
      </c>
      <c r="G4227" s="149">
        <v>656544.80000000005</v>
      </c>
      <c r="H4227" s="150">
        <f>Tabela2[[#This Row],[PERCENTUAL REALIZADO2]]*1/100</f>
        <v>0.81668099999999999</v>
      </c>
      <c r="I4227">
        <v>81.668099999999995</v>
      </c>
      <c r="J4227" s="111">
        <v>42193</v>
      </c>
      <c r="L4227" t="s">
        <v>2</v>
      </c>
      <c r="M4227" t="s">
        <v>120</v>
      </c>
      <c r="N4227" t="s">
        <v>121</v>
      </c>
    </row>
    <row r="4228" spans="1:14" x14ac:dyDescent="0.25">
      <c r="A4228" t="s">
        <v>7112</v>
      </c>
      <c r="B4228" t="s">
        <v>46</v>
      </c>
      <c r="C4228" t="s">
        <v>7111</v>
      </c>
      <c r="D4228" t="s">
        <v>117</v>
      </c>
      <c r="E4228" s="149">
        <v>920000</v>
      </c>
      <c r="F4228" s="149">
        <v>23000</v>
      </c>
      <c r="G4228" s="149">
        <v>943000</v>
      </c>
      <c r="H4228" s="150">
        <f>Tabela2[[#This Row],[PERCENTUAL REALIZADO2]]*1/100</f>
        <v>0.21818300000000002</v>
      </c>
      <c r="I4228">
        <v>21.818300000000001</v>
      </c>
      <c r="J4228" s="111">
        <v>42149</v>
      </c>
      <c r="L4228" t="s">
        <v>2</v>
      </c>
      <c r="M4228" t="s">
        <v>120</v>
      </c>
      <c r="N4228" t="s">
        <v>121</v>
      </c>
    </row>
    <row r="4229" spans="1:14" x14ac:dyDescent="0.25">
      <c r="A4229" t="s">
        <v>593</v>
      </c>
      <c r="B4229" t="s">
        <v>46</v>
      </c>
      <c r="C4229" t="s">
        <v>7113</v>
      </c>
      <c r="D4229" t="s">
        <v>117</v>
      </c>
      <c r="E4229" s="149">
        <v>920000</v>
      </c>
      <c r="F4229" s="149">
        <v>23000</v>
      </c>
      <c r="G4229" s="149">
        <v>943000</v>
      </c>
      <c r="H4229" s="150">
        <f>Tabela2[[#This Row],[PERCENTUAL REALIZADO2]]*1/100</f>
        <v>0.16445799999999999</v>
      </c>
      <c r="I4229">
        <v>16.445799999999998</v>
      </c>
      <c r="J4229" s="111">
        <v>42156</v>
      </c>
      <c r="L4229" t="s">
        <v>2</v>
      </c>
      <c r="M4229" t="s">
        <v>120</v>
      </c>
      <c r="N4229" t="s">
        <v>121</v>
      </c>
    </row>
    <row r="4230" spans="1:14" x14ac:dyDescent="0.25">
      <c r="A4230" t="s">
        <v>7115</v>
      </c>
      <c r="B4230" t="s">
        <v>46</v>
      </c>
      <c r="C4230" t="s">
        <v>7114</v>
      </c>
      <c r="D4230" t="s">
        <v>117</v>
      </c>
      <c r="E4230" s="149">
        <v>920000</v>
      </c>
      <c r="F4230" s="149">
        <v>23000</v>
      </c>
      <c r="G4230" s="149">
        <v>943000</v>
      </c>
      <c r="H4230" s="150">
        <f>Tabela2[[#This Row],[PERCENTUAL REALIZADO2]]*1/100</f>
        <v>0.81513999999999998</v>
      </c>
      <c r="I4230">
        <v>81.513999999999996</v>
      </c>
      <c r="J4230" s="111">
        <v>42156</v>
      </c>
      <c r="L4230" t="s">
        <v>2</v>
      </c>
      <c r="M4230" t="s">
        <v>120</v>
      </c>
      <c r="N4230" t="s">
        <v>121</v>
      </c>
    </row>
    <row r="4231" spans="1:14" x14ac:dyDescent="0.25">
      <c r="A4231" t="s">
        <v>7117</v>
      </c>
      <c r="B4231" t="s">
        <v>46</v>
      </c>
      <c r="C4231" t="s">
        <v>7116</v>
      </c>
      <c r="D4231" t="s">
        <v>117</v>
      </c>
      <c r="E4231" s="149">
        <v>920000</v>
      </c>
      <c r="F4231" s="149">
        <v>23000</v>
      </c>
      <c r="G4231" s="149">
        <v>943000</v>
      </c>
      <c r="H4231" s="150">
        <f>Tabela2[[#This Row],[PERCENTUAL REALIZADO2]]*1/100</f>
        <v>0.41294800000000004</v>
      </c>
      <c r="I4231">
        <v>41.294800000000002</v>
      </c>
      <c r="J4231" s="111">
        <v>42156</v>
      </c>
      <c r="L4231" t="s">
        <v>2</v>
      </c>
      <c r="M4231" t="s">
        <v>120</v>
      </c>
      <c r="N4231" t="s">
        <v>121</v>
      </c>
    </row>
    <row r="4232" spans="1:14" x14ac:dyDescent="0.25">
      <c r="A4232" t="s">
        <v>412</v>
      </c>
      <c r="B4232" t="s">
        <v>46</v>
      </c>
      <c r="C4232" t="s">
        <v>7118</v>
      </c>
      <c r="D4232" t="s">
        <v>117</v>
      </c>
      <c r="E4232" s="149">
        <v>920000</v>
      </c>
      <c r="F4232" s="149">
        <v>23000</v>
      </c>
      <c r="G4232" s="149">
        <v>943000</v>
      </c>
      <c r="H4232" s="150">
        <f>Tabela2[[#This Row],[PERCENTUAL REALIZADO2]]*1/100</f>
        <v>0.54989199999999994</v>
      </c>
      <c r="I4232">
        <v>54.989199999999997</v>
      </c>
      <c r="J4232" s="111">
        <v>42156</v>
      </c>
      <c r="L4232" t="s">
        <v>2</v>
      </c>
      <c r="M4232" t="s">
        <v>120</v>
      </c>
      <c r="N4232" t="s">
        <v>121</v>
      </c>
    </row>
    <row r="4233" spans="1:14" x14ac:dyDescent="0.25">
      <c r="A4233" t="s">
        <v>412</v>
      </c>
      <c r="B4233" t="s">
        <v>46</v>
      </c>
      <c r="C4233" t="s">
        <v>7118</v>
      </c>
      <c r="D4233" t="s">
        <v>117</v>
      </c>
      <c r="E4233" s="149">
        <v>920000</v>
      </c>
      <c r="F4233" s="149">
        <v>23000</v>
      </c>
      <c r="G4233" s="149">
        <v>943000</v>
      </c>
      <c r="H4233" s="150">
        <f>Tabela2[[#This Row],[PERCENTUAL REALIZADO2]]*1/100</f>
        <v>0.83503100000000008</v>
      </c>
      <c r="I4233">
        <v>83.503100000000003</v>
      </c>
      <c r="J4233" s="111">
        <v>42077</v>
      </c>
      <c r="L4233" t="s">
        <v>2</v>
      </c>
      <c r="M4233" t="s">
        <v>120</v>
      </c>
      <c r="N4233" t="s">
        <v>121</v>
      </c>
    </row>
    <row r="4234" spans="1:14" x14ac:dyDescent="0.25">
      <c r="A4234" t="s">
        <v>593</v>
      </c>
      <c r="B4234" t="s">
        <v>46</v>
      </c>
      <c r="C4234" t="s">
        <v>7119</v>
      </c>
      <c r="D4234" t="s">
        <v>117</v>
      </c>
      <c r="E4234" s="149">
        <v>920000</v>
      </c>
      <c r="F4234" s="149">
        <v>23000</v>
      </c>
      <c r="G4234" s="149">
        <v>943000</v>
      </c>
      <c r="H4234" s="150">
        <f>Tabela2[[#This Row],[PERCENTUAL REALIZADO2]]*1/100</f>
        <v>1.3139000000000001E-2</v>
      </c>
      <c r="I4234">
        <v>1.3139000000000001</v>
      </c>
      <c r="J4234" s="111">
        <v>42156</v>
      </c>
      <c r="L4234" t="s">
        <v>2</v>
      </c>
      <c r="M4234" t="s">
        <v>120</v>
      </c>
      <c r="N4234" t="s">
        <v>121</v>
      </c>
    </row>
    <row r="4235" spans="1:14" x14ac:dyDescent="0.25">
      <c r="A4235" t="s">
        <v>593</v>
      </c>
      <c r="B4235" t="s">
        <v>46</v>
      </c>
      <c r="C4235" t="s">
        <v>7120</v>
      </c>
      <c r="D4235" t="s">
        <v>117</v>
      </c>
      <c r="E4235" s="149">
        <v>920000</v>
      </c>
      <c r="F4235" s="149">
        <v>23000</v>
      </c>
      <c r="G4235" s="149">
        <v>943000</v>
      </c>
      <c r="H4235" s="150">
        <f>Tabela2[[#This Row],[PERCENTUAL REALIZADO2]]*1/100</f>
        <v>7.4161000000000005E-2</v>
      </c>
      <c r="I4235">
        <v>7.4161000000000001</v>
      </c>
      <c r="J4235" s="111">
        <v>42186</v>
      </c>
      <c r="L4235" t="s">
        <v>2</v>
      </c>
      <c r="M4235" t="s">
        <v>120</v>
      </c>
      <c r="N4235" t="s">
        <v>121</v>
      </c>
    </row>
    <row r="4236" spans="1:14" x14ac:dyDescent="0.25">
      <c r="A4236" t="s">
        <v>287</v>
      </c>
      <c r="B4236" t="s">
        <v>64</v>
      </c>
      <c r="C4236" t="s">
        <v>1189</v>
      </c>
      <c r="D4236" t="s">
        <v>123</v>
      </c>
      <c r="E4236" s="149">
        <v>480000</v>
      </c>
      <c r="F4236" s="149">
        <v>20000</v>
      </c>
      <c r="G4236" s="149">
        <v>500000</v>
      </c>
      <c r="H4236" s="150">
        <f>Tabela2[[#This Row],[PERCENTUAL REALIZADO2]]*1/100</f>
        <v>0.24517900000000001</v>
      </c>
      <c r="I4236">
        <v>24.517900000000001</v>
      </c>
      <c r="J4236" s="111">
        <v>42541</v>
      </c>
      <c r="L4236" t="s">
        <v>2</v>
      </c>
      <c r="M4236" t="s">
        <v>125</v>
      </c>
      <c r="N4236" t="s">
        <v>126</v>
      </c>
    </row>
    <row r="4237" spans="1:14" x14ac:dyDescent="0.25">
      <c r="A4237" t="s">
        <v>498</v>
      </c>
      <c r="B4237" t="s">
        <v>63</v>
      </c>
      <c r="C4237" t="s">
        <v>5606</v>
      </c>
      <c r="D4237" t="s">
        <v>123</v>
      </c>
      <c r="E4237" s="149">
        <v>20000000</v>
      </c>
      <c r="F4237" s="149">
        <v>835000</v>
      </c>
      <c r="G4237" s="149">
        <v>20835000</v>
      </c>
      <c r="H4237" s="150">
        <f>Tabela2[[#This Row],[PERCENTUAL REALIZADO2]]*1/100</f>
        <v>1.8046E-2</v>
      </c>
      <c r="I4237">
        <v>1.8046</v>
      </c>
      <c r="J4237" s="111">
        <v>42562</v>
      </c>
      <c r="L4237" t="s">
        <v>2</v>
      </c>
      <c r="M4237" t="s">
        <v>125</v>
      </c>
      <c r="N4237" t="s">
        <v>126</v>
      </c>
    </row>
    <row r="4238" spans="1:14" x14ac:dyDescent="0.25">
      <c r="A4238" t="s">
        <v>124</v>
      </c>
      <c r="B4238" t="s">
        <v>68</v>
      </c>
      <c r="C4238" t="s">
        <v>7121</v>
      </c>
      <c r="D4238" t="s">
        <v>123</v>
      </c>
      <c r="E4238" s="149">
        <v>250000</v>
      </c>
      <c r="F4238" s="149">
        <v>125730.68</v>
      </c>
      <c r="G4238" s="149">
        <v>375730.68</v>
      </c>
      <c r="H4238" s="150">
        <f>Tabela2[[#This Row],[PERCENTUAL REALIZADO2]]*1/100</f>
        <v>0.50022299999999997</v>
      </c>
      <c r="I4238">
        <v>50.022300000000001</v>
      </c>
      <c r="J4238" s="111">
        <v>42411</v>
      </c>
      <c r="L4238" t="s">
        <v>2</v>
      </c>
      <c r="M4238" t="s">
        <v>125</v>
      </c>
      <c r="N4238" t="s">
        <v>126</v>
      </c>
    </row>
    <row r="4239" spans="1:14" x14ac:dyDescent="0.25">
      <c r="A4239" t="s">
        <v>287</v>
      </c>
      <c r="B4239" t="s">
        <v>51</v>
      </c>
      <c r="C4239" t="s">
        <v>7052</v>
      </c>
      <c r="D4239" t="s">
        <v>123</v>
      </c>
      <c r="E4239" s="149">
        <v>479458.97</v>
      </c>
      <c r="F4239" s="149">
        <v>202205.03</v>
      </c>
      <c r="G4239" s="149">
        <v>681664</v>
      </c>
      <c r="H4239" s="150">
        <f>Tabela2[[#This Row],[PERCENTUAL REALIZADO2]]*1/100</f>
        <v>0.589557</v>
      </c>
      <c r="I4239">
        <v>58.9557</v>
      </c>
      <c r="J4239" s="111">
        <v>42331</v>
      </c>
      <c r="L4239" t="s">
        <v>2</v>
      </c>
      <c r="M4239" t="s">
        <v>125</v>
      </c>
      <c r="N4239" t="s">
        <v>126</v>
      </c>
    </row>
    <row r="4240" spans="1:14" x14ac:dyDescent="0.25">
      <c r="A4240" t="s">
        <v>1056</v>
      </c>
      <c r="B4240" t="s">
        <v>61</v>
      </c>
      <c r="C4240" t="s">
        <v>1055</v>
      </c>
      <c r="D4240" t="s">
        <v>123</v>
      </c>
      <c r="E4240" s="149">
        <v>8280000</v>
      </c>
      <c r="F4240" s="149">
        <v>814098.27</v>
      </c>
      <c r="G4240" s="149">
        <v>9094098.2699999996</v>
      </c>
      <c r="H4240" s="150">
        <f>Tabela2[[#This Row],[PERCENTUAL REALIZADO2]]*1/100</f>
        <v>0.49024500000000004</v>
      </c>
      <c r="I4240">
        <v>49.024500000000003</v>
      </c>
      <c r="J4240" s="111">
        <v>41667</v>
      </c>
      <c r="L4240" t="s">
        <v>2</v>
      </c>
      <c r="M4240" t="s">
        <v>125</v>
      </c>
      <c r="N4240" t="s">
        <v>126</v>
      </c>
    </row>
    <row r="4241" spans="1:14" x14ac:dyDescent="0.25">
      <c r="A4241" t="s">
        <v>124</v>
      </c>
      <c r="B4241" t="s">
        <v>50</v>
      </c>
      <c r="C4241" t="s">
        <v>7122</v>
      </c>
      <c r="D4241" t="s">
        <v>123</v>
      </c>
      <c r="E4241" s="149">
        <v>950000</v>
      </c>
      <c r="F4241" s="149">
        <v>82608.7</v>
      </c>
      <c r="G4241" s="149">
        <v>1032608.7</v>
      </c>
      <c r="H4241" s="150">
        <f>Tabela2[[#This Row],[PERCENTUAL REALIZADO2]]*1/100</f>
        <v>0.119425</v>
      </c>
      <c r="I4241">
        <v>11.942500000000001</v>
      </c>
      <c r="J4241" s="111">
        <v>42544</v>
      </c>
      <c r="L4241" t="s">
        <v>2</v>
      </c>
      <c r="M4241" t="s">
        <v>125</v>
      </c>
      <c r="N4241" t="s">
        <v>126</v>
      </c>
    </row>
    <row r="4242" spans="1:14" x14ac:dyDescent="0.25">
      <c r="A4242" t="s">
        <v>287</v>
      </c>
      <c r="B4242" t="s">
        <v>47</v>
      </c>
      <c r="C4242" t="s">
        <v>237</v>
      </c>
      <c r="D4242" t="s">
        <v>123</v>
      </c>
      <c r="E4242" s="149">
        <v>2265599.5099999998</v>
      </c>
      <c r="F4242" s="149">
        <v>94399.99</v>
      </c>
      <c r="G4242" s="149">
        <v>2359999.5</v>
      </c>
      <c r="H4242" s="150">
        <f>Tabela2[[#This Row],[PERCENTUAL REALIZADO2]]*1/100</f>
        <v>2.4822E-2</v>
      </c>
      <c r="I4242">
        <v>2.4822000000000002</v>
      </c>
      <c r="J4242" s="111">
        <v>42524</v>
      </c>
      <c r="L4242" t="s">
        <v>2</v>
      </c>
      <c r="M4242" t="s">
        <v>125</v>
      </c>
      <c r="N4242" t="s">
        <v>126</v>
      </c>
    </row>
    <row r="4243" spans="1:14" x14ac:dyDescent="0.25">
      <c r="A4243" t="s">
        <v>124</v>
      </c>
      <c r="B4243" t="s">
        <v>47</v>
      </c>
      <c r="C4243" t="s">
        <v>237</v>
      </c>
      <c r="D4243" t="s">
        <v>123</v>
      </c>
      <c r="E4243" s="149">
        <v>1574400</v>
      </c>
      <c r="F4243" s="149">
        <v>65600.5</v>
      </c>
      <c r="G4243" s="149">
        <v>1640000.5</v>
      </c>
      <c r="H4243" s="150">
        <f>Tabela2[[#This Row],[PERCENTUAL REALIZADO2]]*1/100</f>
        <v>3.1969999999999998E-2</v>
      </c>
      <c r="I4243">
        <v>3.1970000000000001</v>
      </c>
      <c r="J4243" s="111">
        <v>42524</v>
      </c>
      <c r="L4243" t="s">
        <v>2</v>
      </c>
      <c r="M4243" t="s">
        <v>125</v>
      </c>
      <c r="N4243" t="s">
        <v>126</v>
      </c>
    </row>
    <row r="4244" spans="1:14" x14ac:dyDescent="0.25">
      <c r="A4244" t="s">
        <v>498</v>
      </c>
      <c r="B4244" t="s">
        <v>57</v>
      </c>
      <c r="C4244" t="s">
        <v>268</v>
      </c>
      <c r="D4244" t="s">
        <v>123</v>
      </c>
      <c r="E4244" s="149">
        <v>980000</v>
      </c>
      <c r="F4244" s="149">
        <v>44958.62</v>
      </c>
      <c r="G4244" s="149">
        <v>1024958.62</v>
      </c>
      <c r="H4244" s="150">
        <f>Tabela2[[#This Row],[PERCENTUAL REALIZADO2]]*1/100</f>
        <v>0.46092100000000003</v>
      </c>
      <c r="I4244">
        <v>46.092100000000002</v>
      </c>
      <c r="J4244" s="111">
        <v>42314</v>
      </c>
      <c r="L4244" t="s">
        <v>2</v>
      </c>
      <c r="M4244" t="s">
        <v>125</v>
      </c>
      <c r="N4244" t="s">
        <v>126</v>
      </c>
    </row>
    <row r="4245" spans="1:14" x14ac:dyDescent="0.25">
      <c r="A4245" t="s">
        <v>7123</v>
      </c>
      <c r="B4245" t="s">
        <v>47</v>
      </c>
      <c r="C4245" t="s">
        <v>91</v>
      </c>
      <c r="D4245" t="s">
        <v>86</v>
      </c>
      <c r="E4245" s="149">
        <v>3954600</v>
      </c>
      <c r="F4245" s="149">
        <v>1420597.63</v>
      </c>
      <c r="G4245" s="149">
        <v>5375197.6299999999</v>
      </c>
      <c r="H4245" s="150">
        <f>Tabela2[[#This Row],[PERCENTUAL REALIZADO2]]*1/100</f>
        <v>2.6069999999999999E-3</v>
      </c>
      <c r="I4245">
        <v>0.26069999999999999</v>
      </c>
      <c r="J4245" s="111">
        <v>42278</v>
      </c>
      <c r="L4245" t="s">
        <v>2</v>
      </c>
      <c r="M4245" t="s">
        <v>84</v>
      </c>
      <c r="N4245" t="s">
        <v>88</v>
      </c>
    </row>
    <row r="4246" spans="1:14" x14ac:dyDescent="0.25">
      <c r="A4246" t="s">
        <v>7124</v>
      </c>
      <c r="B4246" t="s">
        <v>53</v>
      </c>
      <c r="C4246" t="s">
        <v>5938</v>
      </c>
      <c r="D4246" t="s">
        <v>86</v>
      </c>
      <c r="E4246" s="149">
        <v>2668900</v>
      </c>
      <c r="F4246" s="149">
        <v>441806.2</v>
      </c>
      <c r="G4246" s="149">
        <v>3110706.2</v>
      </c>
      <c r="H4246" s="150">
        <f>Tabela2[[#This Row],[PERCENTUAL REALIZADO2]]*1/100</f>
        <v>0.27298699999999998</v>
      </c>
      <c r="I4246">
        <v>27.2987</v>
      </c>
      <c r="J4246" s="111">
        <v>42234</v>
      </c>
      <c r="L4246" t="s">
        <v>2</v>
      </c>
      <c r="M4246" t="s">
        <v>84</v>
      </c>
      <c r="N4246" t="s">
        <v>88</v>
      </c>
    </row>
    <row r="4247" spans="1:14" x14ac:dyDescent="0.25">
      <c r="A4247" t="s">
        <v>3111</v>
      </c>
      <c r="B4247" t="s">
        <v>63</v>
      </c>
      <c r="C4247" t="s">
        <v>7125</v>
      </c>
      <c r="D4247" t="s">
        <v>86</v>
      </c>
      <c r="E4247" s="149">
        <v>1976600</v>
      </c>
      <c r="F4247" s="149">
        <v>40400</v>
      </c>
      <c r="G4247" s="149">
        <v>2017000</v>
      </c>
      <c r="H4247" s="150">
        <f>Tabela2[[#This Row],[PERCENTUAL REALIZADO2]]*1/100</f>
        <v>0.50446500000000005</v>
      </c>
      <c r="I4247">
        <v>50.4465</v>
      </c>
      <c r="J4247" s="111">
        <v>42205</v>
      </c>
      <c r="L4247" t="s">
        <v>2</v>
      </c>
      <c r="M4247" t="s">
        <v>84</v>
      </c>
      <c r="N4247" t="s">
        <v>88</v>
      </c>
    </row>
    <row r="4248" spans="1:14" x14ac:dyDescent="0.25">
      <c r="A4248" t="s">
        <v>176</v>
      </c>
      <c r="B4248" t="s">
        <v>52</v>
      </c>
      <c r="C4248" t="s">
        <v>4667</v>
      </c>
      <c r="D4248" t="s">
        <v>86</v>
      </c>
      <c r="E4248" s="149">
        <v>295300</v>
      </c>
      <c r="F4248" s="149">
        <v>4700</v>
      </c>
      <c r="G4248" s="149">
        <v>300000</v>
      </c>
      <c r="H4248" s="150">
        <f>Tabela2[[#This Row],[PERCENTUAL REALIZADO2]]*1/100</f>
        <v>1.3450999999999999E-2</v>
      </c>
      <c r="I4248">
        <v>1.3451</v>
      </c>
      <c r="J4248" s="111">
        <v>42134</v>
      </c>
      <c r="L4248" t="s">
        <v>2</v>
      </c>
      <c r="M4248" t="s">
        <v>84</v>
      </c>
      <c r="N4248" t="s">
        <v>88</v>
      </c>
    </row>
    <row r="4249" spans="1:14" x14ac:dyDescent="0.25">
      <c r="A4249" t="s">
        <v>7127</v>
      </c>
      <c r="B4249" t="s">
        <v>53</v>
      </c>
      <c r="C4249" t="s">
        <v>7126</v>
      </c>
      <c r="D4249" t="s">
        <v>86</v>
      </c>
      <c r="E4249" s="149">
        <v>245850</v>
      </c>
      <c r="F4249" s="149">
        <v>4150</v>
      </c>
      <c r="G4249" s="149">
        <v>250000</v>
      </c>
      <c r="H4249" s="150">
        <f>Tabela2[[#This Row],[PERCENTUAL REALIZADO2]]*1/100</f>
        <v>0.93270600000000004</v>
      </c>
      <c r="I4249">
        <v>93.270600000000002</v>
      </c>
      <c r="J4249" s="111">
        <v>42157</v>
      </c>
      <c r="L4249" t="s">
        <v>2</v>
      </c>
      <c r="M4249" t="s">
        <v>84</v>
      </c>
      <c r="N4249" t="s">
        <v>88</v>
      </c>
    </row>
    <row r="4250" spans="1:14" x14ac:dyDescent="0.25">
      <c r="A4250" t="s">
        <v>7128</v>
      </c>
      <c r="B4250" t="s">
        <v>68</v>
      </c>
      <c r="C4250" t="s">
        <v>949</v>
      </c>
      <c r="D4250" t="s">
        <v>86</v>
      </c>
      <c r="E4250" s="149">
        <v>245850</v>
      </c>
      <c r="F4250" s="149">
        <v>21378.26</v>
      </c>
      <c r="G4250" s="149">
        <v>267228.26</v>
      </c>
      <c r="H4250" s="150">
        <f>Tabela2[[#This Row],[PERCENTUAL REALIZADO2]]*1/100</f>
        <v>0.20066199999999998</v>
      </c>
      <c r="I4250">
        <v>20.066199999999998</v>
      </c>
      <c r="J4250" s="111">
        <v>42156</v>
      </c>
      <c r="L4250" t="s">
        <v>2</v>
      </c>
      <c r="M4250" t="s">
        <v>84</v>
      </c>
      <c r="N4250" t="s">
        <v>183</v>
      </c>
    </row>
    <row r="4251" spans="1:14" x14ac:dyDescent="0.25">
      <c r="A4251" t="s">
        <v>7129</v>
      </c>
      <c r="B4251" t="s">
        <v>65</v>
      </c>
      <c r="C4251" t="s">
        <v>218</v>
      </c>
      <c r="D4251" t="s">
        <v>86</v>
      </c>
      <c r="E4251" s="149">
        <v>245850</v>
      </c>
      <c r="F4251" s="149">
        <v>42566.9</v>
      </c>
      <c r="G4251" s="149">
        <v>288416.90000000002</v>
      </c>
      <c r="H4251" s="150">
        <f>Tabela2[[#This Row],[PERCENTUAL REALIZADO2]]*1/100</f>
        <v>0.9128400000000001</v>
      </c>
      <c r="I4251">
        <v>91.284000000000006</v>
      </c>
      <c r="J4251" s="111">
        <v>42128</v>
      </c>
      <c r="L4251" t="s">
        <v>2</v>
      </c>
      <c r="M4251" t="s">
        <v>84</v>
      </c>
      <c r="N4251" t="s">
        <v>88</v>
      </c>
    </row>
    <row r="4252" spans="1:14" x14ac:dyDescent="0.25">
      <c r="A4252" t="s">
        <v>7130</v>
      </c>
      <c r="B4252" t="s">
        <v>53</v>
      </c>
      <c r="C4252" t="s">
        <v>3697</v>
      </c>
      <c r="D4252" t="s">
        <v>86</v>
      </c>
      <c r="E4252" s="149">
        <v>245850</v>
      </c>
      <c r="F4252" s="149">
        <v>147351.51999999999</v>
      </c>
      <c r="G4252" s="149">
        <v>393201.52</v>
      </c>
      <c r="H4252" s="150">
        <f>Tabela2[[#This Row],[PERCENTUAL REALIZADO2]]*1/100</f>
        <v>0.52115800000000001</v>
      </c>
      <c r="I4252">
        <v>52.1158</v>
      </c>
      <c r="J4252" s="111">
        <v>42156</v>
      </c>
      <c r="L4252" t="s">
        <v>2</v>
      </c>
      <c r="M4252" t="s">
        <v>84</v>
      </c>
      <c r="N4252" t="s">
        <v>88</v>
      </c>
    </row>
    <row r="4253" spans="1:14" x14ac:dyDescent="0.25">
      <c r="A4253" t="s">
        <v>7131</v>
      </c>
      <c r="B4253" t="s">
        <v>53</v>
      </c>
      <c r="C4253" t="s">
        <v>366</v>
      </c>
      <c r="D4253" t="s">
        <v>86</v>
      </c>
      <c r="E4253" s="149">
        <v>245850</v>
      </c>
      <c r="F4253" s="149">
        <v>26125.29</v>
      </c>
      <c r="G4253" s="149">
        <v>271975.28999999998</v>
      </c>
      <c r="H4253" s="150">
        <f>Tabela2[[#This Row],[PERCENTUAL REALIZADO2]]*1/100</f>
        <v>2.6232000000000002E-2</v>
      </c>
      <c r="I4253">
        <v>2.6232000000000002</v>
      </c>
      <c r="J4253" s="111">
        <v>42198</v>
      </c>
      <c r="L4253" t="s">
        <v>2</v>
      </c>
      <c r="M4253" t="s">
        <v>84</v>
      </c>
      <c r="N4253" t="s">
        <v>88</v>
      </c>
    </row>
    <row r="4254" spans="1:14" x14ac:dyDescent="0.25">
      <c r="A4254" t="s">
        <v>7133</v>
      </c>
      <c r="B4254" t="s">
        <v>53</v>
      </c>
      <c r="C4254" t="s">
        <v>7132</v>
      </c>
      <c r="D4254" t="s">
        <v>86</v>
      </c>
      <c r="E4254" s="149">
        <v>824068</v>
      </c>
      <c r="F4254" s="149">
        <v>473096.41</v>
      </c>
      <c r="G4254" s="149">
        <v>1297164.4099999999</v>
      </c>
      <c r="H4254" s="150">
        <f>Tabela2[[#This Row],[PERCENTUAL REALIZADO2]]*1/100</f>
        <v>0.52947299999999997</v>
      </c>
      <c r="I4254">
        <v>52.947299999999998</v>
      </c>
      <c r="J4254" s="111">
        <v>42265</v>
      </c>
      <c r="L4254" t="s">
        <v>2</v>
      </c>
      <c r="M4254" t="s">
        <v>84</v>
      </c>
      <c r="N4254" t="s">
        <v>88</v>
      </c>
    </row>
    <row r="4255" spans="1:14" x14ac:dyDescent="0.25">
      <c r="A4255" t="s">
        <v>1494</v>
      </c>
      <c r="B4255" t="s">
        <v>48</v>
      </c>
      <c r="C4255" t="s">
        <v>5214</v>
      </c>
      <c r="D4255" t="s">
        <v>117</v>
      </c>
      <c r="E4255" s="149">
        <v>150000</v>
      </c>
      <c r="F4255" s="149">
        <v>7500</v>
      </c>
      <c r="G4255" s="149">
        <v>157500</v>
      </c>
      <c r="H4255" s="150">
        <f>Tabela2[[#This Row],[PERCENTUAL REALIZADO2]]*1/100</f>
        <v>0.93870000000000009</v>
      </c>
      <c r="I4255">
        <v>93.87</v>
      </c>
      <c r="J4255" s="111">
        <v>39454</v>
      </c>
      <c r="K4255" s="111">
        <v>42754</v>
      </c>
      <c r="L4255" t="s">
        <v>2</v>
      </c>
      <c r="M4255" t="s">
        <v>120</v>
      </c>
      <c r="N4255" t="s">
        <v>722</v>
      </c>
    </row>
    <row r="4256" spans="1:14" x14ac:dyDescent="0.25">
      <c r="A4256" t="s">
        <v>7135</v>
      </c>
      <c r="B4256" t="s">
        <v>60</v>
      </c>
      <c r="C4256" t="s">
        <v>7134</v>
      </c>
      <c r="D4256" t="s">
        <v>86</v>
      </c>
      <c r="E4256" s="149">
        <v>295300</v>
      </c>
      <c r="F4256" s="149">
        <v>13016.82</v>
      </c>
      <c r="G4256" s="149">
        <v>308316.82</v>
      </c>
      <c r="H4256" s="150">
        <f>Tabela2[[#This Row],[PERCENTUAL REALIZADO2]]*1/100</f>
        <v>0.51203100000000001</v>
      </c>
      <c r="I4256">
        <v>51.203099999999999</v>
      </c>
      <c r="J4256" s="111">
        <v>42143</v>
      </c>
      <c r="L4256" t="s">
        <v>2</v>
      </c>
      <c r="M4256" t="s">
        <v>84</v>
      </c>
      <c r="N4256" t="s">
        <v>88</v>
      </c>
    </row>
    <row r="4257" spans="1:14" x14ac:dyDescent="0.25">
      <c r="A4257" t="s">
        <v>7137</v>
      </c>
      <c r="B4257" t="s">
        <v>66</v>
      </c>
      <c r="C4257" t="s">
        <v>7136</v>
      </c>
      <c r="D4257" t="s">
        <v>86</v>
      </c>
      <c r="E4257" s="149">
        <v>295300</v>
      </c>
      <c r="F4257" s="149">
        <v>6027</v>
      </c>
      <c r="G4257" s="149">
        <v>301327</v>
      </c>
      <c r="H4257" s="150">
        <f>Tabela2[[#This Row],[PERCENTUAL REALIZADO2]]*1/100</f>
        <v>0.31940200000000002</v>
      </c>
      <c r="I4257">
        <v>31.940200000000001</v>
      </c>
      <c r="J4257" s="111">
        <v>42188</v>
      </c>
      <c r="L4257" t="s">
        <v>2</v>
      </c>
      <c r="M4257" t="s">
        <v>84</v>
      </c>
      <c r="N4257" t="s">
        <v>88</v>
      </c>
    </row>
    <row r="4258" spans="1:14" x14ac:dyDescent="0.25">
      <c r="A4258" t="s">
        <v>7138</v>
      </c>
      <c r="B4258" t="s">
        <v>53</v>
      </c>
      <c r="C4258" t="s">
        <v>7132</v>
      </c>
      <c r="D4258" t="s">
        <v>86</v>
      </c>
      <c r="E4258" s="149">
        <v>493100</v>
      </c>
      <c r="F4258" s="149">
        <v>286238.40000000002</v>
      </c>
      <c r="G4258" s="149">
        <v>779338.4</v>
      </c>
      <c r="H4258" s="150">
        <f>Tabela2[[#This Row],[PERCENTUAL REALIZADO2]]*1/100</f>
        <v>0.83977299999999999</v>
      </c>
      <c r="I4258">
        <v>83.9773</v>
      </c>
      <c r="J4258" s="111">
        <v>42265</v>
      </c>
      <c r="L4258" t="s">
        <v>2</v>
      </c>
      <c r="M4258" t="s">
        <v>84</v>
      </c>
      <c r="N4258" t="s">
        <v>88</v>
      </c>
    </row>
    <row r="4259" spans="1:14" x14ac:dyDescent="0.25">
      <c r="A4259" t="s">
        <v>5219</v>
      </c>
      <c r="B4259" t="s">
        <v>65</v>
      </c>
      <c r="C4259" t="s">
        <v>1891</v>
      </c>
      <c r="D4259" t="s">
        <v>117</v>
      </c>
      <c r="E4259" s="149">
        <v>200000</v>
      </c>
      <c r="F4259" s="149">
        <v>144943.26</v>
      </c>
      <c r="G4259" s="149">
        <v>344943.26</v>
      </c>
      <c r="H4259" s="150">
        <f>Tabela2[[#This Row],[PERCENTUAL REALIZADO2]]*1/100</f>
        <v>0.81099999999999994</v>
      </c>
      <c r="I4259">
        <v>81.099999999999994</v>
      </c>
      <c r="J4259" s="111">
        <v>39010</v>
      </c>
      <c r="L4259" t="s">
        <v>2</v>
      </c>
      <c r="M4259" t="s">
        <v>120</v>
      </c>
      <c r="N4259" t="s">
        <v>722</v>
      </c>
    </row>
    <row r="4260" spans="1:14" x14ac:dyDescent="0.25">
      <c r="A4260" t="s">
        <v>7139</v>
      </c>
      <c r="B4260" t="s">
        <v>66</v>
      </c>
      <c r="C4260" t="s">
        <v>5449</v>
      </c>
      <c r="D4260" t="s">
        <v>86</v>
      </c>
      <c r="E4260" s="149">
        <v>245850</v>
      </c>
      <c r="F4260" s="149">
        <v>4150</v>
      </c>
      <c r="G4260" s="149">
        <v>250000</v>
      </c>
      <c r="H4260" s="150">
        <f>Tabela2[[#This Row],[PERCENTUAL REALIZADO2]]*1/100</f>
        <v>0.50889899999999999</v>
      </c>
      <c r="I4260">
        <v>50.889899999999997</v>
      </c>
      <c r="J4260" s="111">
        <v>38518</v>
      </c>
      <c r="L4260" t="s">
        <v>2</v>
      </c>
      <c r="M4260" t="s">
        <v>84</v>
      </c>
      <c r="N4260" t="s">
        <v>88</v>
      </c>
    </row>
    <row r="4261" spans="1:14" x14ac:dyDescent="0.25">
      <c r="A4261" t="s">
        <v>7140</v>
      </c>
      <c r="B4261" t="s">
        <v>47</v>
      </c>
      <c r="C4261" t="s">
        <v>1139</v>
      </c>
      <c r="D4261" t="s">
        <v>86</v>
      </c>
      <c r="E4261" s="149">
        <v>295300</v>
      </c>
      <c r="F4261" s="149">
        <v>61234.98</v>
      </c>
      <c r="G4261" s="149">
        <v>356534.98</v>
      </c>
      <c r="H4261" s="150">
        <f>Tabela2[[#This Row],[PERCENTUAL REALIZADO2]]*1/100</f>
        <v>0.80495500000000009</v>
      </c>
      <c r="I4261">
        <v>80.495500000000007</v>
      </c>
      <c r="J4261" s="111">
        <v>42087</v>
      </c>
      <c r="L4261" t="s">
        <v>2</v>
      </c>
      <c r="M4261" t="s">
        <v>84</v>
      </c>
      <c r="N4261" t="s">
        <v>88</v>
      </c>
    </row>
    <row r="4262" spans="1:14" x14ac:dyDescent="0.25">
      <c r="A4262" t="s">
        <v>7145</v>
      </c>
      <c r="B4262" t="s">
        <v>47</v>
      </c>
      <c r="C4262" t="s">
        <v>2811</v>
      </c>
      <c r="D4262" t="s">
        <v>86</v>
      </c>
      <c r="E4262" s="149">
        <v>592000</v>
      </c>
      <c r="F4262" s="149">
        <v>0</v>
      </c>
      <c r="G4262" s="149">
        <v>592000</v>
      </c>
      <c r="H4262" s="150">
        <f>Tabela2[[#This Row],[PERCENTUAL REALIZADO2]]*1/100</f>
        <v>0.49022799999999994</v>
      </c>
      <c r="I4262">
        <v>49.022799999999997</v>
      </c>
      <c r="J4262" s="111">
        <v>42156</v>
      </c>
      <c r="L4262" t="s">
        <v>2</v>
      </c>
      <c r="M4262" t="s">
        <v>84</v>
      </c>
      <c r="N4262" t="s">
        <v>88</v>
      </c>
    </row>
    <row r="4263" spans="1:14" x14ac:dyDescent="0.25">
      <c r="A4263" t="s">
        <v>7146</v>
      </c>
      <c r="B4263" t="s">
        <v>47</v>
      </c>
      <c r="C4263" t="s">
        <v>859</v>
      </c>
      <c r="D4263" t="s">
        <v>86</v>
      </c>
      <c r="E4263" s="149">
        <v>295300</v>
      </c>
      <c r="F4263" s="149">
        <v>0</v>
      </c>
      <c r="G4263" s="149">
        <v>295300</v>
      </c>
      <c r="H4263" s="150">
        <f>Tabela2[[#This Row],[PERCENTUAL REALIZADO2]]*1/100</f>
        <v>2.6918999999999998E-2</v>
      </c>
      <c r="I4263">
        <v>2.6919</v>
      </c>
      <c r="J4263" s="111">
        <v>42149</v>
      </c>
      <c r="L4263" t="s">
        <v>2</v>
      </c>
      <c r="M4263" t="s">
        <v>84</v>
      </c>
      <c r="N4263" t="s">
        <v>88</v>
      </c>
    </row>
    <row r="4264" spans="1:14" x14ac:dyDescent="0.25">
      <c r="A4264" t="s">
        <v>7148</v>
      </c>
      <c r="B4264" t="s">
        <v>47</v>
      </c>
      <c r="C4264" t="s">
        <v>578</v>
      </c>
      <c r="D4264" t="s">
        <v>86</v>
      </c>
      <c r="E4264" s="149">
        <v>295300</v>
      </c>
      <c r="F4264" s="149">
        <v>0</v>
      </c>
      <c r="G4264" s="149">
        <v>295300</v>
      </c>
      <c r="H4264" s="150">
        <f>Tabela2[[#This Row],[PERCENTUAL REALIZADO2]]*1/100</f>
        <v>0.25576699999999997</v>
      </c>
      <c r="I4264">
        <v>25.576699999999999</v>
      </c>
      <c r="J4264" s="111">
        <v>42145</v>
      </c>
      <c r="L4264" t="s">
        <v>2</v>
      </c>
      <c r="M4264" t="s">
        <v>84</v>
      </c>
      <c r="N4264" t="s">
        <v>88</v>
      </c>
    </row>
    <row r="4265" spans="1:14" x14ac:dyDescent="0.25">
      <c r="A4265" t="s">
        <v>7149</v>
      </c>
      <c r="B4265" t="s">
        <v>59</v>
      </c>
      <c r="C4265" t="s">
        <v>6580</v>
      </c>
      <c r="D4265" t="s">
        <v>86</v>
      </c>
      <c r="E4265" s="149">
        <v>493100</v>
      </c>
      <c r="F4265" s="149">
        <v>7509.14</v>
      </c>
      <c r="G4265" s="149">
        <v>500609.14</v>
      </c>
      <c r="H4265" s="150">
        <f>Tabela2[[#This Row],[PERCENTUAL REALIZADO2]]*1/100</f>
        <v>0.704982</v>
      </c>
      <c r="I4265">
        <v>70.498199999999997</v>
      </c>
      <c r="J4265" s="111">
        <v>42027</v>
      </c>
      <c r="L4265" t="s">
        <v>2</v>
      </c>
      <c r="M4265" t="s">
        <v>84</v>
      </c>
      <c r="N4265" t="s">
        <v>88</v>
      </c>
    </row>
    <row r="4266" spans="1:14" x14ac:dyDescent="0.25">
      <c r="A4266" t="s">
        <v>7151</v>
      </c>
      <c r="B4266" t="s">
        <v>57</v>
      </c>
      <c r="C4266" t="s">
        <v>7150</v>
      </c>
      <c r="D4266" t="s">
        <v>86</v>
      </c>
      <c r="E4266" s="149">
        <v>700000</v>
      </c>
      <c r="F4266" s="149">
        <v>65721.960000000006</v>
      </c>
      <c r="G4266" s="149">
        <v>765721.96</v>
      </c>
      <c r="H4266" s="150">
        <f>Tabela2[[#This Row],[PERCENTUAL REALIZADO2]]*1/100</f>
        <v>0.99692400000000003</v>
      </c>
      <c r="I4266">
        <v>99.692400000000006</v>
      </c>
      <c r="J4266" s="111">
        <v>42039</v>
      </c>
      <c r="L4266" t="s">
        <v>2</v>
      </c>
      <c r="M4266" t="s">
        <v>84</v>
      </c>
      <c r="N4266" t="s">
        <v>88</v>
      </c>
    </row>
    <row r="4267" spans="1:14" x14ac:dyDescent="0.25">
      <c r="A4267" t="s">
        <v>761</v>
      </c>
      <c r="B4267" t="s">
        <v>65</v>
      </c>
      <c r="C4267" t="s">
        <v>760</v>
      </c>
      <c r="D4267" t="s">
        <v>86</v>
      </c>
      <c r="E4267" s="149">
        <v>534000</v>
      </c>
      <c r="F4267" s="149">
        <v>121437.86</v>
      </c>
      <c r="G4267" s="149">
        <v>655437.86</v>
      </c>
      <c r="H4267" s="150">
        <f>Tabela2[[#This Row],[PERCENTUAL REALIZADO2]]*1/100</f>
        <v>0.98266400000000009</v>
      </c>
      <c r="I4267">
        <v>98.266400000000004</v>
      </c>
      <c r="J4267" s="111">
        <v>42117</v>
      </c>
      <c r="L4267" t="s">
        <v>2</v>
      </c>
      <c r="M4267" t="s">
        <v>84</v>
      </c>
      <c r="N4267" t="s">
        <v>88</v>
      </c>
    </row>
    <row r="4268" spans="1:14" x14ac:dyDescent="0.25">
      <c r="A4268" t="s">
        <v>7152</v>
      </c>
      <c r="B4268" t="s">
        <v>52</v>
      </c>
      <c r="C4268" t="s">
        <v>329</v>
      </c>
      <c r="D4268" t="s">
        <v>86</v>
      </c>
      <c r="E4268" s="149">
        <v>690900</v>
      </c>
      <c r="F4268" s="149">
        <v>28000</v>
      </c>
      <c r="G4268" s="149">
        <v>718900</v>
      </c>
      <c r="H4268" s="150">
        <f>Tabela2[[#This Row],[PERCENTUAL REALIZADO2]]*1/100</f>
        <v>0.47151499999999996</v>
      </c>
      <c r="I4268">
        <v>47.151499999999999</v>
      </c>
      <c r="J4268" s="111">
        <v>42131</v>
      </c>
      <c r="L4268" t="s">
        <v>2</v>
      </c>
      <c r="M4268" t="s">
        <v>84</v>
      </c>
      <c r="N4268" t="s">
        <v>88</v>
      </c>
    </row>
    <row r="4269" spans="1:14" x14ac:dyDescent="0.25">
      <c r="A4269" t="s">
        <v>7153</v>
      </c>
      <c r="B4269" t="s">
        <v>59</v>
      </c>
      <c r="C4269" t="s">
        <v>6237</v>
      </c>
      <c r="D4269" t="s">
        <v>86</v>
      </c>
      <c r="E4269" s="149">
        <v>493100</v>
      </c>
      <c r="F4269" s="149">
        <v>7285.55</v>
      </c>
      <c r="G4269" s="149">
        <v>500385.55</v>
      </c>
      <c r="H4269" s="150">
        <f>Tabela2[[#This Row],[PERCENTUAL REALIZADO2]]*1/100</f>
        <v>0.75917599999999996</v>
      </c>
      <c r="I4269">
        <v>75.917599999999993</v>
      </c>
      <c r="J4269" s="111">
        <v>42095</v>
      </c>
      <c r="L4269" t="s">
        <v>2</v>
      </c>
      <c r="M4269" t="s">
        <v>84</v>
      </c>
      <c r="N4269" t="s">
        <v>88</v>
      </c>
    </row>
    <row r="4270" spans="1:14" x14ac:dyDescent="0.25">
      <c r="A4270" t="s">
        <v>7154</v>
      </c>
      <c r="B4270" t="s">
        <v>51</v>
      </c>
      <c r="C4270" t="s">
        <v>1222</v>
      </c>
      <c r="D4270" t="s">
        <v>86</v>
      </c>
      <c r="E4270" s="149">
        <v>245850</v>
      </c>
      <c r="F4270" s="149">
        <v>10277.34</v>
      </c>
      <c r="G4270" s="149">
        <v>256127.34</v>
      </c>
      <c r="H4270" s="150">
        <f>Tabela2[[#This Row],[PERCENTUAL REALIZADO2]]*1/100</f>
        <v>0.716978</v>
      </c>
      <c r="I4270">
        <v>71.697800000000001</v>
      </c>
      <c r="J4270" s="111">
        <v>42156</v>
      </c>
      <c r="L4270" t="s">
        <v>2</v>
      </c>
      <c r="M4270" t="s">
        <v>84</v>
      </c>
      <c r="N4270" t="s">
        <v>88</v>
      </c>
    </row>
    <row r="4271" spans="1:14" x14ac:dyDescent="0.25">
      <c r="A4271" t="s">
        <v>7155</v>
      </c>
      <c r="B4271" t="s">
        <v>59</v>
      </c>
      <c r="C4271" t="s">
        <v>5081</v>
      </c>
      <c r="D4271" t="s">
        <v>86</v>
      </c>
      <c r="E4271" s="149">
        <v>493100</v>
      </c>
      <c r="F4271" s="149">
        <v>10065</v>
      </c>
      <c r="G4271" s="149">
        <v>503165</v>
      </c>
      <c r="H4271" s="150">
        <f>Tabela2[[#This Row],[PERCENTUAL REALIZADO2]]*1/100</f>
        <v>0.94225199999999998</v>
      </c>
      <c r="I4271">
        <v>94.225200000000001</v>
      </c>
      <c r="J4271" s="111">
        <v>42045</v>
      </c>
      <c r="L4271" t="s">
        <v>2</v>
      </c>
      <c r="M4271" t="s">
        <v>84</v>
      </c>
      <c r="N4271" t="s">
        <v>88</v>
      </c>
    </row>
    <row r="4272" spans="1:14" x14ac:dyDescent="0.25">
      <c r="A4272" t="s">
        <v>7157</v>
      </c>
      <c r="B4272" t="s">
        <v>48</v>
      </c>
      <c r="C4272" t="s">
        <v>7156</v>
      </c>
      <c r="D4272" t="s">
        <v>86</v>
      </c>
      <c r="E4272" s="149">
        <v>394200</v>
      </c>
      <c r="F4272" s="149">
        <v>17995.82</v>
      </c>
      <c r="G4272" s="149">
        <v>412195.82</v>
      </c>
      <c r="H4272" s="150">
        <f>Tabela2[[#This Row],[PERCENTUAL REALIZADO2]]*1/100</f>
        <v>0</v>
      </c>
      <c r="I4272">
        <v>0</v>
      </c>
      <c r="J4272" s="111">
        <v>42186</v>
      </c>
      <c r="L4272" t="s">
        <v>2</v>
      </c>
      <c r="M4272" t="s">
        <v>84</v>
      </c>
      <c r="N4272" t="s">
        <v>88</v>
      </c>
    </row>
    <row r="4273" spans="1:14" x14ac:dyDescent="0.25">
      <c r="A4273" t="s">
        <v>7158</v>
      </c>
      <c r="B4273" t="s">
        <v>61</v>
      </c>
      <c r="C4273" t="s">
        <v>1255</v>
      </c>
      <c r="D4273" t="s">
        <v>86</v>
      </c>
      <c r="E4273" s="149">
        <v>1375710.68</v>
      </c>
      <c r="F4273" s="149">
        <v>29000</v>
      </c>
      <c r="G4273" s="149">
        <v>1404710.68</v>
      </c>
      <c r="H4273" s="150">
        <f>Tabela2[[#This Row],[PERCENTUAL REALIZADO2]]*1/100</f>
        <v>0.55682600000000004</v>
      </c>
      <c r="I4273">
        <v>55.682600000000001</v>
      </c>
      <c r="J4273" s="111">
        <v>42219</v>
      </c>
      <c r="L4273" t="s">
        <v>2</v>
      </c>
      <c r="M4273" t="s">
        <v>84</v>
      </c>
      <c r="N4273" t="s">
        <v>88</v>
      </c>
    </row>
    <row r="4274" spans="1:14" x14ac:dyDescent="0.25">
      <c r="A4274" t="s">
        <v>5235</v>
      </c>
      <c r="B4274" t="s">
        <v>58</v>
      </c>
      <c r="C4274" t="s">
        <v>4627</v>
      </c>
      <c r="D4274" t="s">
        <v>82</v>
      </c>
      <c r="E4274" s="149">
        <v>100000</v>
      </c>
      <c r="F4274" s="149">
        <v>2933.68</v>
      </c>
      <c r="G4274" s="149">
        <v>102933.68</v>
      </c>
      <c r="H4274" s="150">
        <f>Tabela2[[#This Row],[PERCENTUAL REALIZADO2]]*1/100</f>
        <v>0.76239999999999997</v>
      </c>
      <c r="I4274">
        <v>76.239999999999995</v>
      </c>
      <c r="J4274" s="111">
        <v>39457</v>
      </c>
      <c r="K4274" s="111">
        <v>42004</v>
      </c>
      <c r="L4274" t="s">
        <v>2</v>
      </c>
      <c r="M4274" t="s">
        <v>84</v>
      </c>
      <c r="N4274" t="s">
        <v>721</v>
      </c>
    </row>
    <row r="4275" spans="1:14" x14ac:dyDescent="0.25">
      <c r="A4275" t="s">
        <v>7159</v>
      </c>
      <c r="B4275" t="s">
        <v>57</v>
      </c>
      <c r="C4275" t="s">
        <v>6078</v>
      </c>
      <c r="D4275" t="s">
        <v>86</v>
      </c>
      <c r="E4275" s="149">
        <v>740000</v>
      </c>
      <c r="F4275" s="149">
        <v>0</v>
      </c>
      <c r="G4275" s="149">
        <v>740000</v>
      </c>
      <c r="H4275" s="150">
        <f>Tabela2[[#This Row],[PERCENTUAL REALIZADO2]]*1/100</f>
        <v>0.54336399999999996</v>
      </c>
      <c r="I4275">
        <v>54.336399999999998</v>
      </c>
      <c r="J4275" s="111">
        <v>42137</v>
      </c>
      <c r="L4275" t="s">
        <v>2</v>
      </c>
      <c r="M4275" t="s">
        <v>84</v>
      </c>
      <c r="N4275" t="s">
        <v>88</v>
      </c>
    </row>
    <row r="4276" spans="1:14" x14ac:dyDescent="0.25">
      <c r="A4276" t="s">
        <v>1194</v>
      </c>
      <c r="B4276" t="s">
        <v>57</v>
      </c>
      <c r="C4276" t="s">
        <v>1193</v>
      </c>
      <c r="D4276" t="s">
        <v>86</v>
      </c>
      <c r="E4276" s="149">
        <v>500000</v>
      </c>
      <c r="F4276" s="149">
        <v>47019.57</v>
      </c>
      <c r="G4276" s="149">
        <v>547019.56999999995</v>
      </c>
      <c r="H4276" s="150">
        <f>Tabela2[[#This Row],[PERCENTUAL REALIZADO2]]*1/100</f>
        <v>0.80886099999999994</v>
      </c>
      <c r="I4276">
        <v>80.886099999999999</v>
      </c>
      <c r="J4276" s="111">
        <v>42134</v>
      </c>
      <c r="L4276" t="s">
        <v>2</v>
      </c>
      <c r="M4276" t="s">
        <v>84</v>
      </c>
      <c r="N4276" t="s">
        <v>88</v>
      </c>
    </row>
    <row r="4277" spans="1:14" x14ac:dyDescent="0.25">
      <c r="A4277" t="s">
        <v>7160</v>
      </c>
      <c r="B4277" t="s">
        <v>62</v>
      </c>
      <c r="C4277" t="s">
        <v>1121</v>
      </c>
      <c r="D4277" t="s">
        <v>86</v>
      </c>
      <c r="E4277" s="149">
        <v>394200</v>
      </c>
      <c r="F4277" s="149">
        <v>8200</v>
      </c>
      <c r="G4277" s="149">
        <v>402400</v>
      </c>
      <c r="H4277" s="150">
        <f>Tabela2[[#This Row],[PERCENTUAL REALIZADO2]]*1/100</f>
        <v>0.64831700000000003</v>
      </c>
      <c r="I4277">
        <v>64.831699999999998</v>
      </c>
      <c r="J4277" s="111">
        <v>42100</v>
      </c>
      <c r="L4277" t="s">
        <v>2</v>
      </c>
      <c r="M4277" t="s">
        <v>84</v>
      </c>
      <c r="N4277" t="s">
        <v>88</v>
      </c>
    </row>
    <row r="4278" spans="1:14" x14ac:dyDescent="0.25">
      <c r="A4278" t="s">
        <v>7162</v>
      </c>
      <c r="B4278" t="s">
        <v>62</v>
      </c>
      <c r="C4278" t="s">
        <v>7161</v>
      </c>
      <c r="D4278" t="s">
        <v>86</v>
      </c>
      <c r="E4278" s="149">
        <v>295300</v>
      </c>
      <c r="F4278" s="149">
        <v>4700</v>
      </c>
      <c r="G4278" s="149">
        <v>300000</v>
      </c>
      <c r="H4278" s="150">
        <f>Tabela2[[#This Row],[PERCENTUAL REALIZADO2]]*1/100</f>
        <v>0.47547400000000001</v>
      </c>
      <c r="I4278">
        <v>47.547400000000003</v>
      </c>
      <c r="J4278" s="111">
        <v>42269</v>
      </c>
      <c r="L4278" t="s">
        <v>2</v>
      </c>
      <c r="M4278" t="s">
        <v>84</v>
      </c>
      <c r="N4278" t="s">
        <v>88</v>
      </c>
    </row>
    <row r="4279" spans="1:14" x14ac:dyDescent="0.25">
      <c r="A4279" t="s">
        <v>7163</v>
      </c>
      <c r="B4279" t="s">
        <v>62</v>
      </c>
      <c r="C4279" t="s">
        <v>640</v>
      </c>
      <c r="D4279" t="s">
        <v>86</v>
      </c>
      <c r="E4279" s="149">
        <v>255740</v>
      </c>
      <c r="F4279" s="149">
        <v>4260</v>
      </c>
      <c r="G4279" s="149">
        <v>260000</v>
      </c>
      <c r="H4279" s="150">
        <f>Tabela2[[#This Row],[PERCENTUAL REALIZADO2]]*1/100</f>
        <v>0.28666900000000001</v>
      </c>
      <c r="I4279">
        <v>28.666899999999998</v>
      </c>
      <c r="J4279" s="111">
        <v>42209</v>
      </c>
      <c r="L4279" t="s">
        <v>2</v>
      </c>
      <c r="M4279" t="s">
        <v>84</v>
      </c>
      <c r="N4279" t="s">
        <v>88</v>
      </c>
    </row>
    <row r="4280" spans="1:14" x14ac:dyDescent="0.25">
      <c r="A4280" t="s">
        <v>7164</v>
      </c>
      <c r="B4280" t="s">
        <v>62</v>
      </c>
      <c r="C4280" t="s">
        <v>4697</v>
      </c>
      <c r="D4280" t="s">
        <v>86</v>
      </c>
      <c r="E4280" s="149">
        <v>592000</v>
      </c>
      <c r="F4280" s="149">
        <v>19890.96</v>
      </c>
      <c r="G4280" s="149">
        <v>611890.96</v>
      </c>
      <c r="H4280" s="150">
        <f>Tabela2[[#This Row],[PERCENTUAL REALIZADO2]]*1/100</f>
        <v>0.80433200000000005</v>
      </c>
      <c r="I4280">
        <v>80.433199999999999</v>
      </c>
      <c r="J4280" s="111">
        <v>42137</v>
      </c>
      <c r="L4280" t="s">
        <v>2</v>
      </c>
      <c r="M4280" t="s">
        <v>84</v>
      </c>
      <c r="N4280" t="s">
        <v>88</v>
      </c>
    </row>
    <row r="4281" spans="1:14" x14ac:dyDescent="0.25">
      <c r="A4281" t="s">
        <v>7166</v>
      </c>
      <c r="B4281" t="s">
        <v>62</v>
      </c>
      <c r="C4281" t="s">
        <v>7165</v>
      </c>
      <c r="D4281" t="s">
        <v>86</v>
      </c>
      <c r="E4281" s="149">
        <v>394200</v>
      </c>
      <c r="F4281" s="149">
        <v>5800</v>
      </c>
      <c r="G4281" s="149">
        <v>400000</v>
      </c>
      <c r="H4281" s="150">
        <f>Tabela2[[#This Row],[PERCENTUAL REALIZADO2]]*1/100</f>
        <v>0.74489099999999997</v>
      </c>
      <c r="I4281">
        <v>74.489099999999993</v>
      </c>
      <c r="J4281" s="111">
        <v>42195</v>
      </c>
      <c r="K4281" s="111">
        <v>43004</v>
      </c>
      <c r="L4281" t="s">
        <v>2</v>
      </c>
      <c r="M4281" t="s">
        <v>84</v>
      </c>
      <c r="N4281" t="s">
        <v>88</v>
      </c>
    </row>
    <row r="4282" spans="1:14" x14ac:dyDescent="0.25">
      <c r="A4282" t="s">
        <v>7167</v>
      </c>
      <c r="B4282" t="s">
        <v>66</v>
      </c>
      <c r="C4282" t="s">
        <v>6187</v>
      </c>
      <c r="D4282" t="s">
        <v>86</v>
      </c>
      <c r="E4282" s="149">
        <v>245850</v>
      </c>
      <c r="F4282" s="149">
        <v>62359.1</v>
      </c>
      <c r="G4282" s="149">
        <v>308209.09999999998</v>
      </c>
      <c r="H4282" s="150">
        <f>Tabela2[[#This Row],[PERCENTUAL REALIZADO2]]*1/100</f>
        <v>0.802813</v>
      </c>
      <c r="I4282">
        <v>80.281300000000002</v>
      </c>
      <c r="J4282" s="111">
        <v>42152</v>
      </c>
      <c r="L4282" t="s">
        <v>2</v>
      </c>
      <c r="M4282" t="s">
        <v>84</v>
      </c>
      <c r="N4282" t="s">
        <v>88</v>
      </c>
    </row>
    <row r="4283" spans="1:14" x14ac:dyDescent="0.25">
      <c r="A4283" t="s">
        <v>7169</v>
      </c>
      <c r="B4283" t="s">
        <v>62</v>
      </c>
      <c r="C4283" t="s">
        <v>7168</v>
      </c>
      <c r="D4283" t="s">
        <v>86</v>
      </c>
      <c r="E4283" s="149">
        <v>394200</v>
      </c>
      <c r="F4283" s="149">
        <v>0</v>
      </c>
      <c r="G4283" s="149">
        <v>394200</v>
      </c>
      <c r="H4283" s="150">
        <f>Tabela2[[#This Row],[PERCENTUAL REALIZADO2]]*1/100</f>
        <v>0.606321</v>
      </c>
      <c r="I4283">
        <v>60.632100000000001</v>
      </c>
      <c r="J4283" s="111">
        <v>42133</v>
      </c>
      <c r="L4283" t="s">
        <v>2</v>
      </c>
      <c r="M4283" t="s">
        <v>84</v>
      </c>
      <c r="N4283" t="s">
        <v>88</v>
      </c>
    </row>
    <row r="4284" spans="1:14" x14ac:dyDescent="0.25">
      <c r="A4284" t="s">
        <v>5974</v>
      </c>
      <c r="B4284" t="s">
        <v>66</v>
      </c>
      <c r="C4284" t="s">
        <v>323</v>
      </c>
      <c r="D4284" t="s">
        <v>86</v>
      </c>
      <c r="E4284" s="149">
        <v>245850</v>
      </c>
      <c r="F4284" s="149">
        <v>12666.74</v>
      </c>
      <c r="G4284" s="149">
        <v>258516.74</v>
      </c>
      <c r="H4284" s="150">
        <f>Tabela2[[#This Row],[PERCENTUAL REALIZADO2]]*1/100</f>
        <v>0.83127499999999999</v>
      </c>
      <c r="I4284">
        <v>83.127499999999998</v>
      </c>
      <c r="J4284" s="111">
        <v>42142</v>
      </c>
      <c r="L4284" t="s">
        <v>2</v>
      </c>
      <c r="M4284" t="s">
        <v>84</v>
      </c>
      <c r="N4284" t="s">
        <v>88</v>
      </c>
    </row>
    <row r="4285" spans="1:14" x14ac:dyDescent="0.25">
      <c r="A4285" t="s">
        <v>7171</v>
      </c>
      <c r="B4285" t="s">
        <v>57</v>
      </c>
      <c r="C4285" t="s">
        <v>7170</v>
      </c>
      <c r="D4285" t="s">
        <v>86</v>
      </c>
      <c r="E4285" s="149">
        <v>200000</v>
      </c>
      <c r="F4285" s="149">
        <v>4500</v>
      </c>
      <c r="G4285" s="149">
        <v>204500</v>
      </c>
      <c r="H4285" s="150">
        <f>Tabela2[[#This Row],[PERCENTUAL REALIZADO2]]*1/100</f>
        <v>9.7798999999999997E-2</v>
      </c>
      <c r="I4285">
        <v>9.7798999999999996</v>
      </c>
      <c r="J4285" s="111">
        <v>42711</v>
      </c>
      <c r="L4285" t="s">
        <v>2</v>
      </c>
      <c r="M4285" t="s">
        <v>84</v>
      </c>
      <c r="N4285" t="s">
        <v>767</v>
      </c>
    </row>
    <row r="4286" spans="1:14" x14ac:dyDescent="0.25">
      <c r="A4286" t="s">
        <v>7172</v>
      </c>
      <c r="B4286" t="s">
        <v>65</v>
      </c>
      <c r="C4286" t="s">
        <v>1654</v>
      </c>
      <c r="D4286" t="s">
        <v>86</v>
      </c>
      <c r="E4286" s="149">
        <v>245850</v>
      </c>
      <c r="F4286" s="149">
        <v>83958.87</v>
      </c>
      <c r="G4286" s="149">
        <v>329808.87</v>
      </c>
      <c r="H4286" s="150">
        <f>Tabela2[[#This Row],[PERCENTUAL REALIZADO2]]*1/100</f>
        <v>0.84763199999999994</v>
      </c>
      <c r="I4286">
        <v>84.763199999999998</v>
      </c>
      <c r="J4286" s="111">
        <v>42107</v>
      </c>
      <c r="L4286" t="s">
        <v>2</v>
      </c>
      <c r="M4286" t="s">
        <v>84</v>
      </c>
      <c r="N4286" t="s">
        <v>88</v>
      </c>
    </row>
    <row r="4287" spans="1:14" x14ac:dyDescent="0.25">
      <c r="A4287" t="s">
        <v>7173</v>
      </c>
      <c r="B4287" t="s">
        <v>57</v>
      </c>
      <c r="C4287" t="s">
        <v>6760</v>
      </c>
      <c r="D4287" t="s">
        <v>86</v>
      </c>
      <c r="E4287" s="149">
        <v>700000</v>
      </c>
      <c r="F4287" s="149">
        <v>29820.36</v>
      </c>
      <c r="G4287" s="149">
        <v>729820.36</v>
      </c>
      <c r="H4287" s="150">
        <f>Tabela2[[#This Row],[PERCENTUAL REALIZADO2]]*1/100</f>
        <v>0.118731</v>
      </c>
      <c r="I4287">
        <v>11.873100000000001</v>
      </c>
      <c r="J4287" s="111">
        <v>42157</v>
      </c>
      <c r="L4287" t="s">
        <v>2</v>
      </c>
      <c r="M4287" t="s">
        <v>84</v>
      </c>
      <c r="N4287" t="s">
        <v>88</v>
      </c>
    </row>
    <row r="4288" spans="1:14" x14ac:dyDescent="0.25">
      <c r="A4288" t="s">
        <v>7175</v>
      </c>
      <c r="B4288" t="s">
        <v>57</v>
      </c>
      <c r="C4288" t="s">
        <v>7174</v>
      </c>
      <c r="D4288" t="s">
        <v>86</v>
      </c>
      <c r="E4288" s="149">
        <v>400000</v>
      </c>
      <c r="F4288" s="149">
        <v>0</v>
      </c>
      <c r="G4288" s="149">
        <v>400000</v>
      </c>
      <c r="H4288" s="150">
        <f>Tabela2[[#This Row],[PERCENTUAL REALIZADO2]]*1/100</f>
        <v>3.3687000000000002E-2</v>
      </c>
      <c r="I4288">
        <v>3.3687</v>
      </c>
      <c r="J4288" s="111">
        <v>42132</v>
      </c>
      <c r="L4288" t="s">
        <v>2</v>
      </c>
      <c r="M4288" t="s">
        <v>84</v>
      </c>
      <c r="N4288" t="s">
        <v>88</v>
      </c>
    </row>
    <row r="4289" spans="1:14" x14ac:dyDescent="0.25">
      <c r="A4289" t="s">
        <v>7176</v>
      </c>
      <c r="B4289" t="s">
        <v>57</v>
      </c>
      <c r="C4289" t="s">
        <v>6923</v>
      </c>
      <c r="D4289" t="s">
        <v>86</v>
      </c>
      <c r="E4289" s="149">
        <v>740000</v>
      </c>
      <c r="F4289" s="149">
        <v>15200</v>
      </c>
      <c r="G4289" s="149">
        <v>755200</v>
      </c>
      <c r="H4289" s="150">
        <f>Tabela2[[#This Row],[PERCENTUAL REALIZADO2]]*1/100</f>
        <v>0.29461799999999999</v>
      </c>
      <c r="I4289">
        <v>29.4618</v>
      </c>
      <c r="J4289" s="111">
        <v>42150</v>
      </c>
      <c r="L4289" t="s">
        <v>2</v>
      </c>
      <c r="M4289" t="s">
        <v>84</v>
      </c>
      <c r="N4289" t="s">
        <v>88</v>
      </c>
    </row>
    <row r="4290" spans="1:14" x14ac:dyDescent="0.25">
      <c r="A4290" t="s">
        <v>7177</v>
      </c>
      <c r="B4290" t="s">
        <v>57</v>
      </c>
      <c r="C4290" t="s">
        <v>6549</v>
      </c>
      <c r="D4290" t="s">
        <v>86</v>
      </c>
      <c r="E4290" s="149">
        <v>500000</v>
      </c>
      <c r="F4290" s="149">
        <v>10205</v>
      </c>
      <c r="G4290" s="149">
        <v>510205</v>
      </c>
      <c r="H4290" s="150">
        <f>Tabela2[[#This Row],[PERCENTUAL REALIZADO2]]*1/100</f>
        <v>0.51926000000000005</v>
      </c>
      <c r="I4290">
        <v>51.926000000000002</v>
      </c>
      <c r="J4290" s="111">
        <v>42163</v>
      </c>
      <c r="L4290" t="s">
        <v>2</v>
      </c>
      <c r="M4290" t="s">
        <v>84</v>
      </c>
      <c r="N4290" t="s">
        <v>88</v>
      </c>
    </row>
    <row r="4291" spans="1:14" x14ac:dyDescent="0.25">
      <c r="A4291" t="s">
        <v>7178</v>
      </c>
      <c r="B4291" t="s">
        <v>61</v>
      </c>
      <c r="C4291" t="s">
        <v>797</v>
      </c>
      <c r="D4291" t="s">
        <v>86</v>
      </c>
      <c r="E4291" s="149">
        <v>2570000</v>
      </c>
      <c r="F4291" s="149">
        <v>1795316.89</v>
      </c>
      <c r="G4291" s="149">
        <v>4365316.8899999997</v>
      </c>
      <c r="H4291" s="150">
        <f>Tabela2[[#This Row],[PERCENTUAL REALIZADO2]]*1/100</f>
        <v>0.139572</v>
      </c>
      <c r="I4291">
        <v>13.9572</v>
      </c>
      <c r="J4291" s="111">
        <v>42186</v>
      </c>
      <c r="L4291" t="s">
        <v>2</v>
      </c>
      <c r="M4291" t="s">
        <v>84</v>
      </c>
      <c r="N4291" t="s">
        <v>88</v>
      </c>
    </row>
    <row r="4292" spans="1:14" x14ac:dyDescent="0.25">
      <c r="A4292" t="s">
        <v>7179</v>
      </c>
      <c r="B4292" t="s">
        <v>62</v>
      </c>
      <c r="C4292" t="s">
        <v>5216</v>
      </c>
      <c r="D4292" t="s">
        <v>86</v>
      </c>
      <c r="E4292" s="149">
        <v>394200</v>
      </c>
      <c r="F4292" s="149">
        <v>20800</v>
      </c>
      <c r="G4292" s="149">
        <v>415000</v>
      </c>
      <c r="H4292" s="150">
        <f>Tabela2[[#This Row],[PERCENTUAL REALIZADO2]]*1/100</f>
        <v>0.14025699999999999</v>
      </c>
      <c r="I4292">
        <v>14.025700000000001</v>
      </c>
      <c r="J4292" s="111">
        <v>42216</v>
      </c>
      <c r="L4292" t="s">
        <v>2</v>
      </c>
      <c r="M4292" t="s">
        <v>84</v>
      </c>
      <c r="N4292" t="s">
        <v>88</v>
      </c>
    </row>
    <row r="4293" spans="1:14" x14ac:dyDescent="0.25">
      <c r="A4293" t="s">
        <v>5249</v>
      </c>
      <c r="B4293" t="s">
        <v>57</v>
      </c>
      <c r="C4293" t="s">
        <v>5248</v>
      </c>
      <c r="D4293" t="s">
        <v>82</v>
      </c>
      <c r="E4293" s="149">
        <v>135000</v>
      </c>
      <c r="F4293" s="149">
        <v>6750</v>
      </c>
      <c r="G4293" s="149">
        <v>141750</v>
      </c>
      <c r="H4293" s="150">
        <f>Tabela2[[#This Row],[PERCENTUAL REALIZADO2]]*1/100</f>
        <v>0.68400000000000005</v>
      </c>
      <c r="I4293">
        <v>68.400000000000006</v>
      </c>
      <c r="J4293" s="111">
        <v>39263</v>
      </c>
      <c r="K4293" s="111">
        <v>42946</v>
      </c>
      <c r="L4293" t="s">
        <v>2</v>
      </c>
      <c r="M4293" t="s">
        <v>84</v>
      </c>
      <c r="N4293" t="s">
        <v>721</v>
      </c>
    </row>
    <row r="4294" spans="1:14" x14ac:dyDescent="0.25">
      <c r="A4294" t="s">
        <v>7180</v>
      </c>
      <c r="B4294" t="s">
        <v>66</v>
      </c>
      <c r="C4294" t="s">
        <v>3257</v>
      </c>
      <c r="D4294" t="s">
        <v>86</v>
      </c>
      <c r="E4294" s="149">
        <v>245850</v>
      </c>
      <c r="F4294" s="149">
        <v>5017.3500000000004</v>
      </c>
      <c r="G4294" s="149">
        <v>250867.35</v>
      </c>
      <c r="H4294" s="150">
        <f>Tabela2[[#This Row],[PERCENTUAL REALIZADO2]]*1/100</f>
        <v>0.79850500000000002</v>
      </c>
      <c r="I4294">
        <v>79.850499999999997</v>
      </c>
      <c r="J4294" s="111">
        <v>42236</v>
      </c>
      <c r="L4294" t="s">
        <v>2</v>
      </c>
      <c r="M4294" t="s">
        <v>84</v>
      </c>
      <c r="N4294" t="s">
        <v>88</v>
      </c>
    </row>
    <row r="4295" spans="1:14" x14ac:dyDescent="0.25">
      <c r="A4295" t="s">
        <v>7181</v>
      </c>
      <c r="B4295" t="s">
        <v>51</v>
      </c>
      <c r="C4295" t="s">
        <v>675</v>
      </c>
      <c r="D4295" t="s">
        <v>86</v>
      </c>
      <c r="E4295" s="149">
        <v>245850</v>
      </c>
      <c r="F4295" s="149">
        <v>16583.36</v>
      </c>
      <c r="G4295" s="149">
        <v>262433.36</v>
      </c>
      <c r="H4295" s="150">
        <f>Tabela2[[#This Row],[PERCENTUAL REALIZADO2]]*1/100</f>
        <v>0.93025899999999995</v>
      </c>
      <c r="I4295">
        <v>93.025899999999993</v>
      </c>
      <c r="J4295" s="111">
        <v>42382</v>
      </c>
      <c r="L4295" t="s">
        <v>2</v>
      </c>
      <c r="M4295" t="s">
        <v>84</v>
      </c>
      <c r="N4295" t="s">
        <v>88</v>
      </c>
    </row>
    <row r="4296" spans="1:14" x14ac:dyDescent="0.25">
      <c r="A4296" t="s">
        <v>7183</v>
      </c>
      <c r="B4296" t="s">
        <v>51</v>
      </c>
      <c r="C4296" t="s">
        <v>7182</v>
      </c>
      <c r="D4296" t="s">
        <v>86</v>
      </c>
      <c r="E4296" s="149">
        <v>245850</v>
      </c>
      <c r="F4296" s="149">
        <v>4737.3900000000003</v>
      </c>
      <c r="G4296" s="149">
        <v>250587.39</v>
      </c>
      <c r="H4296" s="150">
        <f>Tabela2[[#This Row],[PERCENTUAL REALIZADO2]]*1/100</f>
        <v>0.445102</v>
      </c>
      <c r="I4296">
        <v>44.510199999999998</v>
      </c>
      <c r="J4296" s="111">
        <v>42229</v>
      </c>
      <c r="L4296" t="s">
        <v>2</v>
      </c>
      <c r="M4296" t="s">
        <v>84</v>
      </c>
      <c r="N4296" t="s">
        <v>88</v>
      </c>
    </row>
    <row r="4297" spans="1:14" x14ac:dyDescent="0.25">
      <c r="A4297" t="s">
        <v>7185</v>
      </c>
      <c r="B4297" t="s">
        <v>51</v>
      </c>
      <c r="C4297" t="s">
        <v>7184</v>
      </c>
      <c r="D4297" t="s">
        <v>86</v>
      </c>
      <c r="E4297" s="149">
        <v>245850</v>
      </c>
      <c r="F4297" s="149">
        <v>60270.239999999998</v>
      </c>
      <c r="G4297" s="149">
        <v>306120.24</v>
      </c>
      <c r="H4297" s="150">
        <f>Tabela2[[#This Row],[PERCENTUAL REALIZADO2]]*1/100</f>
        <v>0.53492400000000007</v>
      </c>
      <c r="I4297">
        <v>53.492400000000004</v>
      </c>
      <c r="J4297" s="111">
        <v>42303</v>
      </c>
      <c r="L4297" t="s">
        <v>2</v>
      </c>
      <c r="M4297" t="s">
        <v>84</v>
      </c>
      <c r="N4297" t="s">
        <v>88</v>
      </c>
    </row>
    <row r="4298" spans="1:14" x14ac:dyDescent="0.25">
      <c r="A4298" t="s">
        <v>7186</v>
      </c>
      <c r="B4298" t="s">
        <v>57</v>
      </c>
      <c r="C4298" t="s">
        <v>4749</v>
      </c>
      <c r="D4298" t="s">
        <v>86</v>
      </c>
      <c r="E4298" s="149">
        <v>720000</v>
      </c>
      <c r="F4298" s="149">
        <v>37074.94</v>
      </c>
      <c r="G4298" s="149">
        <v>757074.94</v>
      </c>
      <c r="H4298" s="150">
        <f>Tabela2[[#This Row],[PERCENTUAL REALIZADO2]]*1/100</f>
        <v>0.92503000000000002</v>
      </c>
      <c r="I4298">
        <v>92.503</v>
      </c>
      <c r="J4298" s="111">
        <v>42186</v>
      </c>
      <c r="L4298" t="s">
        <v>2</v>
      </c>
      <c r="M4298" t="s">
        <v>84</v>
      </c>
      <c r="N4298" t="s">
        <v>88</v>
      </c>
    </row>
    <row r="4299" spans="1:14" x14ac:dyDescent="0.25">
      <c r="A4299" t="s">
        <v>7187</v>
      </c>
      <c r="B4299" t="s">
        <v>57</v>
      </c>
      <c r="C4299" t="s">
        <v>1149</v>
      </c>
      <c r="D4299" t="s">
        <v>86</v>
      </c>
      <c r="E4299" s="149">
        <v>250000</v>
      </c>
      <c r="F4299" s="149">
        <v>3874.06</v>
      </c>
      <c r="G4299" s="149">
        <v>253874.06</v>
      </c>
      <c r="H4299" s="150">
        <f>Tabela2[[#This Row],[PERCENTUAL REALIZADO2]]*1/100</f>
        <v>6.3316999999999998E-2</v>
      </c>
      <c r="I4299">
        <v>6.3316999999999997</v>
      </c>
      <c r="J4299" s="111">
        <v>42125</v>
      </c>
      <c r="L4299" t="s">
        <v>2</v>
      </c>
      <c r="M4299" t="s">
        <v>84</v>
      </c>
      <c r="N4299" t="s">
        <v>88</v>
      </c>
    </row>
    <row r="4300" spans="1:14" x14ac:dyDescent="0.25">
      <c r="A4300" t="s">
        <v>7189</v>
      </c>
      <c r="B4300" t="s">
        <v>61</v>
      </c>
      <c r="C4300" t="s">
        <v>7188</v>
      </c>
      <c r="D4300" t="s">
        <v>86</v>
      </c>
      <c r="E4300" s="149">
        <v>3954600</v>
      </c>
      <c r="F4300" s="149">
        <v>379796.83</v>
      </c>
      <c r="G4300" s="149">
        <v>4334396.83</v>
      </c>
      <c r="H4300" s="150">
        <f>Tabela2[[#This Row],[PERCENTUAL REALIZADO2]]*1/100</f>
        <v>0.66623999999999994</v>
      </c>
      <c r="I4300">
        <v>66.623999999999995</v>
      </c>
      <c r="J4300" s="111">
        <v>42132</v>
      </c>
      <c r="L4300" t="s">
        <v>2</v>
      </c>
      <c r="M4300" t="s">
        <v>84</v>
      </c>
      <c r="N4300" t="s">
        <v>88</v>
      </c>
    </row>
    <row r="4301" spans="1:14" x14ac:dyDescent="0.25">
      <c r="A4301" t="s">
        <v>7190</v>
      </c>
      <c r="B4301" t="s">
        <v>57</v>
      </c>
      <c r="C4301" t="s">
        <v>370</v>
      </c>
      <c r="D4301" t="s">
        <v>86</v>
      </c>
      <c r="E4301" s="149">
        <v>700000</v>
      </c>
      <c r="F4301" s="149">
        <v>15205.92</v>
      </c>
      <c r="G4301" s="149">
        <v>715205.92</v>
      </c>
      <c r="H4301" s="150">
        <f>Tabela2[[#This Row],[PERCENTUAL REALIZADO2]]*1/100</f>
        <v>0.50446400000000002</v>
      </c>
      <c r="I4301">
        <v>50.446399999999997</v>
      </c>
      <c r="J4301" s="111">
        <v>42116</v>
      </c>
      <c r="L4301" t="s">
        <v>2</v>
      </c>
      <c r="M4301" t="s">
        <v>84</v>
      </c>
      <c r="N4301" t="s">
        <v>88</v>
      </c>
    </row>
    <row r="4302" spans="1:14" x14ac:dyDescent="0.25">
      <c r="A4302" t="s">
        <v>7191</v>
      </c>
      <c r="B4302" t="s">
        <v>57</v>
      </c>
      <c r="C4302" t="s">
        <v>1368</v>
      </c>
      <c r="D4302" t="s">
        <v>86</v>
      </c>
      <c r="E4302" s="149">
        <v>500000</v>
      </c>
      <c r="F4302" s="149">
        <v>0</v>
      </c>
      <c r="G4302" s="149">
        <v>500000</v>
      </c>
      <c r="H4302" s="150">
        <f>Tabela2[[#This Row],[PERCENTUAL REALIZADO2]]*1/100</f>
        <v>0.7504559999999999</v>
      </c>
      <c r="I4302">
        <v>75.045599999999993</v>
      </c>
      <c r="J4302" s="111">
        <v>42226</v>
      </c>
      <c r="L4302" t="s">
        <v>2</v>
      </c>
      <c r="M4302" t="s">
        <v>84</v>
      </c>
      <c r="N4302" t="s">
        <v>88</v>
      </c>
    </row>
    <row r="4303" spans="1:14" x14ac:dyDescent="0.25">
      <c r="A4303" t="s">
        <v>7193</v>
      </c>
      <c r="B4303" t="s">
        <v>57</v>
      </c>
      <c r="C4303" t="s">
        <v>7192</v>
      </c>
      <c r="D4303" t="s">
        <v>86</v>
      </c>
      <c r="E4303" s="149">
        <v>700000</v>
      </c>
      <c r="F4303" s="149">
        <v>0</v>
      </c>
      <c r="G4303" s="149">
        <v>700000</v>
      </c>
      <c r="H4303" s="150">
        <f>Tabela2[[#This Row],[PERCENTUAL REALIZADO2]]*1/100</f>
        <v>3.9420999999999998E-2</v>
      </c>
      <c r="I4303">
        <v>3.9420999999999999</v>
      </c>
      <c r="J4303" s="111">
        <v>42158</v>
      </c>
      <c r="L4303" t="s">
        <v>2</v>
      </c>
      <c r="M4303" t="s">
        <v>84</v>
      </c>
      <c r="N4303" t="s">
        <v>88</v>
      </c>
    </row>
    <row r="4304" spans="1:14" x14ac:dyDescent="0.25">
      <c r="A4304" t="s">
        <v>7194</v>
      </c>
      <c r="B4304" t="s">
        <v>65</v>
      </c>
      <c r="C4304" t="s">
        <v>6030</v>
      </c>
      <c r="D4304" t="s">
        <v>86</v>
      </c>
      <c r="E4304" s="149">
        <v>245850</v>
      </c>
      <c r="F4304" s="149">
        <v>86950.15</v>
      </c>
      <c r="G4304" s="149">
        <v>332800.15000000002</v>
      </c>
      <c r="H4304" s="150">
        <f>Tabela2[[#This Row],[PERCENTUAL REALIZADO2]]*1/100</f>
        <v>1.5499999999999999E-3</v>
      </c>
      <c r="I4304">
        <v>0.155</v>
      </c>
      <c r="J4304" s="111">
        <v>42164</v>
      </c>
      <c r="L4304" t="s">
        <v>2</v>
      </c>
      <c r="M4304" t="s">
        <v>84</v>
      </c>
      <c r="N4304" t="s">
        <v>88</v>
      </c>
    </row>
    <row r="4305" spans="1:14" x14ac:dyDescent="0.25">
      <c r="A4305" t="s">
        <v>7195</v>
      </c>
      <c r="B4305" t="s">
        <v>57</v>
      </c>
      <c r="C4305" t="s">
        <v>7150</v>
      </c>
      <c r="D4305" t="s">
        <v>86</v>
      </c>
      <c r="E4305" s="149">
        <v>700000</v>
      </c>
      <c r="F4305" s="149">
        <v>17465.240000000002</v>
      </c>
      <c r="G4305" s="149">
        <v>717465.24</v>
      </c>
      <c r="H4305" s="150">
        <f>Tabela2[[#This Row],[PERCENTUAL REALIZADO2]]*1/100</f>
        <v>0.99223899999999998</v>
      </c>
      <c r="I4305">
        <v>99.2239</v>
      </c>
      <c r="J4305" s="111">
        <v>42039</v>
      </c>
      <c r="L4305" t="s">
        <v>2</v>
      </c>
      <c r="M4305" t="s">
        <v>84</v>
      </c>
      <c r="N4305" t="s">
        <v>88</v>
      </c>
    </row>
    <row r="4306" spans="1:14" x14ac:dyDescent="0.25">
      <c r="A4306" t="s">
        <v>7196</v>
      </c>
      <c r="B4306" t="s">
        <v>57</v>
      </c>
      <c r="C4306" t="s">
        <v>7150</v>
      </c>
      <c r="D4306" t="s">
        <v>86</v>
      </c>
      <c r="E4306" s="149">
        <v>600000</v>
      </c>
      <c r="F4306" s="149">
        <v>27625.37</v>
      </c>
      <c r="G4306" s="149">
        <v>627625.37</v>
      </c>
      <c r="H4306" s="150">
        <f>Tabela2[[#This Row],[PERCENTUAL REALIZADO2]]*1/100</f>
        <v>0.97784700000000002</v>
      </c>
      <c r="I4306">
        <v>97.784700000000001</v>
      </c>
      <c r="J4306" s="111">
        <v>42039</v>
      </c>
      <c r="L4306" t="s">
        <v>2</v>
      </c>
      <c r="M4306" t="s">
        <v>84</v>
      </c>
      <c r="N4306" t="s">
        <v>88</v>
      </c>
    </row>
    <row r="4307" spans="1:14" x14ac:dyDescent="0.25">
      <c r="A4307" t="s">
        <v>7187</v>
      </c>
      <c r="B4307" t="s">
        <v>57</v>
      </c>
      <c r="C4307" t="s">
        <v>1149</v>
      </c>
      <c r="D4307" t="s">
        <v>86</v>
      </c>
      <c r="E4307" s="149">
        <v>250000</v>
      </c>
      <c r="F4307" s="149">
        <v>4067.49</v>
      </c>
      <c r="G4307" s="149">
        <v>254067.49</v>
      </c>
      <c r="H4307" s="150">
        <f>Tabela2[[#This Row],[PERCENTUAL REALIZADO2]]*1/100</f>
        <v>0.18554799999999999</v>
      </c>
      <c r="I4307">
        <v>18.5548</v>
      </c>
      <c r="J4307" s="111">
        <v>42125</v>
      </c>
      <c r="L4307" t="s">
        <v>2</v>
      </c>
      <c r="M4307" t="s">
        <v>84</v>
      </c>
      <c r="N4307" t="s">
        <v>88</v>
      </c>
    </row>
    <row r="4308" spans="1:14" x14ac:dyDescent="0.25">
      <c r="A4308" t="s">
        <v>7197</v>
      </c>
      <c r="B4308" t="s">
        <v>57</v>
      </c>
      <c r="C4308" t="s">
        <v>713</v>
      </c>
      <c r="D4308" t="s">
        <v>86</v>
      </c>
      <c r="E4308" s="149">
        <v>700000</v>
      </c>
      <c r="F4308" s="149">
        <v>0</v>
      </c>
      <c r="G4308" s="149">
        <v>700000</v>
      </c>
      <c r="H4308" s="150">
        <f>Tabela2[[#This Row],[PERCENTUAL REALIZADO2]]*1/100</f>
        <v>0.99974400000000008</v>
      </c>
      <c r="I4308">
        <v>99.974400000000003</v>
      </c>
      <c r="J4308" s="111">
        <v>42100</v>
      </c>
      <c r="L4308" t="s">
        <v>2</v>
      </c>
      <c r="M4308" t="s">
        <v>84</v>
      </c>
      <c r="N4308" t="s">
        <v>88</v>
      </c>
    </row>
    <row r="4309" spans="1:14" x14ac:dyDescent="0.25">
      <c r="A4309" t="s">
        <v>7198</v>
      </c>
      <c r="B4309" t="s">
        <v>65</v>
      </c>
      <c r="C4309" t="s">
        <v>1800</v>
      </c>
      <c r="D4309" t="s">
        <v>86</v>
      </c>
      <c r="E4309" s="149">
        <v>245850</v>
      </c>
      <c r="F4309" s="149">
        <v>31102.13</v>
      </c>
      <c r="G4309" s="149">
        <v>276952.13</v>
      </c>
      <c r="H4309" s="150">
        <f>Tabela2[[#This Row],[PERCENTUAL REALIZADO2]]*1/100</f>
        <v>0.91386000000000001</v>
      </c>
      <c r="I4309">
        <v>91.385999999999996</v>
      </c>
      <c r="J4309" s="111">
        <v>42362</v>
      </c>
      <c r="L4309" t="s">
        <v>2</v>
      </c>
      <c r="M4309" t="s">
        <v>84</v>
      </c>
      <c r="N4309" t="s">
        <v>88</v>
      </c>
    </row>
    <row r="4310" spans="1:14" x14ac:dyDescent="0.25">
      <c r="A4310" t="s">
        <v>176</v>
      </c>
      <c r="B4310" t="s">
        <v>65</v>
      </c>
      <c r="C4310" t="s">
        <v>1787</v>
      </c>
      <c r="D4310" t="s">
        <v>86</v>
      </c>
      <c r="E4310" s="149">
        <v>245850</v>
      </c>
      <c r="F4310" s="149">
        <v>4150</v>
      </c>
      <c r="G4310" s="149">
        <v>250000</v>
      </c>
      <c r="H4310" s="150">
        <f>Tabela2[[#This Row],[PERCENTUAL REALIZADO2]]*1/100</f>
        <v>0.84132999999999991</v>
      </c>
      <c r="I4310">
        <v>84.132999999999996</v>
      </c>
      <c r="J4310" s="111">
        <v>42164</v>
      </c>
      <c r="L4310" t="s">
        <v>2</v>
      </c>
      <c r="M4310" t="s">
        <v>84</v>
      </c>
      <c r="N4310" t="s">
        <v>88</v>
      </c>
    </row>
    <row r="4311" spans="1:14" x14ac:dyDescent="0.25">
      <c r="A4311" t="s">
        <v>7199</v>
      </c>
      <c r="B4311" t="s">
        <v>65</v>
      </c>
      <c r="C4311" t="s">
        <v>1825</v>
      </c>
      <c r="D4311" t="s">
        <v>90</v>
      </c>
      <c r="E4311" s="149">
        <v>441000</v>
      </c>
      <c r="F4311" s="149">
        <v>35063.379999999997</v>
      </c>
      <c r="G4311" s="149">
        <v>476063.38</v>
      </c>
      <c r="H4311" s="150">
        <f>Tabela2[[#This Row],[PERCENTUAL REALIZADO2]]*1/100</f>
        <v>0.83261700000000005</v>
      </c>
      <c r="I4311">
        <v>83.261700000000005</v>
      </c>
      <c r="J4311" s="111">
        <v>42261</v>
      </c>
      <c r="L4311" t="s">
        <v>2</v>
      </c>
      <c r="M4311" t="s">
        <v>80</v>
      </c>
      <c r="N4311" t="s">
        <v>112</v>
      </c>
    </row>
    <row r="4312" spans="1:14" x14ac:dyDescent="0.25">
      <c r="A4312" t="s">
        <v>7200</v>
      </c>
      <c r="B4312" t="s">
        <v>53</v>
      </c>
      <c r="C4312" t="s">
        <v>2671</v>
      </c>
      <c r="D4312" t="s">
        <v>117</v>
      </c>
      <c r="E4312" s="149">
        <v>292500</v>
      </c>
      <c r="F4312" s="149">
        <v>60000</v>
      </c>
      <c r="G4312" s="149">
        <v>352500</v>
      </c>
      <c r="H4312" s="150">
        <f>Tabela2[[#This Row],[PERCENTUAL REALIZADO2]]*1/100</f>
        <v>0.52635699999999996</v>
      </c>
      <c r="I4312">
        <v>52.6357</v>
      </c>
      <c r="J4312" s="111">
        <v>42163</v>
      </c>
      <c r="L4312" t="s">
        <v>2</v>
      </c>
      <c r="M4312" t="s">
        <v>120</v>
      </c>
      <c r="N4312" t="s">
        <v>121</v>
      </c>
    </row>
    <row r="4313" spans="1:14" x14ac:dyDescent="0.25">
      <c r="A4313" t="s">
        <v>7201</v>
      </c>
      <c r="B4313" t="s">
        <v>62</v>
      </c>
      <c r="C4313" t="s">
        <v>658</v>
      </c>
      <c r="D4313" t="s">
        <v>117</v>
      </c>
      <c r="E4313" s="149">
        <v>360750</v>
      </c>
      <c r="F4313" s="149">
        <v>490117.09</v>
      </c>
      <c r="G4313" s="149">
        <v>850867.09</v>
      </c>
      <c r="H4313" s="150">
        <f>Tabela2[[#This Row],[PERCENTUAL REALIZADO2]]*1/100</f>
        <v>0.18426999999999999</v>
      </c>
      <c r="I4313">
        <v>18.427</v>
      </c>
      <c r="J4313" s="111">
        <v>42422</v>
      </c>
      <c r="L4313" t="s">
        <v>2</v>
      </c>
      <c r="M4313" t="s">
        <v>120</v>
      </c>
      <c r="N4313" t="s">
        <v>121</v>
      </c>
    </row>
    <row r="4314" spans="1:14" x14ac:dyDescent="0.25">
      <c r="A4314" t="s">
        <v>7202</v>
      </c>
      <c r="B4314" t="s">
        <v>57</v>
      </c>
      <c r="C4314" t="s">
        <v>6123</v>
      </c>
      <c r="D4314" t="s">
        <v>117</v>
      </c>
      <c r="E4314" s="149">
        <v>292500</v>
      </c>
      <c r="F4314" s="149">
        <v>43360.57</v>
      </c>
      <c r="G4314" s="149">
        <v>335860.57</v>
      </c>
      <c r="H4314" s="150">
        <f>Tabela2[[#This Row],[PERCENTUAL REALIZADO2]]*1/100</f>
        <v>0.71654399999999996</v>
      </c>
      <c r="I4314">
        <v>71.654399999999995</v>
      </c>
      <c r="J4314" s="111">
        <v>42095</v>
      </c>
      <c r="L4314" t="s">
        <v>2</v>
      </c>
      <c r="M4314" t="s">
        <v>120</v>
      </c>
      <c r="N4314" t="s">
        <v>121</v>
      </c>
    </row>
    <row r="4315" spans="1:14" x14ac:dyDescent="0.25">
      <c r="A4315" t="s">
        <v>790</v>
      </c>
      <c r="B4315" t="s">
        <v>61</v>
      </c>
      <c r="C4315" t="s">
        <v>5240</v>
      </c>
      <c r="D4315" t="s">
        <v>117</v>
      </c>
      <c r="E4315" s="149">
        <v>292500</v>
      </c>
      <c r="F4315" s="149">
        <v>78848.509999999995</v>
      </c>
      <c r="G4315" s="149">
        <v>371348.51</v>
      </c>
      <c r="H4315" s="150">
        <f>Tabela2[[#This Row],[PERCENTUAL REALIZADO2]]*1/100</f>
        <v>2.5484E-2</v>
      </c>
      <c r="I4315">
        <v>2.5484</v>
      </c>
      <c r="J4315" s="111">
        <v>42499</v>
      </c>
      <c r="L4315" t="s">
        <v>2</v>
      </c>
      <c r="M4315" t="s">
        <v>120</v>
      </c>
      <c r="N4315" t="s">
        <v>121</v>
      </c>
    </row>
    <row r="4316" spans="1:14" x14ac:dyDescent="0.25">
      <c r="A4316" t="s">
        <v>7204</v>
      </c>
      <c r="B4316" t="s">
        <v>47</v>
      </c>
      <c r="C4316" t="s">
        <v>7203</v>
      </c>
      <c r="D4316" t="s">
        <v>117</v>
      </c>
      <c r="E4316" s="149">
        <v>390000</v>
      </c>
      <c r="F4316" s="149">
        <v>10000</v>
      </c>
      <c r="G4316" s="149">
        <v>400000</v>
      </c>
      <c r="H4316" s="150">
        <f>Tabela2[[#This Row],[PERCENTUAL REALIZADO2]]*1/100</f>
        <v>0.49746200000000002</v>
      </c>
      <c r="I4316">
        <v>49.746200000000002</v>
      </c>
      <c r="J4316" s="111">
        <v>42164</v>
      </c>
      <c r="L4316" t="s">
        <v>2</v>
      </c>
      <c r="M4316" t="s">
        <v>120</v>
      </c>
      <c r="N4316" t="s">
        <v>121</v>
      </c>
    </row>
    <row r="4317" spans="1:14" x14ac:dyDescent="0.25">
      <c r="A4317" t="s">
        <v>7205</v>
      </c>
      <c r="B4317" t="s">
        <v>54</v>
      </c>
      <c r="C4317" t="s">
        <v>3425</v>
      </c>
      <c r="D4317" t="s">
        <v>117</v>
      </c>
      <c r="E4317" s="149">
        <v>487500</v>
      </c>
      <c r="F4317" s="149">
        <v>24411.97</v>
      </c>
      <c r="G4317" s="149">
        <v>511911.97</v>
      </c>
      <c r="H4317" s="150">
        <f>Tabela2[[#This Row],[PERCENTUAL REALIZADO2]]*1/100</f>
        <v>0.52314100000000008</v>
      </c>
      <c r="I4317">
        <v>52.314100000000003</v>
      </c>
      <c r="J4317" s="111">
        <v>42279</v>
      </c>
      <c r="L4317" t="s">
        <v>2</v>
      </c>
      <c r="M4317" t="s">
        <v>120</v>
      </c>
      <c r="N4317" t="s">
        <v>121</v>
      </c>
    </row>
    <row r="4318" spans="1:14" x14ac:dyDescent="0.25">
      <c r="A4318" t="s">
        <v>7206</v>
      </c>
      <c r="B4318" t="s">
        <v>61</v>
      </c>
      <c r="C4318" t="s">
        <v>854</v>
      </c>
      <c r="D4318" t="s">
        <v>117</v>
      </c>
      <c r="E4318" s="149">
        <v>284459.42</v>
      </c>
      <c r="F4318" s="149">
        <v>39200.04</v>
      </c>
      <c r="G4318" s="149">
        <v>323659.46000000002</v>
      </c>
      <c r="H4318" s="150">
        <f>Tabela2[[#This Row],[PERCENTUAL REALIZADO2]]*1/100</f>
        <v>0.49881300000000001</v>
      </c>
      <c r="I4318">
        <v>49.881300000000003</v>
      </c>
      <c r="J4318" s="111">
        <v>42290</v>
      </c>
      <c r="L4318" t="s">
        <v>2</v>
      </c>
      <c r="M4318" t="s">
        <v>120</v>
      </c>
      <c r="N4318" t="s">
        <v>121</v>
      </c>
    </row>
    <row r="4319" spans="1:14" x14ac:dyDescent="0.25">
      <c r="A4319" t="s">
        <v>7207</v>
      </c>
      <c r="B4319" t="s">
        <v>61</v>
      </c>
      <c r="C4319" t="s">
        <v>904</v>
      </c>
      <c r="D4319" t="s">
        <v>117</v>
      </c>
      <c r="E4319" s="149">
        <v>341250</v>
      </c>
      <c r="F4319" s="149">
        <v>10783.72</v>
      </c>
      <c r="G4319" s="149">
        <v>352033.72</v>
      </c>
      <c r="H4319" s="150">
        <f>Tabela2[[#This Row],[PERCENTUAL REALIZADO2]]*1/100</f>
        <v>0.999834</v>
      </c>
      <c r="I4319">
        <v>99.983400000000003</v>
      </c>
      <c r="J4319" s="111">
        <v>42354</v>
      </c>
      <c r="L4319" t="s">
        <v>2</v>
      </c>
      <c r="M4319" t="s">
        <v>120</v>
      </c>
      <c r="N4319" t="s">
        <v>121</v>
      </c>
    </row>
    <row r="4320" spans="1:14" x14ac:dyDescent="0.25">
      <c r="A4320" t="s">
        <v>412</v>
      </c>
      <c r="B4320" t="s">
        <v>57</v>
      </c>
      <c r="C4320" t="s">
        <v>585</v>
      </c>
      <c r="D4320" t="s">
        <v>117</v>
      </c>
      <c r="E4320" s="149">
        <v>243750</v>
      </c>
      <c r="F4320" s="149">
        <v>6250</v>
      </c>
      <c r="G4320" s="149">
        <v>250000</v>
      </c>
      <c r="H4320" s="150">
        <f>Tabela2[[#This Row],[PERCENTUAL REALIZADO2]]*1/100</f>
        <v>0.99515399999999998</v>
      </c>
      <c r="I4320">
        <v>99.5154</v>
      </c>
      <c r="J4320" s="111">
        <v>41827</v>
      </c>
      <c r="L4320" t="s">
        <v>2</v>
      </c>
      <c r="M4320" t="s">
        <v>120</v>
      </c>
      <c r="N4320" t="s">
        <v>121</v>
      </c>
    </row>
    <row r="4321" spans="1:14" x14ac:dyDescent="0.25">
      <c r="A4321" t="s">
        <v>412</v>
      </c>
      <c r="B4321" t="s">
        <v>57</v>
      </c>
      <c r="C4321" t="s">
        <v>585</v>
      </c>
      <c r="D4321" t="s">
        <v>117</v>
      </c>
      <c r="E4321" s="149">
        <v>487500</v>
      </c>
      <c r="F4321" s="149">
        <v>10000</v>
      </c>
      <c r="G4321" s="149">
        <v>497500</v>
      </c>
      <c r="H4321" s="150">
        <f>Tabela2[[#This Row],[PERCENTUAL REALIZADO2]]*1/100</f>
        <v>0.10989</v>
      </c>
      <c r="I4321">
        <v>10.989000000000001</v>
      </c>
      <c r="J4321" s="111">
        <v>41806</v>
      </c>
      <c r="L4321" t="s">
        <v>2</v>
      </c>
      <c r="M4321" t="s">
        <v>120</v>
      </c>
      <c r="N4321" t="s">
        <v>121</v>
      </c>
    </row>
    <row r="4322" spans="1:14" x14ac:dyDescent="0.25">
      <c r="A4322" t="s">
        <v>7209</v>
      </c>
      <c r="B4322" t="s">
        <v>53</v>
      </c>
      <c r="C4322" t="s">
        <v>7208</v>
      </c>
      <c r="D4322" t="s">
        <v>117</v>
      </c>
      <c r="E4322" s="149">
        <v>253500</v>
      </c>
      <c r="F4322" s="149">
        <v>95985.2</v>
      </c>
      <c r="G4322" s="149">
        <v>349485.2</v>
      </c>
      <c r="H4322" s="150">
        <f>Tabela2[[#This Row],[PERCENTUAL REALIZADO2]]*1/100</f>
        <v>0.98263800000000001</v>
      </c>
      <c r="I4322">
        <v>98.263800000000003</v>
      </c>
      <c r="J4322" s="111">
        <v>42227</v>
      </c>
      <c r="L4322" t="s">
        <v>2</v>
      </c>
      <c r="M4322" t="s">
        <v>120</v>
      </c>
      <c r="N4322" t="s">
        <v>121</v>
      </c>
    </row>
    <row r="4323" spans="1:14" x14ac:dyDescent="0.25">
      <c r="A4323" t="s">
        <v>7211</v>
      </c>
      <c r="B4323" t="s">
        <v>62</v>
      </c>
      <c r="C4323" t="s">
        <v>7210</v>
      </c>
      <c r="D4323" t="s">
        <v>117</v>
      </c>
      <c r="E4323" s="149">
        <v>341250</v>
      </c>
      <c r="F4323" s="149">
        <v>14286.97</v>
      </c>
      <c r="G4323" s="149">
        <v>355536.97</v>
      </c>
      <c r="H4323" s="150">
        <f>Tabela2[[#This Row],[PERCENTUAL REALIZADO2]]*1/100</f>
        <v>1.8100000000000001E-4</v>
      </c>
      <c r="I4323">
        <v>1.8100000000000002E-2</v>
      </c>
      <c r="J4323" s="111">
        <v>42156</v>
      </c>
      <c r="L4323" t="s">
        <v>2</v>
      </c>
      <c r="M4323" t="s">
        <v>120</v>
      </c>
      <c r="N4323" t="s">
        <v>121</v>
      </c>
    </row>
    <row r="4324" spans="1:14" x14ac:dyDescent="0.25">
      <c r="A4324" t="s">
        <v>7212</v>
      </c>
      <c r="B4324" t="s">
        <v>61</v>
      </c>
      <c r="C4324" t="s">
        <v>5245</v>
      </c>
      <c r="D4324" t="s">
        <v>117</v>
      </c>
      <c r="E4324" s="149">
        <v>292500</v>
      </c>
      <c r="F4324" s="149">
        <v>28491.66</v>
      </c>
      <c r="G4324" s="149">
        <v>320991.65999999997</v>
      </c>
      <c r="H4324" s="150">
        <f>Tabela2[[#This Row],[PERCENTUAL REALIZADO2]]*1/100</f>
        <v>7.0574999999999999E-2</v>
      </c>
      <c r="I4324">
        <v>7.0575000000000001</v>
      </c>
      <c r="J4324" s="111">
        <v>42114</v>
      </c>
      <c r="L4324" t="s">
        <v>2</v>
      </c>
      <c r="M4324" t="s">
        <v>120</v>
      </c>
      <c r="N4324" t="s">
        <v>121</v>
      </c>
    </row>
    <row r="4325" spans="1:14" x14ac:dyDescent="0.25">
      <c r="A4325" t="s">
        <v>7214</v>
      </c>
      <c r="B4325" t="s">
        <v>53</v>
      </c>
      <c r="C4325" t="s">
        <v>7213</v>
      </c>
      <c r="D4325" t="s">
        <v>117</v>
      </c>
      <c r="E4325" s="149">
        <v>292500</v>
      </c>
      <c r="F4325" s="149">
        <v>11535.95</v>
      </c>
      <c r="G4325" s="149">
        <v>304035.95</v>
      </c>
      <c r="H4325" s="150">
        <f>Tabela2[[#This Row],[PERCENTUAL REALIZADO2]]*1/100</f>
        <v>0.99581299999999995</v>
      </c>
      <c r="I4325">
        <v>99.581299999999999</v>
      </c>
      <c r="J4325" s="111">
        <v>42109</v>
      </c>
      <c r="L4325" t="s">
        <v>2</v>
      </c>
      <c r="M4325" t="s">
        <v>120</v>
      </c>
      <c r="N4325" t="s">
        <v>121</v>
      </c>
    </row>
    <row r="4326" spans="1:14" x14ac:dyDescent="0.25">
      <c r="A4326" t="s">
        <v>7215</v>
      </c>
      <c r="B4326" t="s">
        <v>57</v>
      </c>
      <c r="C4326" t="s">
        <v>629</v>
      </c>
      <c r="D4326" t="s">
        <v>117</v>
      </c>
      <c r="E4326" s="149">
        <v>243750</v>
      </c>
      <c r="F4326" s="149">
        <v>6250</v>
      </c>
      <c r="G4326" s="149">
        <v>250000</v>
      </c>
      <c r="H4326" s="150">
        <f>Tabela2[[#This Row],[PERCENTUAL REALIZADO2]]*1/100</f>
        <v>0.95496399999999992</v>
      </c>
      <c r="I4326">
        <v>95.496399999999994</v>
      </c>
      <c r="J4326" s="111">
        <v>42156</v>
      </c>
      <c r="L4326" t="s">
        <v>2</v>
      </c>
      <c r="M4326" t="s">
        <v>120</v>
      </c>
      <c r="N4326" t="s">
        <v>121</v>
      </c>
    </row>
    <row r="4327" spans="1:14" x14ac:dyDescent="0.25">
      <c r="A4327" t="s">
        <v>7216</v>
      </c>
      <c r="B4327" t="s">
        <v>57</v>
      </c>
      <c r="C4327" t="s">
        <v>1034</v>
      </c>
      <c r="D4327" t="s">
        <v>117</v>
      </c>
      <c r="E4327" s="149">
        <v>390000</v>
      </c>
      <c r="F4327" s="149">
        <v>17362.650000000001</v>
      </c>
      <c r="G4327" s="149">
        <v>407362.65</v>
      </c>
      <c r="H4327" s="150">
        <f>Tabela2[[#This Row],[PERCENTUAL REALIZADO2]]*1/100</f>
        <v>1.0369999999999999E-2</v>
      </c>
      <c r="I4327">
        <v>1.0369999999999999</v>
      </c>
      <c r="J4327" s="111">
        <v>42098</v>
      </c>
      <c r="L4327" t="s">
        <v>2</v>
      </c>
      <c r="M4327" t="s">
        <v>120</v>
      </c>
      <c r="N4327" t="s">
        <v>121</v>
      </c>
    </row>
    <row r="4328" spans="1:14" x14ac:dyDescent="0.25">
      <c r="A4328" t="s">
        <v>7217</v>
      </c>
      <c r="B4328" t="s">
        <v>53</v>
      </c>
      <c r="C4328" t="s">
        <v>605</v>
      </c>
      <c r="D4328" t="s">
        <v>117</v>
      </c>
      <c r="E4328" s="149">
        <v>863425.08</v>
      </c>
      <c r="F4328" s="149">
        <v>75080.44</v>
      </c>
      <c r="G4328" s="149">
        <v>938505.52</v>
      </c>
      <c r="H4328" s="150">
        <f>Tabela2[[#This Row],[PERCENTUAL REALIZADO2]]*1/100</f>
        <v>0.74930899999999989</v>
      </c>
      <c r="I4328">
        <v>74.930899999999994</v>
      </c>
      <c r="J4328" s="111">
        <v>42165</v>
      </c>
      <c r="L4328" t="s">
        <v>2</v>
      </c>
      <c r="M4328" t="s">
        <v>120</v>
      </c>
      <c r="N4328" t="s">
        <v>121</v>
      </c>
    </row>
    <row r="4329" spans="1:14" x14ac:dyDescent="0.25">
      <c r="A4329" t="s">
        <v>7218</v>
      </c>
      <c r="B4329" t="s">
        <v>54</v>
      </c>
      <c r="C4329" t="s">
        <v>574</v>
      </c>
      <c r="D4329" t="s">
        <v>117</v>
      </c>
      <c r="E4329" s="149">
        <v>487500</v>
      </c>
      <c r="F4329" s="149">
        <v>12500</v>
      </c>
      <c r="G4329" s="149">
        <v>500000</v>
      </c>
      <c r="H4329" s="150">
        <f>Tabela2[[#This Row],[PERCENTUAL REALIZADO2]]*1/100</f>
        <v>0.50323499999999999</v>
      </c>
      <c r="I4329">
        <v>50.323500000000003</v>
      </c>
      <c r="J4329" s="111">
        <v>42152</v>
      </c>
      <c r="L4329" t="s">
        <v>2</v>
      </c>
      <c r="M4329" t="s">
        <v>120</v>
      </c>
      <c r="N4329" t="s">
        <v>121</v>
      </c>
    </row>
    <row r="4330" spans="1:14" x14ac:dyDescent="0.25">
      <c r="A4330" t="s">
        <v>613</v>
      </c>
      <c r="B4330" t="s">
        <v>68</v>
      </c>
      <c r="C4330" t="s">
        <v>7219</v>
      </c>
      <c r="D4330" t="s">
        <v>161</v>
      </c>
      <c r="E4330" s="149">
        <v>250000</v>
      </c>
      <c r="F4330" s="149">
        <v>56502.53</v>
      </c>
      <c r="G4330" s="149">
        <v>306502.53000000003</v>
      </c>
      <c r="H4330" s="150">
        <f>Tabela2[[#This Row],[PERCENTUAL REALIZADO2]]*1/100</f>
        <v>0.51175300000000001</v>
      </c>
      <c r="I4330">
        <v>51.1753</v>
      </c>
      <c r="J4330" s="111">
        <v>42256</v>
      </c>
      <c r="L4330" t="s">
        <v>2</v>
      </c>
      <c r="M4330" t="s">
        <v>84</v>
      </c>
      <c r="N4330" t="s">
        <v>162</v>
      </c>
    </row>
    <row r="4331" spans="1:14" x14ac:dyDescent="0.25">
      <c r="A4331" t="s">
        <v>7220</v>
      </c>
      <c r="B4331" t="s">
        <v>48</v>
      </c>
      <c r="C4331" t="s">
        <v>1018</v>
      </c>
      <c r="D4331" t="s">
        <v>79</v>
      </c>
      <c r="E4331" s="149">
        <v>487500</v>
      </c>
      <c r="F4331" s="149">
        <v>25258.959999999999</v>
      </c>
      <c r="G4331" s="149">
        <v>512758.96</v>
      </c>
      <c r="H4331" s="150">
        <f>Tabela2[[#This Row],[PERCENTUAL REALIZADO2]]*1/100</f>
        <v>0.95016400000000001</v>
      </c>
      <c r="I4331">
        <v>95.016400000000004</v>
      </c>
      <c r="J4331" s="111">
        <v>42125</v>
      </c>
      <c r="L4331" t="s">
        <v>2</v>
      </c>
      <c r="M4331" t="s">
        <v>80</v>
      </c>
      <c r="N4331" t="s">
        <v>81</v>
      </c>
    </row>
    <row r="4332" spans="1:14" x14ac:dyDescent="0.25">
      <c r="A4332" t="s">
        <v>311</v>
      </c>
      <c r="B4332" t="s">
        <v>61</v>
      </c>
      <c r="C4332" t="s">
        <v>1163</v>
      </c>
      <c r="D4332" t="s">
        <v>79</v>
      </c>
      <c r="E4332" s="149">
        <v>292500</v>
      </c>
      <c r="F4332" s="149">
        <v>57450</v>
      </c>
      <c r="G4332" s="149">
        <v>349950</v>
      </c>
      <c r="H4332" s="150">
        <f>Tabela2[[#This Row],[PERCENTUAL REALIZADO2]]*1/100</f>
        <v>0.75651899999999994</v>
      </c>
      <c r="I4332">
        <v>75.651899999999998</v>
      </c>
      <c r="J4332" s="111">
        <v>42193</v>
      </c>
      <c r="L4332" t="s">
        <v>2</v>
      </c>
      <c r="M4332" t="s">
        <v>80</v>
      </c>
      <c r="N4332" t="s">
        <v>81</v>
      </c>
    </row>
    <row r="4333" spans="1:14" x14ac:dyDescent="0.25">
      <c r="A4333" t="s">
        <v>7221</v>
      </c>
      <c r="B4333" t="s">
        <v>52</v>
      </c>
      <c r="C4333" t="s">
        <v>5326</v>
      </c>
      <c r="D4333" t="s">
        <v>79</v>
      </c>
      <c r="E4333" s="149">
        <v>594750</v>
      </c>
      <c r="F4333" s="149">
        <v>15050</v>
      </c>
      <c r="G4333" s="149">
        <v>609800</v>
      </c>
      <c r="H4333" s="150">
        <f>Tabela2[[#This Row],[PERCENTUAL REALIZADO2]]*1/100</f>
        <v>0.992784</v>
      </c>
      <c r="I4333">
        <v>99.278400000000005</v>
      </c>
      <c r="J4333" s="111">
        <v>41705</v>
      </c>
      <c r="L4333" t="s">
        <v>2</v>
      </c>
      <c r="M4333" t="s">
        <v>80</v>
      </c>
      <c r="N4333" t="s">
        <v>81</v>
      </c>
    </row>
    <row r="4334" spans="1:14" x14ac:dyDescent="0.25">
      <c r="A4334" t="s">
        <v>287</v>
      </c>
      <c r="B4334" t="s">
        <v>51</v>
      </c>
      <c r="C4334" t="s">
        <v>268</v>
      </c>
      <c r="D4334" t="s">
        <v>123</v>
      </c>
      <c r="E4334" s="149">
        <v>2880000</v>
      </c>
      <c r="F4334" s="149">
        <v>593894.89</v>
      </c>
      <c r="G4334" s="149">
        <v>3473894.89</v>
      </c>
      <c r="H4334" s="150">
        <f>Tabela2[[#This Row],[PERCENTUAL REALIZADO2]]*1/100</f>
        <v>0.47352299999999997</v>
      </c>
      <c r="I4334">
        <v>47.3523</v>
      </c>
      <c r="J4334" s="111">
        <v>42439</v>
      </c>
      <c r="L4334" t="s">
        <v>2</v>
      </c>
      <c r="M4334" t="s">
        <v>125</v>
      </c>
      <c r="N4334" t="s">
        <v>126</v>
      </c>
    </row>
    <row r="4335" spans="1:14" x14ac:dyDescent="0.25">
      <c r="A4335" t="s">
        <v>124</v>
      </c>
      <c r="B4335" t="s">
        <v>53</v>
      </c>
      <c r="C4335" t="s">
        <v>7222</v>
      </c>
      <c r="D4335" t="s">
        <v>123</v>
      </c>
      <c r="E4335" s="149">
        <v>4659965.1900000004</v>
      </c>
      <c r="F4335" s="149">
        <v>0</v>
      </c>
      <c r="G4335" s="149">
        <v>4659965.1900000004</v>
      </c>
      <c r="H4335" s="150">
        <f>Tabela2[[#This Row],[PERCENTUAL REALIZADO2]]*1/100</f>
        <v>4.5989000000000002E-2</v>
      </c>
      <c r="I4335">
        <v>4.5989000000000004</v>
      </c>
      <c r="J4335" s="111">
        <v>42401</v>
      </c>
      <c r="L4335" t="s">
        <v>2</v>
      </c>
      <c r="M4335" t="s">
        <v>125</v>
      </c>
      <c r="N4335" t="s">
        <v>126</v>
      </c>
    </row>
    <row r="4336" spans="1:14" x14ac:dyDescent="0.25">
      <c r="A4336" t="s">
        <v>124</v>
      </c>
      <c r="B4336" t="s">
        <v>55</v>
      </c>
      <c r="C4336" t="s">
        <v>268</v>
      </c>
      <c r="D4336" t="s">
        <v>123</v>
      </c>
      <c r="E4336" s="149">
        <v>392000</v>
      </c>
      <c r="F4336" s="149">
        <v>144168.07999999999</v>
      </c>
      <c r="G4336" s="149">
        <v>536168.07999999996</v>
      </c>
      <c r="H4336" s="150">
        <f>Tabela2[[#This Row],[PERCENTUAL REALIZADO2]]*1/100</f>
        <v>0.52273599999999998</v>
      </c>
      <c r="I4336">
        <v>52.273600000000002</v>
      </c>
      <c r="J4336" s="111">
        <v>42319</v>
      </c>
      <c r="L4336" t="s">
        <v>2</v>
      </c>
      <c r="M4336" t="s">
        <v>125</v>
      </c>
      <c r="N4336" t="s">
        <v>126</v>
      </c>
    </row>
    <row r="4337" spans="1:14" x14ac:dyDescent="0.25">
      <c r="A4337" t="s">
        <v>498</v>
      </c>
      <c r="B4337" t="s">
        <v>54</v>
      </c>
      <c r="C4337" t="s">
        <v>7223</v>
      </c>
      <c r="D4337" t="s">
        <v>123</v>
      </c>
      <c r="E4337" s="149">
        <v>490000</v>
      </c>
      <c r="F4337" s="149">
        <v>55190.86</v>
      </c>
      <c r="G4337" s="149">
        <v>545190.86</v>
      </c>
      <c r="H4337" s="150">
        <f>Tabela2[[#This Row],[PERCENTUAL REALIZADO2]]*1/100</f>
        <v>0.50216299999999991</v>
      </c>
      <c r="I4337">
        <v>50.216299999999997</v>
      </c>
      <c r="J4337" s="111">
        <v>42326</v>
      </c>
      <c r="L4337" t="s">
        <v>2</v>
      </c>
      <c r="M4337" t="s">
        <v>125</v>
      </c>
      <c r="N4337" t="s">
        <v>126</v>
      </c>
    </row>
    <row r="4338" spans="1:14" x14ac:dyDescent="0.25">
      <c r="A4338" t="s">
        <v>124</v>
      </c>
      <c r="B4338" t="s">
        <v>59</v>
      </c>
      <c r="C4338" t="s">
        <v>268</v>
      </c>
      <c r="D4338" t="s">
        <v>123</v>
      </c>
      <c r="E4338" s="149">
        <v>2156000</v>
      </c>
      <c r="F4338" s="149">
        <v>44000</v>
      </c>
      <c r="G4338" s="149">
        <v>2200000</v>
      </c>
      <c r="H4338" s="150">
        <f>Tabela2[[#This Row],[PERCENTUAL REALIZADO2]]*1/100</f>
        <v>0.90200999999999998</v>
      </c>
      <c r="I4338">
        <v>90.200999999999993</v>
      </c>
      <c r="J4338" s="111">
        <v>42157</v>
      </c>
      <c r="L4338" t="s">
        <v>2</v>
      </c>
      <c r="M4338" t="s">
        <v>125</v>
      </c>
      <c r="N4338" t="s">
        <v>126</v>
      </c>
    </row>
    <row r="4339" spans="1:14" x14ac:dyDescent="0.25">
      <c r="A4339" t="s">
        <v>124</v>
      </c>
      <c r="B4339" t="s">
        <v>59</v>
      </c>
      <c r="C4339" t="s">
        <v>860</v>
      </c>
      <c r="D4339" t="s">
        <v>123</v>
      </c>
      <c r="E4339" s="149">
        <v>950000</v>
      </c>
      <c r="F4339" s="149">
        <v>66867.929999999993</v>
      </c>
      <c r="G4339" s="149">
        <v>1016867.93</v>
      </c>
      <c r="H4339" s="150">
        <f>Tabela2[[#This Row],[PERCENTUAL REALIZADO2]]*1/100</f>
        <v>4.4253000000000001E-2</v>
      </c>
      <c r="I4339">
        <v>4.4253</v>
      </c>
      <c r="J4339" s="111">
        <v>42129</v>
      </c>
      <c r="L4339" t="s">
        <v>2</v>
      </c>
      <c r="M4339" t="s">
        <v>125</v>
      </c>
      <c r="N4339" t="s">
        <v>126</v>
      </c>
    </row>
    <row r="4340" spans="1:14" x14ac:dyDescent="0.25">
      <c r="A4340" t="s">
        <v>7224</v>
      </c>
      <c r="B4340" t="s">
        <v>66</v>
      </c>
      <c r="C4340" t="s">
        <v>1329</v>
      </c>
      <c r="D4340" t="s">
        <v>82</v>
      </c>
      <c r="E4340" s="149">
        <v>386000</v>
      </c>
      <c r="F4340" s="149">
        <v>37310.339999999997</v>
      </c>
      <c r="G4340" s="149">
        <v>423310.34</v>
      </c>
      <c r="H4340" s="150">
        <f>Tabela2[[#This Row],[PERCENTUAL REALIZADO2]]*1/100</f>
        <v>0.81730700000000001</v>
      </c>
      <c r="I4340">
        <v>81.730699999999999</v>
      </c>
      <c r="J4340" s="111">
        <v>42156</v>
      </c>
      <c r="L4340" t="s">
        <v>2</v>
      </c>
      <c r="M4340" t="s">
        <v>84</v>
      </c>
      <c r="N4340" t="s">
        <v>85</v>
      </c>
    </row>
    <row r="4341" spans="1:14" x14ac:dyDescent="0.25">
      <c r="A4341" t="s">
        <v>7225</v>
      </c>
      <c r="B4341" t="s">
        <v>47</v>
      </c>
      <c r="C4341" t="s">
        <v>1084</v>
      </c>
      <c r="D4341" t="s">
        <v>82</v>
      </c>
      <c r="E4341" s="149">
        <v>636675</v>
      </c>
      <c r="F4341" s="149">
        <v>19590</v>
      </c>
      <c r="G4341" s="149">
        <v>656265</v>
      </c>
      <c r="H4341" s="150">
        <f>Tabela2[[#This Row],[PERCENTUAL REALIZADO2]]*1/100</f>
        <v>0.53112199999999998</v>
      </c>
      <c r="I4341">
        <v>53.112200000000001</v>
      </c>
      <c r="J4341" s="111">
        <v>42133</v>
      </c>
      <c r="L4341" t="s">
        <v>2</v>
      </c>
      <c r="M4341" t="s">
        <v>84</v>
      </c>
      <c r="N4341" t="s">
        <v>85</v>
      </c>
    </row>
    <row r="4342" spans="1:14" x14ac:dyDescent="0.25">
      <c r="A4342" t="s">
        <v>7226</v>
      </c>
      <c r="B4342" t="s">
        <v>66</v>
      </c>
      <c r="C4342" t="s">
        <v>1741</v>
      </c>
      <c r="D4342" t="s">
        <v>82</v>
      </c>
      <c r="E4342" s="149">
        <v>668850</v>
      </c>
      <c r="F4342" s="149">
        <v>13650</v>
      </c>
      <c r="G4342" s="149">
        <v>682500</v>
      </c>
      <c r="H4342" s="150">
        <f>Tabela2[[#This Row],[PERCENTUAL REALIZADO2]]*1/100</f>
        <v>0.55957500000000004</v>
      </c>
      <c r="I4342">
        <v>55.957500000000003</v>
      </c>
      <c r="J4342" s="111">
        <v>42552</v>
      </c>
      <c r="L4342" t="s">
        <v>2</v>
      </c>
      <c r="M4342" t="s">
        <v>84</v>
      </c>
      <c r="N4342" t="s">
        <v>85</v>
      </c>
    </row>
    <row r="4343" spans="1:14" x14ac:dyDescent="0.25">
      <c r="A4343" t="s">
        <v>7227</v>
      </c>
      <c r="B4343" t="s">
        <v>66</v>
      </c>
      <c r="C4343" t="s">
        <v>155</v>
      </c>
      <c r="D4343" t="s">
        <v>82</v>
      </c>
      <c r="E4343" s="149">
        <v>269100</v>
      </c>
      <c r="F4343" s="149">
        <v>5491.84</v>
      </c>
      <c r="G4343" s="149">
        <v>274591.84000000003</v>
      </c>
      <c r="H4343" s="150">
        <f>Tabela2[[#This Row],[PERCENTUAL REALIZADO2]]*1/100</f>
        <v>0.7446290000000001</v>
      </c>
      <c r="I4343">
        <v>74.462900000000005</v>
      </c>
      <c r="J4343" s="111">
        <v>42130</v>
      </c>
      <c r="L4343" t="s">
        <v>2</v>
      </c>
      <c r="M4343" t="s">
        <v>84</v>
      </c>
      <c r="N4343" t="s">
        <v>85</v>
      </c>
    </row>
    <row r="4344" spans="1:14" x14ac:dyDescent="0.25">
      <c r="A4344" t="s">
        <v>7228</v>
      </c>
      <c r="B4344" t="s">
        <v>60</v>
      </c>
      <c r="C4344" t="s">
        <v>2840</v>
      </c>
      <c r="D4344" t="s">
        <v>82</v>
      </c>
      <c r="E4344" s="149">
        <v>487500</v>
      </c>
      <c r="F4344" s="149">
        <v>10000</v>
      </c>
      <c r="G4344" s="149">
        <v>497500</v>
      </c>
      <c r="H4344" s="150">
        <f>Tabela2[[#This Row],[PERCENTUAL REALIZADO2]]*1/100</f>
        <v>0.450017</v>
      </c>
      <c r="I4344">
        <v>45.0017</v>
      </c>
      <c r="J4344" s="111">
        <v>42163</v>
      </c>
      <c r="L4344" t="s">
        <v>2</v>
      </c>
      <c r="M4344" t="s">
        <v>84</v>
      </c>
      <c r="N4344" t="s">
        <v>85</v>
      </c>
    </row>
    <row r="4345" spans="1:14" x14ac:dyDescent="0.25">
      <c r="A4345" t="s">
        <v>7229</v>
      </c>
      <c r="B4345" t="s">
        <v>47</v>
      </c>
      <c r="C4345" t="s">
        <v>960</v>
      </c>
      <c r="D4345" t="s">
        <v>82</v>
      </c>
      <c r="E4345" s="149">
        <v>243750</v>
      </c>
      <c r="F4345" s="149">
        <v>7500</v>
      </c>
      <c r="G4345" s="149">
        <v>251250</v>
      </c>
      <c r="H4345" s="150">
        <f>Tabela2[[#This Row],[PERCENTUAL REALIZADO2]]*1/100</f>
        <v>1.1462000000000002E-2</v>
      </c>
      <c r="I4345">
        <v>1.1462000000000001</v>
      </c>
      <c r="J4345" s="111">
        <v>42181</v>
      </c>
      <c r="L4345" t="s">
        <v>2</v>
      </c>
      <c r="M4345" t="s">
        <v>84</v>
      </c>
      <c r="N4345" t="s">
        <v>85</v>
      </c>
    </row>
    <row r="4346" spans="1:14" x14ac:dyDescent="0.25">
      <c r="A4346" t="s">
        <v>7230</v>
      </c>
      <c r="B4346" t="s">
        <v>54</v>
      </c>
      <c r="C4346" t="s">
        <v>4725</v>
      </c>
      <c r="D4346" t="s">
        <v>82</v>
      </c>
      <c r="E4346" s="149">
        <v>556235.5</v>
      </c>
      <c r="F4346" s="149">
        <v>11351.75</v>
      </c>
      <c r="G4346" s="149">
        <v>567587.25</v>
      </c>
      <c r="H4346" s="150">
        <f>Tabela2[[#This Row],[PERCENTUAL REALIZADO2]]*1/100</f>
        <v>2.315E-2</v>
      </c>
      <c r="I4346">
        <v>2.3149999999999999</v>
      </c>
      <c r="J4346" s="111">
        <v>42339</v>
      </c>
      <c r="L4346" t="s">
        <v>2</v>
      </c>
      <c r="M4346" t="s">
        <v>84</v>
      </c>
      <c r="N4346" t="s">
        <v>85</v>
      </c>
    </row>
    <row r="4347" spans="1:14" x14ac:dyDescent="0.25">
      <c r="A4347" t="s">
        <v>7231</v>
      </c>
      <c r="B4347" t="s">
        <v>60</v>
      </c>
      <c r="C4347" t="s">
        <v>270</v>
      </c>
      <c r="D4347" t="s">
        <v>82</v>
      </c>
      <c r="E4347" s="149">
        <v>487500</v>
      </c>
      <c r="F4347" s="149">
        <v>20778.669999999998</v>
      </c>
      <c r="G4347" s="149">
        <v>508278.67</v>
      </c>
      <c r="H4347" s="150">
        <f>Tabela2[[#This Row],[PERCENTUAL REALIZADO2]]*1/100</f>
        <v>0.94841399999999998</v>
      </c>
      <c r="I4347">
        <v>94.841399999999993</v>
      </c>
      <c r="J4347" s="111">
        <v>42217</v>
      </c>
      <c r="L4347" t="s">
        <v>2</v>
      </c>
      <c r="M4347" t="s">
        <v>84</v>
      </c>
      <c r="N4347" t="s">
        <v>85</v>
      </c>
    </row>
    <row r="4348" spans="1:14" x14ac:dyDescent="0.25">
      <c r="A4348" t="s">
        <v>7232</v>
      </c>
      <c r="B4348" t="s">
        <v>48</v>
      </c>
      <c r="C4348" t="s">
        <v>856</v>
      </c>
      <c r="D4348" t="s">
        <v>82</v>
      </c>
      <c r="E4348" s="149">
        <v>926250</v>
      </c>
      <c r="F4348" s="149">
        <v>50000</v>
      </c>
      <c r="G4348" s="149">
        <v>976250</v>
      </c>
      <c r="H4348" s="150">
        <f>Tabela2[[#This Row],[PERCENTUAL REALIZADO2]]*1/100</f>
        <v>0.83664799999999995</v>
      </c>
      <c r="I4348">
        <v>83.6648</v>
      </c>
      <c r="J4348" s="111">
        <v>42217</v>
      </c>
      <c r="K4348" s="111">
        <v>43073</v>
      </c>
      <c r="L4348" t="s">
        <v>2</v>
      </c>
      <c r="M4348" t="s">
        <v>84</v>
      </c>
      <c r="N4348" t="s">
        <v>85</v>
      </c>
    </row>
    <row r="4349" spans="1:14" x14ac:dyDescent="0.25">
      <c r="A4349" t="s">
        <v>7234</v>
      </c>
      <c r="B4349" t="s">
        <v>52</v>
      </c>
      <c r="C4349" t="s">
        <v>7233</v>
      </c>
      <c r="D4349" t="s">
        <v>82</v>
      </c>
      <c r="E4349" s="149">
        <v>292500</v>
      </c>
      <c r="F4349" s="149">
        <v>10000</v>
      </c>
      <c r="G4349" s="149">
        <v>302500</v>
      </c>
      <c r="H4349" s="150">
        <f>Tabela2[[#This Row],[PERCENTUAL REALIZADO2]]*1/100</f>
        <v>0.11167099999999999</v>
      </c>
      <c r="I4349">
        <v>11.1671</v>
      </c>
      <c r="J4349" s="111">
        <v>42160</v>
      </c>
      <c r="L4349" t="s">
        <v>2</v>
      </c>
      <c r="M4349" t="s">
        <v>84</v>
      </c>
      <c r="N4349" t="s">
        <v>85</v>
      </c>
    </row>
    <row r="4350" spans="1:14" x14ac:dyDescent="0.25">
      <c r="A4350" t="s">
        <v>7235</v>
      </c>
      <c r="B4350" t="s">
        <v>47</v>
      </c>
      <c r="C4350" t="s">
        <v>1120</v>
      </c>
      <c r="D4350" t="s">
        <v>82</v>
      </c>
      <c r="E4350" s="149">
        <v>682500</v>
      </c>
      <c r="F4350" s="149">
        <v>27300</v>
      </c>
      <c r="G4350" s="149">
        <v>709800</v>
      </c>
      <c r="H4350" s="150">
        <f>Tabela2[[#This Row],[PERCENTUAL REALIZADO2]]*1/100</f>
        <v>0.94642799999999994</v>
      </c>
      <c r="I4350">
        <v>94.642799999999994</v>
      </c>
      <c r="J4350" s="111">
        <v>42144</v>
      </c>
      <c r="L4350" t="s">
        <v>2</v>
      </c>
      <c r="M4350" t="s">
        <v>84</v>
      </c>
      <c r="N4350" t="s">
        <v>85</v>
      </c>
    </row>
    <row r="4351" spans="1:14" x14ac:dyDescent="0.25">
      <c r="A4351" t="s">
        <v>7237</v>
      </c>
      <c r="B4351" t="s">
        <v>47</v>
      </c>
      <c r="C4351" t="s">
        <v>7236</v>
      </c>
      <c r="D4351" t="s">
        <v>82</v>
      </c>
      <c r="E4351" s="149">
        <v>441675</v>
      </c>
      <c r="F4351" s="149">
        <v>9243.68</v>
      </c>
      <c r="G4351" s="149">
        <v>450918.68</v>
      </c>
      <c r="H4351" s="150">
        <f>Tabela2[[#This Row],[PERCENTUAL REALIZADO2]]*1/100</f>
        <v>0.90122500000000005</v>
      </c>
      <c r="I4351">
        <v>90.122500000000002</v>
      </c>
      <c r="J4351" s="111">
        <v>42156</v>
      </c>
      <c r="L4351" t="s">
        <v>2</v>
      </c>
      <c r="M4351" t="s">
        <v>84</v>
      </c>
      <c r="N4351" t="s">
        <v>85</v>
      </c>
    </row>
    <row r="4352" spans="1:14" x14ac:dyDescent="0.25">
      <c r="A4352" t="s">
        <v>7239</v>
      </c>
      <c r="B4352" t="s">
        <v>52</v>
      </c>
      <c r="C4352" t="s">
        <v>7238</v>
      </c>
      <c r="D4352" t="s">
        <v>82</v>
      </c>
      <c r="E4352" s="149">
        <v>682500</v>
      </c>
      <c r="F4352" s="149">
        <v>20000</v>
      </c>
      <c r="G4352" s="149">
        <v>702500</v>
      </c>
      <c r="H4352" s="150">
        <f>Tabela2[[#This Row],[PERCENTUAL REALIZADO2]]*1/100</f>
        <v>1.4803E-2</v>
      </c>
      <c r="I4352">
        <v>1.4802999999999999</v>
      </c>
      <c r="J4352" s="111">
        <v>42138</v>
      </c>
      <c r="L4352" t="s">
        <v>2</v>
      </c>
      <c r="M4352" t="s">
        <v>84</v>
      </c>
      <c r="N4352" t="s">
        <v>85</v>
      </c>
    </row>
    <row r="4353" spans="1:14" x14ac:dyDescent="0.25">
      <c r="A4353" t="s">
        <v>7241</v>
      </c>
      <c r="B4353" t="s">
        <v>51</v>
      </c>
      <c r="C4353" t="s">
        <v>7240</v>
      </c>
      <c r="D4353" t="s">
        <v>82</v>
      </c>
      <c r="E4353" s="149">
        <v>243750</v>
      </c>
      <c r="F4353" s="149">
        <v>6250</v>
      </c>
      <c r="G4353" s="149">
        <v>250000</v>
      </c>
      <c r="H4353" s="150">
        <f>Tabela2[[#This Row],[PERCENTUAL REALIZADO2]]*1/100</f>
        <v>0.69181700000000002</v>
      </c>
      <c r="I4353">
        <v>69.181700000000006</v>
      </c>
      <c r="J4353" s="111">
        <v>42167</v>
      </c>
      <c r="L4353" t="s">
        <v>2</v>
      </c>
      <c r="M4353" t="s">
        <v>84</v>
      </c>
      <c r="N4353" t="s">
        <v>85</v>
      </c>
    </row>
    <row r="4354" spans="1:14" x14ac:dyDescent="0.25">
      <c r="A4354" t="s">
        <v>7243</v>
      </c>
      <c r="B4354" t="s">
        <v>637</v>
      </c>
      <c r="C4354" t="s">
        <v>7242</v>
      </c>
      <c r="D4354" t="s">
        <v>82</v>
      </c>
      <c r="E4354" s="149">
        <v>390000</v>
      </c>
      <c r="F4354" s="149">
        <v>44657.45</v>
      </c>
      <c r="G4354" s="149">
        <v>434657.45</v>
      </c>
      <c r="H4354" s="150">
        <f>Tabela2[[#This Row],[PERCENTUAL REALIZADO2]]*1/100</f>
        <v>0.48485300000000003</v>
      </c>
      <c r="I4354">
        <v>48.485300000000002</v>
      </c>
      <c r="J4354" s="111">
        <v>42180</v>
      </c>
      <c r="L4354" t="s">
        <v>2</v>
      </c>
      <c r="M4354" t="s">
        <v>84</v>
      </c>
      <c r="N4354" t="s">
        <v>85</v>
      </c>
    </row>
    <row r="4355" spans="1:14" x14ac:dyDescent="0.25">
      <c r="A4355" t="s">
        <v>7244</v>
      </c>
      <c r="B4355" t="s">
        <v>65</v>
      </c>
      <c r="C4355" t="s">
        <v>1293</v>
      </c>
      <c r="D4355" t="s">
        <v>82</v>
      </c>
      <c r="E4355" s="149">
        <v>2925000</v>
      </c>
      <c r="F4355" s="149">
        <v>589864.24</v>
      </c>
      <c r="G4355" s="149">
        <v>3514864.24</v>
      </c>
      <c r="H4355" s="150">
        <f>Tabela2[[#This Row],[PERCENTUAL REALIZADO2]]*1/100</f>
        <v>7.6119000000000006E-2</v>
      </c>
      <c r="I4355">
        <v>7.6119000000000003</v>
      </c>
      <c r="J4355" s="111">
        <v>42220</v>
      </c>
      <c r="L4355" t="s">
        <v>2</v>
      </c>
      <c r="M4355" t="s">
        <v>84</v>
      </c>
      <c r="N4355" t="s">
        <v>85</v>
      </c>
    </row>
    <row r="4356" spans="1:14" x14ac:dyDescent="0.25">
      <c r="A4356" t="s">
        <v>7245</v>
      </c>
      <c r="B4356" t="s">
        <v>47</v>
      </c>
      <c r="C4356" t="s">
        <v>443</v>
      </c>
      <c r="D4356" t="s">
        <v>82</v>
      </c>
      <c r="E4356" s="149">
        <v>487500</v>
      </c>
      <c r="F4356" s="149">
        <v>10000</v>
      </c>
      <c r="G4356" s="149">
        <v>497500</v>
      </c>
      <c r="H4356" s="150">
        <f>Tabela2[[#This Row],[PERCENTUAL REALIZADO2]]*1/100</f>
        <v>0.76030299999999995</v>
      </c>
      <c r="I4356">
        <v>76.030299999999997</v>
      </c>
      <c r="J4356" s="111">
        <v>42165</v>
      </c>
      <c r="L4356" t="s">
        <v>2</v>
      </c>
      <c r="M4356" t="s">
        <v>84</v>
      </c>
      <c r="N4356" t="s">
        <v>85</v>
      </c>
    </row>
    <row r="4357" spans="1:14" x14ac:dyDescent="0.25">
      <c r="A4357" t="s">
        <v>7246</v>
      </c>
      <c r="B4357" t="s">
        <v>67</v>
      </c>
      <c r="C4357" t="s">
        <v>6711</v>
      </c>
      <c r="D4357" t="s">
        <v>82</v>
      </c>
      <c r="E4357" s="149">
        <v>243750</v>
      </c>
      <c r="F4357" s="149">
        <v>30997.34</v>
      </c>
      <c r="G4357" s="149">
        <v>274747.34000000003</v>
      </c>
      <c r="H4357" s="150">
        <f>Tabela2[[#This Row],[PERCENTUAL REALIZADO2]]*1/100</f>
        <v>0.86701800000000007</v>
      </c>
      <c r="I4357">
        <v>86.701800000000006</v>
      </c>
      <c r="J4357" s="111">
        <v>42228</v>
      </c>
      <c r="L4357" t="s">
        <v>2</v>
      </c>
      <c r="M4357" t="s">
        <v>84</v>
      </c>
      <c r="N4357" t="s">
        <v>85</v>
      </c>
    </row>
    <row r="4358" spans="1:14" x14ac:dyDescent="0.25">
      <c r="A4358" t="s">
        <v>7247</v>
      </c>
      <c r="B4358" t="s">
        <v>67</v>
      </c>
      <c r="C4358" t="s">
        <v>6711</v>
      </c>
      <c r="D4358" t="s">
        <v>82</v>
      </c>
      <c r="E4358" s="149">
        <v>243750</v>
      </c>
      <c r="F4358" s="149">
        <v>42041.14</v>
      </c>
      <c r="G4358" s="149">
        <v>285791.14</v>
      </c>
      <c r="H4358" s="150">
        <f>Tabela2[[#This Row],[PERCENTUAL REALIZADO2]]*1/100</f>
        <v>0.65304399999999996</v>
      </c>
      <c r="I4358">
        <v>65.304400000000001</v>
      </c>
      <c r="J4358" s="111">
        <v>42223</v>
      </c>
      <c r="L4358" t="s">
        <v>2</v>
      </c>
      <c r="M4358" t="s">
        <v>84</v>
      </c>
      <c r="N4358" t="s">
        <v>85</v>
      </c>
    </row>
    <row r="4359" spans="1:14" x14ac:dyDescent="0.25">
      <c r="A4359" t="s">
        <v>7248</v>
      </c>
      <c r="B4359" t="s">
        <v>65</v>
      </c>
      <c r="C4359" t="s">
        <v>902</v>
      </c>
      <c r="D4359" t="s">
        <v>82</v>
      </c>
      <c r="E4359" s="149">
        <v>523671.81</v>
      </c>
      <c r="F4359" s="149">
        <v>45600</v>
      </c>
      <c r="G4359" s="149">
        <v>569271.81000000006</v>
      </c>
      <c r="H4359" s="150">
        <f>Tabela2[[#This Row],[PERCENTUAL REALIZADO2]]*1/100</f>
        <v>4.2070999999999997E-2</v>
      </c>
      <c r="I4359">
        <v>4.2070999999999996</v>
      </c>
      <c r="J4359" s="111">
        <v>42296</v>
      </c>
      <c r="L4359" t="s">
        <v>2</v>
      </c>
      <c r="M4359" t="s">
        <v>84</v>
      </c>
      <c r="N4359" t="s">
        <v>85</v>
      </c>
    </row>
    <row r="4360" spans="1:14" x14ac:dyDescent="0.25">
      <c r="A4360" t="s">
        <v>7249</v>
      </c>
      <c r="B4360" t="s">
        <v>47</v>
      </c>
      <c r="C4360" t="s">
        <v>859</v>
      </c>
      <c r="D4360" t="s">
        <v>82</v>
      </c>
      <c r="E4360" s="149">
        <v>390000</v>
      </c>
      <c r="F4360" s="149">
        <v>10000</v>
      </c>
      <c r="G4360" s="149">
        <v>400000</v>
      </c>
      <c r="H4360" s="150">
        <f>Tabela2[[#This Row],[PERCENTUAL REALIZADO2]]*1/100</f>
        <v>0.45329399999999997</v>
      </c>
      <c r="I4360">
        <v>45.3294</v>
      </c>
      <c r="J4360" s="111">
        <v>42146</v>
      </c>
      <c r="L4360" t="s">
        <v>2</v>
      </c>
      <c r="M4360" t="s">
        <v>84</v>
      </c>
      <c r="N4360" t="s">
        <v>85</v>
      </c>
    </row>
    <row r="4361" spans="1:14" x14ac:dyDescent="0.25">
      <c r="A4361" t="s">
        <v>7250</v>
      </c>
      <c r="B4361" t="s">
        <v>52</v>
      </c>
      <c r="C4361" t="s">
        <v>5326</v>
      </c>
      <c r="D4361" t="s">
        <v>82</v>
      </c>
      <c r="E4361" s="149">
        <v>487500</v>
      </c>
      <c r="F4361" s="149">
        <v>16000</v>
      </c>
      <c r="G4361" s="149">
        <v>503500</v>
      </c>
      <c r="H4361" s="150">
        <f>Tabela2[[#This Row],[PERCENTUAL REALIZADO2]]*1/100</f>
        <v>2.3990999999999998E-2</v>
      </c>
      <c r="I4361">
        <v>2.3990999999999998</v>
      </c>
      <c r="J4361" s="111">
        <v>42040</v>
      </c>
      <c r="L4361" t="s">
        <v>2</v>
      </c>
      <c r="M4361" t="s">
        <v>84</v>
      </c>
      <c r="N4361" t="s">
        <v>85</v>
      </c>
    </row>
    <row r="4362" spans="1:14" x14ac:dyDescent="0.25">
      <c r="A4362" t="s">
        <v>7252</v>
      </c>
      <c r="B4362" t="s">
        <v>48</v>
      </c>
      <c r="C4362" t="s">
        <v>7251</v>
      </c>
      <c r="D4362" t="s">
        <v>82</v>
      </c>
      <c r="E4362" s="149">
        <v>1755000</v>
      </c>
      <c r="F4362" s="149">
        <v>35882.49</v>
      </c>
      <c r="G4362" s="149">
        <v>1790882.49</v>
      </c>
      <c r="H4362" s="150">
        <f>Tabela2[[#This Row],[PERCENTUAL REALIZADO2]]*1/100</f>
        <v>0.881776</v>
      </c>
      <c r="I4362">
        <v>88.177599999999998</v>
      </c>
      <c r="J4362" s="111">
        <v>42217</v>
      </c>
      <c r="L4362" t="s">
        <v>2</v>
      </c>
      <c r="M4362" t="s">
        <v>84</v>
      </c>
      <c r="N4362" t="s">
        <v>85</v>
      </c>
    </row>
    <row r="4363" spans="1:14" x14ac:dyDescent="0.25">
      <c r="A4363" t="s">
        <v>7253</v>
      </c>
      <c r="B4363" t="s">
        <v>61</v>
      </c>
      <c r="C4363" t="s">
        <v>3178</v>
      </c>
      <c r="D4363" t="s">
        <v>82</v>
      </c>
      <c r="E4363" s="149">
        <v>975000</v>
      </c>
      <c r="F4363" s="149">
        <v>160151.57999999999</v>
      </c>
      <c r="G4363" s="149">
        <v>1135151.58</v>
      </c>
      <c r="H4363" s="150">
        <f>Tabela2[[#This Row],[PERCENTUAL REALIZADO2]]*1/100</f>
        <v>0.30553900000000001</v>
      </c>
      <c r="I4363">
        <v>30.553899999999999</v>
      </c>
      <c r="J4363" s="111">
        <v>42149</v>
      </c>
      <c r="L4363" t="s">
        <v>2</v>
      </c>
      <c r="M4363" t="s">
        <v>84</v>
      </c>
      <c r="N4363" t="s">
        <v>85</v>
      </c>
    </row>
    <row r="4364" spans="1:14" x14ac:dyDescent="0.25">
      <c r="A4364" t="s">
        <v>7254</v>
      </c>
      <c r="B4364" t="s">
        <v>66</v>
      </c>
      <c r="C4364" t="s">
        <v>1741</v>
      </c>
      <c r="D4364" t="s">
        <v>82</v>
      </c>
      <c r="E4364" s="149">
        <v>292500</v>
      </c>
      <c r="F4364" s="149">
        <v>7500</v>
      </c>
      <c r="G4364" s="149">
        <v>300000</v>
      </c>
      <c r="H4364" s="150">
        <f>Tabela2[[#This Row],[PERCENTUAL REALIZADO2]]*1/100</f>
        <v>0.54058200000000001</v>
      </c>
      <c r="I4364">
        <v>54.058199999999999</v>
      </c>
      <c r="J4364" s="111">
        <v>42122</v>
      </c>
      <c r="L4364" t="s">
        <v>2</v>
      </c>
      <c r="M4364" t="s">
        <v>84</v>
      </c>
      <c r="N4364" t="s">
        <v>85</v>
      </c>
    </row>
    <row r="4365" spans="1:14" x14ac:dyDescent="0.25">
      <c r="A4365" t="s">
        <v>7255</v>
      </c>
      <c r="B4365" t="s">
        <v>59</v>
      </c>
      <c r="C4365" t="s">
        <v>1317</v>
      </c>
      <c r="D4365" t="s">
        <v>82</v>
      </c>
      <c r="E4365" s="149">
        <v>760500</v>
      </c>
      <c r="F4365" s="149">
        <v>23500</v>
      </c>
      <c r="G4365" s="149">
        <v>784000</v>
      </c>
      <c r="H4365" s="150">
        <f>Tabela2[[#This Row],[PERCENTUAL REALIZADO2]]*1/100</f>
        <v>7.1428000000000005E-2</v>
      </c>
      <c r="I4365">
        <v>7.1428000000000003</v>
      </c>
      <c r="J4365" s="111">
        <v>42245</v>
      </c>
      <c r="L4365" t="s">
        <v>2</v>
      </c>
      <c r="M4365" t="s">
        <v>84</v>
      </c>
      <c r="N4365" t="s">
        <v>85</v>
      </c>
    </row>
    <row r="4366" spans="1:14" x14ac:dyDescent="0.25">
      <c r="A4366" t="s">
        <v>7256</v>
      </c>
      <c r="B4366" t="s">
        <v>65</v>
      </c>
      <c r="C4366" t="s">
        <v>1041</v>
      </c>
      <c r="D4366" t="s">
        <v>82</v>
      </c>
      <c r="E4366" s="149">
        <v>438750</v>
      </c>
      <c r="F4366" s="149">
        <v>82315.8</v>
      </c>
      <c r="G4366" s="149">
        <v>521065.8</v>
      </c>
      <c r="H4366" s="150">
        <f>Tabela2[[#This Row],[PERCENTUAL REALIZADO2]]*1/100</f>
        <v>0.99998999999999993</v>
      </c>
      <c r="I4366">
        <v>99.998999999999995</v>
      </c>
      <c r="J4366" s="111">
        <v>42241</v>
      </c>
      <c r="L4366" t="s">
        <v>2</v>
      </c>
      <c r="M4366" t="s">
        <v>84</v>
      </c>
      <c r="N4366" t="s">
        <v>85</v>
      </c>
    </row>
    <row r="4367" spans="1:14" x14ac:dyDescent="0.25">
      <c r="A4367" t="s">
        <v>7257</v>
      </c>
      <c r="B4367" t="s">
        <v>48</v>
      </c>
      <c r="C4367" t="s">
        <v>1327</v>
      </c>
      <c r="D4367" t="s">
        <v>82</v>
      </c>
      <c r="E4367" s="149">
        <v>585000</v>
      </c>
      <c r="F4367" s="149">
        <v>23189.68</v>
      </c>
      <c r="G4367" s="149">
        <v>608189.68000000005</v>
      </c>
      <c r="H4367" s="150">
        <f>Tabela2[[#This Row],[PERCENTUAL REALIZADO2]]*1/100</f>
        <v>3.0032E-2</v>
      </c>
      <c r="I4367">
        <v>3.0032000000000001</v>
      </c>
      <c r="J4367" s="111">
        <v>42248</v>
      </c>
      <c r="L4367" t="s">
        <v>2</v>
      </c>
      <c r="M4367" t="s">
        <v>84</v>
      </c>
      <c r="N4367" t="s">
        <v>85</v>
      </c>
    </row>
    <row r="4368" spans="1:14" x14ac:dyDescent="0.25">
      <c r="A4368" t="s">
        <v>7258</v>
      </c>
      <c r="B4368" t="s">
        <v>65</v>
      </c>
      <c r="C4368" t="s">
        <v>3692</v>
      </c>
      <c r="D4368" t="s">
        <v>82</v>
      </c>
      <c r="E4368" s="149">
        <v>975000</v>
      </c>
      <c r="F4368" s="149">
        <v>37848.99</v>
      </c>
      <c r="G4368" s="149">
        <v>1012848.99</v>
      </c>
      <c r="H4368" s="150">
        <f>Tabela2[[#This Row],[PERCENTUAL REALIZADO2]]*1/100</f>
        <v>0.99757300000000004</v>
      </c>
      <c r="I4368">
        <v>99.757300000000001</v>
      </c>
      <c r="J4368" s="111">
        <v>42144</v>
      </c>
      <c r="L4368" t="s">
        <v>2</v>
      </c>
      <c r="M4368" t="s">
        <v>84</v>
      </c>
      <c r="N4368" t="s">
        <v>85</v>
      </c>
    </row>
    <row r="4369" spans="1:14" x14ac:dyDescent="0.25">
      <c r="A4369" t="s">
        <v>7259</v>
      </c>
      <c r="B4369" t="s">
        <v>54</v>
      </c>
      <c r="C4369" t="s">
        <v>1126</v>
      </c>
      <c r="D4369" t="s">
        <v>82</v>
      </c>
      <c r="E4369" s="149">
        <v>601867.5</v>
      </c>
      <c r="F4369" s="149">
        <v>13000</v>
      </c>
      <c r="G4369" s="149">
        <v>614867.5</v>
      </c>
      <c r="H4369" s="150">
        <f>Tabela2[[#This Row],[PERCENTUAL REALIZADO2]]*1/100</f>
        <v>0.65916200000000003</v>
      </c>
      <c r="I4369">
        <v>65.916200000000003</v>
      </c>
      <c r="J4369" s="111">
        <v>42132</v>
      </c>
      <c r="L4369" t="s">
        <v>2</v>
      </c>
      <c r="M4369" t="s">
        <v>84</v>
      </c>
      <c r="N4369" t="s">
        <v>85</v>
      </c>
    </row>
    <row r="4370" spans="1:14" x14ac:dyDescent="0.25">
      <c r="A4370" t="s">
        <v>7260</v>
      </c>
      <c r="B4370" t="s">
        <v>53</v>
      </c>
      <c r="C4370" t="s">
        <v>136</v>
      </c>
      <c r="D4370" t="s">
        <v>82</v>
      </c>
      <c r="E4370" s="149">
        <v>410660.5</v>
      </c>
      <c r="F4370" s="149">
        <v>35709.61</v>
      </c>
      <c r="G4370" s="149">
        <v>446370.11</v>
      </c>
      <c r="H4370" s="150">
        <f>Tabela2[[#This Row],[PERCENTUAL REALIZADO2]]*1/100</f>
        <v>0.83187900000000004</v>
      </c>
      <c r="I4370">
        <v>83.187899999999999</v>
      </c>
      <c r="J4370" s="111">
        <v>42186</v>
      </c>
      <c r="L4370" t="s">
        <v>2</v>
      </c>
      <c r="M4370" t="s">
        <v>84</v>
      </c>
      <c r="N4370" t="s">
        <v>85</v>
      </c>
    </row>
    <row r="4371" spans="1:14" x14ac:dyDescent="0.25">
      <c r="A4371" t="s">
        <v>7261</v>
      </c>
      <c r="B4371" t="s">
        <v>51</v>
      </c>
      <c r="C4371" t="s">
        <v>4875</v>
      </c>
      <c r="D4371" t="s">
        <v>82</v>
      </c>
      <c r="E4371" s="149">
        <v>243750</v>
      </c>
      <c r="F4371" s="149">
        <v>6250</v>
      </c>
      <c r="G4371" s="149">
        <v>250000</v>
      </c>
      <c r="H4371" s="150">
        <f>Tabela2[[#This Row],[PERCENTUAL REALIZADO2]]*1/100</f>
        <v>0.61297299999999999</v>
      </c>
      <c r="I4371">
        <v>61.2973</v>
      </c>
      <c r="J4371" s="111">
        <v>42146</v>
      </c>
      <c r="L4371" t="s">
        <v>2</v>
      </c>
      <c r="M4371" t="s">
        <v>84</v>
      </c>
      <c r="N4371" t="s">
        <v>85</v>
      </c>
    </row>
    <row r="4372" spans="1:14" x14ac:dyDescent="0.25">
      <c r="A4372" t="s">
        <v>7262</v>
      </c>
      <c r="B4372" t="s">
        <v>51</v>
      </c>
      <c r="C4372" t="s">
        <v>474</v>
      </c>
      <c r="D4372" t="s">
        <v>82</v>
      </c>
      <c r="E4372" s="149">
        <v>243750</v>
      </c>
      <c r="F4372" s="149">
        <v>7250</v>
      </c>
      <c r="G4372" s="149">
        <v>251000</v>
      </c>
      <c r="H4372" s="150">
        <f>Tabela2[[#This Row],[PERCENTUAL REALIZADO2]]*1/100</f>
        <v>0.87993899999999992</v>
      </c>
      <c r="I4372">
        <v>87.993899999999996</v>
      </c>
      <c r="J4372" s="111">
        <v>42152</v>
      </c>
      <c r="L4372" t="s">
        <v>2</v>
      </c>
      <c r="M4372" t="s">
        <v>84</v>
      </c>
      <c r="N4372" t="s">
        <v>85</v>
      </c>
    </row>
    <row r="4373" spans="1:14" x14ac:dyDescent="0.25">
      <c r="A4373" t="s">
        <v>7263</v>
      </c>
      <c r="B4373" t="s">
        <v>54</v>
      </c>
      <c r="C4373" t="s">
        <v>1343</v>
      </c>
      <c r="D4373" t="s">
        <v>82</v>
      </c>
      <c r="E4373" s="149">
        <v>536250</v>
      </c>
      <c r="F4373" s="149">
        <v>21000</v>
      </c>
      <c r="G4373" s="149">
        <v>557250</v>
      </c>
      <c r="H4373" s="150">
        <f>Tabela2[[#This Row],[PERCENTUAL REALIZADO2]]*1/100</f>
        <v>9.2002E-2</v>
      </c>
      <c r="I4373">
        <v>9.2002000000000006</v>
      </c>
      <c r="J4373" s="111">
        <v>42156</v>
      </c>
      <c r="L4373" t="s">
        <v>2</v>
      </c>
      <c r="M4373" t="s">
        <v>84</v>
      </c>
      <c r="N4373" t="s">
        <v>85</v>
      </c>
    </row>
    <row r="4374" spans="1:14" x14ac:dyDescent="0.25">
      <c r="A4374" t="s">
        <v>7264</v>
      </c>
      <c r="B4374" t="s">
        <v>637</v>
      </c>
      <c r="C4374" t="s">
        <v>1744</v>
      </c>
      <c r="D4374" t="s">
        <v>82</v>
      </c>
      <c r="E4374" s="149">
        <v>390000</v>
      </c>
      <c r="F4374" s="149">
        <v>7959.18</v>
      </c>
      <c r="G4374" s="149">
        <v>397959.18</v>
      </c>
      <c r="H4374" s="150">
        <f>Tabela2[[#This Row],[PERCENTUAL REALIZADO2]]*1/100</f>
        <v>0.53808599999999995</v>
      </c>
      <c r="I4374">
        <v>53.808599999999998</v>
      </c>
      <c r="J4374" s="111">
        <v>42158</v>
      </c>
      <c r="L4374" t="s">
        <v>2</v>
      </c>
      <c r="M4374" t="s">
        <v>84</v>
      </c>
      <c r="N4374" t="s">
        <v>85</v>
      </c>
    </row>
    <row r="4375" spans="1:14" x14ac:dyDescent="0.25">
      <c r="A4375" t="s">
        <v>7265</v>
      </c>
      <c r="B4375" t="s">
        <v>67</v>
      </c>
      <c r="C4375" t="s">
        <v>810</v>
      </c>
      <c r="D4375" t="s">
        <v>82</v>
      </c>
      <c r="E4375" s="149">
        <v>1950000</v>
      </c>
      <c r="F4375" s="149">
        <v>607079.68000000005</v>
      </c>
      <c r="G4375" s="149">
        <v>2557079.6800000002</v>
      </c>
      <c r="H4375" s="150">
        <f>Tabela2[[#This Row],[PERCENTUAL REALIZADO2]]*1/100</f>
        <v>0.24654499999999999</v>
      </c>
      <c r="I4375">
        <v>24.654499999999999</v>
      </c>
      <c r="J4375" s="111">
        <v>42213</v>
      </c>
      <c r="L4375" t="s">
        <v>2</v>
      </c>
      <c r="M4375" t="s">
        <v>84</v>
      </c>
      <c r="N4375" t="s">
        <v>85</v>
      </c>
    </row>
    <row r="4376" spans="1:14" x14ac:dyDescent="0.25">
      <c r="A4376" t="s">
        <v>7266</v>
      </c>
      <c r="B4376" t="s">
        <v>65</v>
      </c>
      <c r="C4376" t="s">
        <v>145</v>
      </c>
      <c r="D4376" t="s">
        <v>82</v>
      </c>
      <c r="E4376" s="149">
        <v>487500</v>
      </c>
      <c r="F4376" s="149">
        <v>10000</v>
      </c>
      <c r="G4376" s="149">
        <v>497500</v>
      </c>
      <c r="H4376" s="150">
        <f>Tabela2[[#This Row],[PERCENTUAL REALIZADO2]]*1/100</f>
        <v>4.2331000000000001E-2</v>
      </c>
      <c r="I4376">
        <v>4.2331000000000003</v>
      </c>
      <c r="J4376" s="111">
        <v>42226</v>
      </c>
      <c r="L4376" t="s">
        <v>2</v>
      </c>
      <c r="M4376" t="s">
        <v>84</v>
      </c>
      <c r="N4376" t="s">
        <v>85</v>
      </c>
    </row>
    <row r="4377" spans="1:14" x14ac:dyDescent="0.25">
      <c r="A4377" t="s">
        <v>7267</v>
      </c>
      <c r="B4377" t="s">
        <v>67</v>
      </c>
      <c r="C4377" t="s">
        <v>579</v>
      </c>
      <c r="D4377" t="s">
        <v>82</v>
      </c>
      <c r="E4377" s="149">
        <v>382200</v>
      </c>
      <c r="F4377" s="149">
        <v>15884.36</v>
      </c>
      <c r="G4377" s="149">
        <v>398084.36</v>
      </c>
      <c r="H4377" s="150">
        <f>Tabela2[[#This Row],[PERCENTUAL REALIZADO2]]*1/100</f>
        <v>0.50098900000000002</v>
      </c>
      <c r="I4377">
        <v>50.0989</v>
      </c>
      <c r="J4377" s="111">
        <v>42296</v>
      </c>
      <c r="L4377" t="s">
        <v>2</v>
      </c>
      <c r="M4377" t="s">
        <v>84</v>
      </c>
      <c r="N4377" t="s">
        <v>85</v>
      </c>
    </row>
    <row r="4378" spans="1:14" x14ac:dyDescent="0.25">
      <c r="A4378" t="s">
        <v>7269</v>
      </c>
      <c r="B4378" t="s">
        <v>67</v>
      </c>
      <c r="C4378" t="s">
        <v>7268</v>
      </c>
      <c r="D4378" t="s">
        <v>82</v>
      </c>
      <c r="E4378" s="149">
        <v>487500</v>
      </c>
      <c r="F4378" s="149">
        <v>19500</v>
      </c>
      <c r="G4378" s="149">
        <v>507000</v>
      </c>
      <c r="H4378" s="150">
        <f>Tabela2[[#This Row],[PERCENTUAL REALIZADO2]]*1/100</f>
        <v>0.12282899999999999</v>
      </c>
      <c r="I4378">
        <v>12.2829</v>
      </c>
      <c r="J4378" s="111">
        <v>42186</v>
      </c>
      <c r="L4378" t="s">
        <v>2</v>
      </c>
      <c r="M4378" t="s">
        <v>84</v>
      </c>
      <c r="N4378" t="s">
        <v>85</v>
      </c>
    </row>
    <row r="4379" spans="1:14" x14ac:dyDescent="0.25">
      <c r="A4379" t="s">
        <v>7271</v>
      </c>
      <c r="B4379" t="s">
        <v>66</v>
      </c>
      <c r="C4379" t="s">
        <v>7270</v>
      </c>
      <c r="D4379" t="s">
        <v>82</v>
      </c>
      <c r="E4379" s="149">
        <v>12675000</v>
      </c>
      <c r="F4379" s="149">
        <v>258673.47</v>
      </c>
      <c r="G4379" s="149">
        <v>12933673.470000001</v>
      </c>
      <c r="H4379" s="150">
        <f>Tabela2[[#This Row],[PERCENTUAL REALIZADO2]]*1/100</f>
        <v>0.24063600000000002</v>
      </c>
      <c r="I4379">
        <v>24.063600000000001</v>
      </c>
      <c r="J4379" s="111">
        <v>42118</v>
      </c>
      <c r="L4379" t="s">
        <v>2</v>
      </c>
      <c r="M4379" t="s">
        <v>84</v>
      </c>
      <c r="N4379" t="s">
        <v>85</v>
      </c>
    </row>
    <row r="4380" spans="1:14" x14ac:dyDescent="0.25">
      <c r="A4380" t="s">
        <v>7272</v>
      </c>
      <c r="B4380" t="s">
        <v>67</v>
      </c>
      <c r="C4380" t="s">
        <v>5934</v>
      </c>
      <c r="D4380" t="s">
        <v>82</v>
      </c>
      <c r="E4380" s="149">
        <v>487500</v>
      </c>
      <c r="F4380" s="149">
        <v>12000</v>
      </c>
      <c r="G4380" s="149">
        <v>499500</v>
      </c>
      <c r="H4380" s="150">
        <f>Tabela2[[#This Row],[PERCENTUAL REALIZADO2]]*1/100</f>
        <v>0.29628499999999997</v>
      </c>
      <c r="I4380">
        <v>29.628499999999999</v>
      </c>
      <c r="J4380" s="111">
        <v>42128</v>
      </c>
      <c r="L4380" t="s">
        <v>2</v>
      </c>
      <c r="M4380" t="s">
        <v>84</v>
      </c>
      <c r="N4380" t="s">
        <v>85</v>
      </c>
    </row>
    <row r="4381" spans="1:14" x14ac:dyDescent="0.25">
      <c r="A4381" t="s">
        <v>7273</v>
      </c>
      <c r="B4381" t="s">
        <v>60</v>
      </c>
      <c r="C4381" t="s">
        <v>779</v>
      </c>
      <c r="D4381" t="s">
        <v>82</v>
      </c>
      <c r="E4381" s="149">
        <v>243750</v>
      </c>
      <c r="F4381" s="149">
        <v>6250</v>
      </c>
      <c r="G4381" s="149">
        <v>250000</v>
      </c>
      <c r="H4381" s="150">
        <f>Tabela2[[#This Row],[PERCENTUAL REALIZADO2]]*1/100</f>
        <v>6.6110000000000006E-3</v>
      </c>
      <c r="I4381">
        <v>0.66110000000000002</v>
      </c>
      <c r="J4381" s="111">
        <v>42149</v>
      </c>
      <c r="L4381" t="s">
        <v>2</v>
      </c>
      <c r="M4381" t="s">
        <v>84</v>
      </c>
      <c r="N4381" t="s">
        <v>85</v>
      </c>
    </row>
    <row r="4382" spans="1:14" x14ac:dyDescent="0.25">
      <c r="A4382" t="s">
        <v>7275</v>
      </c>
      <c r="B4382" t="s">
        <v>60</v>
      </c>
      <c r="C4382" t="s">
        <v>6312</v>
      </c>
      <c r="D4382" t="s">
        <v>82</v>
      </c>
      <c r="E4382" s="149">
        <v>1462500</v>
      </c>
      <c r="F4382" s="149">
        <v>37500</v>
      </c>
      <c r="G4382" s="149">
        <v>1500000</v>
      </c>
      <c r="H4382" s="150">
        <f>Tabela2[[#This Row],[PERCENTUAL REALIZADO2]]*1/100</f>
        <v>5.2820000000000002E-3</v>
      </c>
      <c r="I4382">
        <v>0.5282</v>
      </c>
      <c r="J4382" s="111">
        <v>42165</v>
      </c>
      <c r="L4382" t="s">
        <v>2</v>
      </c>
      <c r="M4382" t="s">
        <v>84</v>
      </c>
      <c r="N4382" t="s">
        <v>85</v>
      </c>
    </row>
    <row r="4383" spans="1:14" x14ac:dyDescent="0.25">
      <c r="A4383" t="s">
        <v>7276</v>
      </c>
      <c r="B4383" t="s">
        <v>45</v>
      </c>
      <c r="C4383" t="s">
        <v>6976</v>
      </c>
      <c r="D4383" t="s">
        <v>82</v>
      </c>
      <c r="E4383" s="149">
        <v>975000</v>
      </c>
      <c r="F4383" s="149">
        <v>25000</v>
      </c>
      <c r="G4383" s="149">
        <v>1000000</v>
      </c>
      <c r="H4383" s="150">
        <f>Tabela2[[#This Row],[PERCENTUAL REALIZADO2]]*1/100</f>
        <v>3.1130000000000003E-3</v>
      </c>
      <c r="I4383">
        <v>0.31130000000000002</v>
      </c>
      <c r="J4383" s="111">
        <v>42170</v>
      </c>
      <c r="L4383" t="s">
        <v>2</v>
      </c>
      <c r="M4383" t="s">
        <v>84</v>
      </c>
      <c r="N4383" t="s">
        <v>85</v>
      </c>
    </row>
    <row r="4384" spans="1:14" x14ac:dyDescent="0.25">
      <c r="A4384" t="s">
        <v>786</v>
      </c>
      <c r="B4384" t="s">
        <v>65</v>
      </c>
      <c r="C4384" t="s">
        <v>398</v>
      </c>
      <c r="D4384" t="s">
        <v>79</v>
      </c>
      <c r="E4384" s="149">
        <v>142593.75</v>
      </c>
      <c r="F4384" s="149">
        <v>36485.769999999997</v>
      </c>
      <c r="G4384" s="149">
        <v>179079.52</v>
      </c>
      <c r="H4384" s="150">
        <f>Tabela2[[#This Row],[PERCENTUAL REALIZADO2]]*1/100</f>
        <v>0.78010000000000002</v>
      </c>
      <c r="I4384">
        <v>78.010000000000005</v>
      </c>
      <c r="J4384" s="111">
        <v>42093</v>
      </c>
      <c r="L4384" t="s">
        <v>2</v>
      </c>
      <c r="M4384" t="s">
        <v>80</v>
      </c>
      <c r="N4384" t="s">
        <v>81</v>
      </c>
    </row>
    <row r="4385" spans="1:14" x14ac:dyDescent="0.25">
      <c r="A4385" t="s">
        <v>7278</v>
      </c>
      <c r="B4385" t="s">
        <v>65</v>
      </c>
      <c r="C4385" t="s">
        <v>7277</v>
      </c>
      <c r="D4385" t="s">
        <v>79</v>
      </c>
      <c r="E4385" s="149">
        <v>190125</v>
      </c>
      <c r="F4385" s="149">
        <v>4855</v>
      </c>
      <c r="G4385" s="149">
        <v>194980</v>
      </c>
      <c r="H4385" s="150">
        <f>Tabela2[[#This Row],[PERCENTUAL REALIZADO2]]*1/100</f>
        <v>0.98974200000000001</v>
      </c>
      <c r="I4385">
        <v>98.974199999999996</v>
      </c>
      <c r="J4385" s="111">
        <v>42073</v>
      </c>
      <c r="L4385" t="s">
        <v>2</v>
      </c>
      <c r="M4385" t="s">
        <v>80</v>
      </c>
      <c r="N4385" t="s">
        <v>81</v>
      </c>
    </row>
    <row r="4386" spans="1:14" x14ac:dyDescent="0.25">
      <c r="A4386" t="s">
        <v>7279</v>
      </c>
      <c r="B4386" t="s">
        <v>52</v>
      </c>
      <c r="C4386" t="s">
        <v>6476</v>
      </c>
      <c r="D4386" t="s">
        <v>79</v>
      </c>
      <c r="E4386" s="149">
        <v>573300</v>
      </c>
      <c r="F4386" s="149">
        <v>12000</v>
      </c>
      <c r="G4386" s="149">
        <v>585300</v>
      </c>
      <c r="H4386" s="150">
        <f>Tabela2[[#This Row],[PERCENTUAL REALIZADO2]]*1/100</f>
        <v>0.55433500000000002</v>
      </c>
      <c r="I4386">
        <v>55.433500000000002</v>
      </c>
      <c r="J4386" s="111">
        <v>42219</v>
      </c>
      <c r="L4386" t="s">
        <v>2</v>
      </c>
      <c r="M4386" t="s">
        <v>80</v>
      </c>
      <c r="N4386" t="s">
        <v>81</v>
      </c>
    </row>
    <row r="4387" spans="1:14" x14ac:dyDescent="0.25">
      <c r="A4387" t="s">
        <v>1755</v>
      </c>
      <c r="B4387" t="s">
        <v>65</v>
      </c>
      <c r="C4387" t="s">
        <v>1759</v>
      </c>
      <c r="D4387" t="s">
        <v>90</v>
      </c>
      <c r="E4387" s="149">
        <v>300000</v>
      </c>
      <c r="F4387" s="149">
        <v>135502.75</v>
      </c>
      <c r="G4387" s="149">
        <v>435502.75</v>
      </c>
      <c r="H4387" s="150">
        <f>Tabela2[[#This Row],[PERCENTUAL REALIZADO2]]*1/100</f>
        <v>0.89916600000000002</v>
      </c>
      <c r="I4387">
        <v>89.916600000000003</v>
      </c>
      <c r="J4387" s="111">
        <v>42262</v>
      </c>
      <c r="L4387" t="s">
        <v>2</v>
      </c>
      <c r="M4387" t="s">
        <v>80</v>
      </c>
      <c r="N4387" t="s">
        <v>112</v>
      </c>
    </row>
    <row r="4388" spans="1:14" x14ac:dyDescent="0.25">
      <c r="A4388" t="s">
        <v>7281</v>
      </c>
      <c r="B4388" t="s">
        <v>65</v>
      </c>
      <c r="C4388" t="s">
        <v>7280</v>
      </c>
      <c r="D4388" t="s">
        <v>90</v>
      </c>
      <c r="E4388" s="149">
        <v>350000</v>
      </c>
      <c r="F4388" s="149">
        <v>61818.400000000001</v>
      </c>
      <c r="G4388" s="149">
        <v>411818.4</v>
      </c>
      <c r="H4388" s="150">
        <f>Tabela2[[#This Row],[PERCENTUAL REALIZADO2]]*1/100</f>
        <v>0.43865399999999999</v>
      </c>
      <c r="I4388">
        <v>43.865400000000001</v>
      </c>
      <c r="J4388" s="111">
        <v>42268</v>
      </c>
      <c r="L4388" t="s">
        <v>2</v>
      </c>
      <c r="M4388" t="s">
        <v>80</v>
      </c>
      <c r="N4388" t="s">
        <v>112</v>
      </c>
    </row>
    <row r="4389" spans="1:14" x14ac:dyDescent="0.25">
      <c r="A4389" t="s">
        <v>726</v>
      </c>
      <c r="B4389" t="s">
        <v>66</v>
      </c>
      <c r="C4389" t="s">
        <v>4205</v>
      </c>
      <c r="D4389" t="s">
        <v>79</v>
      </c>
      <c r="E4389" s="149">
        <v>224250</v>
      </c>
      <c r="F4389" s="149">
        <v>5750</v>
      </c>
      <c r="G4389" s="149">
        <v>230000</v>
      </c>
      <c r="H4389" s="150">
        <f>Tabela2[[#This Row],[PERCENTUAL REALIZADO2]]*1/100</f>
        <v>0.756521</v>
      </c>
      <c r="I4389">
        <v>75.652100000000004</v>
      </c>
      <c r="J4389" s="111">
        <v>42327</v>
      </c>
      <c r="L4389" t="s">
        <v>2</v>
      </c>
      <c r="M4389" t="s">
        <v>80</v>
      </c>
      <c r="N4389" t="s">
        <v>81</v>
      </c>
    </row>
    <row r="4390" spans="1:14" x14ac:dyDescent="0.25">
      <c r="A4390" t="s">
        <v>1096</v>
      </c>
      <c r="B4390" t="s">
        <v>65</v>
      </c>
      <c r="C4390" t="s">
        <v>1293</v>
      </c>
      <c r="D4390" t="s">
        <v>79</v>
      </c>
      <c r="E4390" s="149">
        <v>674902.8</v>
      </c>
      <c r="F4390" s="149">
        <v>60192</v>
      </c>
      <c r="G4390" s="149">
        <v>735094.8</v>
      </c>
      <c r="H4390" s="150">
        <f>Tabela2[[#This Row],[PERCENTUAL REALIZADO2]]*1/100</f>
        <v>0.30895099999999998</v>
      </c>
      <c r="I4390">
        <v>30.895099999999999</v>
      </c>
      <c r="J4390" s="111">
        <v>42205</v>
      </c>
      <c r="L4390" t="s">
        <v>2</v>
      </c>
      <c r="M4390" t="s">
        <v>80</v>
      </c>
      <c r="N4390" t="s">
        <v>81</v>
      </c>
    </row>
    <row r="4391" spans="1:14" x14ac:dyDescent="0.25">
      <c r="A4391" t="s">
        <v>109</v>
      </c>
      <c r="B4391" t="s">
        <v>57</v>
      </c>
      <c r="C4391" t="s">
        <v>1245</v>
      </c>
      <c r="D4391" t="s">
        <v>79</v>
      </c>
      <c r="E4391" s="149">
        <v>143325</v>
      </c>
      <c r="F4391" s="149">
        <v>3000</v>
      </c>
      <c r="G4391" s="149">
        <v>146325</v>
      </c>
      <c r="H4391" s="150">
        <f>Tabela2[[#This Row],[PERCENTUAL REALIZADO2]]*1/100</f>
        <v>0.12643000000000001</v>
      </c>
      <c r="I4391">
        <v>12.643000000000001</v>
      </c>
      <c r="J4391" s="111">
        <v>42264</v>
      </c>
      <c r="L4391" t="s">
        <v>2</v>
      </c>
      <c r="M4391" t="s">
        <v>80</v>
      </c>
      <c r="N4391" t="s">
        <v>81</v>
      </c>
    </row>
    <row r="4392" spans="1:14" x14ac:dyDescent="0.25">
      <c r="A4392" t="s">
        <v>311</v>
      </c>
      <c r="B4392" t="s">
        <v>57</v>
      </c>
      <c r="C4392" t="s">
        <v>6123</v>
      </c>
      <c r="D4392" t="s">
        <v>79</v>
      </c>
      <c r="E4392" s="149">
        <v>142593.75</v>
      </c>
      <c r="F4392" s="149">
        <v>6656.25</v>
      </c>
      <c r="G4392" s="149">
        <v>149250</v>
      </c>
      <c r="H4392" s="150">
        <f>Tabela2[[#This Row],[PERCENTUAL REALIZADO2]]*1/100</f>
        <v>0.90117199999999997</v>
      </c>
      <c r="I4392">
        <v>90.117199999999997</v>
      </c>
      <c r="J4392" s="111">
        <v>42036</v>
      </c>
      <c r="L4392" t="s">
        <v>2</v>
      </c>
      <c r="M4392" t="s">
        <v>80</v>
      </c>
      <c r="N4392" t="s">
        <v>81</v>
      </c>
    </row>
    <row r="4393" spans="1:14" x14ac:dyDescent="0.25">
      <c r="A4393" t="s">
        <v>7283</v>
      </c>
      <c r="B4393" t="s">
        <v>57</v>
      </c>
      <c r="C4393" t="s">
        <v>7282</v>
      </c>
      <c r="D4393" t="s">
        <v>79</v>
      </c>
      <c r="E4393" s="149">
        <v>142593.75</v>
      </c>
      <c r="F4393" s="149">
        <v>6656.25</v>
      </c>
      <c r="G4393" s="149">
        <v>149250</v>
      </c>
      <c r="H4393" s="150">
        <f>Tabela2[[#This Row],[PERCENTUAL REALIZADO2]]*1/100</f>
        <v>0.98559399999999997</v>
      </c>
      <c r="I4393">
        <v>98.559399999999997</v>
      </c>
      <c r="J4393" s="111">
        <v>42489</v>
      </c>
      <c r="L4393" t="s">
        <v>2</v>
      </c>
      <c r="M4393" t="s">
        <v>80</v>
      </c>
      <c r="N4393" t="s">
        <v>81</v>
      </c>
    </row>
    <row r="4394" spans="1:14" x14ac:dyDescent="0.25">
      <c r="A4394" t="s">
        <v>7285</v>
      </c>
      <c r="B4394" t="s">
        <v>57</v>
      </c>
      <c r="C4394" t="s">
        <v>7284</v>
      </c>
      <c r="D4394" t="s">
        <v>79</v>
      </c>
      <c r="E4394" s="149">
        <v>114075</v>
      </c>
      <c r="F4394" s="149">
        <v>12345</v>
      </c>
      <c r="G4394" s="149">
        <v>126420</v>
      </c>
      <c r="H4394" s="150">
        <f>Tabela2[[#This Row],[PERCENTUAL REALIZADO2]]*1/100</f>
        <v>0.89780000000000004</v>
      </c>
      <c r="I4394">
        <v>89.78</v>
      </c>
      <c r="J4394" s="111">
        <v>42923</v>
      </c>
      <c r="L4394" t="s">
        <v>2</v>
      </c>
      <c r="M4394" t="s">
        <v>80</v>
      </c>
      <c r="N4394" t="s">
        <v>81</v>
      </c>
    </row>
    <row r="4395" spans="1:14" x14ac:dyDescent="0.25">
      <c r="A4395" t="s">
        <v>7286</v>
      </c>
      <c r="B4395" t="s">
        <v>67</v>
      </c>
      <c r="C4395" t="s">
        <v>1667</v>
      </c>
      <c r="D4395" t="s">
        <v>86</v>
      </c>
      <c r="E4395" s="149">
        <v>592000</v>
      </c>
      <c r="F4395" s="149">
        <v>95509.84</v>
      </c>
      <c r="G4395" s="149">
        <v>687509.84</v>
      </c>
      <c r="H4395" s="150">
        <f>Tabela2[[#This Row],[PERCENTUAL REALIZADO2]]*1/100</f>
        <v>0.52421600000000002</v>
      </c>
      <c r="I4395">
        <v>52.421599999999998</v>
      </c>
      <c r="J4395" s="111">
        <v>42156</v>
      </c>
      <c r="L4395" t="s">
        <v>2</v>
      </c>
      <c r="M4395" t="s">
        <v>84</v>
      </c>
      <c r="N4395" t="s">
        <v>183</v>
      </c>
    </row>
    <row r="4396" spans="1:14" x14ac:dyDescent="0.25">
      <c r="A4396" t="s">
        <v>7288</v>
      </c>
      <c r="B4396" t="s">
        <v>57</v>
      </c>
      <c r="C4396" t="s">
        <v>7287</v>
      </c>
      <c r="D4396" t="s">
        <v>86</v>
      </c>
      <c r="E4396" s="149">
        <v>700000</v>
      </c>
      <c r="F4396" s="149">
        <v>92445.57</v>
      </c>
      <c r="G4396" s="149">
        <v>792445.57</v>
      </c>
      <c r="H4396" s="150">
        <f>Tabela2[[#This Row],[PERCENTUAL REALIZADO2]]*1/100</f>
        <v>1.1196999999999999E-2</v>
      </c>
      <c r="I4396">
        <v>1.1196999999999999</v>
      </c>
      <c r="J4396" s="111">
        <v>42156</v>
      </c>
      <c r="L4396" t="s">
        <v>2</v>
      </c>
      <c r="M4396" t="s">
        <v>84</v>
      </c>
      <c r="N4396" t="s">
        <v>88</v>
      </c>
    </row>
    <row r="4397" spans="1:14" x14ac:dyDescent="0.25">
      <c r="A4397" t="s">
        <v>7289</v>
      </c>
      <c r="B4397" t="s">
        <v>57</v>
      </c>
      <c r="C4397" t="s">
        <v>4588</v>
      </c>
      <c r="D4397" t="s">
        <v>86</v>
      </c>
      <c r="E4397" s="149">
        <v>500000</v>
      </c>
      <c r="F4397" s="149">
        <v>8649.77</v>
      </c>
      <c r="G4397" s="149">
        <v>508649.77</v>
      </c>
      <c r="H4397" s="150">
        <f>Tabela2[[#This Row],[PERCENTUAL REALIZADO2]]*1/100</f>
        <v>0.82781499999999997</v>
      </c>
      <c r="I4397">
        <v>82.781499999999994</v>
      </c>
      <c r="J4397" s="111">
        <v>42107</v>
      </c>
      <c r="L4397" t="s">
        <v>2</v>
      </c>
      <c r="M4397" t="s">
        <v>84</v>
      </c>
      <c r="N4397" t="s">
        <v>88</v>
      </c>
    </row>
    <row r="4398" spans="1:14" x14ac:dyDescent="0.25">
      <c r="A4398" t="s">
        <v>4561</v>
      </c>
      <c r="B4398" t="s">
        <v>46</v>
      </c>
      <c r="C4398" t="s">
        <v>4560</v>
      </c>
      <c r="D4398" t="s">
        <v>86</v>
      </c>
      <c r="E4398" s="149">
        <v>78000</v>
      </c>
      <c r="F4398" s="149">
        <v>4290</v>
      </c>
      <c r="G4398" s="149">
        <v>82290</v>
      </c>
      <c r="H4398" s="150">
        <f>Tabela2[[#This Row],[PERCENTUAL REALIZADO2]]*1/100</f>
        <v>0.22210000000000002</v>
      </c>
      <c r="I4398">
        <v>22.21</v>
      </c>
      <c r="J4398" s="111">
        <v>39262</v>
      </c>
      <c r="L4398" t="s">
        <v>2</v>
      </c>
      <c r="M4398" t="s">
        <v>84</v>
      </c>
      <c r="N4398" t="s">
        <v>915</v>
      </c>
    </row>
    <row r="4399" spans="1:14" x14ac:dyDescent="0.25">
      <c r="A4399" t="s">
        <v>7291</v>
      </c>
      <c r="B4399" t="s">
        <v>57</v>
      </c>
      <c r="C4399" t="s">
        <v>7290</v>
      </c>
      <c r="D4399" t="s">
        <v>86</v>
      </c>
      <c r="E4399" s="149">
        <v>500000</v>
      </c>
      <c r="F4399" s="149">
        <v>0</v>
      </c>
      <c r="G4399" s="149">
        <v>500000</v>
      </c>
      <c r="H4399" s="150">
        <f>Tabela2[[#This Row],[PERCENTUAL REALIZADO2]]*1/100</f>
        <v>2.4687999999999998E-2</v>
      </c>
      <c r="I4399">
        <v>2.4687999999999999</v>
      </c>
      <c r="J4399" s="111">
        <v>42244</v>
      </c>
      <c r="L4399" t="s">
        <v>2</v>
      </c>
      <c r="M4399" t="s">
        <v>84</v>
      </c>
      <c r="N4399" t="s">
        <v>88</v>
      </c>
    </row>
    <row r="4400" spans="1:14" x14ac:dyDescent="0.25">
      <c r="A4400" t="s">
        <v>7292</v>
      </c>
      <c r="B4400" t="s">
        <v>57</v>
      </c>
      <c r="C4400" t="s">
        <v>619</v>
      </c>
      <c r="D4400" t="s">
        <v>86</v>
      </c>
      <c r="E4400" s="149">
        <v>700000</v>
      </c>
      <c r="F4400" s="149">
        <v>0</v>
      </c>
      <c r="G4400" s="149">
        <v>700000</v>
      </c>
      <c r="H4400" s="150">
        <f>Tabela2[[#This Row],[PERCENTUAL REALIZADO2]]*1/100</f>
        <v>0.42711199999999999</v>
      </c>
      <c r="I4400">
        <v>42.711199999999998</v>
      </c>
      <c r="J4400" s="111">
        <v>42209</v>
      </c>
      <c r="L4400" t="s">
        <v>2</v>
      </c>
      <c r="M4400" t="s">
        <v>84</v>
      </c>
      <c r="N4400" t="s">
        <v>88</v>
      </c>
    </row>
    <row r="4401" spans="1:14" x14ac:dyDescent="0.25">
      <c r="A4401" t="s">
        <v>7292</v>
      </c>
      <c r="B4401" t="s">
        <v>57</v>
      </c>
      <c r="C4401" t="s">
        <v>2079</v>
      </c>
      <c r="D4401" t="s">
        <v>86</v>
      </c>
      <c r="E4401" s="149">
        <v>740000</v>
      </c>
      <c r="F4401" s="149">
        <v>26559.68</v>
      </c>
      <c r="G4401" s="149">
        <v>766559.68</v>
      </c>
      <c r="H4401" s="150">
        <f>Tabela2[[#This Row],[PERCENTUAL REALIZADO2]]*1/100</f>
        <v>0.34250999999999998</v>
      </c>
      <c r="I4401">
        <v>34.250999999999998</v>
      </c>
      <c r="J4401" s="111">
        <v>42078</v>
      </c>
      <c r="L4401" t="s">
        <v>2</v>
      </c>
      <c r="M4401" t="s">
        <v>84</v>
      </c>
      <c r="N4401" t="s">
        <v>88</v>
      </c>
    </row>
    <row r="4402" spans="1:14" x14ac:dyDescent="0.25">
      <c r="A4402" t="s">
        <v>7294</v>
      </c>
      <c r="B4402" t="s">
        <v>57</v>
      </c>
      <c r="C4402" t="s">
        <v>7293</v>
      </c>
      <c r="D4402" t="s">
        <v>86</v>
      </c>
      <c r="E4402" s="149">
        <v>700000</v>
      </c>
      <c r="F4402" s="149">
        <v>0</v>
      </c>
      <c r="G4402" s="149">
        <v>700000</v>
      </c>
      <c r="H4402" s="150">
        <f>Tabela2[[#This Row],[PERCENTUAL REALIZADO2]]*1/100</f>
        <v>0.457121</v>
      </c>
      <c r="I4402">
        <v>45.7121</v>
      </c>
      <c r="J4402" s="111">
        <v>42054</v>
      </c>
      <c r="L4402" t="s">
        <v>2</v>
      </c>
      <c r="M4402" t="s">
        <v>84</v>
      </c>
      <c r="N4402" t="s">
        <v>88</v>
      </c>
    </row>
    <row r="4403" spans="1:14" x14ac:dyDescent="0.25">
      <c r="A4403" t="s">
        <v>7296</v>
      </c>
      <c r="B4403" t="s">
        <v>67</v>
      </c>
      <c r="C4403" t="s">
        <v>7295</v>
      </c>
      <c r="D4403" t="s">
        <v>117</v>
      </c>
      <c r="E4403" s="149">
        <v>400000</v>
      </c>
      <c r="F4403" s="149">
        <v>8165</v>
      </c>
      <c r="G4403" s="149">
        <v>408165</v>
      </c>
      <c r="H4403" s="150">
        <f>Tabela2[[#This Row],[PERCENTUAL REALIZADO2]]*1/100</f>
        <v>4.0079000000000004E-2</v>
      </c>
      <c r="I4403">
        <v>4.0079000000000002</v>
      </c>
      <c r="J4403" s="111">
        <v>42948</v>
      </c>
      <c r="L4403" t="s">
        <v>2</v>
      </c>
      <c r="M4403" t="s">
        <v>120</v>
      </c>
      <c r="N4403" t="s">
        <v>121</v>
      </c>
    </row>
    <row r="4404" spans="1:14" x14ac:dyDescent="0.25">
      <c r="A4404" t="s">
        <v>412</v>
      </c>
      <c r="B4404" t="s">
        <v>65</v>
      </c>
      <c r="C4404" t="s">
        <v>3779</v>
      </c>
      <c r="D4404" t="s">
        <v>117</v>
      </c>
      <c r="E4404" s="149">
        <v>243750</v>
      </c>
      <c r="F4404" s="149">
        <v>33324.19</v>
      </c>
      <c r="G4404" s="149">
        <v>277074.19</v>
      </c>
      <c r="H4404" s="150">
        <f>Tabela2[[#This Row],[PERCENTUAL REALIZADO2]]*1/100</f>
        <v>0.99018699999999993</v>
      </c>
      <c r="I4404">
        <v>99.018699999999995</v>
      </c>
      <c r="J4404" s="111">
        <v>42145</v>
      </c>
      <c r="L4404" t="s">
        <v>2</v>
      </c>
      <c r="M4404" t="s">
        <v>120</v>
      </c>
      <c r="N4404" t="s">
        <v>121</v>
      </c>
    </row>
    <row r="4405" spans="1:14" x14ac:dyDescent="0.25">
      <c r="A4405" t="s">
        <v>7297</v>
      </c>
      <c r="B4405" t="s">
        <v>67</v>
      </c>
      <c r="C4405" t="s">
        <v>1724</v>
      </c>
      <c r="D4405" t="s">
        <v>117</v>
      </c>
      <c r="E4405" s="149">
        <v>800000</v>
      </c>
      <c r="F4405" s="149">
        <v>16329</v>
      </c>
      <c r="G4405" s="149">
        <v>816329</v>
      </c>
      <c r="H4405" s="150">
        <f>Tabela2[[#This Row],[PERCENTUAL REALIZADO2]]*1/100</f>
        <v>6.9543999999999995E-2</v>
      </c>
      <c r="I4405">
        <v>6.9543999999999997</v>
      </c>
      <c r="J4405" s="111">
        <v>42160</v>
      </c>
      <c r="L4405" t="s">
        <v>2</v>
      </c>
      <c r="M4405" t="s">
        <v>120</v>
      </c>
      <c r="N4405" t="s">
        <v>121</v>
      </c>
    </row>
    <row r="4406" spans="1:14" x14ac:dyDescent="0.25">
      <c r="A4406" t="s">
        <v>7298</v>
      </c>
      <c r="B4406" t="s">
        <v>61</v>
      </c>
      <c r="C4406" t="s">
        <v>5245</v>
      </c>
      <c r="D4406" t="s">
        <v>117</v>
      </c>
      <c r="E4406" s="149">
        <v>975000</v>
      </c>
      <c r="F4406" s="149">
        <v>25000</v>
      </c>
      <c r="G4406" s="149">
        <v>1000000</v>
      </c>
      <c r="H4406" s="150">
        <f>Tabela2[[#This Row],[PERCENTUAL REALIZADO2]]*1/100</f>
        <v>0.24989999999999998</v>
      </c>
      <c r="I4406">
        <v>24.99</v>
      </c>
      <c r="J4406" s="111">
        <v>42240</v>
      </c>
      <c r="L4406" t="s">
        <v>2</v>
      </c>
      <c r="M4406" t="s">
        <v>120</v>
      </c>
      <c r="N4406" t="s">
        <v>121</v>
      </c>
    </row>
    <row r="4407" spans="1:14" x14ac:dyDescent="0.25">
      <c r="A4407" t="s">
        <v>611</v>
      </c>
      <c r="B4407" t="s">
        <v>68</v>
      </c>
      <c r="C4407" t="s">
        <v>7299</v>
      </c>
      <c r="D4407" t="s">
        <v>117</v>
      </c>
      <c r="E4407" s="149">
        <v>144044</v>
      </c>
      <c r="F4407" s="149">
        <v>4000</v>
      </c>
      <c r="G4407" s="149">
        <v>148044</v>
      </c>
      <c r="H4407" s="150">
        <f>Tabela2[[#This Row],[PERCENTUAL REALIZADO2]]*1/100</f>
        <v>0.86068299999999998</v>
      </c>
      <c r="I4407">
        <v>86.068299999999994</v>
      </c>
      <c r="J4407" s="111">
        <v>42235</v>
      </c>
      <c r="L4407" t="s">
        <v>2</v>
      </c>
      <c r="M4407" t="s">
        <v>120</v>
      </c>
      <c r="N4407" t="s">
        <v>121</v>
      </c>
    </row>
    <row r="4408" spans="1:14" x14ac:dyDescent="0.25">
      <c r="A4408" t="s">
        <v>412</v>
      </c>
      <c r="B4408" t="s">
        <v>61</v>
      </c>
      <c r="C4408" t="s">
        <v>378</v>
      </c>
      <c r="D4408" t="s">
        <v>117</v>
      </c>
      <c r="E4408" s="149">
        <v>292500</v>
      </c>
      <c r="F4408" s="149">
        <v>87500</v>
      </c>
      <c r="G4408" s="149">
        <v>380000</v>
      </c>
      <c r="H4408" s="150">
        <f>Tabela2[[#This Row],[PERCENTUAL REALIZADO2]]*1/100</f>
        <v>0.65897000000000006</v>
      </c>
      <c r="I4408">
        <v>65.897000000000006</v>
      </c>
      <c r="J4408" s="111">
        <v>42135</v>
      </c>
      <c r="L4408" t="s">
        <v>2</v>
      </c>
      <c r="M4408" t="s">
        <v>120</v>
      </c>
      <c r="N4408" t="s">
        <v>121</v>
      </c>
    </row>
    <row r="4409" spans="1:14" x14ac:dyDescent="0.25">
      <c r="A4409" t="s">
        <v>7117</v>
      </c>
      <c r="B4409" t="s">
        <v>46</v>
      </c>
      <c r="C4409" t="s">
        <v>7300</v>
      </c>
      <c r="D4409" t="s">
        <v>117</v>
      </c>
      <c r="E4409" s="149">
        <v>920000</v>
      </c>
      <c r="F4409" s="149">
        <v>23000</v>
      </c>
      <c r="G4409" s="149">
        <v>943000</v>
      </c>
      <c r="H4409" s="150">
        <f>Tabela2[[#This Row],[PERCENTUAL REALIZADO2]]*1/100</f>
        <v>3.6031000000000001E-2</v>
      </c>
      <c r="I4409">
        <v>3.6031</v>
      </c>
      <c r="J4409" s="111">
        <v>42278</v>
      </c>
      <c r="L4409" t="s">
        <v>2</v>
      </c>
      <c r="M4409" t="s">
        <v>120</v>
      </c>
      <c r="N4409" t="s">
        <v>121</v>
      </c>
    </row>
    <row r="4410" spans="1:14" x14ac:dyDescent="0.25">
      <c r="A4410" t="s">
        <v>7117</v>
      </c>
      <c r="B4410" t="s">
        <v>46</v>
      </c>
      <c r="C4410" t="s">
        <v>7301</v>
      </c>
      <c r="D4410" t="s">
        <v>117</v>
      </c>
      <c r="E4410" s="149">
        <v>920000</v>
      </c>
      <c r="F4410" s="149">
        <v>23000</v>
      </c>
      <c r="G4410" s="149">
        <v>943000</v>
      </c>
      <c r="H4410" s="150">
        <f>Tabela2[[#This Row],[PERCENTUAL REALIZADO2]]*1/100</f>
        <v>4.2670000000000007E-2</v>
      </c>
      <c r="I4410">
        <v>4.2670000000000003</v>
      </c>
      <c r="J4410" s="111">
        <v>42186</v>
      </c>
      <c r="L4410" t="s">
        <v>2</v>
      </c>
      <c r="M4410" t="s">
        <v>120</v>
      </c>
      <c r="N4410" t="s">
        <v>121</v>
      </c>
    </row>
    <row r="4411" spans="1:14" x14ac:dyDescent="0.25">
      <c r="A4411" t="s">
        <v>7117</v>
      </c>
      <c r="B4411" t="s">
        <v>46</v>
      </c>
      <c r="C4411" t="s">
        <v>7302</v>
      </c>
      <c r="D4411" t="s">
        <v>117</v>
      </c>
      <c r="E4411" s="149">
        <v>920000</v>
      </c>
      <c r="F4411" s="149">
        <v>23000</v>
      </c>
      <c r="G4411" s="149">
        <v>943000</v>
      </c>
      <c r="H4411" s="150">
        <f>Tabela2[[#This Row],[PERCENTUAL REALIZADO2]]*1/100</f>
        <v>7.0164000000000004E-2</v>
      </c>
      <c r="I4411">
        <v>7.0164</v>
      </c>
      <c r="J4411" s="111">
        <v>42156</v>
      </c>
      <c r="L4411" t="s">
        <v>2</v>
      </c>
      <c r="M4411" t="s">
        <v>120</v>
      </c>
      <c r="N4411" t="s">
        <v>121</v>
      </c>
    </row>
    <row r="4412" spans="1:14" x14ac:dyDescent="0.25">
      <c r="A4412" t="s">
        <v>412</v>
      </c>
      <c r="B4412" t="s">
        <v>46</v>
      </c>
      <c r="C4412" t="s">
        <v>7303</v>
      </c>
      <c r="D4412" t="s">
        <v>117</v>
      </c>
      <c r="E4412" s="149">
        <v>920000</v>
      </c>
      <c r="F4412" s="149">
        <v>19000</v>
      </c>
      <c r="G4412" s="149">
        <v>939000</v>
      </c>
      <c r="H4412" s="150">
        <f>Tabela2[[#This Row],[PERCENTUAL REALIZADO2]]*1/100</f>
        <v>0.103612</v>
      </c>
      <c r="I4412">
        <v>10.3612</v>
      </c>
      <c r="J4412" s="111">
        <v>42072</v>
      </c>
      <c r="L4412" t="s">
        <v>2</v>
      </c>
      <c r="M4412" t="s">
        <v>120</v>
      </c>
      <c r="N4412" t="s">
        <v>121</v>
      </c>
    </row>
    <row r="4413" spans="1:14" x14ac:dyDescent="0.25">
      <c r="A4413" t="s">
        <v>6742</v>
      </c>
      <c r="B4413" t="s">
        <v>46</v>
      </c>
      <c r="C4413" t="s">
        <v>7304</v>
      </c>
      <c r="D4413" t="s">
        <v>117</v>
      </c>
      <c r="E4413" s="149">
        <v>920000</v>
      </c>
      <c r="F4413" s="149">
        <v>19000</v>
      </c>
      <c r="G4413" s="149">
        <v>939000</v>
      </c>
      <c r="H4413" s="150">
        <f>Tabela2[[#This Row],[PERCENTUAL REALIZADO2]]*1/100</f>
        <v>0.13622299999999998</v>
      </c>
      <c r="I4413">
        <v>13.622299999999999</v>
      </c>
      <c r="J4413" s="111">
        <v>42156</v>
      </c>
      <c r="L4413" t="s">
        <v>2</v>
      </c>
      <c r="M4413" t="s">
        <v>120</v>
      </c>
      <c r="N4413" t="s">
        <v>121</v>
      </c>
    </row>
    <row r="4414" spans="1:14" x14ac:dyDescent="0.25">
      <c r="A4414" t="s">
        <v>412</v>
      </c>
      <c r="B4414" t="s">
        <v>54</v>
      </c>
      <c r="C4414" t="s">
        <v>6730</v>
      </c>
      <c r="D4414" t="s">
        <v>117</v>
      </c>
      <c r="E4414" s="149">
        <v>721500</v>
      </c>
      <c r="F4414" s="149">
        <v>246967.48</v>
      </c>
      <c r="G4414" s="149">
        <v>968467.48</v>
      </c>
      <c r="H4414" s="150">
        <f>Tabela2[[#This Row],[PERCENTUAL REALIZADO2]]*1/100</f>
        <v>0.13193299999999999</v>
      </c>
      <c r="I4414">
        <v>13.193300000000001</v>
      </c>
      <c r="J4414" s="111">
        <v>42153</v>
      </c>
      <c r="L4414" t="s">
        <v>2</v>
      </c>
      <c r="M4414" t="s">
        <v>120</v>
      </c>
      <c r="N4414" t="s">
        <v>121</v>
      </c>
    </row>
    <row r="4415" spans="1:14" x14ac:dyDescent="0.25">
      <c r="A4415" t="s">
        <v>5351</v>
      </c>
      <c r="B4415" t="s">
        <v>53</v>
      </c>
      <c r="C4415" t="s">
        <v>5350</v>
      </c>
      <c r="D4415" t="s">
        <v>86</v>
      </c>
      <c r="E4415" s="149">
        <v>97500</v>
      </c>
      <c r="F4415" s="149">
        <v>63375.23</v>
      </c>
      <c r="G4415" s="149">
        <v>160875.23000000001</v>
      </c>
      <c r="H4415" s="150">
        <f>Tabela2[[#This Row],[PERCENTUAL REALIZADO2]]*1/100</f>
        <v>0.64069999999999994</v>
      </c>
      <c r="I4415">
        <v>64.069999999999993</v>
      </c>
      <c r="J4415" s="111">
        <v>39615</v>
      </c>
      <c r="L4415" t="s">
        <v>2</v>
      </c>
      <c r="M4415" t="s">
        <v>84</v>
      </c>
      <c r="N4415" t="s">
        <v>915</v>
      </c>
    </row>
    <row r="4416" spans="1:14" x14ac:dyDescent="0.25">
      <c r="A4416" t="s">
        <v>124</v>
      </c>
      <c r="B4416" t="s">
        <v>54</v>
      </c>
      <c r="C4416" t="s">
        <v>4938</v>
      </c>
      <c r="D4416" t="s">
        <v>123</v>
      </c>
      <c r="E4416" s="149">
        <v>2000000</v>
      </c>
      <c r="F4416" s="149">
        <v>0</v>
      </c>
      <c r="G4416" s="149">
        <v>2000000</v>
      </c>
      <c r="H4416" s="150">
        <f>Tabela2[[#This Row],[PERCENTUAL REALIZADO2]]*1/100</f>
        <v>0.61191099999999998</v>
      </c>
      <c r="I4416">
        <v>61.191099999999999</v>
      </c>
      <c r="J4416" s="111">
        <v>42297</v>
      </c>
      <c r="L4416" t="s">
        <v>2</v>
      </c>
      <c r="M4416" t="s">
        <v>125</v>
      </c>
      <c r="N4416" t="s">
        <v>126</v>
      </c>
    </row>
    <row r="4417" spans="1:14" x14ac:dyDescent="0.25">
      <c r="A4417" t="s">
        <v>124</v>
      </c>
      <c r="B4417" t="s">
        <v>47</v>
      </c>
      <c r="C4417" t="s">
        <v>7305</v>
      </c>
      <c r="D4417" t="s">
        <v>123</v>
      </c>
      <c r="E4417" s="149">
        <v>1000000</v>
      </c>
      <c r="F4417" s="149">
        <v>0</v>
      </c>
      <c r="G4417" s="149">
        <v>1000000</v>
      </c>
      <c r="H4417" s="150">
        <f>Tabela2[[#This Row],[PERCENTUAL REALIZADO2]]*1/100</f>
        <v>0.154695</v>
      </c>
      <c r="I4417">
        <v>15.4695</v>
      </c>
      <c r="J4417" s="111">
        <v>42249</v>
      </c>
      <c r="L4417" t="s">
        <v>2</v>
      </c>
      <c r="M4417" t="s">
        <v>125</v>
      </c>
      <c r="N4417" t="s">
        <v>126</v>
      </c>
    </row>
    <row r="4418" spans="1:14" x14ac:dyDescent="0.25">
      <c r="A4418" t="s">
        <v>7306</v>
      </c>
      <c r="B4418" t="s">
        <v>53</v>
      </c>
      <c r="C4418" t="s">
        <v>413</v>
      </c>
      <c r="D4418" t="s">
        <v>79</v>
      </c>
      <c r="E4418" s="149">
        <v>3963375</v>
      </c>
      <c r="F4418" s="149">
        <v>344641.31</v>
      </c>
      <c r="G4418" s="149">
        <v>4308016.3099999996</v>
      </c>
      <c r="H4418" s="150">
        <f>Tabela2[[#This Row],[PERCENTUAL REALIZADO2]]*1/100</f>
        <v>0.99154600000000004</v>
      </c>
      <c r="I4418">
        <v>99.154600000000002</v>
      </c>
      <c r="J4418" s="111">
        <v>42128</v>
      </c>
      <c r="L4418" t="s">
        <v>2</v>
      </c>
      <c r="M4418" t="s">
        <v>80</v>
      </c>
      <c r="N4418" t="s">
        <v>81</v>
      </c>
    </row>
    <row r="4419" spans="1:14" x14ac:dyDescent="0.25">
      <c r="A4419" t="s">
        <v>749</v>
      </c>
      <c r="B4419" t="s">
        <v>61</v>
      </c>
      <c r="C4419" t="s">
        <v>7307</v>
      </c>
      <c r="D4419" t="s">
        <v>79</v>
      </c>
      <c r="E4419" s="149">
        <v>780000</v>
      </c>
      <c r="F4419" s="149">
        <v>16000</v>
      </c>
      <c r="G4419" s="149">
        <v>796000</v>
      </c>
      <c r="H4419" s="150">
        <f>Tabela2[[#This Row],[PERCENTUAL REALIZADO2]]*1/100</f>
        <v>0.89918300000000007</v>
      </c>
      <c r="I4419">
        <v>89.918300000000002</v>
      </c>
      <c r="J4419" s="111">
        <v>42068</v>
      </c>
      <c r="L4419" t="s">
        <v>2</v>
      </c>
      <c r="M4419" t="s">
        <v>80</v>
      </c>
      <c r="N4419" t="s">
        <v>81</v>
      </c>
    </row>
    <row r="4420" spans="1:14" x14ac:dyDescent="0.25">
      <c r="A4420" t="s">
        <v>109</v>
      </c>
      <c r="B4420" t="s">
        <v>61</v>
      </c>
      <c r="C4420" t="s">
        <v>5193</v>
      </c>
      <c r="D4420" t="s">
        <v>79</v>
      </c>
      <c r="E4420" s="149">
        <v>776100</v>
      </c>
      <c r="F4420" s="149">
        <v>29200</v>
      </c>
      <c r="G4420" s="149">
        <v>805300</v>
      </c>
      <c r="H4420" s="150">
        <f>Tabela2[[#This Row],[PERCENTUAL REALIZADO2]]*1/100</f>
        <v>0.96398799999999996</v>
      </c>
      <c r="I4420">
        <v>96.398799999999994</v>
      </c>
      <c r="J4420" s="111">
        <v>41773</v>
      </c>
      <c r="L4420" t="s">
        <v>2</v>
      </c>
      <c r="M4420" t="s">
        <v>80</v>
      </c>
      <c r="N4420" t="s">
        <v>81</v>
      </c>
    </row>
    <row r="4421" spans="1:14" x14ac:dyDescent="0.25">
      <c r="A4421" t="s">
        <v>1561</v>
      </c>
      <c r="B4421" t="s">
        <v>63</v>
      </c>
      <c r="C4421" t="s">
        <v>1022</v>
      </c>
      <c r="D4421" t="s">
        <v>86</v>
      </c>
      <c r="E4421" s="149">
        <v>117000</v>
      </c>
      <c r="F4421" s="149">
        <v>17739.5</v>
      </c>
      <c r="G4421" s="149">
        <v>134739.5</v>
      </c>
      <c r="H4421" s="150">
        <f>Tabela2[[#This Row],[PERCENTUAL REALIZADO2]]*1/100</f>
        <v>0.53900000000000003</v>
      </c>
      <c r="I4421">
        <v>53.9</v>
      </c>
      <c r="J4421" s="111">
        <v>39295</v>
      </c>
      <c r="K4421" s="111">
        <v>42490</v>
      </c>
      <c r="L4421" t="s">
        <v>2</v>
      </c>
      <c r="M4421" t="s">
        <v>84</v>
      </c>
      <c r="N4421" t="s">
        <v>915</v>
      </c>
    </row>
    <row r="4422" spans="1:14" x14ac:dyDescent="0.25">
      <c r="A4422" t="s">
        <v>871</v>
      </c>
      <c r="B4422" t="s">
        <v>53</v>
      </c>
      <c r="C4422" t="s">
        <v>7308</v>
      </c>
      <c r="D4422" t="s">
        <v>79</v>
      </c>
      <c r="E4422" s="149">
        <v>195000</v>
      </c>
      <c r="F4422" s="149">
        <v>5950</v>
      </c>
      <c r="G4422" s="149">
        <v>200950</v>
      </c>
      <c r="H4422" s="150">
        <f>Tabela2[[#This Row],[PERCENTUAL REALIZADO2]]*1/100</f>
        <v>0.7966160000000001</v>
      </c>
      <c r="I4422">
        <v>79.661600000000007</v>
      </c>
      <c r="J4422" s="111">
        <v>42135</v>
      </c>
      <c r="L4422" t="s">
        <v>2</v>
      </c>
      <c r="M4422" t="s">
        <v>80</v>
      </c>
      <c r="N4422" t="s">
        <v>81</v>
      </c>
    </row>
    <row r="4423" spans="1:14" x14ac:dyDescent="0.25">
      <c r="A4423" t="s">
        <v>7309</v>
      </c>
      <c r="B4423" t="s">
        <v>47</v>
      </c>
      <c r="C4423" t="s">
        <v>4310</v>
      </c>
      <c r="D4423" t="s">
        <v>79</v>
      </c>
      <c r="E4423" s="149">
        <v>292500</v>
      </c>
      <c r="F4423" s="149">
        <v>7500</v>
      </c>
      <c r="G4423" s="149">
        <v>300000</v>
      </c>
      <c r="H4423" s="150">
        <f>Tabela2[[#This Row],[PERCENTUAL REALIZADO2]]*1/100</f>
        <v>0.90179699999999996</v>
      </c>
      <c r="I4423">
        <v>90.179699999999997</v>
      </c>
      <c r="J4423" s="111">
        <v>42165</v>
      </c>
      <c r="L4423" t="s">
        <v>2</v>
      </c>
      <c r="M4423" t="s">
        <v>80</v>
      </c>
      <c r="N4423" t="s">
        <v>81</v>
      </c>
    </row>
    <row r="4424" spans="1:14" x14ac:dyDescent="0.25">
      <c r="A4424" t="s">
        <v>871</v>
      </c>
      <c r="B4424" t="s">
        <v>53</v>
      </c>
      <c r="C4424" t="s">
        <v>7310</v>
      </c>
      <c r="D4424" t="s">
        <v>79</v>
      </c>
      <c r="E4424" s="149">
        <v>292500</v>
      </c>
      <c r="F4424" s="149">
        <v>22500</v>
      </c>
      <c r="G4424" s="149">
        <v>315000</v>
      </c>
      <c r="H4424" s="150">
        <f>Tabela2[[#This Row],[PERCENTUAL REALIZADO2]]*1/100</f>
        <v>0.63777700000000004</v>
      </c>
      <c r="I4424">
        <v>63.777700000000003</v>
      </c>
      <c r="J4424" s="111">
        <v>42227</v>
      </c>
      <c r="L4424" t="s">
        <v>2</v>
      </c>
      <c r="M4424" t="s">
        <v>80</v>
      </c>
      <c r="N4424" t="s">
        <v>81</v>
      </c>
    </row>
    <row r="4425" spans="1:14" x14ac:dyDescent="0.25">
      <c r="A4425" t="s">
        <v>7311</v>
      </c>
      <c r="B4425" t="s">
        <v>69</v>
      </c>
      <c r="C4425" t="s">
        <v>1321</v>
      </c>
      <c r="D4425" t="s">
        <v>79</v>
      </c>
      <c r="E4425" s="149">
        <v>292500</v>
      </c>
      <c r="F4425" s="149">
        <v>12981.38</v>
      </c>
      <c r="G4425" s="149">
        <v>305481.38</v>
      </c>
      <c r="H4425" s="150">
        <f>Tabela2[[#This Row],[PERCENTUAL REALIZADO2]]*1/100</f>
        <v>0.9312990000000001</v>
      </c>
      <c r="I4425">
        <v>93.129900000000006</v>
      </c>
      <c r="J4425" s="111">
        <v>42401</v>
      </c>
      <c r="L4425" t="s">
        <v>2</v>
      </c>
      <c r="M4425" t="s">
        <v>80</v>
      </c>
      <c r="N4425" t="s">
        <v>81</v>
      </c>
    </row>
    <row r="4426" spans="1:14" x14ac:dyDescent="0.25">
      <c r="A4426" t="s">
        <v>7313</v>
      </c>
      <c r="B4426" t="s">
        <v>67</v>
      </c>
      <c r="C4426" t="s">
        <v>7312</v>
      </c>
      <c r="D4426" t="s">
        <v>79</v>
      </c>
      <c r="E4426" s="149">
        <v>487500</v>
      </c>
      <c r="F4426" s="149">
        <v>12500</v>
      </c>
      <c r="G4426" s="149">
        <v>500000</v>
      </c>
      <c r="H4426" s="150">
        <f>Tabela2[[#This Row],[PERCENTUAL REALIZADO2]]*1/100</f>
        <v>0.62332700000000008</v>
      </c>
      <c r="I4426">
        <v>62.332700000000003</v>
      </c>
      <c r="J4426" s="111">
        <v>42192</v>
      </c>
      <c r="L4426" t="s">
        <v>2</v>
      </c>
      <c r="M4426" t="s">
        <v>80</v>
      </c>
      <c r="N4426" t="s">
        <v>81</v>
      </c>
    </row>
    <row r="4427" spans="1:14" x14ac:dyDescent="0.25">
      <c r="A4427" t="s">
        <v>871</v>
      </c>
      <c r="B4427" t="s">
        <v>53</v>
      </c>
      <c r="C4427" t="s">
        <v>7308</v>
      </c>
      <c r="D4427" t="s">
        <v>79</v>
      </c>
      <c r="E4427" s="149">
        <v>97500</v>
      </c>
      <c r="F4427" s="149">
        <v>3000</v>
      </c>
      <c r="G4427" s="149">
        <v>100500</v>
      </c>
      <c r="H4427" s="150">
        <f>Tabela2[[#This Row],[PERCENTUAL REALIZADO2]]*1/100</f>
        <v>0.93631799999999998</v>
      </c>
      <c r="I4427">
        <v>93.631799999999998</v>
      </c>
      <c r="J4427" s="111">
        <v>42167</v>
      </c>
      <c r="L4427" t="s">
        <v>2</v>
      </c>
      <c r="M4427" t="s">
        <v>80</v>
      </c>
      <c r="N4427" t="s">
        <v>81</v>
      </c>
    </row>
    <row r="4428" spans="1:14" x14ac:dyDescent="0.25">
      <c r="A4428" t="s">
        <v>311</v>
      </c>
      <c r="B4428" t="s">
        <v>53</v>
      </c>
      <c r="C4428" t="s">
        <v>7208</v>
      </c>
      <c r="D4428" t="s">
        <v>79</v>
      </c>
      <c r="E4428" s="149">
        <v>97500</v>
      </c>
      <c r="F4428" s="149">
        <v>21189</v>
      </c>
      <c r="G4428" s="149">
        <v>118689</v>
      </c>
      <c r="H4428" s="150">
        <f>Tabela2[[#This Row],[PERCENTUAL REALIZADO2]]*1/100</f>
        <v>0.75406300000000004</v>
      </c>
      <c r="I4428">
        <v>75.406300000000002</v>
      </c>
      <c r="J4428" s="111">
        <v>42139</v>
      </c>
      <c r="L4428" t="s">
        <v>2</v>
      </c>
      <c r="M4428" t="s">
        <v>80</v>
      </c>
      <c r="N4428" t="s">
        <v>81</v>
      </c>
    </row>
    <row r="4429" spans="1:14" x14ac:dyDescent="0.25">
      <c r="A4429" t="s">
        <v>7314</v>
      </c>
      <c r="B4429" t="s">
        <v>53</v>
      </c>
      <c r="C4429" t="s">
        <v>7308</v>
      </c>
      <c r="D4429" t="s">
        <v>79</v>
      </c>
      <c r="E4429" s="149">
        <v>292500</v>
      </c>
      <c r="F4429" s="149">
        <v>6500</v>
      </c>
      <c r="G4429" s="149">
        <v>299000</v>
      </c>
      <c r="H4429" s="150">
        <f>Tabela2[[#This Row],[PERCENTUAL REALIZADO2]]*1/100</f>
        <v>0.80402299999999993</v>
      </c>
      <c r="I4429">
        <v>80.402299999999997</v>
      </c>
      <c r="J4429" s="111">
        <v>42131</v>
      </c>
      <c r="L4429" t="s">
        <v>2</v>
      </c>
      <c r="M4429" t="s">
        <v>80</v>
      </c>
      <c r="N4429" t="s">
        <v>81</v>
      </c>
    </row>
    <row r="4430" spans="1:14" x14ac:dyDescent="0.25">
      <c r="A4430" t="s">
        <v>871</v>
      </c>
      <c r="B4430" t="s">
        <v>53</v>
      </c>
      <c r="C4430" t="s">
        <v>7310</v>
      </c>
      <c r="D4430" t="s">
        <v>79</v>
      </c>
      <c r="E4430" s="149">
        <v>195000</v>
      </c>
      <c r="F4430" s="149">
        <v>16900</v>
      </c>
      <c r="G4430" s="149">
        <v>211900</v>
      </c>
      <c r="H4430" s="150">
        <f>Tabela2[[#This Row],[PERCENTUAL REALIZADO2]]*1/100</f>
        <v>0.80285899999999999</v>
      </c>
      <c r="I4430">
        <v>80.285899999999998</v>
      </c>
      <c r="J4430" s="111">
        <v>42227</v>
      </c>
      <c r="L4430" t="s">
        <v>2</v>
      </c>
      <c r="M4430" t="s">
        <v>80</v>
      </c>
      <c r="N4430" t="s">
        <v>81</v>
      </c>
    </row>
    <row r="4431" spans="1:14" x14ac:dyDescent="0.25">
      <c r="A4431" t="s">
        <v>7315</v>
      </c>
      <c r="B4431" t="s">
        <v>69</v>
      </c>
      <c r="C4431" t="s">
        <v>4791</v>
      </c>
      <c r="D4431" t="s">
        <v>82</v>
      </c>
      <c r="E4431" s="149">
        <v>438750</v>
      </c>
      <c r="F4431" s="149">
        <v>9000</v>
      </c>
      <c r="G4431" s="149">
        <v>447750</v>
      </c>
      <c r="H4431" s="150">
        <f>Tabela2[[#This Row],[PERCENTUAL REALIZADO2]]*1/100</f>
        <v>0.99462800000000007</v>
      </c>
      <c r="I4431">
        <v>99.462800000000001</v>
      </c>
      <c r="J4431" s="111">
        <v>42278</v>
      </c>
      <c r="L4431" t="s">
        <v>2</v>
      </c>
      <c r="M4431" t="s">
        <v>84</v>
      </c>
      <c r="N4431" t="s">
        <v>85</v>
      </c>
    </row>
    <row r="4432" spans="1:14" x14ac:dyDescent="0.25">
      <c r="A4432" t="s">
        <v>7117</v>
      </c>
      <c r="B4432" t="s">
        <v>46</v>
      </c>
      <c r="C4432" t="s">
        <v>7316</v>
      </c>
      <c r="D4432" t="s">
        <v>117</v>
      </c>
      <c r="E4432" s="149">
        <v>920000</v>
      </c>
      <c r="F4432" s="149">
        <v>23000</v>
      </c>
      <c r="G4432" s="149">
        <v>943000</v>
      </c>
      <c r="H4432" s="150">
        <f>Tabela2[[#This Row],[PERCENTUAL REALIZADO2]]*1/100</f>
        <v>0.23019800000000001</v>
      </c>
      <c r="I4432">
        <v>23.0198</v>
      </c>
      <c r="J4432" s="111">
        <v>41821</v>
      </c>
      <c r="L4432" t="s">
        <v>2</v>
      </c>
      <c r="M4432" t="s">
        <v>120</v>
      </c>
      <c r="N4432" t="s">
        <v>121</v>
      </c>
    </row>
    <row r="4433" spans="1:14" x14ac:dyDescent="0.25">
      <c r="A4433" t="s">
        <v>7317</v>
      </c>
      <c r="B4433" t="s">
        <v>45</v>
      </c>
      <c r="C4433" t="s">
        <v>4839</v>
      </c>
      <c r="D4433" t="s">
        <v>82</v>
      </c>
      <c r="E4433" s="149">
        <v>877500</v>
      </c>
      <c r="F4433" s="149">
        <v>22500</v>
      </c>
      <c r="G4433" s="149">
        <v>900000</v>
      </c>
      <c r="H4433" s="150">
        <f>Tabela2[[#This Row],[PERCENTUAL REALIZADO2]]*1/100</f>
        <v>0.3911</v>
      </c>
      <c r="I4433">
        <v>39.11</v>
      </c>
      <c r="J4433" s="111">
        <v>42005</v>
      </c>
      <c r="L4433" t="s">
        <v>2</v>
      </c>
      <c r="M4433" t="s">
        <v>84</v>
      </c>
      <c r="N4433" t="s">
        <v>85</v>
      </c>
    </row>
    <row r="4434" spans="1:14" x14ac:dyDescent="0.25">
      <c r="A4434" t="s">
        <v>7318</v>
      </c>
      <c r="B4434" t="s">
        <v>66</v>
      </c>
      <c r="C4434" t="s">
        <v>2949</v>
      </c>
      <c r="D4434" t="s">
        <v>82</v>
      </c>
      <c r="E4434" s="149">
        <v>97500</v>
      </c>
      <c r="F4434" s="149">
        <v>8500</v>
      </c>
      <c r="G4434" s="149">
        <v>106000</v>
      </c>
      <c r="H4434" s="150">
        <f>Tabela2[[#This Row],[PERCENTUAL REALIZADO2]]*1/100</f>
        <v>0.61653000000000002</v>
      </c>
      <c r="I4434">
        <v>61.652999999999999</v>
      </c>
      <c r="J4434" s="111">
        <v>42125</v>
      </c>
      <c r="L4434" t="s">
        <v>2</v>
      </c>
      <c r="M4434" t="s">
        <v>84</v>
      </c>
      <c r="N4434" t="s">
        <v>85</v>
      </c>
    </row>
    <row r="4435" spans="1:14" x14ac:dyDescent="0.25">
      <c r="A4435" t="s">
        <v>7320</v>
      </c>
      <c r="B4435" t="s">
        <v>68</v>
      </c>
      <c r="C4435" t="s">
        <v>7319</v>
      </c>
      <c r="D4435" t="s">
        <v>82</v>
      </c>
      <c r="E4435" s="149">
        <v>243750</v>
      </c>
      <c r="F4435" s="149">
        <v>21250</v>
      </c>
      <c r="G4435" s="149">
        <v>265000</v>
      </c>
      <c r="H4435" s="150">
        <f>Tabela2[[#This Row],[PERCENTUAL REALIZADO2]]*1/100</f>
        <v>0.287767</v>
      </c>
      <c r="I4435">
        <v>28.776700000000002</v>
      </c>
      <c r="J4435" s="111">
        <v>42802</v>
      </c>
      <c r="L4435" t="s">
        <v>2</v>
      </c>
      <c r="M4435" t="s">
        <v>84</v>
      </c>
      <c r="N4435" t="s">
        <v>85</v>
      </c>
    </row>
    <row r="4436" spans="1:14" x14ac:dyDescent="0.25">
      <c r="A4436" t="s">
        <v>7321</v>
      </c>
      <c r="B4436" t="s">
        <v>68</v>
      </c>
      <c r="C4436" t="s">
        <v>5310</v>
      </c>
      <c r="D4436" t="s">
        <v>82</v>
      </c>
      <c r="E4436" s="149">
        <v>292500</v>
      </c>
      <c r="F4436" s="149">
        <v>5969.39</v>
      </c>
      <c r="G4436" s="149">
        <v>298469.39</v>
      </c>
      <c r="H4436" s="150">
        <f>Tabela2[[#This Row],[PERCENTUAL REALIZADO2]]*1/100</f>
        <v>0.50030600000000003</v>
      </c>
      <c r="I4436">
        <v>50.0306</v>
      </c>
      <c r="J4436" s="111">
        <v>42243</v>
      </c>
      <c r="L4436" t="s">
        <v>2</v>
      </c>
      <c r="M4436" t="s">
        <v>84</v>
      </c>
      <c r="N4436" t="s">
        <v>85</v>
      </c>
    </row>
    <row r="4437" spans="1:14" x14ac:dyDescent="0.25">
      <c r="A4437" t="s">
        <v>7322</v>
      </c>
      <c r="B4437" t="s">
        <v>68</v>
      </c>
      <c r="C4437" t="s">
        <v>1793</v>
      </c>
      <c r="D4437" t="s">
        <v>82</v>
      </c>
      <c r="E4437" s="149">
        <v>243750</v>
      </c>
      <c r="F4437" s="149">
        <v>21195.65</v>
      </c>
      <c r="G4437" s="149">
        <v>264945.65000000002</v>
      </c>
      <c r="H4437" s="150">
        <f>Tabela2[[#This Row],[PERCENTUAL REALIZADO2]]*1/100</f>
        <v>0.78939999999999999</v>
      </c>
      <c r="I4437">
        <v>78.94</v>
      </c>
      <c r="J4437" s="111">
        <v>42217</v>
      </c>
      <c r="L4437" t="s">
        <v>2</v>
      </c>
      <c r="M4437" t="s">
        <v>84</v>
      </c>
      <c r="N4437" t="s">
        <v>85</v>
      </c>
    </row>
    <row r="4438" spans="1:14" x14ac:dyDescent="0.25">
      <c r="A4438" t="s">
        <v>7323</v>
      </c>
      <c r="B4438" t="s">
        <v>58</v>
      </c>
      <c r="C4438" t="s">
        <v>5282</v>
      </c>
      <c r="D4438" t="s">
        <v>82</v>
      </c>
      <c r="E4438" s="149">
        <v>731250</v>
      </c>
      <c r="F4438" s="149">
        <v>15300</v>
      </c>
      <c r="G4438" s="149">
        <v>746550</v>
      </c>
      <c r="H4438" s="150">
        <f>Tabela2[[#This Row],[PERCENTUAL REALIZADO2]]*1/100</f>
        <v>1.4877E-2</v>
      </c>
      <c r="I4438">
        <v>1.4877</v>
      </c>
      <c r="J4438" s="111">
        <v>42261</v>
      </c>
      <c r="L4438" t="s">
        <v>2</v>
      </c>
      <c r="M4438" t="s">
        <v>84</v>
      </c>
      <c r="N4438" t="s">
        <v>85</v>
      </c>
    </row>
    <row r="4439" spans="1:14" x14ac:dyDescent="0.25">
      <c r="A4439" t="s">
        <v>7324</v>
      </c>
      <c r="B4439" t="s">
        <v>53</v>
      </c>
      <c r="C4439" t="s">
        <v>1217</v>
      </c>
      <c r="D4439" t="s">
        <v>82</v>
      </c>
      <c r="E4439" s="149">
        <v>243750</v>
      </c>
      <c r="F4439" s="149">
        <v>4974.49</v>
      </c>
      <c r="G4439" s="149">
        <v>248724.49</v>
      </c>
      <c r="H4439" s="150">
        <f>Tabela2[[#This Row],[PERCENTUAL REALIZADO2]]*1/100</f>
        <v>0.27660000000000001</v>
      </c>
      <c r="I4439">
        <v>27.66</v>
      </c>
      <c r="J4439" s="111">
        <v>42136</v>
      </c>
      <c r="L4439" t="s">
        <v>2</v>
      </c>
      <c r="M4439" t="s">
        <v>84</v>
      </c>
      <c r="N4439" t="s">
        <v>85</v>
      </c>
    </row>
    <row r="4440" spans="1:14" x14ac:dyDescent="0.25">
      <c r="A4440" t="s">
        <v>7325</v>
      </c>
      <c r="B4440" t="s">
        <v>47</v>
      </c>
      <c r="C4440" t="s">
        <v>6952</v>
      </c>
      <c r="D4440" t="s">
        <v>82</v>
      </c>
      <c r="E4440" s="149">
        <v>195903.5</v>
      </c>
      <c r="F4440" s="149">
        <v>5000</v>
      </c>
      <c r="G4440" s="149">
        <v>200903.5</v>
      </c>
      <c r="H4440" s="150">
        <f>Tabela2[[#This Row],[PERCENTUAL REALIZADO2]]*1/100</f>
        <v>9.7471000000000002E-2</v>
      </c>
      <c r="I4440">
        <v>9.7470999999999997</v>
      </c>
      <c r="J4440" s="111">
        <v>42151</v>
      </c>
      <c r="L4440" t="s">
        <v>2</v>
      </c>
      <c r="M4440" t="s">
        <v>84</v>
      </c>
      <c r="N4440" t="s">
        <v>85</v>
      </c>
    </row>
    <row r="4441" spans="1:14" x14ac:dyDescent="0.25">
      <c r="A4441" t="s">
        <v>7327</v>
      </c>
      <c r="B4441" t="s">
        <v>51</v>
      </c>
      <c r="C4441" t="s">
        <v>7326</v>
      </c>
      <c r="D4441" t="s">
        <v>82</v>
      </c>
      <c r="E4441" s="149">
        <v>243750</v>
      </c>
      <c r="F4441" s="149">
        <v>6250</v>
      </c>
      <c r="G4441" s="149">
        <v>250000</v>
      </c>
      <c r="H4441" s="150">
        <f>Tabela2[[#This Row],[PERCENTUAL REALIZADO2]]*1/100</f>
        <v>0.94564300000000001</v>
      </c>
      <c r="I4441">
        <v>94.564300000000003</v>
      </c>
      <c r="J4441" s="111">
        <v>42167</v>
      </c>
      <c r="L4441" t="s">
        <v>2</v>
      </c>
      <c r="M4441" t="s">
        <v>84</v>
      </c>
      <c r="N4441" t="s">
        <v>85</v>
      </c>
    </row>
    <row r="4442" spans="1:14" x14ac:dyDescent="0.25">
      <c r="A4442" t="s">
        <v>7328</v>
      </c>
      <c r="B4442" t="s">
        <v>54</v>
      </c>
      <c r="C4442" t="s">
        <v>5269</v>
      </c>
      <c r="D4442" t="s">
        <v>82</v>
      </c>
      <c r="E4442" s="149">
        <v>682500</v>
      </c>
      <c r="F4442" s="149">
        <v>18000</v>
      </c>
      <c r="G4442" s="149">
        <v>700500</v>
      </c>
      <c r="H4442" s="150">
        <f>Tabela2[[#This Row],[PERCENTUAL REALIZADO2]]*1/100</f>
        <v>0.48726700000000001</v>
      </c>
      <c r="I4442">
        <v>48.726700000000001</v>
      </c>
      <c r="J4442" s="111">
        <v>42157</v>
      </c>
      <c r="L4442" t="s">
        <v>2</v>
      </c>
      <c r="M4442" t="s">
        <v>84</v>
      </c>
      <c r="N4442" t="s">
        <v>85</v>
      </c>
    </row>
    <row r="4443" spans="1:14" x14ac:dyDescent="0.25">
      <c r="A4443" t="s">
        <v>7329</v>
      </c>
      <c r="B4443" t="s">
        <v>53</v>
      </c>
      <c r="C4443" t="s">
        <v>4386</v>
      </c>
      <c r="D4443" t="s">
        <v>82</v>
      </c>
      <c r="E4443" s="149">
        <v>487500</v>
      </c>
      <c r="F4443" s="149">
        <v>15131.63</v>
      </c>
      <c r="G4443" s="149">
        <v>502631.63</v>
      </c>
      <c r="H4443" s="150">
        <f>Tabela2[[#This Row],[PERCENTUAL REALIZADO2]]*1/100</f>
        <v>0.99749200000000005</v>
      </c>
      <c r="I4443">
        <v>99.749200000000002</v>
      </c>
      <c r="J4443" s="111">
        <v>42095</v>
      </c>
      <c r="L4443" t="s">
        <v>2</v>
      </c>
      <c r="M4443" t="s">
        <v>84</v>
      </c>
      <c r="N4443" t="s">
        <v>85</v>
      </c>
    </row>
    <row r="4444" spans="1:14" x14ac:dyDescent="0.25">
      <c r="A4444" t="s">
        <v>7330</v>
      </c>
      <c r="B4444" t="s">
        <v>65</v>
      </c>
      <c r="C4444" t="s">
        <v>883</v>
      </c>
      <c r="D4444" t="s">
        <v>82</v>
      </c>
      <c r="E4444" s="149">
        <v>268125</v>
      </c>
      <c r="F4444" s="149">
        <v>27500</v>
      </c>
      <c r="G4444" s="149">
        <v>295625</v>
      </c>
      <c r="H4444" s="150">
        <f>Tabela2[[#This Row],[PERCENTUAL REALIZADO2]]*1/100</f>
        <v>0.87069699999999994</v>
      </c>
      <c r="I4444">
        <v>87.069699999999997</v>
      </c>
      <c r="J4444" s="111">
        <v>42198</v>
      </c>
      <c r="L4444" t="s">
        <v>2</v>
      </c>
      <c r="M4444" t="s">
        <v>84</v>
      </c>
      <c r="N4444" t="s">
        <v>85</v>
      </c>
    </row>
    <row r="4445" spans="1:14" x14ac:dyDescent="0.25">
      <c r="A4445" t="s">
        <v>7331</v>
      </c>
      <c r="B4445" t="s">
        <v>68</v>
      </c>
      <c r="C4445" t="s">
        <v>3756</v>
      </c>
      <c r="D4445" t="s">
        <v>82</v>
      </c>
      <c r="E4445" s="149">
        <v>487500</v>
      </c>
      <c r="F4445" s="149">
        <v>9948.98</v>
      </c>
      <c r="G4445" s="149">
        <v>497448.98</v>
      </c>
      <c r="H4445" s="150">
        <f>Tabela2[[#This Row],[PERCENTUAL REALIZADO2]]*1/100</f>
        <v>1.8915999999999999E-2</v>
      </c>
      <c r="I4445">
        <v>1.8915999999999999</v>
      </c>
      <c r="J4445" s="111">
        <v>42236</v>
      </c>
      <c r="L4445" t="s">
        <v>2</v>
      </c>
      <c r="M4445" t="s">
        <v>84</v>
      </c>
      <c r="N4445" t="s">
        <v>85</v>
      </c>
    </row>
    <row r="4446" spans="1:14" x14ac:dyDescent="0.25">
      <c r="A4446" t="s">
        <v>7332</v>
      </c>
      <c r="B4446" t="s">
        <v>48</v>
      </c>
      <c r="C4446" t="s">
        <v>204</v>
      </c>
      <c r="D4446" t="s">
        <v>82</v>
      </c>
      <c r="E4446" s="149">
        <v>804912.95</v>
      </c>
      <c r="F4446" s="149">
        <v>33538.04</v>
      </c>
      <c r="G4446" s="149">
        <v>838450.99</v>
      </c>
      <c r="H4446" s="150">
        <f>Tabela2[[#This Row],[PERCENTUAL REALIZADO2]]*1/100</f>
        <v>8.7978000000000001E-2</v>
      </c>
      <c r="I4446">
        <v>8.7978000000000005</v>
      </c>
      <c r="J4446" s="111">
        <v>42339</v>
      </c>
      <c r="L4446" t="s">
        <v>2</v>
      </c>
      <c r="M4446" t="s">
        <v>84</v>
      </c>
      <c r="N4446" t="s">
        <v>85</v>
      </c>
    </row>
    <row r="4447" spans="1:14" x14ac:dyDescent="0.25">
      <c r="A4447" t="s">
        <v>7333</v>
      </c>
      <c r="B4447" t="s">
        <v>68</v>
      </c>
      <c r="C4447" t="s">
        <v>5067</v>
      </c>
      <c r="D4447" t="s">
        <v>117</v>
      </c>
      <c r="E4447" s="149">
        <v>154000</v>
      </c>
      <c r="F4447" s="149">
        <v>3143.89</v>
      </c>
      <c r="G4447" s="149">
        <v>157143.89000000001</v>
      </c>
      <c r="H4447" s="150">
        <f>Tabela2[[#This Row],[PERCENTUAL REALIZADO2]]*1/100</f>
        <v>0.25192700000000001</v>
      </c>
      <c r="I4447">
        <v>25.192699999999999</v>
      </c>
      <c r="J4447" s="111">
        <v>42795</v>
      </c>
      <c r="L4447" t="s">
        <v>2</v>
      </c>
      <c r="M4447" t="s">
        <v>120</v>
      </c>
      <c r="N4447" t="s">
        <v>121</v>
      </c>
    </row>
    <row r="4448" spans="1:14" x14ac:dyDescent="0.25">
      <c r="A4448" t="s">
        <v>7334</v>
      </c>
      <c r="B4448" t="s">
        <v>68</v>
      </c>
      <c r="C4448" t="s">
        <v>852</v>
      </c>
      <c r="D4448" t="s">
        <v>117</v>
      </c>
      <c r="E4448" s="149">
        <v>1000000</v>
      </c>
      <c r="F4448" s="149">
        <v>86957</v>
      </c>
      <c r="G4448" s="149">
        <v>1086957</v>
      </c>
      <c r="H4448" s="150">
        <f>Tabela2[[#This Row],[PERCENTUAL REALIZADO2]]*1/100</f>
        <v>2.885E-3</v>
      </c>
      <c r="I4448">
        <v>0.28849999999999998</v>
      </c>
      <c r="J4448" s="111">
        <v>42186</v>
      </c>
      <c r="L4448" t="s">
        <v>2</v>
      </c>
      <c r="M4448" t="s">
        <v>120</v>
      </c>
      <c r="N4448" t="s">
        <v>121</v>
      </c>
    </row>
    <row r="4449" spans="1:14" x14ac:dyDescent="0.25">
      <c r="A4449" t="s">
        <v>611</v>
      </c>
      <c r="B4449" t="s">
        <v>68</v>
      </c>
      <c r="C4449" t="s">
        <v>5067</v>
      </c>
      <c r="D4449" t="s">
        <v>117</v>
      </c>
      <c r="E4449" s="149">
        <v>154000</v>
      </c>
      <c r="F4449" s="149">
        <v>3160</v>
      </c>
      <c r="G4449" s="149">
        <v>157160</v>
      </c>
      <c r="H4449" s="150">
        <f>Tabela2[[#This Row],[PERCENTUAL REALIZADO2]]*1/100</f>
        <v>3.1872999999999999E-2</v>
      </c>
      <c r="I4449">
        <v>3.1873</v>
      </c>
      <c r="J4449" s="111">
        <v>42795</v>
      </c>
      <c r="L4449" t="s">
        <v>2</v>
      </c>
      <c r="M4449" t="s">
        <v>120</v>
      </c>
      <c r="N4449" t="s">
        <v>121</v>
      </c>
    </row>
    <row r="4450" spans="1:14" x14ac:dyDescent="0.25">
      <c r="A4450" t="s">
        <v>7335</v>
      </c>
      <c r="B4450" t="s">
        <v>63</v>
      </c>
      <c r="C4450" t="s">
        <v>7125</v>
      </c>
      <c r="D4450" t="s">
        <v>117</v>
      </c>
      <c r="E4450" s="149">
        <v>243750</v>
      </c>
      <c r="F4450" s="149">
        <v>29063.23</v>
      </c>
      <c r="G4450" s="149">
        <v>272813.23</v>
      </c>
      <c r="H4450" s="150">
        <f>Tabela2[[#This Row],[PERCENTUAL REALIZADO2]]*1/100</f>
        <v>0.53089699999999995</v>
      </c>
      <c r="I4450">
        <v>53.089700000000001</v>
      </c>
      <c r="J4450" s="111">
        <v>42200</v>
      </c>
      <c r="L4450" t="s">
        <v>2</v>
      </c>
      <c r="M4450" t="s">
        <v>120</v>
      </c>
      <c r="N4450" t="s">
        <v>121</v>
      </c>
    </row>
    <row r="4451" spans="1:14" x14ac:dyDescent="0.25">
      <c r="A4451" t="s">
        <v>7336</v>
      </c>
      <c r="B4451" t="s">
        <v>63</v>
      </c>
      <c r="C4451" t="s">
        <v>911</v>
      </c>
      <c r="D4451" t="s">
        <v>117</v>
      </c>
      <c r="E4451" s="149">
        <v>487500</v>
      </c>
      <c r="F4451" s="149">
        <v>10000</v>
      </c>
      <c r="G4451" s="149">
        <v>497500</v>
      </c>
      <c r="H4451" s="150">
        <f>Tabela2[[#This Row],[PERCENTUAL REALIZADO2]]*1/100</f>
        <v>0.59990699999999997</v>
      </c>
      <c r="I4451">
        <v>59.990699999999997</v>
      </c>
      <c r="J4451" s="111">
        <v>42522</v>
      </c>
      <c r="L4451" t="s">
        <v>2</v>
      </c>
      <c r="M4451" t="s">
        <v>120</v>
      </c>
      <c r="N4451" t="s">
        <v>121</v>
      </c>
    </row>
    <row r="4452" spans="1:14" x14ac:dyDescent="0.25">
      <c r="A4452" t="s">
        <v>7337</v>
      </c>
      <c r="B4452" t="s">
        <v>63</v>
      </c>
      <c r="C4452" t="s">
        <v>1703</v>
      </c>
      <c r="D4452" t="s">
        <v>117</v>
      </c>
      <c r="E4452" s="149">
        <v>341250</v>
      </c>
      <c r="F4452" s="149">
        <v>22671.16</v>
      </c>
      <c r="G4452" s="149">
        <v>363921.16</v>
      </c>
      <c r="H4452" s="150">
        <f>Tabela2[[#This Row],[PERCENTUAL REALIZADO2]]*1/100</f>
        <v>0.43368800000000002</v>
      </c>
      <c r="I4452">
        <v>43.3688</v>
      </c>
      <c r="J4452" s="111">
        <v>42551</v>
      </c>
      <c r="L4452" t="s">
        <v>2</v>
      </c>
      <c r="M4452" t="s">
        <v>120</v>
      </c>
      <c r="N4452" t="s">
        <v>121</v>
      </c>
    </row>
    <row r="4453" spans="1:14" x14ac:dyDescent="0.25">
      <c r="A4453" t="s">
        <v>7338</v>
      </c>
      <c r="B4453" t="s">
        <v>67</v>
      </c>
      <c r="C4453" t="s">
        <v>1724</v>
      </c>
      <c r="D4453" t="s">
        <v>117</v>
      </c>
      <c r="E4453" s="149">
        <v>1706250</v>
      </c>
      <c r="F4453" s="149">
        <v>35000</v>
      </c>
      <c r="G4453" s="149">
        <v>1741250</v>
      </c>
      <c r="H4453" s="150">
        <f>Tabela2[[#This Row],[PERCENTUAL REALIZADO2]]*1/100</f>
        <v>3.61E-2</v>
      </c>
      <c r="I4453">
        <v>3.61</v>
      </c>
      <c r="J4453" s="111">
        <v>42160</v>
      </c>
      <c r="L4453" t="s">
        <v>2</v>
      </c>
      <c r="M4453" t="s">
        <v>120</v>
      </c>
      <c r="N4453" t="s">
        <v>121</v>
      </c>
    </row>
    <row r="4454" spans="1:14" x14ac:dyDescent="0.25">
      <c r="A4454" t="s">
        <v>7339</v>
      </c>
      <c r="B4454" t="s">
        <v>63</v>
      </c>
      <c r="C4454" t="s">
        <v>5606</v>
      </c>
      <c r="D4454" t="s">
        <v>117</v>
      </c>
      <c r="E4454" s="149">
        <v>243750</v>
      </c>
      <c r="F4454" s="149">
        <v>44348.27</v>
      </c>
      <c r="G4454" s="149">
        <v>288098.27</v>
      </c>
      <c r="H4454" s="150">
        <f>Tabela2[[#This Row],[PERCENTUAL REALIZADO2]]*1/100</f>
        <v>0.89419199999999999</v>
      </c>
      <c r="I4454">
        <v>89.419200000000004</v>
      </c>
      <c r="J4454" s="111">
        <v>42482</v>
      </c>
      <c r="L4454" t="s">
        <v>2</v>
      </c>
      <c r="M4454" t="s">
        <v>120</v>
      </c>
      <c r="N4454" t="s">
        <v>121</v>
      </c>
    </row>
    <row r="4455" spans="1:14" x14ac:dyDescent="0.25">
      <c r="A4455" t="s">
        <v>669</v>
      </c>
      <c r="B4455" t="s">
        <v>314</v>
      </c>
      <c r="C4455" t="s">
        <v>428</v>
      </c>
      <c r="D4455" t="s">
        <v>117</v>
      </c>
      <c r="E4455" s="149">
        <v>300000</v>
      </c>
      <c r="F4455" s="149">
        <v>6125</v>
      </c>
      <c r="G4455" s="149">
        <v>306125</v>
      </c>
      <c r="H4455" s="150">
        <f>Tabela2[[#This Row],[PERCENTUAL REALIZADO2]]*1/100</f>
        <v>0.51856000000000002</v>
      </c>
      <c r="I4455">
        <v>51.856000000000002</v>
      </c>
      <c r="J4455" s="111">
        <v>42191</v>
      </c>
      <c r="L4455" t="s">
        <v>2</v>
      </c>
      <c r="M4455" t="s">
        <v>120</v>
      </c>
      <c r="N4455" t="s">
        <v>121</v>
      </c>
    </row>
    <row r="4456" spans="1:14" x14ac:dyDescent="0.25">
      <c r="A4456" t="s">
        <v>7340</v>
      </c>
      <c r="B4456" t="s">
        <v>57</v>
      </c>
      <c r="C4456" t="s">
        <v>705</v>
      </c>
      <c r="D4456" t="s">
        <v>117</v>
      </c>
      <c r="E4456" s="149">
        <v>585000</v>
      </c>
      <c r="F4456" s="149">
        <v>41116.58</v>
      </c>
      <c r="G4456" s="149">
        <v>626116.57999999996</v>
      </c>
      <c r="H4456" s="150">
        <f>Tabela2[[#This Row],[PERCENTUAL REALIZADO2]]*1/100</f>
        <v>0.24585299999999999</v>
      </c>
      <c r="I4456">
        <v>24.5853</v>
      </c>
      <c r="J4456" s="111">
        <v>42552</v>
      </c>
      <c r="L4456" t="s">
        <v>2</v>
      </c>
      <c r="M4456" t="s">
        <v>120</v>
      </c>
      <c r="N4456" t="s">
        <v>121</v>
      </c>
    </row>
    <row r="4457" spans="1:14" x14ac:dyDescent="0.25">
      <c r="A4457" t="s">
        <v>7341</v>
      </c>
      <c r="B4457" t="s">
        <v>314</v>
      </c>
      <c r="C4457" t="s">
        <v>5321</v>
      </c>
      <c r="D4457" t="s">
        <v>117</v>
      </c>
      <c r="E4457" s="149">
        <v>320000</v>
      </c>
      <c r="F4457" s="149">
        <v>7000</v>
      </c>
      <c r="G4457" s="149">
        <v>327000</v>
      </c>
      <c r="H4457" s="150">
        <f>Tabela2[[#This Row],[PERCENTUAL REALIZADO2]]*1/100</f>
        <v>0.57702599999999993</v>
      </c>
      <c r="I4457">
        <v>57.702599999999997</v>
      </c>
      <c r="J4457" s="111">
        <v>42346</v>
      </c>
      <c r="L4457" t="s">
        <v>2</v>
      </c>
      <c r="M4457" t="s">
        <v>120</v>
      </c>
      <c r="N4457" t="s">
        <v>121</v>
      </c>
    </row>
    <row r="4458" spans="1:14" x14ac:dyDescent="0.25">
      <c r="A4458" t="s">
        <v>412</v>
      </c>
      <c r="B4458" t="s">
        <v>46</v>
      </c>
      <c r="C4458" t="s">
        <v>7343</v>
      </c>
      <c r="D4458" t="s">
        <v>117</v>
      </c>
      <c r="E4458" s="149">
        <v>920000</v>
      </c>
      <c r="F4458" s="149">
        <v>23000</v>
      </c>
      <c r="G4458" s="149">
        <v>943000</v>
      </c>
      <c r="H4458" s="150">
        <f>Tabela2[[#This Row],[PERCENTUAL REALIZADO2]]*1/100</f>
        <v>0.19820199999999999</v>
      </c>
      <c r="I4458">
        <v>19.8202</v>
      </c>
      <c r="J4458" s="111">
        <v>42040</v>
      </c>
      <c r="L4458" t="s">
        <v>2</v>
      </c>
      <c r="M4458" t="s">
        <v>120</v>
      </c>
      <c r="N4458" t="s">
        <v>121</v>
      </c>
    </row>
    <row r="4459" spans="1:14" x14ac:dyDescent="0.25">
      <c r="A4459" t="s">
        <v>412</v>
      </c>
      <c r="B4459" t="s">
        <v>62</v>
      </c>
      <c r="C4459" t="s">
        <v>388</v>
      </c>
      <c r="D4459" t="s">
        <v>117</v>
      </c>
      <c r="E4459" s="149">
        <v>300000</v>
      </c>
      <c r="F4459" s="149">
        <v>6125</v>
      </c>
      <c r="G4459" s="149">
        <v>306125</v>
      </c>
      <c r="H4459" s="150">
        <f>Tabela2[[#This Row],[PERCENTUAL REALIZADO2]]*1/100</f>
        <v>0.99959100000000012</v>
      </c>
      <c r="I4459">
        <v>99.959100000000007</v>
      </c>
      <c r="J4459" s="111">
        <v>42160</v>
      </c>
      <c r="K4459" s="111">
        <v>42965</v>
      </c>
      <c r="L4459" t="s">
        <v>2</v>
      </c>
      <c r="M4459" t="s">
        <v>120</v>
      </c>
      <c r="N4459" t="s">
        <v>121</v>
      </c>
    </row>
    <row r="4460" spans="1:14" x14ac:dyDescent="0.25">
      <c r="A4460" t="s">
        <v>412</v>
      </c>
      <c r="B4460" t="s">
        <v>62</v>
      </c>
      <c r="C4460" t="s">
        <v>7344</v>
      </c>
      <c r="D4460" t="s">
        <v>117</v>
      </c>
      <c r="E4460" s="149">
        <v>300000</v>
      </c>
      <c r="F4460" s="149">
        <v>6125</v>
      </c>
      <c r="G4460" s="149">
        <v>306125</v>
      </c>
      <c r="H4460" s="150">
        <f>Tabela2[[#This Row],[PERCENTUAL REALIZADO2]]*1/100</f>
        <v>0.69681700000000002</v>
      </c>
      <c r="I4460">
        <v>69.681700000000006</v>
      </c>
      <c r="J4460" s="111">
        <v>42122</v>
      </c>
      <c r="L4460" t="s">
        <v>2</v>
      </c>
      <c r="M4460" t="s">
        <v>120</v>
      </c>
      <c r="N4460" t="s">
        <v>121</v>
      </c>
    </row>
    <row r="4461" spans="1:14" x14ac:dyDescent="0.25">
      <c r="A4461" t="s">
        <v>7345</v>
      </c>
      <c r="B4461" t="s">
        <v>50</v>
      </c>
      <c r="C4461" t="s">
        <v>744</v>
      </c>
      <c r="D4461" t="s">
        <v>117</v>
      </c>
      <c r="E4461" s="149">
        <v>243750</v>
      </c>
      <c r="F4461" s="149">
        <v>18103.22</v>
      </c>
      <c r="G4461" s="149">
        <v>261853.22</v>
      </c>
      <c r="H4461" s="150">
        <f>Tabela2[[#This Row],[PERCENTUAL REALIZADO2]]*1/100</f>
        <v>0.81456100000000009</v>
      </c>
      <c r="I4461">
        <v>81.456100000000006</v>
      </c>
      <c r="J4461" s="111">
        <v>41634</v>
      </c>
      <c r="L4461" t="s">
        <v>2</v>
      </c>
      <c r="M4461" t="s">
        <v>120</v>
      </c>
      <c r="N4461" t="s">
        <v>121</v>
      </c>
    </row>
    <row r="4462" spans="1:14" x14ac:dyDescent="0.25">
      <c r="A4462" t="s">
        <v>412</v>
      </c>
      <c r="B4462" t="s">
        <v>62</v>
      </c>
      <c r="C4462" t="s">
        <v>955</v>
      </c>
      <c r="D4462" t="s">
        <v>117</v>
      </c>
      <c r="E4462" s="149">
        <v>300000</v>
      </c>
      <c r="F4462" s="149">
        <v>6125</v>
      </c>
      <c r="G4462" s="149">
        <v>306125</v>
      </c>
      <c r="H4462" s="150">
        <f>Tabela2[[#This Row],[PERCENTUAL REALIZADO2]]*1/100</f>
        <v>0.77017300000000011</v>
      </c>
      <c r="I4462">
        <v>77.017300000000006</v>
      </c>
      <c r="J4462" s="111">
        <v>42101</v>
      </c>
      <c r="L4462" t="s">
        <v>2</v>
      </c>
      <c r="M4462" t="s">
        <v>120</v>
      </c>
      <c r="N4462" t="s">
        <v>121</v>
      </c>
    </row>
    <row r="4463" spans="1:14" x14ac:dyDescent="0.25">
      <c r="A4463" t="s">
        <v>7347</v>
      </c>
      <c r="B4463" t="s">
        <v>66</v>
      </c>
      <c r="C4463" t="s">
        <v>7346</v>
      </c>
      <c r="D4463" t="s">
        <v>117</v>
      </c>
      <c r="E4463" s="149">
        <v>243750</v>
      </c>
      <c r="F4463" s="149">
        <v>21250</v>
      </c>
      <c r="G4463" s="149">
        <v>265000</v>
      </c>
      <c r="H4463" s="150">
        <f>Tabela2[[#This Row],[PERCENTUAL REALIZADO2]]*1/100</f>
        <v>0.78757699999999997</v>
      </c>
      <c r="I4463">
        <v>78.7577</v>
      </c>
      <c r="J4463" s="111">
        <v>42222</v>
      </c>
      <c r="L4463" t="s">
        <v>2</v>
      </c>
      <c r="M4463" t="s">
        <v>120</v>
      </c>
      <c r="N4463" t="s">
        <v>121</v>
      </c>
    </row>
    <row r="4464" spans="1:14" x14ac:dyDescent="0.25">
      <c r="A4464" t="s">
        <v>7348</v>
      </c>
      <c r="B4464" t="s">
        <v>51</v>
      </c>
      <c r="C4464" t="s">
        <v>1751</v>
      </c>
      <c r="D4464" t="s">
        <v>117</v>
      </c>
      <c r="E4464" s="149">
        <v>292500</v>
      </c>
      <c r="F4464" s="149">
        <v>25024.560000000001</v>
      </c>
      <c r="G4464" s="149">
        <v>317524.56</v>
      </c>
      <c r="H4464" s="150">
        <f>Tabela2[[#This Row],[PERCENTUAL REALIZADO2]]*1/100</f>
        <v>0.93456100000000009</v>
      </c>
      <c r="I4464">
        <v>93.456100000000006</v>
      </c>
      <c r="J4464" s="111">
        <v>42173</v>
      </c>
      <c r="L4464" t="s">
        <v>2</v>
      </c>
      <c r="M4464" t="s">
        <v>120</v>
      </c>
      <c r="N4464" t="s">
        <v>121</v>
      </c>
    </row>
    <row r="4465" spans="1:14" x14ac:dyDescent="0.25">
      <c r="A4465" t="s">
        <v>7349</v>
      </c>
      <c r="B4465" t="s">
        <v>69</v>
      </c>
      <c r="C4465" t="s">
        <v>2856</v>
      </c>
      <c r="D4465" t="s">
        <v>117</v>
      </c>
      <c r="E4465" s="149">
        <v>967687.5</v>
      </c>
      <c r="F4465" s="149">
        <v>131398.07</v>
      </c>
      <c r="G4465" s="149">
        <v>1099085.57</v>
      </c>
      <c r="H4465" s="150">
        <f>Tabela2[[#This Row],[PERCENTUAL REALIZADO2]]*1/100</f>
        <v>0.35019699999999998</v>
      </c>
      <c r="I4465">
        <v>35.0197</v>
      </c>
      <c r="J4465" s="111">
        <v>42309</v>
      </c>
      <c r="L4465" t="s">
        <v>2</v>
      </c>
      <c r="M4465" t="s">
        <v>120</v>
      </c>
      <c r="N4465" t="s">
        <v>121</v>
      </c>
    </row>
    <row r="4466" spans="1:14" x14ac:dyDescent="0.25">
      <c r="A4466" t="s">
        <v>412</v>
      </c>
      <c r="B4466" t="s">
        <v>62</v>
      </c>
      <c r="C4466" t="s">
        <v>6147</v>
      </c>
      <c r="D4466" t="s">
        <v>117</v>
      </c>
      <c r="E4466" s="149">
        <v>300000</v>
      </c>
      <c r="F4466" s="149">
        <v>6125</v>
      </c>
      <c r="G4466" s="149">
        <v>306125</v>
      </c>
      <c r="H4466" s="150">
        <f>Tabela2[[#This Row],[PERCENTUAL REALIZADO2]]*1/100</f>
        <v>2.5420999999999999E-2</v>
      </c>
      <c r="I4466">
        <v>2.5421</v>
      </c>
      <c r="J4466" s="111">
        <v>42107</v>
      </c>
      <c r="L4466" t="s">
        <v>2</v>
      </c>
      <c r="M4466" t="s">
        <v>120</v>
      </c>
      <c r="N4466" t="s">
        <v>121</v>
      </c>
    </row>
    <row r="4467" spans="1:14" x14ac:dyDescent="0.25">
      <c r="A4467" t="s">
        <v>3797</v>
      </c>
      <c r="B4467" t="s">
        <v>66</v>
      </c>
      <c r="C4467" t="s">
        <v>7350</v>
      </c>
      <c r="D4467" t="s">
        <v>117</v>
      </c>
      <c r="E4467" s="149">
        <v>243750</v>
      </c>
      <c r="F4467" s="149">
        <v>20585.990000000002</v>
      </c>
      <c r="G4467" s="149">
        <v>264335.99</v>
      </c>
      <c r="H4467" s="150">
        <f>Tabela2[[#This Row],[PERCENTUAL REALIZADO2]]*1/100</f>
        <v>0.91270700000000005</v>
      </c>
      <c r="I4467">
        <v>91.270700000000005</v>
      </c>
      <c r="J4467" s="111">
        <v>41821</v>
      </c>
      <c r="L4467" t="s">
        <v>2</v>
      </c>
      <c r="M4467" t="s">
        <v>120</v>
      </c>
      <c r="N4467" t="s">
        <v>121</v>
      </c>
    </row>
    <row r="4468" spans="1:14" x14ac:dyDescent="0.25">
      <c r="A4468" t="s">
        <v>412</v>
      </c>
      <c r="B4468" t="s">
        <v>62</v>
      </c>
      <c r="C4468" t="s">
        <v>6078</v>
      </c>
      <c r="D4468" t="s">
        <v>117</v>
      </c>
      <c r="E4468" s="149">
        <v>292500</v>
      </c>
      <c r="F4468" s="149">
        <v>35424.43</v>
      </c>
      <c r="G4468" s="149">
        <v>327924.43</v>
      </c>
      <c r="H4468" s="150">
        <f>Tabela2[[#This Row],[PERCENTUAL REALIZADO2]]*1/100</f>
        <v>0.38063600000000003</v>
      </c>
      <c r="I4468">
        <v>38.063600000000001</v>
      </c>
      <c r="J4468" s="111">
        <v>42223</v>
      </c>
      <c r="L4468" t="s">
        <v>2</v>
      </c>
      <c r="M4468" t="s">
        <v>120</v>
      </c>
      <c r="N4468" t="s">
        <v>121</v>
      </c>
    </row>
    <row r="4469" spans="1:14" x14ac:dyDescent="0.25">
      <c r="A4469" t="s">
        <v>7352</v>
      </c>
      <c r="B4469" t="s">
        <v>65</v>
      </c>
      <c r="C4469" t="s">
        <v>251</v>
      </c>
      <c r="D4469" t="s">
        <v>117</v>
      </c>
      <c r="E4469" s="149">
        <v>368000</v>
      </c>
      <c r="F4469" s="149">
        <v>16000</v>
      </c>
      <c r="G4469" s="149">
        <v>384000</v>
      </c>
      <c r="H4469" s="150">
        <f>Tabela2[[#This Row],[PERCENTUAL REALIZADO2]]*1/100</f>
        <v>6.123E-3</v>
      </c>
      <c r="I4469">
        <v>0.61229999999999996</v>
      </c>
      <c r="J4469" s="111">
        <v>42164</v>
      </c>
      <c r="L4469" t="s">
        <v>2</v>
      </c>
      <c r="M4469" t="s">
        <v>120</v>
      </c>
      <c r="N4469" t="s">
        <v>121</v>
      </c>
    </row>
    <row r="4470" spans="1:14" x14ac:dyDescent="0.25">
      <c r="A4470" t="s">
        <v>930</v>
      </c>
      <c r="B4470" t="s">
        <v>47</v>
      </c>
      <c r="C4470" t="s">
        <v>101</v>
      </c>
      <c r="D4470" t="s">
        <v>117</v>
      </c>
      <c r="E4470" s="149">
        <v>500000</v>
      </c>
      <c r="F4470" s="149">
        <v>10215</v>
      </c>
      <c r="G4470" s="149">
        <v>510215</v>
      </c>
      <c r="H4470" s="150">
        <f>Tabela2[[#This Row],[PERCENTUAL REALIZADO2]]*1/100</f>
        <v>0.95602399999999998</v>
      </c>
      <c r="I4470">
        <v>95.602400000000003</v>
      </c>
      <c r="J4470" s="111">
        <v>42065</v>
      </c>
      <c r="L4470" t="s">
        <v>2</v>
      </c>
      <c r="M4470" t="s">
        <v>120</v>
      </c>
      <c r="N4470" t="s">
        <v>121</v>
      </c>
    </row>
    <row r="4471" spans="1:14" x14ac:dyDescent="0.25">
      <c r="A4471" t="s">
        <v>7353</v>
      </c>
      <c r="B4471" t="s">
        <v>45</v>
      </c>
      <c r="C4471" t="s">
        <v>513</v>
      </c>
      <c r="D4471" t="s">
        <v>117</v>
      </c>
      <c r="E4471" s="149">
        <v>1950000</v>
      </c>
      <c r="F4471" s="149">
        <v>45000</v>
      </c>
      <c r="G4471" s="149">
        <v>1995000</v>
      </c>
      <c r="H4471" s="150">
        <f>Tabela2[[#This Row],[PERCENTUAL REALIZADO2]]*1/100</f>
        <v>8.5570000000000004E-3</v>
      </c>
      <c r="I4471">
        <v>0.85570000000000002</v>
      </c>
      <c r="J4471" s="111">
        <v>42160</v>
      </c>
      <c r="L4471" t="s">
        <v>2</v>
      </c>
      <c r="M4471" t="s">
        <v>120</v>
      </c>
      <c r="N4471" t="s">
        <v>121</v>
      </c>
    </row>
    <row r="4472" spans="1:14" x14ac:dyDescent="0.25">
      <c r="A4472" t="s">
        <v>412</v>
      </c>
      <c r="B4472" t="s">
        <v>65</v>
      </c>
      <c r="C4472" t="s">
        <v>808</v>
      </c>
      <c r="D4472" t="s">
        <v>117</v>
      </c>
      <c r="E4472" s="149">
        <v>250000</v>
      </c>
      <c r="F4472" s="149">
        <v>6250</v>
      </c>
      <c r="G4472" s="149">
        <v>256250</v>
      </c>
      <c r="H4472" s="150">
        <f>Tabela2[[#This Row],[PERCENTUAL REALIZADO2]]*1/100</f>
        <v>0.50550800000000007</v>
      </c>
      <c r="I4472">
        <v>50.550800000000002</v>
      </c>
      <c r="J4472" s="111">
        <v>42116</v>
      </c>
      <c r="L4472" t="s">
        <v>2</v>
      </c>
      <c r="M4472" t="s">
        <v>120</v>
      </c>
      <c r="N4472" t="s">
        <v>121</v>
      </c>
    </row>
    <row r="4473" spans="1:14" x14ac:dyDescent="0.25">
      <c r="A4473" t="s">
        <v>1068</v>
      </c>
      <c r="B4473" t="s">
        <v>66</v>
      </c>
      <c r="C4473" t="s">
        <v>6283</v>
      </c>
      <c r="D4473" t="s">
        <v>117</v>
      </c>
      <c r="E4473" s="149">
        <v>195000</v>
      </c>
      <c r="F4473" s="149">
        <v>5000</v>
      </c>
      <c r="G4473" s="149">
        <v>200000</v>
      </c>
      <c r="H4473" s="150">
        <f>Tabela2[[#This Row],[PERCENTUAL REALIZADO2]]*1/100</f>
        <v>0.73049700000000006</v>
      </c>
      <c r="I4473">
        <v>73.049700000000001</v>
      </c>
      <c r="J4473" s="111">
        <v>42163</v>
      </c>
      <c r="L4473" t="s">
        <v>2</v>
      </c>
      <c r="M4473" t="s">
        <v>120</v>
      </c>
      <c r="N4473" t="s">
        <v>121</v>
      </c>
    </row>
    <row r="4474" spans="1:14" x14ac:dyDescent="0.25">
      <c r="A4474" t="s">
        <v>412</v>
      </c>
      <c r="B4474" t="s">
        <v>62</v>
      </c>
      <c r="C4474" t="s">
        <v>1262</v>
      </c>
      <c r="D4474" t="s">
        <v>117</v>
      </c>
      <c r="E4474" s="149">
        <v>350000</v>
      </c>
      <c r="F4474" s="149">
        <v>39066.25</v>
      </c>
      <c r="G4474" s="149">
        <v>389066.25</v>
      </c>
      <c r="H4474" s="150">
        <f>Tabela2[[#This Row],[PERCENTUAL REALIZADO2]]*1/100</f>
        <v>0.39690300000000001</v>
      </c>
      <c r="I4474">
        <v>39.690300000000001</v>
      </c>
      <c r="J4474" s="111">
        <v>42156</v>
      </c>
      <c r="L4474" t="s">
        <v>2</v>
      </c>
      <c r="M4474" t="s">
        <v>120</v>
      </c>
      <c r="N4474" t="s">
        <v>121</v>
      </c>
    </row>
    <row r="4475" spans="1:14" x14ac:dyDescent="0.25">
      <c r="A4475" t="s">
        <v>482</v>
      </c>
      <c r="B4475" t="s">
        <v>62</v>
      </c>
      <c r="C4475" t="s">
        <v>7354</v>
      </c>
      <c r="D4475" t="s">
        <v>117</v>
      </c>
      <c r="E4475" s="149">
        <v>400000</v>
      </c>
      <c r="F4475" s="149">
        <v>10000</v>
      </c>
      <c r="G4475" s="149">
        <v>410000</v>
      </c>
      <c r="H4475" s="150">
        <f>Tabela2[[#This Row],[PERCENTUAL REALIZADO2]]*1/100</f>
        <v>0.53735999999999995</v>
      </c>
      <c r="I4475">
        <v>53.735999999999997</v>
      </c>
      <c r="J4475" s="111">
        <v>42073</v>
      </c>
      <c r="L4475" t="s">
        <v>2</v>
      </c>
      <c r="M4475" t="s">
        <v>120</v>
      </c>
      <c r="N4475" t="s">
        <v>121</v>
      </c>
    </row>
    <row r="4476" spans="1:14" x14ac:dyDescent="0.25">
      <c r="A4476" t="s">
        <v>412</v>
      </c>
      <c r="B4476" t="s">
        <v>62</v>
      </c>
      <c r="C4476" t="s">
        <v>254</v>
      </c>
      <c r="D4476" t="s">
        <v>117</v>
      </c>
      <c r="E4476" s="149">
        <v>400000</v>
      </c>
      <c r="F4476" s="149">
        <v>8165</v>
      </c>
      <c r="G4476" s="149">
        <v>408165</v>
      </c>
      <c r="H4476" s="150">
        <f>Tabela2[[#This Row],[PERCENTUAL REALIZADO2]]*1/100</f>
        <v>0.19175999999999999</v>
      </c>
      <c r="I4476">
        <v>19.175999999999998</v>
      </c>
      <c r="J4476" s="111">
        <v>42018</v>
      </c>
      <c r="L4476" t="s">
        <v>2</v>
      </c>
      <c r="M4476" t="s">
        <v>120</v>
      </c>
      <c r="N4476" t="s">
        <v>121</v>
      </c>
    </row>
    <row r="4477" spans="1:14" x14ac:dyDescent="0.25">
      <c r="A4477" t="s">
        <v>260</v>
      </c>
      <c r="B4477" t="s">
        <v>62</v>
      </c>
      <c r="C4477" t="s">
        <v>994</v>
      </c>
      <c r="D4477" t="s">
        <v>117</v>
      </c>
      <c r="E4477" s="149">
        <v>600000</v>
      </c>
      <c r="F4477" s="149">
        <v>12245</v>
      </c>
      <c r="G4477" s="149">
        <v>612245</v>
      </c>
      <c r="H4477" s="150">
        <f>Tabela2[[#This Row],[PERCENTUAL REALIZADO2]]*1/100</f>
        <v>0.493147</v>
      </c>
      <c r="I4477">
        <v>49.314700000000002</v>
      </c>
      <c r="J4477" s="111">
        <v>42165</v>
      </c>
      <c r="L4477" t="s">
        <v>2</v>
      </c>
      <c r="M4477" t="s">
        <v>120</v>
      </c>
      <c r="N4477" t="s">
        <v>121</v>
      </c>
    </row>
    <row r="4478" spans="1:14" x14ac:dyDescent="0.25">
      <c r="A4478" t="s">
        <v>412</v>
      </c>
      <c r="B4478" t="s">
        <v>62</v>
      </c>
      <c r="C4478" t="s">
        <v>300</v>
      </c>
      <c r="D4478" t="s">
        <v>117</v>
      </c>
      <c r="E4478" s="149">
        <v>243750</v>
      </c>
      <c r="F4478" s="149">
        <v>110000.14</v>
      </c>
      <c r="G4478" s="149">
        <v>353750.14</v>
      </c>
      <c r="H4478" s="150">
        <f>Tabela2[[#This Row],[PERCENTUAL REALIZADO2]]*1/100</f>
        <v>0.13810800000000001</v>
      </c>
      <c r="I4478">
        <v>13.8108</v>
      </c>
      <c r="J4478" s="111">
        <v>42141</v>
      </c>
      <c r="L4478" t="s">
        <v>2</v>
      </c>
      <c r="M4478" t="s">
        <v>120</v>
      </c>
      <c r="N4478" t="s">
        <v>121</v>
      </c>
    </row>
    <row r="4479" spans="1:14" x14ac:dyDescent="0.25">
      <c r="A4479" t="s">
        <v>412</v>
      </c>
      <c r="B4479" t="s">
        <v>56</v>
      </c>
      <c r="C4479" t="s">
        <v>2317</v>
      </c>
      <c r="D4479" t="s">
        <v>117</v>
      </c>
      <c r="E4479" s="149">
        <v>975000</v>
      </c>
      <c r="F4479" s="149">
        <v>192583.96</v>
      </c>
      <c r="G4479" s="149">
        <v>1167583.96</v>
      </c>
      <c r="H4479" s="150">
        <f>Tabela2[[#This Row],[PERCENTUAL REALIZADO2]]*1/100</f>
        <v>0.37327800000000005</v>
      </c>
      <c r="I4479">
        <v>37.327800000000003</v>
      </c>
      <c r="J4479" s="111">
        <v>42242</v>
      </c>
      <c r="L4479" t="s">
        <v>2</v>
      </c>
      <c r="M4479" t="s">
        <v>120</v>
      </c>
      <c r="N4479" t="s">
        <v>121</v>
      </c>
    </row>
    <row r="4480" spans="1:14" x14ac:dyDescent="0.25">
      <c r="A4480" t="s">
        <v>7355</v>
      </c>
      <c r="B4480" t="s">
        <v>56</v>
      </c>
      <c r="C4480" t="s">
        <v>1676</v>
      </c>
      <c r="D4480" t="s">
        <v>117</v>
      </c>
      <c r="E4480" s="149">
        <v>1828125</v>
      </c>
      <c r="F4480" s="149">
        <v>66875</v>
      </c>
      <c r="G4480" s="149">
        <v>1895000</v>
      </c>
      <c r="H4480" s="150">
        <f>Tabela2[[#This Row],[PERCENTUAL REALIZADO2]]*1/100</f>
        <v>0.15701100000000001</v>
      </c>
      <c r="I4480">
        <v>15.7011</v>
      </c>
      <c r="J4480" s="111">
        <v>42165</v>
      </c>
      <c r="L4480" t="s">
        <v>2</v>
      </c>
      <c r="M4480" t="s">
        <v>120</v>
      </c>
      <c r="N4480" t="s">
        <v>121</v>
      </c>
    </row>
    <row r="4481" spans="1:14" x14ac:dyDescent="0.25">
      <c r="A4481" t="s">
        <v>7357</v>
      </c>
      <c r="B4481" t="s">
        <v>62</v>
      </c>
      <c r="C4481" t="s">
        <v>7356</v>
      </c>
      <c r="D4481" t="s">
        <v>117</v>
      </c>
      <c r="E4481" s="149">
        <v>253500</v>
      </c>
      <c r="F4481" s="149">
        <v>5500</v>
      </c>
      <c r="G4481" s="149">
        <v>259000</v>
      </c>
      <c r="H4481" s="150">
        <f>Tabela2[[#This Row],[PERCENTUAL REALIZADO2]]*1/100</f>
        <v>0.216359</v>
      </c>
      <c r="I4481">
        <v>21.635899999999999</v>
      </c>
      <c r="J4481" s="111">
        <v>42165</v>
      </c>
      <c r="L4481" t="s">
        <v>2</v>
      </c>
      <c r="M4481" t="s">
        <v>120</v>
      </c>
      <c r="N4481" t="s">
        <v>121</v>
      </c>
    </row>
    <row r="4482" spans="1:14" x14ac:dyDescent="0.25">
      <c r="A4482" t="s">
        <v>611</v>
      </c>
      <c r="B4482" t="s">
        <v>62</v>
      </c>
      <c r="C4482" t="s">
        <v>1774</v>
      </c>
      <c r="D4482" t="s">
        <v>117</v>
      </c>
      <c r="E4482" s="149">
        <v>97500</v>
      </c>
      <c r="F4482" s="149">
        <v>7774</v>
      </c>
      <c r="G4482" s="149">
        <v>105274</v>
      </c>
      <c r="H4482" s="150">
        <f>Tabela2[[#This Row],[PERCENTUAL REALIZADO2]]*1/100</f>
        <v>0.57559300000000002</v>
      </c>
      <c r="I4482">
        <v>57.5593</v>
      </c>
      <c r="J4482" s="111">
        <v>42165</v>
      </c>
      <c r="L4482" t="s">
        <v>2</v>
      </c>
      <c r="M4482" t="s">
        <v>120</v>
      </c>
      <c r="N4482" t="s">
        <v>121</v>
      </c>
    </row>
    <row r="4483" spans="1:14" x14ac:dyDescent="0.25">
      <c r="A4483" t="s">
        <v>412</v>
      </c>
      <c r="B4483" t="s">
        <v>62</v>
      </c>
      <c r="C4483" t="s">
        <v>7358</v>
      </c>
      <c r="D4483" t="s">
        <v>117</v>
      </c>
      <c r="E4483" s="149">
        <v>300000</v>
      </c>
      <c r="F4483" s="149">
        <v>6125</v>
      </c>
      <c r="G4483" s="149">
        <v>306125</v>
      </c>
      <c r="H4483" s="150">
        <f>Tabela2[[#This Row],[PERCENTUAL REALIZADO2]]*1/100</f>
        <v>0.38700899999999999</v>
      </c>
      <c r="I4483">
        <v>38.700899999999997</v>
      </c>
      <c r="J4483" s="111">
        <v>42110</v>
      </c>
      <c r="L4483" t="s">
        <v>2</v>
      </c>
      <c r="M4483" t="s">
        <v>120</v>
      </c>
      <c r="N4483" t="s">
        <v>121</v>
      </c>
    </row>
    <row r="4484" spans="1:14" x14ac:dyDescent="0.25">
      <c r="A4484" t="s">
        <v>412</v>
      </c>
      <c r="B4484" t="s">
        <v>62</v>
      </c>
      <c r="C4484" t="s">
        <v>6078</v>
      </c>
      <c r="D4484" t="s">
        <v>117</v>
      </c>
      <c r="E4484" s="149">
        <v>350000</v>
      </c>
      <c r="F4484" s="149">
        <v>31979.81</v>
      </c>
      <c r="G4484" s="149">
        <v>381979.81</v>
      </c>
      <c r="H4484" s="150">
        <f>Tabela2[[#This Row],[PERCENTUAL REALIZADO2]]*1/100</f>
        <v>0.39310200000000001</v>
      </c>
      <c r="I4484">
        <v>39.310200000000002</v>
      </c>
      <c r="J4484" s="111">
        <v>42223</v>
      </c>
      <c r="L4484" t="s">
        <v>2</v>
      </c>
      <c r="M4484" t="s">
        <v>120</v>
      </c>
      <c r="N4484" t="s">
        <v>121</v>
      </c>
    </row>
    <row r="4485" spans="1:14" x14ac:dyDescent="0.25">
      <c r="A4485" t="s">
        <v>412</v>
      </c>
      <c r="B4485" t="s">
        <v>62</v>
      </c>
      <c r="C4485" t="s">
        <v>891</v>
      </c>
      <c r="D4485" t="s">
        <v>117</v>
      </c>
      <c r="E4485" s="149">
        <v>350000</v>
      </c>
      <c r="F4485" s="149">
        <v>7500</v>
      </c>
      <c r="G4485" s="149">
        <v>357500</v>
      </c>
      <c r="H4485" s="150">
        <f>Tabela2[[#This Row],[PERCENTUAL REALIZADO2]]*1/100</f>
        <v>0.27582099999999998</v>
      </c>
      <c r="I4485">
        <v>27.582100000000001</v>
      </c>
      <c r="J4485" s="111">
        <v>42814</v>
      </c>
      <c r="L4485" t="s">
        <v>2</v>
      </c>
      <c r="M4485" t="s">
        <v>120</v>
      </c>
      <c r="N4485" t="s">
        <v>121</v>
      </c>
    </row>
    <row r="4486" spans="1:14" x14ac:dyDescent="0.25">
      <c r="A4486" t="s">
        <v>7359</v>
      </c>
      <c r="B4486" t="s">
        <v>47</v>
      </c>
      <c r="C4486" t="s">
        <v>824</v>
      </c>
      <c r="D4486" t="s">
        <v>117</v>
      </c>
      <c r="E4486" s="149">
        <v>243750</v>
      </c>
      <c r="F4486" s="149">
        <v>19400.48</v>
      </c>
      <c r="G4486" s="149">
        <v>263150.48</v>
      </c>
      <c r="H4486" s="150">
        <f>Tabela2[[#This Row],[PERCENTUAL REALIZADO2]]*1/100</f>
        <v>0.98453999999999997</v>
      </c>
      <c r="I4486">
        <v>98.453999999999994</v>
      </c>
      <c r="J4486" s="111">
        <v>42171</v>
      </c>
      <c r="L4486" t="s">
        <v>2</v>
      </c>
      <c r="M4486" t="s">
        <v>120</v>
      </c>
      <c r="N4486" t="s">
        <v>121</v>
      </c>
    </row>
    <row r="4487" spans="1:14" x14ac:dyDescent="0.25">
      <c r="A4487" t="s">
        <v>7360</v>
      </c>
      <c r="B4487" t="s">
        <v>47</v>
      </c>
      <c r="C4487" t="s">
        <v>5657</v>
      </c>
      <c r="D4487" t="s">
        <v>117</v>
      </c>
      <c r="E4487" s="149">
        <v>487500</v>
      </c>
      <c r="F4487" s="149">
        <v>12500</v>
      </c>
      <c r="G4487" s="149">
        <v>500000</v>
      </c>
      <c r="H4487" s="150">
        <f>Tabela2[[#This Row],[PERCENTUAL REALIZADO2]]*1/100</f>
        <v>0.57619999999999993</v>
      </c>
      <c r="I4487">
        <v>57.62</v>
      </c>
      <c r="J4487" s="111">
        <v>42128</v>
      </c>
      <c r="L4487" t="s">
        <v>2</v>
      </c>
      <c r="M4487" t="s">
        <v>120</v>
      </c>
      <c r="N4487" t="s">
        <v>121</v>
      </c>
    </row>
    <row r="4488" spans="1:14" x14ac:dyDescent="0.25">
      <c r="A4488" t="s">
        <v>613</v>
      </c>
      <c r="B4488" t="s">
        <v>48</v>
      </c>
      <c r="C4488" t="s">
        <v>601</v>
      </c>
      <c r="D4488" t="s">
        <v>161</v>
      </c>
      <c r="E4488" s="149">
        <v>300000</v>
      </c>
      <c r="F4488" s="149">
        <v>16346.83</v>
      </c>
      <c r="G4488" s="149">
        <v>316346.83</v>
      </c>
      <c r="H4488" s="150">
        <f>Tabela2[[#This Row],[PERCENTUAL REALIZADO2]]*1/100</f>
        <v>0</v>
      </c>
      <c r="I4488">
        <v>0</v>
      </c>
      <c r="J4488" s="111">
        <v>42164</v>
      </c>
      <c r="L4488" t="s">
        <v>2</v>
      </c>
      <c r="M4488" t="s">
        <v>84</v>
      </c>
      <c r="N4488" t="s">
        <v>162</v>
      </c>
    </row>
    <row r="4489" spans="1:14" x14ac:dyDescent="0.25">
      <c r="A4489" t="s">
        <v>7361</v>
      </c>
      <c r="B4489" t="s">
        <v>48</v>
      </c>
      <c r="C4489" t="s">
        <v>474</v>
      </c>
      <c r="D4489" t="s">
        <v>161</v>
      </c>
      <c r="E4489" s="149">
        <v>250000</v>
      </c>
      <c r="F4489" s="149">
        <v>5245.77</v>
      </c>
      <c r="G4489" s="149">
        <v>255245.77</v>
      </c>
      <c r="H4489" s="150">
        <f>Tabela2[[#This Row],[PERCENTUAL REALIZADO2]]*1/100</f>
        <v>0.61066100000000001</v>
      </c>
      <c r="I4489">
        <v>61.066099999999999</v>
      </c>
      <c r="J4489" s="111">
        <v>42156</v>
      </c>
      <c r="L4489" t="s">
        <v>2</v>
      </c>
      <c r="M4489" t="s">
        <v>84</v>
      </c>
      <c r="N4489" t="s">
        <v>162</v>
      </c>
    </row>
    <row r="4490" spans="1:14" x14ac:dyDescent="0.25">
      <c r="A4490" t="s">
        <v>287</v>
      </c>
      <c r="B4490" t="s">
        <v>58</v>
      </c>
      <c r="C4490" t="s">
        <v>7362</v>
      </c>
      <c r="D4490" t="s">
        <v>123</v>
      </c>
      <c r="E4490" s="149">
        <v>531890.68999999994</v>
      </c>
      <c r="F4490" s="149">
        <v>11100</v>
      </c>
      <c r="G4490" s="149">
        <v>542990.68999999994</v>
      </c>
      <c r="H4490" s="150">
        <f>Tabela2[[#This Row],[PERCENTUAL REALIZADO2]]*1/100</f>
        <v>2.7848000000000001E-2</v>
      </c>
      <c r="I4490">
        <v>2.7848000000000002</v>
      </c>
      <c r="J4490" s="111">
        <v>42430</v>
      </c>
      <c r="L4490" t="s">
        <v>2</v>
      </c>
      <c r="M4490" t="s">
        <v>125</v>
      </c>
      <c r="N4490" t="s">
        <v>126</v>
      </c>
    </row>
    <row r="4491" spans="1:14" x14ac:dyDescent="0.25">
      <c r="A4491" t="s">
        <v>124</v>
      </c>
      <c r="B4491" t="s">
        <v>68</v>
      </c>
      <c r="C4491" t="s">
        <v>7305</v>
      </c>
      <c r="D4491" t="s">
        <v>123</v>
      </c>
      <c r="E4491" s="149">
        <v>500000</v>
      </c>
      <c r="F4491" s="149">
        <v>0</v>
      </c>
      <c r="G4491" s="149">
        <v>500000</v>
      </c>
      <c r="H4491" s="150">
        <f>Tabela2[[#This Row],[PERCENTUAL REALIZADO2]]*1/100</f>
        <v>0.71892600000000006</v>
      </c>
      <c r="I4491">
        <v>71.892600000000002</v>
      </c>
      <c r="J4491" s="111">
        <v>42663</v>
      </c>
      <c r="L4491" t="s">
        <v>2</v>
      </c>
      <c r="M4491" t="s">
        <v>125</v>
      </c>
      <c r="N4491" t="s">
        <v>126</v>
      </c>
    </row>
    <row r="4492" spans="1:14" x14ac:dyDescent="0.25">
      <c r="A4492" t="s">
        <v>5434</v>
      </c>
      <c r="B4492" t="s">
        <v>56</v>
      </c>
      <c r="C4492" t="s">
        <v>5433</v>
      </c>
      <c r="D4492" t="s">
        <v>90</v>
      </c>
      <c r="E4492" s="149">
        <v>251599</v>
      </c>
      <c r="F4492" s="149">
        <v>7782</v>
      </c>
      <c r="G4492" s="149">
        <v>259381</v>
      </c>
      <c r="H4492" s="150">
        <f>Tabela2[[#This Row],[PERCENTUAL REALIZADO2]]*1/100</f>
        <v>0.76730000000000009</v>
      </c>
      <c r="I4492">
        <v>76.73</v>
      </c>
      <c r="J4492" s="111">
        <v>39294</v>
      </c>
      <c r="K4492" s="111">
        <v>42004</v>
      </c>
      <c r="L4492" t="s">
        <v>2</v>
      </c>
      <c r="M4492" t="s">
        <v>80</v>
      </c>
      <c r="N4492" t="s">
        <v>112</v>
      </c>
    </row>
    <row r="4493" spans="1:14" x14ac:dyDescent="0.25">
      <c r="A4493" t="s">
        <v>613</v>
      </c>
      <c r="B4493" t="s">
        <v>68</v>
      </c>
      <c r="C4493" t="s">
        <v>4878</v>
      </c>
      <c r="D4493" t="s">
        <v>161</v>
      </c>
      <c r="E4493" s="149">
        <v>777192.25</v>
      </c>
      <c r="F4493" s="149">
        <v>24036.87</v>
      </c>
      <c r="G4493" s="149">
        <v>801229.12</v>
      </c>
      <c r="H4493" s="150">
        <f>Tabela2[[#This Row],[PERCENTUAL REALIZADO2]]*1/100</f>
        <v>0.89274199999999992</v>
      </c>
      <c r="I4493">
        <v>89.274199999999993</v>
      </c>
      <c r="J4493" s="111">
        <v>42113</v>
      </c>
      <c r="L4493" t="s">
        <v>2</v>
      </c>
      <c r="M4493" t="s">
        <v>84</v>
      </c>
      <c r="N4493" t="s">
        <v>162</v>
      </c>
    </row>
    <row r="4494" spans="1:14" x14ac:dyDescent="0.25">
      <c r="A4494" t="s">
        <v>506</v>
      </c>
      <c r="B4494" t="s">
        <v>50</v>
      </c>
      <c r="C4494" t="s">
        <v>5302</v>
      </c>
      <c r="D4494" t="s">
        <v>161</v>
      </c>
      <c r="E4494" s="149">
        <v>400000</v>
      </c>
      <c r="F4494" s="149">
        <v>45142.51</v>
      </c>
      <c r="G4494" s="149">
        <v>445142.51</v>
      </c>
      <c r="H4494" s="150">
        <f>Tabela2[[#This Row],[PERCENTUAL REALIZADO2]]*1/100</f>
        <v>0.37457600000000002</v>
      </c>
      <c r="I4494">
        <v>37.457599999999999</v>
      </c>
      <c r="J4494" s="111">
        <v>42275</v>
      </c>
      <c r="L4494" t="s">
        <v>2</v>
      </c>
      <c r="M4494" t="s">
        <v>84</v>
      </c>
      <c r="N4494" t="s">
        <v>507</v>
      </c>
    </row>
    <row r="4495" spans="1:14" x14ac:dyDescent="0.25">
      <c r="A4495" t="s">
        <v>7363</v>
      </c>
      <c r="B4495" t="s">
        <v>66</v>
      </c>
      <c r="C4495" t="s">
        <v>2422</v>
      </c>
      <c r="D4495" t="s">
        <v>161</v>
      </c>
      <c r="E4495" s="149">
        <v>350000</v>
      </c>
      <c r="F4495" s="149">
        <v>53780.76</v>
      </c>
      <c r="G4495" s="149">
        <v>403780.76</v>
      </c>
      <c r="H4495" s="150">
        <f>Tabela2[[#This Row],[PERCENTUAL REALIZADO2]]*1/100</f>
        <v>0.82524299999999995</v>
      </c>
      <c r="I4495">
        <v>82.524299999999997</v>
      </c>
      <c r="J4495" s="111">
        <v>42005</v>
      </c>
      <c r="L4495" t="s">
        <v>2</v>
      </c>
      <c r="M4495" t="s">
        <v>84</v>
      </c>
      <c r="N4495" t="s">
        <v>507</v>
      </c>
    </row>
    <row r="4496" spans="1:14" x14ac:dyDescent="0.25">
      <c r="A4496" t="s">
        <v>5439</v>
      </c>
      <c r="B4496" t="s">
        <v>56</v>
      </c>
      <c r="C4496" t="s">
        <v>5438</v>
      </c>
      <c r="D4496" t="s">
        <v>90</v>
      </c>
      <c r="E4496" s="149">
        <v>318000</v>
      </c>
      <c r="F4496" s="149">
        <v>31800</v>
      </c>
      <c r="G4496" s="149">
        <v>349800</v>
      </c>
      <c r="H4496" s="150">
        <f>Tabela2[[#This Row],[PERCENTUAL REALIZADO2]]*1/100</f>
        <v>0.87879999999999991</v>
      </c>
      <c r="I4496">
        <v>87.88</v>
      </c>
      <c r="J4496" s="111">
        <v>39356</v>
      </c>
      <c r="K4496" s="111">
        <v>42004</v>
      </c>
      <c r="L4496" t="s">
        <v>2</v>
      </c>
      <c r="M4496" t="s">
        <v>80</v>
      </c>
      <c r="N4496" t="s">
        <v>112</v>
      </c>
    </row>
    <row r="4497" spans="1:14" x14ac:dyDescent="0.25">
      <c r="A4497" t="s">
        <v>613</v>
      </c>
      <c r="B4497" t="s">
        <v>68</v>
      </c>
      <c r="C4497" t="s">
        <v>4525</v>
      </c>
      <c r="D4497" t="s">
        <v>161</v>
      </c>
      <c r="E4497" s="149">
        <v>300000</v>
      </c>
      <c r="F4497" s="149">
        <v>17311.21</v>
      </c>
      <c r="G4497" s="149">
        <v>317311.21000000002</v>
      </c>
      <c r="H4497" s="150">
        <f>Tabela2[[#This Row],[PERCENTUAL REALIZADO2]]*1/100</f>
        <v>0.30007100000000003</v>
      </c>
      <c r="I4497">
        <v>30.007100000000001</v>
      </c>
      <c r="J4497" s="111">
        <v>42353</v>
      </c>
      <c r="L4497" t="s">
        <v>2</v>
      </c>
      <c r="M4497" t="s">
        <v>84</v>
      </c>
      <c r="N4497" t="s">
        <v>162</v>
      </c>
    </row>
    <row r="4498" spans="1:14" x14ac:dyDescent="0.25">
      <c r="A4498" t="s">
        <v>630</v>
      </c>
      <c r="B4498" t="s">
        <v>66</v>
      </c>
      <c r="C4498" t="s">
        <v>2463</v>
      </c>
      <c r="D4498" t="s">
        <v>161</v>
      </c>
      <c r="E4498" s="149">
        <v>350000</v>
      </c>
      <c r="F4498" s="149">
        <v>3536</v>
      </c>
      <c r="G4498" s="149">
        <v>353536</v>
      </c>
      <c r="H4498" s="150">
        <f>Tabela2[[#This Row],[PERCENTUAL REALIZADO2]]*1/100</f>
        <v>0.93709399999999998</v>
      </c>
      <c r="I4498">
        <v>93.709400000000002</v>
      </c>
      <c r="J4498" s="111">
        <v>41893</v>
      </c>
      <c r="L4498" t="s">
        <v>2</v>
      </c>
      <c r="M4498" t="s">
        <v>84</v>
      </c>
      <c r="N4498" t="s">
        <v>162</v>
      </c>
    </row>
    <row r="4499" spans="1:14" x14ac:dyDescent="0.25">
      <c r="A4499" t="s">
        <v>7365</v>
      </c>
      <c r="B4499" t="s">
        <v>52</v>
      </c>
      <c r="C4499" t="s">
        <v>7364</v>
      </c>
      <c r="D4499" t="s">
        <v>82</v>
      </c>
      <c r="E4499" s="149">
        <v>487500</v>
      </c>
      <c r="F4499" s="149">
        <v>15000</v>
      </c>
      <c r="G4499" s="149">
        <v>502500</v>
      </c>
      <c r="H4499" s="150">
        <f>Tabela2[[#This Row],[PERCENTUAL REALIZADO2]]*1/100</f>
        <v>0.999919</v>
      </c>
      <c r="I4499">
        <v>99.991900000000001</v>
      </c>
      <c r="J4499" s="111">
        <v>42202</v>
      </c>
      <c r="L4499" t="s">
        <v>2</v>
      </c>
      <c r="M4499" t="s">
        <v>84</v>
      </c>
      <c r="N4499" t="s">
        <v>85</v>
      </c>
    </row>
    <row r="4500" spans="1:14" x14ac:dyDescent="0.25">
      <c r="A4500" t="s">
        <v>7366</v>
      </c>
      <c r="B4500" t="s">
        <v>52</v>
      </c>
      <c r="C4500" t="s">
        <v>6927</v>
      </c>
      <c r="D4500" t="s">
        <v>82</v>
      </c>
      <c r="E4500" s="149">
        <v>487500</v>
      </c>
      <c r="F4500" s="149">
        <v>9948.98</v>
      </c>
      <c r="G4500" s="149">
        <v>497448.98</v>
      </c>
      <c r="H4500" s="150">
        <f>Tabela2[[#This Row],[PERCENTUAL REALIZADO2]]*1/100</f>
        <v>0.95525400000000005</v>
      </c>
      <c r="I4500">
        <v>95.525400000000005</v>
      </c>
      <c r="J4500" s="111">
        <v>41883</v>
      </c>
      <c r="L4500" t="s">
        <v>2</v>
      </c>
      <c r="M4500" t="s">
        <v>84</v>
      </c>
      <c r="N4500" t="s">
        <v>85</v>
      </c>
    </row>
    <row r="4501" spans="1:14" x14ac:dyDescent="0.25">
      <c r="A4501" t="s">
        <v>7368</v>
      </c>
      <c r="B4501" t="s">
        <v>45</v>
      </c>
      <c r="C4501" t="s">
        <v>7367</v>
      </c>
      <c r="D4501" t="s">
        <v>82</v>
      </c>
      <c r="E4501" s="149">
        <v>390000</v>
      </c>
      <c r="F4501" s="149">
        <v>17224.810000000001</v>
      </c>
      <c r="G4501" s="149">
        <v>407224.81</v>
      </c>
      <c r="H4501" s="150">
        <f>Tabela2[[#This Row],[PERCENTUAL REALIZADO2]]*1/100</f>
        <v>0.79439300000000002</v>
      </c>
      <c r="I4501">
        <v>79.439300000000003</v>
      </c>
      <c r="J4501" s="111">
        <v>42152</v>
      </c>
      <c r="L4501" t="s">
        <v>2</v>
      </c>
      <c r="M4501" t="s">
        <v>84</v>
      </c>
      <c r="N4501" t="s">
        <v>85</v>
      </c>
    </row>
    <row r="4502" spans="1:14" x14ac:dyDescent="0.25">
      <c r="A4502" t="s">
        <v>7370</v>
      </c>
      <c r="B4502" t="s">
        <v>52</v>
      </c>
      <c r="C4502" t="s">
        <v>7369</v>
      </c>
      <c r="D4502" t="s">
        <v>82</v>
      </c>
      <c r="E4502" s="149">
        <v>1000000</v>
      </c>
      <c r="F4502" s="149">
        <v>50000</v>
      </c>
      <c r="G4502" s="149">
        <v>1050000</v>
      </c>
      <c r="H4502" s="150">
        <f>Tabela2[[#This Row],[PERCENTUAL REALIZADO2]]*1/100</f>
        <v>1.601E-2</v>
      </c>
      <c r="I4502">
        <v>1.601</v>
      </c>
      <c r="J4502" s="111">
        <v>42165</v>
      </c>
      <c r="L4502" t="s">
        <v>2</v>
      </c>
      <c r="M4502" t="s">
        <v>84</v>
      </c>
      <c r="N4502" t="s">
        <v>85</v>
      </c>
    </row>
    <row r="4503" spans="1:14" x14ac:dyDescent="0.25">
      <c r="A4503" t="s">
        <v>7371</v>
      </c>
      <c r="B4503" t="s">
        <v>65</v>
      </c>
      <c r="C4503" t="s">
        <v>1344</v>
      </c>
      <c r="D4503" t="s">
        <v>82</v>
      </c>
      <c r="E4503" s="149">
        <v>1000000</v>
      </c>
      <c r="F4503" s="149">
        <v>228131.95</v>
      </c>
      <c r="G4503" s="149">
        <v>1228131.95</v>
      </c>
      <c r="H4503" s="150">
        <f>Tabela2[[#This Row],[PERCENTUAL REALIZADO2]]*1/100</f>
        <v>0.56122300000000003</v>
      </c>
      <c r="I4503">
        <v>56.122300000000003</v>
      </c>
      <c r="J4503" s="111">
        <v>41862</v>
      </c>
      <c r="L4503" t="s">
        <v>2</v>
      </c>
      <c r="M4503" t="s">
        <v>84</v>
      </c>
      <c r="N4503" t="s">
        <v>85</v>
      </c>
    </row>
    <row r="4504" spans="1:14" x14ac:dyDescent="0.25">
      <c r="A4504" t="s">
        <v>7373</v>
      </c>
      <c r="B4504" t="s">
        <v>52</v>
      </c>
      <c r="C4504" t="s">
        <v>7372</v>
      </c>
      <c r="D4504" t="s">
        <v>82</v>
      </c>
      <c r="E4504" s="149">
        <v>274400</v>
      </c>
      <c r="F4504" s="149">
        <v>5600</v>
      </c>
      <c r="G4504" s="149">
        <v>280000</v>
      </c>
      <c r="H4504" s="150">
        <f>Tabela2[[#This Row],[PERCENTUAL REALIZADO2]]*1/100</f>
        <v>6.5506000000000009E-2</v>
      </c>
      <c r="I4504">
        <v>6.5506000000000002</v>
      </c>
      <c r="J4504" s="111">
        <v>42146</v>
      </c>
      <c r="L4504" t="s">
        <v>2</v>
      </c>
      <c r="M4504" t="s">
        <v>84</v>
      </c>
      <c r="N4504" t="s">
        <v>85</v>
      </c>
    </row>
    <row r="4505" spans="1:14" x14ac:dyDescent="0.25">
      <c r="A4505" t="s">
        <v>7375</v>
      </c>
      <c r="B4505" t="s">
        <v>51</v>
      </c>
      <c r="C4505" t="s">
        <v>7374</v>
      </c>
      <c r="D4505" t="s">
        <v>82</v>
      </c>
      <c r="E4505" s="149">
        <v>292500</v>
      </c>
      <c r="F4505" s="149">
        <v>20000</v>
      </c>
      <c r="G4505" s="149">
        <v>312500</v>
      </c>
      <c r="H4505" s="150">
        <f>Tabela2[[#This Row],[PERCENTUAL REALIZADO2]]*1/100</f>
        <v>4.4568999999999998E-2</v>
      </c>
      <c r="I4505">
        <v>4.4569000000000001</v>
      </c>
      <c r="J4505" s="111">
        <v>42221</v>
      </c>
      <c r="L4505" t="s">
        <v>2</v>
      </c>
      <c r="M4505" t="s">
        <v>84</v>
      </c>
      <c r="N4505" t="s">
        <v>85</v>
      </c>
    </row>
    <row r="4506" spans="1:14" x14ac:dyDescent="0.25">
      <c r="A4506" t="s">
        <v>7376</v>
      </c>
      <c r="B4506" t="s">
        <v>68</v>
      </c>
      <c r="C4506" t="s">
        <v>2447</v>
      </c>
      <c r="D4506" t="s">
        <v>82</v>
      </c>
      <c r="E4506" s="149">
        <v>243750</v>
      </c>
      <c r="F4506" s="149">
        <v>10149.700000000001</v>
      </c>
      <c r="G4506" s="149">
        <v>253899.7</v>
      </c>
      <c r="H4506" s="150">
        <f>Tabela2[[#This Row],[PERCENTUAL REALIZADO2]]*1/100</f>
        <v>0.507907</v>
      </c>
      <c r="I4506">
        <v>50.790700000000001</v>
      </c>
      <c r="J4506" s="111">
        <v>42146</v>
      </c>
      <c r="L4506" t="s">
        <v>2</v>
      </c>
      <c r="M4506" t="s">
        <v>84</v>
      </c>
      <c r="N4506" t="s">
        <v>85</v>
      </c>
    </row>
    <row r="4507" spans="1:14" x14ac:dyDescent="0.25">
      <c r="A4507" t="s">
        <v>7378</v>
      </c>
      <c r="B4507" t="s">
        <v>68</v>
      </c>
      <c r="C4507" t="s">
        <v>7377</v>
      </c>
      <c r="D4507" t="s">
        <v>82</v>
      </c>
      <c r="E4507" s="149">
        <v>561540</v>
      </c>
      <c r="F4507" s="149">
        <v>11460</v>
      </c>
      <c r="G4507" s="149">
        <v>573000</v>
      </c>
      <c r="H4507" s="150">
        <f>Tabela2[[#This Row],[PERCENTUAL REALIZADO2]]*1/100</f>
        <v>0.22770299999999999</v>
      </c>
      <c r="I4507">
        <v>22.770299999999999</v>
      </c>
      <c r="J4507" s="111">
        <v>42165</v>
      </c>
      <c r="L4507" t="s">
        <v>2</v>
      </c>
      <c r="M4507" t="s">
        <v>84</v>
      </c>
      <c r="N4507" t="s">
        <v>85</v>
      </c>
    </row>
    <row r="4508" spans="1:14" x14ac:dyDescent="0.25">
      <c r="A4508" t="s">
        <v>7379</v>
      </c>
      <c r="B4508" t="s">
        <v>67</v>
      </c>
      <c r="C4508" t="s">
        <v>1724</v>
      </c>
      <c r="D4508" t="s">
        <v>82</v>
      </c>
      <c r="E4508" s="149">
        <v>490000</v>
      </c>
      <c r="F4508" s="149">
        <v>13142.3</v>
      </c>
      <c r="G4508" s="149">
        <v>503142.3</v>
      </c>
      <c r="H4508" s="150">
        <f>Tabela2[[#This Row],[PERCENTUAL REALIZADO2]]*1/100</f>
        <v>2.6190999999999999E-2</v>
      </c>
      <c r="I4508">
        <v>2.6191</v>
      </c>
      <c r="J4508" s="111">
        <v>42160</v>
      </c>
      <c r="L4508" t="s">
        <v>2</v>
      </c>
      <c r="M4508" t="s">
        <v>84</v>
      </c>
      <c r="N4508" t="s">
        <v>85</v>
      </c>
    </row>
    <row r="4509" spans="1:14" x14ac:dyDescent="0.25">
      <c r="A4509" t="s">
        <v>7381</v>
      </c>
      <c r="B4509" t="s">
        <v>66</v>
      </c>
      <c r="C4509" t="s">
        <v>7380</v>
      </c>
      <c r="D4509" t="s">
        <v>82</v>
      </c>
      <c r="E4509" s="149">
        <v>252153.51</v>
      </c>
      <c r="F4509" s="149">
        <v>5145.99</v>
      </c>
      <c r="G4509" s="149">
        <v>257299.5</v>
      </c>
      <c r="H4509" s="150">
        <f>Tabela2[[#This Row],[PERCENTUAL REALIZADO2]]*1/100</f>
        <v>0.64263599999999999</v>
      </c>
      <c r="I4509">
        <v>64.263599999999997</v>
      </c>
      <c r="J4509" s="111">
        <v>42302</v>
      </c>
      <c r="L4509" t="s">
        <v>2</v>
      </c>
      <c r="M4509" t="s">
        <v>84</v>
      </c>
      <c r="N4509" t="s">
        <v>85</v>
      </c>
    </row>
    <row r="4510" spans="1:14" x14ac:dyDescent="0.25">
      <c r="A4510" t="s">
        <v>7382</v>
      </c>
      <c r="B4510" t="s">
        <v>51</v>
      </c>
      <c r="C4510" t="s">
        <v>6813</v>
      </c>
      <c r="D4510" t="s">
        <v>82</v>
      </c>
      <c r="E4510" s="149">
        <v>243750</v>
      </c>
      <c r="F4510" s="149">
        <v>6250</v>
      </c>
      <c r="G4510" s="149">
        <v>250000</v>
      </c>
      <c r="H4510" s="150">
        <f>Tabela2[[#This Row],[PERCENTUAL REALIZADO2]]*1/100</f>
        <v>0.56296599999999997</v>
      </c>
      <c r="I4510">
        <v>56.296599999999998</v>
      </c>
      <c r="J4510" s="111">
        <v>42137</v>
      </c>
      <c r="L4510" t="s">
        <v>2</v>
      </c>
      <c r="M4510" t="s">
        <v>84</v>
      </c>
      <c r="N4510" t="s">
        <v>85</v>
      </c>
    </row>
    <row r="4511" spans="1:14" x14ac:dyDescent="0.25">
      <c r="A4511" t="s">
        <v>7384</v>
      </c>
      <c r="B4511" t="s">
        <v>56</v>
      </c>
      <c r="C4511" t="s">
        <v>7383</v>
      </c>
      <c r="D4511" t="s">
        <v>90</v>
      </c>
      <c r="E4511" s="149">
        <v>240000</v>
      </c>
      <c r="F4511" s="149">
        <v>10000</v>
      </c>
      <c r="G4511" s="149">
        <v>250000</v>
      </c>
      <c r="H4511" s="150">
        <f>Tabela2[[#This Row],[PERCENTUAL REALIZADO2]]*1/100</f>
        <v>0.81599999999999995</v>
      </c>
      <c r="I4511">
        <v>81.599999999999994</v>
      </c>
      <c r="J4511" s="111">
        <v>42352</v>
      </c>
      <c r="L4511" t="s">
        <v>2</v>
      </c>
      <c r="M4511" t="s">
        <v>80</v>
      </c>
      <c r="N4511" t="s">
        <v>112</v>
      </c>
    </row>
    <row r="4512" spans="1:14" x14ac:dyDescent="0.25">
      <c r="A4512" t="s">
        <v>7386</v>
      </c>
      <c r="B4512" t="s">
        <v>62</v>
      </c>
      <c r="C4512" t="s">
        <v>7385</v>
      </c>
      <c r="D4512" t="s">
        <v>90</v>
      </c>
      <c r="E4512" s="149">
        <v>267074.59999999998</v>
      </c>
      <c r="F4512" s="149">
        <v>14056.56</v>
      </c>
      <c r="G4512" s="149">
        <v>281131.15999999997</v>
      </c>
      <c r="H4512" s="150">
        <f>Tabela2[[#This Row],[PERCENTUAL REALIZADO2]]*1/100</f>
        <v>0.73229699999999998</v>
      </c>
      <c r="I4512">
        <v>73.229699999999994</v>
      </c>
      <c r="J4512" s="111">
        <v>41629</v>
      </c>
      <c r="L4512" t="s">
        <v>2</v>
      </c>
      <c r="M4512" t="s">
        <v>80</v>
      </c>
      <c r="N4512" t="s">
        <v>295</v>
      </c>
    </row>
    <row r="4513" spans="1:14" x14ac:dyDescent="0.25">
      <c r="A4513" t="s">
        <v>7388</v>
      </c>
      <c r="B4513" t="s">
        <v>46</v>
      </c>
      <c r="C4513" t="s">
        <v>7387</v>
      </c>
      <c r="D4513" t="s">
        <v>90</v>
      </c>
      <c r="E4513" s="149">
        <v>1000000</v>
      </c>
      <c r="F4513" s="149">
        <v>100000</v>
      </c>
      <c r="G4513" s="149">
        <v>1100000</v>
      </c>
      <c r="H4513" s="150">
        <f>Tabela2[[#This Row],[PERCENTUAL REALIZADO2]]*1/100</f>
        <v>0.25065199999999999</v>
      </c>
      <c r="I4513">
        <v>25.065200000000001</v>
      </c>
      <c r="J4513" s="111">
        <v>42829</v>
      </c>
      <c r="L4513" t="s">
        <v>2</v>
      </c>
      <c r="M4513" t="s">
        <v>80</v>
      </c>
      <c r="N4513" t="s">
        <v>737</v>
      </c>
    </row>
    <row r="4514" spans="1:14" x14ac:dyDescent="0.25">
      <c r="A4514" t="s">
        <v>7389</v>
      </c>
      <c r="B4514" t="s">
        <v>67</v>
      </c>
      <c r="C4514" t="s">
        <v>2944</v>
      </c>
      <c r="D4514" t="s">
        <v>90</v>
      </c>
      <c r="E4514" s="149">
        <v>1000000</v>
      </c>
      <c r="F4514" s="149">
        <v>21000</v>
      </c>
      <c r="G4514" s="149">
        <v>1021000</v>
      </c>
      <c r="H4514" s="150">
        <f>Tabela2[[#This Row],[PERCENTUAL REALIZADO2]]*1/100</f>
        <v>0.97900799999999999</v>
      </c>
      <c r="I4514">
        <v>97.900800000000004</v>
      </c>
      <c r="J4514" s="111">
        <v>42064</v>
      </c>
      <c r="L4514" t="s">
        <v>2</v>
      </c>
      <c r="M4514" t="s">
        <v>80</v>
      </c>
      <c r="N4514" t="s">
        <v>737</v>
      </c>
    </row>
    <row r="4515" spans="1:14" x14ac:dyDescent="0.25">
      <c r="A4515" t="s">
        <v>5466</v>
      </c>
      <c r="B4515" t="s">
        <v>56</v>
      </c>
      <c r="C4515" t="s">
        <v>5465</v>
      </c>
      <c r="D4515" t="s">
        <v>82</v>
      </c>
      <c r="E4515" s="149">
        <v>500000</v>
      </c>
      <c r="F4515" s="149">
        <v>15000</v>
      </c>
      <c r="G4515" s="149">
        <v>515000</v>
      </c>
      <c r="H4515" s="150">
        <f>Tabela2[[#This Row],[PERCENTUAL REALIZADO2]]*1/100</f>
        <v>0.84770000000000001</v>
      </c>
      <c r="I4515">
        <v>84.77</v>
      </c>
      <c r="J4515" s="111">
        <v>39405</v>
      </c>
      <c r="K4515" s="111">
        <v>42369</v>
      </c>
      <c r="L4515" t="s">
        <v>2</v>
      </c>
      <c r="M4515" t="s">
        <v>84</v>
      </c>
      <c r="N4515" t="s">
        <v>721</v>
      </c>
    </row>
    <row r="4516" spans="1:14" x14ac:dyDescent="0.25">
      <c r="A4516" t="s">
        <v>498</v>
      </c>
      <c r="B4516" t="s">
        <v>53</v>
      </c>
      <c r="C4516" t="s">
        <v>268</v>
      </c>
      <c r="D4516" t="s">
        <v>123</v>
      </c>
      <c r="E4516" s="149">
        <v>4416003.3099999996</v>
      </c>
      <c r="F4516" s="149">
        <v>384000.29</v>
      </c>
      <c r="G4516" s="149">
        <v>4800003.5999999996</v>
      </c>
      <c r="H4516" s="150">
        <f>Tabela2[[#This Row],[PERCENTUAL REALIZADO2]]*1/100</f>
        <v>0.37682499999999997</v>
      </c>
      <c r="I4516">
        <v>37.682499999999997</v>
      </c>
      <c r="J4516" s="111">
        <v>42217</v>
      </c>
      <c r="L4516" t="s">
        <v>2</v>
      </c>
      <c r="M4516" t="s">
        <v>125</v>
      </c>
      <c r="N4516" t="s">
        <v>1214</v>
      </c>
    </row>
    <row r="4517" spans="1:14" x14ac:dyDescent="0.25">
      <c r="A4517" t="s">
        <v>498</v>
      </c>
      <c r="B4517" t="s">
        <v>52</v>
      </c>
      <c r="C4517" t="s">
        <v>7390</v>
      </c>
      <c r="D4517" t="s">
        <v>123</v>
      </c>
      <c r="E4517" s="149">
        <v>24000000</v>
      </c>
      <c r="F4517" s="149">
        <v>1000000</v>
      </c>
      <c r="G4517" s="149">
        <v>25000000</v>
      </c>
      <c r="H4517" s="150">
        <f>Tabela2[[#This Row],[PERCENTUAL REALIZADO2]]*1/100</f>
        <v>0.14113100000000001</v>
      </c>
      <c r="I4517">
        <v>14.113099999999999</v>
      </c>
      <c r="J4517" s="111">
        <v>42179</v>
      </c>
      <c r="L4517" t="s">
        <v>2</v>
      </c>
      <c r="M4517" t="s">
        <v>125</v>
      </c>
      <c r="N4517" t="s">
        <v>126</v>
      </c>
    </row>
    <row r="4518" spans="1:14" x14ac:dyDescent="0.25">
      <c r="A4518" t="s">
        <v>287</v>
      </c>
      <c r="B4518" t="s">
        <v>68</v>
      </c>
      <c r="C4518" t="s">
        <v>268</v>
      </c>
      <c r="D4518" t="s">
        <v>123</v>
      </c>
      <c r="E4518" s="149">
        <v>343028.82</v>
      </c>
      <c r="F4518" s="149">
        <v>7854.77</v>
      </c>
      <c r="G4518" s="149">
        <v>350883.59</v>
      </c>
      <c r="H4518" s="150">
        <f>Tabela2[[#This Row],[PERCENTUAL REALIZADO2]]*1/100</f>
        <v>0.99307299999999998</v>
      </c>
      <c r="I4518">
        <v>99.307299999999998</v>
      </c>
      <c r="J4518" s="111">
        <v>42249</v>
      </c>
      <c r="L4518" t="s">
        <v>2</v>
      </c>
      <c r="M4518" t="s">
        <v>125</v>
      </c>
      <c r="N4518" t="s">
        <v>126</v>
      </c>
    </row>
    <row r="4519" spans="1:14" x14ac:dyDescent="0.25">
      <c r="A4519" t="s">
        <v>124</v>
      </c>
      <c r="B4519" t="s">
        <v>51</v>
      </c>
      <c r="C4519" t="s">
        <v>484</v>
      </c>
      <c r="D4519" t="s">
        <v>123</v>
      </c>
      <c r="E4519" s="149">
        <v>2112000</v>
      </c>
      <c r="F4519" s="149">
        <v>88000</v>
      </c>
      <c r="G4519" s="149">
        <v>2200000</v>
      </c>
      <c r="H4519" s="150">
        <f>Tabela2[[#This Row],[PERCENTUAL REALIZADO2]]*1/100</f>
        <v>0.64440299999999995</v>
      </c>
      <c r="I4519">
        <v>64.440299999999993</v>
      </c>
      <c r="J4519" s="111">
        <v>42278</v>
      </c>
      <c r="L4519" t="s">
        <v>2</v>
      </c>
      <c r="M4519" t="s">
        <v>125</v>
      </c>
      <c r="N4519" t="s">
        <v>126</v>
      </c>
    </row>
    <row r="4520" spans="1:14" x14ac:dyDescent="0.25">
      <c r="A4520" t="s">
        <v>124</v>
      </c>
      <c r="B4520" t="s">
        <v>53</v>
      </c>
      <c r="C4520" t="s">
        <v>7391</v>
      </c>
      <c r="D4520" t="s">
        <v>123</v>
      </c>
      <c r="E4520" s="149">
        <v>650775.92000000004</v>
      </c>
      <c r="F4520" s="149">
        <v>13281.15</v>
      </c>
      <c r="G4520" s="149">
        <v>664057.06999999995</v>
      </c>
      <c r="H4520" s="150">
        <f>Tabela2[[#This Row],[PERCENTUAL REALIZADO2]]*1/100</f>
        <v>0.80867699999999998</v>
      </c>
      <c r="I4520">
        <v>80.867699999999999</v>
      </c>
      <c r="J4520" s="111">
        <v>42248</v>
      </c>
      <c r="L4520" t="s">
        <v>2</v>
      </c>
      <c r="M4520" t="s">
        <v>125</v>
      </c>
      <c r="N4520" t="s">
        <v>317</v>
      </c>
    </row>
    <row r="4521" spans="1:14" x14ac:dyDescent="0.25">
      <c r="A4521" t="s">
        <v>124</v>
      </c>
      <c r="B4521" t="s">
        <v>68</v>
      </c>
      <c r="C4521" t="s">
        <v>268</v>
      </c>
      <c r="D4521" t="s">
        <v>123</v>
      </c>
      <c r="E4521" s="149">
        <v>392000</v>
      </c>
      <c r="F4521" s="149">
        <v>10278.469999999999</v>
      </c>
      <c r="G4521" s="149">
        <v>402278.47</v>
      </c>
      <c r="H4521" s="150">
        <f>Tabela2[[#This Row],[PERCENTUAL REALIZADO2]]*1/100</f>
        <v>0.59575899999999993</v>
      </c>
      <c r="I4521">
        <v>59.575899999999997</v>
      </c>
      <c r="J4521" s="111">
        <v>42249</v>
      </c>
      <c r="L4521" t="s">
        <v>2</v>
      </c>
      <c r="M4521" t="s">
        <v>125</v>
      </c>
      <c r="N4521" t="s">
        <v>126</v>
      </c>
    </row>
    <row r="4522" spans="1:14" x14ac:dyDescent="0.25">
      <c r="A4522" t="s">
        <v>124</v>
      </c>
      <c r="B4522" t="s">
        <v>60</v>
      </c>
      <c r="C4522" t="s">
        <v>7392</v>
      </c>
      <c r="D4522" t="s">
        <v>123</v>
      </c>
      <c r="E4522" s="149">
        <v>250000</v>
      </c>
      <c r="F4522" s="149">
        <v>5103</v>
      </c>
      <c r="G4522" s="149">
        <v>255103</v>
      </c>
      <c r="H4522" s="150">
        <f>Tabela2[[#This Row],[PERCENTUAL REALIZADO2]]*1/100</f>
        <v>4.2207999999999996E-2</v>
      </c>
      <c r="I4522">
        <v>4.2207999999999997</v>
      </c>
      <c r="J4522" s="111">
        <v>42522</v>
      </c>
      <c r="L4522" t="s">
        <v>2</v>
      </c>
      <c r="M4522" t="s">
        <v>125</v>
      </c>
      <c r="N4522" t="s">
        <v>126</v>
      </c>
    </row>
    <row r="4523" spans="1:14" x14ac:dyDescent="0.25">
      <c r="A4523" t="s">
        <v>7393</v>
      </c>
      <c r="B4523" t="s">
        <v>57</v>
      </c>
      <c r="C4523" t="s">
        <v>4646</v>
      </c>
      <c r="D4523" t="s">
        <v>82</v>
      </c>
      <c r="E4523" s="149">
        <v>487500</v>
      </c>
      <c r="F4523" s="149">
        <v>10000</v>
      </c>
      <c r="G4523" s="149">
        <v>497500</v>
      </c>
      <c r="H4523" s="150">
        <f>Tabela2[[#This Row],[PERCENTUAL REALIZADO2]]*1/100</f>
        <v>0.13206200000000001</v>
      </c>
      <c r="I4523">
        <v>13.206200000000001</v>
      </c>
      <c r="J4523" s="111">
        <v>42160</v>
      </c>
      <c r="L4523" t="s">
        <v>2</v>
      </c>
      <c r="M4523" t="s">
        <v>84</v>
      </c>
      <c r="N4523" t="s">
        <v>85</v>
      </c>
    </row>
    <row r="4524" spans="1:14" x14ac:dyDescent="0.25">
      <c r="A4524" t="s">
        <v>7394</v>
      </c>
      <c r="B4524" t="s">
        <v>52</v>
      </c>
      <c r="C4524" t="s">
        <v>6568</v>
      </c>
      <c r="D4524" t="s">
        <v>82</v>
      </c>
      <c r="E4524" s="149">
        <v>490000</v>
      </c>
      <c r="F4524" s="149">
        <v>10000</v>
      </c>
      <c r="G4524" s="149">
        <v>500000</v>
      </c>
      <c r="H4524" s="150">
        <f>Tabela2[[#This Row],[PERCENTUAL REALIZADO2]]*1/100</f>
        <v>0.190218</v>
      </c>
      <c r="I4524">
        <v>19.021799999999999</v>
      </c>
      <c r="J4524" s="111">
        <v>42134</v>
      </c>
      <c r="L4524" t="s">
        <v>2</v>
      </c>
      <c r="M4524" t="s">
        <v>84</v>
      </c>
      <c r="N4524" t="s">
        <v>85</v>
      </c>
    </row>
    <row r="4525" spans="1:14" x14ac:dyDescent="0.25">
      <c r="A4525" t="s">
        <v>7395</v>
      </c>
      <c r="B4525" t="s">
        <v>52</v>
      </c>
      <c r="C4525" t="s">
        <v>543</v>
      </c>
      <c r="D4525" t="s">
        <v>82</v>
      </c>
      <c r="E4525" s="149">
        <v>1400000</v>
      </c>
      <c r="F4525" s="149">
        <v>120000</v>
      </c>
      <c r="G4525" s="149">
        <v>1520000</v>
      </c>
      <c r="H4525" s="150">
        <f>Tabela2[[#This Row],[PERCENTUAL REALIZADO2]]*1/100</f>
        <v>0.23039000000000001</v>
      </c>
      <c r="I4525">
        <v>23.039000000000001</v>
      </c>
      <c r="J4525" s="111">
        <v>42138</v>
      </c>
      <c r="L4525" t="s">
        <v>2</v>
      </c>
      <c r="M4525" t="s">
        <v>84</v>
      </c>
      <c r="N4525" t="s">
        <v>85</v>
      </c>
    </row>
    <row r="4526" spans="1:14" x14ac:dyDescent="0.25">
      <c r="A4526" t="s">
        <v>7396</v>
      </c>
      <c r="B4526" t="s">
        <v>66</v>
      </c>
      <c r="C4526" t="s">
        <v>4909</v>
      </c>
      <c r="D4526" t="s">
        <v>82</v>
      </c>
      <c r="E4526" s="149">
        <v>1380000</v>
      </c>
      <c r="F4526" s="149">
        <v>111944.26</v>
      </c>
      <c r="G4526" s="149">
        <v>1491944.26</v>
      </c>
      <c r="H4526" s="150">
        <f>Tabela2[[#This Row],[PERCENTUAL REALIZADO2]]*1/100</f>
        <v>0.90665499999999999</v>
      </c>
      <c r="I4526">
        <v>90.665499999999994</v>
      </c>
      <c r="J4526" s="111">
        <v>42132</v>
      </c>
      <c r="L4526" t="s">
        <v>2</v>
      </c>
      <c r="M4526" t="s">
        <v>84</v>
      </c>
      <c r="N4526" t="s">
        <v>85</v>
      </c>
    </row>
    <row r="4527" spans="1:14" x14ac:dyDescent="0.25">
      <c r="A4527" t="s">
        <v>7398</v>
      </c>
      <c r="B4527" t="s">
        <v>52</v>
      </c>
      <c r="C4527" t="s">
        <v>7397</v>
      </c>
      <c r="D4527" t="s">
        <v>82</v>
      </c>
      <c r="E4527" s="149">
        <v>1000000</v>
      </c>
      <c r="F4527" s="149">
        <v>20410</v>
      </c>
      <c r="G4527" s="149">
        <v>1020410</v>
      </c>
      <c r="H4527" s="150">
        <f>Tabela2[[#This Row],[PERCENTUAL REALIZADO2]]*1/100</f>
        <v>1.833E-3</v>
      </c>
      <c r="I4527">
        <v>0.18329999999999999</v>
      </c>
      <c r="J4527" s="111">
        <v>42178</v>
      </c>
      <c r="L4527" t="s">
        <v>2</v>
      </c>
      <c r="M4527" t="s">
        <v>84</v>
      </c>
      <c r="N4527" t="s">
        <v>85</v>
      </c>
    </row>
    <row r="4528" spans="1:14" x14ac:dyDescent="0.25">
      <c r="A4528" t="s">
        <v>7399</v>
      </c>
      <c r="B4528" t="s">
        <v>52</v>
      </c>
      <c r="C4528" t="s">
        <v>3614</v>
      </c>
      <c r="D4528" t="s">
        <v>82</v>
      </c>
      <c r="E4528" s="149">
        <v>341250</v>
      </c>
      <c r="F4528" s="149">
        <v>8750</v>
      </c>
      <c r="G4528" s="149">
        <v>350000</v>
      </c>
      <c r="H4528" s="150">
        <f>Tabela2[[#This Row],[PERCENTUAL REALIZADO2]]*1/100</f>
        <v>4.6871999999999997E-2</v>
      </c>
      <c r="I4528">
        <v>4.6871999999999998</v>
      </c>
      <c r="J4528" s="111">
        <v>42149</v>
      </c>
      <c r="L4528" t="s">
        <v>2</v>
      </c>
      <c r="M4528" t="s">
        <v>84</v>
      </c>
      <c r="N4528" t="s">
        <v>85</v>
      </c>
    </row>
    <row r="4529" spans="1:14" x14ac:dyDescent="0.25">
      <c r="A4529" t="s">
        <v>7400</v>
      </c>
      <c r="B4529" t="s">
        <v>66</v>
      </c>
      <c r="C4529" t="s">
        <v>6172</v>
      </c>
      <c r="D4529" t="s">
        <v>82</v>
      </c>
      <c r="E4529" s="149">
        <v>487500</v>
      </c>
      <c r="F4529" s="149">
        <v>42400</v>
      </c>
      <c r="G4529" s="149">
        <v>529900</v>
      </c>
      <c r="H4529" s="150">
        <f>Tabela2[[#This Row],[PERCENTUAL REALIZADO2]]*1/100</f>
        <v>0.78950399999999998</v>
      </c>
      <c r="I4529">
        <v>78.950400000000002</v>
      </c>
      <c r="J4529" s="111">
        <v>42177</v>
      </c>
      <c r="L4529" t="s">
        <v>2</v>
      </c>
      <c r="M4529" t="s">
        <v>84</v>
      </c>
      <c r="N4529" t="s">
        <v>85</v>
      </c>
    </row>
    <row r="4530" spans="1:14" x14ac:dyDescent="0.25">
      <c r="A4530" t="s">
        <v>5485</v>
      </c>
      <c r="B4530" t="s">
        <v>57</v>
      </c>
      <c r="C4530" t="s">
        <v>5484</v>
      </c>
      <c r="D4530" t="s">
        <v>82</v>
      </c>
      <c r="E4530" s="149">
        <v>100000</v>
      </c>
      <c r="F4530" s="149">
        <v>49803.9</v>
      </c>
      <c r="G4530" s="149">
        <v>149803.9</v>
      </c>
      <c r="H4530" s="150">
        <f>Tabela2[[#This Row],[PERCENTUAL REALIZADO2]]*1/100</f>
        <v>0.48729999999999996</v>
      </c>
      <c r="I4530">
        <v>48.73</v>
      </c>
      <c r="J4530" s="111">
        <v>39514</v>
      </c>
      <c r="K4530" s="111">
        <v>43069</v>
      </c>
      <c r="L4530" t="s">
        <v>2</v>
      </c>
      <c r="M4530" t="s">
        <v>84</v>
      </c>
      <c r="N4530" t="s">
        <v>721</v>
      </c>
    </row>
    <row r="4531" spans="1:14" x14ac:dyDescent="0.25">
      <c r="A4531" t="s">
        <v>7401</v>
      </c>
      <c r="B4531" t="s">
        <v>52</v>
      </c>
      <c r="C4531" t="s">
        <v>527</v>
      </c>
      <c r="D4531" t="s">
        <v>82</v>
      </c>
      <c r="E4531" s="149">
        <v>682500</v>
      </c>
      <c r="F4531" s="149">
        <v>14000</v>
      </c>
      <c r="G4531" s="149">
        <v>696500</v>
      </c>
      <c r="H4531" s="150">
        <f>Tabela2[[#This Row],[PERCENTUAL REALIZADO2]]*1/100</f>
        <v>0.43580399999999997</v>
      </c>
      <c r="I4531">
        <v>43.580399999999997</v>
      </c>
      <c r="J4531" s="111">
        <v>42156</v>
      </c>
      <c r="L4531" t="s">
        <v>2</v>
      </c>
      <c r="M4531" t="s">
        <v>84</v>
      </c>
      <c r="N4531" t="s">
        <v>85</v>
      </c>
    </row>
    <row r="4532" spans="1:14" x14ac:dyDescent="0.25">
      <c r="A4532" t="s">
        <v>7402</v>
      </c>
      <c r="B4532" t="s">
        <v>59</v>
      </c>
      <c r="C4532" t="s">
        <v>445</v>
      </c>
      <c r="D4532" t="s">
        <v>82</v>
      </c>
      <c r="E4532" s="149">
        <v>292500</v>
      </c>
      <c r="F4532" s="149">
        <v>9047</v>
      </c>
      <c r="G4532" s="149">
        <v>301547</v>
      </c>
      <c r="H4532" s="150">
        <f>Tabela2[[#This Row],[PERCENTUAL REALIZADO2]]*1/100</f>
        <v>0.482234</v>
      </c>
      <c r="I4532">
        <v>48.223399999999998</v>
      </c>
      <c r="J4532" s="111">
        <v>42125</v>
      </c>
      <c r="L4532" t="s">
        <v>2</v>
      </c>
      <c r="M4532" t="s">
        <v>84</v>
      </c>
      <c r="N4532" t="s">
        <v>85</v>
      </c>
    </row>
    <row r="4533" spans="1:14" x14ac:dyDescent="0.25">
      <c r="A4533" t="s">
        <v>5488</v>
      </c>
      <c r="B4533" t="s">
        <v>58</v>
      </c>
      <c r="C4533" t="s">
        <v>5487</v>
      </c>
      <c r="D4533" t="s">
        <v>82</v>
      </c>
      <c r="E4533" s="149">
        <v>250000</v>
      </c>
      <c r="F4533" s="149">
        <v>7275.01</v>
      </c>
      <c r="G4533" s="149">
        <v>257275.01</v>
      </c>
      <c r="H4533" s="150">
        <f>Tabela2[[#This Row],[PERCENTUAL REALIZADO2]]*1/100</f>
        <v>0.96069999999999989</v>
      </c>
      <c r="I4533">
        <v>96.07</v>
      </c>
      <c r="J4533" s="111">
        <v>39391</v>
      </c>
      <c r="K4533" s="111">
        <v>42004</v>
      </c>
      <c r="L4533" t="s">
        <v>2</v>
      </c>
      <c r="M4533" t="s">
        <v>84</v>
      </c>
      <c r="N4533" t="s">
        <v>721</v>
      </c>
    </row>
    <row r="4534" spans="1:14" x14ac:dyDescent="0.25">
      <c r="A4534" t="s">
        <v>7403</v>
      </c>
      <c r="B4534" t="s">
        <v>56</v>
      </c>
      <c r="C4534" t="s">
        <v>453</v>
      </c>
      <c r="D4534" t="s">
        <v>90</v>
      </c>
      <c r="E4534" s="149">
        <v>550000</v>
      </c>
      <c r="F4534" s="149">
        <v>13750</v>
      </c>
      <c r="G4534" s="149">
        <v>563750</v>
      </c>
      <c r="H4534" s="150">
        <f>Tabela2[[#This Row],[PERCENTUAL REALIZADO2]]*1/100</f>
        <v>0.88514399999999993</v>
      </c>
      <c r="I4534">
        <v>88.514399999999995</v>
      </c>
      <c r="J4534" s="111">
        <v>42237</v>
      </c>
      <c r="L4534" t="s">
        <v>2</v>
      </c>
      <c r="M4534" t="s">
        <v>80</v>
      </c>
      <c r="N4534" t="s">
        <v>511</v>
      </c>
    </row>
    <row r="4535" spans="1:14" x14ac:dyDescent="0.25">
      <c r="A4535" t="s">
        <v>7405</v>
      </c>
      <c r="B4535" t="s">
        <v>56</v>
      </c>
      <c r="C4535" t="s">
        <v>7404</v>
      </c>
      <c r="D4535" t="s">
        <v>90</v>
      </c>
      <c r="E4535" s="149">
        <v>550000</v>
      </c>
      <c r="F4535" s="149">
        <v>110000</v>
      </c>
      <c r="G4535" s="149">
        <v>660000</v>
      </c>
      <c r="H4535" s="150">
        <f>Tabela2[[#This Row],[PERCENTUAL REALIZADO2]]*1/100</f>
        <v>0.85909000000000002</v>
      </c>
      <c r="I4535">
        <v>85.909000000000006</v>
      </c>
      <c r="J4535" s="111">
        <v>41954</v>
      </c>
      <c r="L4535" t="s">
        <v>2</v>
      </c>
      <c r="M4535" t="s">
        <v>80</v>
      </c>
      <c r="N4535" t="s">
        <v>511</v>
      </c>
    </row>
    <row r="4536" spans="1:14" x14ac:dyDescent="0.25">
      <c r="A4536" t="s">
        <v>583</v>
      </c>
      <c r="B4536" t="s">
        <v>45</v>
      </c>
      <c r="C4536" t="s">
        <v>562</v>
      </c>
      <c r="D4536" t="s">
        <v>86</v>
      </c>
      <c r="E4536" s="149">
        <v>690900</v>
      </c>
      <c r="F4536" s="149">
        <v>47097.279999999999</v>
      </c>
      <c r="G4536" s="149">
        <v>737997.28</v>
      </c>
      <c r="H4536" s="150">
        <f>Tabela2[[#This Row],[PERCENTUAL REALIZADO2]]*1/100</f>
        <v>0.83411400000000002</v>
      </c>
      <c r="I4536">
        <v>83.4114</v>
      </c>
      <c r="J4536" s="111">
        <v>42144</v>
      </c>
      <c r="L4536" t="s">
        <v>2</v>
      </c>
      <c r="M4536" t="s">
        <v>84</v>
      </c>
      <c r="N4536" t="s">
        <v>88</v>
      </c>
    </row>
    <row r="4537" spans="1:14" x14ac:dyDescent="0.25">
      <c r="A4537" t="s">
        <v>7407</v>
      </c>
      <c r="B4537" t="s">
        <v>57</v>
      </c>
      <c r="C4537" t="s">
        <v>7406</v>
      </c>
      <c r="D4537" t="s">
        <v>90</v>
      </c>
      <c r="E4537" s="149">
        <v>1000000</v>
      </c>
      <c r="F4537" s="149">
        <v>100000</v>
      </c>
      <c r="G4537" s="149">
        <v>1100000</v>
      </c>
      <c r="H4537" s="150">
        <f>Tabela2[[#This Row],[PERCENTUAL REALIZADO2]]*1/100</f>
        <v>0.8870269999999999</v>
      </c>
      <c r="I4537">
        <v>88.702699999999993</v>
      </c>
      <c r="J4537" s="111">
        <v>42313</v>
      </c>
      <c r="L4537" t="s">
        <v>2</v>
      </c>
      <c r="M4537" t="s">
        <v>80</v>
      </c>
      <c r="N4537" t="s">
        <v>737</v>
      </c>
    </row>
    <row r="4538" spans="1:14" x14ac:dyDescent="0.25">
      <c r="A4538" t="s">
        <v>7408</v>
      </c>
      <c r="B4538" t="s">
        <v>47</v>
      </c>
      <c r="C4538" t="s">
        <v>4310</v>
      </c>
      <c r="D4538" t="s">
        <v>82</v>
      </c>
      <c r="E4538" s="149">
        <v>292500</v>
      </c>
      <c r="F4538" s="149">
        <v>10000</v>
      </c>
      <c r="G4538" s="149">
        <v>302500</v>
      </c>
      <c r="H4538" s="150">
        <f>Tabela2[[#This Row],[PERCENTUAL REALIZADO2]]*1/100</f>
        <v>9.2861999999999986E-2</v>
      </c>
      <c r="I4538">
        <v>9.2861999999999991</v>
      </c>
      <c r="J4538" s="111">
        <v>42144</v>
      </c>
      <c r="L4538" t="s">
        <v>2</v>
      </c>
      <c r="M4538" t="s">
        <v>84</v>
      </c>
      <c r="N4538" t="s">
        <v>85</v>
      </c>
    </row>
    <row r="4539" spans="1:14" x14ac:dyDescent="0.25">
      <c r="A4539" t="s">
        <v>7409</v>
      </c>
      <c r="B4539" t="s">
        <v>60</v>
      </c>
      <c r="C4539" t="s">
        <v>1288</v>
      </c>
      <c r="D4539" t="s">
        <v>82</v>
      </c>
      <c r="E4539" s="149">
        <v>300000</v>
      </c>
      <c r="F4539" s="149">
        <v>6200</v>
      </c>
      <c r="G4539" s="149">
        <v>306200</v>
      </c>
      <c r="H4539" s="150">
        <f>Tabela2[[#This Row],[PERCENTUAL REALIZADO2]]*1/100</f>
        <v>0.50000699999999998</v>
      </c>
      <c r="I4539">
        <v>50.000700000000002</v>
      </c>
      <c r="J4539" s="111">
        <v>42165</v>
      </c>
      <c r="L4539" t="s">
        <v>2</v>
      </c>
      <c r="M4539" t="s">
        <v>84</v>
      </c>
      <c r="N4539" t="s">
        <v>85</v>
      </c>
    </row>
    <row r="4540" spans="1:14" x14ac:dyDescent="0.25">
      <c r="A4540" t="s">
        <v>7410</v>
      </c>
      <c r="B4540" t="s">
        <v>62</v>
      </c>
      <c r="C4540" t="s">
        <v>4447</v>
      </c>
      <c r="D4540" t="s">
        <v>82</v>
      </c>
      <c r="E4540" s="149">
        <v>2000000</v>
      </c>
      <c r="F4540" s="149">
        <v>40820</v>
      </c>
      <c r="G4540" s="149">
        <v>2040820</v>
      </c>
      <c r="H4540" s="150">
        <f>Tabela2[[#This Row],[PERCENTUAL REALIZADO2]]*1/100</f>
        <v>1.4209000000000001E-2</v>
      </c>
      <c r="I4540">
        <v>1.4209000000000001</v>
      </c>
      <c r="J4540" s="111">
        <v>42208</v>
      </c>
      <c r="L4540" t="s">
        <v>2</v>
      </c>
      <c r="M4540" t="s">
        <v>84</v>
      </c>
      <c r="N4540" t="s">
        <v>85</v>
      </c>
    </row>
    <row r="4541" spans="1:14" x14ac:dyDescent="0.25">
      <c r="A4541" t="s">
        <v>7411</v>
      </c>
      <c r="B4541" t="s">
        <v>48</v>
      </c>
      <c r="C4541" t="s">
        <v>7102</v>
      </c>
      <c r="D4541" t="s">
        <v>82</v>
      </c>
      <c r="E4541" s="149">
        <v>1692699.67</v>
      </c>
      <c r="F4541" s="149">
        <v>70529.460000000006</v>
      </c>
      <c r="G4541" s="149">
        <v>1763229.13</v>
      </c>
      <c r="H4541" s="150">
        <f>Tabela2[[#This Row],[PERCENTUAL REALIZADO2]]*1/100</f>
        <v>1.6992E-2</v>
      </c>
      <c r="I4541">
        <v>1.6992</v>
      </c>
      <c r="J4541" s="111">
        <v>42248</v>
      </c>
      <c r="L4541" t="s">
        <v>2</v>
      </c>
      <c r="M4541" t="s">
        <v>84</v>
      </c>
      <c r="N4541" t="s">
        <v>85</v>
      </c>
    </row>
    <row r="4542" spans="1:14" x14ac:dyDescent="0.25">
      <c r="A4542" t="s">
        <v>7412</v>
      </c>
      <c r="B4542" t="s">
        <v>45</v>
      </c>
      <c r="C4542" t="s">
        <v>934</v>
      </c>
      <c r="D4542" t="s">
        <v>82</v>
      </c>
      <c r="E4542" s="149">
        <v>10000000</v>
      </c>
      <c r="F4542" s="149">
        <v>416666.67</v>
      </c>
      <c r="G4542" s="149">
        <v>10416666.67</v>
      </c>
      <c r="H4542" s="150">
        <f>Tabela2[[#This Row],[PERCENTUAL REALIZADO2]]*1/100</f>
        <v>1.3178E-2</v>
      </c>
      <c r="I4542">
        <v>1.3178000000000001</v>
      </c>
      <c r="J4542" s="111">
        <v>42139</v>
      </c>
      <c r="L4542" t="s">
        <v>2</v>
      </c>
      <c r="M4542" t="s">
        <v>84</v>
      </c>
      <c r="N4542" t="s">
        <v>85</v>
      </c>
    </row>
    <row r="4543" spans="1:14" x14ac:dyDescent="0.25">
      <c r="A4543" t="s">
        <v>7414</v>
      </c>
      <c r="B4543" t="s">
        <v>67</v>
      </c>
      <c r="C4543" t="s">
        <v>7413</v>
      </c>
      <c r="D4543" t="s">
        <v>82</v>
      </c>
      <c r="E4543" s="149">
        <v>1985500</v>
      </c>
      <c r="F4543" s="149">
        <v>1247261.27</v>
      </c>
      <c r="G4543" s="149">
        <v>3232761.27</v>
      </c>
      <c r="H4543" s="150">
        <f>Tabela2[[#This Row],[PERCENTUAL REALIZADO2]]*1/100</f>
        <v>0.35396900000000003</v>
      </c>
      <c r="I4543">
        <v>35.396900000000002</v>
      </c>
      <c r="J4543" s="111">
        <v>42151</v>
      </c>
      <c r="L4543" t="s">
        <v>2</v>
      </c>
      <c r="M4543" t="s">
        <v>84</v>
      </c>
      <c r="N4543" t="s">
        <v>85</v>
      </c>
    </row>
    <row r="4544" spans="1:14" x14ac:dyDescent="0.25">
      <c r="A4544" t="s">
        <v>5498</v>
      </c>
      <c r="B4544" t="s">
        <v>65</v>
      </c>
      <c r="C4544" t="s">
        <v>5497</v>
      </c>
      <c r="D4544" t="s">
        <v>90</v>
      </c>
      <c r="E4544" s="149">
        <v>200000</v>
      </c>
      <c r="F4544" s="149">
        <v>22500</v>
      </c>
      <c r="G4544" s="149">
        <v>222500</v>
      </c>
      <c r="H4544" s="150">
        <f>Tabela2[[#This Row],[PERCENTUAL REALIZADO2]]*1/100</f>
        <v>0.65170000000000006</v>
      </c>
      <c r="I4544">
        <v>65.17</v>
      </c>
      <c r="J4544" s="111">
        <v>39140</v>
      </c>
      <c r="L4544" t="s">
        <v>2</v>
      </c>
      <c r="M4544" t="s">
        <v>80</v>
      </c>
      <c r="N4544" t="s">
        <v>895</v>
      </c>
    </row>
    <row r="4545" spans="1:14" x14ac:dyDescent="0.25">
      <c r="A4545" t="s">
        <v>7415</v>
      </c>
      <c r="B4545" t="s">
        <v>52</v>
      </c>
      <c r="C4545" t="s">
        <v>6445</v>
      </c>
      <c r="D4545" t="s">
        <v>82</v>
      </c>
      <c r="E4545" s="149">
        <v>300000</v>
      </c>
      <c r="F4545" s="149">
        <v>8000</v>
      </c>
      <c r="G4545" s="149">
        <v>308000</v>
      </c>
      <c r="H4545" s="150">
        <f>Tabela2[[#This Row],[PERCENTUAL REALIZADO2]]*1/100</f>
        <v>0.26491100000000001</v>
      </c>
      <c r="I4545">
        <v>26.491099999999999</v>
      </c>
      <c r="J4545" s="111">
        <v>42356</v>
      </c>
      <c r="L4545" t="s">
        <v>2</v>
      </c>
      <c r="M4545" t="s">
        <v>84</v>
      </c>
      <c r="N4545" t="s">
        <v>85</v>
      </c>
    </row>
    <row r="4546" spans="1:14" x14ac:dyDescent="0.25">
      <c r="A4546" t="s">
        <v>7416</v>
      </c>
      <c r="B4546" t="s">
        <v>48</v>
      </c>
      <c r="C4546" t="s">
        <v>515</v>
      </c>
      <c r="D4546" t="s">
        <v>82</v>
      </c>
      <c r="E4546" s="149">
        <v>4950000</v>
      </c>
      <c r="F4546" s="149">
        <v>206250</v>
      </c>
      <c r="G4546" s="149">
        <v>5156250</v>
      </c>
      <c r="H4546" s="150">
        <f>Tabela2[[#This Row],[PERCENTUAL REALIZADO2]]*1/100</f>
        <v>0.95327799999999996</v>
      </c>
      <c r="I4546">
        <v>95.327799999999996</v>
      </c>
      <c r="J4546" s="111">
        <v>41791</v>
      </c>
      <c r="L4546" t="s">
        <v>2</v>
      </c>
      <c r="M4546" t="s">
        <v>84</v>
      </c>
      <c r="N4546" t="s">
        <v>85</v>
      </c>
    </row>
    <row r="4547" spans="1:14" x14ac:dyDescent="0.25">
      <c r="A4547" t="s">
        <v>7418</v>
      </c>
      <c r="B4547" t="s">
        <v>61</v>
      </c>
      <c r="C4547" t="s">
        <v>7417</v>
      </c>
      <c r="D4547" t="s">
        <v>82</v>
      </c>
      <c r="E4547" s="149">
        <v>2070000</v>
      </c>
      <c r="F4547" s="149">
        <v>180000</v>
      </c>
      <c r="G4547" s="149">
        <v>2250000</v>
      </c>
      <c r="H4547" s="150">
        <f>Tabela2[[#This Row],[PERCENTUAL REALIZADO2]]*1/100</f>
        <v>9.5909999999999988E-3</v>
      </c>
      <c r="I4547">
        <v>0.95909999999999995</v>
      </c>
      <c r="J4547" s="111">
        <v>42165</v>
      </c>
      <c r="L4547" t="s">
        <v>2</v>
      </c>
      <c r="M4547" t="s">
        <v>84</v>
      </c>
      <c r="N4547" t="s">
        <v>85</v>
      </c>
    </row>
    <row r="4548" spans="1:14" x14ac:dyDescent="0.25">
      <c r="A4548" t="s">
        <v>7420</v>
      </c>
      <c r="B4548" t="s">
        <v>52</v>
      </c>
      <c r="C4548" t="s">
        <v>7419</v>
      </c>
      <c r="D4548" t="s">
        <v>82</v>
      </c>
      <c r="E4548" s="149">
        <v>243750</v>
      </c>
      <c r="F4548" s="149">
        <v>6250</v>
      </c>
      <c r="G4548" s="149">
        <v>250000</v>
      </c>
      <c r="H4548" s="150">
        <f>Tabela2[[#This Row],[PERCENTUAL REALIZADO2]]*1/100</f>
        <v>0.97331299999999998</v>
      </c>
      <c r="I4548">
        <v>97.331299999999999</v>
      </c>
      <c r="J4548" s="111">
        <v>42104</v>
      </c>
      <c r="L4548" t="s">
        <v>2</v>
      </c>
      <c r="M4548" t="s">
        <v>84</v>
      </c>
      <c r="N4548" t="s">
        <v>85</v>
      </c>
    </row>
    <row r="4549" spans="1:14" x14ac:dyDescent="0.25">
      <c r="A4549" t="s">
        <v>7421</v>
      </c>
      <c r="B4549" t="s">
        <v>52</v>
      </c>
      <c r="C4549" t="s">
        <v>7419</v>
      </c>
      <c r="D4549" t="s">
        <v>82</v>
      </c>
      <c r="E4549" s="149">
        <v>243750</v>
      </c>
      <c r="F4549" s="149">
        <v>4974.49</v>
      </c>
      <c r="G4549" s="149">
        <v>248724.49</v>
      </c>
      <c r="H4549" s="150">
        <f>Tabela2[[#This Row],[PERCENTUAL REALIZADO2]]*1/100</f>
        <v>0.95338300000000009</v>
      </c>
      <c r="I4549">
        <v>95.338300000000004</v>
      </c>
      <c r="J4549" s="111">
        <v>42104</v>
      </c>
      <c r="L4549" t="s">
        <v>2</v>
      </c>
      <c r="M4549" t="s">
        <v>84</v>
      </c>
      <c r="N4549" t="s">
        <v>85</v>
      </c>
    </row>
    <row r="4550" spans="1:14" x14ac:dyDescent="0.25">
      <c r="A4550" t="s">
        <v>7423</v>
      </c>
      <c r="B4550" t="s">
        <v>52</v>
      </c>
      <c r="C4550" t="s">
        <v>7422</v>
      </c>
      <c r="D4550" t="s">
        <v>82</v>
      </c>
      <c r="E4550" s="149">
        <v>292500</v>
      </c>
      <c r="F4550" s="149">
        <v>7500</v>
      </c>
      <c r="G4550" s="149">
        <v>300000</v>
      </c>
      <c r="H4550" s="150">
        <f>Tabela2[[#This Row],[PERCENTUAL REALIZADO2]]*1/100</f>
        <v>0.608707</v>
      </c>
      <c r="I4550">
        <v>60.870699999999999</v>
      </c>
      <c r="J4550" s="111">
        <v>42138</v>
      </c>
      <c r="L4550" t="s">
        <v>2</v>
      </c>
      <c r="M4550" t="s">
        <v>84</v>
      </c>
      <c r="N4550" t="s">
        <v>85</v>
      </c>
    </row>
    <row r="4551" spans="1:14" x14ac:dyDescent="0.25">
      <c r="A4551" t="s">
        <v>1944</v>
      </c>
      <c r="B4551" t="s">
        <v>57</v>
      </c>
      <c r="C4551" t="s">
        <v>1569</v>
      </c>
      <c r="D4551" t="s">
        <v>117</v>
      </c>
      <c r="E4551" s="149">
        <v>330000</v>
      </c>
      <c r="F4551" s="149">
        <v>9900</v>
      </c>
      <c r="G4551" s="149">
        <v>339900</v>
      </c>
      <c r="H4551" s="150">
        <f>Tabela2[[#This Row],[PERCENTUAL REALIZADO2]]*1/100</f>
        <v>0.81129999999999991</v>
      </c>
      <c r="I4551">
        <v>81.13</v>
      </c>
      <c r="J4551" s="111">
        <v>39751</v>
      </c>
      <c r="K4551" s="111">
        <v>42977</v>
      </c>
      <c r="L4551" t="s">
        <v>2</v>
      </c>
      <c r="M4551" t="s">
        <v>120</v>
      </c>
      <c r="N4551" t="s">
        <v>722</v>
      </c>
    </row>
    <row r="4552" spans="1:14" x14ac:dyDescent="0.25">
      <c r="A4552" t="s">
        <v>7425</v>
      </c>
      <c r="B4552" t="s">
        <v>67</v>
      </c>
      <c r="C4552" t="s">
        <v>7424</v>
      </c>
      <c r="D4552" t="s">
        <v>82</v>
      </c>
      <c r="E4552" s="149">
        <v>292500</v>
      </c>
      <c r="F4552" s="149">
        <v>7500</v>
      </c>
      <c r="G4552" s="149">
        <v>300000</v>
      </c>
      <c r="H4552" s="150">
        <f>Tabela2[[#This Row],[PERCENTUAL REALIZADO2]]*1/100</f>
        <v>6.2842999999999996E-2</v>
      </c>
      <c r="I4552">
        <v>6.2843</v>
      </c>
      <c r="J4552" s="111">
        <v>42188</v>
      </c>
      <c r="L4552" t="s">
        <v>2</v>
      </c>
      <c r="M4552" t="s">
        <v>84</v>
      </c>
      <c r="N4552" t="s">
        <v>85</v>
      </c>
    </row>
    <row r="4553" spans="1:14" x14ac:dyDescent="0.25">
      <c r="A4553" t="s">
        <v>7426</v>
      </c>
      <c r="B4553" t="s">
        <v>68</v>
      </c>
      <c r="C4553" t="s">
        <v>3649</v>
      </c>
      <c r="D4553" t="s">
        <v>82</v>
      </c>
      <c r="E4553" s="149">
        <v>390000</v>
      </c>
      <c r="F4553" s="149">
        <v>57266.42</v>
      </c>
      <c r="G4553" s="149">
        <v>447266.42</v>
      </c>
      <c r="H4553" s="150">
        <f>Tabela2[[#This Row],[PERCENTUAL REALIZADO2]]*1/100</f>
        <v>0.79194199999999992</v>
      </c>
      <c r="I4553">
        <v>79.194199999999995</v>
      </c>
      <c r="J4553" s="111">
        <v>42156</v>
      </c>
      <c r="L4553" t="s">
        <v>2</v>
      </c>
      <c r="M4553" t="s">
        <v>84</v>
      </c>
      <c r="N4553" t="s">
        <v>85</v>
      </c>
    </row>
    <row r="4554" spans="1:14" x14ac:dyDescent="0.25">
      <c r="A4554" t="s">
        <v>7428</v>
      </c>
      <c r="B4554" t="s">
        <v>60</v>
      </c>
      <c r="C4554" t="s">
        <v>7427</v>
      </c>
      <c r="D4554" t="s">
        <v>82</v>
      </c>
      <c r="E4554" s="149">
        <v>300000</v>
      </c>
      <c r="F4554" s="149">
        <v>10259.26</v>
      </c>
      <c r="G4554" s="149">
        <v>310259.26</v>
      </c>
      <c r="H4554" s="150">
        <f>Tabela2[[#This Row],[PERCENTUAL REALIZADO2]]*1/100</f>
        <v>0.87272900000000009</v>
      </c>
      <c r="I4554">
        <v>87.272900000000007</v>
      </c>
      <c r="J4554" s="111">
        <v>42158</v>
      </c>
      <c r="L4554" t="s">
        <v>2</v>
      </c>
      <c r="M4554" t="s">
        <v>84</v>
      </c>
      <c r="N4554" t="s">
        <v>85</v>
      </c>
    </row>
    <row r="4555" spans="1:14" x14ac:dyDescent="0.25">
      <c r="A4555" t="s">
        <v>7430</v>
      </c>
      <c r="B4555" t="s">
        <v>47</v>
      </c>
      <c r="C4555" t="s">
        <v>4894</v>
      </c>
      <c r="D4555" t="s">
        <v>82</v>
      </c>
      <c r="E4555" s="149">
        <v>243750</v>
      </c>
      <c r="F4555" s="149">
        <v>6250</v>
      </c>
      <c r="G4555" s="149">
        <v>250000</v>
      </c>
      <c r="H4555" s="150">
        <f>Tabela2[[#This Row],[PERCENTUAL REALIZADO2]]*1/100</f>
        <v>7.6489000000000001E-2</v>
      </c>
      <c r="I4555">
        <v>7.6489000000000003</v>
      </c>
      <c r="J4555" s="111">
        <v>42156</v>
      </c>
      <c r="L4555" t="s">
        <v>2</v>
      </c>
      <c r="M4555" t="s">
        <v>84</v>
      </c>
      <c r="N4555" t="s">
        <v>85</v>
      </c>
    </row>
    <row r="4556" spans="1:14" x14ac:dyDescent="0.25">
      <c r="A4556" t="s">
        <v>7431</v>
      </c>
      <c r="B4556" t="s">
        <v>67</v>
      </c>
      <c r="C4556" t="s">
        <v>810</v>
      </c>
      <c r="D4556" t="s">
        <v>82</v>
      </c>
      <c r="E4556" s="149">
        <v>1000000</v>
      </c>
      <c r="F4556" s="149">
        <v>108021.15</v>
      </c>
      <c r="G4556" s="149">
        <v>1108021.1499999999</v>
      </c>
      <c r="H4556" s="150">
        <f>Tabela2[[#This Row],[PERCENTUAL REALIZADO2]]*1/100</f>
        <v>6.1543E-2</v>
      </c>
      <c r="I4556">
        <v>6.1543000000000001</v>
      </c>
      <c r="J4556" s="111">
        <v>42205</v>
      </c>
      <c r="L4556" t="s">
        <v>2</v>
      </c>
      <c r="M4556" t="s">
        <v>84</v>
      </c>
      <c r="N4556" t="s">
        <v>85</v>
      </c>
    </row>
    <row r="4557" spans="1:14" x14ac:dyDescent="0.25">
      <c r="A4557" t="s">
        <v>7432</v>
      </c>
      <c r="B4557" t="s">
        <v>51</v>
      </c>
      <c r="C4557" t="s">
        <v>1670</v>
      </c>
      <c r="D4557" t="s">
        <v>82</v>
      </c>
      <c r="E4557" s="149">
        <v>1000000</v>
      </c>
      <c r="F4557" s="149">
        <v>20408.16</v>
      </c>
      <c r="G4557" s="149">
        <v>1020408.16</v>
      </c>
      <c r="H4557" s="150">
        <f>Tabela2[[#This Row],[PERCENTUAL REALIZADO2]]*1/100</f>
        <v>0.13980000000000001</v>
      </c>
      <c r="I4557">
        <v>13.98</v>
      </c>
      <c r="J4557" s="111">
        <v>42137</v>
      </c>
      <c r="L4557" t="s">
        <v>2</v>
      </c>
      <c r="M4557" t="s">
        <v>84</v>
      </c>
      <c r="N4557" t="s">
        <v>85</v>
      </c>
    </row>
    <row r="4558" spans="1:14" x14ac:dyDescent="0.25">
      <c r="A4558" t="s">
        <v>7434</v>
      </c>
      <c r="B4558" t="s">
        <v>51</v>
      </c>
      <c r="C4558" t="s">
        <v>7433</v>
      </c>
      <c r="D4558" t="s">
        <v>82</v>
      </c>
      <c r="E4558" s="149">
        <v>500000</v>
      </c>
      <c r="F4558" s="149">
        <v>16729.919999999998</v>
      </c>
      <c r="G4558" s="149">
        <v>516729.92</v>
      </c>
      <c r="H4558" s="150">
        <f>Tabela2[[#This Row],[PERCENTUAL REALIZADO2]]*1/100</f>
        <v>0.55451799999999996</v>
      </c>
      <c r="I4558">
        <v>55.451799999999999</v>
      </c>
      <c r="J4558" s="111">
        <v>42166</v>
      </c>
      <c r="L4558" t="s">
        <v>2</v>
      </c>
      <c r="M4558" t="s">
        <v>84</v>
      </c>
      <c r="N4558" t="s">
        <v>85</v>
      </c>
    </row>
    <row r="4559" spans="1:14" x14ac:dyDescent="0.25">
      <c r="A4559" t="s">
        <v>7435</v>
      </c>
      <c r="B4559" t="s">
        <v>65</v>
      </c>
      <c r="C4559" t="s">
        <v>3527</v>
      </c>
      <c r="D4559" t="s">
        <v>82</v>
      </c>
      <c r="E4559" s="149">
        <v>487500</v>
      </c>
      <c r="F4559" s="149">
        <v>19072.34</v>
      </c>
      <c r="G4559" s="149">
        <v>506572.34</v>
      </c>
      <c r="H4559" s="150">
        <f>Tabela2[[#This Row],[PERCENTUAL REALIZADO2]]*1/100</f>
        <v>0.80653400000000008</v>
      </c>
      <c r="I4559">
        <v>80.653400000000005</v>
      </c>
      <c r="J4559" s="111">
        <v>42885</v>
      </c>
      <c r="L4559" t="s">
        <v>2</v>
      </c>
      <c r="M4559" t="s">
        <v>84</v>
      </c>
      <c r="N4559" t="s">
        <v>85</v>
      </c>
    </row>
    <row r="4560" spans="1:14" x14ac:dyDescent="0.25">
      <c r="A4560" t="s">
        <v>7436</v>
      </c>
      <c r="B4560" t="s">
        <v>60</v>
      </c>
      <c r="C4560" t="s">
        <v>238</v>
      </c>
      <c r="D4560" t="s">
        <v>82</v>
      </c>
      <c r="E4560" s="149">
        <v>365000</v>
      </c>
      <c r="F4560" s="149">
        <v>28983.11</v>
      </c>
      <c r="G4560" s="149">
        <v>393983.11</v>
      </c>
      <c r="H4560" s="150">
        <f>Tabela2[[#This Row],[PERCENTUAL REALIZADO2]]*1/100</f>
        <v>0.75210700000000008</v>
      </c>
      <c r="I4560">
        <v>75.210700000000003</v>
      </c>
      <c r="J4560" s="111">
        <v>42167</v>
      </c>
      <c r="L4560" t="s">
        <v>2</v>
      </c>
      <c r="M4560" t="s">
        <v>84</v>
      </c>
      <c r="N4560" t="s">
        <v>85</v>
      </c>
    </row>
    <row r="4561" spans="1:14" x14ac:dyDescent="0.25">
      <c r="A4561" t="s">
        <v>7437</v>
      </c>
      <c r="B4561" t="s">
        <v>67</v>
      </c>
      <c r="C4561" t="s">
        <v>1667</v>
      </c>
      <c r="D4561" t="s">
        <v>82</v>
      </c>
      <c r="E4561" s="149">
        <v>518700</v>
      </c>
      <c r="F4561" s="149">
        <v>40400.5</v>
      </c>
      <c r="G4561" s="149">
        <v>559100.5</v>
      </c>
      <c r="H4561" s="150">
        <f>Tabela2[[#This Row],[PERCENTUAL REALIZADO2]]*1/100</f>
        <v>4.1489999999999999E-3</v>
      </c>
      <c r="I4561">
        <v>0.41489999999999999</v>
      </c>
      <c r="J4561" s="111">
        <v>42145</v>
      </c>
      <c r="L4561" t="s">
        <v>2</v>
      </c>
      <c r="M4561" t="s">
        <v>84</v>
      </c>
      <c r="N4561" t="s">
        <v>85</v>
      </c>
    </row>
    <row r="4562" spans="1:14" x14ac:dyDescent="0.25">
      <c r="A4562" t="s">
        <v>7438</v>
      </c>
      <c r="B4562" t="s">
        <v>67</v>
      </c>
      <c r="C4562" t="s">
        <v>1667</v>
      </c>
      <c r="D4562" t="s">
        <v>82</v>
      </c>
      <c r="E4562" s="149">
        <v>470000</v>
      </c>
      <c r="F4562" s="149">
        <v>10000</v>
      </c>
      <c r="G4562" s="149">
        <v>480000</v>
      </c>
      <c r="H4562" s="150">
        <f>Tabela2[[#This Row],[PERCENTUAL REALIZADO2]]*1/100</f>
        <v>0.51676499999999992</v>
      </c>
      <c r="I4562">
        <v>51.676499999999997</v>
      </c>
      <c r="J4562" s="111">
        <v>42145</v>
      </c>
      <c r="L4562" t="s">
        <v>2</v>
      </c>
      <c r="M4562" t="s">
        <v>84</v>
      </c>
      <c r="N4562" t="s">
        <v>85</v>
      </c>
    </row>
    <row r="4563" spans="1:14" x14ac:dyDescent="0.25">
      <c r="A4563" t="s">
        <v>7439</v>
      </c>
      <c r="B4563" t="s">
        <v>51</v>
      </c>
      <c r="C4563" t="s">
        <v>5442</v>
      </c>
      <c r="D4563" t="s">
        <v>82</v>
      </c>
      <c r="E4563" s="149">
        <v>3609921</v>
      </c>
      <c r="F4563" s="149">
        <v>106982.05</v>
      </c>
      <c r="G4563" s="149">
        <v>3716903.05</v>
      </c>
      <c r="H4563" s="150">
        <f>Tabela2[[#This Row],[PERCENTUAL REALIZADO2]]*1/100</f>
        <v>0.75555400000000006</v>
      </c>
      <c r="I4563">
        <v>75.555400000000006</v>
      </c>
      <c r="J4563" s="111">
        <v>42161</v>
      </c>
      <c r="L4563" t="s">
        <v>2</v>
      </c>
      <c r="M4563" t="s">
        <v>84</v>
      </c>
      <c r="N4563" t="s">
        <v>85</v>
      </c>
    </row>
    <row r="4564" spans="1:14" x14ac:dyDescent="0.25">
      <c r="A4564" t="s">
        <v>7440</v>
      </c>
      <c r="B4564" t="s">
        <v>51</v>
      </c>
      <c r="C4564" t="s">
        <v>7326</v>
      </c>
      <c r="D4564" t="s">
        <v>82</v>
      </c>
      <c r="E4564" s="149">
        <v>2300000</v>
      </c>
      <c r="F4564" s="149">
        <v>60000</v>
      </c>
      <c r="G4564" s="149">
        <v>2360000</v>
      </c>
      <c r="H4564" s="150">
        <f>Tabela2[[#This Row],[PERCENTUAL REALIZADO2]]*1/100</f>
        <v>0.93830400000000003</v>
      </c>
      <c r="I4564">
        <v>93.830399999999997</v>
      </c>
      <c r="J4564" s="111">
        <v>42167</v>
      </c>
      <c r="L4564" t="s">
        <v>2</v>
      </c>
      <c r="M4564" t="s">
        <v>84</v>
      </c>
      <c r="N4564" t="s">
        <v>85</v>
      </c>
    </row>
    <row r="4565" spans="1:14" x14ac:dyDescent="0.25">
      <c r="A4565" t="s">
        <v>7441</v>
      </c>
      <c r="B4565" t="s">
        <v>67</v>
      </c>
      <c r="C4565" t="s">
        <v>7413</v>
      </c>
      <c r="D4565" t="s">
        <v>82</v>
      </c>
      <c r="E4565" s="149">
        <v>300000</v>
      </c>
      <c r="F4565" s="149">
        <v>15927.09</v>
      </c>
      <c r="G4565" s="149">
        <v>315927.09000000003</v>
      </c>
      <c r="H4565" s="150">
        <f>Tabela2[[#This Row],[PERCENTUAL REALIZADO2]]*1/100</f>
        <v>2.0184000000000001E-2</v>
      </c>
      <c r="I4565">
        <v>2.0184000000000002</v>
      </c>
      <c r="J4565" s="111">
        <v>42149</v>
      </c>
      <c r="L4565" t="s">
        <v>2</v>
      </c>
      <c r="M4565" t="s">
        <v>84</v>
      </c>
      <c r="N4565" t="s">
        <v>85</v>
      </c>
    </row>
    <row r="4566" spans="1:14" x14ac:dyDescent="0.25">
      <c r="A4566" t="s">
        <v>7442</v>
      </c>
      <c r="B4566" t="s">
        <v>48</v>
      </c>
      <c r="C4566" t="s">
        <v>6846</v>
      </c>
      <c r="D4566" t="s">
        <v>82</v>
      </c>
      <c r="E4566" s="149">
        <v>1293600</v>
      </c>
      <c r="F4566" s="149">
        <v>26400</v>
      </c>
      <c r="G4566" s="149">
        <v>1320000</v>
      </c>
      <c r="H4566" s="150">
        <f>Tabela2[[#This Row],[PERCENTUAL REALIZADO2]]*1/100</f>
        <v>0.320326</v>
      </c>
      <c r="I4566">
        <v>32.032600000000002</v>
      </c>
      <c r="J4566" s="111">
        <v>41954</v>
      </c>
      <c r="L4566" t="s">
        <v>2</v>
      </c>
      <c r="M4566" t="s">
        <v>84</v>
      </c>
      <c r="N4566" t="s">
        <v>85</v>
      </c>
    </row>
    <row r="4567" spans="1:14" x14ac:dyDescent="0.25">
      <c r="A4567" t="s">
        <v>5518</v>
      </c>
      <c r="B4567" t="s">
        <v>57</v>
      </c>
      <c r="C4567" t="s">
        <v>2512</v>
      </c>
      <c r="D4567" t="s">
        <v>117</v>
      </c>
      <c r="E4567" s="149">
        <v>140000</v>
      </c>
      <c r="F4567" s="149">
        <v>6200</v>
      </c>
      <c r="G4567" s="149">
        <v>146200</v>
      </c>
      <c r="H4567" s="150">
        <f>Tabela2[[#This Row],[PERCENTUAL REALIZADO2]]*1/100</f>
        <v>0.38299999999999995</v>
      </c>
      <c r="I4567">
        <v>38.299999999999997</v>
      </c>
      <c r="J4567" s="111">
        <v>39633</v>
      </c>
      <c r="K4567" s="111">
        <v>42946</v>
      </c>
      <c r="L4567" t="s">
        <v>2</v>
      </c>
      <c r="M4567" t="s">
        <v>120</v>
      </c>
      <c r="N4567" t="s">
        <v>722</v>
      </c>
    </row>
    <row r="4568" spans="1:14" x14ac:dyDescent="0.25">
      <c r="A4568" t="s">
        <v>7443</v>
      </c>
      <c r="B4568" t="s">
        <v>60</v>
      </c>
      <c r="C4568" t="s">
        <v>128</v>
      </c>
      <c r="D4568" t="s">
        <v>82</v>
      </c>
      <c r="E4568" s="149">
        <v>490000</v>
      </c>
      <c r="F4568" s="149">
        <v>10000</v>
      </c>
      <c r="G4568" s="149">
        <v>500000</v>
      </c>
      <c r="H4568" s="150">
        <f>Tabela2[[#This Row],[PERCENTUAL REALIZADO2]]*1/100</f>
        <v>0.90066900000000005</v>
      </c>
      <c r="I4568">
        <v>90.066900000000004</v>
      </c>
      <c r="J4568" s="111">
        <v>42153</v>
      </c>
      <c r="L4568" t="s">
        <v>2</v>
      </c>
      <c r="M4568" t="s">
        <v>84</v>
      </c>
      <c r="N4568" t="s">
        <v>85</v>
      </c>
    </row>
    <row r="4569" spans="1:14" x14ac:dyDescent="0.25">
      <c r="A4569" t="s">
        <v>7444</v>
      </c>
      <c r="B4569" t="s">
        <v>61</v>
      </c>
      <c r="C4569" t="s">
        <v>1163</v>
      </c>
      <c r="D4569" t="s">
        <v>82</v>
      </c>
      <c r="E4569" s="149">
        <v>592256.96</v>
      </c>
      <c r="F4569" s="149">
        <v>12542.96</v>
      </c>
      <c r="G4569" s="149">
        <v>604799.92000000004</v>
      </c>
      <c r="H4569" s="150">
        <f>Tabela2[[#This Row],[PERCENTUAL REALIZADO2]]*1/100</f>
        <v>3.3874000000000001E-2</v>
      </c>
      <c r="I4569">
        <v>3.3874</v>
      </c>
      <c r="J4569" s="111">
        <v>42226</v>
      </c>
      <c r="L4569" t="s">
        <v>2</v>
      </c>
      <c r="M4569" t="s">
        <v>84</v>
      </c>
      <c r="N4569" t="s">
        <v>85</v>
      </c>
    </row>
    <row r="4570" spans="1:14" x14ac:dyDescent="0.25">
      <c r="A4570" t="s">
        <v>7445</v>
      </c>
      <c r="B4570" t="s">
        <v>47</v>
      </c>
      <c r="C4570" t="s">
        <v>209</v>
      </c>
      <c r="D4570" t="s">
        <v>82</v>
      </c>
      <c r="E4570" s="149">
        <v>292500</v>
      </c>
      <c r="F4570" s="149">
        <v>6000</v>
      </c>
      <c r="G4570" s="149">
        <v>298500</v>
      </c>
      <c r="H4570" s="150">
        <f>Tabela2[[#This Row],[PERCENTUAL REALIZADO2]]*1/100</f>
        <v>0.6792959999999999</v>
      </c>
      <c r="I4570">
        <v>67.929599999999994</v>
      </c>
      <c r="J4570" s="111">
        <v>42156</v>
      </c>
      <c r="L4570" t="s">
        <v>2</v>
      </c>
      <c r="M4570" t="s">
        <v>84</v>
      </c>
      <c r="N4570" t="s">
        <v>85</v>
      </c>
    </row>
    <row r="4571" spans="1:14" x14ac:dyDescent="0.25">
      <c r="A4571" t="s">
        <v>7446</v>
      </c>
      <c r="B4571" t="s">
        <v>52</v>
      </c>
      <c r="C4571" t="s">
        <v>512</v>
      </c>
      <c r="D4571" t="s">
        <v>82</v>
      </c>
      <c r="E4571" s="149">
        <v>292500</v>
      </c>
      <c r="F4571" s="149">
        <v>9046.39</v>
      </c>
      <c r="G4571" s="149">
        <v>301546.39</v>
      </c>
      <c r="H4571" s="150">
        <f>Tabela2[[#This Row],[PERCENTUAL REALIZADO2]]*1/100</f>
        <v>0.28797800000000001</v>
      </c>
      <c r="I4571">
        <v>28.797799999999999</v>
      </c>
      <c r="J4571" s="111">
        <v>42332</v>
      </c>
      <c r="L4571" t="s">
        <v>2</v>
      </c>
      <c r="M4571" t="s">
        <v>84</v>
      </c>
      <c r="N4571" t="s">
        <v>85</v>
      </c>
    </row>
    <row r="4572" spans="1:14" x14ac:dyDescent="0.25">
      <c r="A4572" t="s">
        <v>7447</v>
      </c>
      <c r="B4572" t="s">
        <v>52</v>
      </c>
      <c r="C4572" t="s">
        <v>7065</v>
      </c>
      <c r="D4572" t="s">
        <v>82</v>
      </c>
      <c r="E4572" s="149">
        <v>292500</v>
      </c>
      <c r="F4572" s="149">
        <v>7500</v>
      </c>
      <c r="G4572" s="149">
        <v>300000</v>
      </c>
      <c r="H4572" s="150">
        <f>Tabela2[[#This Row],[PERCENTUAL REALIZADO2]]*1/100</f>
        <v>0.93960400000000011</v>
      </c>
      <c r="I4572">
        <v>93.960400000000007</v>
      </c>
      <c r="J4572" s="111">
        <v>42215</v>
      </c>
      <c r="L4572" t="s">
        <v>2</v>
      </c>
      <c r="M4572" t="s">
        <v>84</v>
      </c>
      <c r="N4572" t="s">
        <v>85</v>
      </c>
    </row>
    <row r="4573" spans="1:14" x14ac:dyDescent="0.25">
      <c r="A4573" t="s">
        <v>7448</v>
      </c>
      <c r="B4573" t="s">
        <v>52</v>
      </c>
      <c r="C4573" t="s">
        <v>1299</v>
      </c>
      <c r="D4573" t="s">
        <v>82</v>
      </c>
      <c r="E4573" s="149">
        <v>292500</v>
      </c>
      <c r="F4573" s="149">
        <v>7500</v>
      </c>
      <c r="G4573" s="149">
        <v>300000</v>
      </c>
      <c r="H4573" s="150">
        <f>Tabela2[[#This Row],[PERCENTUAL REALIZADO2]]*1/100</f>
        <v>0.49513699999999999</v>
      </c>
      <c r="I4573">
        <v>49.5137</v>
      </c>
      <c r="J4573" s="111">
        <v>42076</v>
      </c>
      <c r="L4573" t="s">
        <v>2</v>
      </c>
      <c r="M4573" t="s">
        <v>84</v>
      </c>
      <c r="N4573" t="s">
        <v>85</v>
      </c>
    </row>
    <row r="4574" spans="1:14" x14ac:dyDescent="0.25">
      <c r="A4574" t="s">
        <v>7449</v>
      </c>
      <c r="B4574" t="s">
        <v>45</v>
      </c>
      <c r="C4574" t="s">
        <v>6363</v>
      </c>
      <c r="D4574" t="s">
        <v>82</v>
      </c>
      <c r="E4574" s="149">
        <v>780000</v>
      </c>
      <c r="F4574" s="149">
        <v>20000</v>
      </c>
      <c r="G4574" s="149">
        <v>800000</v>
      </c>
      <c r="H4574" s="150">
        <f>Tabela2[[#This Row],[PERCENTUAL REALIZADO2]]*1/100</f>
        <v>0.35988300000000001</v>
      </c>
      <c r="I4574">
        <v>35.988300000000002</v>
      </c>
      <c r="J4574" s="111">
        <v>42122</v>
      </c>
      <c r="L4574" t="s">
        <v>2</v>
      </c>
      <c r="M4574" t="s">
        <v>84</v>
      </c>
      <c r="N4574" t="s">
        <v>85</v>
      </c>
    </row>
    <row r="4575" spans="1:14" x14ac:dyDescent="0.25">
      <c r="A4575" t="s">
        <v>7450</v>
      </c>
      <c r="B4575" t="s">
        <v>67</v>
      </c>
      <c r="C4575" t="s">
        <v>1338</v>
      </c>
      <c r="D4575" t="s">
        <v>82</v>
      </c>
      <c r="E4575" s="149">
        <v>487500</v>
      </c>
      <c r="F4575" s="149">
        <v>48932.05</v>
      </c>
      <c r="G4575" s="149">
        <v>536432.05000000005</v>
      </c>
      <c r="H4575" s="150">
        <f>Tabela2[[#This Row],[PERCENTUAL REALIZADO2]]*1/100</f>
        <v>0.63801299999999994</v>
      </c>
      <c r="I4575">
        <v>63.801299999999998</v>
      </c>
      <c r="J4575" s="111">
        <v>42215</v>
      </c>
      <c r="L4575" t="s">
        <v>2</v>
      </c>
      <c r="M4575" t="s">
        <v>84</v>
      </c>
      <c r="N4575" t="s">
        <v>85</v>
      </c>
    </row>
    <row r="4576" spans="1:14" x14ac:dyDescent="0.25">
      <c r="A4576" t="s">
        <v>7451</v>
      </c>
      <c r="B4576" t="s">
        <v>67</v>
      </c>
      <c r="C4576" t="s">
        <v>610</v>
      </c>
      <c r="D4576" t="s">
        <v>82</v>
      </c>
      <c r="E4576" s="149">
        <v>243750</v>
      </c>
      <c r="F4576" s="149">
        <v>30294.71</v>
      </c>
      <c r="G4576" s="149">
        <v>274044.71000000002</v>
      </c>
      <c r="H4576" s="150">
        <f>Tabela2[[#This Row],[PERCENTUAL REALIZADO2]]*1/100</f>
        <v>0.83878200000000003</v>
      </c>
      <c r="I4576">
        <v>83.878200000000007</v>
      </c>
      <c r="J4576" s="111">
        <v>42367</v>
      </c>
      <c r="L4576" t="s">
        <v>2</v>
      </c>
      <c r="M4576" t="s">
        <v>84</v>
      </c>
      <c r="N4576" t="s">
        <v>85</v>
      </c>
    </row>
    <row r="4577" spans="1:14" x14ac:dyDescent="0.25">
      <c r="A4577" t="s">
        <v>7453</v>
      </c>
      <c r="B4577" t="s">
        <v>67</v>
      </c>
      <c r="C4577" t="s">
        <v>461</v>
      </c>
      <c r="D4577" t="s">
        <v>82</v>
      </c>
      <c r="E4577" s="149">
        <v>390000</v>
      </c>
      <c r="F4577" s="149">
        <v>10000</v>
      </c>
      <c r="G4577" s="149">
        <v>400000</v>
      </c>
      <c r="H4577" s="150">
        <f>Tabela2[[#This Row],[PERCENTUAL REALIZADO2]]*1/100</f>
        <v>2.2797000000000001E-2</v>
      </c>
      <c r="I4577">
        <v>2.2797000000000001</v>
      </c>
      <c r="J4577" s="111">
        <v>42205</v>
      </c>
      <c r="L4577" t="s">
        <v>2</v>
      </c>
      <c r="M4577" t="s">
        <v>84</v>
      </c>
      <c r="N4577" t="s">
        <v>85</v>
      </c>
    </row>
    <row r="4578" spans="1:14" x14ac:dyDescent="0.25">
      <c r="A4578" t="s">
        <v>7455</v>
      </c>
      <c r="B4578" t="s">
        <v>47</v>
      </c>
      <c r="C4578" t="s">
        <v>7454</v>
      </c>
      <c r="D4578" t="s">
        <v>82</v>
      </c>
      <c r="E4578" s="149">
        <v>243750</v>
      </c>
      <c r="F4578" s="149">
        <v>7907.35</v>
      </c>
      <c r="G4578" s="149">
        <v>251657.35</v>
      </c>
      <c r="H4578" s="150">
        <f>Tabela2[[#This Row],[PERCENTUAL REALIZADO2]]*1/100</f>
        <v>6.1683000000000002E-2</v>
      </c>
      <c r="I4578">
        <v>6.1683000000000003</v>
      </c>
      <c r="J4578" s="111">
        <v>42170</v>
      </c>
      <c r="L4578" t="s">
        <v>2</v>
      </c>
      <c r="M4578" t="s">
        <v>84</v>
      </c>
      <c r="N4578" t="s">
        <v>85</v>
      </c>
    </row>
    <row r="4579" spans="1:14" x14ac:dyDescent="0.25">
      <c r="A4579" t="s">
        <v>7456</v>
      </c>
      <c r="B4579" t="s">
        <v>67</v>
      </c>
      <c r="C4579" t="s">
        <v>581</v>
      </c>
      <c r="D4579" t="s">
        <v>82</v>
      </c>
      <c r="E4579" s="149">
        <v>682500</v>
      </c>
      <c r="F4579" s="149">
        <v>16335.02</v>
      </c>
      <c r="G4579" s="149">
        <v>698835.02</v>
      </c>
      <c r="H4579" s="150">
        <f>Tabela2[[#This Row],[PERCENTUAL REALIZADO2]]*1/100</f>
        <v>0.46248100000000003</v>
      </c>
      <c r="I4579">
        <v>46.248100000000001</v>
      </c>
      <c r="J4579" s="111">
        <v>42226</v>
      </c>
      <c r="L4579" t="s">
        <v>2</v>
      </c>
      <c r="M4579" t="s">
        <v>84</v>
      </c>
      <c r="N4579" t="s">
        <v>85</v>
      </c>
    </row>
    <row r="4580" spans="1:14" x14ac:dyDescent="0.25">
      <c r="A4580" t="s">
        <v>7457</v>
      </c>
      <c r="B4580" t="s">
        <v>67</v>
      </c>
      <c r="C4580" t="s">
        <v>1667</v>
      </c>
      <c r="D4580" t="s">
        <v>82</v>
      </c>
      <c r="E4580" s="149">
        <v>487500</v>
      </c>
      <c r="F4580" s="149">
        <v>36834.44</v>
      </c>
      <c r="G4580" s="149">
        <v>524334.43999999994</v>
      </c>
      <c r="H4580" s="150">
        <f>Tabela2[[#This Row],[PERCENTUAL REALIZADO2]]*1/100</f>
        <v>0.26946700000000001</v>
      </c>
      <c r="I4580">
        <v>26.9467</v>
      </c>
      <c r="J4580" s="111">
        <v>42145</v>
      </c>
      <c r="L4580" t="s">
        <v>2</v>
      </c>
      <c r="M4580" t="s">
        <v>84</v>
      </c>
      <c r="N4580" t="s">
        <v>85</v>
      </c>
    </row>
    <row r="4581" spans="1:14" x14ac:dyDescent="0.25">
      <c r="A4581" t="s">
        <v>7458</v>
      </c>
      <c r="B4581" t="s">
        <v>67</v>
      </c>
      <c r="C4581" t="s">
        <v>615</v>
      </c>
      <c r="D4581" t="s">
        <v>82</v>
      </c>
      <c r="E4581" s="149">
        <v>243750</v>
      </c>
      <c r="F4581" s="149">
        <v>10000</v>
      </c>
      <c r="G4581" s="149">
        <v>253750</v>
      </c>
      <c r="H4581" s="150">
        <f>Tabela2[[#This Row],[PERCENTUAL REALIZADO2]]*1/100</f>
        <v>0.89260700000000004</v>
      </c>
      <c r="I4581">
        <v>89.2607</v>
      </c>
      <c r="J4581" s="111">
        <v>42125</v>
      </c>
      <c r="L4581" t="s">
        <v>2</v>
      </c>
      <c r="M4581" t="s">
        <v>84</v>
      </c>
      <c r="N4581" t="s">
        <v>85</v>
      </c>
    </row>
    <row r="4582" spans="1:14" x14ac:dyDescent="0.25">
      <c r="A4582" t="s">
        <v>7460</v>
      </c>
      <c r="B4582" t="s">
        <v>47</v>
      </c>
      <c r="C4582" t="s">
        <v>7459</v>
      </c>
      <c r="D4582" t="s">
        <v>82</v>
      </c>
      <c r="E4582" s="149">
        <v>341250</v>
      </c>
      <c r="F4582" s="149">
        <v>8250</v>
      </c>
      <c r="G4582" s="149">
        <v>349500</v>
      </c>
      <c r="H4582" s="150">
        <f>Tabela2[[#This Row],[PERCENTUAL REALIZADO2]]*1/100</f>
        <v>1.6709000000000002E-2</v>
      </c>
      <c r="I4582">
        <v>1.6709000000000001</v>
      </c>
      <c r="J4582" s="111">
        <v>42328</v>
      </c>
      <c r="L4582" t="s">
        <v>2</v>
      </c>
      <c r="M4582" t="s">
        <v>84</v>
      </c>
      <c r="N4582" t="s">
        <v>85</v>
      </c>
    </row>
    <row r="4583" spans="1:14" x14ac:dyDescent="0.25">
      <c r="A4583" t="s">
        <v>7462</v>
      </c>
      <c r="B4583" t="s">
        <v>53</v>
      </c>
      <c r="C4583" t="s">
        <v>7461</v>
      </c>
      <c r="D4583" t="s">
        <v>82</v>
      </c>
      <c r="E4583" s="149">
        <v>292500</v>
      </c>
      <c r="F4583" s="149">
        <v>6000</v>
      </c>
      <c r="G4583" s="149">
        <v>298500</v>
      </c>
      <c r="H4583" s="150">
        <f>Tabela2[[#This Row],[PERCENTUAL REALIZADO2]]*1/100</f>
        <v>0.39587000000000006</v>
      </c>
      <c r="I4583">
        <v>39.587000000000003</v>
      </c>
      <c r="J4583" s="111">
        <v>42240</v>
      </c>
      <c r="L4583" t="s">
        <v>2</v>
      </c>
      <c r="M4583" t="s">
        <v>84</v>
      </c>
      <c r="N4583" t="s">
        <v>85</v>
      </c>
    </row>
    <row r="4584" spans="1:14" x14ac:dyDescent="0.25">
      <c r="A4584" t="s">
        <v>7463</v>
      </c>
      <c r="B4584" t="s">
        <v>52</v>
      </c>
      <c r="C4584" t="s">
        <v>5352</v>
      </c>
      <c r="D4584" t="s">
        <v>82</v>
      </c>
      <c r="E4584" s="149">
        <v>585000</v>
      </c>
      <c r="F4584" s="149">
        <v>12000</v>
      </c>
      <c r="G4584" s="149">
        <v>597000</v>
      </c>
      <c r="H4584" s="150">
        <f>Tabela2[[#This Row],[PERCENTUAL REALIZADO2]]*1/100</f>
        <v>0.99485100000000004</v>
      </c>
      <c r="I4584">
        <v>99.485100000000003</v>
      </c>
      <c r="J4584" s="111">
        <v>42142</v>
      </c>
      <c r="L4584" t="s">
        <v>2</v>
      </c>
      <c r="M4584" t="s">
        <v>84</v>
      </c>
      <c r="N4584" t="s">
        <v>85</v>
      </c>
    </row>
    <row r="4585" spans="1:14" x14ac:dyDescent="0.25">
      <c r="A4585" t="s">
        <v>7465</v>
      </c>
      <c r="B4585" t="s">
        <v>52</v>
      </c>
      <c r="C4585" t="s">
        <v>7464</v>
      </c>
      <c r="D4585" t="s">
        <v>82</v>
      </c>
      <c r="E4585" s="149">
        <v>487500</v>
      </c>
      <c r="F4585" s="149">
        <v>16230.79</v>
      </c>
      <c r="G4585" s="149">
        <v>503730.79</v>
      </c>
      <c r="H4585" s="150">
        <f>Tabela2[[#This Row],[PERCENTUAL REALIZADO2]]*1/100</f>
        <v>0.875973</v>
      </c>
      <c r="I4585">
        <v>87.597300000000004</v>
      </c>
      <c r="J4585" s="111">
        <v>42164</v>
      </c>
      <c r="L4585" t="s">
        <v>2</v>
      </c>
      <c r="M4585" t="s">
        <v>84</v>
      </c>
      <c r="N4585" t="s">
        <v>85</v>
      </c>
    </row>
    <row r="4586" spans="1:14" x14ac:dyDescent="0.25">
      <c r="A4586" t="s">
        <v>7466</v>
      </c>
      <c r="B4586" t="s">
        <v>48</v>
      </c>
      <c r="C4586" t="s">
        <v>959</v>
      </c>
      <c r="D4586" t="s">
        <v>82</v>
      </c>
      <c r="E4586" s="149">
        <v>390000</v>
      </c>
      <c r="F4586" s="149">
        <v>14893.78</v>
      </c>
      <c r="G4586" s="149">
        <v>404893.78</v>
      </c>
      <c r="H4586" s="150">
        <f>Tabela2[[#This Row],[PERCENTUAL REALIZADO2]]*1/100</f>
        <v>0.95907399999999998</v>
      </c>
      <c r="I4586">
        <v>95.907399999999996</v>
      </c>
      <c r="J4586" s="111">
        <v>42217</v>
      </c>
      <c r="L4586" t="s">
        <v>2</v>
      </c>
      <c r="M4586" t="s">
        <v>84</v>
      </c>
      <c r="N4586" t="s">
        <v>85</v>
      </c>
    </row>
    <row r="4587" spans="1:14" x14ac:dyDescent="0.25">
      <c r="A4587" t="s">
        <v>7468</v>
      </c>
      <c r="B4587" t="s">
        <v>68</v>
      </c>
      <c r="C4587" t="s">
        <v>7467</v>
      </c>
      <c r="D4587" t="s">
        <v>79</v>
      </c>
      <c r="E4587" s="149">
        <v>142100</v>
      </c>
      <c r="F4587" s="149">
        <v>2900</v>
      </c>
      <c r="G4587" s="149">
        <v>145000</v>
      </c>
      <c r="H4587" s="150">
        <f>Tabela2[[#This Row],[PERCENTUAL REALIZADO2]]*1/100</f>
        <v>0.99930899999999989</v>
      </c>
      <c r="I4587">
        <v>99.930899999999994</v>
      </c>
      <c r="J4587" s="111">
        <v>42282</v>
      </c>
      <c r="L4587" t="s">
        <v>2</v>
      </c>
      <c r="M4587" t="s">
        <v>80</v>
      </c>
      <c r="N4587" t="s">
        <v>81</v>
      </c>
    </row>
    <row r="4588" spans="1:14" x14ac:dyDescent="0.25">
      <c r="A4588" t="s">
        <v>749</v>
      </c>
      <c r="B4588" t="s">
        <v>57</v>
      </c>
      <c r="C4588" t="s">
        <v>508</v>
      </c>
      <c r="D4588" t="s">
        <v>79</v>
      </c>
      <c r="E4588" s="149">
        <v>204750</v>
      </c>
      <c r="F4588" s="149">
        <v>5000</v>
      </c>
      <c r="G4588" s="149">
        <v>209750</v>
      </c>
      <c r="H4588" s="150">
        <f>Tabela2[[#This Row],[PERCENTUAL REALIZADO2]]*1/100</f>
        <v>0.98736500000000005</v>
      </c>
      <c r="I4588">
        <v>98.736500000000007</v>
      </c>
      <c r="J4588" s="111">
        <v>42682</v>
      </c>
      <c r="L4588" t="s">
        <v>2</v>
      </c>
      <c r="M4588" t="s">
        <v>80</v>
      </c>
      <c r="N4588" t="s">
        <v>81</v>
      </c>
    </row>
    <row r="4589" spans="1:14" x14ac:dyDescent="0.25">
      <c r="A4589" t="s">
        <v>5540</v>
      </c>
      <c r="B4589" t="s">
        <v>64</v>
      </c>
      <c r="C4589" t="s">
        <v>5539</v>
      </c>
      <c r="D4589" t="s">
        <v>79</v>
      </c>
      <c r="E4589" s="149">
        <v>487500</v>
      </c>
      <c r="F4589" s="149">
        <v>14625</v>
      </c>
      <c r="G4589" s="149">
        <v>502125</v>
      </c>
      <c r="H4589" s="150">
        <f>Tabela2[[#This Row],[PERCENTUAL REALIZADO2]]*1/100</f>
        <v>0.1348</v>
      </c>
      <c r="I4589">
        <v>13.48</v>
      </c>
      <c r="J4589" s="111">
        <v>39443</v>
      </c>
      <c r="L4589" t="s">
        <v>2</v>
      </c>
      <c r="M4589" t="s">
        <v>80</v>
      </c>
      <c r="N4589" t="s">
        <v>81</v>
      </c>
    </row>
    <row r="4590" spans="1:14" x14ac:dyDescent="0.25">
      <c r="A4590" t="s">
        <v>7470</v>
      </c>
      <c r="B4590" t="s">
        <v>68</v>
      </c>
      <c r="C4590" t="s">
        <v>7469</v>
      </c>
      <c r="D4590" t="s">
        <v>79</v>
      </c>
      <c r="E4590" s="149">
        <v>146250</v>
      </c>
      <c r="F4590" s="149">
        <v>43750</v>
      </c>
      <c r="G4590" s="149">
        <v>190000</v>
      </c>
      <c r="H4590" s="150">
        <f>Tabela2[[#This Row],[PERCENTUAL REALIZADO2]]*1/100</f>
        <v>0.849105</v>
      </c>
      <c r="I4590">
        <v>84.910499999999999</v>
      </c>
      <c r="J4590" s="111">
        <v>42095</v>
      </c>
      <c r="L4590" t="s">
        <v>2</v>
      </c>
      <c r="M4590" t="s">
        <v>80</v>
      </c>
      <c r="N4590" t="s">
        <v>81</v>
      </c>
    </row>
    <row r="4591" spans="1:14" x14ac:dyDescent="0.25">
      <c r="A4591" t="s">
        <v>7471</v>
      </c>
      <c r="B4591" t="s">
        <v>52</v>
      </c>
      <c r="C4591" t="s">
        <v>4719</v>
      </c>
      <c r="D4591" t="s">
        <v>79</v>
      </c>
      <c r="E4591" s="149">
        <v>780000</v>
      </c>
      <c r="F4591" s="149">
        <v>397356.83</v>
      </c>
      <c r="G4591" s="149">
        <v>1177356.83</v>
      </c>
      <c r="H4591" s="150">
        <f>Tabela2[[#This Row],[PERCENTUAL REALIZADO2]]*1/100</f>
        <v>0.80675299999999994</v>
      </c>
      <c r="I4591">
        <v>80.675299999999993</v>
      </c>
      <c r="J4591" s="111">
        <v>42121</v>
      </c>
      <c r="L4591" t="s">
        <v>2</v>
      </c>
      <c r="M4591" t="s">
        <v>80</v>
      </c>
      <c r="N4591" t="s">
        <v>81</v>
      </c>
    </row>
    <row r="4592" spans="1:14" x14ac:dyDescent="0.25">
      <c r="A4592" t="s">
        <v>667</v>
      </c>
      <c r="B4592" t="s">
        <v>67</v>
      </c>
      <c r="C4592" t="s">
        <v>461</v>
      </c>
      <c r="D4592" t="s">
        <v>79</v>
      </c>
      <c r="E4592" s="149">
        <v>585000</v>
      </c>
      <c r="F4592" s="149">
        <v>15000</v>
      </c>
      <c r="G4592" s="149">
        <v>600000</v>
      </c>
      <c r="H4592" s="150">
        <f>Tabela2[[#This Row],[PERCENTUAL REALIZADO2]]*1/100</f>
        <v>0.85982799999999993</v>
      </c>
      <c r="I4592">
        <v>85.982799999999997</v>
      </c>
      <c r="J4592" s="111">
        <v>42149</v>
      </c>
      <c r="L4592" t="s">
        <v>2</v>
      </c>
      <c r="M4592" t="s">
        <v>80</v>
      </c>
      <c r="N4592" t="s">
        <v>81</v>
      </c>
    </row>
    <row r="4593" spans="1:14" x14ac:dyDescent="0.25">
      <c r="A4593" t="s">
        <v>7472</v>
      </c>
      <c r="B4593" t="s">
        <v>56</v>
      </c>
      <c r="C4593" t="s">
        <v>7404</v>
      </c>
      <c r="D4593" t="s">
        <v>79</v>
      </c>
      <c r="E4593" s="149">
        <v>292500</v>
      </c>
      <c r="F4593" s="149">
        <v>13500</v>
      </c>
      <c r="G4593" s="149">
        <v>306000</v>
      </c>
      <c r="H4593" s="150">
        <f>Tabela2[[#This Row],[PERCENTUAL REALIZADO2]]*1/100</f>
        <v>0.88888800000000001</v>
      </c>
      <c r="I4593">
        <v>88.888800000000003</v>
      </c>
      <c r="J4593" s="111">
        <v>41954</v>
      </c>
      <c r="L4593" t="s">
        <v>2</v>
      </c>
      <c r="M4593" t="s">
        <v>80</v>
      </c>
      <c r="N4593" t="s">
        <v>81</v>
      </c>
    </row>
    <row r="4594" spans="1:14" x14ac:dyDescent="0.25">
      <c r="A4594" t="s">
        <v>7473</v>
      </c>
      <c r="B4594" t="s">
        <v>56</v>
      </c>
      <c r="C4594" t="s">
        <v>936</v>
      </c>
      <c r="D4594" t="s">
        <v>79</v>
      </c>
      <c r="E4594" s="149">
        <v>292500</v>
      </c>
      <c r="F4594" s="149">
        <v>5969.39</v>
      </c>
      <c r="G4594" s="149">
        <v>298469.39</v>
      </c>
      <c r="H4594" s="150">
        <f>Tabela2[[#This Row],[PERCENTUAL REALIZADO2]]*1/100</f>
        <v>0.99576200000000004</v>
      </c>
      <c r="I4594">
        <v>99.5762</v>
      </c>
      <c r="J4594" s="111">
        <v>41813</v>
      </c>
      <c r="L4594" t="s">
        <v>2</v>
      </c>
      <c r="M4594" t="s">
        <v>80</v>
      </c>
      <c r="N4594" t="s">
        <v>81</v>
      </c>
    </row>
    <row r="4595" spans="1:14" x14ac:dyDescent="0.25">
      <c r="A4595" t="s">
        <v>7475</v>
      </c>
      <c r="B4595" t="s">
        <v>56</v>
      </c>
      <c r="C4595" t="s">
        <v>7474</v>
      </c>
      <c r="D4595" t="s">
        <v>79</v>
      </c>
      <c r="E4595" s="149">
        <v>390000</v>
      </c>
      <c r="F4595" s="149">
        <v>10000</v>
      </c>
      <c r="G4595" s="149">
        <v>400000</v>
      </c>
      <c r="H4595" s="150">
        <f>Tabela2[[#This Row],[PERCENTUAL REALIZADO2]]*1/100</f>
        <v>0.96</v>
      </c>
      <c r="I4595">
        <v>96</v>
      </c>
      <c r="J4595" s="111">
        <v>41875</v>
      </c>
      <c r="L4595" t="s">
        <v>2</v>
      </c>
      <c r="M4595" t="s">
        <v>80</v>
      </c>
      <c r="N4595" t="s">
        <v>81</v>
      </c>
    </row>
    <row r="4596" spans="1:14" x14ac:dyDescent="0.25">
      <c r="A4596" t="s">
        <v>311</v>
      </c>
      <c r="B4596" t="s">
        <v>57</v>
      </c>
      <c r="C4596" t="s">
        <v>619</v>
      </c>
      <c r="D4596" t="s">
        <v>79</v>
      </c>
      <c r="E4596" s="149">
        <v>243750</v>
      </c>
      <c r="F4596" s="149">
        <v>15050</v>
      </c>
      <c r="G4596" s="149">
        <v>258800</v>
      </c>
      <c r="H4596" s="150">
        <f>Tabela2[[#This Row],[PERCENTUAL REALIZADO2]]*1/100</f>
        <v>0.68585700000000005</v>
      </c>
      <c r="I4596">
        <v>68.585700000000003</v>
      </c>
      <c r="J4596" s="111">
        <v>42063</v>
      </c>
      <c r="L4596" t="s">
        <v>2</v>
      </c>
      <c r="M4596" t="s">
        <v>80</v>
      </c>
      <c r="N4596" t="s">
        <v>81</v>
      </c>
    </row>
    <row r="4597" spans="1:14" x14ac:dyDescent="0.25">
      <c r="A4597" t="s">
        <v>7477</v>
      </c>
      <c r="B4597" t="s">
        <v>45</v>
      </c>
      <c r="C4597" t="s">
        <v>7476</v>
      </c>
      <c r="D4597" t="s">
        <v>86</v>
      </c>
      <c r="E4597" s="149">
        <v>493100</v>
      </c>
      <c r="F4597" s="149">
        <v>40570.35</v>
      </c>
      <c r="G4597" s="149">
        <v>533670.35</v>
      </c>
      <c r="H4597" s="150">
        <f>Tabela2[[#This Row],[PERCENTUAL REALIZADO2]]*1/100</f>
        <v>6.6258999999999998E-2</v>
      </c>
      <c r="I4597">
        <v>6.6258999999999997</v>
      </c>
      <c r="J4597" s="111">
        <v>42005</v>
      </c>
      <c r="L4597" t="s">
        <v>2</v>
      </c>
      <c r="M4597" t="s">
        <v>84</v>
      </c>
      <c r="N4597" t="s">
        <v>425</v>
      </c>
    </row>
    <row r="4598" spans="1:14" x14ac:dyDescent="0.25">
      <c r="A4598" t="s">
        <v>7478</v>
      </c>
      <c r="B4598" t="s">
        <v>65</v>
      </c>
      <c r="C4598" t="s">
        <v>367</v>
      </c>
      <c r="D4598" t="s">
        <v>86</v>
      </c>
      <c r="E4598" s="149">
        <v>245850</v>
      </c>
      <c r="F4598" s="149">
        <v>45463.4</v>
      </c>
      <c r="G4598" s="149">
        <v>291313.40000000002</v>
      </c>
      <c r="H4598" s="150">
        <f>Tabela2[[#This Row],[PERCENTUAL REALIZADO2]]*1/100</f>
        <v>0.97315099999999999</v>
      </c>
      <c r="I4598">
        <v>97.315100000000001</v>
      </c>
      <c r="J4598" s="111">
        <v>42147</v>
      </c>
      <c r="L4598" t="s">
        <v>2</v>
      </c>
      <c r="M4598" t="s">
        <v>84</v>
      </c>
      <c r="N4598" t="s">
        <v>88</v>
      </c>
    </row>
    <row r="4599" spans="1:14" x14ac:dyDescent="0.25">
      <c r="A4599" t="s">
        <v>7480</v>
      </c>
      <c r="B4599" t="s">
        <v>53</v>
      </c>
      <c r="C4599" t="s">
        <v>7479</v>
      </c>
      <c r="D4599" t="s">
        <v>86</v>
      </c>
      <c r="E4599" s="149">
        <v>295300</v>
      </c>
      <c r="F4599" s="149">
        <v>17842.07</v>
      </c>
      <c r="G4599" s="149">
        <v>313142.07</v>
      </c>
      <c r="H4599" s="150">
        <f>Tabela2[[#This Row],[PERCENTUAL REALIZADO2]]*1/100</f>
        <v>0.86174300000000004</v>
      </c>
      <c r="I4599">
        <v>86.174300000000002</v>
      </c>
      <c r="J4599" s="111">
        <v>42156</v>
      </c>
      <c r="L4599" t="s">
        <v>2</v>
      </c>
      <c r="M4599" t="s">
        <v>84</v>
      </c>
      <c r="N4599" t="s">
        <v>88</v>
      </c>
    </row>
    <row r="4600" spans="1:14" x14ac:dyDescent="0.25">
      <c r="A4600" t="s">
        <v>7481</v>
      </c>
      <c r="B4600" t="s">
        <v>60</v>
      </c>
      <c r="C4600" t="s">
        <v>730</v>
      </c>
      <c r="D4600" t="s">
        <v>86</v>
      </c>
      <c r="E4600" s="149">
        <v>245850</v>
      </c>
      <c r="F4600" s="149">
        <v>4917</v>
      </c>
      <c r="G4600" s="149">
        <v>250767</v>
      </c>
      <c r="H4600" s="150">
        <f>Tabela2[[#This Row],[PERCENTUAL REALIZADO2]]*1/100</f>
        <v>0.43731100000000001</v>
      </c>
      <c r="I4600">
        <v>43.731099999999998</v>
      </c>
      <c r="J4600" s="111">
        <v>42275</v>
      </c>
      <c r="L4600" t="s">
        <v>2</v>
      </c>
      <c r="M4600" t="s">
        <v>84</v>
      </c>
      <c r="N4600" t="s">
        <v>88</v>
      </c>
    </row>
    <row r="4601" spans="1:14" x14ac:dyDescent="0.25">
      <c r="A4601" t="s">
        <v>1690</v>
      </c>
      <c r="B4601" t="s">
        <v>60</v>
      </c>
      <c r="C4601" t="s">
        <v>345</v>
      </c>
      <c r="D4601" t="s">
        <v>86</v>
      </c>
      <c r="E4601" s="149">
        <v>245850</v>
      </c>
      <c r="F4601" s="149">
        <v>40084.379999999997</v>
      </c>
      <c r="G4601" s="149">
        <v>285934.38</v>
      </c>
      <c r="H4601" s="150">
        <f>Tabela2[[#This Row],[PERCENTUAL REALIZADO2]]*1/100</f>
        <v>0.57134399999999996</v>
      </c>
      <c r="I4601">
        <v>57.134399999999999</v>
      </c>
      <c r="J4601" s="111">
        <v>42156</v>
      </c>
      <c r="L4601" t="s">
        <v>2</v>
      </c>
      <c r="M4601" t="s">
        <v>84</v>
      </c>
      <c r="N4601" t="s">
        <v>88</v>
      </c>
    </row>
    <row r="4602" spans="1:14" x14ac:dyDescent="0.25">
      <c r="A4602" t="s">
        <v>7482</v>
      </c>
      <c r="B4602" t="s">
        <v>53</v>
      </c>
      <c r="C4602" t="s">
        <v>5693</v>
      </c>
      <c r="D4602" t="s">
        <v>86</v>
      </c>
      <c r="E4602" s="149">
        <v>245850</v>
      </c>
      <c r="F4602" s="149">
        <v>23063.53</v>
      </c>
      <c r="G4602" s="149">
        <v>268913.53000000003</v>
      </c>
      <c r="H4602" s="150">
        <f>Tabela2[[#This Row],[PERCENTUAL REALIZADO2]]*1/100</f>
        <v>0.457117</v>
      </c>
      <c r="I4602">
        <v>45.7117</v>
      </c>
      <c r="J4602" s="111">
        <v>42156</v>
      </c>
      <c r="L4602" t="s">
        <v>2</v>
      </c>
      <c r="M4602" t="s">
        <v>84</v>
      </c>
      <c r="N4602" t="s">
        <v>88</v>
      </c>
    </row>
    <row r="4603" spans="1:14" x14ac:dyDescent="0.25">
      <c r="A4603" t="s">
        <v>7484</v>
      </c>
      <c r="B4603" t="s">
        <v>51</v>
      </c>
      <c r="C4603" t="s">
        <v>7483</v>
      </c>
      <c r="D4603" t="s">
        <v>86</v>
      </c>
      <c r="E4603" s="149">
        <v>987600</v>
      </c>
      <c r="F4603" s="149">
        <v>20156</v>
      </c>
      <c r="G4603" s="149">
        <v>1007756</v>
      </c>
      <c r="H4603" s="150">
        <f>Tabela2[[#This Row],[PERCENTUAL REALIZADO2]]*1/100</f>
        <v>0.65921400000000008</v>
      </c>
      <c r="I4603">
        <v>65.921400000000006</v>
      </c>
      <c r="J4603" s="111">
        <v>42156</v>
      </c>
      <c r="L4603" t="s">
        <v>2</v>
      </c>
      <c r="M4603" t="s">
        <v>84</v>
      </c>
      <c r="N4603" t="s">
        <v>88</v>
      </c>
    </row>
    <row r="4604" spans="1:14" x14ac:dyDescent="0.25">
      <c r="A4604" t="s">
        <v>7485</v>
      </c>
      <c r="B4604" t="s">
        <v>65</v>
      </c>
      <c r="C4604" t="s">
        <v>1740</v>
      </c>
      <c r="D4604" t="s">
        <v>86</v>
      </c>
      <c r="E4604" s="149">
        <v>245850</v>
      </c>
      <c r="F4604" s="149">
        <v>7186.6</v>
      </c>
      <c r="G4604" s="149">
        <v>253036.6</v>
      </c>
      <c r="H4604" s="150">
        <f>Tabela2[[#This Row],[PERCENTUAL REALIZADO2]]*1/100</f>
        <v>0.84345999999999999</v>
      </c>
      <c r="I4604">
        <v>84.346000000000004</v>
      </c>
      <c r="J4604" s="111">
        <v>42053</v>
      </c>
      <c r="L4604" t="s">
        <v>2</v>
      </c>
      <c r="M4604" t="s">
        <v>84</v>
      </c>
      <c r="N4604" t="s">
        <v>88</v>
      </c>
    </row>
    <row r="4605" spans="1:14" x14ac:dyDescent="0.25">
      <c r="A4605" t="s">
        <v>7487</v>
      </c>
      <c r="B4605" t="s">
        <v>47</v>
      </c>
      <c r="C4605" t="s">
        <v>7486</v>
      </c>
      <c r="D4605" t="s">
        <v>86</v>
      </c>
      <c r="E4605" s="149">
        <v>592000</v>
      </c>
      <c r="F4605" s="149">
        <v>0</v>
      </c>
      <c r="G4605" s="149">
        <v>592000</v>
      </c>
      <c r="H4605" s="150">
        <f>Tabela2[[#This Row],[PERCENTUAL REALIZADO2]]*1/100</f>
        <v>0.48224699999999998</v>
      </c>
      <c r="I4605">
        <v>48.224699999999999</v>
      </c>
      <c r="J4605" s="111">
        <v>41999</v>
      </c>
      <c r="L4605" t="s">
        <v>2</v>
      </c>
      <c r="M4605" t="s">
        <v>84</v>
      </c>
      <c r="N4605" t="s">
        <v>88</v>
      </c>
    </row>
    <row r="4606" spans="1:14" x14ac:dyDescent="0.25">
      <c r="A4606" t="s">
        <v>7488</v>
      </c>
      <c r="B4606" t="s">
        <v>52</v>
      </c>
      <c r="C4606" t="s">
        <v>2354</v>
      </c>
      <c r="D4606" t="s">
        <v>86</v>
      </c>
      <c r="E4606" s="149">
        <v>493100</v>
      </c>
      <c r="F4606" s="149">
        <v>6900</v>
      </c>
      <c r="G4606" s="149">
        <v>500000</v>
      </c>
      <c r="H4606" s="150">
        <f>Tabela2[[#This Row],[PERCENTUAL REALIZADO2]]*1/100</f>
        <v>0.561589</v>
      </c>
      <c r="I4606">
        <v>56.158900000000003</v>
      </c>
      <c r="J4606" s="111">
        <v>41886</v>
      </c>
      <c r="L4606" t="s">
        <v>2</v>
      </c>
      <c r="M4606" t="s">
        <v>84</v>
      </c>
      <c r="N4606" t="s">
        <v>88</v>
      </c>
    </row>
    <row r="4607" spans="1:14" x14ac:dyDescent="0.25">
      <c r="A4607" t="s">
        <v>7489</v>
      </c>
      <c r="B4607" t="s">
        <v>65</v>
      </c>
      <c r="C4607" t="s">
        <v>3251</v>
      </c>
      <c r="D4607" t="s">
        <v>86</v>
      </c>
      <c r="E4607" s="149">
        <v>251784</v>
      </c>
      <c r="F4607" s="149">
        <v>214830.21</v>
      </c>
      <c r="G4607" s="149">
        <v>466614.21</v>
      </c>
      <c r="H4607" s="150">
        <f>Tabela2[[#This Row],[PERCENTUAL REALIZADO2]]*1/100</f>
        <v>0.83373599999999992</v>
      </c>
      <c r="I4607">
        <v>83.373599999999996</v>
      </c>
      <c r="J4607" s="111">
        <v>42163</v>
      </c>
      <c r="L4607" t="s">
        <v>2</v>
      </c>
      <c r="M4607" t="s">
        <v>84</v>
      </c>
      <c r="N4607" t="s">
        <v>88</v>
      </c>
    </row>
    <row r="4608" spans="1:14" x14ac:dyDescent="0.25">
      <c r="A4608" t="s">
        <v>7490</v>
      </c>
      <c r="B4608" t="s">
        <v>47</v>
      </c>
      <c r="C4608" t="s">
        <v>7459</v>
      </c>
      <c r="D4608" t="s">
        <v>86</v>
      </c>
      <c r="E4608" s="149">
        <v>493100</v>
      </c>
      <c r="F4608" s="149">
        <v>10100</v>
      </c>
      <c r="G4608" s="149">
        <v>503200</v>
      </c>
      <c r="H4608" s="150">
        <f>Tabela2[[#This Row],[PERCENTUAL REALIZADO2]]*1/100</f>
        <v>0.49779600000000002</v>
      </c>
      <c r="I4608">
        <v>49.779600000000002</v>
      </c>
      <c r="J4608" s="111">
        <v>42158</v>
      </c>
      <c r="L4608" t="s">
        <v>2</v>
      </c>
      <c r="M4608" t="s">
        <v>84</v>
      </c>
      <c r="N4608" t="s">
        <v>88</v>
      </c>
    </row>
    <row r="4609" spans="1:14" x14ac:dyDescent="0.25">
      <c r="A4609" t="s">
        <v>7491</v>
      </c>
      <c r="B4609" t="s">
        <v>47</v>
      </c>
      <c r="C4609" t="s">
        <v>935</v>
      </c>
      <c r="D4609" t="s">
        <v>86</v>
      </c>
      <c r="E4609" s="149">
        <v>493100</v>
      </c>
      <c r="F4609" s="149">
        <v>57831.7</v>
      </c>
      <c r="G4609" s="149">
        <v>550931.69999999995</v>
      </c>
      <c r="H4609" s="150">
        <f>Tabela2[[#This Row],[PERCENTUAL REALIZADO2]]*1/100</f>
        <v>0.69391599999999998</v>
      </c>
      <c r="I4609">
        <v>69.391599999999997</v>
      </c>
      <c r="J4609" s="111">
        <v>42132</v>
      </c>
      <c r="L4609" t="s">
        <v>2</v>
      </c>
      <c r="M4609" t="s">
        <v>84</v>
      </c>
      <c r="N4609" t="s">
        <v>88</v>
      </c>
    </row>
    <row r="4610" spans="1:14" x14ac:dyDescent="0.25">
      <c r="A4610" t="s">
        <v>7494</v>
      </c>
      <c r="B4610" t="s">
        <v>65</v>
      </c>
      <c r="C4610" t="s">
        <v>2915</v>
      </c>
      <c r="D4610" t="s">
        <v>86</v>
      </c>
      <c r="E4610" s="149">
        <v>245850</v>
      </c>
      <c r="F4610" s="149">
        <v>45831.39</v>
      </c>
      <c r="G4610" s="149">
        <v>291681.39</v>
      </c>
      <c r="H4610" s="150">
        <f>Tabela2[[#This Row],[PERCENTUAL REALIZADO2]]*1/100</f>
        <v>0.71772400000000003</v>
      </c>
      <c r="I4610">
        <v>71.772400000000005</v>
      </c>
      <c r="J4610" s="111">
        <v>42047</v>
      </c>
      <c r="L4610" t="s">
        <v>2</v>
      </c>
      <c r="M4610" t="s">
        <v>84</v>
      </c>
      <c r="N4610" t="s">
        <v>88</v>
      </c>
    </row>
    <row r="4611" spans="1:14" x14ac:dyDescent="0.25">
      <c r="A4611" t="s">
        <v>7496</v>
      </c>
      <c r="B4611" t="s">
        <v>47</v>
      </c>
      <c r="C4611" t="s">
        <v>7495</v>
      </c>
      <c r="D4611" t="s">
        <v>86</v>
      </c>
      <c r="E4611" s="149">
        <v>334860</v>
      </c>
      <c r="F4611" s="149">
        <v>12110.2</v>
      </c>
      <c r="G4611" s="149">
        <v>346970.2</v>
      </c>
      <c r="H4611" s="150">
        <f>Tabela2[[#This Row],[PERCENTUAL REALIZADO2]]*1/100</f>
        <v>0.54132399999999992</v>
      </c>
      <c r="I4611">
        <v>54.132399999999997</v>
      </c>
      <c r="J4611" s="111">
        <v>42156</v>
      </c>
      <c r="L4611" t="s">
        <v>2</v>
      </c>
      <c r="M4611" t="s">
        <v>84</v>
      </c>
      <c r="N4611" t="s">
        <v>88</v>
      </c>
    </row>
    <row r="4612" spans="1:14" x14ac:dyDescent="0.25">
      <c r="A4612" t="s">
        <v>7497</v>
      </c>
      <c r="B4612" t="s">
        <v>68</v>
      </c>
      <c r="C4612" t="s">
        <v>399</v>
      </c>
      <c r="D4612" t="s">
        <v>86</v>
      </c>
      <c r="E4612" s="149">
        <v>493100</v>
      </c>
      <c r="F4612" s="149">
        <v>31533.74</v>
      </c>
      <c r="G4612" s="149">
        <v>524633.74</v>
      </c>
      <c r="H4612" s="150">
        <f>Tabela2[[#This Row],[PERCENTUAL REALIZADO2]]*1/100</f>
        <v>0.75685500000000006</v>
      </c>
      <c r="I4612">
        <v>75.685500000000005</v>
      </c>
      <c r="J4612" s="111">
        <v>42219</v>
      </c>
      <c r="L4612" t="s">
        <v>2</v>
      </c>
      <c r="M4612" t="s">
        <v>84</v>
      </c>
      <c r="N4612" t="s">
        <v>88</v>
      </c>
    </row>
    <row r="4613" spans="1:14" x14ac:dyDescent="0.25">
      <c r="A4613" t="s">
        <v>7498</v>
      </c>
      <c r="B4613" t="s">
        <v>60</v>
      </c>
      <c r="C4613" t="s">
        <v>594</v>
      </c>
      <c r="D4613" t="s">
        <v>86</v>
      </c>
      <c r="E4613" s="149">
        <v>245850</v>
      </c>
      <c r="F4613" s="149">
        <v>42230.95</v>
      </c>
      <c r="G4613" s="149">
        <v>288080.95</v>
      </c>
      <c r="H4613" s="150">
        <f>Tabela2[[#This Row],[PERCENTUAL REALIZADO2]]*1/100</f>
        <v>0.99882499999999996</v>
      </c>
      <c r="I4613">
        <v>99.882499999999993</v>
      </c>
      <c r="J4613" s="111">
        <v>42116</v>
      </c>
      <c r="K4613" s="111">
        <v>42990</v>
      </c>
      <c r="L4613" t="s">
        <v>2</v>
      </c>
      <c r="M4613" t="s">
        <v>84</v>
      </c>
      <c r="N4613" t="s">
        <v>88</v>
      </c>
    </row>
    <row r="4614" spans="1:14" x14ac:dyDescent="0.25">
      <c r="A4614" t="s">
        <v>7499</v>
      </c>
      <c r="B4614" t="s">
        <v>45</v>
      </c>
      <c r="C4614" t="s">
        <v>1216</v>
      </c>
      <c r="D4614" t="s">
        <v>86</v>
      </c>
      <c r="E4614" s="149">
        <v>987600</v>
      </c>
      <c r="F4614" s="149">
        <v>138495.01</v>
      </c>
      <c r="G4614" s="149">
        <v>1126095.01</v>
      </c>
      <c r="H4614" s="150">
        <f>Tabela2[[#This Row],[PERCENTUAL REALIZADO2]]*1/100</f>
        <v>6.5180000000000004E-3</v>
      </c>
      <c r="I4614">
        <v>0.65180000000000005</v>
      </c>
      <c r="J4614" s="111">
        <v>42005</v>
      </c>
      <c r="L4614" t="s">
        <v>2</v>
      </c>
      <c r="M4614" t="s">
        <v>84</v>
      </c>
      <c r="N4614" t="s">
        <v>88</v>
      </c>
    </row>
    <row r="4615" spans="1:14" x14ac:dyDescent="0.25">
      <c r="A4615" t="s">
        <v>7500</v>
      </c>
      <c r="B4615" t="s">
        <v>58</v>
      </c>
      <c r="C4615" t="s">
        <v>281</v>
      </c>
      <c r="D4615" t="s">
        <v>86</v>
      </c>
      <c r="E4615" s="149">
        <v>987600</v>
      </c>
      <c r="F4615" s="149">
        <v>175492.14</v>
      </c>
      <c r="G4615" s="149">
        <v>1163092.1399999999</v>
      </c>
      <c r="H4615" s="150">
        <f>Tabela2[[#This Row],[PERCENTUAL REALIZADO2]]*1/100</f>
        <v>0.87900699999999998</v>
      </c>
      <c r="I4615">
        <v>87.900700000000001</v>
      </c>
      <c r="J4615" s="111">
        <v>42123</v>
      </c>
      <c r="L4615" t="s">
        <v>2</v>
      </c>
      <c r="M4615" t="s">
        <v>84</v>
      </c>
      <c r="N4615" t="s">
        <v>88</v>
      </c>
    </row>
    <row r="4616" spans="1:14" x14ac:dyDescent="0.25">
      <c r="A4616" t="s">
        <v>7501</v>
      </c>
      <c r="B4616" t="s">
        <v>65</v>
      </c>
      <c r="C4616" t="s">
        <v>3524</v>
      </c>
      <c r="D4616" t="s">
        <v>86</v>
      </c>
      <c r="E4616" s="149">
        <v>245850</v>
      </c>
      <c r="F4616" s="149">
        <v>13332.81</v>
      </c>
      <c r="G4616" s="149">
        <v>259182.81</v>
      </c>
      <c r="H4616" s="150">
        <f>Tabela2[[#This Row],[PERCENTUAL REALIZADO2]]*1/100</f>
        <v>0.80224000000000006</v>
      </c>
      <c r="I4616">
        <v>80.224000000000004</v>
      </c>
      <c r="J4616" s="111">
        <v>42121</v>
      </c>
      <c r="L4616" t="s">
        <v>2</v>
      </c>
      <c r="M4616" t="s">
        <v>84</v>
      </c>
      <c r="N4616" t="s">
        <v>88</v>
      </c>
    </row>
    <row r="4617" spans="1:14" x14ac:dyDescent="0.25">
      <c r="A4617" t="s">
        <v>4665</v>
      </c>
      <c r="B4617" t="s">
        <v>68</v>
      </c>
      <c r="C4617" t="s">
        <v>6093</v>
      </c>
      <c r="D4617" t="s">
        <v>86</v>
      </c>
      <c r="E4617" s="149">
        <v>245850</v>
      </c>
      <c r="F4617" s="149">
        <v>5017.3500000000004</v>
      </c>
      <c r="G4617" s="149">
        <v>250867.35</v>
      </c>
      <c r="H4617" s="150">
        <f>Tabela2[[#This Row],[PERCENTUAL REALIZADO2]]*1/100</f>
        <v>0.50644299999999998</v>
      </c>
      <c r="I4617">
        <v>50.644300000000001</v>
      </c>
      <c r="J4617" s="111">
        <v>41786</v>
      </c>
      <c r="L4617" t="s">
        <v>2</v>
      </c>
      <c r="M4617" t="s">
        <v>84</v>
      </c>
      <c r="N4617" t="s">
        <v>88</v>
      </c>
    </row>
    <row r="4618" spans="1:14" x14ac:dyDescent="0.25">
      <c r="A4618" t="s">
        <v>7503</v>
      </c>
      <c r="B4618" t="s">
        <v>68</v>
      </c>
      <c r="C4618" t="s">
        <v>7502</v>
      </c>
      <c r="D4618" t="s">
        <v>86</v>
      </c>
      <c r="E4618" s="149">
        <v>245850</v>
      </c>
      <c r="F4618" s="149">
        <v>19974.38</v>
      </c>
      <c r="G4618" s="149">
        <v>265824.38</v>
      </c>
      <c r="H4618" s="150">
        <f>Tabela2[[#This Row],[PERCENTUAL REALIZADO2]]*1/100</f>
        <v>0.86409400000000003</v>
      </c>
      <c r="I4618">
        <v>86.409400000000005</v>
      </c>
      <c r="J4618" s="111">
        <v>42123</v>
      </c>
      <c r="L4618" t="s">
        <v>2</v>
      </c>
      <c r="M4618" t="s">
        <v>84</v>
      </c>
      <c r="N4618" t="s">
        <v>183</v>
      </c>
    </row>
    <row r="4619" spans="1:14" x14ac:dyDescent="0.25">
      <c r="A4619" t="s">
        <v>7504</v>
      </c>
      <c r="B4619" t="s">
        <v>51</v>
      </c>
      <c r="C4619" t="s">
        <v>1779</v>
      </c>
      <c r="D4619" t="s">
        <v>86</v>
      </c>
      <c r="E4619" s="149">
        <v>245850</v>
      </c>
      <c r="F4619" s="149">
        <v>13088.61</v>
      </c>
      <c r="G4619" s="149">
        <v>258938.61</v>
      </c>
      <c r="H4619" s="150">
        <f>Tabela2[[#This Row],[PERCENTUAL REALIZADO2]]*1/100</f>
        <v>0.91593500000000005</v>
      </c>
      <c r="I4619">
        <v>91.593500000000006</v>
      </c>
      <c r="J4619" s="111">
        <v>42156</v>
      </c>
      <c r="K4619" s="111">
        <v>43077</v>
      </c>
      <c r="L4619" t="s">
        <v>2</v>
      </c>
      <c r="M4619" t="s">
        <v>84</v>
      </c>
      <c r="N4619" t="s">
        <v>565</v>
      </c>
    </row>
    <row r="4620" spans="1:14" x14ac:dyDescent="0.25">
      <c r="A4620" t="s">
        <v>7506</v>
      </c>
      <c r="B4620" t="s">
        <v>51</v>
      </c>
      <c r="C4620" t="s">
        <v>1664</v>
      </c>
      <c r="D4620" t="s">
        <v>86</v>
      </c>
      <c r="E4620" s="149">
        <v>245850</v>
      </c>
      <c r="F4620" s="149">
        <v>6250</v>
      </c>
      <c r="G4620" s="149">
        <v>252100</v>
      </c>
      <c r="H4620" s="150">
        <f>Tabela2[[#This Row],[PERCENTUAL REALIZADO2]]*1/100</f>
        <v>3.7772E-2</v>
      </c>
      <c r="I4620">
        <v>3.7772000000000001</v>
      </c>
      <c r="J4620" s="111">
        <v>42158</v>
      </c>
      <c r="L4620" t="s">
        <v>2</v>
      </c>
      <c r="M4620" t="s">
        <v>84</v>
      </c>
      <c r="N4620" t="s">
        <v>565</v>
      </c>
    </row>
    <row r="4621" spans="1:14" x14ac:dyDescent="0.25">
      <c r="A4621" t="s">
        <v>7508</v>
      </c>
      <c r="B4621" t="s">
        <v>52</v>
      </c>
      <c r="C4621" t="s">
        <v>7507</v>
      </c>
      <c r="D4621" t="s">
        <v>86</v>
      </c>
      <c r="E4621" s="149">
        <v>245850</v>
      </c>
      <c r="F4621" s="149">
        <v>54150</v>
      </c>
      <c r="G4621" s="149">
        <v>300000</v>
      </c>
      <c r="H4621" s="150">
        <f>Tabela2[[#This Row],[PERCENTUAL REALIZADO2]]*1/100</f>
        <v>0.98667100000000008</v>
      </c>
      <c r="I4621">
        <v>98.667100000000005</v>
      </c>
      <c r="J4621" s="111">
        <v>42124</v>
      </c>
      <c r="L4621" t="s">
        <v>2</v>
      </c>
      <c r="M4621" t="s">
        <v>84</v>
      </c>
      <c r="N4621" t="s">
        <v>88</v>
      </c>
    </row>
    <row r="4622" spans="1:14" x14ac:dyDescent="0.25">
      <c r="A4622" t="s">
        <v>7509</v>
      </c>
      <c r="B4622" t="s">
        <v>65</v>
      </c>
      <c r="C4622" t="s">
        <v>808</v>
      </c>
      <c r="D4622" t="s">
        <v>86</v>
      </c>
      <c r="E4622" s="149">
        <v>245850</v>
      </c>
      <c r="F4622" s="149">
        <v>31752.400000000001</v>
      </c>
      <c r="G4622" s="149">
        <v>277602.40000000002</v>
      </c>
      <c r="H4622" s="150">
        <f>Tabela2[[#This Row],[PERCENTUAL REALIZADO2]]*1/100</f>
        <v>0.54011299999999995</v>
      </c>
      <c r="I4622">
        <v>54.011299999999999</v>
      </c>
      <c r="J4622" s="111">
        <v>42108</v>
      </c>
      <c r="L4622" t="s">
        <v>2</v>
      </c>
      <c r="M4622" t="s">
        <v>84</v>
      </c>
      <c r="N4622" t="s">
        <v>88</v>
      </c>
    </row>
    <row r="4623" spans="1:14" x14ac:dyDescent="0.25">
      <c r="A4623" t="s">
        <v>7510</v>
      </c>
      <c r="B4623" t="s">
        <v>47</v>
      </c>
      <c r="C4623" t="s">
        <v>551</v>
      </c>
      <c r="D4623" t="s">
        <v>86</v>
      </c>
      <c r="E4623" s="149">
        <v>290000</v>
      </c>
      <c r="F4623" s="149">
        <v>5300</v>
      </c>
      <c r="G4623" s="149">
        <v>295300</v>
      </c>
      <c r="H4623" s="150">
        <f>Tabela2[[#This Row],[PERCENTUAL REALIZADO2]]*1/100</f>
        <v>0.39183599999999996</v>
      </c>
      <c r="I4623">
        <v>39.183599999999998</v>
      </c>
      <c r="J4623" s="111">
        <v>42121</v>
      </c>
      <c r="L4623" t="s">
        <v>2</v>
      </c>
      <c r="M4623" t="s">
        <v>84</v>
      </c>
      <c r="N4623" t="s">
        <v>88</v>
      </c>
    </row>
    <row r="4624" spans="1:14" x14ac:dyDescent="0.25">
      <c r="A4624" t="s">
        <v>7512</v>
      </c>
      <c r="B4624" t="s">
        <v>68</v>
      </c>
      <c r="C4624" t="s">
        <v>7511</v>
      </c>
      <c r="D4624" t="s">
        <v>86</v>
      </c>
      <c r="E4624" s="149">
        <v>245850</v>
      </c>
      <c r="F4624" s="149">
        <v>54923.28</v>
      </c>
      <c r="G4624" s="149">
        <v>300773.28000000003</v>
      </c>
      <c r="H4624" s="150">
        <f>Tabela2[[#This Row],[PERCENTUAL REALIZADO2]]*1/100</f>
        <v>1.9873999999999999E-2</v>
      </c>
      <c r="I4624">
        <v>1.9874000000000001</v>
      </c>
      <c r="J4624" s="111">
        <v>42222</v>
      </c>
      <c r="L4624" t="s">
        <v>2</v>
      </c>
      <c r="M4624" t="s">
        <v>84</v>
      </c>
      <c r="N4624" t="s">
        <v>88</v>
      </c>
    </row>
    <row r="4625" spans="1:14" x14ac:dyDescent="0.25">
      <c r="A4625" t="s">
        <v>7514</v>
      </c>
      <c r="B4625" t="s">
        <v>68</v>
      </c>
      <c r="C4625" t="s">
        <v>663</v>
      </c>
      <c r="D4625" t="s">
        <v>86</v>
      </c>
      <c r="E4625" s="149">
        <v>466898.65</v>
      </c>
      <c r="F4625" s="149">
        <v>0</v>
      </c>
      <c r="G4625" s="149">
        <v>466898.65</v>
      </c>
      <c r="H4625" s="150">
        <f>Tabela2[[#This Row],[PERCENTUAL REALIZADO2]]*1/100</f>
        <v>0.80934499999999998</v>
      </c>
      <c r="I4625">
        <v>80.9345</v>
      </c>
      <c r="J4625" s="111">
        <v>42166</v>
      </c>
      <c r="L4625" t="s">
        <v>2</v>
      </c>
      <c r="M4625" t="s">
        <v>84</v>
      </c>
      <c r="N4625" t="s">
        <v>88</v>
      </c>
    </row>
    <row r="4626" spans="1:14" x14ac:dyDescent="0.25">
      <c r="A4626" t="s">
        <v>7515</v>
      </c>
      <c r="B4626" t="s">
        <v>68</v>
      </c>
      <c r="C4626" t="s">
        <v>609</v>
      </c>
      <c r="D4626" t="s">
        <v>86</v>
      </c>
      <c r="E4626" s="149">
        <v>245850</v>
      </c>
      <c r="F4626" s="149">
        <v>9023.25</v>
      </c>
      <c r="G4626" s="149">
        <v>254873.25</v>
      </c>
      <c r="H4626" s="150">
        <f>Tabela2[[#This Row],[PERCENTUAL REALIZADO2]]*1/100</f>
        <v>4.7279999999999996E-3</v>
      </c>
      <c r="I4626">
        <v>0.4728</v>
      </c>
      <c r="J4626" s="111">
        <v>42181</v>
      </c>
      <c r="L4626" t="s">
        <v>2</v>
      </c>
      <c r="M4626" t="s">
        <v>84</v>
      </c>
      <c r="N4626" t="s">
        <v>88</v>
      </c>
    </row>
    <row r="4627" spans="1:14" x14ac:dyDescent="0.25">
      <c r="A4627" t="s">
        <v>7517</v>
      </c>
      <c r="B4627" t="s">
        <v>65</v>
      </c>
      <c r="C4627" t="s">
        <v>7516</v>
      </c>
      <c r="D4627" t="s">
        <v>86</v>
      </c>
      <c r="E4627" s="149">
        <v>245850</v>
      </c>
      <c r="F4627" s="149">
        <v>248392.31</v>
      </c>
      <c r="G4627" s="149">
        <v>494242.31</v>
      </c>
      <c r="H4627" s="150">
        <f>Tabela2[[#This Row],[PERCENTUAL REALIZADO2]]*1/100</f>
        <v>0.57911099999999993</v>
      </c>
      <c r="I4627">
        <v>57.911099999999998</v>
      </c>
      <c r="J4627" s="111">
        <v>42227</v>
      </c>
      <c r="L4627" t="s">
        <v>2</v>
      </c>
      <c r="M4627" t="s">
        <v>84</v>
      </c>
      <c r="N4627" t="s">
        <v>88</v>
      </c>
    </row>
    <row r="4628" spans="1:14" x14ac:dyDescent="0.25">
      <c r="A4628" t="s">
        <v>7518</v>
      </c>
      <c r="B4628" t="s">
        <v>65</v>
      </c>
      <c r="C4628" t="s">
        <v>2540</v>
      </c>
      <c r="D4628" t="s">
        <v>86</v>
      </c>
      <c r="E4628" s="149">
        <v>493100</v>
      </c>
      <c r="F4628" s="149">
        <v>185342.95</v>
      </c>
      <c r="G4628" s="149">
        <v>678442.95</v>
      </c>
      <c r="H4628" s="150">
        <f>Tabela2[[#This Row],[PERCENTUAL REALIZADO2]]*1/100</f>
        <v>0.854966</v>
      </c>
      <c r="I4628">
        <v>85.496600000000001</v>
      </c>
      <c r="J4628" s="111">
        <v>42128</v>
      </c>
      <c r="L4628" t="s">
        <v>2</v>
      </c>
      <c r="M4628" t="s">
        <v>84</v>
      </c>
      <c r="N4628" t="s">
        <v>88</v>
      </c>
    </row>
    <row r="4629" spans="1:14" x14ac:dyDescent="0.25">
      <c r="A4629" t="s">
        <v>7520</v>
      </c>
      <c r="B4629" t="s">
        <v>65</v>
      </c>
      <c r="C4629" t="s">
        <v>7519</v>
      </c>
      <c r="D4629" t="s">
        <v>86</v>
      </c>
      <c r="E4629" s="149">
        <v>245850</v>
      </c>
      <c r="F4629" s="149">
        <v>36852.730000000003</v>
      </c>
      <c r="G4629" s="149">
        <v>282702.73</v>
      </c>
      <c r="H4629" s="150">
        <f>Tabela2[[#This Row],[PERCENTUAL REALIZADO2]]*1/100</f>
        <v>0.50012900000000005</v>
      </c>
      <c r="I4629">
        <v>50.012900000000002</v>
      </c>
      <c r="J4629" s="111">
        <v>42739</v>
      </c>
      <c r="L4629" t="s">
        <v>2</v>
      </c>
      <c r="M4629" t="s">
        <v>84</v>
      </c>
      <c r="N4629" t="s">
        <v>88</v>
      </c>
    </row>
    <row r="4630" spans="1:14" x14ac:dyDescent="0.25">
      <c r="A4630" t="s">
        <v>5570</v>
      </c>
      <c r="B4630" t="s">
        <v>48</v>
      </c>
      <c r="C4630" t="s">
        <v>5569</v>
      </c>
      <c r="D4630" t="s">
        <v>82</v>
      </c>
      <c r="E4630" s="149">
        <v>1810000</v>
      </c>
      <c r="F4630" s="149">
        <v>1070523.3999999999</v>
      </c>
      <c r="G4630" s="149">
        <v>2880523.4</v>
      </c>
      <c r="H4630" s="150">
        <f>Tabela2[[#This Row],[PERCENTUAL REALIZADO2]]*1/100</f>
        <v>0.60670000000000002</v>
      </c>
      <c r="I4630">
        <v>60.67</v>
      </c>
      <c r="J4630" s="111">
        <v>40310</v>
      </c>
      <c r="K4630" s="111">
        <v>43281</v>
      </c>
      <c r="L4630" t="s">
        <v>2</v>
      </c>
      <c r="M4630" t="s">
        <v>84</v>
      </c>
      <c r="N4630" t="s">
        <v>721</v>
      </c>
    </row>
    <row r="4631" spans="1:14" x14ac:dyDescent="0.25">
      <c r="A4631" t="s">
        <v>7521</v>
      </c>
      <c r="B4631" t="s">
        <v>68</v>
      </c>
      <c r="C4631" t="s">
        <v>3989</v>
      </c>
      <c r="D4631" t="s">
        <v>86</v>
      </c>
      <c r="E4631" s="149">
        <v>987600</v>
      </c>
      <c r="F4631" s="149">
        <v>63221.42</v>
      </c>
      <c r="G4631" s="149">
        <v>1050821.42</v>
      </c>
      <c r="H4631" s="150">
        <f>Tabela2[[#This Row],[PERCENTUAL REALIZADO2]]*1/100</f>
        <v>0.96777299999999999</v>
      </c>
      <c r="I4631">
        <v>96.777299999999997</v>
      </c>
      <c r="J4631" s="111">
        <v>41816</v>
      </c>
      <c r="L4631" t="s">
        <v>2</v>
      </c>
      <c r="M4631" t="s">
        <v>84</v>
      </c>
      <c r="N4631" t="s">
        <v>88</v>
      </c>
    </row>
    <row r="4632" spans="1:14" x14ac:dyDescent="0.25">
      <c r="A4632" t="s">
        <v>7523</v>
      </c>
      <c r="B4632" t="s">
        <v>51</v>
      </c>
      <c r="C4632" t="s">
        <v>7522</v>
      </c>
      <c r="D4632" t="s">
        <v>86</v>
      </c>
      <c r="E4632" s="149">
        <v>245850</v>
      </c>
      <c r="F4632" s="149">
        <v>40150</v>
      </c>
      <c r="G4632" s="149">
        <v>286000</v>
      </c>
      <c r="H4632" s="150">
        <f>Tabela2[[#This Row],[PERCENTUAL REALIZADO2]]*1/100</f>
        <v>0.59387999999999996</v>
      </c>
      <c r="I4632">
        <v>59.387999999999998</v>
      </c>
      <c r="J4632" s="111">
        <v>42132</v>
      </c>
      <c r="L4632" t="s">
        <v>2</v>
      </c>
      <c r="M4632" t="s">
        <v>84</v>
      </c>
      <c r="N4632" t="s">
        <v>88</v>
      </c>
    </row>
    <row r="4633" spans="1:14" x14ac:dyDescent="0.25">
      <c r="A4633" t="s">
        <v>7524</v>
      </c>
      <c r="B4633" t="s">
        <v>65</v>
      </c>
      <c r="C4633" t="s">
        <v>1008</v>
      </c>
      <c r="D4633" t="s">
        <v>86</v>
      </c>
      <c r="E4633" s="149">
        <v>245850</v>
      </c>
      <c r="F4633" s="149">
        <v>13967.54</v>
      </c>
      <c r="G4633" s="149">
        <v>259817.54</v>
      </c>
      <c r="H4633" s="150">
        <f>Tabela2[[#This Row],[PERCENTUAL REALIZADO2]]*1/100</f>
        <v>0.98677000000000004</v>
      </c>
      <c r="I4633">
        <v>98.677000000000007</v>
      </c>
      <c r="J4633" s="111">
        <v>42217</v>
      </c>
      <c r="L4633" t="s">
        <v>2</v>
      </c>
      <c r="M4633" t="s">
        <v>84</v>
      </c>
      <c r="N4633" t="s">
        <v>88</v>
      </c>
    </row>
    <row r="4634" spans="1:14" x14ac:dyDescent="0.25">
      <c r="A4634" t="s">
        <v>7525</v>
      </c>
      <c r="B4634" t="s">
        <v>53</v>
      </c>
      <c r="C4634" t="s">
        <v>2914</v>
      </c>
      <c r="D4634" t="s">
        <v>86</v>
      </c>
      <c r="E4634" s="149">
        <v>245850</v>
      </c>
      <c r="F4634" s="149">
        <v>163763.07999999999</v>
      </c>
      <c r="G4634" s="149">
        <v>409613.08</v>
      </c>
      <c r="H4634" s="150">
        <f>Tabela2[[#This Row],[PERCENTUAL REALIZADO2]]*1/100</f>
        <v>0.48997599999999997</v>
      </c>
      <c r="I4634">
        <v>48.997599999999998</v>
      </c>
      <c r="J4634" s="111">
        <v>42150</v>
      </c>
      <c r="L4634" t="s">
        <v>2</v>
      </c>
      <c r="M4634" t="s">
        <v>84</v>
      </c>
      <c r="N4634" t="s">
        <v>183</v>
      </c>
    </row>
    <row r="4635" spans="1:14" x14ac:dyDescent="0.25">
      <c r="A4635" t="s">
        <v>7526</v>
      </c>
      <c r="B4635" t="s">
        <v>68</v>
      </c>
      <c r="C4635" t="s">
        <v>3881</v>
      </c>
      <c r="D4635" t="s">
        <v>86</v>
      </c>
      <c r="E4635" s="149">
        <v>245850</v>
      </c>
      <c r="F4635" s="149">
        <v>47616.6</v>
      </c>
      <c r="G4635" s="149">
        <v>293466.59999999998</v>
      </c>
      <c r="H4635" s="150">
        <f>Tabela2[[#This Row],[PERCENTUAL REALIZADO2]]*1/100</f>
        <v>0.53575499999999998</v>
      </c>
      <c r="I4635">
        <v>53.575499999999998</v>
      </c>
      <c r="J4635" s="111">
        <v>42251</v>
      </c>
      <c r="L4635" t="s">
        <v>2</v>
      </c>
      <c r="M4635" t="s">
        <v>84</v>
      </c>
      <c r="N4635" t="s">
        <v>183</v>
      </c>
    </row>
    <row r="4636" spans="1:14" x14ac:dyDescent="0.25">
      <c r="A4636" t="s">
        <v>7527</v>
      </c>
      <c r="B4636" t="s">
        <v>68</v>
      </c>
      <c r="C4636" t="s">
        <v>113</v>
      </c>
      <c r="D4636" t="s">
        <v>86</v>
      </c>
      <c r="E4636" s="149">
        <v>245850</v>
      </c>
      <c r="F4636" s="149">
        <v>27918.53</v>
      </c>
      <c r="G4636" s="149">
        <v>273768.53000000003</v>
      </c>
      <c r="H4636" s="150">
        <f>Tabela2[[#This Row],[PERCENTUAL REALIZADO2]]*1/100</f>
        <v>0.52928699999999995</v>
      </c>
      <c r="I4636">
        <v>52.928699999999999</v>
      </c>
      <c r="J4636" s="111">
        <v>42153</v>
      </c>
      <c r="L4636" t="s">
        <v>2</v>
      </c>
      <c r="M4636" t="s">
        <v>84</v>
      </c>
      <c r="N4636" t="s">
        <v>88</v>
      </c>
    </row>
    <row r="4637" spans="1:14" x14ac:dyDescent="0.25">
      <c r="A4637" t="s">
        <v>7528</v>
      </c>
      <c r="B4637" t="s">
        <v>65</v>
      </c>
      <c r="C4637" t="s">
        <v>2485</v>
      </c>
      <c r="D4637" t="s">
        <v>86</v>
      </c>
      <c r="E4637" s="149">
        <v>245850</v>
      </c>
      <c r="F4637" s="149">
        <v>46796.84</v>
      </c>
      <c r="G4637" s="149">
        <v>292646.84000000003</v>
      </c>
      <c r="H4637" s="150">
        <f>Tabela2[[#This Row],[PERCENTUAL REALIZADO2]]*1/100</f>
        <v>0.54990600000000001</v>
      </c>
      <c r="I4637">
        <v>54.990600000000001</v>
      </c>
      <c r="J4637" s="111">
        <v>42186</v>
      </c>
      <c r="L4637" t="s">
        <v>2</v>
      </c>
      <c r="M4637" t="s">
        <v>84</v>
      </c>
      <c r="N4637" t="s">
        <v>425</v>
      </c>
    </row>
    <row r="4638" spans="1:14" x14ac:dyDescent="0.25">
      <c r="A4638" t="s">
        <v>7529</v>
      </c>
      <c r="B4638" t="s">
        <v>68</v>
      </c>
      <c r="C4638" t="s">
        <v>852</v>
      </c>
      <c r="D4638" t="s">
        <v>86</v>
      </c>
      <c r="E4638" s="149">
        <v>987600</v>
      </c>
      <c r="F4638" s="149">
        <v>95320.62</v>
      </c>
      <c r="G4638" s="149">
        <v>1082920.6200000001</v>
      </c>
      <c r="H4638" s="150">
        <f>Tabela2[[#This Row],[PERCENTUAL REALIZADO2]]*1/100</f>
        <v>0.52109300000000003</v>
      </c>
      <c r="I4638">
        <v>52.109299999999998</v>
      </c>
      <c r="J4638" s="111">
        <v>42136</v>
      </c>
      <c r="L4638" t="s">
        <v>2</v>
      </c>
      <c r="M4638" t="s">
        <v>84</v>
      </c>
      <c r="N4638" t="s">
        <v>88</v>
      </c>
    </row>
    <row r="4639" spans="1:14" x14ac:dyDescent="0.25">
      <c r="A4639" t="s">
        <v>7530</v>
      </c>
      <c r="B4639" t="s">
        <v>53</v>
      </c>
      <c r="C4639" t="s">
        <v>2547</v>
      </c>
      <c r="D4639" t="s">
        <v>86</v>
      </c>
      <c r="E4639" s="149">
        <v>245850</v>
      </c>
      <c r="F4639" s="149">
        <v>5017.3500000000004</v>
      </c>
      <c r="G4639" s="149">
        <v>250867.35</v>
      </c>
      <c r="H4639" s="150">
        <f>Tabela2[[#This Row],[PERCENTUAL REALIZADO2]]*1/100</f>
        <v>0.73838899999999996</v>
      </c>
      <c r="I4639">
        <v>73.838899999999995</v>
      </c>
      <c r="J4639" s="111">
        <v>42223</v>
      </c>
      <c r="L4639" t="s">
        <v>2</v>
      </c>
      <c r="M4639" t="s">
        <v>84</v>
      </c>
      <c r="N4639" t="s">
        <v>88</v>
      </c>
    </row>
    <row r="4640" spans="1:14" x14ac:dyDescent="0.25">
      <c r="A4640" t="s">
        <v>7532</v>
      </c>
      <c r="B4640" t="s">
        <v>68</v>
      </c>
      <c r="C4640" t="s">
        <v>7531</v>
      </c>
      <c r="D4640" t="s">
        <v>86</v>
      </c>
      <c r="E4640" s="149">
        <v>245850</v>
      </c>
      <c r="F4640" s="149">
        <v>6510.16</v>
      </c>
      <c r="G4640" s="149">
        <v>252360.16</v>
      </c>
      <c r="H4640" s="150">
        <f>Tabela2[[#This Row],[PERCENTUAL REALIZADO2]]*1/100</f>
        <v>0.30932900000000002</v>
      </c>
      <c r="I4640">
        <v>30.9329</v>
      </c>
      <c r="J4640" s="111">
        <v>42125</v>
      </c>
      <c r="K4640" s="111">
        <v>42243</v>
      </c>
      <c r="L4640" t="s">
        <v>2</v>
      </c>
      <c r="M4640" t="s">
        <v>84</v>
      </c>
      <c r="N4640" t="s">
        <v>88</v>
      </c>
    </row>
    <row r="4641" spans="1:14" x14ac:dyDescent="0.25">
      <c r="A4641" t="s">
        <v>7533</v>
      </c>
      <c r="B4641" t="s">
        <v>66</v>
      </c>
      <c r="C4641" t="s">
        <v>5072</v>
      </c>
      <c r="D4641" t="s">
        <v>86</v>
      </c>
      <c r="E4641" s="149">
        <v>245850</v>
      </c>
      <c r="F4641" s="149">
        <v>144020.26</v>
      </c>
      <c r="G4641" s="149">
        <v>389870.26</v>
      </c>
      <c r="H4641" s="150">
        <f>Tabela2[[#This Row],[PERCENTUAL REALIZADO2]]*1/100</f>
        <v>0.521733</v>
      </c>
      <c r="I4641">
        <v>52.173299999999998</v>
      </c>
      <c r="J4641" s="111">
        <v>42098</v>
      </c>
      <c r="L4641" t="s">
        <v>2</v>
      </c>
      <c r="M4641" t="s">
        <v>84</v>
      </c>
      <c r="N4641" t="s">
        <v>88</v>
      </c>
    </row>
    <row r="4642" spans="1:14" x14ac:dyDescent="0.25">
      <c r="A4642" t="s">
        <v>595</v>
      </c>
      <c r="B4642" t="s">
        <v>53</v>
      </c>
      <c r="C4642" t="s">
        <v>4136</v>
      </c>
      <c r="D4642" t="s">
        <v>86</v>
      </c>
      <c r="E4642" s="149">
        <v>244987.05</v>
      </c>
      <c r="F4642" s="149">
        <v>4999.74</v>
      </c>
      <c r="G4642" s="149">
        <v>249986.79</v>
      </c>
      <c r="H4642" s="150">
        <f>Tabela2[[#This Row],[PERCENTUAL REALIZADO2]]*1/100</f>
        <v>0.53662199999999993</v>
      </c>
      <c r="I4642">
        <v>53.662199999999999</v>
      </c>
      <c r="J4642" s="111">
        <v>42164</v>
      </c>
      <c r="L4642" t="s">
        <v>2</v>
      </c>
      <c r="M4642" t="s">
        <v>84</v>
      </c>
      <c r="N4642" t="s">
        <v>88</v>
      </c>
    </row>
    <row r="4643" spans="1:14" x14ac:dyDescent="0.25">
      <c r="A4643" t="s">
        <v>5725</v>
      </c>
      <c r="B4643" t="s">
        <v>53</v>
      </c>
      <c r="C4643" t="s">
        <v>5724</v>
      </c>
      <c r="D4643" t="s">
        <v>86</v>
      </c>
      <c r="E4643" s="149">
        <v>245850</v>
      </c>
      <c r="F4643" s="149">
        <v>5150</v>
      </c>
      <c r="G4643" s="149">
        <v>251000</v>
      </c>
      <c r="H4643" s="150">
        <f>Tabela2[[#This Row],[PERCENTUAL REALIZADO2]]*1/100</f>
        <v>0.76198599999999994</v>
      </c>
      <c r="I4643">
        <v>76.198599999999999</v>
      </c>
      <c r="J4643" s="111">
        <v>42163</v>
      </c>
      <c r="L4643" t="s">
        <v>2</v>
      </c>
      <c r="M4643" t="s">
        <v>84</v>
      </c>
      <c r="N4643" t="s">
        <v>88</v>
      </c>
    </row>
    <row r="4644" spans="1:14" x14ac:dyDescent="0.25">
      <c r="A4644" t="s">
        <v>7534</v>
      </c>
      <c r="B4644" t="s">
        <v>53</v>
      </c>
      <c r="C4644" t="s">
        <v>5801</v>
      </c>
      <c r="D4644" t="s">
        <v>86</v>
      </c>
      <c r="E4644" s="149">
        <v>245850</v>
      </c>
      <c r="F4644" s="149">
        <v>8504.1299999999992</v>
      </c>
      <c r="G4644" s="149">
        <v>254354.13</v>
      </c>
      <c r="H4644" s="150">
        <f>Tabela2[[#This Row],[PERCENTUAL REALIZADO2]]*1/100</f>
        <v>0.82277600000000006</v>
      </c>
      <c r="I4644">
        <v>82.277600000000007</v>
      </c>
      <c r="J4644" s="111">
        <v>42158</v>
      </c>
      <c r="L4644" t="s">
        <v>2</v>
      </c>
      <c r="M4644" t="s">
        <v>84</v>
      </c>
      <c r="N4644" t="s">
        <v>183</v>
      </c>
    </row>
    <row r="4645" spans="1:14" x14ac:dyDescent="0.25">
      <c r="A4645" t="s">
        <v>7536</v>
      </c>
      <c r="B4645" t="s">
        <v>68</v>
      </c>
      <c r="C4645" t="s">
        <v>7535</v>
      </c>
      <c r="D4645" t="s">
        <v>86</v>
      </c>
      <c r="E4645" s="149">
        <v>245850</v>
      </c>
      <c r="F4645" s="149">
        <v>16428.72</v>
      </c>
      <c r="G4645" s="149">
        <v>262278.71999999997</v>
      </c>
      <c r="H4645" s="150">
        <f>Tabela2[[#This Row],[PERCENTUAL REALIZADO2]]*1/100</f>
        <v>0.84087999999999996</v>
      </c>
      <c r="I4645">
        <v>84.087999999999994</v>
      </c>
      <c r="J4645" s="111">
        <v>42131</v>
      </c>
      <c r="L4645" t="s">
        <v>2</v>
      </c>
      <c r="M4645" t="s">
        <v>84</v>
      </c>
      <c r="N4645" t="s">
        <v>88</v>
      </c>
    </row>
    <row r="4646" spans="1:14" x14ac:dyDescent="0.25">
      <c r="A4646" t="s">
        <v>7537</v>
      </c>
      <c r="B4646" t="s">
        <v>59</v>
      </c>
      <c r="C4646" t="s">
        <v>4940</v>
      </c>
      <c r="D4646" t="s">
        <v>86</v>
      </c>
      <c r="E4646" s="149">
        <v>295300</v>
      </c>
      <c r="F4646" s="149">
        <v>4700</v>
      </c>
      <c r="G4646" s="149">
        <v>300000</v>
      </c>
      <c r="H4646" s="150">
        <f>Tabela2[[#This Row],[PERCENTUAL REALIZADO2]]*1/100</f>
        <v>0.10660500000000001</v>
      </c>
      <c r="I4646">
        <v>10.660500000000001</v>
      </c>
      <c r="J4646" s="111">
        <v>42245</v>
      </c>
      <c r="L4646" t="s">
        <v>2</v>
      </c>
      <c r="M4646" t="s">
        <v>84</v>
      </c>
      <c r="N4646" t="s">
        <v>88</v>
      </c>
    </row>
    <row r="4647" spans="1:14" x14ac:dyDescent="0.25">
      <c r="A4647" t="s">
        <v>7538</v>
      </c>
      <c r="B4647" t="s">
        <v>68</v>
      </c>
      <c r="C4647" t="s">
        <v>6082</v>
      </c>
      <c r="D4647" t="s">
        <v>86</v>
      </c>
      <c r="E4647" s="149">
        <v>245850</v>
      </c>
      <c r="F4647" s="149">
        <v>53111.37</v>
      </c>
      <c r="G4647" s="149">
        <v>298961.37</v>
      </c>
      <c r="H4647" s="150">
        <f>Tabela2[[#This Row],[PERCENTUAL REALIZADO2]]*1/100</f>
        <v>0.99999899999999997</v>
      </c>
      <c r="I4647">
        <v>99.999899999999997</v>
      </c>
      <c r="J4647" s="111">
        <v>42146</v>
      </c>
      <c r="L4647" t="s">
        <v>2</v>
      </c>
      <c r="M4647" t="s">
        <v>84</v>
      </c>
      <c r="N4647" t="s">
        <v>88</v>
      </c>
    </row>
    <row r="4648" spans="1:14" x14ac:dyDescent="0.25">
      <c r="A4648" t="s">
        <v>7540</v>
      </c>
      <c r="B4648" t="s">
        <v>45</v>
      </c>
      <c r="C4648" t="s">
        <v>7539</v>
      </c>
      <c r="D4648" t="s">
        <v>86</v>
      </c>
      <c r="E4648" s="149">
        <v>1976600</v>
      </c>
      <c r="F4648" s="149">
        <v>40338.78</v>
      </c>
      <c r="G4648" s="149">
        <v>2016938.78</v>
      </c>
      <c r="H4648" s="150">
        <f>Tabela2[[#This Row],[PERCENTUAL REALIZADO2]]*1/100</f>
        <v>5.3658999999999998E-2</v>
      </c>
      <c r="I4648">
        <v>5.3658999999999999</v>
      </c>
      <c r="J4648" s="111">
        <v>42146</v>
      </c>
      <c r="L4648" t="s">
        <v>2</v>
      </c>
      <c r="M4648" t="s">
        <v>84</v>
      </c>
      <c r="N4648" t="s">
        <v>88</v>
      </c>
    </row>
    <row r="4649" spans="1:14" x14ac:dyDescent="0.25">
      <c r="A4649" t="s">
        <v>7542</v>
      </c>
      <c r="B4649" t="s">
        <v>47</v>
      </c>
      <c r="C4649" t="s">
        <v>7541</v>
      </c>
      <c r="D4649" t="s">
        <v>86</v>
      </c>
      <c r="E4649" s="149">
        <v>295300</v>
      </c>
      <c r="F4649" s="149">
        <v>4700</v>
      </c>
      <c r="G4649" s="149">
        <v>300000</v>
      </c>
      <c r="H4649" s="150">
        <f>Tabela2[[#This Row],[PERCENTUAL REALIZADO2]]*1/100</f>
        <v>6.0547000000000004E-2</v>
      </c>
      <c r="I4649">
        <v>6.0547000000000004</v>
      </c>
      <c r="J4649" s="111">
        <v>42159</v>
      </c>
      <c r="L4649" t="s">
        <v>2</v>
      </c>
      <c r="M4649" t="s">
        <v>84</v>
      </c>
      <c r="N4649" t="s">
        <v>88</v>
      </c>
    </row>
    <row r="4650" spans="1:14" x14ac:dyDescent="0.25">
      <c r="A4650" t="s">
        <v>7543</v>
      </c>
      <c r="B4650" t="s">
        <v>66</v>
      </c>
      <c r="C4650" t="s">
        <v>5835</v>
      </c>
      <c r="D4650" t="s">
        <v>86</v>
      </c>
      <c r="E4650" s="149">
        <v>245850</v>
      </c>
      <c r="F4650" s="149">
        <v>89006.92</v>
      </c>
      <c r="G4650" s="149">
        <v>334856.92</v>
      </c>
      <c r="H4650" s="150">
        <f>Tabela2[[#This Row],[PERCENTUAL REALIZADO2]]*1/100</f>
        <v>0.97791600000000001</v>
      </c>
      <c r="I4650">
        <v>97.791600000000003</v>
      </c>
      <c r="J4650" s="111">
        <v>42108</v>
      </c>
      <c r="L4650" t="s">
        <v>2</v>
      </c>
      <c r="M4650" t="s">
        <v>84</v>
      </c>
      <c r="N4650" t="s">
        <v>88</v>
      </c>
    </row>
    <row r="4651" spans="1:14" x14ac:dyDescent="0.25">
      <c r="A4651" t="s">
        <v>7545</v>
      </c>
      <c r="B4651" t="s">
        <v>45</v>
      </c>
      <c r="C4651" t="s">
        <v>7544</v>
      </c>
      <c r="D4651" t="s">
        <v>86</v>
      </c>
      <c r="E4651" s="149">
        <v>394200</v>
      </c>
      <c r="F4651" s="149">
        <v>20800</v>
      </c>
      <c r="G4651" s="149">
        <v>415000</v>
      </c>
      <c r="H4651" s="150">
        <f>Tabela2[[#This Row],[PERCENTUAL REALIZADO2]]*1/100</f>
        <v>0.73977400000000004</v>
      </c>
      <c r="I4651">
        <v>73.977400000000003</v>
      </c>
      <c r="J4651" s="111">
        <v>42217</v>
      </c>
      <c r="L4651" t="s">
        <v>2</v>
      </c>
      <c r="M4651" t="s">
        <v>84</v>
      </c>
      <c r="N4651" t="s">
        <v>88</v>
      </c>
    </row>
    <row r="4652" spans="1:14" x14ac:dyDescent="0.25">
      <c r="A4652" t="s">
        <v>7546</v>
      </c>
      <c r="B4652" t="s">
        <v>45</v>
      </c>
      <c r="C4652" t="s">
        <v>6901</v>
      </c>
      <c r="D4652" t="s">
        <v>86</v>
      </c>
      <c r="E4652" s="149">
        <v>394200</v>
      </c>
      <c r="F4652" s="149">
        <v>16425</v>
      </c>
      <c r="G4652" s="149">
        <v>410625</v>
      </c>
      <c r="H4652" s="150">
        <f>Tabela2[[#This Row],[PERCENTUAL REALIZADO2]]*1/100</f>
        <v>0.84421499999999994</v>
      </c>
      <c r="I4652">
        <v>84.421499999999995</v>
      </c>
      <c r="J4652" s="111">
        <v>41925</v>
      </c>
      <c r="L4652" t="s">
        <v>2</v>
      </c>
      <c r="M4652" t="s">
        <v>84</v>
      </c>
      <c r="N4652" t="s">
        <v>88</v>
      </c>
    </row>
    <row r="4653" spans="1:14" x14ac:dyDescent="0.25">
      <c r="A4653" t="s">
        <v>7547</v>
      </c>
      <c r="B4653" t="s">
        <v>53</v>
      </c>
      <c r="C4653" t="s">
        <v>1217</v>
      </c>
      <c r="D4653" t="s">
        <v>86</v>
      </c>
      <c r="E4653" s="149">
        <v>245850</v>
      </c>
      <c r="F4653" s="149">
        <v>741.16</v>
      </c>
      <c r="G4653" s="149">
        <v>246591.16</v>
      </c>
      <c r="H4653" s="150">
        <f>Tabela2[[#This Row],[PERCENTUAL REALIZADO2]]*1/100</f>
        <v>0.92713099999999993</v>
      </c>
      <c r="I4653">
        <v>92.713099999999997</v>
      </c>
      <c r="J4653" s="111">
        <v>42136</v>
      </c>
      <c r="L4653" t="s">
        <v>2</v>
      </c>
      <c r="M4653" t="s">
        <v>84</v>
      </c>
      <c r="N4653" t="s">
        <v>88</v>
      </c>
    </row>
    <row r="4654" spans="1:14" x14ac:dyDescent="0.25">
      <c r="A4654" t="s">
        <v>7549</v>
      </c>
      <c r="B4654" t="s">
        <v>53</v>
      </c>
      <c r="C4654" t="s">
        <v>7548</v>
      </c>
      <c r="D4654" t="s">
        <v>86</v>
      </c>
      <c r="E4654" s="149">
        <v>245850</v>
      </c>
      <c r="F4654" s="149">
        <v>11473.8</v>
      </c>
      <c r="G4654" s="149">
        <v>257323.8</v>
      </c>
      <c r="H4654" s="150">
        <f>Tabela2[[#This Row],[PERCENTUAL REALIZADO2]]*1/100</f>
        <v>0.50891699999999995</v>
      </c>
      <c r="I4654">
        <v>50.8917</v>
      </c>
      <c r="J4654" s="111">
        <v>42240</v>
      </c>
      <c r="L4654" t="s">
        <v>2</v>
      </c>
      <c r="M4654" t="s">
        <v>84</v>
      </c>
      <c r="N4654" t="s">
        <v>88</v>
      </c>
    </row>
    <row r="4655" spans="1:14" x14ac:dyDescent="0.25">
      <c r="A4655" t="s">
        <v>7551</v>
      </c>
      <c r="B4655" t="s">
        <v>59</v>
      </c>
      <c r="C4655" t="s">
        <v>7550</v>
      </c>
      <c r="D4655" t="s">
        <v>86</v>
      </c>
      <c r="E4655" s="149">
        <v>295300</v>
      </c>
      <c r="F4655" s="149">
        <v>0</v>
      </c>
      <c r="G4655" s="149">
        <v>295300</v>
      </c>
      <c r="H4655" s="150">
        <f>Tabela2[[#This Row],[PERCENTUAL REALIZADO2]]*1/100</f>
        <v>0.54218299999999997</v>
      </c>
      <c r="I4655">
        <v>54.218299999999999</v>
      </c>
      <c r="J4655" s="111">
        <v>42230</v>
      </c>
      <c r="L4655" t="s">
        <v>2</v>
      </c>
      <c r="M4655" t="s">
        <v>84</v>
      </c>
      <c r="N4655" t="s">
        <v>88</v>
      </c>
    </row>
    <row r="4656" spans="1:14" x14ac:dyDescent="0.25">
      <c r="A4656" t="s">
        <v>4547</v>
      </c>
      <c r="B4656" t="s">
        <v>59</v>
      </c>
      <c r="C4656" t="s">
        <v>4546</v>
      </c>
      <c r="D4656" t="s">
        <v>86</v>
      </c>
      <c r="E4656" s="149">
        <v>289394</v>
      </c>
      <c r="F4656" s="149">
        <v>152646.68</v>
      </c>
      <c r="G4656" s="149">
        <v>442040.68</v>
      </c>
      <c r="H4656" s="150">
        <f>Tabela2[[#This Row],[PERCENTUAL REALIZADO2]]*1/100</f>
        <v>0.99968199999999996</v>
      </c>
      <c r="I4656">
        <v>99.968199999999996</v>
      </c>
      <c r="J4656" s="111">
        <v>42153</v>
      </c>
      <c r="L4656" t="s">
        <v>2</v>
      </c>
      <c r="M4656" t="s">
        <v>84</v>
      </c>
      <c r="N4656" t="s">
        <v>88</v>
      </c>
    </row>
    <row r="4657" spans="1:14" x14ac:dyDescent="0.25">
      <c r="A4657" t="s">
        <v>545</v>
      </c>
      <c r="B4657" t="s">
        <v>65</v>
      </c>
      <c r="C4657" t="s">
        <v>7552</v>
      </c>
      <c r="D4657" t="s">
        <v>86</v>
      </c>
      <c r="E4657" s="149">
        <v>245850</v>
      </c>
      <c r="F4657" s="149">
        <v>11290.42</v>
      </c>
      <c r="G4657" s="149">
        <v>257140.42</v>
      </c>
      <c r="H4657" s="150">
        <f>Tabela2[[#This Row],[PERCENTUAL REALIZADO2]]*1/100</f>
        <v>0.97226000000000001</v>
      </c>
      <c r="I4657">
        <v>97.225999999999999</v>
      </c>
      <c r="J4657" s="111">
        <v>42184</v>
      </c>
      <c r="L4657" t="s">
        <v>2</v>
      </c>
      <c r="M4657" t="s">
        <v>84</v>
      </c>
      <c r="N4657" t="s">
        <v>88</v>
      </c>
    </row>
    <row r="4658" spans="1:14" x14ac:dyDescent="0.25">
      <c r="A4658" t="s">
        <v>7553</v>
      </c>
      <c r="B4658" t="s">
        <v>65</v>
      </c>
      <c r="C4658" t="s">
        <v>689</v>
      </c>
      <c r="D4658" t="s">
        <v>86</v>
      </c>
      <c r="E4658" s="149">
        <v>245850</v>
      </c>
      <c r="F4658" s="149">
        <v>5050</v>
      </c>
      <c r="G4658" s="149">
        <v>250900</v>
      </c>
      <c r="H4658" s="150">
        <f>Tabela2[[#This Row],[PERCENTUAL REALIZADO2]]*1/100</f>
        <v>0.86600899999999992</v>
      </c>
      <c r="I4658">
        <v>86.600899999999996</v>
      </c>
      <c r="J4658" s="111">
        <v>42309</v>
      </c>
      <c r="L4658" t="s">
        <v>2</v>
      </c>
      <c r="M4658" t="s">
        <v>84</v>
      </c>
      <c r="N4658" t="s">
        <v>88</v>
      </c>
    </row>
    <row r="4659" spans="1:14" x14ac:dyDescent="0.25">
      <c r="A4659" t="s">
        <v>6526</v>
      </c>
      <c r="B4659" t="s">
        <v>65</v>
      </c>
      <c r="C4659" t="s">
        <v>385</v>
      </c>
      <c r="D4659" t="s">
        <v>86</v>
      </c>
      <c r="E4659" s="149">
        <v>987600</v>
      </c>
      <c r="F4659" s="149">
        <v>40769.370000000003</v>
      </c>
      <c r="G4659" s="149">
        <v>1028369.37</v>
      </c>
      <c r="H4659" s="150">
        <f>Tabela2[[#This Row],[PERCENTUAL REALIZADO2]]*1/100</f>
        <v>0.97709400000000002</v>
      </c>
      <c r="I4659">
        <v>97.709400000000002</v>
      </c>
      <c r="J4659" s="111">
        <v>42236</v>
      </c>
      <c r="L4659" t="s">
        <v>2</v>
      </c>
      <c r="M4659" t="s">
        <v>84</v>
      </c>
      <c r="N4659" t="s">
        <v>88</v>
      </c>
    </row>
    <row r="4660" spans="1:14" x14ac:dyDescent="0.25">
      <c r="A4660" t="s">
        <v>7557</v>
      </c>
      <c r="B4660" t="s">
        <v>59</v>
      </c>
      <c r="C4660" t="s">
        <v>7556</v>
      </c>
      <c r="D4660" t="s">
        <v>86</v>
      </c>
      <c r="E4660" s="149">
        <v>245850</v>
      </c>
      <c r="F4660" s="149">
        <v>0</v>
      </c>
      <c r="G4660" s="149">
        <v>245850</v>
      </c>
      <c r="H4660" s="150">
        <f>Tabela2[[#This Row],[PERCENTUAL REALIZADO2]]*1/100</f>
        <v>0.95572299999999999</v>
      </c>
      <c r="I4660">
        <v>95.572299999999998</v>
      </c>
      <c r="J4660" s="111">
        <v>42040</v>
      </c>
      <c r="L4660" t="s">
        <v>2</v>
      </c>
      <c r="M4660" t="s">
        <v>84</v>
      </c>
      <c r="N4660" t="s">
        <v>88</v>
      </c>
    </row>
    <row r="4661" spans="1:14" x14ac:dyDescent="0.25">
      <c r="A4661" t="s">
        <v>7559</v>
      </c>
      <c r="B4661" t="s">
        <v>45</v>
      </c>
      <c r="C4661" t="s">
        <v>7558</v>
      </c>
      <c r="D4661" t="s">
        <v>86</v>
      </c>
      <c r="E4661" s="149">
        <v>1176000</v>
      </c>
      <c r="F4661" s="149">
        <v>71800.490000000005</v>
      </c>
      <c r="G4661" s="149">
        <v>1247800.49</v>
      </c>
      <c r="H4661" s="150">
        <f>Tabela2[[#This Row],[PERCENTUAL REALIZADO2]]*1/100</f>
        <v>0.20597100000000002</v>
      </c>
      <c r="I4661">
        <v>20.597100000000001</v>
      </c>
      <c r="J4661" s="111">
        <v>42005</v>
      </c>
      <c r="L4661" t="s">
        <v>2</v>
      </c>
      <c r="M4661" t="s">
        <v>84</v>
      </c>
      <c r="N4661" t="s">
        <v>88</v>
      </c>
    </row>
    <row r="4662" spans="1:14" x14ac:dyDescent="0.25">
      <c r="A4662" t="s">
        <v>7561</v>
      </c>
      <c r="B4662" t="s">
        <v>47</v>
      </c>
      <c r="C4662" t="s">
        <v>7560</v>
      </c>
      <c r="D4662" t="s">
        <v>86</v>
      </c>
      <c r="E4662" s="149">
        <v>295300</v>
      </c>
      <c r="F4662" s="149">
        <v>9454.2999999999993</v>
      </c>
      <c r="G4662" s="149">
        <v>304754.3</v>
      </c>
      <c r="H4662" s="150">
        <f>Tabela2[[#This Row],[PERCENTUAL REALIZADO2]]*1/100</f>
        <v>1.7226999999999999E-2</v>
      </c>
      <c r="I4662">
        <v>1.7226999999999999</v>
      </c>
      <c r="J4662" s="111">
        <v>42149</v>
      </c>
      <c r="L4662" t="s">
        <v>2</v>
      </c>
      <c r="M4662" t="s">
        <v>84</v>
      </c>
      <c r="N4662" t="s">
        <v>88</v>
      </c>
    </row>
    <row r="4663" spans="1:14" x14ac:dyDescent="0.25">
      <c r="A4663" t="s">
        <v>7563</v>
      </c>
      <c r="B4663" t="s">
        <v>58</v>
      </c>
      <c r="C4663" t="s">
        <v>7562</v>
      </c>
      <c r="D4663" t="s">
        <v>86</v>
      </c>
      <c r="E4663" s="149">
        <v>493100</v>
      </c>
      <c r="F4663" s="149">
        <v>10030</v>
      </c>
      <c r="G4663" s="149">
        <v>503130</v>
      </c>
      <c r="H4663" s="150">
        <f>Tabela2[[#This Row],[PERCENTUAL REALIZADO2]]*1/100</f>
        <v>0.95774000000000004</v>
      </c>
      <c r="I4663">
        <v>95.774000000000001</v>
      </c>
      <c r="J4663" s="111">
        <v>42431</v>
      </c>
      <c r="L4663" t="s">
        <v>2</v>
      </c>
      <c r="M4663" t="s">
        <v>84</v>
      </c>
      <c r="N4663" t="s">
        <v>88</v>
      </c>
    </row>
    <row r="4664" spans="1:14" x14ac:dyDescent="0.25">
      <c r="A4664" t="s">
        <v>7477</v>
      </c>
      <c r="B4664" t="s">
        <v>45</v>
      </c>
      <c r="C4664" t="s">
        <v>7476</v>
      </c>
      <c r="D4664" t="s">
        <v>86</v>
      </c>
      <c r="E4664" s="149">
        <v>392000</v>
      </c>
      <c r="F4664" s="149">
        <v>17888.669999999998</v>
      </c>
      <c r="G4664" s="149">
        <v>409888.67</v>
      </c>
      <c r="H4664" s="150">
        <f>Tabela2[[#This Row],[PERCENTUAL REALIZADO2]]*1/100</f>
        <v>9.7920999999999994E-2</v>
      </c>
      <c r="I4664">
        <v>9.7920999999999996</v>
      </c>
      <c r="J4664" s="111">
        <v>41816</v>
      </c>
      <c r="L4664" t="s">
        <v>2</v>
      </c>
      <c r="M4664" t="s">
        <v>84</v>
      </c>
      <c r="N4664" t="s">
        <v>425</v>
      </c>
    </row>
    <row r="4665" spans="1:14" x14ac:dyDescent="0.25">
      <c r="A4665" t="s">
        <v>7564</v>
      </c>
      <c r="B4665" t="s">
        <v>58</v>
      </c>
      <c r="C4665" t="s">
        <v>582</v>
      </c>
      <c r="D4665" t="s">
        <v>86</v>
      </c>
      <c r="E4665" s="149">
        <v>265630</v>
      </c>
      <c r="F4665" s="149">
        <v>56391.94</v>
      </c>
      <c r="G4665" s="149">
        <v>322021.94</v>
      </c>
      <c r="H4665" s="150">
        <f>Tabela2[[#This Row],[PERCENTUAL REALIZADO2]]*1/100</f>
        <v>0.36582500000000001</v>
      </c>
      <c r="I4665">
        <v>36.582500000000003</v>
      </c>
      <c r="J4665" s="111">
        <v>42157</v>
      </c>
      <c r="L4665" t="s">
        <v>2</v>
      </c>
      <c r="M4665" t="s">
        <v>84</v>
      </c>
      <c r="N4665" t="s">
        <v>88</v>
      </c>
    </row>
    <row r="4666" spans="1:14" x14ac:dyDescent="0.25">
      <c r="A4666" t="s">
        <v>7565</v>
      </c>
      <c r="B4666" t="s">
        <v>68</v>
      </c>
      <c r="C4666" t="s">
        <v>435</v>
      </c>
      <c r="D4666" t="s">
        <v>86</v>
      </c>
      <c r="E4666" s="149">
        <v>245850</v>
      </c>
      <c r="F4666" s="149">
        <v>86143.52</v>
      </c>
      <c r="G4666" s="149">
        <v>331993.52</v>
      </c>
      <c r="H4666" s="150">
        <f>Tabela2[[#This Row],[PERCENTUAL REALIZADO2]]*1/100</f>
        <v>0.98621599999999998</v>
      </c>
      <c r="I4666">
        <v>98.621600000000001</v>
      </c>
      <c r="J4666" s="111">
        <v>42136</v>
      </c>
      <c r="L4666" t="s">
        <v>2</v>
      </c>
      <c r="M4666" t="s">
        <v>84</v>
      </c>
      <c r="N4666" t="s">
        <v>88</v>
      </c>
    </row>
    <row r="4667" spans="1:14" x14ac:dyDescent="0.25">
      <c r="A4667" t="s">
        <v>7566</v>
      </c>
      <c r="B4667" t="s">
        <v>65</v>
      </c>
      <c r="C4667" t="s">
        <v>367</v>
      </c>
      <c r="D4667" t="s">
        <v>86</v>
      </c>
      <c r="E4667" s="149">
        <v>295300</v>
      </c>
      <c r="F4667" s="149">
        <v>84353.63</v>
      </c>
      <c r="G4667" s="149">
        <v>379653.63</v>
      </c>
      <c r="H4667" s="150">
        <f>Tabela2[[#This Row],[PERCENTUAL REALIZADO2]]*1/100</f>
        <v>0.96351100000000001</v>
      </c>
      <c r="I4667">
        <v>96.351100000000002</v>
      </c>
      <c r="J4667" s="111">
        <v>41328</v>
      </c>
      <c r="L4667" t="s">
        <v>2</v>
      </c>
      <c r="M4667" t="s">
        <v>84</v>
      </c>
      <c r="N4667" t="s">
        <v>88</v>
      </c>
    </row>
    <row r="4668" spans="1:14" x14ac:dyDescent="0.25">
      <c r="A4668" t="s">
        <v>7567</v>
      </c>
      <c r="B4668" t="s">
        <v>47</v>
      </c>
      <c r="C4668" t="s">
        <v>3887</v>
      </c>
      <c r="D4668" t="s">
        <v>86</v>
      </c>
      <c r="E4668" s="149">
        <v>592000</v>
      </c>
      <c r="F4668" s="149">
        <v>78507.5</v>
      </c>
      <c r="G4668" s="149">
        <v>670507.5</v>
      </c>
      <c r="H4668" s="150">
        <f>Tabela2[[#This Row],[PERCENTUAL REALIZADO2]]*1/100</f>
        <v>0.80595499999999998</v>
      </c>
      <c r="I4668">
        <v>80.595500000000001</v>
      </c>
      <c r="J4668" s="111">
        <v>42084</v>
      </c>
      <c r="L4668" t="s">
        <v>2</v>
      </c>
      <c r="M4668" t="s">
        <v>84</v>
      </c>
      <c r="N4668" t="s">
        <v>88</v>
      </c>
    </row>
    <row r="4669" spans="1:14" x14ac:dyDescent="0.25">
      <c r="A4669" t="s">
        <v>7568</v>
      </c>
      <c r="B4669" t="s">
        <v>47</v>
      </c>
      <c r="C4669" t="s">
        <v>3887</v>
      </c>
      <c r="D4669" t="s">
        <v>86</v>
      </c>
      <c r="E4669" s="149">
        <v>394200</v>
      </c>
      <c r="F4669" s="149">
        <v>8000</v>
      </c>
      <c r="G4669" s="149">
        <v>402200</v>
      </c>
      <c r="H4669" s="150">
        <f>Tabela2[[#This Row],[PERCENTUAL REALIZADO2]]*1/100</f>
        <v>0.62561199999999995</v>
      </c>
      <c r="I4669">
        <v>62.561199999999999</v>
      </c>
      <c r="J4669" s="111">
        <v>42109</v>
      </c>
      <c r="L4669" t="s">
        <v>2</v>
      </c>
      <c r="M4669" t="s">
        <v>84</v>
      </c>
      <c r="N4669" t="s">
        <v>88</v>
      </c>
    </row>
    <row r="4670" spans="1:14" x14ac:dyDescent="0.25">
      <c r="A4670" t="s">
        <v>7569</v>
      </c>
      <c r="B4670" t="s">
        <v>51</v>
      </c>
      <c r="C4670" t="s">
        <v>7483</v>
      </c>
      <c r="D4670" t="s">
        <v>86</v>
      </c>
      <c r="E4670" s="149">
        <v>245850</v>
      </c>
      <c r="F4670" s="149">
        <v>5017.3500000000004</v>
      </c>
      <c r="G4670" s="149">
        <v>250867.35</v>
      </c>
      <c r="H4670" s="150">
        <f>Tabela2[[#This Row],[PERCENTUAL REALIZADO2]]*1/100</f>
        <v>0.87503699999999995</v>
      </c>
      <c r="I4670">
        <v>87.503699999999995</v>
      </c>
      <c r="J4670" s="111">
        <v>42121</v>
      </c>
      <c r="L4670" t="s">
        <v>2</v>
      </c>
      <c r="M4670" t="s">
        <v>84</v>
      </c>
      <c r="N4670" t="s">
        <v>183</v>
      </c>
    </row>
    <row r="4671" spans="1:14" x14ac:dyDescent="0.25">
      <c r="A4671" t="s">
        <v>7571</v>
      </c>
      <c r="B4671" t="s">
        <v>51</v>
      </c>
      <c r="C4671" t="s">
        <v>7570</v>
      </c>
      <c r="D4671" t="s">
        <v>86</v>
      </c>
      <c r="E4671" s="149">
        <v>245850</v>
      </c>
      <c r="F4671" s="149">
        <v>24150</v>
      </c>
      <c r="G4671" s="149">
        <v>270000</v>
      </c>
      <c r="H4671" s="150">
        <f>Tabela2[[#This Row],[PERCENTUAL REALIZADO2]]*1/100</f>
        <v>0.21585499999999999</v>
      </c>
      <c r="I4671">
        <v>21.5855</v>
      </c>
      <c r="J4671" s="111">
        <v>42339</v>
      </c>
      <c r="L4671" t="s">
        <v>2</v>
      </c>
      <c r="M4671" t="s">
        <v>84</v>
      </c>
      <c r="N4671" t="s">
        <v>183</v>
      </c>
    </row>
    <row r="4672" spans="1:14" x14ac:dyDescent="0.25">
      <c r="A4672" t="s">
        <v>7572</v>
      </c>
      <c r="B4672" t="s">
        <v>47</v>
      </c>
      <c r="C4672" t="s">
        <v>578</v>
      </c>
      <c r="D4672" t="s">
        <v>86</v>
      </c>
      <c r="E4672" s="149">
        <v>295300</v>
      </c>
      <c r="F4672" s="149">
        <v>0</v>
      </c>
      <c r="G4672" s="149">
        <v>295300</v>
      </c>
      <c r="H4672" s="150">
        <f>Tabela2[[#This Row],[PERCENTUAL REALIZADO2]]*1/100</f>
        <v>0.40404299999999999</v>
      </c>
      <c r="I4672">
        <v>40.404299999999999</v>
      </c>
      <c r="J4672" s="111">
        <v>42125</v>
      </c>
      <c r="L4672" t="s">
        <v>2</v>
      </c>
      <c r="M4672" t="s">
        <v>84</v>
      </c>
      <c r="N4672" t="s">
        <v>88</v>
      </c>
    </row>
    <row r="4673" spans="1:14" x14ac:dyDescent="0.25">
      <c r="A4673" t="s">
        <v>7573</v>
      </c>
      <c r="B4673" t="s">
        <v>66</v>
      </c>
      <c r="C4673" t="s">
        <v>4396</v>
      </c>
      <c r="D4673" t="s">
        <v>86</v>
      </c>
      <c r="E4673" s="149">
        <v>245850</v>
      </c>
      <c r="F4673" s="149">
        <v>21989.16</v>
      </c>
      <c r="G4673" s="149">
        <v>267839.15999999997</v>
      </c>
      <c r="H4673" s="150">
        <f>Tabela2[[#This Row],[PERCENTUAL REALIZADO2]]*1/100</f>
        <v>0.74599599999999999</v>
      </c>
      <c r="I4673">
        <v>74.599599999999995</v>
      </c>
      <c r="J4673" s="111">
        <v>42160</v>
      </c>
      <c r="L4673" t="s">
        <v>2</v>
      </c>
      <c r="M4673" t="s">
        <v>84</v>
      </c>
      <c r="N4673" t="s">
        <v>88</v>
      </c>
    </row>
    <row r="4674" spans="1:14" x14ac:dyDescent="0.25">
      <c r="A4674" t="s">
        <v>7575</v>
      </c>
      <c r="B4674" t="s">
        <v>47</v>
      </c>
      <c r="C4674" t="s">
        <v>7574</v>
      </c>
      <c r="D4674" t="s">
        <v>86</v>
      </c>
      <c r="E4674" s="149">
        <v>334860</v>
      </c>
      <c r="F4674" s="149">
        <v>33617.040000000001</v>
      </c>
      <c r="G4674" s="149">
        <v>368477.04</v>
      </c>
      <c r="H4674" s="150">
        <f>Tabela2[[#This Row],[PERCENTUAL REALIZADO2]]*1/100</f>
        <v>0.52236499999999997</v>
      </c>
      <c r="I4674">
        <v>52.236499999999999</v>
      </c>
      <c r="J4674" s="111">
        <v>42065</v>
      </c>
      <c r="L4674" t="s">
        <v>2</v>
      </c>
      <c r="M4674" t="s">
        <v>84</v>
      </c>
      <c r="N4674" t="s">
        <v>88</v>
      </c>
    </row>
    <row r="4675" spans="1:14" x14ac:dyDescent="0.25">
      <c r="A4675" t="s">
        <v>7576</v>
      </c>
      <c r="B4675" t="s">
        <v>57</v>
      </c>
      <c r="C4675" t="s">
        <v>5528</v>
      </c>
      <c r="D4675" t="s">
        <v>86</v>
      </c>
      <c r="E4675" s="149">
        <v>295300</v>
      </c>
      <c r="F4675" s="149">
        <v>0</v>
      </c>
      <c r="G4675" s="149">
        <v>295300</v>
      </c>
      <c r="H4675" s="150">
        <f>Tabela2[[#This Row],[PERCENTUAL REALIZADO2]]*1/100</f>
        <v>3.0834999999999998E-2</v>
      </c>
      <c r="I4675">
        <v>3.0834999999999999</v>
      </c>
      <c r="J4675" s="111">
        <v>42156</v>
      </c>
      <c r="L4675" t="s">
        <v>2</v>
      </c>
      <c r="M4675" t="s">
        <v>84</v>
      </c>
      <c r="N4675" t="s">
        <v>88</v>
      </c>
    </row>
    <row r="4676" spans="1:14" x14ac:dyDescent="0.25">
      <c r="A4676" t="s">
        <v>7577</v>
      </c>
      <c r="B4676" t="s">
        <v>53</v>
      </c>
      <c r="C4676" t="s">
        <v>118</v>
      </c>
      <c r="D4676" t="s">
        <v>86</v>
      </c>
      <c r="E4676" s="149">
        <v>394200</v>
      </c>
      <c r="F4676" s="149">
        <v>8681.4500000000007</v>
      </c>
      <c r="G4676" s="149">
        <v>402881.45</v>
      </c>
      <c r="H4676" s="150">
        <f>Tabela2[[#This Row],[PERCENTUAL REALIZADO2]]*1/100</f>
        <v>0.83596999999999999</v>
      </c>
      <c r="I4676">
        <v>83.596999999999994</v>
      </c>
      <c r="J4676" s="111">
        <v>42064</v>
      </c>
      <c r="L4676" t="s">
        <v>2</v>
      </c>
      <c r="M4676" t="s">
        <v>84</v>
      </c>
      <c r="N4676" t="s">
        <v>88</v>
      </c>
    </row>
    <row r="4677" spans="1:14" x14ac:dyDescent="0.25">
      <c r="A4677" t="s">
        <v>7578</v>
      </c>
      <c r="B4677" t="s">
        <v>58</v>
      </c>
      <c r="C4677" t="s">
        <v>539</v>
      </c>
      <c r="D4677" t="s">
        <v>86</v>
      </c>
      <c r="E4677" s="149">
        <v>493100</v>
      </c>
      <c r="F4677" s="149">
        <v>53908.82</v>
      </c>
      <c r="G4677" s="149">
        <v>547008.81999999995</v>
      </c>
      <c r="H4677" s="150">
        <f>Tabela2[[#This Row],[PERCENTUAL REALIZADO2]]*1/100</f>
        <v>0.34957500000000002</v>
      </c>
      <c r="I4677">
        <v>34.957500000000003</v>
      </c>
      <c r="J4677" s="111">
        <v>42227</v>
      </c>
      <c r="L4677" t="s">
        <v>2</v>
      </c>
      <c r="M4677" t="s">
        <v>84</v>
      </c>
      <c r="N4677" t="s">
        <v>88</v>
      </c>
    </row>
    <row r="4678" spans="1:14" x14ac:dyDescent="0.25">
      <c r="A4678" t="s">
        <v>7579</v>
      </c>
      <c r="B4678" t="s">
        <v>58</v>
      </c>
      <c r="C4678" t="s">
        <v>1899</v>
      </c>
      <c r="D4678" t="s">
        <v>90</v>
      </c>
      <c r="E4678" s="149">
        <v>2000000</v>
      </c>
      <c r="F4678" s="149">
        <v>352484.1</v>
      </c>
      <c r="G4678" s="149">
        <v>2352484.1</v>
      </c>
      <c r="H4678" s="150">
        <f>Tabela2[[#This Row],[PERCENTUAL REALIZADO2]]*1/100</f>
        <v>0.79486999999999997</v>
      </c>
      <c r="I4678">
        <v>79.486999999999995</v>
      </c>
      <c r="J4678" s="111">
        <v>42856</v>
      </c>
      <c r="L4678" t="s">
        <v>2</v>
      </c>
      <c r="M4678" t="s">
        <v>80</v>
      </c>
      <c r="N4678" t="s">
        <v>737</v>
      </c>
    </row>
    <row r="4679" spans="1:14" x14ac:dyDescent="0.25">
      <c r="A4679" t="s">
        <v>7580</v>
      </c>
      <c r="B4679" t="s">
        <v>63</v>
      </c>
      <c r="C4679" t="s">
        <v>1745</v>
      </c>
      <c r="D4679" t="s">
        <v>90</v>
      </c>
      <c r="E4679" s="149">
        <v>639400</v>
      </c>
      <c r="F4679" s="149">
        <v>35600</v>
      </c>
      <c r="G4679" s="149">
        <v>675000</v>
      </c>
      <c r="H4679" s="150">
        <f>Tabela2[[#This Row],[PERCENTUAL REALIZADO2]]*1/100</f>
        <v>0.79850800000000011</v>
      </c>
      <c r="I4679">
        <v>79.850800000000007</v>
      </c>
      <c r="J4679" s="111">
        <v>42233</v>
      </c>
      <c r="L4679" t="s">
        <v>2</v>
      </c>
      <c r="M4679" t="s">
        <v>80</v>
      </c>
      <c r="N4679" t="s">
        <v>737</v>
      </c>
    </row>
    <row r="4680" spans="1:14" x14ac:dyDescent="0.25">
      <c r="A4680" t="s">
        <v>7582</v>
      </c>
      <c r="B4680" t="s">
        <v>48</v>
      </c>
      <c r="C4680" t="s">
        <v>7581</v>
      </c>
      <c r="D4680" t="s">
        <v>90</v>
      </c>
      <c r="E4680" s="149">
        <v>2000000</v>
      </c>
      <c r="F4680" s="149">
        <v>104583</v>
      </c>
      <c r="G4680" s="149">
        <v>2104583</v>
      </c>
      <c r="H4680" s="150">
        <f>Tabela2[[#This Row],[PERCENTUAL REALIZADO2]]*1/100</f>
        <v>0.73060800000000004</v>
      </c>
      <c r="I4680">
        <v>73.0608</v>
      </c>
      <c r="J4680" s="111">
        <v>42227</v>
      </c>
      <c r="L4680" t="s">
        <v>2</v>
      </c>
      <c r="M4680" t="s">
        <v>80</v>
      </c>
      <c r="N4680" t="s">
        <v>737</v>
      </c>
    </row>
    <row r="4681" spans="1:14" x14ac:dyDescent="0.25">
      <c r="A4681" t="s">
        <v>7583</v>
      </c>
      <c r="B4681" t="s">
        <v>52</v>
      </c>
      <c r="C4681" t="s">
        <v>3872</v>
      </c>
      <c r="D4681" t="s">
        <v>90</v>
      </c>
      <c r="E4681" s="149">
        <v>500000</v>
      </c>
      <c r="F4681" s="149">
        <v>10205</v>
      </c>
      <c r="G4681" s="149">
        <v>510205</v>
      </c>
      <c r="H4681" s="150">
        <f>Tabela2[[#This Row],[PERCENTUAL REALIZADO2]]*1/100</f>
        <v>0.89050399999999996</v>
      </c>
      <c r="I4681">
        <v>89.050399999999996</v>
      </c>
      <c r="J4681" s="111">
        <v>42101</v>
      </c>
      <c r="L4681" t="s">
        <v>2</v>
      </c>
      <c r="M4681" t="s">
        <v>80</v>
      </c>
      <c r="N4681" t="s">
        <v>112</v>
      </c>
    </row>
    <row r="4682" spans="1:14" x14ac:dyDescent="0.25">
      <c r="A4682" t="s">
        <v>7584</v>
      </c>
      <c r="B4682" t="s">
        <v>47</v>
      </c>
      <c r="C4682" t="s">
        <v>960</v>
      </c>
      <c r="D4682" t="s">
        <v>82</v>
      </c>
      <c r="E4682" s="149">
        <v>341250</v>
      </c>
      <c r="F4682" s="149">
        <v>8750</v>
      </c>
      <c r="G4682" s="149">
        <v>350000</v>
      </c>
      <c r="H4682" s="150">
        <f>Tabela2[[#This Row],[PERCENTUAL REALIZADO2]]*1/100</f>
        <v>1.6896999999999999E-2</v>
      </c>
      <c r="I4682">
        <v>1.6897</v>
      </c>
      <c r="J4682" s="111">
        <v>42223</v>
      </c>
      <c r="L4682" t="s">
        <v>2</v>
      </c>
      <c r="M4682" t="s">
        <v>84</v>
      </c>
      <c r="N4682" t="s">
        <v>85</v>
      </c>
    </row>
    <row r="4683" spans="1:14" x14ac:dyDescent="0.25">
      <c r="A4683" t="s">
        <v>7585</v>
      </c>
      <c r="B4683" t="s">
        <v>47</v>
      </c>
      <c r="C4683" t="s">
        <v>892</v>
      </c>
      <c r="D4683" t="s">
        <v>82</v>
      </c>
      <c r="E4683" s="149">
        <v>422192.95</v>
      </c>
      <c r="F4683" s="149">
        <v>22220.68</v>
      </c>
      <c r="G4683" s="149">
        <v>444413.63</v>
      </c>
      <c r="H4683" s="150">
        <f>Tabela2[[#This Row],[PERCENTUAL REALIZADO2]]*1/100</f>
        <v>0.95377999999999996</v>
      </c>
      <c r="I4683">
        <v>95.378</v>
      </c>
      <c r="J4683" s="111">
        <v>42142</v>
      </c>
      <c r="L4683" t="s">
        <v>2</v>
      </c>
      <c r="M4683" t="s">
        <v>84</v>
      </c>
      <c r="N4683" t="s">
        <v>85</v>
      </c>
    </row>
    <row r="4684" spans="1:14" x14ac:dyDescent="0.25">
      <c r="A4684" t="s">
        <v>7586</v>
      </c>
      <c r="B4684" t="s">
        <v>47</v>
      </c>
      <c r="C4684" t="s">
        <v>892</v>
      </c>
      <c r="D4684" t="s">
        <v>82</v>
      </c>
      <c r="E4684" s="149">
        <v>390000</v>
      </c>
      <c r="F4684" s="149">
        <v>29024.83</v>
      </c>
      <c r="G4684" s="149">
        <v>419024.83</v>
      </c>
      <c r="H4684" s="150">
        <f>Tabela2[[#This Row],[PERCENTUAL REALIZADO2]]*1/100</f>
        <v>0.52282400000000007</v>
      </c>
      <c r="I4684">
        <v>52.282400000000003</v>
      </c>
      <c r="J4684" s="111">
        <v>42156</v>
      </c>
      <c r="L4684" t="s">
        <v>2</v>
      </c>
      <c r="M4684" t="s">
        <v>84</v>
      </c>
      <c r="N4684" t="s">
        <v>85</v>
      </c>
    </row>
    <row r="4685" spans="1:14" x14ac:dyDescent="0.25">
      <c r="A4685" t="s">
        <v>7588</v>
      </c>
      <c r="B4685" t="s">
        <v>60</v>
      </c>
      <c r="C4685" t="s">
        <v>7587</v>
      </c>
      <c r="D4685" t="s">
        <v>82</v>
      </c>
      <c r="E4685" s="149">
        <v>982541.63</v>
      </c>
      <c r="F4685" s="149">
        <v>21327.38</v>
      </c>
      <c r="G4685" s="149">
        <v>1003869.01</v>
      </c>
      <c r="H4685" s="150">
        <f>Tabela2[[#This Row],[PERCENTUAL REALIZADO2]]*1/100</f>
        <v>0.83216299999999999</v>
      </c>
      <c r="I4685">
        <v>83.216300000000004</v>
      </c>
      <c r="J4685" s="111">
        <v>42074</v>
      </c>
      <c r="L4685" t="s">
        <v>2</v>
      </c>
      <c r="M4685" t="s">
        <v>84</v>
      </c>
      <c r="N4685" t="s">
        <v>85</v>
      </c>
    </row>
    <row r="4686" spans="1:14" x14ac:dyDescent="0.25">
      <c r="A4686" t="s">
        <v>7589</v>
      </c>
      <c r="B4686" t="s">
        <v>47</v>
      </c>
      <c r="C4686" t="s">
        <v>892</v>
      </c>
      <c r="D4686" t="s">
        <v>82</v>
      </c>
      <c r="E4686" s="149">
        <v>390000</v>
      </c>
      <c r="F4686" s="149">
        <v>29368.93</v>
      </c>
      <c r="G4686" s="149">
        <v>419368.93</v>
      </c>
      <c r="H4686" s="150">
        <f>Tabela2[[#This Row],[PERCENTUAL REALIZADO2]]*1/100</f>
        <v>0.71467500000000006</v>
      </c>
      <c r="I4686">
        <v>71.467500000000001</v>
      </c>
      <c r="J4686" s="111">
        <v>42217</v>
      </c>
      <c r="L4686" t="s">
        <v>2</v>
      </c>
      <c r="M4686" t="s">
        <v>84</v>
      </c>
      <c r="N4686" t="s">
        <v>85</v>
      </c>
    </row>
    <row r="4687" spans="1:14" x14ac:dyDescent="0.25">
      <c r="A4687" t="s">
        <v>5615</v>
      </c>
      <c r="B4687" t="s">
        <v>59</v>
      </c>
      <c r="C4687" t="s">
        <v>4251</v>
      </c>
      <c r="D4687" t="s">
        <v>86</v>
      </c>
      <c r="E4687" s="149">
        <v>97500</v>
      </c>
      <c r="F4687" s="149">
        <v>3016</v>
      </c>
      <c r="G4687" s="149">
        <v>100516</v>
      </c>
      <c r="H4687" s="150">
        <f>Tabela2[[#This Row],[PERCENTUAL REALIZADO2]]*1/100</f>
        <v>0.81799999999999995</v>
      </c>
      <c r="I4687">
        <v>81.8</v>
      </c>
      <c r="J4687" s="111">
        <v>39317</v>
      </c>
      <c r="L4687" t="s">
        <v>2</v>
      </c>
      <c r="M4687" t="s">
        <v>84</v>
      </c>
      <c r="N4687" t="s">
        <v>915</v>
      </c>
    </row>
    <row r="4688" spans="1:14" x14ac:dyDescent="0.25">
      <c r="A4688" t="s">
        <v>7590</v>
      </c>
      <c r="B4688" t="s">
        <v>47</v>
      </c>
      <c r="C4688" t="s">
        <v>935</v>
      </c>
      <c r="D4688" t="s">
        <v>82</v>
      </c>
      <c r="E4688" s="149">
        <v>470400</v>
      </c>
      <c r="F4688" s="149">
        <v>12849.93</v>
      </c>
      <c r="G4688" s="149">
        <v>483249.93</v>
      </c>
      <c r="H4688" s="150">
        <f>Tabela2[[#This Row],[PERCENTUAL REALIZADO2]]*1/100</f>
        <v>0.37221400000000004</v>
      </c>
      <c r="I4688">
        <v>37.221400000000003</v>
      </c>
      <c r="J4688" s="111">
        <v>42132</v>
      </c>
      <c r="L4688" t="s">
        <v>2</v>
      </c>
      <c r="M4688" t="s">
        <v>84</v>
      </c>
      <c r="N4688" t="s">
        <v>85</v>
      </c>
    </row>
    <row r="4689" spans="1:14" x14ac:dyDescent="0.25">
      <c r="A4689" t="s">
        <v>7591</v>
      </c>
      <c r="B4689" t="s">
        <v>52</v>
      </c>
      <c r="C4689" t="s">
        <v>653</v>
      </c>
      <c r="D4689" t="s">
        <v>82</v>
      </c>
      <c r="E4689" s="149">
        <v>570375</v>
      </c>
      <c r="F4689" s="149">
        <v>23750</v>
      </c>
      <c r="G4689" s="149">
        <v>594125</v>
      </c>
      <c r="H4689" s="150">
        <f>Tabela2[[#This Row],[PERCENTUAL REALIZADO2]]*1/100</f>
        <v>0.47931499999999999</v>
      </c>
      <c r="I4689">
        <v>47.9315</v>
      </c>
      <c r="J4689" s="111">
        <v>42150</v>
      </c>
      <c r="L4689" t="s">
        <v>2</v>
      </c>
      <c r="M4689" t="s">
        <v>84</v>
      </c>
      <c r="N4689" t="s">
        <v>85</v>
      </c>
    </row>
    <row r="4690" spans="1:14" x14ac:dyDescent="0.25">
      <c r="A4690" t="s">
        <v>5617</v>
      </c>
      <c r="B4690" t="s">
        <v>59</v>
      </c>
      <c r="C4690" t="s">
        <v>1956</v>
      </c>
      <c r="D4690" t="s">
        <v>86</v>
      </c>
      <c r="E4690" s="149">
        <v>97500</v>
      </c>
      <c r="F4690" s="149">
        <v>3382.47</v>
      </c>
      <c r="G4690" s="149">
        <v>100882.47</v>
      </c>
      <c r="H4690" s="150">
        <f>Tabela2[[#This Row],[PERCENTUAL REALIZADO2]]*1/100</f>
        <v>0.83920000000000006</v>
      </c>
      <c r="I4690">
        <v>83.92</v>
      </c>
      <c r="J4690" s="111">
        <v>39252</v>
      </c>
      <c r="K4690" s="111">
        <v>40543</v>
      </c>
      <c r="L4690" t="s">
        <v>2</v>
      </c>
      <c r="M4690" t="s">
        <v>84</v>
      </c>
      <c r="N4690" t="s">
        <v>915</v>
      </c>
    </row>
    <row r="4691" spans="1:14" x14ac:dyDescent="0.25">
      <c r="A4691" t="s">
        <v>7592</v>
      </c>
      <c r="B4691" t="s">
        <v>61</v>
      </c>
      <c r="C4691" t="s">
        <v>7417</v>
      </c>
      <c r="D4691" t="s">
        <v>82</v>
      </c>
      <c r="E4691" s="149">
        <v>782000</v>
      </c>
      <c r="F4691" s="149">
        <v>68000</v>
      </c>
      <c r="G4691" s="149">
        <v>850000</v>
      </c>
      <c r="H4691" s="150">
        <f>Tabela2[[#This Row],[PERCENTUAL REALIZADO2]]*1/100</f>
        <v>0.37901099999999999</v>
      </c>
      <c r="I4691">
        <v>37.9011</v>
      </c>
      <c r="J4691" s="111">
        <v>42165</v>
      </c>
      <c r="L4691" t="s">
        <v>2</v>
      </c>
      <c r="M4691" t="s">
        <v>84</v>
      </c>
      <c r="N4691" t="s">
        <v>85</v>
      </c>
    </row>
    <row r="4692" spans="1:14" x14ac:dyDescent="0.25">
      <c r="A4692" t="s">
        <v>7593</v>
      </c>
      <c r="B4692" t="s">
        <v>61</v>
      </c>
      <c r="C4692" t="s">
        <v>909</v>
      </c>
      <c r="D4692" t="s">
        <v>82</v>
      </c>
      <c r="E4692" s="149">
        <v>1380000</v>
      </c>
      <c r="F4692" s="149">
        <v>120000</v>
      </c>
      <c r="G4692" s="149">
        <v>1500000</v>
      </c>
      <c r="H4692" s="150">
        <f>Tabela2[[#This Row],[PERCENTUAL REALIZADO2]]*1/100</f>
        <v>2.8041999999999997E-2</v>
      </c>
      <c r="I4692">
        <v>2.8041999999999998</v>
      </c>
      <c r="J4692" s="111">
        <v>42248</v>
      </c>
      <c r="L4692" t="s">
        <v>2</v>
      </c>
      <c r="M4692" t="s">
        <v>84</v>
      </c>
      <c r="N4692" t="s">
        <v>85</v>
      </c>
    </row>
    <row r="4693" spans="1:14" x14ac:dyDescent="0.25">
      <c r="A4693" t="s">
        <v>7594</v>
      </c>
      <c r="B4693" t="s">
        <v>67</v>
      </c>
      <c r="C4693" t="s">
        <v>1667</v>
      </c>
      <c r="D4693" t="s">
        <v>82</v>
      </c>
      <c r="E4693" s="149">
        <v>416325</v>
      </c>
      <c r="F4693" s="149">
        <v>37054.86</v>
      </c>
      <c r="G4693" s="149">
        <v>453379.86</v>
      </c>
      <c r="H4693" s="150">
        <f>Tabela2[[#This Row],[PERCENTUAL REALIZADO2]]*1/100</f>
        <v>0.11318599999999999</v>
      </c>
      <c r="I4693">
        <v>11.3186</v>
      </c>
      <c r="J4693" s="111">
        <v>42145</v>
      </c>
      <c r="L4693" t="s">
        <v>2</v>
      </c>
      <c r="M4693" t="s">
        <v>84</v>
      </c>
      <c r="N4693" t="s">
        <v>85</v>
      </c>
    </row>
    <row r="4694" spans="1:14" x14ac:dyDescent="0.25">
      <c r="A4694" t="s">
        <v>7595</v>
      </c>
      <c r="B4694" t="s">
        <v>48</v>
      </c>
      <c r="C4694" t="s">
        <v>297</v>
      </c>
      <c r="D4694" t="s">
        <v>82</v>
      </c>
      <c r="E4694" s="149">
        <v>243750</v>
      </c>
      <c r="F4694" s="149">
        <v>12014.98</v>
      </c>
      <c r="G4694" s="149">
        <v>255764.98</v>
      </c>
      <c r="H4694" s="150">
        <f>Tabela2[[#This Row],[PERCENTUAL REALIZADO2]]*1/100</f>
        <v>0.98325899999999999</v>
      </c>
      <c r="I4694">
        <v>98.325900000000004</v>
      </c>
      <c r="J4694" s="111">
        <v>42217</v>
      </c>
      <c r="L4694" t="s">
        <v>2</v>
      </c>
      <c r="M4694" t="s">
        <v>84</v>
      </c>
      <c r="N4694" t="s">
        <v>85</v>
      </c>
    </row>
    <row r="4695" spans="1:14" x14ac:dyDescent="0.25">
      <c r="A4695" t="s">
        <v>7596</v>
      </c>
      <c r="B4695" t="s">
        <v>64</v>
      </c>
      <c r="C4695" t="s">
        <v>7003</v>
      </c>
      <c r="D4695" t="s">
        <v>82</v>
      </c>
      <c r="E4695" s="149">
        <v>731250</v>
      </c>
      <c r="F4695" s="149">
        <v>18750</v>
      </c>
      <c r="G4695" s="149">
        <v>750000</v>
      </c>
      <c r="H4695" s="150">
        <f>Tabela2[[#This Row],[PERCENTUAL REALIZADO2]]*1/100</f>
        <v>0.85220200000000002</v>
      </c>
      <c r="I4695">
        <v>85.220200000000006</v>
      </c>
      <c r="J4695" s="111">
        <v>42298</v>
      </c>
      <c r="L4695" t="s">
        <v>2</v>
      </c>
      <c r="M4695" t="s">
        <v>84</v>
      </c>
      <c r="N4695" t="s">
        <v>85</v>
      </c>
    </row>
    <row r="4696" spans="1:14" x14ac:dyDescent="0.25">
      <c r="A4696" t="s">
        <v>7597</v>
      </c>
      <c r="B4696" t="s">
        <v>47</v>
      </c>
      <c r="C4696" t="s">
        <v>4256</v>
      </c>
      <c r="D4696" t="s">
        <v>82</v>
      </c>
      <c r="E4696" s="149">
        <v>292500</v>
      </c>
      <c r="F4696" s="149">
        <v>7500</v>
      </c>
      <c r="G4696" s="149">
        <v>300000</v>
      </c>
      <c r="H4696" s="150">
        <f>Tabela2[[#This Row],[PERCENTUAL REALIZADO2]]*1/100</f>
        <v>0.12466799999999999</v>
      </c>
      <c r="I4696">
        <v>12.466799999999999</v>
      </c>
      <c r="J4696" s="111">
        <v>42738</v>
      </c>
      <c r="L4696" t="s">
        <v>2</v>
      </c>
      <c r="M4696" t="s">
        <v>84</v>
      </c>
      <c r="N4696" t="s">
        <v>85</v>
      </c>
    </row>
    <row r="4697" spans="1:14" x14ac:dyDescent="0.25">
      <c r="A4697" t="s">
        <v>7598</v>
      </c>
      <c r="B4697" t="s">
        <v>47</v>
      </c>
      <c r="C4697" t="s">
        <v>6999</v>
      </c>
      <c r="D4697" t="s">
        <v>82</v>
      </c>
      <c r="E4697" s="149">
        <v>341250</v>
      </c>
      <c r="F4697" s="149">
        <v>8750</v>
      </c>
      <c r="G4697" s="149">
        <v>350000</v>
      </c>
      <c r="H4697" s="150">
        <f>Tabela2[[#This Row],[PERCENTUAL REALIZADO2]]*1/100</f>
        <v>0.38374999999999998</v>
      </c>
      <c r="I4697">
        <v>38.375</v>
      </c>
      <c r="J4697" s="111">
        <v>42164</v>
      </c>
      <c r="L4697" t="s">
        <v>2</v>
      </c>
      <c r="M4697" t="s">
        <v>84</v>
      </c>
      <c r="N4697" t="s">
        <v>85</v>
      </c>
    </row>
    <row r="4698" spans="1:14" x14ac:dyDescent="0.25">
      <c r="A4698" t="s">
        <v>7600</v>
      </c>
      <c r="B4698" t="s">
        <v>50</v>
      </c>
      <c r="C4698" t="s">
        <v>7599</v>
      </c>
      <c r="D4698" t="s">
        <v>82</v>
      </c>
      <c r="E4698" s="149">
        <v>292500</v>
      </c>
      <c r="F4698" s="149">
        <v>7500</v>
      </c>
      <c r="G4698" s="149">
        <v>300000</v>
      </c>
      <c r="H4698" s="150">
        <f>Tabela2[[#This Row],[PERCENTUAL REALIZADO2]]*1/100</f>
        <v>0.17820900000000001</v>
      </c>
      <c r="I4698">
        <v>17.820900000000002</v>
      </c>
      <c r="J4698" s="111">
        <v>42644</v>
      </c>
      <c r="L4698" t="s">
        <v>2</v>
      </c>
      <c r="M4698" t="s">
        <v>84</v>
      </c>
      <c r="N4698" t="s">
        <v>85</v>
      </c>
    </row>
    <row r="4699" spans="1:14" x14ac:dyDescent="0.25">
      <c r="A4699" t="s">
        <v>7601</v>
      </c>
      <c r="B4699" t="s">
        <v>47</v>
      </c>
      <c r="C4699" t="s">
        <v>377</v>
      </c>
      <c r="D4699" t="s">
        <v>82</v>
      </c>
      <c r="E4699" s="149">
        <v>341250</v>
      </c>
      <c r="F4699" s="149">
        <v>7000</v>
      </c>
      <c r="G4699" s="149">
        <v>348250</v>
      </c>
      <c r="H4699" s="150">
        <f>Tabela2[[#This Row],[PERCENTUAL REALIZADO2]]*1/100</f>
        <v>0.95711900000000005</v>
      </c>
      <c r="I4699">
        <v>95.7119</v>
      </c>
      <c r="J4699" s="111">
        <v>42199</v>
      </c>
      <c r="L4699" t="s">
        <v>2</v>
      </c>
      <c r="M4699" t="s">
        <v>84</v>
      </c>
      <c r="N4699" t="s">
        <v>85</v>
      </c>
    </row>
    <row r="4700" spans="1:14" x14ac:dyDescent="0.25">
      <c r="A4700" t="s">
        <v>7603</v>
      </c>
      <c r="B4700" t="s">
        <v>67</v>
      </c>
      <c r="C4700" t="s">
        <v>7602</v>
      </c>
      <c r="D4700" t="s">
        <v>82</v>
      </c>
      <c r="E4700" s="149">
        <v>975000</v>
      </c>
      <c r="F4700" s="149">
        <v>118077.24</v>
      </c>
      <c r="G4700" s="149">
        <v>1093077.24</v>
      </c>
      <c r="H4700" s="150">
        <f>Tabela2[[#This Row],[PERCENTUAL REALIZADO2]]*1/100</f>
        <v>0.10686400000000001</v>
      </c>
      <c r="I4700">
        <v>10.686400000000001</v>
      </c>
      <c r="J4700" s="111">
        <v>42219</v>
      </c>
      <c r="L4700" t="s">
        <v>2</v>
      </c>
      <c r="M4700" t="s">
        <v>84</v>
      </c>
      <c r="N4700" t="s">
        <v>85</v>
      </c>
    </row>
    <row r="4701" spans="1:14" x14ac:dyDescent="0.25">
      <c r="A4701" t="s">
        <v>7605</v>
      </c>
      <c r="B4701" t="s">
        <v>67</v>
      </c>
      <c r="C4701" t="s">
        <v>7604</v>
      </c>
      <c r="D4701" t="s">
        <v>82</v>
      </c>
      <c r="E4701" s="149">
        <v>243750</v>
      </c>
      <c r="F4701" s="149">
        <v>6250</v>
      </c>
      <c r="G4701" s="149">
        <v>250000</v>
      </c>
      <c r="H4701" s="150">
        <f>Tabela2[[#This Row],[PERCENTUAL REALIZADO2]]*1/100</f>
        <v>0.55535000000000001</v>
      </c>
      <c r="I4701">
        <v>55.534999999999997</v>
      </c>
      <c r="J4701" s="111">
        <v>42223</v>
      </c>
      <c r="L4701" t="s">
        <v>2</v>
      </c>
      <c r="M4701" t="s">
        <v>84</v>
      </c>
      <c r="N4701" t="s">
        <v>85</v>
      </c>
    </row>
    <row r="4702" spans="1:14" x14ac:dyDescent="0.25">
      <c r="A4702" t="s">
        <v>7606</v>
      </c>
      <c r="B4702" t="s">
        <v>61</v>
      </c>
      <c r="C4702" t="s">
        <v>3384</v>
      </c>
      <c r="D4702" t="s">
        <v>82</v>
      </c>
      <c r="E4702" s="149">
        <v>487500</v>
      </c>
      <c r="F4702" s="149">
        <v>91163.44</v>
      </c>
      <c r="G4702" s="149">
        <v>578663.43999999994</v>
      </c>
      <c r="H4702" s="150">
        <f>Tabela2[[#This Row],[PERCENTUAL REALIZADO2]]*1/100</f>
        <v>3.7502000000000001E-2</v>
      </c>
      <c r="I4702">
        <v>3.7502</v>
      </c>
      <c r="J4702" s="111">
        <v>42156</v>
      </c>
      <c r="L4702" t="s">
        <v>2</v>
      </c>
      <c r="M4702" t="s">
        <v>84</v>
      </c>
      <c r="N4702" t="s">
        <v>85</v>
      </c>
    </row>
    <row r="4703" spans="1:14" x14ac:dyDescent="0.25">
      <c r="A4703" t="s">
        <v>7607</v>
      </c>
      <c r="B4703" t="s">
        <v>47</v>
      </c>
      <c r="C4703" t="s">
        <v>1280</v>
      </c>
      <c r="D4703" t="s">
        <v>82</v>
      </c>
      <c r="E4703" s="149">
        <v>390000</v>
      </c>
      <c r="F4703" s="149">
        <v>55519.07</v>
      </c>
      <c r="G4703" s="149">
        <v>445519.07</v>
      </c>
      <c r="H4703" s="150">
        <f>Tabela2[[#This Row],[PERCENTUAL REALIZADO2]]*1/100</f>
        <v>3.0570000000000003E-3</v>
      </c>
      <c r="I4703">
        <v>0.30570000000000003</v>
      </c>
      <c r="J4703" s="111">
        <v>42156</v>
      </c>
      <c r="L4703" t="s">
        <v>2</v>
      </c>
      <c r="M4703" t="s">
        <v>84</v>
      </c>
      <c r="N4703" t="s">
        <v>85</v>
      </c>
    </row>
    <row r="4704" spans="1:14" x14ac:dyDescent="0.25">
      <c r="A4704" t="s">
        <v>7608</v>
      </c>
      <c r="B4704" t="s">
        <v>47</v>
      </c>
      <c r="C4704" t="s">
        <v>979</v>
      </c>
      <c r="D4704" t="s">
        <v>82</v>
      </c>
      <c r="E4704" s="149">
        <v>975000</v>
      </c>
      <c r="F4704" s="149">
        <v>40800</v>
      </c>
      <c r="G4704" s="149">
        <v>1015800</v>
      </c>
      <c r="H4704" s="150">
        <f>Tabela2[[#This Row],[PERCENTUAL REALIZADO2]]*1/100</f>
        <v>0.476302</v>
      </c>
      <c r="I4704">
        <v>47.630200000000002</v>
      </c>
      <c r="J4704" s="111">
        <v>42131</v>
      </c>
      <c r="L4704" t="s">
        <v>2</v>
      </c>
      <c r="M4704" t="s">
        <v>84</v>
      </c>
      <c r="N4704" t="s">
        <v>85</v>
      </c>
    </row>
    <row r="4705" spans="1:14" x14ac:dyDescent="0.25">
      <c r="A4705" t="s">
        <v>7610</v>
      </c>
      <c r="B4705" t="s">
        <v>58</v>
      </c>
      <c r="C4705" t="s">
        <v>7609</v>
      </c>
      <c r="D4705" t="s">
        <v>161</v>
      </c>
      <c r="E4705" s="149">
        <v>409280.38</v>
      </c>
      <c r="F4705" s="149">
        <v>8352.66</v>
      </c>
      <c r="G4705" s="149">
        <v>417633.04</v>
      </c>
      <c r="H4705" s="150">
        <f>Tabela2[[#This Row],[PERCENTUAL REALIZADO2]]*1/100</f>
        <v>5.7003000000000005E-2</v>
      </c>
      <c r="I4705">
        <v>5.7003000000000004</v>
      </c>
      <c r="J4705" s="111">
        <v>42552</v>
      </c>
      <c r="L4705" t="s">
        <v>2</v>
      </c>
      <c r="M4705" t="s">
        <v>84</v>
      </c>
      <c r="N4705" t="s">
        <v>265</v>
      </c>
    </row>
    <row r="4706" spans="1:14" x14ac:dyDescent="0.25">
      <c r="A4706" t="s">
        <v>7611</v>
      </c>
      <c r="B4706" t="s">
        <v>64</v>
      </c>
      <c r="C4706" t="s">
        <v>278</v>
      </c>
      <c r="D4706" t="s">
        <v>117</v>
      </c>
      <c r="E4706" s="149">
        <v>5067333.72</v>
      </c>
      <c r="F4706" s="149">
        <v>300361.88</v>
      </c>
      <c r="G4706" s="149">
        <v>5367695.5999999996</v>
      </c>
      <c r="H4706" s="150">
        <f>Tabela2[[#This Row],[PERCENTUAL REALIZADO2]]*1/100</f>
        <v>0.6642610000000001</v>
      </c>
      <c r="I4706">
        <v>66.426100000000005</v>
      </c>
      <c r="J4706" s="111">
        <v>42241</v>
      </c>
      <c r="L4706" t="s">
        <v>2</v>
      </c>
      <c r="M4706" t="s">
        <v>120</v>
      </c>
      <c r="N4706" t="s">
        <v>641</v>
      </c>
    </row>
    <row r="4707" spans="1:14" x14ac:dyDescent="0.25">
      <c r="A4707" t="s">
        <v>7612</v>
      </c>
      <c r="B4707" t="s">
        <v>68</v>
      </c>
      <c r="C4707" t="s">
        <v>1213</v>
      </c>
      <c r="D4707" t="s">
        <v>117</v>
      </c>
      <c r="E4707" s="149">
        <v>6511397.3099999996</v>
      </c>
      <c r="F4707" s="149">
        <v>566208.46</v>
      </c>
      <c r="G4707" s="149">
        <v>7077605.7699999996</v>
      </c>
      <c r="H4707" s="150">
        <f>Tabela2[[#This Row],[PERCENTUAL REALIZADO2]]*1/100</f>
        <v>0.44100700000000004</v>
      </c>
      <c r="I4707">
        <v>44.100700000000003</v>
      </c>
      <c r="J4707" s="111">
        <v>42186</v>
      </c>
      <c r="L4707" t="s">
        <v>2</v>
      </c>
      <c r="M4707" t="s">
        <v>120</v>
      </c>
      <c r="N4707" t="s">
        <v>641</v>
      </c>
    </row>
    <row r="4708" spans="1:14" x14ac:dyDescent="0.25">
      <c r="A4708" t="s">
        <v>7613</v>
      </c>
      <c r="B4708" t="s">
        <v>69</v>
      </c>
      <c r="C4708" t="s">
        <v>850</v>
      </c>
      <c r="D4708" t="s">
        <v>117</v>
      </c>
      <c r="E4708" s="149">
        <v>3360000</v>
      </c>
      <c r="F4708" s="149">
        <v>2047241.85</v>
      </c>
      <c r="G4708" s="149">
        <v>5407241.8499999996</v>
      </c>
      <c r="H4708" s="150">
        <f>Tabela2[[#This Row],[PERCENTUAL REALIZADO2]]*1/100</f>
        <v>2.7720000000000002E-3</v>
      </c>
      <c r="I4708">
        <v>0.2772</v>
      </c>
      <c r="J4708" s="111">
        <v>42217</v>
      </c>
      <c r="L4708" t="s">
        <v>2</v>
      </c>
      <c r="M4708" t="s">
        <v>120</v>
      </c>
      <c r="N4708" t="s">
        <v>121</v>
      </c>
    </row>
    <row r="4709" spans="1:14" x14ac:dyDescent="0.25">
      <c r="A4709" t="s">
        <v>7614</v>
      </c>
      <c r="B4709" t="s">
        <v>60</v>
      </c>
      <c r="C4709" t="s">
        <v>896</v>
      </c>
      <c r="D4709" t="s">
        <v>117</v>
      </c>
      <c r="E4709" s="149">
        <v>750100</v>
      </c>
      <c r="F4709" s="149">
        <v>65226.09</v>
      </c>
      <c r="G4709" s="149">
        <v>815326.09</v>
      </c>
      <c r="H4709" s="150">
        <f>Tabela2[[#This Row],[PERCENTUAL REALIZADO2]]*1/100</f>
        <v>9.2689000000000007E-2</v>
      </c>
      <c r="I4709">
        <v>9.2689000000000004</v>
      </c>
      <c r="J4709" s="111">
        <v>42163</v>
      </c>
      <c r="L4709" t="s">
        <v>2</v>
      </c>
      <c r="M4709" t="s">
        <v>120</v>
      </c>
      <c r="N4709" t="s">
        <v>641</v>
      </c>
    </row>
    <row r="4710" spans="1:14" x14ac:dyDescent="0.25">
      <c r="A4710" t="s">
        <v>7615</v>
      </c>
      <c r="B4710" t="s">
        <v>61</v>
      </c>
      <c r="C4710" t="s">
        <v>854</v>
      </c>
      <c r="D4710" t="s">
        <v>117</v>
      </c>
      <c r="E4710" s="149">
        <v>571000</v>
      </c>
      <c r="F4710" s="149">
        <v>238842.96</v>
      </c>
      <c r="G4710" s="149">
        <v>809842.96</v>
      </c>
      <c r="H4710" s="150">
        <f>Tabela2[[#This Row],[PERCENTUAL REALIZADO2]]*1/100</f>
        <v>6.313E-3</v>
      </c>
      <c r="I4710">
        <v>0.63129999999999997</v>
      </c>
      <c r="J4710" s="111">
        <v>42355</v>
      </c>
      <c r="L4710" t="s">
        <v>2</v>
      </c>
      <c r="M4710" t="s">
        <v>120</v>
      </c>
      <c r="N4710" t="s">
        <v>641</v>
      </c>
    </row>
    <row r="4711" spans="1:14" x14ac:dyDescent="0.25">
      <c r="A4711" t="s">
        <v>6675</v>
      </c>
      <c r="B4711" t="s">
        <v>57</v>
      </c>
      <c r="C4711" t="s">
        <v>888</v>
      </c>
      <c r="D4711" t="s">
        <v>117</v>
      </c>
      <c r="E4711" s="149">
        <v>440499.15</v>
      </c>
      <c r="F4711" s="149">
        <v>8989.7800000000007</v>
      </c>
      <c r="G4711" s="149">
        <v>449488.93</v>
      </c>
      <c r="H4711" s="150">
        <f>Tabela2[[#This Row],[PERCENTUAL REALIZADO2]]*1/100</f>
        <v>0.27154099999999998</v>
      </c>
      <c r="I4711">
        <v>27.1541</v>
      </c>
      <c r="J4711" s="111">
        <v>42132</v>
      </c>
      <c r="L4711" t="s">
        <v>2</v>
      </c>
      <c r="M4711" t="s">
        <v>120</v>
      </c>
      <c r="N4711" t="s">
        <v>121</v>
      </c>
    </row>
    <row r="4712" spans="1:14" x14ac:dyDescent="0.25">
      <c r="A4712" t="s">
        <v>7616</v>
      </c>
      <c r="B4712" t="s">
        <v>61</v>
      </c>
      <c r="C4712" t="s">
        <v>854</v>
      </c>
      <c r="D4712" t="s">
        <v>117</v>
      </c>
      <c r="E4712" s="149">
        <v>574498.18000000005</v>
      </c>
      <c r="F4712" s="149">
        <v>144167.42000000001</v>
      </c>
      <c r="G4712" s="149">
        <v>718665.6</v>
      </c>
      <c r="H4712" s="150">
        <f>Tabela2[[#This Row],[PERCENTUAL REALIZADO2]]*1/100</f>
        <v>0.53107899999999997</v>
      </c>
      <c r="I4712">
        <v>53.107900000000001</v>
      </c>
      <c r="J4712" s="111">
        <v>42345</v>
      </c>
      <c r="L4712" t="s">
        <v>2</v>
      </c>
      <c r="M4712" t="s">
        <v>120</v>
      </c>
      <c r="N4712" t="s">
        <v>641</v>
      </c>
    </row>
    <row r="4713" spans="1:14" x14ac:dyDescent="0.25">
      <c r="A4713" t="s">
        <v>7617</v>
      </c>
      <c r="B4713" t="s">
        <v>61</v>
      </c>
      <c r="C4713" t="s">
        <v>854</v>
      </c>
      <c r="D4713" t="s">
        <v>117</v>
      </c>
      <c r="E4713" s="149">
        <v>274238.3</v>
      </c>
      <c r="F4713" s="149">
        <v>33892.43</v>
      </c>
      <c r="G4713" s="149">
        <v>308130.73</v>
      </c>
      <c r="H4713" s="150">
        <f>Tabela2[[#This Row],[PERCENTUAL REALIZADO2]]*1/100</f>
        <v>0.96772800000000003</v>
      </c>
      <c r="I4713">
        <v>96.772800000000004</v>
      </c>
      <c r="J4713" s="111">
        <v>42293</v>
      </c>
      <c r="L4713" t="s">
        <v>2</v>
      </c>
      <c r="M4713" t="s">
        <v>120</v>
      </c>
      <c r="N4713" t="s">
        <v>641</v>
      </c>
    </row>
    <row r="4714" spans="1:14" x14ac:dyDescent="0.25">
      <c r="A4714" t="s">
        <v>7618</v>
      </c>
      <c r="B4714" t="s">
        <v>61</v>
      </c>
      <c r="C4714" t="s">
        <v>854</v>
      </c>
      <c r="D4714" t="s">
        <v>117</v>
      </c>
      <c r="E4714" s="149">
        <v>569795.69999999995</v>
      </c>
      <c r="F4714" s="149">
        <v>45530.65</v>
      </c>
      <c r="G4714" s="149">
        <v>615326.35</v>
      </c>
      <c r="H4714" s="150">
        <f>Tabela2[[#This Row],[PERCENTUAL REALIZADO2]]*1/100</f>
        <v>8.0400000000000003E-3</v>
      </c>
      <c r="I4714">
        <v>0.80400000000000005</v>
      </c>
      <c r="J4714" s="111">
        <v>42345</v>
      </c>
      <c r="L4714" t="s">
        <v>2</v>
      </c>
      <c r="M4714" t="s">
        <v>120</v>
      </c>
      <c r="N4714" t="s">
        <v>641</v>
      </c>
    </row>
    <row r="4715" spans="1:14" x14ac:dyDescent="0.25">
      <c r="A4715" t="s">
        <v>7619</v>
      </c>
      <c r="B4715" t="s">
        <v>61</v>
      </c>
      <c r="C4715" t="s">
        <v>854</v>
      </c>
      <c r="D4715" t="s">
        <v>117</v>
      </c>
      <c r="E4715" s="149">
        <v>219186.33</v>
      </c>
      <c r="F4715" s="149">
        <v>35240.370000000003</v>
      </c>
      <c r="G4715" s="149">
        <v>254426.7</v>
      </c>
      <c r="H4715" s="150">
        <f>Tabela2[[#This Row],[PERCENTUAL REALIZADO2]]*1/100</f>
        <v>0.99244200000000005</v>
      </c>
      <c r="I4715">
        <v>99.244200000000006</v>
      </c>
      <c r="J4715" s="111">
        <v>42293</v>
      </c>
      <c r="L4715" t="s">
        <v>2</v>
      </c>
      <c r="M4715" t="s">
        <v>120</v>
      </c>
      <c r="N4715" t="s">
        <v>641</v>
      </c>
    </row>
    <row r="4716" spans="1:14" x14ac:dyDescent="0.25">
      <c r="A4716" t="s">
        <v>7620</v>
      </c>
      <c r="B4716" t="s">
        <v>52</v>
      </c>
      <c r="C4716" t="s">
        <v>7397</v>
      </c>
      <c r="D4716" t="s">
        <v>117</v>
      </c>
      <c r="E4716" s="149">
        <v>390000</v>
      </c>
      <c r="F4716" s="149">
        <v>14460</v>
      </c>
      <c r="G4716" s="149">
        <v>404460</v>
      </c>
      <c r="H4716" s="150">
        <f>Tabela2[[#This Row],[PERCENTUAL REALIZADO2]]*1/100</f>
        <v>0</v>
      </c>
      <c r="I4716">
        <v>0</v>
      </c>
      <c r="J4716" s="111">
        <v>42146</v>
      </c>
      <c r="L4716" t="s">
        <v>2</v>
      </c>
      <c r="M4716" t="s">
        <v>120</v>
      </c>
      <c r="N4716" t="s">
        <v>121</v>
      </c>
    </row>
    <row r="4717" spans="1:14" x14ac:dyDescent="0.25">
      <c r="A4717" t="s">
        <v>7621</v>
      </c>
      <c r="B4717" t="s">
        <v>66</v>
      </c>
      <c r="C4717" t="s">
        <v>304</v>
      </c>
      <c r="D4717" t="s">
        <v>117</v>
      </c>
      <c r="E4717" s="149">
        <v>243750</v>
      </c>
      <c r="F4717" s="149">
        <v>4974.49</v>
      </c>
      <c r="G4717" s="149">
        <v>248724.49</v>
      </c>
      <c r="H4717" s="150">
        <f>Tabela2[[#This Row],[PERCENTUAL REALIZADO2]]*1/100</f>
        <v>0.91307100000000008</v>
      </c>
      <c r="I4717">
        <v>91.307100000000005</v>
      </c>
      <c r="J4717" s="111">
        <v>42139</v>
      </c>
      <c r="L4717" t="s">
        <v>2</v>
      </c>
      <c r="M4717" t="s">
        <v>120</v>
      </c>
      <c r="N4717" t="s">
        <v>121</v>
      </c>
    </row>
    <row r="4718" spans="1:14" x14ac:dyDescent="0.25">
      <c r="A4718" t="s">
        <v>412</v>
      </c>
      <c r="B4718" t="s">
        <v>51</v>
      </c>
      <c r="C4718" t="s">
        <v>4032</v>
      </c>
      <c r="D4718" t="s">
        <v>117</v>
      </c>
      <c r="E4718" s="149">
        <v>487500</v>
      </c>
      <c r="F4718" s="149">
        <v>177185.15</v>
      </c>
      <c r="G4718" s="149">
        <v>664685.15</v>
      </c>
      <c r="H4718" s="150">
        <f>Tabela2[[#This Row],[PERCENTUAL REALIZADO2]]*1/100</f>
        <v>7.1842000000000003E-2</v>
      </c>
      <c r="I4718">
        <v>7.1841999999999997</v>
      </c>
      <c r="J4718" s="111">
        <v>42137</v>
      </c>
      <c r="L4718" t="s">
        <v>2</v>
      </c>
      <c r="M4718" t="s">
        <v>120</v>
      </c>
      <c r="N4718" t="s">
        <v>121</v>
      </c>
    </row>
    <row r="4719" spans="1:14" x14ac:dyDescent="0.25">
      <c r="A4719" t="s">
        <v>7622</v>
      </c>
      <c r="B4719" t="s">
        <v>51</v>
      </c>
      <c r="C4719" t="s">
        <v>633</v>
      </c>
      <c r="D4719" t="s">
        <v>117</v>
      </c>
      <c r="E4719" s="149">
        <v>487500</v>
      </c>
      <c r="F4719" s="149">
        <v>27513.98</v>
      </c>
      <c r="G4719" s="149">
        <v>515013.98</v>
      </c>
      <c r="H4719" s="150">
        <f>Tabela2[[#This Row],[PERCENTUAL REALIZADO2]]*1/100</f>
        <v>0.52675499999999997</v>
      </c>
      <c r="I4719">
        <v>52.6755</v>
      </c>
      <c r="J4719" s="111">
        <v>42552</v>
      </c>
      <c r="L4719" t="s">
        <v>2</v>
      </c>
      <c r="M4719" t="s">
        <v>120</v>
      </c>
      <c r="N4719" t="s">
        <v>121</v>
      </c>
    </row>
    <row r="4720" spans="1:14" x14ac:dyDescent="0.25">
      <c r="A4720" t="s">
        <v>7623</v>
      </c>
      <c r="B4720" t="s">
        <v>64</v>
      </c>
      <c r="C4720" t="s">
        <v>373</v>
      </c>
      <c r="D4720" t="s">
        <v>90</v>
      </c>
      <c r="E4720" s="149">
        <v>500000</v>
      </c>
      <c r="F4720" s="149">
        <v>126788.98</v>
      </c>
      <c r="G4720" s="149">
        <v>626788.98</v>
      </c>
      <c r="H4720" s="150">
        <f>Tabela2[[#This Row],[PERCENTUAL REALIZADO2]]*1/100</f>
        <v>0.99979200000000001</v>
      </c>
      <c r="I4720">
        <v>99.979200000000006</v>
      </c>
      <c r="J4720" s="111">
        <v>42355</v>
      </c>
      <c r="L4720" t="s">
        <v>2</v>
      </c>
      <c r="M4720" t="s">
        <v>80</v>
      </c>
      <c r="N4720" t="s">
        <v>737</v>
      </c>
    </row>
    <row r="4721" spans="1:14" x14ac:dyDescent="0.25">
      <c r="A4721" t="s">
        <v>7624</v>
      </c>
      <c r="B4721" t="s">
        <v>49</v>
      </c>
      <c r="C4721" t="s">
        <v>771</v>
      </c>
      <c r="D4721" t="s">
        <v>90</v>
      </c>
      <c r="E4721" s="149">
        <v>750000</v>
      </c>
      <c r="F4721" s="149">
        <v>168000</v>
      </c>
      <c r="G4721" s="149">
        <v>918000</v>
      </c>
      <c r="H4721" s="150">
        <f>Tabela2[[#This Row],[PERCENTUAL REALIZADO2]]*1/100</f>
        <v>0.67816900000000002</v>
      </c>
      <c r="I4721">
        <v>67.816900000000004</v>
      </c>
      <c r="J4721" s="111">
        <v>42891</v>
      </c>
      <c r="L4721" t="s">
        <v>2</v>
      </c>
      <c r="M4721" t="s">
        <v>80</v>
      </c>
      <c r="N4721" t="s">
        <v>737</v>
      </c>
    </row>
    <row r="4722" spans="1:14" x14ac:dyDescent="0.25">
      <c r="A4722" t="s">
        <v>311</v>
      </c>
      <c r="B4722" t="s">
        <v>53</v>
      </c>
      <c r="C4722" t="s">
        <v>3456</v>
      </c>
      <c r="D4722" t="s">
        <v>79</v>
      </c>
      <c r="E4722" s="149">
        <v>292500</v>
      </c>
      <c r="F4722" s="149">
        <v>72500</v>
      </c>
      <c r="G4722" s="149">
        <v>365000</v>
      </c>
      <c r="H4722" s="150">
        <f>Tabela2[[#This Row],[PERCENTUAL REALIZADO2]]*1/100</f>
        <v>0.91980000000000006</v>
      </c>
      <c r="I4722">
        <v>91.98</v>
      </c>
      <c r="J4722" s="111">
        <v>42257</v>
      </c>
      <c r="L4722" t="s">
        <v>2</v>
      </c>
      <c r="M4722" t="s">
        <v>80</v>
      </c>
      <c r="N4722" t="s">
        <v>81</v>
      </c>
    </row>
    <row r="4723" spans="1:14" x14ac:dyDescent="0.25">
      <c r="A4723" t="s">
        <v>7625</v>
      </c>
      <c r="B4723" t="s">
        <v>69</v>
      </c>
      <c r="C4723" t="s">
        <v>3531</v>
      </c>
      <c r="D4723" t="s">
        <v>79</v>
      </c>
      <c r="E4723" s="149">
        <v>1140750</v>
      </c>
      <c r="F4723" s="149">
        <v>23400</v>
      </c>
      <c r="G4723" s="149">
        <v>1164150</v>
      </c>
      <c r="H4723" s="150">
        <f>Tabela2[[#This Row],[PERCENTUAL REALIZADO2]]*1/100</f>
        <v>0.53053300000000003</v>
      </c>
      <c r="I4723">
        <v>53.0533</v>
      </c>
      <c r="J4723" s="111">
        <v>42248</v>
      </c>
      <c r="L4723" t="s">
        <v>2</v>
      </c>
      <c r="M4723" t="s">
        <v>80</v>
      </c>
      <c r="N4723" t="s">
        <v>81</v>
      </c>
    </row>
    <row r="4724" spans="1:14" x14ac:dyDescent="0.25">
      <c r="A4724" t="s">
        <v>7626</v>
      </c>
      <c r="B4724" t="s">
        <v>53</v>
      </c>
      <c r="C4724" t="s">
        <v>819</v>
      </c>
      <c r="D4724" t="s">
        <v>79</v>
      </c>
      <c r="E4724" s="149">
        <v>731250</v>
      </c>
      <c r="F4724" s="149">
        <v>34081.79</v>
      </c>
      <c r="G4724" s="149">
        <v>765331.79</v>
      </c>
      <c r="H4724" s="150">
        <f>Tabela2[[#This Row],[PERCENTUAL REALIZADO2]]*1/100</f>
        <v>0.50085800000000003</v>
      </c>
      <c r="I4724">
        <v>50.085799999999999</v>
      </c>
      <c r="J4724" s="111">
        <v>42135</v>
      </c>
      <c r="L4724" t="s">
        <v>2</v>
      </c>
      <c r="M4724" t="s">
        <v>80</v>
      </c>
      <c r="N4724" t="s">
        <v>81</v>
      </c>
    </row>
    <row r="4725" spans="1:14" x14ac:dyDescent="0.25">
      <c r="A4725" t="s">
        <v>311</v>
      </c>
      <c r="B4725" t="s">
        <v>68</v>
      </c>
      <c r="C4725" t="s">
        <v>5619</v>
      </c>
      <c r="D4725" t="s">
        <v>79</v>
      </c>
      <c r="E4725" s="149">
        <v>156000</v>
      </c>
      <c r="F4725" s="149">
        <v>4000</v>
      </c>
      <c r="G4725" s="149">
        <v>160000</v>
      </c>
      <c r="H4725" s="150">
        <f>Tabela2[[#This Row],[PERCENTUAL REALIZADO2]]*1/100</f>
        <v>0.99519499999999994</v>
      </c>
      <c r="I4725">
        <v>99.519499999999994</v>
      </c>
      <c r="J4725" s="111">
        <v>41969</v>
      </c>
      <c r="K4725" s="111">
        <v>41969</v>
      </c>
      <c r="L4725" t="s">
        <v>2</v>
      </c>
      <c r="M4725" t="s">
        <v>80</v>
      </c>
      <c r="N4725" t="s">
        <v>81</v>
      </c>
    </row>
    <row r="4726" spans="1:14" x14ac:dyDescent="0.25">
      <c r="A4726" t="s">
        <v>7628</v>
      </c>
      <c r="B4726" t="s">
        <v>53</v>
      </c>
      <c r="C4726" t="s">
        <v>7627</v>
      </c>
      <c r="D4726" t="s">
        <v>79</v>
      </c>
      <c r="E4726" s="149">
        <v>291000</v>
      </c>
      <c r="F4726" s="149">
        <v>7275</v>
      </c>
      <c r="G4726" s="149">
        <v>298275</v>
      </c>
      <c r="H4726" s="150">
        <f>Tabela2[[#This Row],[PERCENTUAL REALIZADO2]]*1/100</f>
        <v>0.84934100000000001</v>
      </c>
      <c r="I4726">
        <v>84.934100000000001</v>
      </c>
      <c r="J4726" s="111">
        <v>42045</v>
      </c>
      <c r="L4726" t="s">
        <v>2</v>
      </c>
      <c r="M4726" t="s">
        <v>80</v>
      </c>
      <c r="N4726" t="s">
        <v>81</v>
      </c>
    </row>
    <row r="4727" spans="1:14" x14ac:dyDescent="0.25">
      <c r="A4727" t="s">
        <v>498</v>
      </c>
      <c r="B4727" t="s">
        <v>58</v>
      </c>
      <c r="C4727" t="s">
        <v>268</v>
      </c>
      <c r="D4727" t="s">
        <v>123</v>
      </c>
      <c r="E4727" s="149">
        <v>48805831</v>
      </c>
      <c r="F4727" s="149">
        <v>6532143.0499999998</v>
      </c>
      <c r="G4727" s="149">
        <v>55337974.049999997</v>
      </c>
      <c r="H4727" s="150">
        <f>Tabela2[[#This Row],[PERCENTUAL REALIZADO2]]*1/100</f>
        <v>0.93901200000000007</v>
      </c>
      <c r="I4727">
        <v>93.901200000000003</v>
      </c>
      <c r="J4727" s="111">
        <v>41641</v>
      </c>
      <c r="L4727" t="s">
        <v>2</v>
      </c>
      <c r="M4727" t="s">
        <v>125</v>
      </c>
      <c r="N4727" t="s">
        <v>126</v>
      </c>
    </row>
    <row r="4728" spans="1:14" x14ac:dyDescent="0.25">
      <c r="A4728" t="s">
        <v>7629</v>
      </c>
      <c r="B4728" t="s">
        <v>62</v>
      </c>
      <c r="C4728" t="s">
        <v>2705</v>
      </c>
      <c r="D4728" t="s">
        <v>82</v>
      </c>
      <c r="E4728" s="149">
        <v>243750</v>
      </c>
      <c r="F4728" s="149">
        <v>19250</v>
      </c>
      <c r="G4728" s="149">
        <v>263000</v>
      </c>
      <c r="H4728" s="150">
        <f>Tabela2[[#This Row],[PERCENTUAL REALIZADO2]]*1/100</f>
        <v>0.99387200000000009</v>
      </c>
      <c r="I4728">
        <v>99.387200000000007</v>
      </c>
      <c r="J4728" s="111">
        <v>41946</v>
      </c>
      <c r="L4728" t="s">
        <v>2</v>
      </c>
      <c r="M4728" t="s">
        <v>84</v>
      </c>
      <c r="N4728" t="s">
        <v>85</v>
      </c>
    </row>
    <row r="4729" spans="1:14" x14ac:dyDescent="0.25">
      <c r="A4729" t="s">
        <v>7630</v>
      </c>
      <c r="B4729" t="s">
        <v>48</v>
      </c>
      <c r="C4729" t="s">
        <v>6184</v>
      </c>
      <c r="D4729" t="s">
        <v>82</v>
      </c>
      <c r="E4729" s="149">
        <v>975000</v>
      </c>
      <c r="F4729" s="149">
        <v>38965.769999999997</v>
      </c>
      <c r="G4729" s="149">
        <v>1013965.77</v>
      </c>
      <c r="H4729" s="150">
        <f>Tabela2[[#This Row],[PERCENTUAL REALIZADO2]]*1/100</f>
        <v>0.109893</v>
      </c>
      <c r="I4729">
        <v>10.9893</v>
      </c>
      <c r="J4729" s="111">
        <v>42339</v>
      </c>
      <c r="L4729" t="s">
        <v>2</v>
      </c>
      <c r="M4729" t="s">
        <v>84</v>
      </c>
      <c r="N4729" t="s">
        <v>85</v>
      </c>
    </row>
    <row r="4730" spans="1:14" x14ac:dyDescent="0.25">
      <c r="A4730" t="s">
        <v>7631</v>
      </c>
      <c r="B4730" t="s">
        <v>66</v>
      </c>
      <c r="C4730" t="s">
        <v>2996</v>
      </c>
      <c r="D4730" t="s">
        <v>82</v>
      </c>
      <c r="E4730" s="149">
        <v>292500</v>
      </c>
      <c r="F4730" s="149">
        <v>5969.39</v>
      </c>
      <c r="G4730" s="149">
        <v>298469.39</v>
      </c>
      <c r="H4730" s="150">
        <f>Tabela2[[#This Row],[PERCENTUAL REALIZADO2]]*1/100</f>
        <v>0.58715400000000006</v>
      </c>
      <c r="I4730">
        <v>58.715400000000002</v>
      </c>
      <c r="J4730" s="111">
        <v>42303</v>
      </c>
      <c r="L4730" t="s">
        <v>2</v>
      </c>
      <c r="M4730" t="s">
        <v>84</v>
      </c>
      <c r="N4730" t="s">
        <v>85</v>
      </c>
    </row>
    <row r="4731" spans="1:14" x14ac:dyDescent="0.25">
      <c r="A4731" t="s">
        <v>7633</v>
      </c>
      <c r="B4731" t="s">
        <v>52</v>
      </c>
      <c r="C4731" t="s">
        <v>7632</v>
      </c>
      <c r="D4731" t="s">
        <v>82</v>
      </c>
      <c r="E4731" s="149">
        <v>570375</v>
      </c>
      <c r="F4731" s="149">
        <v>11640.31</v>
      </c>
      <c r="G4731" s="149">
        <v>582015.31000000006</v>
      </c>
      <c r="H4731" s="150">
        <f>Tabela2[[#This Row],[PERCENTUAL REALIZADO2]]*1/100</f>
        <v>0.44352400000000003</v>
      </c>
      <c r="I4731">
        <v>44.352400000000003</v>
      </c>
      <c r="J4731" s="111">
        <v>42108</v>
      </c>
      <c r="L4731" t="s">
        <v>2</v>
      </c>
      <c r="M4731" t="s">
        <v>84</v>
      </c>
      <c r="N4731" t="s">
        <v>85</v>
      </c>
    </row>
    <row r="4732" spans="1:14" x14ac:dyDescent="0.25">
      <c r="A4732" t="s">
        <v>7634</v>
      </c>
      <c r="B4732" t="s">
        <v>57</v>
      </c>
      <c r="C4732" t="s">
        <v>2676</v>
      </c>
      <c r="D4732" t="s">
        <v>82</v>
      </c>
      <c r="E4732" s="149">
        <v>500000</v>
      </c>
      <c r="F4732" s="149">
        <v>15000</v>
      </c>
      <c r="G4732" s="149">
        <v>515000</v>
      </c>
      <c r="H4732" s="150">
        <f>Tabela2[[#This Row],[PERCENTUAL REALIZADO2]]*1/100</f>
        <v>0.11732200000000001</v>
      </c>
      <c r="I4732">
        <v>11.732200000000001</v>
      </c>
      <c r="J4732" s="111">
        <v>42157</v>
      </c>
      <c r="L4732" t="s">
        <v>2</v>
      </c>
      <c r="M4732" t="s">
        <v>84</v>
      </c>
      <c r="N4732" t="s">
        <v>85</v>
      </c>
    </row>
    <row r="4733" spans="1:14" x14ac:dyDescent="0.25">
      <c r="A4733" t="s">
        <v>7635</v>
      </c>
      <c r="B4733" t="s">
        <v>51</v>
      </c>
      <c r="C4733" t="s">
        <v>2286</v>
      </c>
      <c r="D4733" t="s">
        <v>86</v>
      </c>
      <c r="E4733" s="149">
        <v>250000</v>
      </c>
      <c r="F4733" s="149">
        <v>11249.96</v>
      </c>
      <c r="G4733" s="149">
        <v>261249.96</v>
      </c>
      <c r="H4733" s="150">
        <f>Tabela2[[#This Row],[PERCENTUAL REALIZADO2]]*1/100</f>
        <v>0.82070200000000004</v>
      </c>
      <c r="I4733">
        <v>82.0702</v>
      </c>
      <c r="J4733" s="111">
        <v>42165</v>
      </c>
      <c r="L4733" t="s">
        <v>2</v>
      </c>
      <c r="M4733" t="s">
        <v>84</v>
      </c>
      <c r="N4733" t="s">
        <v>644</v>
      </c>
    </row>
    <row r="4734" spans="1:14" x14ac:dyDescent="0.25">
      <c r="A4734" t="s">
        <v>7636</v>
      </c>
      <c r="B4734" t="s">
        <v>65</v>
      </c>
      <c r="C4734" t="s">
        <v>335</v>
      </c>
      <c r="D4734" t="s">
        <v>86</v>
      </c>
      <c r="E4734" s="149">
        <v>250000</v>
      </c>
      <c r="F4734" s="149">
        <v>0</v>
      </c>
      <c r="G4734" s="149">
        <v>250000</v>
      </c>
      <c r="H4734" s="150">
        <f>Tabela2[[#This Row],[PERCENTUAL REALIZADO2]]*1/100</f>
        <v>0.72384899999999996</v>
      </c>
      <c r="I4734">
        <v>72.384900000000002</v>
      </c>
      <c r="J4734" s="111">
        <v>42156</v>
      </c>
      <c r="L4734" t="s">
        <v>2</v>
      </c>
      <c r="M4734" t="s">
        <v>84</v>
      </c>
      <c r="N4734" t="s">
        <v>625</v>
      </c>
    </row>
    <row r="4735" spans="1:14" x14ac:dyDescent="0.25">
      <c r="A4735" t="s">
        <v>7638</v>
      </c>
      <c r="B4735" t="s">
        <v>45</v>
      </c>
      <c r="C4735" t="s">
        <v>7637</v>
      </c>
      <c r="D4735" t="s">
        <v>86</v>
      </c>
      <c r="E4735" s="149">
        <v>1778800</v>
      </c>
      <c r="F4735" s="149">
        <v>45000</v>
      </c>
      <c r="G4735" s="149">
        <v>1823800</v>
      </c>
      <c r="H4735" s="150">
        <f>Tabela2[[#This Row],[PERCENTUAL REALIZADO2]]*1/100</f>
        <v>4.7569E-2</v>
      </c>
      <c r="I4735">
        <v>4.7568999999999999</v>
      </c>
      <c r="J4735" s="111">
        <v>42219</v>
      </c>
      <c r="L4735" t="s">
        <v>2</v>
      </c>
      <c r="M4735" t="s">
        <v>84</v>
      </c>
      <c r="N4735" t="s">
        <v>88</v>
      </c>
    </row>
    <row r="4736" spans="1:14" x14ac:dyDescent="0.25">
      <c r="A4736" t="s">
        <v>7639</v>
      </c>
      <c r="B4736" t="s">
        <v>53</v>
      </c>
      <c r="C4736" t="s">
        <v>5938</v>
      </c>
      <c r="D4736" t="s">
        <v>86</v>
      </c>
      <c r="E4736" s="149">
        <v>447156.56</v>
      </c>
      <c r="F4736" s="149">
        <v>9125.64</v>
      </c>
      <c r="G4736" s="149">
        <v>456282.2</v>
      </c>
      <c r="H4736" s="150">
        <f>Tabela2[[#This Row],[PERCENTUAL REALIZADO2]]*1/100</f>
        <v>0.92116699999999996</v>
      </c>
      <c r="I4736">
        <v>92.116699999999994</v>
      </c>
      <c r="J4736" s="111">
        <v>42173</v>
      </c>
      <c r="L4736" t="s">
        <v>2</v>
      </c>
      <c r="M4736" t="s">
        <v>84</v>
      </c>
      <c r="N4736" t="s">
        <v>88</v>
      </c>
    </row>
    <row r="4737" spans="1:14" x14ac:dyDescent="0.25">
      <c r="A4737" t="s">
        <v>7640</v>
      </c>
      <c r="B4737" t="s">
        <v>53</v>
      </c>
      <c r="C4737" t="s">
        <v>5410</v>
      </c>
      <c r="D4737" t="s">
        <v>86</v>
      </c>
      <c r="E4737" s="149">
        <v>986200</v>
      </c>
      <c r="F4737" s="149">
        <v>265472.69</v>
      </c>
      <c r="G4737" s="149">
        <v>1251672.69</v>
      </c>
      <c r="H4737" s="150">
        <f>Tabela2[[#This Row],[PERCENTUAL REALIZADO2]]*1/100</f>
        <v>0.34700799999999998</v>
      </c>
      <c r="I4737">
        <v>34.700800000000001</v>
      </c>
      <c r="J4737" s="111">
        <v>42179</v>
      </c>
      <c r="L4737" t="s">
        <v>2</v>
      </c>
      <c r="M4737" t="s">
        <v>84</v>
      </c>
      <c r="N4737" t="s">
        <v>88</v>
      </c>
    </row>
    <row r="4738" spans="1:14" x14ac:dyDescent="0.25">
      <c r="A4738" t="s">
        <v>3722</v>
      </c>
      <c r="B4738" t="s">
        <v>69</v>
      </c>
      <c r="C4738" t="s">
        <v>3721</v>
      </c>
      <c r="D4738" t="s">
        <v>86</v>
      </c>
      <c r="E4738" s="149">
        <v>987600</v>
      </c>
      <c r="F4738" s="149">
        <v>24690</v>
      </c>
      <c r="G4738" s="149">
        <v>1012290</v>
      </c>
      <c r="H4738" s="150">
        <f>Tabela2[[#This Row],[PERCENTUAL REALIZADO2]]*1/100</f>
        <v>0.84904899999999994</v>
      </c>
      <c r="I4738">
        <v>84.904899999999998</v>
      </c>
      <c r="J4738" s="111">
        <v>42125</v>
      </c>
      <c r="L4738" t="s">
        <v>2</v>
      </c>
      <c r="M4738" t="s">
        <v>84</v>
      </c>
      <c r="N4738" t="s">
        <v>88</v>
      </c>
    </row>
    <row r="4739" spans="1:14" x14ac:dyDescent="0.25">
      <c r="A4739" t="s">
        <v>4541</v>
      </c>
      <c r="B4739" t="s">
        <v>62</v>
      </c>
      <c r="C4739" t="s">
        <v>1007</v>
      </c>
      <c r="D4739" t="s">
        <v>86</v>
      </c>
      <c r="E4739" s="149">
        <v>621670</v>
      </c>
      <c r="F4739" s="149">
        <v>12851.56</v>
      </c>
      <c r="G4739" s="149">
        <v>634521.56000000006</v>
      </c>
      <c r="H4739" s="150">
        <f>Tabela2[[#This Row],[PERCENTUAL REALIZADO2]]*1/100</f>
        <v>0.99228800000000006</v>
      </c>
      <c r="I4739">
        <v>99.228800000000007</v>
      </c>
      <c r="J4739" s="111">
        <v>42152</v>
      </c>
      <c r="K4739" s="111">
        <v>42706</v>
      </c>
      <c r="L4739" t="s">
        <v>2</v>
      </c>
      <c r="M4739" t="s">
        <v>84</v>
      </c>
      <c r="N4739" t="s">
        <v>88</v>
      </c>
    </row>
    <row r="4740" spans="1:14" x14ac:dyDescent="0.25">
      <c r="A4740" t="s">
        <v>7641</v>
      </c>
      <c r="B4740" t="s">
        <v>51</v>
      </c>
      <c r="C4740" t="s">
        <v>809</v>
      </c>
      <c r="D4740" t="s">
        <v>90</v>
      </c>
      <c r="E4740" s="149">
        <v>445860.5</v>
      </c>
      <c r="F4740" s="149">
        <v>13789.5</v>
      </c>
      <c r="G4740" s="149">
        <v>459650</v>
      </c>
      <c r="H4740" s="150">
        <f>Tabela2[[#This Row],[PERCENTUAL REALIZADO2]]*1/100</f>
        <v>0.70362199999999997</v>
      </c>
      <c r="I4740">
        <v>70.362200000000001</v>
      </c>
      <c r="J4740" s="111">
        <v>42242</v>
      </c>
      <c r="L4740" t="s">
        <v>2</v>
      </c>
      <c r="M4740" t="s">
        <v>80</v>
      </c>
      <c r="N4740" t="s">
        <v>511</v>
      </c>
    </row>
    <row r="4741" spans="1:14" x14ac:dyDescent="0.25">
      <c r="A4741" t="s">
        <v>109</v>
      </c>
      <c r="B4741" t="s">
        <v>45</v>
      </c>
      <c r="C4741" t="s">
        <v>562</v>
      </c>
      <c r="D4741" t="s">
        <v>79</v>
      </c>
      <c r="E4741" s="149">
        <v>487500</v>
      </c>
      <c r="F4741" s="149">
        <v>35150</v>
      </c>
      <c r="G4741" s="149">
        <v>522650</v>
      </c>
      <c r="H4741" s="150">
        <f>Tabela2[[#This Row],[PERCENTUAL REALIZADO2]]*1/100</f>
        <v>0.97221400000000002</v>
      </c>
      <c r="I4741">
        <v>97.221400000000003</v>
      </c>
      <c r="J4741" s="111">
        <v>42112</v>
      </c>
      <c r="L4741" t="s">
        <v>2</v>
      </c>
      <c r="M4741" t="s">
        <v>80</v>
      </c>
      <c r="N4741" t="s">
        <v>81</v>
      </c>
    </row>
    <row r="4742" spans="1:14" x14ac:dyDescent="0.25">
      <c r="A4742" t="s">
        <v>5670</v>
      </c>
      <c r="B4742" t="s">
        <v>55</v>
      </c>
      <c r="C4742" t="s">
        <v>5669</v>
      </c>
      <c r="D4742" t="s">
        <v>86</v>
      </c>
      <c r="E4742" s="149">
        <v>300000</v>
      </c>
      <c r="F4742" s="149">
        <v>9000</v>
      </c>
      <c r="G4742" s="149">
        <v>309000</v>
      </c>
      <c r="H4742" s="150">
        <f>Tabela2[[#This Row],[PERCENTUAL REALIZADO2]]*1/100</f>
        <v>0.78189999999999993</v>
      </c>
      <c r="I4742">
        <v>78.19</v>
      </c>
      <c r="J4742" s="111">
        <v>39584</v>
      </c>
      <c r="K4742" s="111">
        <v>42277</v>
      </c>
      <c r="L4742" t="s">
        <v>2</v>
      </c>
      <c r="M4742" t="s">
        <v>84</v>
      </c>
      <c r="N4742" t="s">
        <v>915</v>
      </c>
    </row>
    <row r="4743" spans="1:14" x14ac:dyDescent="0.25">
      <c r="A4743" t="s">
        <v>7642</v>
      </c>
      <c r="B4743" t="s">
        <v>47</v>
      </c>
      <c r="C4743" t="s">
        <v>3589</v>
      </c>
      <c r="D4743" t="s">
        <v>82</v>
      </c>
      <c r="E4743" s="149">
        <v>243750</v>
      </c>
      <c r="F4743" s="149">
        <v>6250</v>
      </c>
      <c r="G4743" s="149">
        <v>250000</v>
      </c>
      <c r="H4743" s="150">
        <f>Tabela2[[#This Row],[PERCENTUAL REALIZADO2]]*1/100</f>
        <v>0.13744100000000001</v>
      </c>
      <c r="I4743">
        <v>13.7441</v>
      </c>
      <c r="J4743" s="111">
        <v>42360</v>
      </c>
      <c r="L4743" t="s">
        <v>2</v>
      </c>
      <c r="M4743" t="s">
        <v>84</v>
      </c>
      <c r="N4743" t="s">
        <v>85</v>
      </c>
    </row>
    <row r="4744" spans="1:14" x14ac:dyDescent="0.25">
      <c r="A4744" t="s">
        <v>7643</v>
      </c>
      <c r="B4744" t="s">
        <v>60</v>
      </c>
      <c r="C4744" t="s">
        <v>543</v>
      </c>
      <c r="D4744" t="s">
        <v>82</v>
      </c>
      <c r="E4744" s="149">
        <v>243750</v>
      </c>
      <c r="F4744" s="149">
        <v>5000</v>
      </c>
      <c r="G4744" s="149">
        <v>248750</v>
      </c>
      <c r="H4744" s="150">
        <f>Tabela2[[#This Row],[PERCENTUAL REALIZADO2]]*1/100</f>
        <v>9.4359999999999999E-2</v>
      </c>
      <c r="I4744">
        <v>9.4359999999999999</v>
      </c>
      <c r="J4744" s="111">
        <v>42110</v>
      </c>
      <c r="L4744" t="s">
        <v>2</v>
      </c>
      <c r="M4744" t="s">
        <v>84</v>
      </c>
      <c r="N4744" t="s">
        <v>85</v>
      </c>
    </row>
    <row r="4745" spans="1:14" x14ac:dyDescent="0.25">
      <c r="A4745" t="s">
        <v>7644</v>
      </c>
      <c r="B4745" t="s">
        <v>60</v>
      </c>
      <c r="C4745" t="s">
        <v>3199</v>
      </c>
      <c r="D4745" t="s">
        <v>90</v>
      </c>
      <c r="E4745" s="149">
        <v>250000</v>
      </c>
      <c r="F4745" s="149">
        <v>7500</v>
      </c>
      <c r="G4745" s="149">
        <v>257500</v>
      </c>
      <c r="H4745" s="150">
        <f>Tabela2[[#This Row],[PERCENTUAL REALIZADO2]]*1/100</f>
        <v>1.0546999999999999E-2</v>
      </c>
      <c r="I4745">
        <v>1.0547</v>
      </c>
      <c r="J4745" s="111">
        <v>42255</v>
      </c>
      <c r="L4745" t="s">
        <v>2</v>
      </c>
      <c r="M4745" t="s">
        <v>80</v>
      </c>
      <c r="N4745" t="s">
        <v>112</v>
      </c>
    </row>
    <row r="4746" spans="1:14" x14ac:dyDescent="0.25">
      <c r="A4746" t="s">
        <v>7645</v>
      </c>
      <c r="B4746" t="s">
        <v>52</v>
      </c>
      <c r="C4746" t="s">
        <v>1212</v>
      </c>
      <c r="D4746" t="s">
        <v>90</v>
      </c>
      <c r="E4746" s="149">
        <v>1000000</v>
      </c>
      <c r="F4746" s="149">
        <v>30000</v>
      </c>
      <c r="G4746" s="149">
        <v>1030000</v>
      </c>
      <c r="H4746" s="150">
        <f>Tabela2[[#This Row],[PERCENTUAL REALIZADO2]]*1/100</f>
        <v>0.98365399999999992</v>
      </c>
      <c r="I4746">
        <v>98.365399999999994</v>
      </c>
      <c r="J4746" s="111">
        <v>42104</v>
      </c>
      <c r="L4746" t="s">
        <v>2</v>
      </c>
      <c r="M4746" t="s">
        <v>80</v>
      </c>
      <c r="N4746" t="s">
        <v>112</v>
      </c>
    </row>
    <row r="4747" spans="1:14" x14ac:dyDescent="0.25">
      <c r="A4747" t="s">
        <v>7646</v>
      </c>
      <c r="B4747" t="s">
        <v>47</v>
      </c>
      <c r="C4747" t="s">
        <v>1346</v>
      </c>
      <c r="D4747" t="s">
        <v>90</v>
      </c>
      <c r="E4747" s="149">
        <v>500000</v>
      </c>
      <c r="F4747" s="149">
        <v>11417.1</v>
      </c>
      <c r="G4747" s="149">
        <v>511417.1</v>
      </c>
      <c r="H4747" s="150">
        <f>Tabela2[[#This Row],[PERCENTUAL REALIZADO2]]*1/100</f>
        <v>0.74982399999999994</v>
      </c>
      <c r="I4747">
        <v>74.982399999999998</v>
      </c>
      <c r="J4747" s="111">
        <v>42248</v>
      </c>
      <c r="L4747" t="s">
        <v>2</v>
      </c>
      <c r="M4747" t="s">
        <v>80</v>
      </c>
      <c r="N4747" t="s">
        <v>112</v>
      </c>
    </row>
    <row r="4748" spans="1:14" x14ac:dyDescent="0.25">
      <c r="A4748" t="s">
        <v>5676</v>
      </c>
      <c r="B4748" t="s">
        <v>56</v>
      </c>
      <c r="C4748" t="s">
        <v>1105</v>
      </c>
      <c r="D4748" t="s">
        <v>117</v>
      </c>
      <c r="E4748" s="149">
        <v>1000000</v>
      </c>
      <c r="F4748" s="149">
        <v>223680.79</v>
      </c>
      <c r="G4748" s="149">
        <v>1223680.79</v>
      </c>
      <c r="H4748" s="150">
        <f>Tabela2[[#This Row],[PERCENTUAL REALIZADO2]]*1/100</f>
        <v>0.65900000000000003</v>
      </c>
      <c r="I4748">
        <v>65.900000000000006</v>
      </c>
      <c r="J4748" s="111">
        <v>39479</v>
      </c>
      <c r="K4748" s="111">
        <v>42916</v>
      </c>
      <c r="L4748" t="s">
        <v>2</v>
      </c>
      <c r="M4748" t="s">
        <v>120</v>
      </c>
      <c r="N4748" t="s">
        <v>722</v>
      </c>
    </row>
    <row r="4749" spans="1:14" x14ac:dyDescent="0.25">
      <c r="A4749" t="s">
        <v>7647</v>
      </c>
      <c r="B4749" t="s">
        <v>52</v>
      </c>
      <c r="C4749" t="s">
        <v>480</v>
      </c>
      <c r="D4749" t="s">
        <v>90</v>
      </c>
      <c r="E4749" s="149">
        <v>300000</v>
      </c>
      <c r="F4749" s="149">
        <v>29803.57</v>
      </c>
      <c r="G4749" s="149">
        <v>329803.57</v>
      </c>
      <c r="H4749" s="150">
        <f>Tabela2[[#This Row],[PERCENTUAL REALIZADO2]]*1/100</f>
        <v>0.98863000000000001</v>
      </c>
      <c r="I4749">
        <v>98.863</v>
      </c>
      <c r="J4749" s="111">
        <v>42129</v>
      </c>
      <c r="L4749" t="s">
        <v>2</v>
      </c>
      <c r="M4749" t="s">
        <v>80</v>
      </c>
      <c r="N4749" t="s">
        <v>112</v>
      </c>
    </row>
    <row r="4750" spans="1:14" x14ac:dyDescent="0.25">
      <c r="A4750" t="s">
        <v>7648</v>
      </c>
      <c r="B4750" t="s">
        <v>65</v>
      </c>
      <c r="C4750" t="s">
        <v>5133</v>
      </c>
      <c r="D4750" t="s">
        <v>90</v>
      </c>
      <c r="E4750" s="149">
        <v>250000</v>
      </c>
      <c r="F4750" s="149">
        <v>66681.679999999993</v>
      </c>
      <c r="G4750" s="149">
        <v>316681.68</v>
      </c>
      <c r="H4750" s="150">
        <f>Tabela2[[#This Row],[PERCENTUAL REALIZADO2]]*1/100</f>
        <v>0.79135099999999992</v>
      </c>
      <c r="I4750">
        <v>79.135099999999994</v>
      </c>
      <c r="J4750" s="111">
        <v>42458</v>
      </c>
      <c r="L4750" t="s">
        <v>2</v>
      </c>
      <c r="M4750" t="s">
        <v>80</v>
      </c>
      <c r="N4750" t="s">
        <v>112</v>
      </c>
    </row>
    <row r="4751" spans="1:14" x14ac:dyDescent="0.25">
      <c r="A4751" t="s">
        <v>7649</v>
      </c>
      <c r="B4751" t="s">
        <v>60</v>
      </c>
      <c r="C4751" t="s">
        <v>664</v>
      </c>
      <c r="D4751" t="s">
        <v>90</v>
      </c>
      <c r="E4751" s="149">
        <v>350000</v>
      </c>
      <c r="F4751" s="149">
        <v>7826.83</v>
      </c>
      <c r="G4751" s="149">
        <v>357826.83</v>
      </c>
      <c r="H4751" s="150">
        <f>Tabela2[[#This Row],[PERCENTUAL REALIZADO2]]*1/100</f>
        <v>0.53976100000000005</v>
      </c>
      <c r="I4751">
        <v>53.976100000000002</v>
      </c>
      <c r="J4751" s="111">
        <v>42360</v>
      </c>
      <c r="L4751" t="s">
        <v>2</v>
      </c>
      <c r="M4751" t="s">
        <v>80</v>
      </c>
      <c r="N4751" t="s">
        <v>112</v>
      </c>
    </row>
    <row r="4752" spans="1:14" x14ac:dyDescent="0.25">
      <c r="A4752" t="s">
        <v>7651</v>
      </c>
      <c r="B4752" t="s">
        <v>47</v>
      </c>
      <c r="C4752" t="s">
        <v>7650</v>
      </c>
      <c r="D4752" t="s">
        <v>90</v>
      </c>
      <c r="E4752" s="149">
        <v>1000000</v>
      </c>
      <c r="F4752" s="149">
        <v>21000</v>
      </c>
      <c r="G4752" s="149">
        <v>1021000</v>
      </c>
      <c r="H4752" s="150">
        <f>Tabela2[[#This Row],[PERCENTUAL REALIZADO2]]*1/100</f>
        <v>0.80046700000000004</v>
      </c>
      <c r="I4752">
        <v>80.046700000000001</v>
      </c>
      <c r="J4752" s="111">
        <v>42352</v>
      </c>
      <c r="L4752" t="s">
        <v>2</v>
      </c>
      <c r="M4752" t="s">
        <v>80</v>
      </c>
      <c r="N4752" t="s">
        <v>112</v>
      </c>
    </row>
    <row r="4753" spans="1:14" x14ac:dyDescent="0.25">
      <c r="A4753" t="s">
        <v>7653</v>
      </c>
      <c r="B4753" t="s">
        <v>57</v>
      </c>
      <c r="C4753" t="s">
        <v>7652</v>
      </c>
      <c r="D4753" t="s">
        <v>90</v>
      </c>
      <c r="E4753" s="149">
        <v>300000</v>
      </c>
      <c r="F4753" s="149">
        <v>6130</v>
      </c>
      <c r="G4753" s="149">
        <v>306130</v>
      </c>
      <c r="H4753" s="150">
        <f>Tabela2[[#This Row],[PERCENTUAL REALIZADO2]]*1/100</f>
        <v>0.97605500000000012</v>
      </c>
      <c r="I4753">
        <v>97.605500000000006</v>
      </c>
      <c r="J4753" s="111">
        <v>42369</v>
      </c>
      <c r="L4753" t="s">
        <v>2</v>
      </c>
      <c r="M4753" t="s">
        <v>80</v>
      </c>
      <c r="N4753" t="s">
        <v>511</v>
      </c>
    </row>
    <row r="4754" spans="1:14" x14ac:dyDescent="0.25">
      <c r="A4754" t="s">
        <v>7656</v>
      </c>
      <c r="B4754" t="s">
        <v>63</v>
      </c>
      <c r="C4754" t="s">
        <v>1694</v>
      </c>
      <c r="D4754" t="s">
        <v>90</v>
      </c>
      <c r="E4754" s="149">
        <v>2020342.12</v>
      </c>
      <c r="F4754" s="149">
        <v>85000</v>
      </c>
      <c r="G4754" s="149">
        <v>2105342.12</v>
      </c>
      <c r="H4754" s="150">
        <f>Tabela2[[#This Row],[PERCENTUAL REALIZADO2]]*1/100</f>
        <v>4.1024000000000005E-2</v>
      </c>
      <c r="I4754">
        <v>4.1024000000000003</v>
      </c>
      <c r="J4754" s="111">
        <v>42242</v>
      </c>
      <c r="L4754" t="s">
        <v>2</v>
      </c>
      <c r="M4754" t="s">
        <v>80</v>
      </c>
      <c r="N4754" t="s">
        <v>112</v>
      </c>
    </row>
    <row r="4755" spans="1:14" x14ac:dyDescent="0.25">
      <c r="A4755" t="s">
        <v>7658</v>
      </c>
      <c r="B4755" t="s">
        <v>65</v>
      </c>
      <c r="C4755" t="s">
        <v>7657</v>
      </c>
      <c r="D4755" t="s">
        <v>90</v>
      </c>
      <c r="E4755" s="149">
        <v>382869.5</v>
      </c>
      <c r="F4755" s="149">
        <v>33295.5</v>
      </c>
      <c r="G4755" s="149">
        <v>416165</v>
      </c>
      <c r="H4755" s="150">
        <f>Tabela2[[#This Row],[PERCENTUAL REALIZADO2]]*1/100</f>
        <v>0.40748600000000001</v>
      </c>
      <c r="I4755">
        <v>40.748600000000003</v>
      </c>
      <c r="J4755" s="111">
        <v>42277</v>
      </c>
      <c r="L4755" t="s">
        <v>2</v>
      </c>
      <c r="M4755" t="s">
        <v>80</v>
      </c>
      <c r="N4755" t="s">
        <v>112</v>
      </c>
    </row>
    <row r="4756" spans="1:14" x14ac:dyDescent="0.25">
      <c r="A4756" t="s">
        <v>7659</v>
      </c>
      <c r="B4756" t="s">
        <v>65</v>
      </c>
      <c r="C4756" t="s">
        <v>3060</v>
      </c>
      <c r="D4756" t="s">
        <v>90</v>
      </c>
      <c r="E4756" s="149">
        <v>294000</v>
      </c>
      <c r="F4756" s="149">
        <v>6000</v>
      </c>
      <c r="G4756" s="149">
        <v>300000</v>
      </c>
      <c r="H4756" s="150">
        <f>Tabela2[[#This Row],[PERCENTUAL REALIZADO2]]*1/100</f>
        <v>0.22907699999999998</v>
      </c>
      <c r="I4756">
        <v>22.907699999999998</v>
      </c>
      <c r="J4756" s="111">
        <v>42373</v>
      </c>
      <c r="L4756" t="s">
        <v>2</v>
      </c>
      <c r="M4756" t="s">
        <v>80</v>
      </c>
      <c r="N4756" t="s">
        <v>112</v>
      </c>
    </row>
    <row r="4757" spans="1:14" x14ac:dyDescent="0.25">
      <c r="A4757" t="s">
        <v>1915</v>
      </c>
      <c r="B4757" t="s">
        <v>58</v>
      </c>
      <c r="C4757" t="s">
        <v>4511</v>
      </c>
      <c r="D4757" t="s">
        <v>117</v>
      </c>
      <c r="E4757" s="149">
        <v>150000</v>
      </c>
      <c r="F4757" s="149">
        <v>5251.17</v>
      </c>
      <c r="G4757" s="149">
        <v>155251.17000000001</v>
      </c>
      <c r="H4757" s="150">
        <f>Tabela2[[#This Row],[PERCENTUAL REALIZADO2]]*1/100</f>
        <v>0.18100000000000002</v>
      </c>
      <c r="I4757">
        <v>18.100000000000001</v>
      </c>
      <c r="J4757" s="111">
        <v>39633</v>
      </c>
      <c r="L4757" t="s">
        <v>2</v>
      </c>
      <c r="M4757" t="s">
        <v>120</v>
      </c>
      <c r="N4757" t="s">
        <v>722</v>
      </c>
    </row>
    <row r="4758" spans="1:14" x14ac:dyDescent="0.25">
      <c r="A4758" t="s">
        <v>7660</v>
      </c>
      <c r="B4758" t="s">
        <v>65</v>
      </c>
      <c r="C4758" t="s">
        <v>5009</v>
      </c>
      <c r="D4758" t="s">
        <v>90</v>
      </c>
      <c r="E4758" s="149">
        <v>276536</v>
      </c>
      <c r="F4758" s="149">
        <v>5644</v>
      </c>
      <c r="G4758" s="149">
        <v>282180</v>
      </c>
      <c r="H4758" s="150">
        <f>Tabela2[[#This Row],[PERCENTUAL REALIZADO2]]*1/100</f>
        <v>0.8924970000000001</v>
      </c>
      <c r="I4758">
        <v>89.249700000000004</v>
      </c>
      <c r="J4758" s="111">
        <v>42158</v>
      </c>
      <c r="L4758" t="s">
        <v>2</v>
      </c>
      <c r="M4758" t="s">
        <v>80</v>
      </c>
      <c r="N4758" t="s">
        <v>511</v>
      </c>
    </row>
    <row r="4759" spans="1:14" x14ac:dyDescent="0.25">
      <c r="A4759" t="s">
        <v>7661</v>
      </c>
      <c r="B4759" t="s">
        <v>65</v>
      </c>
      <c r="C4759" t="s">
        <v>1806</v>
      </c>
      <c r="D4759" t="s">
        <v>90</v>
      </c>
      <c r="E4759" s="149">
        <v>400000</v>
      </c>
      <c r="F4759" s="149">
        <v>16666.669999999998</v>
      </c>
      <c r="G4759" s="149">
        <v>416666.67</v>
      </c>
      <c r="H4759" s="150">
        <f>Tabela2[[#This Row],[PERCENTUAL REALIZADO2]]*1/100</f>
        <v>0.83479200000000009</v>
      </c>
      <c r="I4759">
        <v>83.479200000000006</v>
      </c>
      <c r="J4759" s="111">
        <v>42548</v>
      </c>
      <c r="L4759" t="s">
        <v>2</v>
      </c>
      <c r="M4759" t="s">
        <v>80</v>
      </c>
      <c r="N4759" t="s">
        <v>112</v>
      </c>
    </row>
    <row r="4760" spans="1:14" x14ac:dyDescent="0.25">
      <c r="A4760" t="s">
        <v>7662</v>
      </c>
      <c r="B4760" t="s">
        <v>57</v>
      </c>
      <c r="C4760" t="s">
        <v>508</v>
      </c>
      <c r="D4760" t="s">
        <v>90</v>
      </c>
      <c r="E4760" s="149">
        <v>300000</v>
      </c>
      <c r="F4760" s="149">
        <v>6200</v>
      </c>
      <c r="G4760" s="149">
        <v>306200</v>
      </c>
      <c r="H4760" s="150">
        <f>Tabela2[[#This Row],[PERCENTUAL REALIZADO2]]*1/100</f>
        <v>0.84748500000000004</v>
      </c>
      <c r="I4760">
        <v>84.748500000000007</v>
      </c>
      <c r="J4760" s="111">
        <v>42059</v>
      </c>
      <c r="L4760" t="s">
        <v>2</v>
      </c>
      <c r="M4760" t="s">
        <v>80</v>
      </c>
      <c r="N4760" t="s">
        <v>511</v>
      </c>
    </row>
    <row r="4761" spans="1:14" x14ac:dyDescent="0.25">
      <c r="A4761" t="s">
        <v>7663</v>
      </c>
      <c r="B4761" t="s">
        <v>52</v>
      </c>
      <c r="C4761" t="s">
        <v>6568</v>
      </c>
      <c r="D4761" t="s">
        <v>90</v>
      </c>
      <c r="E4761" s="149">
        <v>750000</v>
      </c>
      <c r="F4761" s="149">
        <v>20000</v>
      </c>
      <c r="G4761" s="149">
        <v>770000</v>
      </c>
      <c r="H4761" s="150">
        <f>Tabela2[[#This Row],[PERCENTUAL REALIZADO2]]*1/100</f>
        <v>0.99927899999999992</v>
      </c>
      <c r="I4761">
        <v>99.927899999999994</v>
      </c>
      <c r="J4761" s="111">
        <v>42041</v>
      </c>
      <c r="L4761" t="s">
        <v>2</v>
      </c>
      <c r="M4761" t="s">
        <v>80</v>
      </c>
      <c r="N4761" t="s">
        <v>112</v>
      </c>
    </row>
    <row r="4762" spans="1:14" x14ac:dyDescent="0.25">
      <c r="A4762" t="s">
        <v>7664</v>
      </c>
      <c r="B4762" t="s">
        <v>52</v>
      </c>
      <c r="C4762" t="s">
        <v>3707</v>
      </c>
      <c r="D4762" t="s">
        <v>90</v>
      </c>
      <c r="E4762" s="149">
        <v>1000000</v>
      </c>
      <c r="F4762" s="149">
        <v>25000</v>
      </c>
      <c r="G4762" s="149">
        <v>1025000</v>
      </c>
      <c r="H4762" s="150">
        <f>Tabela2[[#This Row],[PERCENTUAL REALIZADO2]]*1/100</f>
        <v>0.43505299999999997</v>
      </c>
      <c r="I4762">
        <v>43.505299999999998</v>
      </c>
      <c r="J4762" s="111">
        <v>41820</v>
      </c>
      <c r="L4762" t="s">
        <v>2</v>
      </c>
      <c r="M4762" t="s">
        <v>80</v>
      </c>
      <c r="N4762" t="s">
        <v>112</v>
      </c>
    </row>
    <row r="4763" spans="1:14" x14ac:dyDescent="0.25">
      <c r="A4763" t="s">
        <v>7665</v>
      </c>
      <c r="B4763" t="s">
        <v>52</v>
      </c>
      <c r="C4763" t="s">
        <v>2495</v>
      </c>
      <c r="D4763" t="s">
        <v>90</v>
      </c>
      <c r="E4763" s="149">
        <v>500000</v>
      </c>
      <c r="F4763" s="149">
        <v>12000</v>
      </c>
      <c r="G4763" s="149">
        <v>512000</v>
      </c>
      <c r="H4763" s="150">
        <f>Tabela2[[#This Row],[PERCENTUAL REALIZADO2]]*1/100</f>
        <v>0.99572400000000005</v>
      </c>
      <c r="I4763">
        <v>99.572400000000002</v>
      </c>
      <c r="J4763" s="111">
        <v>41873</v>
      </c>
      <c r="L4763" t="s">
        <v>2</v>
      </c>
      <c r="M4763" t="s">
        <v>80</v>
      </c>
      <c r="N4763" t="s">
        <v>112</v>
      </c>
    </row>
    <row r="4764" spans="1:14" x14ac:dyDescent="0.25">
      <c r="A4764" t="s">
        <v>7666</v>
      </c>
      <c r="B4764" t="s">
        <v>52</v>
      </c>
      <c r="C4764" t="s">
        <v>621</v>
      </c>
      <c r="D4764" t="s">
        <v>90</v>
      </c>
      <c r="E4764" s="149">
        <v>450000</v>
      </c>
      <c r="F4764" s="149">
        <v>20000</v>
      </c>
      <c r="G4764" s="149">
        <v>470000</v>
      </c>
      <c r="H4764" s="150">
        <f>Tabela2[[#This Row],[PERCENTUAL REALIZADO2]]*1/100</f>
        <v>0.93882099999999991</v>
      </c>
      <c r="I4764">
        <v>93.882099999999994</v>
      </c>
      <c r="J4764" s="111">
        <v>42423</v>
      </c>
      <c r="L4764" t="s">
        <v>2</v>
      </c>
      <c r="M4764" t="s">
        <v>80</v>
      </c>
      <c r="N4764" t="s">
        <v>112</v>
      </c>
    </row>
    <row r="4765" spans="1:14" x14ac:dyDescent="0.25">
      <c r="A4765" t="s">
        <v>7667</v>
      </c>
      <c r="B4765" t="s">
        <v>65</v>
      </c>
      <c r="C4765" t="s">
        <v>1750</v>
      </c>
      <c r="D4765" t="s">
        <v>90</v>
      </c>
      <c r="E4765" s="149">
        <v>10873842.300000001</v>
      </c>
      <c r="F4765" s="149">
        <v>221915.15</v>
      </c>
      <c r="G4765" s="149">
        <v>11095757.449999999</v>
      </c>
      <c r="H4765" s="150">
        <f>Tabela2[[#This Row],[PERCENTUAL REALIZADO2]]*1/100</f>
        <v>0.56715300000000002</v>
      </c>
      <c r="I4765">
        <v>56.715299999999999</v>
      </c>
      <c r="J4765" s="111">
        <v>41956</v>
      </c>
      <c r="L4765" t="s">
        <v>2</v>
      </c>
      <c r="M4765" t="s">
        <v>80</v>
      </c>
      <c r="N4765" t="s">
        <v>112</v>
      </c>
    </row>
    <row r="4766" spans="1:14" x14ac:dyDescent="0.25">
      <c r="A4766" t="s">
        <v>669</v>
      </c>
      <c r="B4766" t="s">
        <v>52</v>
      </c>
      <c r="C4766" t="s">
        <v>7668</v>
      </c>
      <c r="D4766" t="s">
        <v>117</v>
      </c>
      <c r="E4766" s="149">
        <v>300000</v>
      </c>
      <c r="F4766" s="149">
        <v>6125</v>
      </c>
      <c r="G4766" s="149">
        <v>306125</v>
      </c>
      <c r="H4766" s="150">
        <f>Tabela2[[#This Row],[PERCENTUAL REALIZADO2]]*1/100</f>
        <v>2.7806999999999998E-2</v>
      </c>
      <c r="I4766">
        <v>2.7806999999999999</v>
      </c>
      <c r="J4766" s="111">
        <v>42157</v>
      </c>
      <c r="L4766" t="s">
        <v>2</v>
      </c>
      <c r="M4766" t="s">
        <v>120</v>
      </c>
      <c r="N4766" t="s">
        <v>121</v>
      </c>
    </row>
    <row r="4767" spans="1:14" x14ac:dyDescent="0.25">
      <c r="A4767" t="s">
        <v>7669</v>
      </c>
      <c r="B4767" t="s">
        <v>47</v>
      </c>
      <c r="C4767" t="s">
        <v>863</v>
      </c>
      <c r="D4767" t="s">
        <v>117</v>
      </c>
      <c r="E4767" s="149">
        <v>500000</v>
      </c>
      <c r="F4767" s="149">
        <v>10210</v>
      </c>
      <c r="G4767" s="149">
        <v>510210</v>
      </c>
      <c r="H4767" s="150">
        <f>Tabela2[[#This Row],[PERCENTUAL REALIZADO2]]*1/100</f>
        <v>1.6872999999999999E-2</v>
      </c>
      <c r="I4767">
        <v>1.6873</v>
      </c>
      <c r="J4767" s="111">
        <v>42156</v>
      </c>
      <c r="L4767" t="s">
        <v>2</v>
      </c>
      <c r="M4767" t="s">
        <v>120</v>
      </c>
      <c r="N4767" t="s">
        <v>121</v>
      </c>
    </row>
    <row r="4768" spans="1:14" x14ac:dyDescent="0.25">
      <c r="A4768" t="s">
        <v>7670</v>
      </c>
      <c r="B4768" t="s">
        <v>48</v>
      </c>
      <c r="C4768" t="s">
        <v>1807</v>
      </c>
      <c r="D4768" t="s">
        <v>117</v>
      </c>
      <c r="E4768" s="149">
        <v>1776888.98</v>
      </c>
      <c r="F4768" s="149">
        <v>36263.050000000003</v>
      </c>
      <c r="G4768" s="149">
        <v>1813152.03</v>
      </c>
      <c r="H4768" s="150">
        <f>Tabela2[[#This Row],[PERCENTUAL REALIZADO2]]*1/100</f>
        <v>0.19374300000000003</v>
      </c>
      <c r="I4768">
        <v>19.374300000000002</v>
      </c>
      <c r="J4768" s="111">
        <v>42217</v>
      </c>
      <c r="L4768" t="s">
        <v>2</v>
      </c>
      <c r="M4768" t="s">
        <v>120</v>
      </c>
      <c r="N4768" t="s">
        <v>121</v>
      </c>
    </row>
    <row r="4769" spans="1:14" x14ac:dyDescent="0.25">
      <c r="A4769" t="s">
        <v>7671</v>
      </c>
      <c r="B4769" t="s">
        <v>53</v>
      </c>
      <c r="C4769" t="s">
        <v>1332</v>
      </c>
      <c r="D4769" t="s">
        <v>117</v>
      </c>
      <c r="E4769" s="149">
        <v>250000</v>
      </c>
      <c r="F4769" s="149">
        <v>5102.04</v>
      </c>
      <c r="G4769" s="149">
        <v>255102.04</v>
      </c>
      <c r="H4769" s="150">
        <f>Tabela2[[#This Row],[PERCENTUAL REALIZADO2]]*1/100</f>
        <v>0.95778499999999989</v>
      </c>
      <c r="I4769">
        <v>95.778499999999994</v>
      </c>
      <c r="J4769" s="111">
        <v>42074</v>
      </c>
      <c r="L4769" t="s">
        <v>2</v>
      </c>
      <c r="M4769" t="s">
        <v>120</v>
      </c>
      <c r="N4769" t="s">
        <v>121</v>
      </c>
    </row>
    <row r="4770" spans="1:14" x14ac:dyDescent="0.25">
      <c r="A4770" t="s">
        <v>7672</v>
      </c>
      <c r="B4770" t="s">
        <v>53</v>
      </c>
      <c r="C4770" t="s">
        <v>5801</v>
      </c>
      <c r="D4770" t="s">
        <v>117</v>
      </c>
      <c r="E4770" s="149">
        <v>250000</v>
      </c>
      <c r="F4770" s="149">
        <v>5500</v>
      </c>
      <c r="G4770" s="149">
        <v>255500</v>
      </c>
      <c r="H4770" s="150">
        <f>Tabela2[[#This Row],[PERCENTUAL REALIZADO2]]*1/100</f>
        <v>0.62182999999999999</v>
      </c>
      <c r="I4770">
        <v>62.183</v>
      </c>
      <c r="J4770" s="111">
        <v>42158</v>
      </c>
      <c r="L4770" t="s">
        <v>2</v>
      </c>
      <c r="M4770" t="s">
        <v>120</v>
      </c>
      <c r="N4770" t="s">
        <v>121</v>
      </c>
    </row>
    <row r="4771" spans="1:14" x14ac:dyDescent="0.25">
      <c r="A4771" t="s">
        <v>412</v>
      </c>
      <c r="B4771" t="s">
        <v>64</v>
      </c>
      <c r="C4771" t="s">
        <v>7673</v>
      </c>
      <c r="D4771" t="s">
        <v>117</v>
      </c>
      <c r="E4771" s="149">
        <v>2500000</v>
      </c>
      <c r="F4771" s="149">
        <v>51030</v>
      </c>
      <c r="G4771" s="149">
        <v>2551030</v>
      </c>
      <c r="H4771" s="150">
        <f>Tabela2[[#This Row],[PERCENTUAL REALIZADO2]]*1/100</f>
        <v>0.126412</v>
      </c>
      <c r="I4771">
        <v>12.6412</v>
      </c>
      <c r="J4771" s="111">
        <v>42277</v>
      </c>
      <c r="L4771" t="s">
        <v>2</v>
      </c>
      <c r="M4771" t="s">
        <v>120</v>
      </c>
      <c r="N4771" t="s">
        <v>121</v>
      </c>
    </row>
    <row r="4772" spans="1:14" x14ac:dyDescent="0.25">
      <c r="A4772" t="s">
        <v>7674</v>
      </c>
      <c r="B4772" t="s">
        <v>53</v>
      </c>
      <c r="C4772" t="s">
        <v>1053</v>
      </c>
      <c r="D4772" t="s">
        <v>117</v>
      </c>
      <c r="E4772" s="149">
        <v>300000</v>
      </c>
      <c r="F4772" s="149">
        <v>6125</v>
      </c>
      <c r="G4772" s="149">
        <v>306125</v>
      </c>
      <c r="H4772" s="150">
        <f>Tabela2[[#This Row],[PERCENTUAL REALIZADO2]]*1/100</f>
        <v>0.47234099999999996</v>
      </c>
      <c r="I4772">
        <v>47.234099999999998</v>
      </c>
      <c r="J4772" s="111">
        <v>42241</v>
      </c>
      <c r="L4772" t="s">
        <v>2</v>
      </c>
      <c r="M4772" t="s">
        <v>120</v>
      </c>
      <c r="N4772" t="s">
        <v>121</v>
      </c>
    </row>
    <row r="4773" spans="1:14" x14ac:dyDescent="0.25">
      <c r="A4773" t="s">
        <v>7675</v>
      </c>
      <c r="B4773" t="s">
        <v>53</v>
      </c>
      <c r="C4773" t="s">
        <v>4500</v>
      </c>
      <c r="D4773" t="s">
        <v>117</v>
      </c>
      <c r="E4773" s="149">
        <v>550000</v>
      </c>
      <c r="F4773" s="149">
        <v>12000</v>
      </c>
      <c r="G4773" s="149">
        <v>562000</v>
      </c>
      <c r="H4773" s="150">
        <f>Tabela2[[#This Row],[PERCENTUAL REALIZADO2]]*1/100</f>
        <v>0.4325</v>
      </c>
      <c r="I4773">
        <v>43.25</v>
      </c>
      <c r="J4773" s="111">
        <v>42740</v>
      </c>
      <c r="L4773" t="s">
        <v>2</v>
      </c>
      <c r="M4773" t="s">
        <v>120</v>
      </c>
      <c r="N4773" t="s">
        <v>121</v>
      </c>
    </row>
    <row r="4774" spans="1:14" x14ac:dyDescent="0.25">
      <c r="A4774" t="s">
        <v>412</v>
      </c>
      <c r="B4774" t="s">
        <v>65</v>
      </c>
      <c r="C4774" t="s">
        <v>575</v>
      </c>
      <c r="D4774" t="s">
        <v>117</v>
      </c>
      <c r="E4774" s="149">
        <v>870200</v>
      </c>
      <c r="F4774" s="149">
        <v>302011.67</v>
      </c>
      <c r="G4774" s="149">
        <v>1172211.67</v>
      </c>
      <c r="H4774" s="150">
        <f>Tabela2[[#This Row],[PERCENTUAL REALIZADO2]]*1/100</f>
        <v>0.20486699999999999</v>
      </c>
      <c r="I4774">
        <v>20.486699999999999</v>
      </c>
      <c r="J4774" s="111">
        <v>42167</v>
      </c>
      <c r="L4774" t="s">
        <v>2</v>
      </c>
      <c r="M4774" t="s">
        <v>120</v>
      </c>
      <c r="N4774" t="s">
        <v>121</v>
      </c>
    </row>
    <row r="4775" spans="1:14" x14ac:dyDescent="0.25">
      <c r="A4775" t="s">
        <v>7676</v>
      </c>
      <c r="B4775" t="s">
        <v>65</v>
      </c>
      <c r="C4775" t="s">
        <v>689</v>
      </c>
      <c r="D4775" t="s">
        <v>117</v>
      </c>
      <c r="E4775" s="149">
        <v>650000</v>
      </c>
      <c r="F4775" s="149">
        <v>16000</v>
      </c>
      <c r="G4775" s="149">
        <v>666000</v>
      </c>
      <c r="H4775" s="150">
        <f>Tabela2[[#This Row],[PERCENTUAL REALIZADO2]]*1/100</f>
        <v>0.61003300000000005</v>
      </c>
      <c r="I4775">
        <v>61.003300000000003</v>
      </c>
      <c r="J4775" s="111">
        <v>42222</v>
      </c>
      <c r="L4775" t="s">
        <v>2</v>
      </c>
      <c r="M4775" t="s">
        <v>120</v>
      </c>
      <c r="N4775" t="s">
        <v>121</v>
      </c>
    </row>
    <row r="4776" spans="1:14" x14ac:dyDescent="0.25">
      <c r="A4776" t="s">
        <v>7677</v>
      </c>
      <c r="B4776" t="s">
        <v>66</v>
      </c>
      <c r="C4776" t="s">
        <v>5514</v>
      </c>
      <c r="D4776" t="s">
        <v>117</v>
      </c>
      <c r="E4776" s="149">
        <v>3120000</v>
      </c>
      <c r="F4776" s="149">
        <v>1161038.8600000001</v>
      </c>
      <c r="G4776" s="149">
        <v>4281038.8600000003</v>
      </c>
      <c r="H4776" s="150">
        <f>Tabela2[[#This Row],[PERCENTUAL REALIZADO2]]*1/100</f>
        <v>0.21246899999999999</v>
      </c>
      <c r="I4776">
        <v>21.2469</v>
      </c>
      <c r="J4776" s="111">
        <v>42144</v>
      </c>
      <c r="L4776" t="s">
        <v>2</v>
      </c>
      <c r="M4776" t="s">
        <v>120</v>
      </c>
      <c r="N4776" t="s">
        <v>121</v>
      </c>
    </row>
    <row r="4777" spans="1:14" x14ac:dyDescent="0.25">
      <c r="A4777" t="s">
        <v>7678</v>
      </c>
      <c r="B4777" t="s">
        <v>59</v>
      </c>
      <c r="C4777" t="s">
        <v>4571</v>
      </c>
      <c r="D4777" t="s">
        <v>117</v>
      </c>
      <c r="E4777" s="149">
        <v>351000</v>
      </c>
      <c r="F4777" s="149">
        <v>32114.15</v>
      </c>
      <c r="G4777" s="149">
        <v>383114.15</v>
      </c>
      <c r="H4777" s="150">
        <f>Tabela2[[#This Row],[PERCENTUAL REALIZADO2]]*1/100</f>
        <v>0.58810699999999994</v>
      </c>
      <c r="I4777">
        <v>58.810699999999997</v>
      </c>
      <c r="J4777" s="111">
        <v>42163</v>
      </c>
      <c r="L4777" t="s">
        <v>2</v>
      </c>
      <c r="M4777" t="s">
        <v>120</v>
      </c>
      <c r="N4777" t="s">
        <v>121</v>
      </c>
    </row>
    <row r="4778" spans="1:14" x14ac:dyDescent="0.25">
      <c r="A4778" t="s">
        <v>1221</v>
      </c>
      <c r="B4778" t="s">
        <v>62</v>
      </c>
      <c r="C4778" t="s">
        <v>7679</v>
      </c>
      <c r="D4778" t="s">
        <v>117</v>
      </c>
      <c r="E4778" s="149">
        <v>1000000</v>
      </c>
      <c r="F4778" s="149">
        <v>50000</v>
      </c>
      <c r="G4778" s="149">
        <v>1050000</v>
      </c>
      <c r="H4778" s="150">
        <f>Tabela2[[#This Row],[PERCENTUAL REALIZADO2]]*1/100</f>
        <v>9.134999999999999E-3</v>
      </c>
      <c r="I4778">
        <v>0.91349999999999998</v>
      </c>
      <c r="J4778" s="111">
        <v>42092</v>
      </c>
      <c r="L4778" t="s">
        <v>2</v>
      </c>
      <c r="M4778" t="s">
        <v>120</v>
      </c>
      <c r="N4778" t="s">
        <v>121</v>
      </c>
    </row>
    <row r="4779" spans="1:14" x14ac:dyDescent="0.25">
      <c r="A4779" t="s">
        <v>613</v>
      </c>
      <c r="B4779" t="s">
        <v>65</v>
      </c>
      <c r="C4779" t="s">
        <v>369</v>
      </c>
      <c r="D4779" t="s">
        <v>161</v>
      </c>
      <c r="E4779" s="149">
        <v>383453.22</v>
      </c>
      <c r="F4779" s="149">
        <v>33343.760000000002</v>
      </c>
      <c r="G4779" s="149">
        <v>416796.98</v>
      </c>
      <c r="H4779" s="150">
        <f>Tabela2[[#This Row],[PERCENTUAL REALIZADO2]]*1/100</f>
        <v>0.96675299999999997</v>
      </c>
      <c r="I4779">
        <v>96.675299999999993</v>
      </c>
      <c r="J4779" s="111">
        <v>42305</v>
      </c>
      <c r="L4779" t="s">
        <v>2</v>
      </c>
      <c r="M4779" t="s">
        <v>84</v>
      </c>
      <c r="N4779" t="s">
        <v>162</v>
      </c>
    </row>
    <row r="4780" spans="1:14" x14ac:dyDescent="0.25">
      <c r="A4780" t="s">
        <v>613</v>
      </c>
      <c r="B4780" t="s">
        <v>65</v>
      </c>
      <c r="C4780" t="s">
        <v>4111</v>
      </c>
      <c r="D4780" t="s">
        <v>161</v>
      </c>
      <c r="E4780" s="149">
        <v>319809.56</v>
      </c>
      <c r="F4780" s="149">
        <v>6526.73</v>
      </c>
      <c r="G4780" s="149">
        <v>326336.28999999998</v>
      </c>
      <c r="H4780" s="150">
        <f>Tabela2[[#This Row],[PERCENTUAL REALIZADO2]]*1/100</f>
        <v>0.987371</v>
      </c>
      <c r="I4780">
        <v>98.737099999999998</v>
      </c>
      <c r="J4780" s="111">
        <v>42256</v>
      </c>
      <c r="L4780" t="s">
        <v>2</v>
      </c>
      <c r="M4780" t="s">
        <v>84</v>
      </c>
      <c r="N4780" t="s">
        <v>162</v>
      </c>
    </row>
    <row r="4781" spans="1:14" x14ac:dyDescent="0.25">
      <c r="A4781" t="s">
        <v>613</v>
      </c>
      <c r="B4781" t="s">
        <v>51</v>
      </c>
      <c r="C4781" t="s">
        <v>7680</v>
      </c>
      <c r="D4781" t="s">
        <v>161</v>
      </c>
      <c r="E4781" s="149">
        <v>350000</v>
      </c>
      <c r="F4781" s="149">
        <v>37030.379999999997</v>
      </c>
      <c r="G4781" s="149">
        <v>387030.38</v>
      </c>
      <c r="H4781" s="150">
        <f>Tabela2[[#This Row],[PERCENTUAL REALIZADO2]]*1/100</f>
        <v>0.99817599999999995</v>
      </c>
      <c r="I4781">
        <v>99.817599999999999</v>
      </c>
      <c r="J4781" s="111">
        <v>42273</v>
      </c>
      <c r="L4781" t="s">
        <v>2</v>
      </c>
      <c r="M4781" t="s">
        <v>84</v>
      </c>
      <c r="N4781" t="s">
        <v>162</v>
      </c>
    </row>
    <row r="4782" spans="1:14" x14ac:dyDescent="0.25">
      <c r="A4782" t="s">
        <v>486</v>
      </c>
      <c r="B4782" t="s">
        <v>45</v>
      </c>
      <c r="C4782" t="s">
        <v>83</v>
      </c>
      <c r="D4782" t="s">
        <v>161</v>
      </c>
      <c r="E4782" s="149">
        <v>450000</v>
      </c>
      <c r="F4782" s="149">
        <v>9184</v>
      </c>
      <c r="G4782" s="149">
        <v>459184</v>
      </c>
      <c r="H4782" s="150">
        <f>Tabela2[[#This Row],[PERCENTUAL REALIZADO2]]*1/100</f>
        <v>9.0849999999999993E-3</v>
      </c>
      <c r="I4782">
        <v>0.90849999999999997</v>
      </c>
      <c r="J4782" s="111">
        <v>42223</v>
      </c>
      <c r="L4782" t="s">
        <v>2</v>
      </c>
      <c r="M4782" t="s">
        <v>84</v>
      </c>
      <c r="N4782" t="s">
        <v>265</v>
      </c>
    </row>
    <row r="4783" spans="1:14" x14ac:dyDescent="0.25">
      <c r="A4783" t="s">
        <v>639</v>
      </c>
      <c r="B4783" t="s">
        <v>60</v>
      </c>
      <c r="C4783" t="s">
        <v>1094</v>
      </c>
      <c r="D4783" t="s">
        <v>161</v>
      </c>
      <c r="E4783" s="149">
        <v>450000</v>
      </c>
      <c r="F4783" s="149">
        <v>668388.29</v>
      </c>
      <c r="G4783" s="149">
        <v>1118388.29</v>
      </c>
      <c r="H4783" s="150">
        <f>Tabela2[[#This Row],[PERCENTUAL REALIZADO2]]*1/100</f>
        <v>0.71788099999999999</v>
      </c>
      <c r="I4783">
        <v>71.7881</v>
      </c>
      <c r="J4783" s="111">
        <v>42352</v>
      </c>
      <c r="L4783" t="s">
        <v>2</v>
      </c>
      <c r="M4783" t="s">
        <v>84</v>
      </c>
      <c r="N4783" t="s">
        <v>162</v>
      </c>
    </row>
    <row r="4784" spans="1:14" x14ac:dyDescent="0.25">
      <c r="A4784" t="s">
        <v>613</v>
      </c>
      <c r="B4784" t="s">
        <v>60</v>
      </c>
      <c r="C4784" t="s">
        <v>7681</v>
      </c>
      <c r="D4784" t="s">
        <v>161</v>
      </c>
      <c r="E4784" s="149">
        <v>350000</v>
      </c>
      <c r="F4784" s="149">
        <v>10000</v>
      </c>
      <c r="G4784" s="149">
        <v>360000</v>
      </c>
      <c r="H4784" s="150">
        <f>Tabela2[[#This Row],[PERCENTUAL REALIZADO2]]*1/100</f>
        <v>0.51709300000000002</v>
      </c>
      <c r="I4784">
        <v>51.709299999999999</v>
      </c>
      <c r="J4784" s="111">
        <v>42276</v>
      </c>
      <c r="L4784" t="s">
        <v>2</v>
      </c>
      <c r="M4784" t="s">
        <v>84</v>
      </c>
      <c r="N4784" t="s">
        <v>162</v>
      </c>
    </row>
    <row r="4785" spans="1:14" x14ac:dyDescent="0.25">
      <c r="A4785" t="s">
        <v>613</v>
      </c>
      <c r="B4785" t="s">
        <v>61</v>
      </c>
      <c r="C4785" t="s">
        <v>7682</v>
      </c>
      <c r="D4785" t="s">
        <v>161</v>
      </c>
      <c r="E4785" s="149">
        <v>350000</v>
      </c>
      <c r="F4785" s="149">
        <v>8559.84</v>
      </c>
      <c r="G4785" s="149">
        <v>358559.84</v>
      </c>
      <c r="H4785" s="150">
        <f>Tabela2[[#This Row],[PERCENTUAL REALIZADO2]]*1/100</f>
        <v>0.52426600000000001</v>
      </c>
      <c r="I4785">
        <v>52.426600000000001</v>
      </c>
      <c r="J4785" s="111">
        <v>42128</v>
      </c>
      <c r="L4785" t="s">
        <v>2</v>
      </c>
      <c r="M4785" t="s">
        <v>84</v>
      </c>
      <c r="N4785" t="s">
        <v>162</v>
      </c>
    </row>
    <row r="4786" spans="1:14" x14ac:dyDescent="0.25">
      <c r="A4786" t="s">
        <v>613</v>
      </c>
      <c r="B4786" t="s">
        <v>65</v>
      </c>
      <c r="C4786" t="s">
        <v>976</v>
      </c>
      <c r="D4786" t="s">
        <v>161</v>
      </c>
      <c r="E4786" s="149">
        <v>450000</v>
      </c>
      <c r="F4786" s="149">
        <v>15000</v>
      </c>
      <c r="G4786" s="149">
        <v>465000</v>
      </c>
      <c r="H4786" s="150">
        <f>Tabela2[[#This Row],[PERCENTUAL REALIZADO2]]*1/100</f>
        <v>0.76698200000000005</v>
      </c>
      <c r="I4786">
        <v>76.6982</v>
      </c>
      <c r="J4786" s="111">
        <v>42552</v>
      </c>
      <c r="L4786" t="s">
        <v>2</v>
      </c>
      <c r="M4786" t="s">
        <v>84</v>
      </c>
      <c r="N4786" t="s">
        <v>162</v>
      </c>
    </row>
    <row r="4787" spans="1:14" x14ac:dyDescent="0.25">
      <c r="A4787" t="s">
        <v>639</v>
      </c>
      <c r="B4787" t="s">
        <v>65</v>
      </c>
      <c r="C4787" t="s">
        <v>883</v>
      </c>
      <c r="D4787" t="s">
        <v>161</v>
      </c>
      <c r="E4787" s="149">
        <v>367268.99</v>
      </c>
      <c r="F4787" s="149">
        <v>11426.15</v>
      </c>
      <c r="G4787" s="149">
        <v>378695.14</v>
      </c>
      <c r="H4787" s="150">
        <f>Tabela2[[#This Row],[PERCENTUAL REALIZADO2]]*1/100</f>
        <v>0.98496499999999998</v>
      </c>
      <c r="I4787">
        <v>98.496499999999997</v>
      </c>
      <c r="J4787" s="111">
        <v>42257</v>
      </c>
      <c r="L4787" t="s">
        <v>2</v>
      </c>
      <c r="M4787" t="s">
        <v>84</v>
      </c>
      <c r="N4787" t="s">
        <v>162</v>
      </c>
    </row>
    <row r="4788" spans="1:14" x14ac:dyDescent="0.25">
      <c r="A4788" t="s">
        <v>639</v>
      </c>
      <c r="B4788" t="s">
        <v>53</v>
      </c>
      <c r="C4788" t="s">
        <v>7683</v>
      </c>
      <c r="D4788" t="s">
        <v>161</v>
      </c>
      <c r="E4788" s="149">
        <v>350000</v>
      </c>
      <c r="F4788" s="149">
        <v>8000</v>
      </c>
      <c r="G4788" s="149">
        <v>358000</v>
      </c>
      <c r="H4788" s="150">
        <f>Tabela2[[#This Row],[PERCENTUAL REALIZADO2]]*1/100</f>
        <v>0.70039599999999991</v>
      </c>
      <c r="I4788">
        <v>70.039599999999993</v>
      </c>
      <c r="J4788" s="111">
        <v>42170</v>
      </c>
      <c r="L4788" t="s">
        <v>2</v>
      </c>
      <c r="M4788" t="s">
        <v>84</v>
      </c>
      <c r="N4788" t="s">
        <v>162</v>
      </c>
    </row>
    <row r="4789" spans="1:14" x14ac:dyDescent="0.25">
      <c r="A4789" t="s">
        <v>639</v>
      </c>
      <c r="B4789" t="s">
        <v>68</v>
      </c>
      <c r="C4789" t="s">
        <v>7684</v>
      </c>
      <c r="D4789" t="s">
        <v>161</v>
      </c>
      <c r="E4789" s="149">
        <v>450000</v>
      </c>
      <c r="F4789" s="149">
        <v>337415.77</v>
      </c>
      <c r="G4789" s="149">
        <v>787415.77</v>
      </c>
      <c r="H4789" s="150">
        <f>Tabela2[[#This Row],[PERCENTUAL REALIZADO2]]*1/100</f>
        <v>0.82644999999999991</v>
      </c>
      <c r="I4789">
        <v>82.644999999999996</v>
      </c>
      <c r="J4789" s="111">
        <v>42644</v>
      </c>
      <c r="L4789" t="s">
        <v>2</v>
      </c>
      <c r="M4789" t="s">
        <v>84</v>
      </c>
      <c r="N4789" t="s">
        <v>162</v>
      </c>
    </row>
    <row r="4790" spans="1:14" x14ac:dyDescent="0.25">
      <c r="A4790" t="s">
        <v>7685</v>
      </c>
      <c r="B4790" t="s">
        <v>68</v>
      </c>
      <c r="C4790" t="s">
        <v>4990</v>
      </c>
      <c r="D4790" t="s">
        <v>161</v>
      </c>
      <c r="E4790" s="149">
        <v>380562.33</v>
      </c>
      <c r="F4790" s="149">
        <v>11769.97</v>
      </c>
      <c r="G4790" s="149">
        <v>392332.3</v>
      </c>
      <c r="H4790" s="150">
        <f>Tabela2[[#This Row],[PERCENTUAL REALIZADO2]]*1/100</f>
        <v>0.75421099999999996</v>
      </c>
      <c r="I4790">
        <v>75.421099999999996</v>
      </c>
      <c r="J4790" s="111">
        <v>42177</v>
      </c>
      <c r="L4790" t="s">
        <v>2</v>
      </c>
      <c r="M4790" t="s">
        <v>84</v>
      </c>
      <c r="N4790" t="s">
        <v>162</v>
      </c>
    </row>
    <row r="4791" spans="1:14" x14ac:dyDescent="0.25">
      <c r="A4791" t="s">
        <v>613</v>
      </c>
      <c r="B4791" t="s">
        <v>68</v>
      </c>
      <c r="C4791" t="s">
        <v>128</v>
      </c>
      <c r="D4791" t="s">
        <v>161</v>
      </c>
      <c r="E4791" s="149">
        <v>271175.56</v>
      </c>
      <c r="F4791" s="149">
        <v>5534.31</v>
      </c>
      <c r="G4791" s="149">
        <v>276709.87</v>
      </c>
      <c r="H4791" s="150">
        <f>Tabela2[[#This Row],[PERCENTUAL REALIZADO2]]*1/100</f>
        <v>0.44302399999999997</v>
      </c>
      <c r="I4791">
        <v>44.302399999999999</v>
      </c>
      <c r="J4791" s="111">
        <v>42541</v>
      </c>
      <c r="L4791" t="s">
        <v>2</v>
      </c>
      <c r="M4791" t="s">
        <v>84</v>
      </c>
      <c r="N4791" t="s">
        <v>162</v>
      </c>
    </row>
    <row r="4792" spans="1:14" x14ac:dyDescent="0.25">
      <c r="A4792" t="s">
        <v>7687</v>
      </c>
      <c r="B4792" t="s">
        <v>57</v>
      </c>
      <c r="C4792" t="s">
        <v>366</v>
      </c>
      <c r="D4792" t="s">
        <v>79</v>
      </c>
      <c r="E4792" s="149">
        <v>195000</v>
      </c>
      <c r="F4792" s="149">
        <v>37000</v>
      </c>
      <c r="G4792" s="149">
        <v>232000</v>
      </c>
      <c r="H4792" s="150">
        <f>Tabela2[[#This Row],[PERCENTUAL REALIZADO2]]*1/100</f>
        <v>0.17241299999999998</v>
      </c>
      <c r="I4792">
        <v>17.241299999999999</v>
      </c>
      <c r="J4792" s="111">
        <v>41640</v>
      </c>
      <c r="L4792" t="s">
        <v>2</v>
      </c>
      <c r="M4792" t="s">
        <v>80</v>
      </c>
      <c r="N4792" t="s">
        <v>81</v>
      </c>
    </row>
    <row r="4793" spans="1:14" x14ac:dyDescent="0.25">
      <c r="A4793" t="s">
        <v>613</v>
      </c>
      <c r="B4793" t="s">
        <v>53</v>
      </c>
      <c r="C4793" t="s">
        <v>6281</v>
      </c>
      <c r="D4793" t="s">
        <v>161</v>
      </c>
      <c r="E4793" s="149">
        <v>343235.07</v>
      </c>
      <c r="F4793" s="149">
        <v>7004.8</v>
      </c>
      <c r="G4793" s="149">
        <v>350239.87</v>
      </c>
      <c r="H4793" s="150">
        <f>Tabela2[[#This Row],[PERCENTUAL REALIZADO2]]*1/100</f>
        <v>0.55046700000000004</v>
      </c>
      <c r="I4793">
        <v>55.046700000000001</v>
      </c>
      <c r="J4793" s="111">
        <v>42275</v>
      </c>
      <c r="L4793" t="s">
        <v>2</v>
      </c>
      <c r="M4793" t="s">
        <v>84</v>
      </c>
      <c r="N4793" t="s">
        <v>162</v>
      </c>
    </row>
    <row r="4794" spans="1:14" x14ac:dyDescent="0.25">
      <c r="A4794" t="s">
        <v>639</v>
      </c>
      <c r="B4794" t="s">
        <v>68</v>
      </c>
      <c r="C4794" t="s">
        <v>571</v>
      </c>
      <c r="D4794" t="s">
        <v>161</v>
      </c>
      <c r="E4794" s="149">
        <v>450000</v>
      </c>
      <c r="F4794" s="149">
        <v>67030.91</v>
      </c>
      <c r="G4794" s="149">
        <v>517030.91</v>
      </c>
      <c r="H4794" s="150">
        <f>Tabela2[[#This Row],[PERCENTUAL REALIZADO2]]*1/100</f>
        <v>2.4524000000000001E-2</v>
      </c>
      <c r="I4794">
        <v>2.4523999999999999</v>
      </c>
      <c r="J4794" s="111">
        <v>42158</v>
      </c>
      <c r="L4794" t="s">
        <v>2</v>
      </c>
      <c r="M4794" t="s">
        <v>84</v>
      </c>
      <c r="N4794" t="s">
        <v>162</v>
      </c>
    </row>
    <row r="4795" spans="1:14" x14ac:dyDescent="0.25">
      <c r="A4795" t="s">
        <v>639</v>
      </c>
      <c r="B4795" t="s">
        <v>53</v>
      </c>
      <c r="C4795" t="s">
        <v>7688</v>
      </c>
      <c r="D4795" t="s">
        <v>161</v>
      </c>
      <c r="E4795" s="149">
        <v>350000</v>
      </c>
      <c r="F4795" s="149">
        <v>27815.65</v>
      </c>
      <c r="G4795" s="149">
        <v>377815.65</v>
      </c>
      <c r="H4795" s="150">
        <f>Tabela2[[#This Row],[PERCENTUAL REALIZADO2]]*1/100</f>
        <v>0.506386</v>
      </c>
      <c r="I4795">
        <v>50.638599999999997</v>
      </c>
      <c r="J4795" s="111">
        <v>42292</v>
      </c>
      <c r="L4795" t="s">
        <v>2</v>
      </c>
      <c r="M4795" t="s">
        <v>84</v>
      </c>
      <c r="N4795" t="s">
        <v>162</v>
      </c>
    </row>
    <row r="4796" spans="1:14" x14ac:dyDescent="0.25">
      <c r="A4796" t="s">
        <v>613</v>
      </c>
      <c r="B4796" t="s">
        <v>51</v>
      </c>
      <c r="C4796" t="s">
        <v>5043</v>
      </c>
      <c r="D4796" t="s">
        <v>161</v>
      </c>
      <c r="E4796" s="149">
        <v>350000</v>
      </c>
      <c r="F4796" s="149">
        <v>10500</v>
      </c>
      <c r="G4796" s="149">
        <v>360500</v>
      </c>
      <c r="H4796" s="150">
        <f>Tabela2[[#This Row],[PERCENTUAL REALIZADO2]]*1/100</f>
        <v>0.75648799999999994</v>
      </c>
      <c r="I4796">
        <v>75.648799999999994</v>
      </c>
      <c r="J4796" s="111">
        <v>42271</v>
      </c>
      <c r="L4796" t="s">
        <v>2</v>
      </c>
      <c r="M4796" t="s">
        <v>84</v>
      </c>
      <c r="N4796" t="s">
        <v>162</v>
      </c>
    </row>
    <row r="4797" spans="1:14" x14ac:dyDescent="0.25">
      <c r="A4797" t="s">
        <v>613</v>
      </c>
      <c r="B4797" t="s">
        <v>65</v>
      </c>
      <c r="C4797" t="s">
        <v>417</v>
      </c>
      <c r="D4797" t="s">
        <v>161</v>
      </c>
      <c r="E4797" s="149">
        <v>350000</v>
      </c>
      <c r="F4797" s="149">
        <v>9000</v>
      </c>
      <c r="G4797" s="149">
        <v>359000</v>
      </c>
      <c r="H4797" s="150">
        <f>Tabela2[[#This Row],[PERCENTUAL REALIZADO2]]*1/100</f>
        <v>0.504911</v>
      </c>
      <c r="I4797">
        <v>50.491100000000003</v>
      </c>
      <c r="J4797" s="111">
        <v>42158</v>
      </c>
      <c r="L4797" t="s">
        <v>2</v>
      </c>
      <c r="M4797" t="s">
        <v>84</v>
      </c>
      <c r="N4797" t="s">
        <v>162</v>
      </c>
    </row>
    <row r="4798" spans="1:14" x14ac:dyDescent="0.25">
      <c r="A4798" t="s">
        <v>613</v>
      </c>
      <c r="B4798" t="s">
        <v>54</v>
      </c>
      <c r="C4798" t="s">
        <v>1343</v>
      </c>
      <c r="D4798" t="s">
        <v>161</v>
      </c>
      <c r="E4798" s="149">
        <v>303690.40999999997</v>
      </c>
      <c r="F4798" s="149">
        <v>83561.8</v>
      </c>
      <c r="G4798" s="149">
        <v>387252.21</v>
      </c>
      <c r="H4798" s="150">
        <f>Tabela2[[#This Row],[PERCENTUAL REALIZADO2]]*1/100</f>
        <v>0.10224</v>
      </c>
      <c r="I4798">
        <v>10.224</v>
      </c>
      <c r="J4798" s="111">
        <v>42972</v>
      </c>
      <c r="L4798" t="s">
        <v>2</v>
      </c>
      <c r="M4798" t="s">
        <v>84</v>
      </c>
      <c r="N4798" t="s">
        <v>162</v>
      </c>
    </row>
    <row r="4799" spans="1:14" x14ac:dyDescent="0.25">
      <c r="A4799" t="s">
        <v>613</v>
      </c>
      <c r="B4799" t="s">
        <v>61</v>
      </c>
      <c r="C4799" t="s">
        <v>7689</v>
      </c>
      <c r="D4799" t="s">
        <v>161</v>
      </c>
      <c r="E4799" s="149">
        <v>350000</v>
      </c>
      <c r="F4799" s="149">
        <v>53018.89</v>
      </c>
      <c r="G4799" s="149">
        <v>403018.89</v>
      </c>
      <c r="H4799" s="150">
        <f>Tabela2[[#This Row],[PERCENTUAL REALIZADO2]]*1/100</f>
        <v>0</v>
      </c>
      <c r="I4799">
        <v>0</v>
      </c>
      <c r="J4799" s="111">
        <v>42193</v>
      </c>
      <c r="L4799" t="s">
        <v>2</v>
      </c>
      <c r="M4799" t="s">
        <v>84</v>
      </c>
      <c r="N4799" t="s">
        <v>162</v>
      </c>
    </row>
    <row r="4800" spans="1:14" x14ac:dyDescent="0.25">
      <c r="A4800" t="s">
        <v>613</v>
      </c>
      <c r="B4800" t="s">
        <v>69</v>
      </c>
      <c r="C4800" t="s">
        <v>5419</v>
      </c>
      <c r="D4800" t="s">
        <v>161</v>
      </c>
      <c r="E4800" s="149">
        <v>350000</v>
      </c>
      <c r="F4800" s="149">
        <v>8500</v>
      </c>
      <c r="G4800" s="149">
        <v>358500</v>
      </c>
      <c r="H4800" s="150">
        <f>Tabela2[[#This Row],[PERCENTUAL REALIZADO2]]*1/100</f>
        <v>0.92504300000000006</v>
      </c>
      <c r="I4800">
        <v>92.504300000000001</v>
      </c>
      <c r="J4800" s="111">
        <v>42309</v>
      </c>
      <c r="L4800" t="s">
        <v>2</v>
      </c>
      <c r="M4800" t="s">
        <v>84</v>
      </c>
      <c r="N4800" t="s">
        <v>162</v>
      </c>
    </row>
    <row r="4801" spans="1:14" x14ac:dyDescent="0.25">
      <c r="A4801" t="s">
        <v>630</v>
      </c>
      <c r="B4801" t="s">
        <v>65</v>
      </c>
      <c r="C4801" t="s">
        <v>974</v>
      </c>
      <c r="D4801" t="s">
        <v>161</v>
      </c>
      <c r="E4801" s="149">
        <v>350000</v>
      </c>
      <c r="F4801" s="149">
        <v>9142.9599999999991</v>
      </c>
      <c r="G4801" s="149">
        <v>359142.96</v>
      </c>
      <c r="H4801" s="150">
        <f>Tabela2[[#This Row],[PERCENTUAL REALIZADO2]]*1/100</f>
        <v>0.190196</v>
      </c>
      <c r="I4801">
        <v>19.019600000000001</v>
      </c>
      <c r="J4801" s="111">
        <v>42291</v>
      </c>
      <c r="L4801" t="s">
        <v>2</v>
      </c>
      <c r="M4801" t="s">
        <v>84</v>
      </c>
      <c r="N4801" t="s">
        <v>162</v>
      </c>
    </row>
    <row r="4802" spans="1:14" x14ac:dyDescent="0.25">
      <c r="A4802" t="s">
        <v>613</v>
      </c>
      <c r="B4802" t="s">
        <v>69</v>
      </c>
      <c r="C4802" t="s">
        <v>1307</v>
      </c>
      <c r="D4802" t="s">
        <v>161</v>
      </c>
      <c r="E4802" s="149">
        <v>350000</v>
      </c>
      <c r="F4802" s="149">
        <v>5000</v>
      </c>
      <c r="G4802" s="149">
        <v>355000</v>
      </c>
      <c r="H4802" s="150">
        <f>Tabela2[[#This Row],[PERCENTUAL REALIZADO2]]*1/100</f>
        <v>0.90542</v>
      </c>
      <c r="I4802">
        <v>90.542000000000002</v>
      </c>
      <c r="J4802" s="111">
        <v>42036</v>
      </c>
      <c r="L4802" t="s">
        <v>2</v>
      </c>
      <c r="M4802" t="s">
        <v>84</v>
      </c>
      <c r="N4802" t="s">
        <v>162</v>
      </c>
    </row>
    <row r="4803" spans="1:14" x14ac:dyDescent="0.25">
      <c r="A4803" t="s">
        <v>7692</v>
      </c>
      <c r="B4803" t="s">
        <v>69</v>
      </c>
      <c r="C4803" t="s">
        <v>943</v>
      </c>
      <c r="D4803" t="s">
        <v>161</v>
      </c>
      <c r="E4803" s="149">
        <v>350000</v>
      </c>
      <c r="F4803" s="149">
        <v>7000</v>
      </c>
      <c r="G4803" s="149">
        <v>357000</v>
      </c>
      <c r="H4803" s="150">
        <f>Tabela2[[#This Row],[PERCENTUAL REALIZADO2]]*1/100</f>
        <v>0.24001899999999998</v>
      </c>
      <c r="I4803">
        <v>24.001899999999999</v>
      </c>
      <c r="J4803" s="111">
        <v>42248</v>
      </c>
      <c r="L4803" t="s">
        <v>2</v>
      </c>
      <c r="M4803" t="s">
        <v>84</v>
      </c>
      <c r="N4803" t="s">
        <v>162</v>
      </c>
    </row>
    <row r="4804" spans="1:14" x14ac:dyDescent="0.25">
      <c r="A4804" t="s">
        <v>639</v>
      </c>
      <c r="B4804" t="s">
        <v>60</v>
      </c>
      <c r="C4804" t="s">
        <v>387</v>
      </c>
      <c r="D4804" t="s">
        <v>161</v>
      </c>
      <c r="E4804" s="149">
        <v>350000</v>
      </c>
      <c r="F4804" s="149">
        <v>5000</v>
      </c>
      <c r="G4804" s="149">
        <v>355000</v>
      </c>
      <c r="H4804" s="150">
        <f>Tabela2[[#This Row],[PERCENTUAL REALIZADO2]]*1/100</f>
        <v>0.69175700000000007</v>
      </c>
      <c r="I4804">
        <v>69.175700000000006</v>
      </c>
      <c r="J4804" s="111">
        <v>42289</v>
      </c>
      <c r="L4804" t="s">
        <v>2</v>
      </c>
      <c r="M4804" t="s">
        <v>84</v>
      </c>
      <c r="N4804" t="s">
        <v>162</v>
      </c>
    </row>
    <row r="4805" spans="1:14" x14ac:dyDescent="0.25">
      <c r="A4805" t="s">
        <v>7693</v>
      </c>
      <c r="B4805" t="s">
        <v>59</v>
      </c>
      <c r="C4805" t="s">
        <v>6237</v>
      </c>
      <c r="D4805" t="s">
        <v>117</v>
      </c>
      <c r="E4805" s="149">
        <v>487500</v>
      </c>
      <c r="F4805" s="149">
        <v>15078</v>
      </c>
      <c r="G4805" s="149">
        <v>502578</v>
      </c>
      <c r="H4805" s="150">
        <f>Tabela2[[#This Row],[PERCENTUAL REALIZADO2]]*1/100</f>
        <v>0.98520399999999997</v>
      </c>
      <c r="I4805">
        <v>98.520399999999995</v>
      </c>
      <c r="J4805" s="111">
        <v>42275</v>
      </c>
      <c r="L4805" t="s">
        <v>2</v>
      </c>
      <c r="M4805" t="s">
        <v>120</v>
      </c>
      <c r="N4805" t="s">
        <v>121</v>
      </c>
    </row>
    <row r="4806" spans="1:14" x14ac:dyDescent="0.25">
      <c r="A4806" t="s">
        <v>7694</v>
      </c>
      <c r="B4806" t="s">
        <v>65</v>
      </c>
      <c r="C4806" t="s">
        <v>760</v>
      </c>
      <c r="D4806" t="s">
        <v>117</v>
      </c>
      <c r="E4806" s="149">
        <v>882977.45</v>
      </c>
      <c r="F4806" s="149">
        <v>76780.649999999994</v>
      </c>
      <c r="G4806" s="149">
        <v>959758.1</v>
      </c>
      <c r="H4806" s="150">
        <f>Tabela2[[#This Row],[PERCENTUAL REALIZADO2]]*1/100</f>
        <v>0.98780600000000007</v>
      </c>
      <c r="I4806">
        <v>98.780600000000007</v>
      </c>
      <c r="J4806" s="111">
        <v>42184</v>
      </c>
      <c r="L4806" t="s">
        <v>2</v>
      </c>
      <c r="M4806" t="s">
        <v>120</v>
      </c>
      <c r="N4806" t="s">
        <v>121</v>
      </c>
    </row>
    <row r="4807" spans="1:14" x14ac:dyDescent="0.25">
      <c r="A4807" t="s">
        <v>412</v>
      </c>
      <c r="B4807" t="s">
        <v>59</v>
      </c>
      <c r="C4807" t="s">
        <v>4513</v>
      </c>
      <c r="D4807" t="s">
        <v>117</v>
      </c>
      <c r="E4807" s="149">
        <v>341250</v>
      </c>
      <c r="F4807" s="149">
        <v>8745.1</v>
      </c>
      <c r="G4807" s="149">
        <v>349995.1</v>
      </c>
      <c r="H4807" s="150">
        <f>Tabela2[[#This Row],[PERCENTUAL REALIZADO2]]*1/100</f>
        <v>0.9037869999999999</v>
      </c>
      <c r="I4807">
        <v>90.378699999999995</v>
      </c>
      <c r="J4807" s="111">
        <v>42152</v>
      </c>
      <c r="L4807" t="s">
        <v>2</v>
      </c>
      <c r="M4807" t="s">
        <v>120</v>
      </c>
      <c r="N4807" t="s">
        <v>121</v>
      </c>
    </row>
    <row r="4808" spans="1:14" x14ac:dyDescent="0.25">
      <c r="A4808" t="s">
        <v>482</v>
      </c>
      <c r="B4808" t="s">
        <v>51</v>
      </c>
      <c r="C4808" t="s">
        <v>1159</v>
      </c>
      <c r="D4808" t="s">
        <v>117</v>
      </c>
      <c r="E4808" s="149">
        <v>780000</v>
      </c>
      <c r="F4808" s="149">
        <v>35000</v>
      </c>
      <c r="G4808" s="149">
        <v>815000</v>
      </c>
      <c r="H4808" s="150">
        <f>Tabela2[[#This Row],[PERCENTUAL REALIZADO2]]*1/100</f>
        <v>0.18948299999999998</v>
      </c>
      <c r="I4808">
        <v>18.9483</v>
      </c>
      <c r="J4808" s="111">
        <v>42233</v>
      </c>
      <c r="L4808" t="s">
        <v>2</v>
      </c>
      <c r="M4808" t="s">
        <v>120</v>
      </c>
      <c r="N4808" t="s">
        <v>121</v>
      </c>
    </row>
    <row r="4809" spans="1:14" x14ac:dyDescent="0.25">
      <c r="A4809" t="s">
        <v>482</v>
      </c>
      <c r="B4809" t="s">
        <v>68</v>
      </c>
      <c r="C4809" t="s">
        <v>87</v>
      </c>
      <c r="D4809" t="s">
        <v>117</v>
      </c>
      <c r="E4809" s="149">
        <v>243750</v>
      </c>
      <c r="F4809" s="149">
        <v>43323.19</v>
      </c>
      <c r="G4809" s="149">
        <v>287073.19</v>
      </c>
      <c r="H4809" s="150">
        <f>Tabela2[[#This Row],[PERCENTUAL REALIZADO2]]*1/100</f>
        <v>2.1343999999999998E-2</v>
      </c>
      <c r="I4809">
        <v>2.1343999999999999</v>
      </c>
      <c r="J4809" s="111">
        <v>42278</v>
      </c>
      <c r="L4809" t="s">
        <v>2</v>
      </c>
      <c r="M4809" t="s">
        <v>120</v>
      </c>
      <c r="N4809" t="s">
        <v>121</v>
      </c>
    </row>
    <row r="4810" spans="1:14" x14ac:dyDescent="0.25">
      <c r="A4810" t="s">
        <v>7696</v>
      </c>
      <c r="B4810" t="s">
        <v>68</v>
      </c>
      <c r="C4810" t="s">
        <v>1033</v>
      </c>
      <c r="D4810" t="s">
        <v>117</v>
      </c>
      <c r="E4810" s="149">
        <v>243750</v>
      </c>
      <c r="F4810" s="149">
        <v>4974.49</v>
      </c>
      <c r="G4810" s="149">
        <v>248724.49</v>
      </c>
      <c r="H4810" s="150">
        <f>Tabela2[[#This Row],[PERCENTUAL REALIZADO2]]*1/100</f>
        <v>0.90115699999999999</v>
      </c>
      <c r="I4810">
        <v>90.115700000000004</v>
      </c>
      <c r="J4810" s="111">
        <v>42158</v>
      </c>
      <c r="L4810" t="s">
        <v>2</v>
      </c>
      <c r="M4810" t="s">
        <v>120</v>
      </c>
      <c r="N4810" t="s">
        <v>121</v>
      </c>
    </row>
    <row r="4811" spans="1:14" x14ac:dyDescent="0.25">
      <c r="A4811" t="s">
        <v>670</v>
      </c>
      <c r="B4811" t="s">
        <v>65</v>
      </c>
      <c r="C4811" t="s">
        <v>7094</v>
      </c>
      <c r="D4811" t="s">
        <v>117</v>
      </c>
      <c r="E4811" s="149">
        <v>243750</v>
      </c>
      <c r="F4811" s="149">
        <v>10000</v>
      </c>
      <c r="G4811" s="149">
        <v>253750</v>
      </c>
      <c r="H4811" s="150">
        <f>Tabela2[[#This Row],[PERCENTUAL REALIZADO2]]*1/100</f>
        <v>0.80315799999999993</v>
      </c>
      <c r="I4811">
        <v>80.315799999999996</v>
      </c>
      <c r="J4811" s="111">
        <v>42156</v>
      </c>
      <c r="L4811" t="s">
        <v>2</v>
      </c>
      <c r="M4811" t="s">
        <v>120</v>
      </c>
      <c r="N4811" t="s">
        <v>121</v>
      </c>
    </row>
    <row r="4812" spans="1:14" x14ac:dyDescent="0.25">
      <c r="A4812" t="s">
        <v>7697</v>
      </c>
      <c r="B4812" t="s">
        <v>68</v>
      </c>
      <c r="C4812" t="s">
        <v>5597</v>
      </c>
      <c r="D4812" t="s">
        <v>117</v>
      </c>
      <c r="E4812" s="149">
        <v>243750</v>
      </c>
      <c r="F4812" s="149">
        <v>102490.13</v>
      </c>
      <c r="G4812" s="149">
        <v>346240.13</v>
      </c>
      <c r="H4812" s="150">
        <f>Tabela2[[#This Row],[PERCENTUAL REALIZADO2]]*1/100</f>
        <v>0.60458500000000004</v>
      </c>
      <c r="I4812">
        <v>60.458500000000001</v>
      </c>
      <c r="J4812" s="111">
        <v>42234</v>
      </c>
      <c r="L4812" t="s">
        <v>2</v>
      </c>
      <c r="M4812" t="s">
        <v>120</v>
      </c>
      <c r="N4812" t="s">
        <v>121</v>
      </c>
    </row>
    <row r="4813" spans="1:14" x14ac:dyDescent="0.25">
      <c r="A4813" t="s">
        <v>7698</v>
      </c>
      <c r="B4813" t="s">
        <v>65</v>
      </c>
      <c r="C4813" t="s">
        <v>2915</v>
      </c>
      <c r="D4813" t="s">
        <v>117</v>
      </c>
      <c r="E4813" s="149">
        <v>243750</v>
      </c>
      <c r="F4813" s="149">
        <v>20000</v>
      </c>
      <c r="G4813" s="149">
        <v>263750</v>
      </c>
      <c r="H4813" s="150">
        <f>Tabela2[[#This Row],[PERCENTUAL REALIZADO2]]*1/100</f>
        <v>1.0962000000000001E-2</v>
      </c>
      <c r="I4813">
        <v>1.0962000000000001</v>
      </c>
      <c r="J4813" s="111">
        <v>42165</v>
      </c>
      <c r="L4813" t="s">
        <v>2</v>
      </c>
      <c r="M4813" t="s">
        <v>120</v>
      </c>
      <c r="N4813" t="s">
        <v>121</v>
      </c>
    </row>
    <row r="4814" spans="1:14" x14ac:dyDescent="0.25">
      <c r="A4814" t="s">
        <v>7699</v>
      </c>
      <c r="B4814" t="s">
        <v>52</v>
      </c>
      <c r="C4814" t="s">
        <v>5111</v>
      </c>
      <c r="D4814" t="s">
        <v>117</v>
      </c>
      <c r="E4814" s="149">
        <v>243750</v>
      </c>
      <c r="F4814" s="149">
        <v>6250</v>
      </c>
      <c r="G4814" s="149">
        <v>250000</v>
      </c>
      <c r="H4814" s="150">
        <f>Tabela2[[#This Row],[PERCENTUAL REALIZADO2]]*1/100</f>
        <v>0.61324599999999996</v>
      </c>
      <c r="I4814">
        <v>61.324599999999997</v>
      </c>
      <c r="J4814" s="111">
        <v>42174</v>
      </c>
      <c r="L4814" t="s">
        <v>2</v>
      </c>
      <c r="M4814" t="s">
        <v>120</v>
      </c>
      <c r="N4814" t="s">
        <v>121</v>
      </c>
    </row>
    <row r="4815" spans="1:14" x14ac:dyDescent="0.25">
      <c r="A4815" t="s">
        <v>7700</v>
      </c>
      <c r="B4815" t="s">
        <v>68</v>
      </c>
      <c r="C4815" t="s">
        <v>1098</v>
      </c>
      <c r="D4815" t="s">
        <v>117</v>
      </c>
      <c r="E4815" s="149">
        <v>243750</v>
      </c>
      <c r="F4815" s="149">
        <v>74251.56</v>
      </c>
      <c r="G4815" s="149">
        <v>318001.56</v>
      </c>
      <c r="H4815" s="150">
        <f>Tabela2[[#This Row],[PERCENTUAL REALIZADO2]]*1/100</f>
        <v>0.99432299999999996</v>
      </c>
      <c r="I4815">
        <v>99.432299999999998</v>
      </c>
      <c r="J4815" s="111">
        <v>42152</v>
      </c>
      <c r="L4815" t="s">
        <v>2</v>
      </c>
      <c r="M4815" t="s">
        <v>120</v>
      </c>
      <c r="N4815" t="s">
        <v>121</v>
      </c>
    </row>
    <row r="4816" spans="1:14" x14ac:dyDescent="0.25">
      <c r="A4816" t="s">
        <v>7701</v>
      </c>
      <c r="B4816" t="s">
        <v>48</v>
      </c>
      <c r="C4816" t="s">
        <v>3169</v>
      </c>
      <c r="D4816" t="s">
        <v>82</v>
      </c>
      <c r="E4816" s="149">
        <v>242821.52</v>
      </c>
      <c r="F4816" s="149">
        <v>4955.54</v>
      </c>
      <c r="G4816" s="149">
        <v>247777.06</v>
      </c>
      <c r="H4816" s="150">
        <f>Tabela2[[#This Row],[PERCENTUAL REALIZADO2]]*1/100</f>
        <v>0.97860000000000003</v>
      </c>
      <c r="I4816">
        <v>97.86</v>
      </c>
      <c r="J4816" s="111">
        <v>42156</v>
      </c>
      <c r="L4816" t="s">
        <v>2</v>
      </c>
      <c r="M4816" t="s">
        <v>84</v>
      </c>
      <c r="N4816" t="s">
        <v>85</v>
      </c>
    </row>
    <row r="4817" spans="1:14" x14ac:dyDescent="0.25">
      <c r="A4817" t="s">
        <v>7702</v>
      </c>
      <c r="B4817" t="s">
        <v>48</v>
      </c>
      <c r="C4817" t="s">
        <v>1094</v>
      </c>
      <c r="D4817" t="s">
        <v>82</v>
      </c>
      <c r="E4817" s="149">
        <v>682047.17</v>
      </c>
      <c r="F4817" s="149">
        <v>28418.63</v>
      </c>
      <c r="G4817" s="149">
        <v>710465.8</v>
      </c>
      <c r="H4817" s="150">
        <f>Tabela2[[#This Row],[PERCENTUAL REALIZADO2]]*1/100</f>
        <v>0.99066900000000002</v>
      </c>
      <c r="I4817">
        <v>99.066900000000004</v>
      </c>
      <c r="J4817" s="111">
        <v>42186</v>
      </c>
      <c r="L4817" t="s">
        <v>2</v>
      </c>
      <c r="M4817" t="s">
        <v>84</v>
      </c>
      <c r="N4817" t="s">
        <v>85</v>
      </c>
    </row>
    <row r="4818" spans="1:14" x14ac:dyDescent="0.25">
      <c r="A4818" t="s">
        <v>7703</v>
      </c>
      <c r="B4818" t="s">
        <v>50</v>
      </c>
      <c r="C4818" t="s">
        <v>5239</v>
      </c>
      <c r="D4818" t="s">
        <v>82</v>
      </c>
      <c r="E4818" s="149">
        <v>292500</v>
      </c>
      <c r="F4818" s="149">
        <v>22053.3</v>
      </c>
      <c r="G4818" s="149">
        <v>314553.3</v>
      </c>
      <c r="H4818" s="150">
        <f>Tabela2[[#This Row],[PERCENTUAL REALIZADO2]]*1/100</f>
        <v>0.19802800000000001</v>
      </c>
      <c r="I4818">
        <v>19.802800000000001</v>
      </c>
      <c r="J4818" s="111">
        <v>42293</v>
      </c>
      <c r="L4818" t="s">
        <v>2</v>
      </c>
      <c r="M4818" t="s">
        <v>84</v>
      </c>
      <c r="N4818" t="s">
        <v>85</v>
      </c>
    </row>
    <row r="4819" spans="1:14" x14ac:dyDescent="0.25">
      <c r="A4819" t="s">
        <v>7704</v>
      </c>
      <c r="B4819" t="s">
        <v>47</v>
      </c>
      <c r="C4819" t="s">
        <v>4515</v>
      </c>
      <c r="D4819" t="s">
        <v>82</v>
      </c>
      <c r="E4819" s="149">
        <v>243750</v>
      </c>
      <c r="F4819" s="149">
        <v>32517.8</v>
      </c>
      <c r="G4819" s="149">
        <v>276267.8</v>
      </c>
      <c r="H4819" s="150">
        <f>Tabela2[[#This Row],[PERCENTUAL REALIZADO2]]*1/100</f>
        <v>0.89076400000000011</v>
      </c>
      <c r="I4819">
        <v>89.076400000000007</v>
      </c>
      <c r="J4819" s="111">
        <v>42132</v>
      </c>
      <c r="L4819" t="s">
        <v>2</v>
      </c>
      <c r="M4819" t="s">
        <v>84</v>
      </c>
      <c r="N4819" t="s">
        <v>85</v>
      </c>
    </row>
    <row r="4820" spans="1:14" x14ac:dyDescent="0.25">
      <c r="A4820" t="s">
        <v>7706</v>
      </c>
      <c r="B4820" t="s">
        <v>68</v>
      </c>
      <c r="C4820" t="s">
        <v>7705</v>
      </c>
      <c r="D4820" t="s">
        <v>82</v>
      </c>
      <c r="E4820" s="149">
        <v>253500</v>
      </c>
      <c r="F4820" s="149">
        <v>5218.1099999999997</v>
      </c>
      <c r="G4820" s="149">
        <v>258718.11</v>
      </c>
      <c r="H4820" s="150">
        <f>Tabela2[[#This Row],[PERCENTUAL REALIZADO2]]*1/100</f>
        <v>0.77158300000000002</v>
      </c>
      <c r="I4820">
        <v>77.158299999999997</v>
      </c>
      <c r="J4820" s="111">
        <v>42230</v>
      </c>
      <c r="L4820" t="s">
        <v>2</v>
      </c>
      <c r="M4820" t="s">
        <v>84</v>
      </c>
      <c r="N4820" t="s">
        <v>85</v>
      </c>
    </row>
    <row r="4821" spans="1:14" x14ac:dyDescent="0.25">
      <c r="A4821" t="s">
        <v>7707</v>
      </c>
      <c r="B4821" t="s">
        <v>47</v>
      </c>
      <c r="C4821" t="s">
        <v>2764</v>
      </c>
      <c r="D4821" t="s">
        <v>82</v>
      </c>
      <c r="E4821" s="149">
        <v>292500</v>
      </c>
      <c r="F4821" s="149">
        <v>7500</v>
      </c>
      <c r="G4821" s="149">
        <v>300000</v>
      </c>
      <c r="H4821" s="150">
        <f>Tabela2[[#This Row],[PERCENTUAL REALIZADO2]]*1/100</f>
        <v>0.40826099999999999</v>
      </c>
      <c r="I4821">
        <v>40.826099999999997</v>
      </c>
      <c r="J4821" s="111">
        <v>42156</v>
      </c>
      <c r="L4821" t="s">
        <v>2</v>
      </c>
      <c r="M4821" t="s">
        <v>84</v>
      </c>
      <c r="N4821" t="s">
        <v>85</v>
      </c>
    </row>
    <row r="4822" spans="1:14" x14ac:dyDescent="0.25">
      <c r="A4822" t="s">
        <v>7708</v>
      </c>
      <c r="B4822" t="s">
        <v>54</v>
      </c>
      <c r="C4822" t="s">
        <v>1126</v>
      </c>
      <c r="D4822" t="s">
        <v>82</v>
      </c>
      <c r="E4822" s="149">
        <v>585000</v>
      </c>
      <c r="F4822" s="149">
        <v>15000</v>
      </c>
      <c r="G4822" s="149">
        <v>600000</v>
      </c>
      <c r="H4822" s="150">
        <f>Tabela2[[#This Row],[PERCENTUAL REALIZADO2]]*1/100</f>
        <v>0.61059200000000002</v>
      </c>
      <c r="I4822">
        <v>61.059199999999997</v>
      </c>
      <c r="J4822" s="111">
        <v>42144</v>
      </c>
      <c r="L4822" t="s">
        <v>2</v>
      </c>
      <c r="M4822" t="s">
        <v>84</v>
      </c>
      <c r="N4822" t="s">
        <v>85</v>
      </c>
    </row>
    <row r="4823" spans="1:14" x14ac:dyDescent="0.25">
      <c r="A4823" t="s">
        <v>7709</v>
      </c>
      <c r="B4823" t="s">
        <v>52</v>
      </c>
      <c r="C4823" t="s">
        <v>7369</v>
      </c>
      <c r="D4823" t="s">
        <v>82</v>
      </c>
      <c r="E4823" s="149">
        <v>390000</v>
      </c>
      <c r="F4823" s="149">
        <v>31200</v>
      </c>
      <c r="G4823" s="149">
        <v>421200</v>
      </c>
      <c r="H4823" s="150">
        <f>Tabela2[[#This Row],[PERCENTUAL REALIZADO2]]*1/100</f>
        <v>8.0179999999999991E-3</v>
      </c>
      <c r="I4823">
        <v>0.80179999999999996</v>
      </c>
      <c r="J4823" s="111">
        <v>42138</v>
      </c>
      <c r="L4823" t="s">
        <v>2</v>
      </c>
      <c r="M4823" t="s">
        <v>84</v>
      </c>
      <c r="N4823" t="s">
        <v>85</v>
      </c>
    </row>
    <row r="4824" spans="1:14" x14ac:dyDescent="0.25">
      <c r="A4824" t="s">
        <v>7711</v>
      </c>
      <c r="B4824" t="s">
        <v>62</v>
      </c>
      <c r="C4824" t="s">
        <v>7710</v>
      </c>
      <c r="D4824" t="s">
        <v>82</v>
      </c>
      <c r="E4824" s="149">
        <v>672750</v>
      </c>
      <c r="F4824" s="149">
        <v>17250</v>
      </c>
      <c r="G4824" s="149">
        <v>690000</v>
      </c>
      <c r="H4824" s="150">
        <f>Tabela2[[#This Row],[PERCENTUAL REALIZADO2]]*1/100</f>
        <v>0.23486299999999999</v>
      </c>
      <c r="I4824">
        <v>23.4863</v>
      </c>
      <c r="J4824" s="111">
        <v>42156</v>
      </c>
      <c r="L4824" t="s">
        <v>2</v>
      </c>
      <c r="M4824" t="s">
        <v>84</v>
      </c>
      <c r="N4824" t="s">
        <v>85</v>
      </c>
    </row>
    <row r="4825" spans="1:14" x14ac:dyDescent="0.25">
      <c r="A4825" t="s">
        <v>7712</v>
      </c>
      <c r="B4825" t="s">
        <v>67</v>
      </c>
      <c r="C4825" t="s">
        <v>7295</v>
      </c>
      <c r="D4825" t="s">
        <v>82</v>
      </c>
      <c r="E4825" s="149">
        <v>370743.75</v>
      </c>
      <c r="F4825" s="149">
        <v>8000</v>
      </c>
      <c r="G4825" s="149">
        <v>378743.75</v>
      </c>
      <c r="H4825" s="150">
        <f>Tabela2[[#This Row],[PERCENTUAL REALIZADO2]]*1/100</f>
        <v>0.79017199999999999</v>
      </c>
      <c r="I4825">
        <v>79.017200000000003</v>
      </c>
      <c r="J4825" s="111">
        <v>42052</v>
      </c>
      <c r="L4825" t="s">
        <v>2</v>
      </c>
      <c r="M4825" t="s">
        <v>84</v>
      </c>
      <c r="N4825" t="s">
        <v>85</v>
      </c>
    </row>
    <row r="4826" spans="1:14" x14ac:dyDescent="0.25">
      <c r="A4826" t="s">
        <v>7714</v>
      </c>
      <c r="B4826" t="s">
        <v>48</v>
      </c>
      <c r="C4826" t="s">
        <v>7713</v>
      </c>
      <c r="D4826" t="s">
        <v>82</v>
      </c>
      <c r="E4826" s="149">
        <v>253500</v>
      </c>
      <c r="F4826" s="149">
        <v>8833.15</v>
      </c>
      <c r="G4826" s="149">
        <v>262333.15000000002</v>
      </c>
      <c r="H4826" s="150">
        <f>Tabela2[[#This Row],[PERCENTUAL REALIZADO2]]*1/100</f>
        <v>0.92774400000000001</v>
      </c>
      <c r="I4826">
        <v>92.7744</v>
      </c>
      <c r="J4826" s="111">
        <v>42217</v>
      </c>
      <c r="L4826" t="s">
        <v>2</v>
      </c>
      <c r="M4826" t="s">
        <v>84</v>
      </c>
      <c r="N4826" t="s">
        <v>85</v>
      </c>
    </row>
    <row r="4827" spans="1:14" x14ac:dyDescent="0.25">
      <c r="A4827" t="s">
        <v>7715</v>
      </c>
      <c r="B4827" t="s">
        <v>62</v>
      </c>
      <c r="C4827" t="s">
        <v>6147</v>
      </c>
      <c r="D4827" t="s">
        <v>82</v>
      </c>
      <c r="E4827" s="149">
        <v>292500</v>
      </c>
      <c r="F4827" s="149">
        <v>7500</v>
      </c>
      <c r="G4827" s="149">
        <v>300000</v>
      </c>
      <c r="H4827" s="150">
        <f>Tabela2[[#This Row],[PERCENTUAL REALIZADO2]]*1/100</f>
        <v>0.25074200000000002</v>
      </c>
      <c r="I4827">
        <v>25.074200000000001</v>
      </c>
      <c r="J4827" s="111">
        <v>42331</v>
      </c>
      <c r="L4827" t="s">
        <v>2</v>
      </c>
      <c r="M4827" t="s">
        <v>84</v>
      </c>
      <c r="N4827" t="s">
        <v>85</v>
      </c>
    </row>
    <row r="4828" spans="1:14" x14ac:dyDescent="0.25">
      <c r="A4828" t="s">
        <v>5760</v>
      </c>
      <c r="B4828" t="s">
        <v>52</v>
      </c>
      <c r="C4828" t="s">
        <v>5759</v>
      </c>
      <c r="D4828" t="s">
        <v>90</v>
      </c>
      <c r="E4828" s="149">
        <v>136770</v>
      </c>
      <c r="F4828" s="149">
        <v>4230</v>
      </c>
      <c r="G4828" s="149">
        <v>141000</v>
      </c>
      <c r="H4828" s="150">
        <f>Tabela2[[#This Row],[PERCENTUAL REALIZADO2]]*1/100</f>
        <v>0.187</v>
      </c>
      <c r="I4828">
        <v>18.7</v>
      </c>
      <c r="J4828" s="111">
        <v>39387</v>
      </c>
      <c r="L4828" t="s">
        <v>2</v>
      </c>
      <c r="M4828" t="s">
        <v>80</v>
      </c>
      <c r="N4828" t="s">
        <v>112</v>
      </c>
    </row>
    <row r="4829" spans="1:14" x14ac:dyDescent="0.25">
      <c r="A4829" t="s">
        <v>7717</v>
      </c>
      <c r="B4829" t="s">
        <v>52</v>
      </c>
      <c r="C4829" t="s">
        <v>7716</v>
      </c>
      <c r="D4829" t="s">
        <v>82</v>
      </c>
      <c r="E4829" s="149">
        <v>390000</v>
      </c>
      <c r="F4829" s="149">
        <v>10000</v>
      </c>
      <c r="G4829" s="149">
        <v>400000</v>
      </c>
      <c r="H4829" s="150">
        <f>Tabela2[[#This Row],[PERCENTUAL REALIZADO2]]*1/100</f>
        <v>0.97469300000000003</v>
      </c>
      <c r="I4829">
        <v>97.469300000000004</v>
      </c>
      <c r="J4829" s="111">
        <v>42130</v>
      </c>
      <c r="L4829" t="s">
        <v>2</v>
      </c>
      <c r="M4829" t="s">
        <v>84</v>
      </c>
      <c r="N4829" t="s">
        <v>85</v>
      </c>
    </row>
    <row r="4830" spans="1:14" x14ac:dyDescent="0.25">
      <c r="A4830" t="s">
        <v>7719</v>
      </c>
      <c r="B4830" t="s">
        <v>67</v>
      </c>
      <c r="C4830" t="s">
        <v>7718</v>
      </c>
      <c r="D4830" t="s">
        <v>82</v>
      </c>
      <c r="E4830" s="149">
        <v>341250</v>
      </c>
      <c r="F4830" s="149">
        <v>8750</v>
      </c>
      <c r="G4830" s="149">
        <v>350000</v>
      </c>
      <c r="H4830" s="150">
        <f>Tabela2[[#This Row],[PERCENTUAL REALIZADO2]]*1/100</f>
        <v>0.267042</v>
      </c>
      <c r="I4830">
        <v>26.7042</v>
      </c>
      <c r="J4830" s="111">
        <v>42177</v>
      </c>
      <c r="L4830" t="s">
        <v>2</v>
      </c>
      <c r="M4830" t="s">
        <v>84</v>
      </c>
      <c r="N4830" t="s">
        <v>85</v>
      </c>
    </row>
    <row r="4831" spans="1:14" x14ac:dyDescent="0.25">
      <c r="A4831" t="s">
        <v>7720</v>
      </c>
      <c r="B4831" t="s">
        <v>53</v>
      </c>
      <c r="C4831" t="s">
        <v>413</v>
      </c>
      <c r="D4831" t="s">
        <v>82</v>
      </c>
      <c r="E4831" s="149">
        <v>243750</v>
      </c>
      <c r="F4831" s="149">
        <v>32089.95</v>
      </c>
      <c r="G4831" s="149">
        <v>275839.95</v>
      </c>
      <c r="H4831" s="150">
        <f>Tabela2[[#This Row],[PERCENTUAL REALIZADO2]]*1/100</f>
        <v>0.47777299999999995</v>
      </c>
      <c r="I4831">
        <v>47.777299999999997</v>
      </c>
      <c r="J4831" s="111">
        <v>42220</v>
      </c>
      <c r="L4831" t="s">
        <v>2</v>
      </c>
      <c r="M4831" t="s">
        <v>84</v>
      </c>
      <c r="N4831" t="s">
        <v>85</v>
      </c>
    </row>
    <row r="4832" spans="1:14" x14ac:dyDescent="0.25">
      <c r="A4832" t="s">
        <v>7722</v>
      </c>
      <c r="B4832" t="s">
        <v>53</v>
      </c>
      <c r="C4832" t="s">
        <v>7721</v>
      </c>
      <c r="D4832" t="s">
        <v>82</v>
      </c>
      <c r="E4832" s="149">
        <v>721500</v>
      </c>
      <c r="F4832" s="149">
        <v>63766.35</v>
      </c>
      <c r="G4832" s="149">
        <v>785266.35</v>
      </c>
      <c r="H4832" s="150">
        <f>Tabela2[[#This Row],[PERCENTUAL REALIZADO2]]*1/100</f>
        <v>0.50672700000000004</v>
      </c>
      <c r="I4832">
        <v>50.672699999999999</v>
      </c>
      <c r="J4832" s="111">
        <v>42158</v>
      </c>
      <c r="L4832" t="s">
        <v>2</v>
      </c>
      <c r="M4832" t="s">
        <v>84</v>
      </c>
      <c r="N4832" t="s">
        <v>85</v>
      </c>
    </row>
    <row r="4833" spans="1:14" x14ac:dyDescent="0.25">
      <c r="A4833" t="s">
        <v>7723</v>
      </c>
      <c r="B4833" t="s">
        <v>53</v>
      </c>
      <c r="C4833" t="s">
        <v>7461</v>
      </c>
      <c r="D4833" t="s">
        <v>82</v>
      </c>
      <c r="E4833" s="149">
        <v>243750</v>
      </c>
      <c r="F4833" s="149">
        <v>6250</v>
      </c>
      <c r="G4833" s="149">
        <v>250000</v>
      </c>
      <c r="H4833" s="150">
        <f>Tabela2[[#This Row],[PERCENTUAL REALIZADO2]]*1/100</f>
        <v>0.85978999999999994</v>
      </c>
      <c r="I4833">
        <v>85.978999999999999</v>
      </c>
      <c r="J4833" s="111">
        <v>42160</v>
      </c>
      <c r="L4833" t="s">
        <v>2</v>
      </c>
      <c r="M4833" t="s">
        <v>84</v>
      </c>
      <c r="N4833" t="s">
        <v>85</v>
      </c>
    </row>
    <row r="4834" spans="1:14" x14ac:dyDescent="0.25">
      <c r="A4834" t="s">
        <v>7724</v>
      </c>
      <c r="B4834" t="s">
        <v>62</v>
      </c>
      <c r="C4834" t="s">
        <v>1182</v>
      </c>
      <c r="D4834" t="s">
        <v>82</v>
      </c>
      <c r="E4834" s="149">
        <v>292500</v>
      </c>
      <c r="F4834" s="149">
        <v>6000</v>
      </c>
      <c r="G4834" s="149">
        <v>298500</v>
      </c>
      <c r="H4834" s="150">
        <f>Tabela2[[#This Row],[PERCENTUAL REALIZADO2]]*1/100</f>
        <v>9.9106E-2</v>
      </c>
      <c r="I4834">
        <v>9.9106000000000005</v>
      </c>
      <c r="J4834" s="111">
        <v>42160</v>
      </c>
      <c r="L4834" t="s">
        <v>2</v>
      </c>
      <c r="M4834" t="s">
        <v>84</v>
      </c>
      <c r="N4834" t="s">
        <v>85</v>
      </c>
    </row>
    <row r="4835" spans="1:14" x14ac:dyDescent="0.25">
      <c r="A4835" t="s">
        <v>7725</v>
      </c>
      <c r="B4835" t="s">
        <v>68</v>
      </c>
      <c r="C4835" t="s">
        <v>521</v>
      </c>
      <c r="D4835" t="s">
        <v>82</v>
      </c>
      <c r="E4835" s="149">
        <v>271050</v>
      </c>
      <c r="F4835" s="149">
        <v>4974.49</v>
      </c>
      <c r="G4835" s="149">
        <v>276024.49</v>
      </c>
      <c r="H4835" s="150">
        <f>Tabela2[[#This Row],[PERCENTUAL REALIZADO2]]*1/100</f>
        <v>7.7019000000000004E-2</v>
      </c>
      <c r="I4835">
        <v>7.7019000000000002</v>
      </c>
      <c r="J4835" s="111">
        <v>42356</v>
      </c>
      <c r="L4835" t="s">
        <v>2</v>
      </c>
      <c r="M4835" t="s">
        <v>84</v>
      </c>
      <c r="N4835" t="s">
        <v>85</v>
      </c>
    </row>
    <row r="4836" spans="1:14" x14ac:dyDescent="0.25">
      <c r="A4836" t="s">
        <v>7726</v>
      </c>
      <c r="B4836" t="s">
        <v>68</v>
      </c>
      <c r="C4836" t="s">
        <v>3335</v>
      </c>
      <c r="D4836" t="s">
        <v>82</v>
      </c>
      <c r="E4836" s="149">
        <v>271050</v>
      </c>
      <c r="F4836" s="149">
        <v>23569.56</v>
      </c>
      <c r="G4836" s="149">
        <v>294619.56</v>
      </c>
      <c r="H4836" s="150">
        <f>Tabela2[[#This Row],[PERCENTUAL REALIZADO2]]*1/100</f>
        <v>0.83433599999999997</v>
      </c>
      <c r="I4836">
        <v>83.433599999999998</v>
      </c>
      <c r="J4836" s="111">
        <v>42217</v>
      </c>
      <c r="L4836" t="s">
        <v>2</v>
      </c>
      <c r="M4836" t="s">
        <v>84</v>
      </c>
      <c r="N4836" t="s">
        <v>85</v>
      </c>
    </row>
    <row r="4837" spans="1:14" x14ac:dyDescent="0.25">
      <c r="A4837" t="s">
        <v>7727</v>
      </c>
      <c r="B4837" t="s">
        <v>53</v>
      </c>
      <c r="C4837" t="s">
        <v>1054</v>
      </c>
      <c r="D4837" t="s">
        <v>82</v>
      </c>
      <c r="E4837" s="149">
        <v>243750</v>
      </c>
      <c r="F4837" s="149">
        <v>9250</v>
      </c>
      <c r="G4837" s="149">
        <v>253000</v>
      </c>
      <c r="H4837" s="150">
        <f>Tabela2[[#This Row],[PERCENTUAL REALIZADO2]]*1/100</f>
        <v>0.99285000000000001</v>
      </c>
      <c r="I4837">
        <v>99.284999999999997</v>
      </c>
      <c r="J4837" s="111">
        <v>42149</v>
      </c>
      <c r="L4837" t="s">
        <v>2</v>
      </c>
      <c r="M4837" t="s">
        <v>84</v>
      </c>
      <c r="N4837" t="s">
        <v>85</v>
      </c>
    </row>
    <row r="4838" spans="1:14" x14ac:dyDescent="0.25">
      <c r="A4838" t="s">
        <v>7729</v>
      </c>
      <c r="B4838" t="s">
        <v>47</v>
      </c>
      <c r="C4838" t="s">
        <v>7728</v>
      </c>
      <c r="D4838" t="s">
        <v>82</v>
      </c>
      <c r="E4838" s="149">
        <v>243750</v>
      </c>
      <c r="F4838" s="149">
        <v>6250</v>
      </c>
      <c r="G4838" s="149">
        <v>250000</v>
      </c>
      <c r="H4838" s="150">
        <f>Tabela2[[#This Row],[PERCENTUAL REALIZADO2]]*1/100</f>
        <v>4.2207999999999996E-2</v>
      </c>
      <c r="I4838">
        <v>4.2207999999999997</v>
      </c>
      <c r="J4838" s="111">
        <v>42165</v>
      </c>
      <c r="L4838" t="s">
        <v>2</v>
      </c>
      <c r="M4838" t="s">
        <v>84</v>
      </c>
      <c r="N4838" t="s">
        <v>85</v>
      </c>
    </row>
    <row r="4839" spans="1:14" x14ac:dyDescent="0.25">
      <c r="A4839" t="s">
        <v>7730</v>
      </c>
      <c r="B4839" t="s">
        <v>69</v>
      </c>
      <c r="C4839" t="s">
        <v>6491</v>
      </c>
      <c r="D4839" t="s">
        <v>82</v>
      </c>
      <c r="E4839" s="149">
        <v>243750</v>
      </c>
      <c r="F4839" s="149">
        <v>6250</v>
      </c>
      <c r="G4839" s="149">
        <v>250000</v>
      </c>
      <c r="H4839" s="150">
        <f>Tabela2[[#This Row],[PERCENTUAL REALIZADO2]]*1/100</f>
        <v>0.56909999999999994</v>
      </c>
      <c r="I4839">
        <v>56.91</v>
      </c>
      <c r="J4839" s="111">
        <v>42278</v>
      </c>
      <c r="L4839" t="s">
        <v>2</v>
      </c>
      <c r="M4839" t="s">
        <v>84</v>
      </c>
      <c r="N4839" t="s">
        <v>85</v>
      </c>
    </row>
    <row r="4840" spans="1:14" x14ac:dyDescent="0.25">
      <c r="A4840" t="s">
        <v>7731</v>
      </c>
      <c r="B4840" t="s">
        <v>66</v>
      </c>
      <c r="C4840" t="s">
        <v>7085</v>
      </c>
      <c r="D4840" t="s">
        <v>82</v>
      </c>
      <c r="E4840" s="149">
        <v>243750</v>
      </c>
      <c r="F4840" s="149">
        <v>21195.65</v>
      </c>
      <c r="G4840" s="149">
        <v>264945.65000000002</v>
      </c>
      <c r="H4840" s="150">
        <f>Tabela2[[#This Row],[PERCENTUAL REALIZADO2]]*1/100</f>
        <v>0.50137399999999999</v>
      </c>
      <c r="I4840">
        <v>50.1374</v>
      </c>
      <c r="J4840" s="111">
        <v>42223</v>
      </c>
      <c r="L4840" t="s">
        <v>2</v>
      </c>
      <c r="M4840" t="s">
        <v>84</v>
      </c>
      <c r="N4840" t="s">
        <v>85</v>
      </c>
    </row>
    <row r="4841" spans="1:14" x14ac:dyDescent="0.25">
      <c r="A4841" t="s">
        <v>7732</v>
      </c>
      <c r="B4841" t="s">
        <v>48</v>
      </c>
      <c r="C4841" t="s">
        <v>5924</v>
      </c>
      <c r="D4841" t="s">
        <v>82</v>
      </c>
      <c r="E4841" s="149">
        <v>377500</v>
      </c>
      <c r="F4841" s="149">
        <v>16500</v>
      </c>
      <c r="G4841" s="149">
        <v>394000</v>
      </c>
      <c r="H4841" s="150">
        <f>Tabela2[[#This Row],[PERCENTUAL REALIZADO2]]*1/100</f>
        <v>0.53827100000000005</v>
      </c>
      <c r="I4841">
        <v>53.827100000000002</v>
      </c>
      <c r="J4841" s="111">
        <v>42186</v>
      </c>
      <c r="L4841" t="s">
        <v>2</v>
      </c>
      <c r="M4841" t="s">
        <v>84</v>
      </c>
      <c r="N4841" t="s">
        <v>85</v>
      </c>
    </row>
    <row r="4842" spans="1:14" x14ac:dyDescent="0.25">
      <c r="A4842" t="s">
        <v>7733</v>
      </c>
      <c r="B4842" t="s">
        <v>66</v>
      </c>
      <c r="C4842" t="s">
        <v>2526</v>
      </c>
      <c r="D4842" t="s">
        <v>82</v>
      </c>
      <c r="E4842" s="149">
        <v>269100</v>
      </c>
      <c r="F4842" s="149">
        <v>5491.84</v>
      </c>
      <c r="G4842" s="149">
        <v>274591.84000000003</v>
      </c>
      <c r="H4842" s="150">
        <f>Tabela2[[#This Row],[PERCENTUAL REALIZADO2]]*1/100</f>
        <v>0.51662600000000003</v>
      </c>
      <c r="I4842">
        <v>51.662599999999998</v>
      </c>
      <c r="J4842" s="111">
        <v>42278</v>
      </c>
      <c r="L4842" t="s">
        <v>2</v>
      </c>
      <c r="M4842" t="s">
        <v>84</v>
      </c>
      <c r="N4842" t="s">
        <v>85</v>
      </c>
    </row>
    <row r="4843" spans="1:14" x14ac:dyDescent="0.25">
      <c r="A4843" t="s">
        <v>7735</v>
      </c>
      <c r="B4843" t="s">
        <v>53</v>
      </c>
      <c r="C4843" t="s">
        <v>7734</v>
      </c>
      <c r="D4843" t="s">
        <v>82</v>
      </c>
      <c r="E4843" s="149">
        <v>341250</v>
      </c>
      <c r="F4843" s="149">
        <v>13650</v>
      </c>
      <c r="G4843" s="149">
        <v>354900</v>
      </c>
      <c r="H4843" s="150">
        <f>Tabela2[[#This Row],[PERCENTUAL REALIZADO2]]*1/100</f>
        <v>0.95979500000000006</v>
      </c>
      <c r="I4843">
        <v>95.979500000000002</v>
      </c>
      <c r="J4843" s="111">
        <v>42339</v>
      </c>
      <c r="L4843" t="s">
        <v>2</v>
      </c>
      <c r="M4843" t="s">
        <v>84</v>
      </c>
      <c r="N4843" t="s">
        <v>85</v>
      </c>
    </row>
    <row r="4844" spans="1:14" x14ac:dyDescent="0.25">
      <c r="A4844" t="s">
        <v>7737</v>
      </c>
      <c r="B4844" t="s">
        <v>51</v>
      </c>
      <c r="C4844" t="s">
        <v>7736</v>
      </c>
      <c r="D4844" t="s">
        <v>82</v>
      </c>
      <c r="E4844" s="149">
        <v>975000</v>
      </c>
      <c r="F4844" s="149">
        <v>48750</v>
      </c>
      <c r="G4844" s="149">
        <v>1023750</v>
      </c>
      <c r="H4844" s="150">
        <f>Tabela2[[#This Row],[PERCENTUAL REALIZADO2]]*1/100</f>
        <v>0.18664700000000001</v>
      </c>
      <c r="I4844">
        <v>18.6647</v>
      </c>
      <c r="J4844" s="111">
        <v>42041</v>
      </c>
      <c r="L4844" t="s">
        <v>2</v>
      </c>
      <c r="M4844" t="s">
        <v>84</v>
      </c>
      <c r="N4844" t="s">
        <v>85</v>
      </c>
    </row>
    <row r="4845" spans="1:14" x14ac:dyDescent="0.25">
      <c r="A4845" t="s">
        <v>7739</v>
      </c>
      <c r="B4845" t="s">
        <v>55</v>
      </c>
      <c r="C4845" t="s">
        <v>7738</v>
      </c>
      <c r="D4845" t="s">
        <v>82</v>
      </c>
      <c r="E4845" s="149">
        <v>390000</v>
      </c>
      <c r="F4845" s="149">
        <v>7989.66</v>
      </c>
      <c r="G4845" s="149">
        <v>397989.66</v>
      </c>
      <c r="H4845" s="150">
        <f>Tabela2[[#This Row],[PERCENTUAL REALIZADO2]]*1/100</f>
        <v>3.4033000000000001E-2</v>
      </c>
      <c r="I4845">
        <v>3.4033000000000002</v>
      </c>
      <c r="J4845" s="111">
        <v>42144</v>
      </c>
      <c r="L4845" t="s">
        <v>2</v>
      </c>
      <c r="M4845" t="s">
        <v>84</v>
      </c>
      <c r="N4845" t="s">
        <v>85</v>
      </c>
    </row>
    <row r="4846" spans="1:14" x14ac:dyDescent="0.25">
      <c r="A4846" t="s">
        <v>7740</v>
      </c>
      <c r="B4846" t="s">
        <v>51</v>
      </c>
      <c r="C4846" t="s">
        <v>1001</v>
      </c>
      <c r="D4846" t="s">
        <v>82</v>
      </c>
      <c r="E4846" s="149">
        <v>243750</v>
      </c>
      <c r="F4846" s="149">
        <v>4975</v>
      </c>
      <c r="G4846" s="149">
        <v>248725</v>
      </c>
      <c r="H4846" s="150">
        <f>Tabela2[[#This Row],[PERCENTUAL REALIZADO2]]*1/100</f>
        <v>0.96374399999999993</v>
      </c>
      <c r="I4846">
        <v>96.374399999999994</v>
      </c>
      <c r="J4846" s="111">
        <v>42149</v>
      </c>
      <c r="L4846" t="s">
        <v>2</v>
      </c>
      <c r="M4846" t="s">
        <v>84</v>
      </c>
      <c r="N4846" t="s">
        <v>85</v>
      </c>
    </row>
    <row r="4847" spans="1:14" x14ac:dyDescent="0.25">
      <c r="A4847" t="s">
        <v>7742</v>
      </c>
      <c r="B4847" t="s">
        <v>53</v>
      </c>
      <c r="C4847" t="s">
        <v>7741</v>
      </c>
      <c r="D4847" t="s">
        <v>82</v>
      </c>
      <c r="E4847" s="149">
        <v>243750</v>
      </c>
      <c r="F4847" s="149">
        <v>4974.49</v>
      </c>
      <c r="G4847" s="149">
        <v>248724.49</v>
      </c>
      <c r="H4847" s="150">
        <f>Tabela2[[#This Row],[PERCENTUAL REALIZADO2]]*1/100</f>
        <v>0.51462799999999997</v>
      </c>
      <c r="I4847">
        <v>51.462800000000001</v>
      </c>
      <c r="J4847" s="111">
        <v>42156</v>
      </c>
      <c r="L4847" t="s">
        <v>2</v>
      </c>
      <c r="M4847" t="s">
        <v>84</v>
      </c>
      <c r="N4847" t="s">
        <v>85</v>
      </c>
    </row>
    <row r="4848" spans="1:14" x14ac:dyDescent="0.25">
      <c r="A4848" t="s">
        <v>7743</v>
      </c>
      <c r="B4848" t="s">
        <v>47</v>
      </c>
      <c r="C4848" t="s">
        <v>3612</v>
      </c>
      <c r="D4848" t="s">
        <v>82</v>
      </c>
      <c r="E4848" s="149">
        <v>487500</v>
      </c>
      <c r="F4848" s="149">
        <v>9948.98</v>
      </c>
      <c r="G4848" s="149">
        <v>497448.98</v>
      </c>
      <c r="H4848" s="150">
        <f>Tabela2[[#This Row],[PERCENTUAL REALIZADO2]]*1/100</f>
        <v>0.37326599999999999</v>
      </c>
      <c r="I4848">
        <v>37.326599999999999</v>
      </c>
      <c r="J4848" s="111">
        <v>42128</v>
      </c>
      <c r="L4848" t="s">
        <v>2</v>
      </c>
      <c r="M4848" t="s">
        <v>84</v>
      </c>
      <c r="N4848" t="s">
        <v>85</v>
      </c>
    </row>
    <row r="4849" spans="1:14" x14ac:dyDescent="0.25">
      <c r="A4849" t="s">
        <v>7744</v>
      </c>
      <c r="B4849" t="s">
        <v>48</v>
      </c>
      <c r="C4849" t="s">
        <v>626</v>
      </c>
      <c r="D4849" t="s">
        <v>82</v>
      </c>
      <c r="E4849" s="149">
        <v>243750</v>
      </c>
      <c r="F4849" s="149">
        <v>9447.2800000000007</v>
      </c>
      <c r="G4849" s="149">
        <v>253197.28</v>
      </c>
      <c r="H4849" s="150">
        <f>Tabela2[[#This Row],[PERCENTUAL REALIZADO2]]*1/100</f>
        <v>0.72326400000000002</v>
      </c>
      <c r="I4849">
        <v>72.326400000000007</v>
      </c>
      <c r="J4849" s="111">
        <v>42156</v>
      </c>
      <c r="L4849" t="s">
        <v>2</v>
      </c>
      <c r="M4849" t="s">
        <v>84</v>
      </c>
      <c r="N4849" t="s">
        <v>85</v>
      </c>
    </row>
    <row r="4850" spans="1:14" x14ac:dyDescent="0.25">
      <c r="A4850" t="s">
        <v>7745</v>
      </c>
      <c r="B4850" t="s">
        <v>51</v>
      </c>
      <c r="C4850" t="s">
        <v>710</v>
      </c>
      <c r="D4850" t="s">
        <v>82</v>
      </c>
      <c r="E4850" s="149">
        <v>292500</v>
      </c>
      <c r="F4850" s="149">
        <v>7275.68</v>
      </c>
      <c r="G4850" s="149">
        <v>299775.68</v>
      </c>
      <c r="H4850" s="150">
        <f>Tabela2[[#This Row],[PERCENTUAL REALIZADO2]]*1/100</f>
        <v>0.91165700000000005</v>
      </c>
      <c r="I4850">
        <v>91.165700000000001</v>
      </c>
      <c r="J4850" s="111">
        <v>42162</v>
      </c>
      <c r="L4850" t="s">
        <v>2</v>
      </c>
      <c r="M4850" t="s">
        <v>84</v>
      </c>
      <c r="N4850" t="s">
        <v>85</v>
      </c>
    </row>
    <row r="4851" spans="1:14" x14ac:dyDescent="0.25">
      <c r="A4851" t="s">
        <v>7746</v>
      </c>
      <c r="B4851" t="s">
        <v>67</v>
      </c>
      <c r="C4851" t="s">
        <v>1724</v>
      </c>
      <c r="D4851" t="s">
        <v>82</v>
      </c>
      <c r="E4851" s="149">
        <v>975000</v>
      </c>
      <c r="F4851" s="149">
        <v>36860.69</v>
      </c>
      <c r="G4851" s="149">
        <v>1011860.69</v>
      </c>
      <c r="H4851" s="150">
        <f>Tabela2[[#This Row],[PERCENTUAL REALIZADO2]]*1/100</f>
        <v>4.9547000000000001E-2</v>
      </c>
      <c r="I4851">
        <v>4.9546999999999999</v>
      </c>
      <c r="J4851" s="111">
        <v>42160</v>
      </c>
      <c r="L4851" t="s">
        <v>2</v>
      </c>
      <c r="M4851" t="s">
        <v>84</v>
      </c>
      <c r="N4851" t="s">
        <v>85</v>
      </c>
    </row>
    <row r="4852" spans="1:14" x14ac:dyDescent="0.25">
      <c r="A4852" t="s">
        <v>7747</v>
      </c>
      <c r="B4852" t="s">
        <v>47</v>
      </c>
      <c r="C4852" t="s">
        <v>1375</v>
      </c>
      <c r="D4852" t="s">
        <v>82</v>
      </c>
      <c r="E4852" s="149">
        <v>243750</v>
      </c>
      <c r="F4852" s="149">
        <v>4974.49</v>
      </c>
      <c r="G4852" s="149">
        <v>248724.49</v>
      </c>
      <c r="H4852" s="150">
        <f>Tabela2[[#This Row],[PERCENTUAL REALIZADO2]]*1/100</f>
        <v>0.53682000000000007</v>
      </c>
      <c r="I4852">
        <v>53.682000000000002</v>
      </c>
      <c r="J4852" s="111">
        <v>42052</v>
      </c>
      <c r="L4852" t="s">
        <v>2</v>
      </c>
      <c r="M4852" t="s">
        <v>84</v>
      </c>
      <c r="N4852" t="s">
        <v>85</v>
      </c>
    </row>
    <row r="4853" spans="1:14" x14ac:dyDescent="0.25">
      <c r="A4853" t="s">
        <v>7748</v>
      </c>
      <c r="B4853" t="s">
        <v>47</v>
      </c>
      <c r="C4853" t="s">
        <v>206</v>
      </c>
      <c r="D4853" t="s">
        <v>82</v>
      </c>
      <c r="E4853" s="149">
        <v>955448.38</v>
      </c>
      <c r="F4853" s="149">
        <v>19498.95</v>
      </c>
      <c r="G4853" s="149">
        <v>974947.33</v>
      </c>
      <c r="H4853" s="150">
        <f>Tabela2[[#This Row],[PERCENTUAL REALIZADO2]]*1/100</f>
        <v>0.12438200000000001</v>
      </c>
      <c r="I4853">
        <v>12.4382</v>
      </c>
      <c r="J4853" s="111">
        <v>42172</v>
      </c>
      <c r="L4853" t="s">
        <v>2</v>
      </c>
      <c r="M4853" t="s">
        <v>84</v>
      </c>
      <c r="N4853" t="s">
        <v>85</v>
      </c>
    </row>
    <row r="4854" spans="1:14" x14ac:dyDescent="0.25">
      <c r="A4854" t="s">
        <v>7749</v>
      </c>
      <c r="B4854" t="s">
        <v>65</v>
      </c>
      <c r="C4854" t="s">
        <v>1357</v>
      </c>
      <c r="D4854" t="s">
        <v>82</v>
      </c>
      <c r="E4854" s="149">
        <v>390000</v>
      </c>
      <c r="F4854" s="149">
        <v>8000</v>
      </c>
      <c r="G4854" s="149">
        <v>398000</v>
      </c>
      <c r="H4854" s="150">
        <f>Tabela2[[#This Row],[PERCENTUAL REALIZADO2]]*1/100</f>
        <v>8.7019999999999997E-3</v>
      </c>
      <c r="I4854">
        <v>0.87019999999999997</v>
      </c>
      <c r="J4854" s="111">
        <v>42199</v>
      </c>
      <c r="L4854" t="s">
        <v>2</v>
      </c>
      <c r="M4854" t="s">
        <v>84</v>
      </c>
      <c r="N4854" t="s">
        <v>85</v>
      </c>
    </row>
    <row r="4855" spans="1:14" x14ac:dyDescent="0.25">
      <c r="A4855" t="s">
        <v>7750</v>
      </c>
      <c r="B4855" t="s">
        <v>62</v>
      </c>
      <c r="C4855" t="s">
        <v>316</v>
      </c>
      <c r="D4855" t="s">
        <v>82</v>
      </c>
      <c r="E4855" s="149">
        <v>1755000</v>
      </c>
      <c r="F4855" s="149">
        <v>73125</v>
      </c>
      <c r="G4855" s="149">
        <v>1828125</v>
      </c>
      <c r="H4855" s="150">
        <f>Tabela2[[#This Row],[PERCENTUAL REALIZADO2]]*1/100</f>
        <v>1.0576E-2</v>
      </c>
      <c r="I4855">
        <v>1.0576000000000001</v>
      </c>
      <c r="J4855" s="111">
        <v>42220</v>
      </c>
      <c r="L4855" t="s">
        <v>2</v>
      </c>
      <c r="M4855" t="s">
        <v>84</v>
      </c>
      <c r="N4855" t="s">
        <v>85</v>
      </c>
    </row>
    <row r="4856" spans="1:14" x14ac:dyDescent="0.25">
      <c r="A4856" t="s">
        <v>486</v>
      </c>
      <c r="B4856" t="s">
        <v>62</v>
      </c>
      <c r="C4856" t="s">
        <v>187</v>
      </c>
      <c r="D4856" t="s">
        <v>161</v>
      </c>
      <c r="E4856" s="149">
        <v>450000</v>
      </c>
      <c r="F4856" s="149">
        <v>10000</v>
      </c>
      <c r="G4856" s="149">
        <v>460000</v>
      </c>
      <c r="H4856" s="150">
        <f>Tabela2[[#This Row],[PERCENTUAL REALIZADO2]]*1/100</f>
        <v>0.360653</v>
      </c>
      <c r="I4856">
        <v>36.065300000000001</v>
      </c>
      <c r="J4856" s="111">
        <v>42377</v>
      </c>
      <c r="L4856" t="s">
        <v>2</v>
      </c>
      <c r="M4856" t="s">
        <v>84</v>
      </c>
      <c r="N4856" t="s">
        <v>265</v>
      </c>
    </row>
    <row r="4857" spans="1:14" x14ac:dyDescent="0.25">
      <c r="A4857" t="s">
        <v>486</v>
      </c>
      <c r="B4857" t="s">
        <v>68</v>
      </c>
      <c r="C4857" t="s">
        <v>7752</v>
      </c>
      <c r="D4857" t="s">
        <v>161</v>
      </c>
      <c r="E4857" s="149">
        <v>450000</v>
      </c>
      <c r="F4857" s="149">
        <v>39200</v>
      </c>
      <c r="G4857" s="149">
        <v>489200</v>
      </c>
      <c r="H4857" s="150">
        <f>Tabela2[[#This Row],[PERCENTUAL REALIZADO2]]*1/100</f>
        <v>0.83539699999999995</v>
      </c>
      <c r="I4857">
        <v>83.539699999999996</v>
      </c>
      <c r="J4857" s="111">
        <v>42261</v>
      </c>
      <c r="L4857" t="s">
        <v>2</v>
      </c>
      <c r="M4857" t="s">
        <v>84</v>
      </c>
      <c r="N4857" t="s">
        <v>162</v>
      </c>
    </row>
    <row r="4858" spans="1:14" x14ac:dyDescent="0.25">
      <c r="A4858" t="s">
        <v>486</v>
      </c>
      <c r="B4858" t="s">
        <v>47</v>
      </c>
      <c r="C4858" t="s">
        <v>420</v>
      </c>
      <c r="D4858" t="s">
        <v>161</v>
      </c>
      <c r="E4858" s="149">
        <v>450000</v>
      </c>
      <c r="F4858" s="149">
        <v>10000</v>
      </c>
      <c r="G4858" s="149">
        <v>460000</v>
      </c>
      <c r="H4858" s="150">
        <f>Tabela2[[#This Row],[PERCENTUAL REALIZADO2]]*1/100</f>
        <v>0.490234</v>
      </c>
      <c r="I4858">
        <v>49.023400000000002</v>
      </c>
      <c r="J4858" s="111">
        <v>42158</v>
      </c>
      <c r="L4858" t="s">
        <v>2</v>
      </c>
      <c r="M4858" t="s">
        <v>84</v>
      </c>
      <c r="N4858" t="s">
        <v>265</v>
      </c>
    </row>
    <row r="4859" spans="1:14" x14ac:dyDescent="0.25">
      <c r="A4859" t="s">
        <v>486</v>
      </c>
      <c r="B4859" t="s">
        <v>47</v>
      </c>
      <c r="C4859" t="s">
        <v>7753</v>
      </c>
      <c r="D4859" t="s">
        <v>161</v>
      </c>
      <c r="E4859" s="149">
        <v>450000</v>
      </c>
      <c r="F4859" s="149">
        <v>4546</v>
      </c>
      <c r="G4859" s="149">
        <v>454546</v>
      </c>
      <c r="H4859" s="150">
        <f>Tabela2[[#This Row],[PERCENTUAL REALIZADO2]]*1/100</f>
        <v>5.3175E-2</v>
      </c>
      <c r="I4859">
        <v>5.3174999999999999</v>
      </c>
      <c r="J4859" s="111">
        <v>42277</v>
      </c>
      <c r="L4859" t="s">
        <v>2</v>
      </c>
      <c r="M4859" t="s">
        <v>84</v>
      </c>
      <c r="N4859" t="s">
        <v>162</v>
      </c>
    </row>
    <row r="4860" spans="1:14" x14ac:dyDescent="0.25">
      <c r="A4860" t="s">
        <v>486</v>
      </c>
      <c r="B4860" t="s">
        <v>47</v>
      </c>
      <c r="C4860" t="s">
        <v>7754</v>
      </c>
      <c r="D4860" t="s">
        <v>161</v>
      </c>
      <c r="E4860" s="149">
        <v>450000</v>
      </c>
      <c r="F4860" s="149">
        <v>9184</v>
      </c>
      <c r="G4860" s="149">
        <v>459184</v>
      </c>
      <c r="H4860" s="150">
        <f>Tabela2[[#This Row],[PERCENTUAL REALIZADO2]]*1/100</f>
        <v>0.63966699999999999</v>
      </c>
      <c r="I4860">
        <v>63.966700000000003</v>
      </c>
      <c r="J4860" s="111">
        <v>42138</v>
      </c>
      <c r="L4860" t="s">
        <v>2</v>
      </c>
      <c r="M4860" t="s">
        <v>84</v>
      </c>
      <c r="N4860" t="s">
        <v>265</v>
      </c>
    </row>
    <row r="4861" spans="1:14" x14ac:dyDescent="0.25">
      <c r="A4861" t="s">
        <v>7756</v>
      </c>
      <c r="B4861" t="s">
        <v>57</v>
      </c>
      <c r="C4861" t="s">
        <v>7755</v>
      </c>
      <c r="D4861" t="s">
        <v>86</v>
      </c>
      <c r="E4861" s="149">
        <v>789260</v>
      </c>
      <c r="F4861" s="149">
        <v>87695.56</v>
      </c>
      <c r="G4861" s="149">
        <v>876955.56</v>
      </c>
      <c r="H4861" s="150">
        <f>Tabela2[[#This Row],[PERCENTUAL REALIZADO2]]*1/100</f>
        <v>4.8819000000000001E-2</v>
      </c>
      <c r="I4861">
        <v>4.8818999999999999</v>
      </c>
      <c r="J4861" s="111">
        <v>41804</v>
      </c>
      <c r="L4861" t="s">
        <v>2</v>
      </c>
      <c r="M4861" t="s">
        <v>84</v>
      </c>
      <c r="N4861" t="s">
        <v>644</v>
      </c>
    </row>
    <row r="4862" spans="1:14" x14ac:dyDescent="0.25">
      <c r="A4862" t="s">
        <v>7758</v>
      </c>
      <c r="B4862" t="s">
        <v>47</v>
      </c>
      <c r="C4862" t="s">
        <v>7757</v>
      </c>
      <c r="D4862" t="s">
        <v>86</v>
      </c>
      <c r="E4862" s="149">
        <v>250000</v>
      </c>
      <c r="F4862" s="149">
        <v>0</v>
      </c>
      <c r="G4862" s="149">
        <v>250000</v>
      </c>
      <c r="H4862" s="150">
        <f>Tabela2[[#This Row],[PERCENTUAL REALIZADO2]]*1/100</f>
        <v>0.72262799999999994</v>
      </c>
      <c r="I4862">
        <v>72.262799999999999</v>
      </c>
      <c r="J4862" s="111">
        <v>42142</v>
      </c>
      <c r="L4862" t="s">
        <v>2</v>
      </c>
      <c r="M4862" t="s">
        <v>84</v>
      </c>
      <c r="N4862" t="s">
        <v>644</v>
      </c>
    </row>
    <row r="4863" spans="1:14" x14ac:dyDescent="0.25">
      <c r="A4863" t="s">
        <v>7759</v>
      </c>
      <c r="B4863" t="s">
        <v>47</v>
      </c>
      <c r="C4863" t="s">
        <v>1259</v>
      </c>
      <c r="D4863" t="s">
        <v>86</v>
      </c>
      <c r="E4863" s="149">
        <v>500000</v>
      </c>
      <c r="F4863" s="149">
        <v>0</v>
      </c>
      <c r="G4863" s="149">
        <v>500000</v>
      </c>
      <c r="H4863" s="150">
        <f>Tabela2[[#This Row],[PERCENTUAL REALIZADO2]]*1/100</f>
        <v>0.538887</v>
      </c>
      <c r="I4863">
        <v>53.8887</v>
      </c>
      <c r="J4863" s="111">
        <v>42339</v>
      </c>
      <c r="L4863" t="s">
        <v>2</v>
      </c>
      <c r="M4863" t="s">
        <v>84</v>
      </c>
      <c r="N4863" t="s">
        <v>625</v>
      </c>
    </row>
    <row r="4864" spans="1:14" x14ac:dyDescent="0.25">
      <c r="A4864" t="s">
        <v>7760</v>
      </c>
      <c r="B4864" t="s">
        <v>53</v>
      </c>
      <c r="C4864" t="s">
        <v>4100</v>
      </c>
      <c r="D4864" t="s">
        <v>86</v>
      </c>
      <c r="E4864" s="149">
        <v>419930.7</v>
      </c>
      <c r="F4864" s="149">
        <v>36516</v>
      </c>
      <c r="G4864" s="149">
        <v>456446.7</v>
      </c>
      <c r="H4864" s="150">
        <f>Tabela2[[#This Row],[PERCENTUAL REALIZADO2]]*1/100</f>
        <v>0.56106299999999998</v>
      </c>
      <c r="I4864">
        <v>56.106299999999997</v>
      </c>
      <c r="J4864" s="111">
        <v>42430</v>
      </c>
      <c r="L4864" t="s">
        <v>2</v>
      </c>
      <c r="M4864" t="s">
        <v>84</v>
      </c>
      <c r="N4864" t="s">
        <v>644</v>
      </c>
    </row>
    <row r="4865" spans="1:14" x14ac:dyDescent="0.25">
      <c r="A4865" t="s">
        <v>7761</v>
      </c>
      <c r="B4865" t="s">
        <v>50</v>
      </c>
      <c r="C4865" t="s">
        <v>153</v>
      </c>
      <c r="D4865" t="s">
        <v>86</v>
      </c>
      <c r="E4865" s="149">
        <v>200000</v>
      </c>
      <c r="F4865" s="149">
        <v>44679.19</v>
      </c>
      <c r="G4865" s="149">
        <v>244679.19</v>
      </c>
      <c r="H4865" s="150">
        <f>Tabela2[[#This Row],[PERCENTUAL REALIZADO2]]*1/100</f>
        <v>6.8379999999999995E-3</v>
      </c>
      <c r="I4865">
        <v>0.68379999999999996</v>
      </c>
      <c r="J4865" s="111">
        <v>42360</v>
      </c>
      <c r="L4865" t="s">
        <v>2</v>
      </c>
      <c r="M4865" t="s">
        <v>84</v>
      </c>
      <c r="N4865" t="s">
        <v>644</v>
      </c>
    </row>
    <row r="4866" spans="1:14" x14ac:dyDescent="0.25">
      <c r="A4866" t="s">
        <v>7763</v>
      </c>
      <c r="B4866" t="s">
        <v>65</v>
      </c>
      <c r="C4866" t="s">
        <v>3567</v>
      </c>
      <c r="D4866" t="s">
        <v>86</v>
      </c>
      <c r="E4866" s="149">
        <v>500000</v>
      </c>
      <c r="F4866" s="149">
        <v>19953.97</v>
      </c>
      <c r="G4866" s="149">
        <v>519953.97</v>
      </c>
      <c r="H4866" s="150">
        <f>Tabela2[[#This Row],[PERCENTUAL REALIZADO2]]*1/100</f>
        <v>4.4513999999999998E-2</v>
      </c>
      <c r="I4866">
        <v>4.4513999999999996</v>
      </c>
      <c r="J4866" s="111">
        <v>42163</v>
      </c>
      <c r="L4866" t="s">
        <v>2</v>
      </c>
      <c r="M4866" t="s">
        <v>84</v>
      </c>
      <c r="N4866" t="s">
        <v>625</v>
      </c>
    </row>
    <row r="4867" spans="1:14" x14ac:dyDescent="0.25">
      <c r="A4867" t="s">
        <v>7765</v>
      </c>
      <c r="B4867" t="s">
        <v>60</v>
      </c>
      <c r="C4867" t="s">
        <v>7764</v>
      </c>
      <c r="D4867" t="s">
        <v>86</v>
      </c>
      <c r="E4867" s="149">
        <v>250000</v>
      </c>
      <c r="F4867" s="149">
        <v>0</v>
      </c>
      <c r="G4867" s="149">
        <v>250000</v>
      </c>
      <c r="H4867" s="150">
        <f>Tabela2[[#This Row],[PERCENTUAL REALIZADO2]]*1/100</f>
        <v>0.53947999999999996</v>
      </c>
      <c r="I4867">
        <v>53.948</v>
      </c>
      <c r="J4867" s="111">
        <v>42237</v>
      </c>
      <c r="L4867" t="s">
        <v>2</v>
      </c>
      <c r="M4867" t="s">
        <v>84</v>
      </c>
      <c r="N4867" t="s">
        <v>644</v>
      </c>
    </row>
    <row r="4868" spans="1:14" x14ac:dyDescent="0.25">
      <c r="A4868" t="s">
        <v>7767</v>
      </c>
      <c r="B4868" t="s">
        <v>66</v>
      </c>
      <c r="C4868" t="s">
        <v>7766</v>
      </c>
      <c r="D4868" t="s">
        <v>86</v>
      </c>
      <c r="E4868" s="149">
        <v>314436.8</v>
      </c>
      <c r="F4868" s="149">
        <v>0</v>
      </c>
      <c r="G4868" s="149">
        <v>314436.8</v>
      </c>
      <c r="H4868" s="150">
        <f>Tabela2[[#This Row],[PERCENTUAL REALIZADO2]]*1/100</f>
        <v>0.54343399999999997</v>
      </c>
      <c r="I4868">
        <v>54.343400000000003</v>
      </c>
      <c r="J4868" s="111">
        <v>42064</v>
      </c>
      <c r="L4868" t="s">
        <v>2</v>
      </c>
      <c r="M4868" t="s">
        <v>84</v>
      </c>
      <c r="N4868" t="s">
        <v>644</v>
      </c>
    </row>
    <row r="4869" spans="1:14" x14ac:dyDescent="0.25">
      <c r="A4869" t="s">
        <v>7768</v>
      </c>
      <c r="B4869" t="s">
        <v>60</v>
      </c>
      <c r="C4869" t="s">
        <v>243</v>
      </c>
      <c r="D4869" t="s">
        <v>86</v>
      </c>
      <c r="E4869" s="149">
        <v>100000</v>
      </c>
      <c r="F4869" s="149">
        <v>0</v>
      </c>
      <c r="G4869" s="149">
        <v>100000</v>
      </c>
      <c r="H4869" s="150">
        <f>Tabela2[[#This Row],[PERCENTUAL REALIZADO2]]*1/100</f>
        <v>0.24795</v>
      </c>
      <c r="I4869">
        <v>24.795000000000002</v>
      </c>
      <c r="J4869" s="111">
        <v>42228</v>
      </c>
      <c r="L4869" t="s">
        <v>2</v>
      </c>
      <c r="M4869" t="s">
        <v>84</v>
      </c>
      <c r="N4869" t="s">
        <v>625</v>
      </c>
    </row>
    <row r="4870" spans="1:14" x14ac:dyDescent="0.25">
      <c r="A4870" t="s">
        <v>7769</v>
      </c>
      <c r="B4870" t="s">
        <v>68</v>
      </c>
      <c r="C4870" t="s">
        <v>972</v>
      </c>
      <c r="D4870" t="s">
        <v>86</v>
      </c>
      <c r="E4870" s="149">
        <v>749900</v>
      </c>
      <c r="F4870" s="149">
        <v>0</v>
      </c>
      <c r="G4870" s="149">
        <v>749900</v>
      </c>
      <c r="H4870" s="150">
        <f>Tabela2[[#This Row],[PERCENTUAL REALIZADO2]]*1/100</f>
        <v>3.2643999999999999E-2</v>
      </c>
      <c r="I4870">
        <v>3.2644000000000002</v>
      </c>
      <c r="J4870" s="111">
        <v>42156</v>
      </c>
      <c r="L4870" t="s">
        <v>2</v>
      </c>
      <c r="M4870" t="s">
        <v>84</v>
      </c>
      <c r="N4870" t="s">
        <v>625</v>
      </c>
    </row>
    <row r="4871" spans="1:14" x14ac:dyDescent="0.25">
      <c r="A4871" t="s">
        <v>7770</v>
      </c>
      <c r="B4871" t="s">
        <v>51</v>
      </c>
      <c r="C4871" t="s">
        <v>2309</v>
      </c>
      <c r="D4871" t="s">
        <v>86</v>
      </c>
      <c r="E4871" s="149">
        <v>250000</v>
      </c>
      <c r="F4871" s="149">
        <v>0</v>
      </c>
      <c r="G4871" s="149">
        <v>250000</v>
      </c>
      <c r="H4871" s="150">
        <f>Tabela2[[#This Row],[PERCENTUAL REALIZADO2]]*1/100</f>
        <v>0.77700999999999998</v>
      </c>
      <c r="I4871">
        <v>77.700999999999993</v>
      </c>
      <c r="J4871" s="111">
        <v>42305</v>
      </c>
      <c r="L4871" t="s">
        <v>2</v>
      </c>
      <c r="M4871" t="s">
        <v>84</v>
      </c>
      <c r="N4871" t="s">
        <v>644</v>
      </c>
    </row>
    <row r="4872" spans="1:14" x14ac:dyDescent="0.25">
      <c r="A4872" t="s">
        <v>7771</v>
      </c>
      <c r="B4872" t="s">
        <v>60</v>
      </c>
      <c r="C4872" t="s">
        <v>127</v>
      </c>
      <c r="D4872" t="s">
        <v>86</v>
      </c>
      <c r="E4872" s="149">
        <v>350000</v>
      </c>
      <c r="F4872" s="149">
        <v>10916.7</v>
      </c>
      <c r="G4872" s="149">
        <v>360916.7</v>
      </c>
      <c r="H4872" s="150">
        <f>Tabela2[[#This Row],[PERCENTUAL REALIZADO2]]*1/100</f>
        <v>0.317019</v>
      </c>
      <c r="I4872">
        <v>31.701899999999998</v>
      </c>
      <c r="J4872" s="111">
        <v>42522</v>
      </c>
      <c r="L4872" t="s">
        <v>2</v>
      </c>
      <c r="M4872" t="s">
        <v>84</v>
      </c>
      <c r="N4872" t="s">
        <v>625</v>
      </c>
    </row>
    <row r="4873" spans="1:14" x14ac:dyDescent="0.25">
      <c r="A4873" t="s">
        <v>7772</v>
      </c>
      <c r="B4873" t="s">
        <v>65</v>
      </c>
      <c r="C4873" t="s">
        <v>750</v>
      </c>
      <c r="D4873" t="s">
        <v>86</v>
      </c>
      <c r="E4873" s="149">
        <v>345780</v>
      </c>
      <c r="F4873" s="149">
        <v>0</v>
      </c>
      <c r="G4873" s="149">
        <v>345780</v>
      </c>
      <c r="H4873" s="150">
        <f>Tabela2[[#This Row],[PERCENTUAL REALIZADO2]]*1/100</f>
        <v>0.50463199999999997</v>
      </c>
      <c r="I4873">
        <v>50.463200000000001</v>
      </c>
      <c r="J4873" s="111">
        <v>42191</v>
      </c>
      <c r="L4873" t="s">
        <v>2</v>
      </c>
      <c r="M4873" t="s">
        <v>84</v>
      </c>
      <c r="N4873" t="s">
        <v>625</v>
      </c>
    </row>
    <row r="4874" spans="1:14" x14ac:dyDescent="0.25">
      <c r="A4874" t="s">
        <v>7773</v>
      </c>
      <c r="B4874" t="s">
        <v>66</v>
      </c>
      <c r="C4874" t="s">
        <v>1123</v>
      </c>
      <c r="D4874" t="s">
        <v>86</v>
      </c>
      <c r="E4874" s="149">
        <v>250000</v>
      </c>
      <c r="F4874" s="149">
        <v>23800.01</v>
      </c>
      <c r="G4874" s="149">
        <v>273800.01</v>
      </c>
      <c r="H4874" s="150">
        <f>Tabela2[[#This Row],[PERCENTUAL REALIZADO2]]*1/100</f>
        <v>0.67728100000000002</v>
      </c>
      <c r="I4874">
        <v>67.728099999999998</v>
      </c>
      <c r="J4874" s="111">
        <v>42231</v>
      </c>
      <c r="L4874" t="s">
        <v>2</v>
      </c>
      <c r="M4874" t="s">
        <v>84</v>
      </c>
      <c r="N4874" t="s">
        <v>644</v>
      </c>
    </row>
    <row r="4875" spans="1:14" x14ac:dyDescent="0.25">
      <c r="A4875" t="s">
        <v>7774</v>
      </c>
      <c r="B4875" t="s">
        <v>66</v>
      </c>
      <c r="C4875" t="s">
        <v>946</v>
      </c>
      <c r="D4875" t="s">
        <v>86</v>
      </c>
      <c r="E4875" s="149">
        <v>250000</v>
      </c>
      <c r="F4875" s="149">
        <v>0</v>
      </c>
      <c r="G4875" s="149">
        <v>250000</v>
      </c>
      <c r="H4875" s="150">
        <f>Tabela2[[#This Row],[PERCENTUAL REALIZADO2]]*1/100</f>
        <v>0.210034</v>
      </c>
      <c r="I4875">
        <v>21.003399999999999</v>
      </c>
      <c r="J4875" s="111">
        <v>42219</v>
      </c>
      <c r="L4875" t="s">
        <v>2</v>
      </c>
      <c r="M4875" t="s">
        <v>84</v>
      </c>
      <c r="N4875" t="s">
        <v>625</v>
      </c>
    </row>
    <row r="4876" spans="1:14" x14ac:dyDescent="0.25">
      <c r="A4876" t="s">
        <v>7775</v>
      </c>
      <c r="B4876" t="s">
        <v>51</v>
      </c>
      <c r="C4876" t="s">
        <v>3090</v>
      </c>
      <c r="D4876" t="s">
        <v>86</v>
      </c>
      <c r="E4876" s="149">
        <v>250000</v>
      </c>
      <c r="F4876" s="149">
        <v>0</v>
      </c>
      <c r="G4876" s="149">
        <v>250000</v>
      </c>
      <c r="H4876" s="150">
        <f>Tabela2[[#This Row],[PERCENTUAL REALIZADO2]]*1/100</f>
        <v>0.90406999999999993</v>
      </c>
      <c r="I4876">
        <v>90.406999999999996</v>
      </c>
      <c r="J4876" s="111">
        <v>42305</v>
      </c>
      <c r="L4876" t="s">
        <v>2</v>
      </c>
      <c r="M4876" t="s">
        <v>84</v>
      </c>
      <c r="N4876" t="s">
        <v>644</v>
      </c>
    </row>
    <row r="4877" spans="1:14" x14ac:dyDescent="0.25">
      <c r="A4877" t="s">
        <v>7777</v>
      </c>
      <c r="B4877" t="s">
        <v>50</v>
      </c>
      <c r="C4877" t="s">
        <v>7776</v>
      </c>
      <c r="D4877" t="s">
        <v>86</v>
      </c>
      <c r="E4877" s="149">
        <v>750000</v>
      </c>
      <c r="F4877" s="149">
        <v>65217.4</v>
      </c>
      <c r="G4877" s="149">
        <v>815217.4</v>
      </c>
      <c r="H4877" s="150">
        <f>Tabela2[[#This Row],[PERCENTUAL REALIZADO2]]*1/100</f>
        <v>9.1990000000000006E-3</v>
      </c>
      <c r="I4877">
        <v>0.91990000000000005</v>
      </c>
      <c r="J4877" s="111">
        <v>42293</v>
      </c>
      <c r="L4877" t="s">
        <v>2</v>
      </c>
      <c r="M4877" t="s">
        <v>84</v>
      </c>
      <c r="N4877" t="s">
        <v>644</v>
      </c>
    </row>
    <row r="4878" spans="1:14" x14ac:dyDescent="0.25">
      <c r="A4878" t="s">
        <v>7778</v>
      </c>
      <c r="B4878" t="s">
        <v>53</v>
      </c>
      <c r="C4878" t="s">
        <v>2898</v>
      </c>
      <c r="D4878" t="s">
        <v>86</v>
      </c>
      <c r="E4878" s="149">
        <v>184877</v>
      </c>
      <c r="F4878" s="149">
        <v>0</v>
      </c>
      <c r="G4878" s="149">
        <v>184877</v>
      </c>
      <c r="H4878" s="150">
        <f>Tabela2[[#This Row],[PERCENTUAL REALIZADO2]]*1/100</f>
        <v>0.72931799999999991</v>
      </c>
      <c r="I4878">
        <v>72.931799999999996</v>
      </c>
      <c r="J4878" s="111">
        <v>42163</v>
      </c>
      <c r="L4878" t="s">
        <v>2</v>
      </c>
      <c r="M4878" t="s">
        <v>84</v>
      </c>
      <c r="N4878" t="s">
        <v>644</v>
      </c>
    </row>
    <row r="4879" spans="1:14" x14ac:dyDescent="0.25">
      <c r="A4879" t="s">
        <v>7779</v>
      </c>
      <c r="B4879" t="s">
        <v>59</v>
      </c>
      <c r="C4879" t="s">
        <v>4546</v>
      </c>
      <c r="D4879" t="s">
        <v>86</v>
      </c>
      <c r="E4879" s="149">
        <v>250000</v>
      </c>
      <c r="F4879" s="149">
        <v>6000</v>
      </c>
      <c r="G4879" s="149">
        <v>256000</v>
      </c>
      <c r="H4879" s="150">
        <f>Tabela2[[#This Row],[PERCENTUAL REALIZADO2]]*1/100</f>
        <v>0.44053100000000001</v>
      </c>
      <c r="I4879">
        <v>44.053100000000001</v>
      </c>
      <c r="J4879" s="111">
        <v>42128</v>
      </c>
      <c r="L4879" t="s">
        <v>2</v>
      </c>
      <c r="M4879" t="s">
        <v>84</v>
      </c>
      <c r="N4879" t="s">
        <v>625</v>
      </c>
    </row>
    <row r="4880" spans="1:14" x14ac:dyDescent="0.25">
      <c r="A4880" t="s">
        <v>6903</v>
      </c>
      <c r="B4880" t="s">
        <v>61</v>
      </c>
      <c r="C4880" t="s">
        <v>4671</v>
      </c>
      <c r="D4880" t="s">
        <v>86</v>
      </c>
      <c r="E4880" s="149">
        <v>250000</v>
      </c>
      <c r="F4880" s="149">
        <v>0</v>
      </c>
      <c r="G4880" s="149">
        <v>250000</v>
      </c>
      <c r="H4880" s="150">
        <f>Tabela2[[#This Row],[PERCENTUAL REALIZADO2]]*1/100</f>
        <v>0.25973499999999999</v>
      </c>
      <c r="I4880">
        <v>25.973500000000001</v>
      </c>
      <c r="J4880" s="111">
        <v>42430</v>
      </c>
      <c r="L4880" t="s">
        <v>2</v>
      </c>
      <c r="M4880" t="s">
        <v>84</v>
      </c>
      <c r="N4880" t="s">
        <v>644</v>
      </c>
    </row>
    <row r="4881" spans="1:14" x14ac:dyDescent="0.25">
      <c r="A4881" t="s">
        <v>7780</v>
      </c>
      <c r="B4881" t="s">
        <v>58</v>
      </c>
      <c r="C4881" t="s">
        <v>5291</v>
      </c>
      <c r="D4881" t="s">
        <v>86</v>
      </c>
      <c r="E4881" s="149">
        <v>250000</v>
      </c>
      <c r="F4881" s="149">
        <v>10500</v>
      </c>
      <c r="G4881" s="149">
        <v>260500</v>
      </c>
      <c r="H4881" s="150">
        <f>Tabela2[[#This Row],[PERCENTUAL REALIZADO2]]*1/100</f>
        <v>0.26638100000000003</v>
      </c>
      <c r="I4881">
        <v>26.638100000000001</v>
      </c>
      <c r="J4881" s="111">
        <v>42501</v>
      </c>
      <c r="L4881" t="s">
        <v>2</v>
      </c>
      <c r="M4881" t="s">
        <v>84</v>
      </c>
      <c r="N4881" t="s">
        <v>644</v>
      </c>
    </row>
    <row r="4882" spans="1:14" x14ac:dyDescent="0.25">
      <c r="A4882" t="s">
        <v>7782</v>
      </c>
      <c r="B4882" t="s">
        <v>69</v>
      </c>
      <c r="C4882" t="s">
        <v>7781</v>
      </c>
      <c r="D4882" t="s">
        <v>86</v>
      </c>
      <c r="E4882" s="149">
        <v>250000</v>
      </c>
      <c r="F4882" s="149">
        <v>0</v>
      </c>
      <c r="G4882" s="149">
        <v>250000</v>
      </c>
      <c r="H4882" s="150">
        <f>Tabela2[[#This Row],[PERCENTUAL REALIZADO2]]*1/100</f>
        <v>0</v>
      </c>
      <c r="I4882">
        <v>0</v>
      </c>
      <c r="J4882" s="111">
        <v>42251</v>
      </c>
      <c r="L4882" t="s">
        <v>2</v>
      </c>
      <c r="M4882" t="s">
        <v>84</v>
      </c>
      <c r="N4882" t="s">
        <v>644</v>
      </c>
    </row>
    <row r="4883" spans="1:14" x14ac:dyDescent="0.25">
      <c r="A4883" t="s">
        <v>7783</v>
      </c>
      <c r="B4883" t="s">
        <v>63</v>
      </c>
      <c r="C4883" t="s">
        <v>1745</v>
      </c>
      <c r="D4883" t="s">
        <v>90</v>
      </c>
      <c r="E4883" s="149">
        <v>262908.5</v>
      </c>
      <c r="F4883" s="149">
        <v>27897.4</v>
      </c>
      <c r="G4883" s="149">
        <v>290805.90000000002</v>
      </c>
      <c r="H4883" s="150">
        <f>Tabela2[[#This Row],[PERCENTUAL REALIZADO2]]*1/100</f>
        <v>0.70149799999999995</v>
      </c>
      <c r="I4883">
        <v>70.149799999999999</v>
      </c>
      <c r="J4883" s="111">
        <v>42420</v>
      </c>
      <c r="L4883" t="s">
        <v>2</v>
      </c>
      <c r="M4883" t="s">
        <v>80</v>
      </c>
      <c r="N4883" t="s">
        <v>112</v>
      </c>
    </row>
    <row r="4884" spans="1:14" x14ac:dyDescent="0.25">
      <c r="A4884" t="s">
        <v>3930</v>
      </c>
      <c r="B4884" t="s">
        <v>53</v>
      </c>
      <c r="C4884" t="s">
        <v>7784</v>
      </c>
      <c r="D4884" t="s">
        <v>117</v>
      </c>
      <c r="E4884" s="149">
        <v>243750</v>
      </c>
      <c r="F4884" s="149">
        <v>4974.5</v>
      </c>
      <c r="G4884" s="149">
        <v>248724.5</v>
      </c>
      <c r="H4884" s="150">
        <f>Tabela2[[#This Row],[PERCENTUAL REALIZADO2]]*1/100</f>
        <v>0.899088</v>
      </c>
      <c r="I4884">
        <v>89.908799999999999</v>
      </c>
      <c r="J4884" s="111">
        <v>42283</v>
      </c>
      <c r="L4884" t="s">
        <v>2</v>
      </c>
      <c r="M4884" t="s">
        <v>120</v>
      </c>
      <c r="N4884" t="s">
        <v>121</v>
      </c>
    </row>
    <row r="4885" spans="1:14" x14ac:dyDescent="0.25">
      <c r="A4885" t="s">
        <v>7785</v>
      </c>
      <c r="B4885" t="s">
        <v>65</v>
      </c>
      <c r="C4885" t="s">
        <v>385</v>
      </c>
      <c r="D4885" t="s">
        <v>117</v>
      </c>
      <c r="E4885" s="149">
        <v>243750</v>
      </c>
      <c r="F4885" s="149">
        <v>152030.32999999999</v>
      </c>
      <c r="G4885" s="149">
        <v>395780.33</v>
      </c>
      <c r="H4885" s="150">
        <f>Tabela2[[#This Row],[PERCENTUAL REALIZADO2]]*1/100</f>
        <v>0.60051600000000005</v>
      </c>
      <c r="I4885">
        <v>60.051600000000001</v>
      </c>
      <c r="J4885" s="111">
        <v>42163</v>
      </c>
      <c r="L4885" t="s">
        <v>2</v>
      </c>
      <c r="M4885" t="s">
        <v>120</v>
      </c>
      <c r="N4885" t="s">
        <v>121</v>
      </c>
    </row>
    <row r="4886" spans="1:14" x14ac:dyDescent="0.25">
      <c r="A4886" t="s">
        <v>7786</v>
      </c>
      <c r="B4886" t="s">
        <v>61</v>
      </c>
      <c r="C4886" t="s">
        <v>1308</v>
      </c>
      <c r="D4886" t="s">
        <v>117</v>
      </c>
      <c r="E4886" s="149">
        <v>975000</v>
      </c>
      <c r="F4886" s="149">
        <v>19897.96</v>
      </c>
      <c r="G4886" s="149">
        <v>994897.96</v>
      </c>
      <c r="H4886" s="150">
        <f>Tabela2[[#This Row],[PERCENTUAL REALIZADO2]]*1/100</f>
        <v>1.176E-2</v>
      </c>
      <c r="I4886">
        <v>1.1759999999999999</v>
      </c>
      <c r="J4886" s="111">
        <v>42164</v>
      </c>
      <c r="L4886" t="s">
        <v>2</v>
      </c>
      <c r="M4886" t="s">
        <v>120</v>
      </c>
      <c r="N4886" t="s">
        <v>121</v>
      </c>
    </row>
    <row r="4887" spans="1:14" x14ac:dyDescent="0.25">
      <c r="A4887" t="s">
        <v>3930</v>
      </c>
      <c r="B4887" t="s">
        <v>45</v>
      </c>
      <c r="C4887" t="s">
        <v>614</v>
      </c>
      <c r="D4887" t="s">
        <v>117</v>
      </c>
      <c r="E4887" s="149">
        <v>487500</v>
      </c>
      <c r="F4887" s="149">
        <v>83524.47</v>
      </c>
      <c r="G4887" s="149">
        <v>571024.47</v>
      </c>
      <c r="H4887" s="150">
        <f>Tabela2[[#This Row],[PERCENTUAL REALIZADO2]]*1/100</f>
        <v>0.25169399999999997</v>
      </c>
      <c r="I4887">
        <v>25.1694</v>
      </c>
      <c r="J4887" s="111">
        <v>42149</v>
      </c>
      <c r="L4887" t="s">
        <v>2</v>
      </c>
      <c r="M4887" t="s">
        <v>120</v>
      </c>
      <c r="N4887" t="s">
        <v>121</v>
      </c>
    </row>
    <row r="4888" spans="1:14" x14ac:dyDescent="0.25">
      <c r="A4888" t="s">
        <v>1082</v>
      </c>
      <c r="B4888" t="s">
        <v>53</v>
      </c>
      <c r="C4888" t="s">
        <v>2547</v>
      </c>
      <c r="D4888" t="s">
        <v>117</v>
      </c>
      <c r="E4888" s="149">
        <v>487500</v>
      </c>
      <c r="F4888" s="149">
        <v>24107.74</v>
      </c>
      <c r="G4888" s="149">
        <v>511607.74</v>
      </c>
      <c r="H4888" s="150">
        <f>Tabela2[[#This Row],[PERCENTUAL REALIZADO2]]*1/100</f>
        <v>1.0728E-2</v>
      </c>
      <c r="I4888">
        <v>1.0728</v>
      </c>
      <c r="J4888" s="111">
        <v>42158</v>
      </c>
      <c r="L4888" t="s">
        <v>2</v>
      </c>
      <c r="M4888" t="s">
        <v>120</v>
      </c>
      <c r="N4888" t="s">
        <v>121</v>
      </c>
    </row>
    <row r="4889" spans="1:14" x14ac:dyDescent="0.25">
      <c r="A4889" t="s">
        <v>5813</v>
      </c>
      <c r="B4889" t="s">
        <v>58</v>
      </c>
      <c r="C4889" t="s">
        <v>5812</v>
      </c>
      <c r="D4889" t="s">
        <v>1648</v>
      </c>
      <c r="E4889" s="149">
        <v>351140.94</v>
      </c>
      <c r="F4889" s="149">
        <v>10534.16</v>
      </c>
      <c r="G4889" s="149">
        <v>361675.1</v>
      </c>
      <c r="H4889" s="150">
        <f>Tabela2[[#This Row],[PERCENTUAL REALIZADO2]]*1/100</f>
        <v>0.88540000000000008</v>
      </c>
      <c r="I4889">
        <v>88.54</v>
      </c>
      <c r="J4889" s="111">
        <v>39436</v>
      </c>
      <c r="L4889" t="s">
        <v>2</v>
      </c>
      <c r="M4889" t="s">
        <v>84</v>
      </c>
      <c r="N4889" t="s">
        <v>5032</v>
      </c>
    </row>
    <row r="4890" spans="1:14" x14ac:dyDescent="0.25">
      <c r="A4890" t="s">
        <v>790</v>
      </c>
      <c r="B4890" t="s">
        <v>68</v>
      </c>
      <c r="C4890" t="s">
        <v>7787</v>
      </c>
      <c r="D4890" t="s">
        <v>117</v>
      </c>
      <c r="E4890" s="149">
        <v>292500</v>
      </c>
      <c r="F4890" s="149">
        <v>7500</v>
      </c>
      <c r="G4890" s="149">
        <v>300000</v>
      </c>
      <c r="H4890" s="150">
        <f>Tabela2[[#This Row],[PERCENTUAL REALIZADO2]]*1/100</f>
        <v>1.1396E-2</v>
      </c>
      <c r="I4890">
        <v>1.1395999999999999</v>
      </c>
      <c r="J4890" s="111">
        <v>42220</v>
      </c>
      <c r="L4890" t="s">
        <v>2</v>
      </c>
      <c r="M4890" t="s">
        <v>120</v>
      </c>
      <c r="N4890" t="s">
        <v>121</v>
      </c>
    </row>
    <row r="4891" spans="1:14" x14ac:dyDescent="0.25">
      <c r="A4891" t="s">
        <v>7788</v>
      </c>
      <c r="B4891" t="s">
        <v>53</v>
      </c>
      <c r="C4891" t="s">
        <v>1729</v>
      </c>
      <c r="D4891" t="s">
        <v>117</v>
      </c>
      <c r="E4891" s="149">
        <v>292500</v>
      </c>
      <c r="F4891" s="149">
        <v>25434.78</v>
      </c>
      <c r="G4891" s="149">
        <v>317934.78000000003</v>
      </c>
      <c r="H4891" s="150">
        <f>Tabela2[[#This Row],[PERCENTUAL REALIZADO2]]*1/100</f>
        <v>0.59456500000000001</v>
      </c>
      <c r="I4891">
        <v>59.456499999999998</v>
      </c>
      <c r="J4891" s="111">
        <v>42278</v>
      </c>
      <c r="L4891" t="s">
        <v>2</v>
      </c>
      <c r="M4891" t="s">
        <v>120</v>
      </c>
      <c r="N4891" t="s">
        <v>121</v>
      </c>
    </row>
    <row r="4892" spans="1:14" x14ac:dyDescent="0.25">
      <c r="A4892" t="s">
        <v>7789</v>
      </c>
      <c r="B4892" t="s">
        <v>53</v>
      </c>
      <c r="C4892" t="s">
        <v>1729</v>
      </c>
      <c r="D4892" t="s">
        <v>117</v>
      </c>
      <c r="E4892" s="149">
        <v>292500</v>
      </c>
      <c r="F4892" s="149">
        <v>25434.78</v>
      </c>
      <c r="G4892" s="149">
        <v>317934.78000000003</v>
      </c>
      <c r="H4892" s="150">
        <f>Tabela2[[#This Row],[PERCENTUAL REALIZADO2]]*1/100</f>
        <v>4.8307999999999997E-2</v>
      </c>
      <c r="I4892">
        <v>4.8308</v>
      </c>
      <c r="J4892" s="111">
        <v>42278</v>
      </c>
      <c r="L4892" t="s">
        <v>2</v>
      </c>
      <c r="M4892" t="s">
        <v>120</v>
      </c>
      <c r="N4892" t="s">
        <v>121</v>
      </c>
    </row>
    <row r="4893" spans="1:14" x14ac:dyDescent="0.25">
      <c r="A4893" t="s">
        <v>5818</v>
      </c>
      <c r="B4893" t="s">
        <v>68</v>
      </c>
      <c r="C4893" t="s">
        <v>5817</v>
      </c>
      <c r="D4893" t="s">
        <v>90</v>
      </c>
      <c r="E4893" s="149">
        <v>63780.9</v>
      </c>
      <c r="F4893" s="149">
        <v>7650</v>
      </c>
      <c r="G4893" s="149">
        <v>71430.899999999994</v>
      </c>
      <c r="H4893" s="150">
        <f>Tabela2[[#This Row],[PERCENTUAL REALIZADO2]]*1/100</f>
        <v>0.32650000000000001</v>
      </c>
      <c r="I4893">
        <v>32.65</v>
      </c>
      <c r="J4893" s="111">
        <v>39226</v>
      </c>
      <c r="K4893" s="111">
        <v>42185</v>
      </c>
      <c r="L4893" t="s">
        <v>2</v>
      </c>
      <c r="M4893" t="s">
        <v>80</v>
      </c>
      <c r="N4893" t="s">
        <v>895</v>
      </c>
    </row>
    <row r="4894" spans="1:14" x14ac:dyDescent="0.25">
      <c r="A4894" t="s">
        <v>7790</v>
      </c>
      <c r="B4894" t="s">
        <v>65</v>
      </c>
      <c r="C4894" t="s">
        <v>1806</v>
      </c>
      <c r="D4894" t="s">
        <v>117</v>
      </c>
      <c r="E4894" s="149">
        <v>243750</v>
      </c>
      <c r="F4894" s="149">
        <v>10156.25</v>
      </c>
      <c r="G4894" s="149">
        <v>253906.25</v>
      </c>
      <c r="H4894" s="150">
        <f>Tabela2[[#This Row],[PERCENTUAL REALIZADO2]]*1/100</f>
        <v>0.30346899999999999</v>
      </c>
      <c r="I4894">
        <v>30.346900000000002</v>
      </c>
      <c r="J4894" s="111">
        <v>42229</v>
      </c>
      <c r="L4894" t="s">
        <v>2</v>
      </c>
      <c r="M4894" t="s">
        <v>120</v>
      </c>
      <c r="N4894" t="s">
        <v>121</v>
      </c>
    </row>
    <row r="4895" spans="1:14" x14ac:dyDescent="0.25">
      <c r="A4895" t="s">
        <v>7791</v>
      </c>
      <c r="B4895" t="s">
        <v>48</v>
      </c>
      <c r="C4895" t="s">
        <v>2871</v>
      </c>
      <c r="D4895" t="s">
        <v>117</v>
      </c>
      <c r="E4895" s="149">
        <v>243750</v>
      </c>
      <c r="F4895" s="149">
        <v>250538.08</v>
      </c>
      <c r="G4895" s="149">
        <v>494288.08</v>
      </c>
      <c r="H4895" s="150">
        <f>Tabela2[[#This Row],[PERCENTUAL REALIZADO2]]*1/100</f>
        <v>0.93450599999999995</v>
      </c>
      <c r="I4895">
        <v>93.450599999999994</v>
      </c>
      <c r="J4895" s="111">
        <v>42149</v>
      </c>
      <c r="L4895" t="s">
        <v>2</v>
      </c>
      <c r="M4895" t="s">
        <v>120</v>
      </c>
      <c r="N4895" t="s">
        <v>121</v>
      </c>
    </row>
    <row r="4896" spans="1:14" x14ac:dyDescent="0.25">
      <c r="A4896" t="s">
        <v>7792</v>
      </c>
      <c r="B4896" t="s">
        <v>48</v>
      </c>
      <c r="C4896" t="s">
        <v>2871</v>
      </c>
      <c r="D4896" t="s">
        <v>117</v>
      </c>
      <c r="E4896" s="149">
        <v>243750</v>
      </c>
      <c r="F4896" s="149">
        <v>142876.60999999999</v>
      </c>
      <c r="G4896" s="149">
        <v>386626.61</v>
      </c>
      <c r="H4896" s="150">
        <f>Tabela2[[#This Row],[PERCENTUAL REALIZADO2]]*1/100</f>
        <v>0.89488600000000007</v>
      </c>
      <c r="I4896">
        <v>89.488600000000005</v>
      </c>
      <c r="J4896" s="111">
        <v>42149</v>
      </c>
      <c r="L4896" t="s">
        <v>2</v>
      </c>
      <c r="M4896" t="s">
        <v>120</v>
      </c>
      <c r="N4896" t="s">
        <v>121</v>
      </c>
    </row>
    <row r="4897" spans="1:14" x14ac:dyDescent="0.25">
      <c r="A4897" t="s">
        <v>7793</v>
      </c>
      <c r="B4897" t="s">
        <v>48</v>
      </c>
      <c r="C4897" t="s">
        <v>2871</v>
      </c>
      <c r="D4897" t="s">
        <v>117</v>
      </c>
      <c r="E4897" s="149">
        <v>243750</v>
      </c>
      <c r="F4897" s="149">
        <v>57041.2</v>
      </c>
      <c r="G4897" s="149">
        <v>300791.2</v>
      </c>
      <c r="H4897" s="150">
        <f>Tabela2[[#This Row],[PERCENTUAL REALIZADO2]]*1/100</f>
        <v>0.57012099999999999</v>
      </c>
      <c r="I4897">
        <v>57.012099999999997</v>
      </c>
      <c r="J4897" s="111">
        <v>42149</v>
      </c>
      <c r="L4897" t="s">
        <v>2</v>
      </c>
      <c r="M4897" t="s">
        <v>120</v>
      </c>
      <c r="N4897" t="s">
        <v>121</v>
      </c>
    </row>
    <row r="4898" spans="1:14" x14ac:dyDescent="0.25">
      <c r="A4898" t="s">
        <v>7795</v>
      </c>
      <c r="B4898" t="s">
        <v>47</v>
      </c>
      <c r="C4898" t="s">
        <v>7794</v>
      </c>
      <c r="D4898" t="s">
        <v>117</v>
      </c>
      <c r="E4898" s="149">
        <v>243750</v>
      </c>
      <c r="F4898" s="149">
        <v>6250</v>
      </c>
      <c r="G4898" s="149">
        <v>250000</v>
      </c>
      <c r="H4898" s="150">
        <f>Tabela2[[#This Row],[PERCENTUAL REALIZADO2]]*1/100</f>
        <v>3.6194000000000004E-2</v>
      </c>
      <c r="I4898">
        <v>3.6194000000000002</v>
      </c>
      <c r="J4898" s="111">
        <v>42157</v>
      </c>
      <c r="L4898" t="s">
        <v>2</v>
      </c>
      <c r="M4898" t="s">
        <v>120</v>
      </c>
      <c r="N4898" t="s">
        <v>121</v>
      </c>
    </row>
    <row r="4899" spans="1:14" x14ac:dyDescent="0.25">
      <c r="A4899" t="s">
        <v>7796</v>
      </c>
      <c r="B4899" t="s">
        <v>45</v>
      </c>
      <c r="C4899" t="s">
        <v>1724</v>
      </c>
      <c r="D4899" t="s">
        <v>117</v>
      </c>
      <c r="E4899" s="149">
        <v>487500</v>
      </c>
      <c r="F4899" s="149">
        <v>12500</v>
      </c>
      <c r="G4899" s="149">
        <v>500000</v>
      </c>
      <c r="H4899" s="150">
        <f>Tabela2[[#This Row],[PERCENTUAL REALIZADO2]]*1/100</f>
        <v>1.1993999999999999E-2</v>
      </c>
      <c r="I4899">
        <v>1.1994</v>
      </c>
      <c r="J4899" s="111">
        <v>42186</v>
      </c>
      <c r="L4899" t="s">
        <v>2</v>
      </c>
      <c r="M4899" t="s">
        <v>120</v>
      </c>
      <c r="N4899" t="s">
        <v>121</v>
      </c>
    </row>
    <row r="4900" spans="1:14" x14ac:dyDescent="0.25">
      <c r="A4900" t="s">
        <v>7797</v>
      </c>
      <c r="B4900" t="s">
        <v>68</v>
      </c>
      <c r="C4900" t="s">
        <v>337</v>
      </c>
      <c r="D4900" t="s">
        <v>117</v>
      </c>
      <c r="E4900" s="149">
        <v>97500</v>
      </c>
      <c r="F4900" s="149">
        <v>4171.3</v>
      </c>
      <c r="G4900" s="149">
        <v>101671.3</v>
      </c>
      <c r="H4900" s="150">
        <f>Tabela2[[#This Row],[PERCENTUAL REALIZADO2]]*1/100</f>
        <v>0.58652400000000005</v>
      </c>
      <c r="I4900">
        <v>58.6524</v>
      </c>
      <c r="J4900" s="111">
        <v>42306</v>
      </c>
      <c r="L4900" t="s">
        <v>2</v>
      </c>
      <c r="M4900" t="s">
        <v>120</v>
      </c>
      <c r="N4900" t="s">
        <v>121</v>
      </c>
    </row>
    <row r="4901" spans="1:14" x14ac:dyDescent="0.25">
      <c r="A4901" t="s">
        <v>7798</v>
      </c>
      <c r="B4901" t="s">
        <v>47</v>
      </c>
      <c r="C4901" t="s">
        <v>6638</v>
      </c>
      <c r="D4901" t="s">
        <v>82</v>
      </c>
      <c r="E4901" s="149">
        <v>243750</v>
      </c>
      <c r="F4901" s="149">
        <v>6250</v>
      </c>
      <c r="G4901" s="149">
        <v>250000</v>
      </c>
      <c r="H4901" s="150">
        <f>Tabela2[[#This Row],[PERCENTUAL REALIZADO2]]*1/100</f>
        <v>0.80041899999999999</v>
      </c>
      <c r="I4901">
        <v>80.041899999999998</v>
      </c>
      <c r="J4901" s="111">
        <v>42156</v>
      </c>
      <c r="L4901" t="s">
        <v>2</v>
      </c>
      <c r="M4901" t="s">
        <v>84</v>
      </c>
      <c r="N4901" t="s">
        <v>85</v>
      </c>
    </row>
    <row r="4902" spans="1:14" x14ac:dyDescent="0.25">
      <c r="A4902" t="s">
        <v>7800</v>
      </c>
      <c r="B4902" t="s">
        <v>47</v>
      </c>
      <c r="C4902" t="s">
        <v>7799</v>
      </c>
      <c r="D4902" t="s">
        <v>82</v>
      </c>
      <c r="E4902" s="149">
        <v>582000</v>
      </c>
      <c r="F4902" s="149">
        <v>18000</v>
      </c>
      <c r="G4902" s="149">
        <v>600000</v>
      </c>
      <c r="H4902" s="150">
        <f>Tabela2[[#This Row],[PERCENTUAL REALIZADO2]]*1/100</f>
        <v>0.15015499999999998</v>
      </c>
      <c r="I4902">
        <v>15.015499999999999</v>
      </c>
      <c r="J4902" s="111">
        <v>42128</v>
      </c>
      <c r="L4902" t="s">
        <v>2</v>
      </c>
      <c r="M4902" t="s">
        <v>84</v>
      </c>
      <c r="N4902" t="s">
        <v>85</v>
      </c>
    </row>
    <row r="4903" spans="1:14" x14ac:dyDescent="0.25">
      <c r="A4903" t="s">
        <v>7801</v>
      </c>
      <c r="B4903" t="s">
        <v>52</v>
      </c>
      <c r="C4903" t="s">
        <v>329</v>
      </c>
      <c r="D4903" t="s">
        <v>82</v>
      </c>
      <c r="E4903" s="149">
        <v>633750</v>
      </c>
      <c r="F4903" s="149">
        <v>25350</v>
      </c>
      <c r="G4903" s="149">
        <v>659100</v>
      </c>
      <c r="H4903" s="150">
        <f>Tabela2[[#This Row],[PERCENTUAL REALIZADO2]]*1/100</f>
        <v>2.6199999999999999E-3</v>
      </c>
      <c r="I4903">
        <v>0.26200000000000001</v>
      </c>
      <c r="J4903" s="111">
        <v>42131</v>
      </c>
      <c r="L4903" t="s">
        <v>2</v>
      </c>
      <c r="M4903" t="s">
        <v>84</v>
      </c>
      <c r="N4903" t="s">
        <v>85</v>
      </c>
    </row>
    <row r="4904" spans="1:14" x14ac:dyDescent="0.25">
      <c r="A4904" t="s">
        <v>7802</v>
      </c>
      <c r="B4904" t="s">
        <v>52</v>
      </c>
      <c r="C4904" t="s">
        <v>329</v>
      </c>
      <c r="D4904" t="s">
        <v>82</v>
      </c>
      <c r="E4904" s="149">
        <v>341250</v>
      </c>
      <c r="F4904" s="149">
        <v>13650</v>
      </c>
      <c r="G4904" s="149">
        <v>354900</v>
      </c>
      <c r="H4904" s="150">
        <f>Tabela2[[#This Row],[PERCENTUAL REALIZADO2]]*1/100</f>
        <v>0.20724100000000001</v>
      </c>
      <c r="I4904">
        <v>20.7241</v>
      </c>
      <c r="J4904" s="111">
        <v>42131</v>
      </c>
      <c r="L4904" t="s">
        <v>2</v>
      </c>
      <c r="M4904" t="s">
        <v>84</v>
      </c>
      <c r="N4904" t="s">
        <v>85</v>
      </c>
    </row>
    <row r="4905" spans="1:14" x14ac:dyDescent="0.25">
      <c r="A4905" t="s">
        <v>7803</v>
      </c>
      <c r="B4905" t="s">
        <v>52</v>
      </c>
      <c r="C4905" t="s">
        <v>2969</v>
      </c>
      <c r="D4905" t="s">
        <v>82</v>
      </c>
      <c r="E4905" s="149">
        <v>1462500</v>
      </c>
      <c r="F4905" s="149">
        <v>43875</v>
      </c>
      <c r="G4905" s="149">
        <v>1506375</v>
      </c>
      <c r="H4905" s="150">
        <f>Tabela2[[#This Row],[PERCENTUAL REALIZADO2]]*1/100</f>
        <v>1.0931E-2</v>
      </c>
      <c r="I4905">
        <v>1.0931</v>
      </c>
      <c r="J4905" s="111">
        <v>42139</v>
      </c>
      <c r="L4905" t="s">
        <v>2</v>
      </c>
      <c r="M4905" t="s">
        <v>84</v>
      </c>
      <c r="N4905" t="s">
        <v>85</v>
      </c>
    </row>
    <row r="4906" spans="1:14" x14ac:dyDescent="0.25">
      <c r="A4906" t="s">
        <v>7804</v>
      </c>
      <c r="B4906" t="s">
        <v>52</v>
      </c>
      <c r="C4906" t="s">
        <v>4719</v>
      </c>
      <c r="D4906" t="s">
        <v>82</v>
      </c>
      <c r="E4906" s="149">
        <v>1579500</v>
      </c>
      <c r="F4906" s="149">
        <v>40500</v>
      </c>
      <c r="G4906" s="149">
        <v>1620000</v>
      </c>
      <c r="H4906" s="150">
        <f>Tabela2[[#This Row],[PERCENTUAL REALIZADO2]]*1/100</f>
        <v>9.946E-3</v>
      </c>
      <c r="I4906">
        <v>0.99460000000000004</v>
      </c>
      <c r="J4906" s="111">
        <v>42165</v>
      </c>
      <c r="L4906" t="s">
        <v>2</v>
      </c>
      <c r="M4906" t="s">
        <v>84</v>
      </c>
      <c r="N4906" t="s">
        <v>85</v>
      </c>
    </row>
    <row r="4907" spans="1:14" x14ac:dyDescent="0.25">
      <c r="A4907" t="s">
        <v>7805</v>
      </c>
      <c r="B4907" t="s">
        <v>52</v>
      </c>
      <c r="C4907" t="s">
        <v>5688</v>
      </c>
      <c r="D4907" t="s">
        <v>82</v>
      </c>
      <c r="E4907" s="149">
        <v>975000</v>
      </c>
      <c r="F4907" s="149">
        <v>25000</v>
      </c>
      <c r="G4907" s="149">
        <v>1000000</v>
      </c>
      <c r="H4907" s="150">
        <f>Tabela2[[#This Row],[PERCENTUAL REALIZADO2]]*1/100</f>
        <v>1.188E-2</v>
      </c>
      <c r="I4907">
        <v>1.1879999999999999</v>
      </c>
      <c r="J4907" s="111">
        <v>42156</v>
      </c>
      <c r="L4907" t="s">
        <v>2</v>
      </c>
      <c r="M4907" t="s">
        <v>84</v>
      </c>
      <c r="N4907" t="s">
        <v>85</v>
      </c>
    </row>
    <row r="4908" spans="1:14" x14ac:dyDescent="0.25">
      <c r="A4908" t="s">
        <v>7806</v>
      </c>
      <c r="B4908" t="s">
        <v>52</v>
      </c>
      <c r="C4908" t="s">
        <v>1229</v>
      </c>
      <c r="D4908" t="s">
        <v>82</v>
      </c>
      <c r="E4908" s="149">
        <v>2223000</v>
      </c>
      <c r="F4908" s="149">
        <v>92625</v>
      </c>
      <c r="G4908" s="149">
        <v>2315625</v>
      </c>
      <c r="H4908" s="150">
        <f>Tabela2[[#This Row],[PERCENTUAL REALIZADO2]]*1/100</f>
        <v>0.30660199999999999</v>
      </c>
      <c r="I4908">
        <v>30.6602</v>
      </c>
      <c r="J4908" s="111">
        <v>42139</v>
      </c>
      <c r="L4908" t="s">
        <v>2</v>
      </c>
      <c r="M4908" t="s">
        <v>84</v>
      </c>
      <c r="N4908" t="s">
        <v>85</v>
      </c>
    </row>
    <row r="4909" spans="1:14" x14ac:dyDescent="0.25">
      <c r="A4909" t="s">
        <v>7807</v>
      </c>
      <c r="B4909" t="s">
        <v>52</v>
      </c>
      <c r="C4909" t="s">
        <v>1229</v>
      </c>
      <c r="D4909" t="s">
        <v>82</v>
      </c>
      <c r="E4909" s="149">
        <v>380000</v>
      </c>
      <c r="F4909" s="149">
        <v>20000</v>
      </c>
      <c r="G4909" s="149">
        <v>400000</v>
      </c>
      <c r="H4909" s="150">
        <f>Tabela2[[#This Row],[PERCENTUAL REALIZADO2]]*1/100</f>
        <v>6.0480000000000004E-3</v>
      </c>
      <c r="I4909">
        <v>0.6048</v>
      </c>
      <c r="J4909" s="111">
        <v>42167</v>
      </c>
      <c r="L4909" t="s">
        <v>2</v>
      </c>
      <c r="M4909" t="s">
        <v>84</v>
      </c>
      <c r="N4909" t="s">
        <v>85</v>
      </c>
    </row>
    <row r="4910" spans="1:14" x14ac:dyDescent="0.25">
      <c r="A4910" t="s">
        <v>7808</v>
      </c>
      <c r="B4910" t="s">
        <v>52</v>
      </c>
      <c r="C4910" t="s">
        <v>713</v>
      </c>
      <c r="D4910" t="s">
        <v>82</v>
      </c>
      <c r="E4910" s="149">
        <v>1950000</v>
      </c>
      <c r="F4910" s="149">
        <v>58500</v>
      </c>
      <c r="G4910" s="149">
        <v>2008500</v>
      </c>
      <c r="H4910" s="150">
        <f>Tabela2[[#This Row],[PERCENTUAL REALIZADO2]]*1/100</f>
        <v>0.20363399999999998</v>
      </c>
      <c r="I4910">
        <v>20.363399999999999</v>
      </c>
      <c r="J4910" s="111">
        <v>42009</v>
      </c>
      <c r="L4910" t="s">
        <v>2</v>
      </c>
      <c r="M4910" t="s">
        <v>84</v>
      </c>
      <c r="N4910" t="s">
        <v>85</v>
      </c>
    </row>
    <row r="4911" spans="1:14" x14ac:dyDescent="0.25">
      <c r="A4911" t="s">
        <v>7809</v>
      </c>
      <c r="B4911" t="s">
        <v>52</v>
      </c>
      <c r="C4911" t="s">
        <v>621</v>
      </c>
      <c r="D4911" t="s">
        <v>82</v>
      </c>
      <c r="E4911" s="149">
        <v>585000</v>
      </c>
      <c r="F4911" s="149">
        <v>27000</v>
      </c>
      <c r="G4911" s="149">
        <v>612000</v>
      </c>
      <c r="H4911" s="150">
        <f>Tabela2[[#This Row],[PERCENTUAL REALIZADO2]]*1/100</f>
        <v>0.11373900000000001</v>
      </c>
      <c r="I4911">
        <v>11.373900000000001</v>
      </c>
      <c r="J4911" s="111">
        <v>42157</v>
      </c>
      <c r="L4911" t="s">
        <v>2</v>
      </c>
      <c r="M4911" t="s">
        <v>84</v>
      </c>
      <c r="N4911" t="s">
        <v>85</v>
      </c>
    </row>
    <row r="4912" spans="1:14" x14ac:dyDescent="0.25">
      <c r="A4912" t="s">
        <v>7810</v>
      </c>
      <c r="B4912" t="s">
        <v>61</v>
      </c>
      <c r="C4912" t="s">
        <v>7417</v>
      </c>
      <c r="D4912" t="s">
        <v>82</v>
      </c>
      <c r="E4912" s="149">
        <v>736000.01</v>
      </c>
      <c r="F4912" s="149">
        <v>73920</v>
      </c>
      <c r="G4912" s="149">
        <v>809920.01</v>
      </c>
      <c r="H4912" s="150">
        <f>Tabela2[[#This Row],[PERCENTUAL REALIZADO2]]*1/100</f>
        <v>3.1941999999999998E-2</v>
      </c>
      <c r="I4912">
        <v>3.1941999999999999</v>
      </c>
      <c r="J4912" s="111">
        <v>42241</v>
      </c>
      <c r="L4912" t="s">
        <v>2</v>
      </c>
      <c r="M4912" t="s">
        <v>84</v>
      </c>
      <c r="N4912" t="s">
        <v>85</v>
      </c>
    </row>
    <row r="4913" spans="1:14" x14ac:dyDescent="0.25">
      <c r="A4913" t="s">
        <v>486</v>
      </c>
      <c r="B4913" t="s">
        <v>51</v>
      </c>
      <c r="C4913" t="s">
        <v>3657</v>
      </c>
      <c r="D4913" t="s">
        <v>161</v>
      </c>
      <c r="E4913" s="149">
        <v>385531.33</v>
      </c>
      <c r="F4913" s="149">
        <v>16063.81</v>
      </c>
      <c r="G4913" s="149">
        <v>401595.14</v>
      </c>
      <c r="H4913" s="150">
        <f>Tabela2[[#This Row],[PERCENTUAL REALIZADO2]]*1/100</f>
        <v>0.76432100000000003</v>
      </c>
      <c r="I4913">
        <v>76.432100000000005</v>
      </c>
      <c r="J4913" s="111">
        <v>42251</v>
      </c>
      <c r="L4913" t="s">
        <v>2</v>
      </c>
      <c r="M4913" t="s">
        <v>84</v>
      </c>
      <c r="N4913" t="s">
        <v>265</v>
      </c>
    </row>
    <row r="4914" spans="1:14" x14ac:dyDescent="0.25">
      <c r="A4914" t="s">
        <v>5839</v>
      </c>
      <c r="B4914" t="s">
        <v>47</v>
      </c>
      <c r="C4914" t="s">
        <v>5838</v>
      </c>
      <c r="D4914" t="s">
        <v>90</v>
      </c>
      <c r="E4914" s="149">
        <v>100000</v>
      </c>
      <c r="F4914" s="149">
        <v>10000</v>
      </c>
      <c r="G4914" s="149">
        <v>110000</v>
      </c>
      <c r="H4914" s="150">
        <f>Tabela2[[#This Row],[PERCENTUAL REALIZADO2]]*1/100</f>
        <v>0.57999999999999996</v>
      </c>
      <c r="I4914">
        <v>58</v>
      </c>
      <c r="J4914" s="111">
        <v>39352</v>
      </c>
      <c r="L4914" t="s">
        <v>2</v>
      </c>
      <c r="M4914" t="s">
        <v>80</v>
      </c>
      <c r="N4914" t="s">
        <v>899</v>
      </c>
    </row>
    <row r="4915" spans="1:14" x14ac:dyDescent="0.25">
      <c r="A4915" t="s">
        <v>1242</v>
      </c>
      <c r="B4915" t="s">
        <v>57</v>
      </c>
      <c r="C4915" t="s">
        <v>6048</v>
      </c>
      <c r="D4915" t="s">
        <v>161</v>
      </c>
      <c r="E4915" s="149">
        <v>350000</v>
      </c>
      <c r="F4915" s="149">
        <v>7000</v>
      </c>
      <c r="G4915" s="149">
        <v>357000</v>
      </c>
      <c r="H4915" s="150">
        <f>Tabela2[[#This Row],[PERCENTUAL REALIZADO2]]*1/100</f>
        <v>0.48416999999999999</v>
      </c>
      <c r="I4915">
        <v>48.417000000000002</v>
      </c>
      <c r="J4915" s="111">
        <v>42146</v>
      </c>
      <c r="L4915" t="s">
        <v>2</v>
      </c>
      <c r="M4915" t="s">
        <v>84</v>
      </c>
      <c r="N4915" t="s">
        <v>162</v>
      </c>
    </row>
    <row r="4916" spans="1:14" x14ac:dyDescent="0.25">
      <c r="A4916" t="s">
        <v>1242</v>
      </c>
      <c r="B4916" t="s">
        <v>57</v>
      </c>
      <c r="C4916" t="s">
        <v>1370</v>
      </c>
      <c r="D4916" t="s">
        <v>161</v>
      </c>
      <c r="E4916" s="149">
        <v>350000</v>
      </c>
      <c r="F4916" s="149">
        <v>7000</v>
      </c>
      <c r="G4916" s="149">
        <v>357000</v>
      </c>
      <c r="H4916" s="150">
        <f>Tabela2[[#This Row],[PERCENTUAL REALIZADO2]]*1/100</f>
        <v>0.54328600000000005</v>
      </c>
      <c r="I4916">
        <v>54.328600000000002</v>
      </c>
      <c r="J4916" s="111">
        <v>42186</v>
      </c>
      <c r="L4916" t="s">
        <v>2</v>
      </c>
      <c r="M4916" t="s">
        <v>84</v>
      </c>
      <c r="N4916" t="s">
        <v>162</v>
      </c>
    </row>
    <row r="4917" spans="1:14" x14ac:dyDescent="0.25">
      <c r="A4917" t="s">
        <v>613</v>
      </c>
      <c r="B4917" t="s">
        <v>53</v>
      </c>
      <c r="C4917" t="s">
        <v>7811</v>
      </c>
      <c r="D4917" t="s">
        <v>161</v>
      </c>
      <c r="E4917" s="149">
        <v>308522.75</v>
      </c>
      <c r="F4917" s="149">
        <v>6296.38</v>
      </c>
      <c r="G4917" s="149">
        <v>314819.13</v>
      </c>
      <c r="H4917" s="150">
        <f>Tabela2[[#This Row],[PERCENTUAL REALIZADO2]]*1/100</f>
        <v>0.50688299999999997</v>
      </c>
      <c r="I4917">
        <v>50.688299999999998</v>
      </c>
      <c r="J4917" s="111">
        <v>42644</v>
      </c>
      <c r="L4917" t="s">
        <v>2</v>
      </c>
      <c r="M4917" t="s">
        <v>84</v>
      </c>
      <c r="N4917" t="s">
        <v>162</v>
      </c>
    </row>
    <row r="4918" spans="1:14" x14ac:dyDescent="0.25">
      <c r="A4918" t="s">
        <v>7812</v>
      </c>
      <c r="B4918" t="s">
        <v>50</v>
      </c>
      <c r="C4918" t="s">
        <v>5239</v>
      </c>
      <c r="D4918" t="s">
        <v>161</v>
      </c>
      <c r="E4918" s="149">
        <v>450000</v>
      </c>
      <c r="F4918" s="149">
        <v>114134.19</v>
      </c>
      <c r="G4918" s="149">
        <v>564134.18999999994</v>
      </c>
      <c r="H4918" s="150">
        <f>Tabela2[[#This Row],[PERCENTUAL REALIZADO2]]*1/100</f>
        <v>0.98665999999999998</v>
      </c>
      <c r="I4918">
        <v>98.665999999999997</v>
      </c>
      <c r="J4918" s="111">
        <v>42293</v>
      </c>
      <c r="L4918" t="s">
        <v>2</v>
      </c>
      <c r="M4918" t="s">
        <v>84</v>
      </c>
      <c r="N4918" t="s">
        <v>162</v>
      </c>
    </row>
    <row r="4919" spans="1:14" x14ac:dyDescent="0.25">
      <c r="A4919" t="s">
        <v>613</v>
      </c>
      <c r="B4919" t="s">
        <v>59</v>
      </c>
      <c r="C4919" t="s">
        <v>7813</v>
      </c>
      <c r="D4919" t="s">
        <v>161</v>
      </c>
      <c r="E4919" s="149">
        <v>350000</v>
      </c>
      <c r="F4919" s="149">
        <v>3750</v>
      </c>
      <c r="G4919" s="149">
        <v>353750</v>
      </c>
      <c r="H4919" s="150">
        <f>Tabela2[[#This Row],[PERCENTUAL REALIZADO2]]*1/100</f>
        <v>0.99784200000000001</v>
      </c>
      <c r="I4919">
        <v>99.784199999999998</v>
      </c>
      <c r="J4919" s="111">
        <v>42156</v>
      </c>
      <c r="L4919" t="s">
        <v>2</v>
      </c>
      <c r="M4919" t="s">
        <v>84</v>
      </c>
      <c r="N4919" t="s">
        <v>162</v>
      </c>
    </row>
    <row r="4920" spans="1:14" x14ac:dyDescent="0.25">
      <c r="A4920" t="s">
        <v>622</v>
      </c>
      <c r="B4920" t="s">
        <v>52</v>
      </c>
      <c r="C4920" t="s">
        <v>7814</v>
      </c>
      <c r="D4920" t="s">
        <v>161</v>
      </c>
      <c r="E4920" s="149">
        <v>350000</v>
      </c>
      <c r="F4920" s="149">
        <v>10500</v>
      </c>
      <c r="G4920" s="149">
        <v>360500</v>
      </c>
      <c r="H4920" s="150">
        <f>Tabela2[[#This Row],[PERCENTUAL REALIZADO2]]*1/100</f>
        <v>0.99413300000000004</v>
      </c>
      <c r="I4920">
        <v>99.413300000000007</v>
      </c>
      <c r="J4920" s="111">
        <v>42261</v>
      </c>
      <c r="L4920" t="s">
        <v>2</v>
      </c>
      <c r="M4920" t="s">
        <v>84</v>
      </c>
      <c r="N4920" t="s">
        <v>162</v>
      </c>
    </row>
    <row r="4921" spans="1:14" x14ac:dyDescent="0.25">
      <c r="A4921" t="s">
        <v>639</v>
      </c>
      <c r="B4921" t="s">
        <v>61</v>
      </c>
      <c r="C4921" t="s">
        <v>7815</v>
      </c>
      <c r="D4921" t="s">
        <v>161</v>
      </c>
      <c r="E4921" s="149">
        <v>350000</v>
      </c>
      <c r="F4921" s="149">
        <v>10000</v>
      </c>
      <c r="G4921" s="149">
        <v>360000</v>
      </c>
      <c r="H4921" s="150">
        <f>Tabela2[[#This Row],[PERCENTUAL REALIZADO2]]*1/100</f>
        <v>0.74152399999999996</v>
      </c>
      <c r="I4921">
        <v>74.1524</v>
      </c>
      <c r="J4921" s="111">
        <v>42013</v>
      </c>
      <c r="L4921" t="s">
        <v>2</v>
      </c>
      <c r="M4921" t="s">
        <v>84</v>
      </c>
      <c r="N4921" t="s">
        <v>162</v>
      </c>
    </row>
    <row r="4922" spans="1:14" x14ac:dyDescent="0.25">
      <c r="A4922" t="s">
        <v>613</v>
      </c>
      <c r="B4922" t="s">
        <v>53</v>
      </c>
      <c r="C4922" t="s">
        <v>7816</v>
      </c>
      <c r="D4922" t="s">
        <v>161</v>
      </c>
      <c r="E4922" s="149">
        <v>350000</v>
      </c>
      <c r="F4922" s="149">
        <v>42827.57</v>
      </c>
      <c r="G4922" s="149">
        <v>392827.57</v>
      </c>
      <c r="H4922" s="150">
        <f>Tabela2[[#This Row],[PERCENTUAL REALIZADO2]]*1/100</f>
        <v>0.78534000000000004</v>
      </c>
      <c r="I4922">
        <v>78.534000000000006</v>
      </c>
      <c r="J4922" s="111">
        <v>42217</v>
      </c>
      <c r="L4922" t="s">
        <v>2</v>
      </c>
      <c r="M4922" t="s">
        <v>84</v>
      </c>
      <c r="N4922" t="s">
        <v>162</v>
      </c>
    </row>
    <row r="4923" spans="1:14" x14ac:dyDescent="0.25">
      <c r="A4923" t="s">
        <v>1242</v>
      </c>
      <c r="B4923" t="s">
        <v>62</v>
      </c>
      <c r="C4923" t="s">
        <v>7356</v>
      </c>
      <c r="D4923" t="s">
        <v>161</v>
      </c>
      <c r="E4923" s="149">
        <v>350000</v>
      </c>
      <c r="F4923" s="149">
        <v>8000</v>
      </c>
      <c r="G4923" s="149">
        <v>358000</v>
      </c>
      <c r="H4923" s="150">
        <f>Tabela2[[#This Row],[PERCENTUAL REALIZADO2]]*1/100</f>
        <v>0.848993</v>
      </c>
      <c r="I4923">
        <v>84.899299999999997</v>
      </c>
      <c r="J4923" s="111">
        <v>42402</v>
      </c>
      <c r="L4923" t="s">
        <v>2</v>
      </c>
      <c r="M4923" t="s">
        <v>84</v>
      </c>
      <c r="N4923" t="s">
        <v>162</v>
      </c>
    </row>
    <row r="4924" spans="1:14" x14ac:dyDescent="0.25">
      <c r="A4924" t="s">
        <v>486</v>
      </c>
      <c r="B4924" t="s">
        <v>47</v>
      </c>
      <c r="C4924" t="s">
        <v>524</v>
      </c>
      <c r="D4924" t="s">
        <v>161</v>
      </c>
      <c r="E4924" s="149">
        <v>450000</v>
      </c>
      <c r="F4924" s="149">
        <v>4545.45</v>
      </c>
      <c r="G4924" s="149">
        <v>454545.45</v>
      </c>
      <c r="H4924" s="150">
        <f>Tabela2[[#This Row],[PERCENTUAL REALIZADO2]]*1/100</f>
        <v>0.41942599999999997</v>
      </c>
      <c r="I4924">
        <v>41.942599999999999</v>
      </c>
      <c r="J4924" s="111">
        <v>42165</v>
      </c>
      <c r="L4924" t="s">
        <v>2</v>
      </c>
      <c r="M4924" t="s">
        <v>84</v>
      </c>
      <c r="N4924" t="s">
        <v>265</v>
      </c>
    </row>
    <row r="4925" spans="1:14" x14ac:dyDescent="0.25">
      <c r="A4925" t="s">
        <v>639</v>
      </c>
      <c r="B4925" t="s">
        <v>53</v>
      </c>
      <c r="C4925" t="s">
        <v>6966</v>
      </c>
      <c r="D4925" t="s">
        <v>161</v>
      </c>
      <c r="E4925" s="149">
        <v>350000</v>
      </c>
      <c r="F4925" s="149">
        <v>7143</v>
      </c>
      <c r="G4925" s="149">
        <v>357143</v>
      </c>
      <c r="H4925" s="150">
        <f>Tabela2[[#This Row],[PERCENTUAL REALIZADO2]]*1/100</f>
        <v>0.44166499999999997</v>
      </c>
      <c r="I4925">
        <v>44.166499999999999</v>
      </c>
      <c r="J4925" s="111">
        <v>42552</v>
      </c>
      <c r="L4925" t="s">
        <v>2</v>
      </c>
      <c r="M4925" t="s">
        <v>84</v>
      </c>
      <c r="N4925" t="s">
        <v>162</v>
      </c>
    </row>
    <row r="4926" spans="1:14" x14ac:dyDescent="0.25">
      <c r="A4926" t="s">
        <v>613</v>
      </c>
      <c r="B4926" t="s">
        <v>51</v>
      </c>
      <c r="C4926" t="s">
        <v>5785</v>
      </c>
      <c r="D4926" t="s">
        <v>161</v>
      </c>
      <c r="E4926" s="149">
        <v>350000</v>
      </c>
      <c r="F4926" s="149">
        <v>5000</v>
      </c>
      <c r="G4926" s="149">
        <v>355000</v>
      </c>
      <c r="H4926" s="150">
        <f>Tabela2[[#This Row],[PERCENTUAL REALIZADO2]]*1/100</f>
        <v>0.96252300000000002</v>
      </c>
      <c r="I4926">
        <v>96.252300000000005</v>
      </c>
      <c r="J4926" s="111">
        <v>42156</v>
      </c>
      <c r="L4926" t="s">
        <v>2</v>
      </c>
      <c r="M4926" t="s">
        <v>84</v>
      </c>
      <c r="N4926" t="s">
        <v>162</v>
      </c>
    </row>
    <row r="4927" spans="1:14" x14ac:dyDescent="0.25">
      <c r="A4927" t="s">
        <v>639</v>
      </c>
      <c r="B4927" t="s">
        <v>62</v>
      </c>
      <c r="C4927" t="s">
        <v>7817</v>
      </c>
      <c r="D4927" t="s">
        <v>161</v>
      </c>
      <c r="E4927" s="149">
        <v>350000</v>
      </c>
      <c r="F4927" s="149">
        <v>7150</v>
      </c>
      <c r="G4927" s="149">
        <v>357150</v>
      </c>
      <c r="H4927" s="150">
        <f>Tabela2[[#This Row],[PERCENTUAL REALIZADO2]]*1/100</f>
        <v>0.69071099999999996</v>
      </c>
      <c r="I4927">
        <v>69.071100000000001</v>
      </c>
      <c r="J4927" s="111">
        <v>42256</v>
      </c>
      <c r="L4927" t="s">
        <v>2</v>
      </c>
      <c r="M4927" t="s">
        <v>84</v>
      </c>
      <c r="N4927" t="s">
        <v>162</v>
      </c>
    </row>
    <row r="4928" spans="1:14" x14ac:dyDescent="0.25">
      <c r="A4928" t="s">
        <v>613</v>
      </c>
      <c r="B4928" t="s">
        <v>53</v>
      </c>
      <c r="C4928" t="s">
        <v>4386</v>
      </c>
      <c r="D4928" t="s">
        <v>161</v>
      </c>
      <c r="E4928" s="149">
        <v>350000</v>
      </c>
      <c r="F4928" s="149">
        <v>7150</v>
      </c>
      <c r="G4928" s="149">
        <v>357150</v>
      </c>
      <c r="H4928" s="150">
        <f>Tabela2[[#This Row],[PERCENTUAL REALIZADO2]]*1/100</f>
        <v>0.96935100000000007</v>
      </c>
      <c r="I4928">
        <v>96.935100000000006</v>
      </c>
      <c r="J4928" s="111">
        <v>42095</v>
      </c>
      <c r="L4928" t="s">
        <v>2</v>
      </c>
      <c r="M4928" t="s">
        <v>84</v>
      </c>
      <c r="N4928" t="s">
        <v>162</v>
      </c>
    </row>
    <row r="4929" spans="1:14" x14ac:dyDescent="0.25">
      <c r="A4929" t="s">
        <v>639</v>
      </c>
      <c r="B4929" t="s">
        <v>60</v>
      </c>
      <c r="C4929" t="s">
        <v>7818</v>
      </c>
      <c r="D4929" t="s">
        <v>161</v>
      </c>
      <c r="E4929" s="149">
        <v>350000</v>
      </c>
      <c r="F4929" s="149">
        <v>12000</v>
      </c>
      <c r="G4929" s="149">
        <v>362000</v>
      </c>
      <c r="H4929" s="150">
        <f>Tabela2[[#This Row],[PERCENTUAL REALIZADO2]]*1/100</f>
        <v>0.83067499999999994</v>
      </c>
      <c r="I4929">
        <v>83.067499999999995</v>
      </c>
      <c r="J4929" s="111">
        <v>42278</v>
      </c>
      <c r="L4929" t="s">
        <v>2</v>
      </c>
      <c r="M4929" t="s">
        <v>84</v>
      </c>
      <c r="N4929" t="s">
        <v>162</v>
      </c>
    </row>
    <row r="4930" spans="1:14" x14ac:dyDescent="0.25">
      <c r="A4930" t="s">
        <v>613</v>
      </c>
      <c r="B4930" t="s">
        <v>47</v>
      </c>
      <c r="C4930" t="s">
        <v>5025</v>
      </c>
      <c r="D4930" t="s">
        <v>161</v>
      </c>
      <c r="E4930" s="149">
        <v>292533.03999999998</v>
      </c>
      <c r="F4930" s="149">
        <v>5970.18</v>
      </c>
      <c r="G4930" s="149">
        <v>298503.21999999997</v>
      </c>
      <c r="H4930" s="150">
        <f>Tabela2[[#This Row],[PERCENTUAL REALIZADO2]]*1/100</f>
        <v>0.71192699999999998</v>
      </c>
      <c r="I4930">
        <v>71.192700000000002</v>
      </c>
      <c r="J4930" s="111">
        <v>42191</v>
      </c>
      <c r="L4930" t="s">
        <v>2</v>
      </c>
      <c r="M4930" t="s">
        <v>84</v>
      </c>
      <c r="N4930" t="s">
        <v>162</v>
      </c>
    </row>
    <row r="4931" spans="1:14" x14ac:dyDescent="0.25">
      <c r="A4931" t="s">
        <v>613</v>
      </c>
      <c r="B4931" t="s">
        <v>61</v>
      </c>
      <c r="C4931" t="s">
        <v>5644</v>
      </c>
      <c r="D4931" t="s">
        <v>161</v>
      </c>
      <c r="E4931" s="149">
        <v>350000</v>
      </c>
      <c r="F4931" s="149">
        <v>7143</v>
      </c>
      <c r="G4931" s="149">
        <v>357143</v>
      </c>
      <c r="H4931" s="150">
        <f>Tabela2[[#This Row],[PERCENTUAL REALIZADO2]]*1/100</f>
        <v>0.99418499999999999</v>
      </c>
      <c r="I4931">
        <v>99.418499999999995</v>
      </c>
      <c r="J4931" s="111">
        <v>42181</v>
      </c>
      <c r="L4931" t="s">
        <v>2</v>
      </c>
      <c r="M4931" t="s">
        <v>84</v>
      </c>
      <c r="N4931" t="s">
        <v>162</v>
      </c>
    </row>
    <row r="4932" spans="1:14" x14ac:dyDescent="0.25">
      <c r="A4932" t="s">
        <v>639</v>
      </c>
      <c r="B4932" t="s">
        <v>56</v>
      </c>
      <c r="C4932" t="s">
        <v>7819</v>
      </c>
      <c r="D4932" t="s">
        <v>161</v>
      </c>
      <c r="E4932" s="149">
        <v>350000</v>
      </c>
      <c r="F4932" s="149">
        <v>3535.35</v>
      </c>
      <c r="G4932" s="149">
        <v>353535.35</v>
      </c>
      <c r="H4932" s="150">
        <f>Tabela2[[#This Row],[PERCENTUAL REALIZADO2]]*1/100</f>
        <v>0.98948499999999995</v>
      </c>
      <c r="I4932">
        <v>98.948499999999996</v>
      </c>
      <c r="J4932" s="111">
        <v>42138</v>
      </c>
      <c r="L4932" t="s">
        <v>2</v>
      </c>
      <c r="M4932" t="s">
        <v>84</v>
      </c>
      <c r="N4932" t="s">
        <v>162</v>
      </c>
    </row>
    <row r="4933" spans="1:14" x14ac:dyDescent="0.25">
      <c r="A4933" t="s">
        <v>613</v>
      </c>
      <c r="B4933" t="s">
        <v>59</v>
      </c>
      <c r="C4933" t="s">
        <v>7820</v>
      </c>
      <c r="D4933" t="s">
        <v>161</v>
      </c>
      <c r="E4933" s="149">
        <v>350000</v>
      </c>
      <c r="F4933" s="149">
        <v>3750</v>
      </c>
      <c r="G4933" s="149">
        <v>353750</v>
      </c>
      <c r="H4933" s="150">
        <f>Tabela2[[#This Row],[PERCENTUAL REALIZADO2]]*1/100</f>
        <v>0.95372100000000004</v>
      </c>
      <c r="I4933">
        <v>95.372100000000003</v>
      </c>
      <c r="J4933" s="111">
        <v>42195</v>
      </c>
      <c r="L4933" t="s">
        <v>2</v>
      </c>
      <c r="M4933" t="s">
        <v>84</v>
      </c>
      <c r="N4933" t="s">
        <v>162</v>
      </c>
    </row>
    <row r="4934" spans="1:14" x14ac:dyDescent="0.25">
      <c r="A4934" t="s">
        <v>613</v>
      </c>
      <c r="B4934" t="s">
        <v>68</v>
      </c>
      <c r="C4934" t="s">
        <v>557</v>
      </c>
      <c r="D4934" t="s">
        <v>161</v>
      </c>
      <c r="E4934" s="149">
        <v>350000</v>
      </c>
      <c r="F4934" s="149">
        <v>29843.41</v>
      </c>
      <c r="G4934" s="149">
        <v>379843.41</v>
      </c>
      <c r="H4934" s="150">
        <f>Tabela2[[#This Row],[PERCENTUAL REALIZADO2]]*1/100</f>
        <v>0.54141099999999998</v>
      </c>
      <c r="I4934">
        <v>54.141100000000002</v>
      </c>
      <c r="J4934" s="111">
        <v>42080</v>
      </c>
      <c r="L4934" t="s">
        <v>2</v>
      </c>
      <c r="M4934" t="s">
        <v>84</v>
      </c>
      <c r="N4934" t="s">
        <v>162</v>
      </c>
    </row>
    <row r="4935" spans="1:14" x14ac:dyDescent="0.25">
      <c r="A4935" t="s">
        <v>613</v>
      </c>
      <c r="B4935" t="s">
        <v>62</v>
      </c>
      <c r="C4935" t="s">
        <v>463</v>
      </c>
      <c r="D4935" t="s">
        <v>161</v>
      </c>
      <c r="E4935" s="149">
        <v>350000</v>
      </c>
      <c r="F4935" s="149">
        <v>8900.14</v>
      </c>
      <c r="G4935" s="149">
        <v>358900.14</v>
      </c>
      <c r="H4935" s="150">
        <f>Tabela2[[#This Row],[PERCENTUAL REALIZADO2]]*1/100</f>
        <v>0.407445</v>
      </c>
      <c r="I4935">
        <v>40.744500000000002</v>
      </c>
      <c r="J4935" s="111">
        <v>41967</v>
      </c>
      <c r="L4935" t="s">
        <v>2</v>
      </c>
      <c r="M4935" t="s">
        <v>84</v>
      </c>
      <c r="N4935" t="s">
        <v>162</v>
      </c>
    </row>
    <row r="4936" spans="1:14" x14ac:dyDescent="0.25">
      <c r="A4936" t="s">
        <v>613</v>
      </c>
      <c r="B4936" t="s">
        <v>57</v>
      </c>
      <c r="C4936" t="s">
        <v>7821</v>
      </c>
      <c r="D4936" t="s">
        <v>161</v>
      </c>
      <c r="E4936" s="149">
        <v>350000</v>
      </c>
      <c r="F4936" s="149">
        <v>8000</v>
      </c>
      <c r="G4936" s="149">
        <v>358000</v>
      </c>
      <c r="H4936" s="150">
        <f>Tabela2[[#This Row],[PERCENTUAL REALIZADO2]]*1/100</f>
        <v>4.9200000000000001E-2</v>
      </c>
      <c r="I4936">
        <v>4.92</v>
      </c>
      <c r="J4936" s="111">
        <v>42555</v>
      </c>
      <c r="L4936" t="s">
        <v>2</v>
      </c>
      <c r="M4936" t="s">
        <v>84</v>
      </c>
      <c r="N4936" t="s">
        <v>162</v>
      </c>
    </row>
    <row r="4937" spans="1:14" x14ac:dyDescent="0.25">
      <c r="A4937" t="s">
        <v>613</v>
      </c>
      <c r="B4937" t="s">
        <v>61</v>
      </c>
      <c r="C4937" t="s">
        <v>7822</v>
      </c>
      <c r="D4937" t="s">
        <v>161</v>
      </c>
      <c r="E4937" s="149">
        <v>350000</v>
      </c>
      <c r="F4937" s="149">
        <v>10000</v>
      </c>
      <c r="G4937" s="149">
        <v>360000</v>
      </c>
      <c r="H4937" s="150">
        <f>Tabela2[[#This Row],[PERCENTUAL REALIZADO2]]*1/100</f>
        <v>0.85231699999999999</v>
      </c>
      <c r="I4937">
        <v>85.231700000000004</v>
      </c>
      <c r="J4937" s="111">
        <v>42247</v>
      </c>
      <c r="L4937" t="s">
        <v>2</v>
      </c>
      <c r="M4937" t="s">
        <v>84</v>
      </c>
      <c r="N4937" t="s">
        <v>162</v>
      </c>
    </row>
    <row r="4938" spans="1:14" x14ac:dyDescent="0.25">
      <c r="A4938" t="s">
        <v>613</v>
      </c>
      <c r="B4938" t="s">
        <v>47</v>
      </c>
      <c r="C4938" t="s">
        <v>7034</v>
      </c>
      <c r="D4938" t="s">
        <v>161</v>
      </c>
      <c r="E4938" s="149">
        <v>350000</v>
      </c>
      <c r="F4938" s="149">
        <v>6500</v>
      </c>
      <c r="G4938" s="149">
        <v>356500</v>
      </c>
      <c r="H4938" s="150">
        <f>Tabela2[[#This Row],[PERCENTUAL REALIZADO2]]*1/100</f>
        <v>0.57998899999999998</v>
      </c>
      <c r="I4938">
        <v>57.998899999999999</v>
      </c>
      <c r="J4938" s="111">
        <v>42262</v>
      </c>
      <c r="L4938" t="s">
        <v>2</v>
      </c>
      <c r="M4938" t="s">
        <v>84</v>
      </c>
      <c r="N4938" t="s">
        <v>162</v>
      </c>
    </row>
    <row r="4939" spans="1:14" x14ac:dyDescent="0.25">
      <c r="A4939" t="s">
        <v>7685</v>
      </c>
      <c r="B4939" t="s">
        <v>54</v>
      </c>
      <c r="C4939" t="s">
        <v>7825</v>
      </c>
      <c r="D4939" t="s">
        <v>161</v>
      </c>
      <c r="E4939" s="149">
        <v>450000</v>
      </c>
      <c r="F4939" s="149">
        <v>53999.83</v>
      </c>
      <c r="G4939" s="149">
        <v>503999.83</v>
      </c>
      <c r="H4939" s="150">
        <f>Tabela2[[#This Row],[PERCENTUAL REALIZADO2]]*1/100</f>
        <v>0.614066</v>
      </c>
      <c r="I4939">
        <v>61.406599999999997</v>
      </c>
      <c r="J4939" s="111">
        <v>42297</v>
      </c>
      <c r="L4939" t="s">
        <v>2</v>
      </c>
      <c r="M4939" t="s">
        <v>84</v>
      </c>
      <c r="N4939" t="s">
        <v>162</v>
      </c>
    </row>
    <row r="4940" spans="1:14" x14ac:dyDescent="0.25">
      <c r="A4940" t="s">
        <v>613</v>
      </c>
      <c r="B4940" t="s">
        <v>62</v>
      </c>
      <c r="C4940" t="s">
        <v>7826</v>
      </c>
      <c r="D4940" t="s">
        <v>161</v>
      </c>
      <c r="E4940" s="149">
        <v>350000</v>
      </c>
      <c r="F4940" s="149">
        <v>7142.86</v>
      </c>
      <c r="G4940" s="149">
        <v>357142.86</v>
      </c>
      <c r="H4940" s="150">
        <f>Tabela2[[#This Row],[PERCENTUAL REALIZADO2]]*1/100</f>
        <v>0.62135800000000008</v>
      </c>
      <c r="I4940">
        <v>62.135800000000003</v>
      </c>
      <c r="J4940" s="111">
        <v>42219</v>
      </c>
      <c r="L4940" t="s">
        <v>2</v>
      </c>
      <c r="M4940" t="s">
        <v>84</v>
      </c>
      <c r="N4940" t="s">
        <v>162</v>
      </c>
    </row>
    <row r="4941" spans="1:14" x14ac:dyDescent="0.25">
      <c r="A4941" t="s">
        <v>7827</v>
      </c>
      <c r="B4941" t="s">
        <v>52</v>
      </c>
      <c r="C4941" t="s">
        <v>1229</v>
      </c>
      <c r="D4941" t="s">
        <v>82</v>
      </c>
      <c r="E4941" s="149">
        <v>960000</v>
      </c>
      <c r="F4941" s="149">
        <v>40000</v>
      </c>
      <c r="G4941" s="149">
        <v>1000000</v>
      </c>
      <c r="H4941" s="150">
        <f>Tabela2[[#This Row],[PERCENTUAL REALIZADO2]]*1/100</f>
        <v>0.14216100000000001</v>
      </c>
      <c r="I4941">
        <v>14.216100000000001</v>
      </c>
      <c r="J4941" s="111">
        <v>42167</v>
      </c>
      <c r="L4941" t="s">
        <v>2</v>
      </c>
      <c r="M4941" t="s">
        <v>84</v>
      </c>
      <c r="N4941" t="s">
        <v>85</v>
      </c>
    </row>
    <row r="4942" spans="1:14" x14ac:dyDescent="0.25">
      <c r="A4942" t="s">
        <v>7828</v>
      </c>
      <c r="B4942" t="s">
        <v>59</v>
      </c>
      <c r="C4942" t="s">
        <v>4513</v>
      </c>
      <c r="D4942" t="s">
        <v>82</v>
      </c>
      <c r="E4942" s="149">
        <v>487500</v>
      </c>
      <c r="F4942" s="149">
        <v>12500</v>
      </c>
      <c r="G4942" s="149">
        <v>500000</v>
      </c>
      <c r="H4942" s="150">
        <f>Tabela2[[#This Row],[PERCENTUAL REALIZADO2]]*1/100</f>
        <v>0.78725899999999993</v>
      </c>
      <c r="I4942">
        <v>78.725899999999996</v>
      </c>
      <c r="J4942" s="111">
        <v>42235</v>
      </c>
      <c r="L4942" t="s">
        <v>2</v>
      </c>
      <c r="M4942" t="s">
        <v>84</v>
      </c>
      <c r="N4942" t="s">
        <v>85</v>
      </c>
    </row>
    <row r="4943" spans="1:14" x14ac:dyDescent="0.25">
      <c r="A4943" t="s">
        <v>7830</v>
      </c>
      <c r="B4943" t="s">
        <v>52</v>
      </c>
      <c r="C4943" t="s">
        <v>2910</v>
      </c>
      <c r="D4943" t="s">
        <v>82</v>
      </c>
      <c r="E4943" s="149">
        <v>950625</v>
      </c>
      <c r="F4943" s="149">
        <v>19400.509999999998</v>
      </c>
      <c r="G4943" s="149">
        <v>970025.51</v>
      </c>
      <c r="H4943" s="150">
        <f>Tabela2[[#This Row],[PERCENTUAL REALIZADO2]]*1/100</f>
        <v>0.96308400000000005</v>
      </c>
      <c r="I4943">
        <v>96.308400000000006</v>
      </c>
      <c r="J4943" s="111">
        <v>42006</v>
      </c>
      <c r="L4943" t="s">
        <v>2</v>
      </c>
      <c r="M4943" t="s">
        <v>84</v>
      </c>
      <c r="N4943" t="s">
        <v>85</v>
      </c>
    </row>
    <row r="4944" spans="1:14" x14ac:dyDescent="0.25">
      <c r="A4944" t="s">
        <v>7832</v>
      </c>
      <c r="B4944" t="s">
        <v>65</v>
      </c>
      <c r="C4944" t="s">
        <v>7831</v>
      </c>
      <c r="D4944" t="s">
        <v>82</v>
      </c>
      <c r="E4944" s="149">
        <v>236858.65</v>
      </c>
      <c r="F4944" s="149">
        <v>4833.8500000000004</v>
      </c>
      <c r="G4944" s="149">
        <v>241692.5</v>
      </c>
      <c r="H4944" s="150">
        <f>Tabela2[[#This Row],[PERCENTUAL REALIZADO2]]*1/100</f>
        <v>0.5</v>
      </c>
      <c r="I4944">
        <v>50</v>
      </c>
      <c r="J4944" s="111">
        <v>42243</v>
      </c>
      <c r="L4944" t="s">
        <v>2</v>
      </c>
      <c r="M4944" t="s">
        <v>84</v>
      </c>
      <c r="N4944" t="s">
        <v>85</v>
      </c>
    </row>
    <row r="4945" spans="1:14" x14ac:dyDescent="0.25">
      <c r="A4945" t="s">
        <v>5869</v>
      </c>
      <c r="B4945" t="s">
        <v>48</v>
      </c>
      <c r="C4945" t="s">
        <v>5868</v>
      </c>
      <c r="D4945" t="s">
        <v>90</v>
      </c>
      <c r="E4945" s="149">
        <v>383280</v>
      </c>
      <c r="F4945" s="149">
        <v>23040</v>
      </c>
      <c r="G4945" s="149">
        <v>406320</v>
      </c>
      <c r="H4945" s="150">
        <f>Tabela2[[#This Row],[PERCENTUAL REALIZADO2]]*1/100</f>
        <v>0.72930000000000006</v>
      </c>
      <c r="I4945">
        <v>72.930000000000007</v>
      </c>
      <c r="J4945" s="111">
        <v>39101</v>
      </c>
      <c r="K4945" s="111">
        <v>42600</v>
      </c>
      <c r="L4945" t="s">
        <v>2</v>
      </c>
      <c r="M4945" t="s">
        <v>80</v>
      </c>
      <c r="N4945" t="s">
        <v>880</v>
      </c>
    </row>
    <row r="4946" spans="1:14" x14ac:dyDescent="0.25">
      <c r="A4946" t="s">
        <v>7833</v>
      </c>
      <c r="B4946" t="s">
        <v>69</v>
      </c>
      <c r="C4946" t="s">
        <v>3046</v>
      </c>
      <c r="D4946" t="s">
        <v>117</v>
      </c>
      <c r="E4946" s="149">
        <v>243750</v>
      </c>
      <c r="F4946" s="149">
        <v>31883.75</v>
      </c>
      <c r="G4946" s="149">
        <v>275633.75</v>
      </c>
      <c r="H4946" s="150">
        <f>Tabela2[[#This Row],[PERCENTUAL REALIZADO2]]*1/100</f>
        <v>0.13483200000000001</v>
      </c>
      <c r="I4946">
        <v>13.4832</v>
      </c>
      <c r="J4946" s="111">
        <v>42675</v>
      </c>
      <c r="L4946" t="s">
        <v>2</v>
      </c>
      <c r="M4946" t="s">
        <v>120</v>
      </c>
      <c r="N4946" t="s">
        <v>121</v>
      </c>
    </row>
    <row r="4947" spans="1:14" x14ac:dyDescent="0.25">
      <c r="A4947" t="s">
        <v>7834</v>
      </c>
      <c r="B4947" t="s">
        <v>69</v>
      </c>
      <c r="C4947" t="s">
        <v>3902</v>
      </c>
      <c r="D4947" t="s">
        <v>117</v>
      </c>
      <c r="E4947" s="149">
        <v>292500</v>
      </c>
      <c r="F4947" s="149">
        <v>8075.8</v>
      </c>
      <c r="G4947" s="149">
        <v>300575.8</v>
      </c>
      <c r="H4947" s="150">
        <f>Tabela2[[#This Row],[PERCENTUAL REALIZADO2]]*1/100</f>
        <v>0.80189499999999991</v>
      </c>
      <c r="I4947">
        <v>80.189499999999995</v>
      </c>
      <c r="J4947" s="111">
        <v>42401</v>
      </c>
      <c r="L4947" t="s">
        <v>2</v>
      </c>
      <c r="M4947" t="s">
        <v>120</v>
      </c>
      <c r="N4947" t="s">
        <v>121</v>
      </c>
    </row>
    <row r="4948" spans="1:14" x14ac:dyDescent="0.25">
      <c r="A4948" t="s">
        <v>4153</v>
      </c>
      <c r="B4948" t="s">
        <v>69</v>
      </c>
      <c r="C4948" t="s">
        <v>6491</v>
      </c>
      <c r="D4948" t="s">
        <v>117</v>
      </c>
      <c r="E4948" s="149">
        <v>263250</v>
      </c>
      <c r="F4948" s="149">
        <v>6750</v>
      </c>
      <c r="G4948" s="149">
        <v>270000</v>
      </c>
      <c r="H4948" s="150">
        <f>Tabela2[[#This Row],[PERCENTUAL REALIZADO2]]*1/100</f>
        <v>0.496002</v>
      </c>
      <c r="I4948">
        <v>49.600200000000001</v>
      </c>
      <c r="J4948" s="111">
        <v>42339</v>
      </c>
      <c r="L4948" t="s">
        <v>2</v>
      </c>
      <c r="M4948" t="s">
        <v>120</v>
      </c>
      <c r="N4948" t="s">
        <v>121</v>
      </c>
    </row>
    <row r="4949" spans="1:14" x14ac:dyDescent="0.25">
      <c r="A4949" t="s">
        <v>1727</v>
      </c>
      <c r="B4949" t="s">
        <v>69</v>
      </c>
      <c r="C4949" t="s">
        <v>1035</v>
      </c>
      <c r="D4949" t="s">
        <v>117</v>
      </c>
      <c r="E4949" s="149">
        <v>292500</v>
      </c>
      <c r="F4949" s="149">
        <v>7500</v>
      </c>
      <c r="G4949" s="149">
        <v>300000</v>
      </c>
      <c r="H4949" s="150">
        <f>Tabela2[[#This Row],[PERCENTUAL REALIZADO2]]*1/100</f>
        <v>0.981572</v>
      </c>
      <c r="I4949">
        <v>98.157200000000003</v>
      </c>
      <c r="J4949" s="111">
        <v>42461</v>
      </c>
      <c r="L4949" t="s">
        <v>2</v>
      </c>
      <c r="M4949" t="s">
        <v>120</v>
      </c>
      <c r="N4949" t="s">
        <v>121</v>
      </c>
    </row>
    <row r="4950" spans="1:14" x14ac:dyDescent="0.25">
      <c r="A4950" t="s">
        <v>7835</v>
      </c>
      <c r="B4950" t="s">
        <v>50</v>
      </c>
      <c r="C4950" t="s">
        <v>5239</v>
      </c>
      <c r="D4950" t="s">
        <v>117</v>
      </c>
      <c r="E4950" s="149">
        <v>975000</v>
      </c>
      <c r="F4950" s="149">
        <v>19898</v>
      </c>
      <c r="G4950" s="149">
        <v>994898</v>
      </c>
      <c r="H4950" s="150">
        <f>Tabela2[[#This Row],[PERCENTUAL REALIZADO2]]*1/100</f>
        <v>0.14468</v>
      </c>
      <c r="I4950">
        <v>14.468</v>
      </c>
      <c r="J4950" s="111">
        <v>42223</v>
      </c>
      <c r="L4950" t="s">
        <v>2</v>
      </c>
      <c r="M4950" t="s">
        <v>120</v>
      </c>
      <c r="N4950" t="s">
        <v>121</v>
      </c>
    </row>
    <row r="4951" spans="1:14" x14ac:dyDescent="0.25">
      <c r="A4951" t="s">
        <v>5873</v>
      </c>
      <c r="B4951" t="s">
        <v>61</v>
      </c>
      <c r="C4951" t="s">
        <v>1423</v>
      </c>
      <c r="D4951" t="s">
        <v>1376</v>
      </c>
      <c r="E4951" s="149">
        <v>3298231.32</v>
      </c>
      <c r="F4951" s="149">
        <v>2258940.46</v>
      </c>
      <c r="G4951" s="149">
        <v>5557171.7800000003</v>
      </c>
      <c r="H4951" s="150">
        <f>Tabela2[[#This Row],[PERCENTUAL REALIZADO2]]*1/100</f>
        <v>0.39860000000000001</v>
      </c>
      <c r="I4951">
        <v>39.86</v>
      </c>
      <c r="J4951" s="111">
        <v>40084</v>
      </c>
      <c r="K4951" s="111">
        <v>42215</v>
      </c>
      <c r="L4951" t="s">
        <v>2</v>
      </c>
      <c r="M4951" t="s">
        <v>715</v>
      </c>
      <c r="N4951" t="s">
        <v>818</v>
      </c>
    </row>
    <row r="4952" spans="1:14" x14ac:dyDescent="0.25">
      <c r="A4952" t="s">
        <v>7836</v>
      </c>
      <c r="B4952" t="s">
        <v>47</v>
      </c>
      <c r="C4952" t="s">
        <v>892</v>
      </c>
      <c r="D4952" t="s">
        <v>117</v>
      </c>
      <c r="E4952" s="149">
        <v>232008.27</v>
      </c>
      <c r="F4952" s="149">
        <v>7500</v>
      </c>
      <c r="G4952" s="149">
        <v>239508.27</v>
      </c>
      <c r="H4952" s="150">
        <f>Tabela2[[#This Row],[PERCENTUAL REALIZADO2]]*1/100</f>
        <v>9.5603999999999995E-2</v>
      </c>
      <c r="I4952">
        <v>9.5603999999999996</v>
      </c>
      <c r="J4952" s="111">
        <v>42196</v>
      </c>
      <c r="L4952" t="s">
        <v>2</v>
      </c>
      <c r="M4952" t="s">
        <v>120</v>
      </c>
      <c r="N4952" t="s">
        <v>121</v>
      </c>
    </row>
    <row r="4953" spans="1:14" x14ac:dyDescent="0.25">
      <c r="A4953" t="s">
        <v>7837</v>
      </c>
      <c r="B4953" t="s">
        <v>53</v>
      </c>
      <c r="C4953" t="s">
        <v>1208</v>
      </c>
      <c r="D4953" t="s">
        <v>117</v>
      </c>
      <c r="E4953" s="149">
        <v>438750</v>
      </c>
      <c r="F4953" s="149">
        <v>42118.29</v>
      </c>
      <c r="G4953" s="149">
        <v>480868.29</v>
      </c>
      <c r="H4953" s="150">
        <f>Tabela2[[#This Row],[PERCENTUAL REALIZADO2]]*1/100</f>
        <v>0.84859200000000001</v>
      </c>
      <c r="I4953">
        <v>84.859200000000001</v>
      </c>
      <c r="J4953" s="111">
        <v>42166</v>
      </c>
      <c r="L4953" t="s">
        <v>2</v>
      </c>
      <c r="M4953" t="s">
        <v>120</v>
      </c>
      <c r="N4953" t="s">
        <v>121</v>
      </c>
    </row>
    <row r="4954" spans="1:14" x14ac:dyDescent="0.25">
      <c r="A4954" t="s">
        <v>7838</v>
      </c>
      <c r="B4954" t="s">
        <v>65</v>
      </c>
      <c r="C4954" t="s">
        <v>141</v>
      </c>
      <c r="D4954" t="s">
        <v>117</v>
      </c>
      <c r="E4954" s="149">
        <v>350000</v>
      </c>
      <c r="F4954" s="149">
        <v>7160</v>
      </c>
      <c r="G4954" s="149">
        <v>357160</v>
      </c>
      <c r="H4954" s="150">
        <f>Tabela2[[#This Row],[PERCENTUAL REALIZADO2]]*1/100</f>
        <v>0.89593800000000001</v>
      </c>
      <c r="I4954">
        <v>89.593800000000002</v>
      </c>
      <c r="J4954" s="111">
        <v>42149</v>
      </c>
      <c r="L4954" t="s">
        <v>2</v>
      </c>
      <c r="M4954" t="s">
        <v>120</v>
      </c>
      <c r="N4954" t="s">
        <v>121</v>
      </c>
    </row>
    <row r="4955" spans="1:14" x14ac:dyDescent="0.25">
      <c r="A4955" t="s">
        <v>7839</v>
      </c>
      <c r="B4955" t="s">
        <v>53</v>
      </c>
      <c r="C4955" t="s">
        <v>977</v>
      </c>
      <c r="D4955" t="s">
        <v>117</v>
      </c>
      <c r="E4955" s="149">
        <v>500000</v>
      </c>
      <c r="F4955" s="149">
        <v>23242.97</v>
      </c>
      <c r="G4955" s="149">
        <v>523242.97</v>
      </c>
      <c r="H4955" s="150">
        <f>Tabela2[[#This Row],[PERCENTUAL REALIZADO2]]*1/100</f>
        <v>1.8637999999999998E-2</v>
      </c>
      <c r="I4955">
        <v>1.8637999999999999</v>
      </c>
      <c r="J4955" s="111">
        <v>42156</v>
      </c>
      <c r="L4955" t="s">
        <v>2</v>
      </c>
      <c r="M4955" t="s">
        <v>120</v>
      </c>
      <c r="N4955" t="s">
        <v>121</v>
      </c>
    </row>
    <row r="4956" spans="1:14" x14ac:dyDescent="0.25">
      <c r="A4956" t="s">
        <v>7840</v>
      </c>
      <c r="B4956" t="s">
        <v>53</v>
      </c>
      <c r="C4956" t="s">
        <v>1176</v>
      </c>
      <c r="D4956" t="s">
        <v>117</v>
      </c>
      <c r="E4956" s="149">
        <v>350000</v>
      </c>
      <c r="F4956" s="149">
        <v>8000</v>
      </c>
      <c r="G4956" s="149">
        <v>358000</v>
      </c>
      <c r="H4956" s="150">
        <f>Tabela2[[#This Row],[PERCENTUAL REALIZADO2]]*1/100</f>
        <v>0.58426999999999996</v>
      </c>
      <c r="I4956">
        <v>58.427</v>
      </c>
      <c r="J4956" s="111">
        <v>42150</v>
      </c>
      <c r="L4956" t="s">
        <v>2</v>
      </c>
      <c r="M4956" t="s">
        <v>120</v>
      </c>
      <c r="N4956" t="s">
        <v>121</v>
      </c>
    </row>
    <row r="4957" spans="1:14" x14ac:dyDescent="0.25">
      <c r="A4957" t="s">
        <v>412</v>
      </c>
      <c r="B4957" t="s">
        <v>68</v>
      </c>
      <c r="C4957" t="s">
        <v>435</v>
      </c>
      <c r="D4957" t="s">
        <v>117</v>
      </c>
      <c r="E4957" s="149">
        <v>243750</v>
      </c>
      <c r="F4957" s="149">
        <v>801128.09</v>
      </c>
      <c r="G4957" s="149">
        <v>1044878.09</v>
      </c>
      <c r="H4957" s="150">
        <f>Tabela2[[#This Row],[PERCENTUAL REALIZADO2]]*1/100</f>
        <v>0.91263000000000005</v>
      </c>
      <c r="I4957">
        <v>91.263000000000005</v>
      </c>
      <c r="J4957" s="111">
        <v>42152</v>
      </c>
      <c r="L4957" t="s">
        <v>2</v>
      </c>
      <c r="M4957" t="s">
        <v>120</v>
      </c>
      <c r="N4957" t="s">
        <v>121</v>
      </c>
    </row>
    <row r="4958" spans="1:14" x14ac:dyDescent="0.25">
      <c r="A4958" t="s">
        <v>7841</v>
      </c>
      <c r="B4958" t="s">
        <v>66</v>
      </c>
      <c r="C4958" t="s">
        <v>2258</v>
      </c>
      <c r="D4958" t="s">
        <v>117</v>
      </c>
      <c r="E4958" s="149">
        <v>450000</v>
      </c>
      <c r="F4958" s="149">
        <v>20350.57</v>
      </c>
      <c r="G4958" s="149">
        <v>470350.57</v>
      </c>
      <c r="H4958" s="150">
        <f>Tabela2[[#This Row],[PERCENTUAL REALIZADO2]]*1/100</f>
        <v>4.0939999999999995E-3</v>
      </c>
      <c r="I4958">
        <v>0.40939999999999999</v>
      </c>
      <c r="J4958" s="111">
        <v>42064</v>
      </c>
      <c r="L4958" t="s">
        <v>2</v>
      </c>
      <c r="M4958" t="s">
        <v>120</v>
      </c>
      <c r="N4958" t="s">
        <v>121</v>
      </c>
    </row>
    <row r="4959" spans="1:14" x14ac:dyDescent="0.25">
      <c r="A4959" t="s">
        <v>7843</v>
      </c>
      <c r="B4959" t="s">
        <v>52</v>
      </c>
      <c r="C4959" t="s">
        <v>7842</v>
      </c>
      <c r="D4959" t="s">
        <v>117</v>
      </c>
      <c r="E4959" s="149">
        <v>1950000</v>
      </c>
      <c r="F4959" s="149">
        <v>50000</v>
      </c>
      <c r="G4959" s="149">
        <v>2000000</v>
      </c>
      <c r="H4959" s="150">
        <f>Tabela2[[#This Row],[PERCENTUAL REALIZADO2]]*1/100</f>
        <v>0.104685</v>
      </c>
      <c r="I4959">
        <v>10.468500000000001</v>
      </c>
      <c r="J4959" s="111">
        <v>42279</v>
      </c>
      <c r="L4959" t="s">
        <v>2</v>
      </c>
      <c r="M4959" t="s">
        <v>120</v>
      </c>
      <c r="N4959" t="s">
        <v>121</v>
      </c>
    </row>
    <row r="4960" spans="1:14" x14ac:dyDescent="0.25">
      <c r="A4960" t="s">
        <v>7845</v>
      </c>
      <c r="B4960" t="s">
        <v>52</v>
      </c>
      <c r="C4960" t="s">
        <v>7844</v>
      </c>
      <c r="D4960" t="s">
        <v>117</v>
      </c>
      <c r="E4960" s="149">
        <v>1950000</v>
      </c>
      <c r="F4960" s="149">
        <v>43000</v>
      </c>
      <c r="G4960" s="149">
        <v>1993000</v>
      </c>
      <c r="H4960" s="150">
        <f>Tabela2[[#This Row],[PERCENTUAL REALIZADO2]]*1/100</f>
        <v>1.5426E-2</v>
      </c>
      <c r="I4960">
        <v>1.5426</v>
      </c>
      <c r="J4960" s="111">
        <v>42165</v>
      </c>
      <c r="L4960" t="s">
        <v>2</v>
      </c>
      <c r="M4960" t="s">
        <v>120</v>
      </c>
      <c r="N4960" t="s">
        <v>121</v>
      </c>
    </row>
    <row r="4961" spans="1:14" x14ac:dyDescent="0.25">
      <c r="A4961" t="s">
        <v>7847</v>
      </c>
      <c r="B4961" t="s">
        <v>67</v>
      </c>
      <c r="C4961" t="s">
        <v>7846</v>
      </c>
      <c r="D4961" t="s">
        <v>117</v>
      </c>
      <c r="E4961" s="149">
        <v>243750</v>
      </c>
      <c r="F4961" s="149">
        <v>6250</v>
      </c>
      <c r="G4961" s="149">
        <v>250000</v>
      </c>
      <c r="H4961" s="150">
        <f>Tabela2[[#This Row],[PERCENTUAL REALIZADO2]]*1/100</f>
        <v>1.1360000000000001E-3</v>
      </c>
      <c r="I4961">
        <v>0.11360000000000001</v>
      </c>
      <c r="J4961" s="111">
        <v>42198</v>
      </c>
      <c r="L4961" t="s">
        <v>2</v>
      </c>
      <c r="M4961" t="s">
        <v>120</v>
      </c>
      <c r="N4961" t="s">
        <v>121</v>
      </c>
    </row>
    <row r="4962" spans="1:14" x14ac:dyDescent="0.25">
      <c r="A4962" t="s">
        <v>7848</v>
      </c>
      <c r="B4962" t="s">
        <v>60</v>
      </c>
      <c r="C4962" t="s">
        <v>1012</v>
      </c>
      <c r="D4962" t="s">
        <v>117</v>
      </c>
      <c r="E4962" s="149">
        <v>500000</v>
      </c>
      <c r="F4962" s="149">
        <v>10205</v>
      </c>
      <c r="G4962" s="149">
        <v>510205</v>
      </c>
      <c r="H4962" s="150">
        <f>Tabela2[[#This Row],[PERCENTUAL REALIZADO2]]*1/100</f>
        <v>0.88487700000000002</v>
      </c>
      <c r="I4962">
        <v>88.487700000000004</v>
      </c>
      <c r="J4962" s="111">
        <v>42146</v>
      </c>
      <c r="L4962" t="s">
        <v>2</v>
      </c>
      <c r="M4962" t="s">
        <v>120</v>
      </c>
      <c r="N4962" t="s">
        <v>121</v>
      </c>
    </row>
    <row r="4963" spans="1:14" x14ac:dyDescent="0.25">
      <c r="A4963" t="s">
        <v>7850</v>
      </c>
      <c r="B4963" t="s">
        <v>54</v>
      </c>
      <c r="C4963" t="s">
        <v>7849</v>
      </c>
      <c r="D4963" t="s">
        <v>117</v>
      </c>
      <c r="E4963" s="149">
        <v>487500</v>
      </c>
      <c r="F4963" s="149">
        <v>301976</v>
      </c>
      <c r="G4963" s="149">
        <v>789476</v>
      </c>
      <c r="H4963" s="150">
        <f>Tabela2[[#This Row],[PERCENTUAL REALIZADO2]]*1/100</f>
        <v>8.5458999999999993E-2</v>
      </c>
      <c r="I4963">
        <v>8.5458999999999996</v>
      </c>
      <c r="J4963" s="111">
        <v>42461</v>
      </c>
      <c r="L4963" t="s">
        <v>2</v>
      </c>
      <c r="M4963" t="s">
        <v>120</v>
      </c>
      <c r="N4963" t="s">
        <v>121</v>
      </c>
    </row>
    <row r="4964" spans="1:14" x14ac:dyDescent="0.25">
      <c r="A4964" t="s">
        <v>670</v>
      </c>
      <c r="B4964" t="s">
        <v>68</v>
      </c>
      <c r="C4964" t="s">
        <v>7851</v>
      </c>
      <c r="D4964" t="s">
        <v>117</v>
      </c>
      <c r="E4964" s="149">
        <v>243750</v>
      </c>
      <c r="F4964" s="149">
        <v>8431.61</v>
      </c>
      <c r="G4964" s="149">
        <v>252181.61</v>
      </c>
      <c r="H4964" s="150">
        <f>Tabela2[[#This Row],[PERCENTUAL REALIZADO2]]*1/100</f>
        <v>0.78131600000000001</v>
      </c>
      <c r="I4964">
        <v>78.131600000000006</v>
      </c>
      <c r="J4964" s="111">
        <v>42213</v>
      </c>
      <c r="L4964" t="s">
        <v>2</v>
      </c>
      <c r="M4964" t="s">
        <v>120</v>
      </c>
      <c r="N4964" t="s">
        <v>121</v>
      </c>
    </row>
    <row r="4965" spans="1:14" x14ac:dyDescent="0.25">
      <c r="A4965" t="s">
        <v>7853</v>
      </c>
      <c r="B4965" t="s">
        <v>68</v>
      </c>
      <c r="C4965" t="s">
        <v>7852</v>
      </c>
      <c r="D4965" t="s">
        <v>117</v>
      </c>
      <c r="E4965" s="149">
        <v>243750</v>
      </c>
      <c r="F4965" s="149">
        <v>197879.95</v>
      </c>
      <c r="G4965" s="149">
        <v>441629.95</v>
      </c>
      <c r="H4965" s="150">
        <f>Tabela2[[#This Row],[PERCENTUAL REALIZADO2]]*1/100</f>
        <v>0.69013000000000002</v>
      </c>
      <c r="I4965">
        <v>69.013000000000005</v>
      </c>
      <c r="J4965" s="111">
        <v>41822</v>
      </c>
      <c r="L4965" t="s">
        <v>2</v>
      </c>
      <c r="M4965" t="s">
        <v>120</v>
      </c>
      <c r="N4965" t="s">
        <v>121</v>
      </c>
    </row>
    <row r="4966" spans="1:14" x14ac:dyDescent="0.25">
      <c r="A4966" t="s">
        <v>260</v>
      </c>
      <c r="B4966" t="s">
        <v>47</v>
      </c>
      <c r="C4966" t="s">
        <v>4221</v>
      </c>
      <c r="D4966" t="s">
        <v>117</v>
      </c>
      <c r="E4966" s="149">
        <v>243750</v>
      </c>
      <c r="F4966" s="149">
        <v>6250</v>
      </c>
      <c r="G4966" s="149">
        <v>250000</v>
      </c>
      <c r="H4966" s="150">
        <f>Tabela2[[#This Row],[PERCENTUAL REALIZADO2]]*1/100</f>
        <v>2.3906E-2</v>
      </c>
      <c r="I4966">
        <v>2.3906000000000001</v>
      </c>
      <c r="J4966" s="111">
        <v>42142</v>
      </c>
      <c r="L4966" t="s">
        <v>2</v>
      </c>
      <c r="M4966" t="s">
        <v>120</v>
      </c>
      <c r="N4966" t="s">
        <v>121</v>
      </c>
    </row>
    <row r="4967" spans="1:14" x14ac:dyDescent="0.25">
      <c r="A4967" t="s">
        <v>7854</v>
      </c>
      <c r="B4967" t="s">
        <v>59</v>
      </c>
      <c r="C4967" t="s">
        <v>800</v>
      </c>
      <c r="D4967" t="s">
        <v>117</v>
      </c>
      <c r="E4967" s="149">
        <v>250000</v>
      </c>
      <c r="F4967" s="149">
        <v>10000</v>
      </c>
      <c r="G4967" s="149">
        <v>260000</v>
      </c>
      <c r="H4967" s="150">
        <f>Tabela2[[#This Row],[PERCENTUAL REALIZADO2]]*1/100</f>
        <v>6.1721999999999999E-2</v>
      </c>
      <c r="I4967">
        <v>6.1722000000000001</v>
      </c>
      <c r="J4967" s="111">
        <v>42149</v>
      </c>
      <c r="L4967" t="s">
        <v>2</v>
      </c>
      <c r="M4967" t="s">
        <v>120</v>
      </c>
      <c r="N4967" t="s">
        <v>121</v>
      </c>
    </row>
    <row r="4968" spans="1:14" x14ac:dyDescent="0.25">
      <c r="A4968" t="s">
        <v>5892</v>
      </c>
      <c r="B4968" t="s">
        <v>53</v>
      </c>
      <c r="C4968" t="s">
        <v>5891</v>
      </c>
      <c r="D4968" t="s">
        <v>90</v>
      </c>
      <c r="E4968" s="149">
        <v>59314</v>
      </c>
      <c r="F4968" s="149">
        <v>7860</v>
      </c>
      <c r="G4968" s="149">
        <v>67174</v>
      </c>
      <c r="H4968" s="150">
        <f>Tabela2[[#This Row],[PERCENTUAL REALIZADO2]]*1/100</f>
        <v>0.33</v>
      </c>
      <c r="I4968">
        <v>33</v>
      </c>
      <c r="J4968" s="111">
        <v>39183</v>
      </c>
      <c r="L4968" t="s">
        <v>2</v>
      </c>
      <c r="M4968" t="s">
        <v>80</v>
      </c>
      <c r="N4968" t="s">
        <v>895</v>
      </c>
    </row>
    <row r="4969" spans="1:14" x14ac:dyDescent="0.25">
      <c r="A4969" t="s">
        <v>416</v>
      </c>
      <c r="B4969" t="s">
        <v>53</v>
      </c>
      <c r="C4969" t="s">
        <v>6788</v>
      </c>
      <c r="D4969" t="s">
        <v>117</v>
      </c>
      <c r="E4969" s="149">
        <v>292500</v>
      </c>
      <c r="F4969" s="149">
        <v>171490.6</v>
      </c>
      <c r="G4969" s="149">
        <v>463990.6</v>
      </c>
      <c r="H4969" s="150">
        <f>Tabela2[[#This Row],[PERCENTUAL REALIZADO2]]*1/100</f>
        <v>0.93460700000000008</v>
      </c>
      <c r="I4969">
        <v>93.460700000000003</v>
      </c>
      <c r="J4969" s="111">
        <v>42207</v>
      </c>
      <c r="L4969" t="s">
        <v>2</v>
      </c>
      <c r="M4969" t="s">
        <v>120</v>
      </c>
      <c r="N4969" t="s">
        <v>121</v>
      </c>
    </row>
    <row r="4970" spans="1:14" x14ac:dyDescent="0.25">
      <c r="A4970" t="s">
        <v>7855</v>
      </c>
      <c r="B4970" t="s">
        <v>52</v>
      </c>
      <c r="C4970" t="s">
        <v>6608</v>
      </c>
      <c r="D4970" t="s">
        <v>117</v>
      </c>
      <c r="E4970" s="149">
        <v>487500</v>
      </c>
      <c r="F4970" s="149">
        <v>9950</v>
      </c>
      <c r="G4970" s="149">
        <v>497450</v>
      </c>
      <c r="H4970" s="150">
        <f>Tabela2[[#This Row],[PERCENTUAL REALIZADO2]]*1/100</f>
        <v>0.32827599999999996</v>
      </c>
      <c r="I4970">
        <v>32.827599999999997</v>
      </c>
      <c r="J4970" s="111">
        <v>42161</v>
      </c>
      <c r="L4970" t="s">
        <v>2</v>
      </c>
      <c r="M4970" t="s">
        <v>120</v>
      </c>
      <c r="N4970" t="s">
        <v>121</v>
      </c>
    </row>
    <row r="4971" spans="1:14" x14ac:dyDescent="0.25">
      <c r="A4971" t="s">
        <v>482</v>
      </c>
      <c r="B4971" t="s">
        <v>53</v>
      </c>
      <c r="C4971" t="s">
        <v>852</v>
      </c>
      <c r="D4971" t="s">
        <v>117</v>
      </c>
      <c r="E4971" s="149">
        <v>243750</v>
      </c>
      <c r="F4971" s="149">
        <v>85263.21</v>
      </c>
      <c r="G4971" s="149">
        <v>329013.21000000002</v>
      </c>
      <c r="H4971" s="150">
        <f>Tabela2[[#This Row],[PERCENTUAL REALIZADO2]]*1/100</f>
        <v>0.58936900000000003</v>
      </c>
      <c r="I4971">
        <v>58.936900000000001</v>
      </c>
      <c r="J4971" s="111">
        <v>42156</v>
      </c>
      <c r="L4971" t="s">
        <v>2</v>
      </c>
      <c r="M4971" t="s">
        <v>120</v>
      </c>
      <c r="N4971" t="s">
        <v>121</v>
      </c>
    </row>
    <row r="4972" spans="1:14" x14ac:dyDescent="0.25">
      <c r="A4972" t="s">
        <v>5897</v>
      </c>
      <c r="B4972" t="s">
        <v>53</v>
      </c>
      <c r="C4972" t="s">
        <v>5896</v>
      </c>
      <c r="D4972" t="s">
        <v>90</v>
      </c>
      <c r="E4972" s="149">
        <v>143978</v>
      </c>
      <c r="F4972" s="149">
        <v>18260</v>
      </c>
      <c r="G4972" s="149">
        <v>162238</v>
      </c>
      <c r="H4972" s="150">
        <f>Tabela2[[#This Row],[PERCENTUAL REALIZADO2]]*1/100</f>
        <v>0.68</v>
      </c>
      <c r="I4972">
        <v>68</v>
      </c>
      <c r="J4972" s="111">
        <v>39070</v>
      </c>
      <c r="L4972" t="s">
        <v>2</v>
      </c>
      <c r="M4972" t="s">
        <v>80</v>
      </c>
      <c r="N4972" t="s">
        <v>895</v>
      </c>
    </row>
    <row r="4973" spans="1:14" x14ac:dyDescent="0.25">
      <c r="A4973" t="s">
        <v>412</v>
      </c>
      <c r="B4973" t="s">
        <v>60</v>
      </c>
      <c r="C4973" t="s">
        <v>890</v>
      </c>
      <c r="D4973" t="s">
        <v>117</v>
      </c>
      <c r="E4973" s="149">
        <v>731250</v>
      </c>
      <c r="F4973" s="149">
        <v>28840.69</v>
      </c>
      <c r="G4973" s="149">
        <v>760090.69</v>
      </c>
      <c r="H4973" s="150">
        <f>Tabela2[[#This Row],[PERCENTUAL REALIZADO2]]*1/100</f>
        <v>0.52806199999999992</v>
      </c>
      <c r="I4973">
        <v>52.806199999999997</v>
      </c>
      <c r="J4973" s="111">
        <v>42402</v>
      </c>
      <c r="L4973" t="s">
        <v>2</v>
      </c>
      <c r="M4973" t="s">
        <v>120</v>
      </c>
      <c r="N4973" t="s">
        <v>121</v>
      </c>
    </row>
    <row r="4974" spans="1:14" x14ac:dyDescent="0.25">
      <c r="A4974" t="s">
        <v>7857</v>
      </c>
      <c r="B4974" t="s">
        <v>53</v>
      </c>
      <c r="C4974" t="s">
        <v>7856</v>
      </c>
      <c r="D4974" t="s">
        <v>117</v>
      </c>
      <c r="E4974" s="149">
        <v>487500</v>
      </c>
      <c r="F4974" s="149">
        <v>87460.08</v>
      </c>
      <c r="G4974" s="149">
        <v>574960.07999999996</v>
      </c>
      <c r="H4974" s="150">
        <f>Tabela2[[#This Row],[PERCENTUAL REALIZADO2]]*1/100</f>
        <v>0.81636900000000001</v>
      </c>
      <c r="I4974">
        <v>81.636899999999997</v>
      </c>
      <c r="J4974" s="111">
        <v>42229</v>
      </c>
      <c r="L4974" t="s">
        <v>2</v>
      </c>
      <c r="M4974" t="s">
        <v>120</v>
      </c>
      <c r="N4974" t="s">
        <v>121</v>
      </c>
    </row>
    <row r="4975" spans="1:14" x14ac:dyDescent="0.25">
      <c r="A4975" t="s">
        <v>7858</v>
      </c>
      <c r="B4975" t="s">
        <v>60</v>
      </c>
      <c r="C4975" t="s">
        <v>110</v>
      </c>
      <c r="D4975" t="s">
        <v>117</v>
      </c>
      <c r="E4975" s="149">
        <v>292500</v>
      </c>
      <c r="F4975" s="149">
        <v>36772.449999999997</v>
      </c>
      <c r="G4975" s="149">
        <v>329272.45</v>
      </c>
      <c r="H4975" s="150">
        <f>Tabela2[[#This Row],[PERCENTUAL REALIZADO2]]*1/100</f>
        <v>0.9011539999999999</v>
      </c>
      <c r="I4975">
        <v>90.115399999999994</v>
      </c>
      <c r="J4975" s="111">
        <v>42299</v>
      </c>
      <c r="L4975" t="s">
        <v>2</v>
      </c>
      <c r="M4975" t="s">
        <v>120</v>
      </c>
      <c r="N4975" t="s">
        <v>121</v>
      </c>
    </row>
    <row r="4976" spans="1:14" x14ac:dyDescent="0.25">
      <c r="A4976" t="s">
        <v>7862</v>
      </c>
      <c r="B4976" t="s">
        <v>61</v>
      </c>
      <c r="C4976" t="s">
        <v>7861</v>
      </c>
      <c r="D4976" t="s">
        <v>117</v>
      </c>
      <c r="E4976" s="149">
        <v>350000</v>
      </c>
      <c r="F4976" s="149">
        <v>53836.72</v>
      </c>
      <c r="G4976" s="149">
        <v>403836.72</v>
      </c>
      <c r="H4976" s="150">
        <f>Tabela2[[#This Row],[PERCENTUAL REALIZADO2]]*1/100</f>
        <v>1.6E-2</v>
      </c>
      <c r="I4976">
        <v>1.6</v>
      </c>
      <c r="J4976" s="111">
        <v>42247</v>
      </c>
      <c r="L4976" t="s">
        <v>2</v>
      </c>
      <c r="M4976" t="s">
        <v>120</v>
      </c>
      <c r="N4976" t="s">
        <v>121</v>
      </c>
    </row>
    <row r="4977" spans="1:14" x14ac:dyDescent="0.25">
      <c r="A4977" t="s">
        <v>7863</v>
      </c>
      <c r="B4977" t="s">
        <v>53</v>
      </c>
      <c r="C4977" t="s">
        <v>184</v>
      </c>
      <c r="D4977" t="s">
        <v>117</v>
      </c>
      <c r="E4977" s="149">
        <v>243750</v>
      </c>
      <c r="F4977" s="149">
        <v>94511.57</v>
      </c>
      <c r="G4977" s="149">
        <v>338261.57</v>
      </c>
      <c r="H4977" s="150">
        <f>Tabela2[[#This Row],[PERCENTUAL REALIZADO2]]*1/100</f>
        <v>0.45908399999999999</v>
      </c>
      <c r="I4977">
        <v>45.9084</v>
      </c>
      <c r="J4977" s="111">
        <v>42040</v>
      </c>
      <c r="L4977" t="s">
        <v>2</v>
      </c>
      <c r="M4977" t="s">
        <v>120</v>
      </c>
      <c r="N4977" t="s">
        <v>121</v>
      </c>
    </row>
    <row r="4978" spans="1:14" x14ac:dyDescent="0.25">
      <c r="A4978" t="s">
        <v>7864</v>
      </c>
      <c r="B4978" t="s">
        <v>52</v>
      </c>
      <c r="C4978" t="s">
        <v>3831</v>
      </c>
      <c r="D4978" t="s">
        <v>117</v>
      </c>
      <c r="E4978" s="149">
        <v>243750</v>
      </c>
      <c r="F4978" s="149">
        <v>6250</v>
      </c>
      <c r="G4978" s="149">
        <v>250000</v>
      </c>
      <c r="H4978" s="150">
        <f>Tabela2[[#This Row],[PERCENTUAL REALIZADO2]]*1/100</f>
        <v>0.93149300000000002</v>
      </c>
      <c r="I4978">
        <v>93.149299999999997</v>
      </c>
      <c r="J4978" s="111">
        <v>42144</v>
      </c>
      <c r="L4978" t="s">
        <v>2</v>
      </c>
      <c r="M4978" t="s">
        <v>120</v>
      </c>
      <c r="N4978" t="s">
        <v>121</v>
      </c>
    </row>
    <row r="4979" spans="1:14" x14ac:dyDescent="0.25">
      <c r="A4979" t="s">
        <v>7866</v>
      </c>
      <c r="B4979" t="s">
        <v>47</v>
      </c>
      <c r="C4979" t="s">
        <v>7865</v>
      </c>
      <c r="D4979" t="s">
        <v>117</v>
      </c>
      <c r="E4979" s="149">
        <v>619339.21</v>
      </c>
      <c r="F4979" s="149">
        <v>32596.799999999999</v>
      </c>
      <c r="G4979" s="149">
        <v>651936.01</v>
      </c>
      <c r="H4979" s="150">
        <f>Tabela2[[#This Row],[PERCENTUAL REALIZADO2]]*1/100</f>
        <v>0.33790700000000001</v>
      </c>
      <c r="I4979">
        <v>33.790700000000001</v>
      </c>
      <c r="J4979" s="111">
        <v>42224</v>
      </c>
      <c r="L4979" t="s">
        <v>2</v>
      </c>
      <c r="M4979" t="s">
        <v>120</v>
      </c>
      <c r="N4979" t="s">
        <v>121</v>
      </c>
    </row>
    <row r="4980" spans="1:14" x14ac:dyDescent="0.25">
      <c r="A4980" t="s">
        <v>260</v>
      </c>
      <c r="B4980" t="s">
        <v>58</v>
      </c>
      <c r="C4980" t="s">
        <v>7867</v>
      </c>
      <c r="D4980" t="s">
        <v>117</v>
      </c>
      <c r="E4980" s="149">
        <v>487500</v>
      </c>
      <c r="F4980" s="149">
        <v>352856.33</v>
      </c>
      <c r="G4980" s="149">
        <v>840356.33</v>
      </c>
      <c r="H4980" s="150">
        <f>Tabela2[[#This Row],[PERCENTUAL REALIZADO2]]*1/100</f>
        <v>0.38072299999999998</v>
      </c>
      <c r="I4980">
        <v>38.072299999999998</v>
      </c>
      <c r="J4980" s="111">
        <v>42299</v>
      </c>
      <c r="L4980" t="s">
        <v>2</v>
      </c>
      <c r="M4980" t="s">
        <v>120</v>
      </c>
      <c r="N4980" t="s">
        <v>121</v>
      </c>
    </row>
    <row r="4981" spans="1:14" x14ac:dyDescent="0.25">
      <c r="A4981" t="s">
        <v>7868</v>
      </c>
      <c r="B4981" t="s">
        <v>60</v>
      </c>
      <c r="C4981" t="s">
        <v>5879</v>
      </c>
      <c r="D4981" t="s">
        <v>117</v>
      </c>
      <c r="E4981" s="149">
        <v>341250</v>
      </c>
      <c r="F4981" s="149">
        <v>7000</v>
      </c>
      <c r="G4981" s="149">
        <v>348250</v>
      </c>
      <c r="H4981" s="150">
        <f>Tabela2[[#This Row],[PERCENTUAL REALIZADO2]]*1/100</f>
        <v>0.42845</v>
      </c>
      <c r="I4981">
        <v>42.844999999999999</v>
      </c>
      <c r="J4981" s="111">
        <v>42158</v>
      </c>
      <c r="L4981" t="s">
        <v>2</v>
      </c>
      <c r="M4981" t="s">
        <v>120</v>
      </c>
      <c r="N4981" t="s">
        <v>684</v>
      </c>
    </row>
    <row r="4982" spans="1:14" x14ac:dyDescent="0.25">
      <c r="A4982" t="s">
        <v>7869</v>
      </c>
      <c r="B4982" t="s">
        <v>67</v>
      </c>
      <c r="C4982" t="s">
        <v>581</v>
      </c>
      <c r="D4982" t="s">
        <v>117</v>
      </c>
      <c r="E4982" s="149">
        <v>243750</v>
      </c>
      <c r="F4982" s="149">
        <v>6250</v>
      </c>
      <c r="G4982" s="149">
        <v>250000</v>
      </c>
      <c r="H4982" s="150">
        <f>Tabela2[[#This Row],[PERCENTUAL REALIZADO2]]*1/100</f>
        <v>0.82202299999999995</v>
      </c>
      <c r="I4982">
        <v>82.202299999999994</v>
      </c>
      <c r="J4982" s="111">
        <v>42186</v>
      </c>
      <c r="L4982" t="s">
        <v>2</v>
      </c>
      <c r="M4982" t="s">
        <v>120</v>
      </c>
      <c r="N4982" t="s">
        <v>121</v>
      </c>
    </row>
    <row r="4983" spans="1:14" x14ac:dyDescent="0.25">
      <c r="A4983" t="s">
        <v>7871</v>
      </c>
      <c r="B4983" t="s">
        <v>67</v>
      </c>
      <c r="C4983" t="s">
        <v>7870</v>
      </c>
      <c r="D4983" t="s">
        <v>117</v>
      </c>
      <c r="E4983" s="149">
        <v>243750</v>
      </c>
      <c r="F4983" s="149">
        <v>6250</v>
      </c>
      <c r="G4983" s="149">
        <v>250000</v>
      </c>
      <c r="H4983" s="150">
        <f>Tabela2[[#This Row],[PERCENTUAL REALIZADO2]]*1/100</f>
        <v>0.99664900000000001</v>
      </c>
      <c r="I4983">
        <v>99.664900000000003</v>
      </c>
      <c r="J4983" s="111">
        <v>42217</v>
      </c>
      <c r="L4983" t="s">
        <v>2</v>
      </c>
      <c r="M4983" t="s">
        <v>120</v>
      </c>
      <c r="N4983" t="s">
        <v>121</v>
      </c>
    </row>
    <row r="4984" spans="1:14" x14ac:dyDescent="0.25">
      <c r="A4984" t="s">
        <v>7873</v>
      </c>
      <c r="B4984" t="s">
        <v>67</v>
      </c>
      <c r="C4984" t="s">
        <v>7872</v>
      </c>
      <c r="D4984" t="s">
        <v>117</v>
      </c>
      <c r="E4984" s="149">
        <v>243750</v>
      </c>
      <c r="F4984" s="149">
        <v>6250</v>
      </c>
      <c r="G4984" s="149">
        <v>250000</v>
      </c>
      <c r="H4984" s="150">
        <f>Tabela2[[#This Row],[PERCENTUAL REALIZADO2]]*1/100</f>
        <v>0.58072699999999999</v>
      </c>
      <c r="I4984">
        <v>58.072699999999998</v>
      </c>
      <c r="J4984" s="111">
        <v>42227</v>
      </c>
      <c r="L4984" t="s">
        <v>2</v>
      </c>
      <c r="M4984" t="s">
        <v>120</v>
      </c>
      <c r="N4984" t="s">
        <v>121</v>
      </c>
    </row>
    <row r="4985" spans="1:14" x14ac:dyDescent="0.25">
      <c r="A4985" t="s">
        <v>7874</v>
      </c>
      <c r="B4985" t="s">
        <v>59</v>
      </c>
      <c r="C4985" t="s">
        <v>6617</v>
      </c>
      <c r="D4985" t="s">
        <v>117</v>
      </c>
      <c r="E4985" s="149">
        <v>487500</v>
      </c>
      <c r="F4985" s="149">
        <v>10000</v>
      </c>
      <c r="G4985" s="149">
        <v>497500</v>
      </c>
      <c r="H4985" s="150">
        <f>Tabela2[[#This Row],[PERCENTUAL REALIZADO2]]*1/100</f>
        <v>0.45311899999999999</v>
      </c>
      <c r="I4985">
        <v>45.311900000000001</v>
      </c>
      <c r="J4985" s="111">
        <v>42245</v>
      </c>
      <c r="L4985" t="s">
        <v>2</v>
      </c>
      <c r="M4985" t="s">
        <v>120</v>
      </c>
      <c r="N4985" t="s">
        <v>121</v>
      </c>
    </row>
    <row r="4986" spans="1:14" x14ac:dyDescent="0.25">
      <c r="A4986" t="s">
        <v>7875</v>
      </c>
      <c r="B4986" t="s">
        <v>49</v>
      </c>
      <c r="C4986" t="s">
        <v>618</v>
      </c>
      <c r="D4986" t="s">
        <v>79</v>
      </c>
      <c r="E4986" s="149">
        <v>975000</v>
      </c>
      <c r="F4986" s="149">
        <v>243750</v>
      </c>
      <c r="G4986" s="149">
        <v>1218750</v>
      </c>
      <c r="H4986" s="150">
        <f>Tabela2[[#This Row],[PERCENTUAL REALIZADO2]]*1/100</f>
        <v>0.87283299999999997</v>
      </c>
      <c r="I4986">
        <v>87.283299999999997</v>
      </c>
      <c r="J4986" s="111">
        <v>42036</v>
      </c>
      <c r="K4986" s="111">
        <v>42123</v>
      </c>
      <c r="L4986" t="s">
        <v>2</v>
      </c>
      <c r="M4986" t="s">
        <v>80</v>
      </c>
      <c r="N4986" t="s">
        <v>81</v>
      </c>
    </row>
    <row r="4987" spans="1:14" x14ac:dyDescent="0.25">
      <c r="A4987" t="s">
        <v>7876</v>
      </c>
      <c r="B4987" t="s">
        <v>47</v>
      </c>
      <c r="C4987" t="s">
        <v>91</v>
      </c>
      <c r="D4987" t="s">
        <v>90</v>
      </c>
      <c r="E4987" s="149">
        <v>1124100</v>
      </c>
      <c r="F4987" s="149">
        <v>227210</v>
      </c>
      <c r="G4987" s="149">
        <v>1351310</v>
      </c>
      <c r="H4987" s="150">
        <f>Tabela2[[#This Row],[PERCENTUAL REALIZADO2]]*1/100</f>
        <v>0.56028699999999998</v>
      </c>
      <c r="I4987">
        <v>56.028700000000001</v>
      </c>
      <c r="J4987" s="111">
        <v>42156</v>
      </c>
      <c r="L4987" t="s">
        <v>2</v>
      </c>
      <c r="M4987" t="s">
        <v>80</v>
      </c>
      <c r="N4987" t="s">
        <v>112</v>
      </c>
    </row>
    <row r="4988" spans="1:14" x14ac:dyDescent="0.25">
      <c r="A4988" t="s">
        <v>5911</v>
      </c>
      <c r="B4988" t="s">
        <v>67</v>
      </c>
      <c r="C4988" t="s">
        <v>5910</v>
      </c>
      <c r="D4988" t="s">
        <v>90</v>
      </c>
      <c r="E4988" s="149">
        <v>134994.6</v>
      </c>
      <c r="F4988" s="149">
        <v>14999.4</v>
      </c>
      <c r="G4988" s="149">
        <v>149994</v>
      </c>
      <c r="H4988" s="150">
        <f>Tabela2[[#This Row],[PERCENTUAL REALIZADO2]]*1/100</f>
        <v>0.19690000000000002</v>
      </c>
      <c r="I4988">
        <v>19.690000000000001</v>
      </c>
      <c r="J4988" s="111">
        <v>41394</v>
      </c>
      <c r="K4988" s="111">
        <v>42368</v>
      </c>
      <c r="L4988" t="s">
        <v>2</v>
      </c>
      <c r="M4988" t="s">
        <v>80</v>
      </c>
      <c r="N4988" t="s">
        <v>899</v>
      </c>
    </row>
    <row r="4989" spans="1:14" x14ac:dyDescent="0.25">
      <c r="A4989" t="s">
        <v>7878</v>
      </c>
      <c r="B4989" t="s">
        <v>53</v>
      </c>
      <c r="C4989" t="s">
        <v>7877</v>
      </c>
      <c r="D4989" t="s">
        <v>90</v>
      </c>
      <c r="E4989" s="149">
        <v>416500</v>
      </c>
      <c r="F4989" s="149">
        <v>8500</v>
      </c>
      <c r="G4989" s="149">
        <v>425000</v>
      </c>
      <c r="H4989" s="150">
        <f>Tabela2[[#This Row],[PERCENTUAL REALIZADO2]]*1/100</f>
        <v>0.58789599999999997</v>
      </c>
      <c r="I4989">
        <v>58.7896</v>
      </c>
      <c r="J4989" s="111">
        <v>42759</v>
      </c>
      <c r="L4989" t="s">
        <v>2</v>
      </c>
      <c r="M4989" t="s">
        <v>80</v>
      </c>
      <c r="N4989" t="s">
        <v>112</v>
      </c>
    </row>
    <row r="4990" spans="1:14" x14ac:dyDescent="0.25">
      <c r="A4990" t="s">
        <v>7879</v>
      </c>
      <c r="B4990" t="s">
        <v>65</v>
      </c>
      <c r="C4990" t="s">
        <v>1806</v>
      </c>
      <c r="D4990" t="s">
        <v>90</v>
      </c>
      <c r="E4990" s="149">
        <v>193580</v>
      </c>
      <c r="F4990" s="149">
        <v>16840</v>
      </c>
      <c r="G4990" s="149">
        <v>210420</v>
      </c>
      <c r="H4990" s="150">
        <f>Tabela2[[#This Row],[PERCENTUAL REALIZADO2]]*1/100</f>
        <v>0.62969200000000003</v>
      </c>
      <c r="I4990">
        <v>62.969200000000001</v>
      </c>
      <c r="J4990" s="111">
        <v>42200</v>
      </c>
      <c r="L4990" t="s">
        <v>2</v>
      </c>
      <c r="M4990" t="s">
        <v>80</v>
      </c>
      <c r="N4990" t="s">
        <v>511</v>
      </c>
    </row>
    <row r="4991" spans="1:14" x14ac:dyDescent="0.25">
      <c r="A4991" t="s">
        <v>1096</v>
      </c>
      <c r="B4991" t="s">
        <v>47</v>
      </c>
      <c r="C4991" t="s">
        <v>91</v>
      </c>
      <c r="D4991" t="s">
        <v>90</v>
      </c>
      <c r="E4991" s="149">
        <v>600000</v>
      </c>
      <c r="F4991" s="149">
        <v>57750</v>
      </c>
      <c r="G4991" s="149">
        <v>657750</v>
      </c>
      <c r="H4991" s="150">
        <f>Tabela2[[#This Row],[PERCENTUAL REALIZADO2]]*1/100</f>
        <v>0.57553900000000002</v>
      </c>
      <c r="I4991">
        <v>57.553899999999999</v>
      </c>
      <c r="J4991" s="111">
        <v>42364</v>
      </c>
      <c r="L4991" t="s">
        <v>2</v>
      </c>
      <c r="M4991" t="s">
        <v>80</v>
      </c>
      <c r="N4991" t="s">
        <v>511</v>
      </c>
    </row>
    <row r="4992" spans="1:14" x14ac:dyDescent="0.25">
      <c r="A4992" t="s">
        <v>7880</v>
      </c>
      <c r="B4992" t="s">
        <v>65</v>
      </c>
      <c r="C4992" t="s">
        <v>760</v>
      </c>
      <c r="D4992" t="s">
        <v>86</v>
      </c>
      <c r="E4992" s="149">
        <v>104220</v>
      </c>
      <c r="F4992" s="149">
        <v>9062.61</v>
      </c>
      <c r="G4992" s="149">
        <v>113282.61</v>
      </c>
      <c r="H4992" s="150">
        <f>Tabela2[[#This Row],[PERCENTUAL REALIZADO2]]*1/100</f>
        <v>0.65795300000000001</v>
      </c>
      <c r="I4992">
        <v>65.795299999999997</v>
      </c>
      <c r="J4992" s="111">
        <v>42360</v>
      </c>
      <c r="L4992" t="s">
        <v>2</v>
      </c>
      <c r="M4992" t="s">
        <v>84</v>
      </c>
      <c r="N4992" t="s">
        <v>644</v>
      </c>
    </row>
    <row r="4993" spans="1:14" x14ac:dyDescent="0.25">
      <c r="A4993" t="s">
        <v>7881</v>
      </c>
      <c r="B4993" t="s">
        <v>66</v>
      </c>
      <c r="C4993" t="s">
        <v>468</v>
      </c>
      <c r="D4993" t="s">
        <v>86</v>
      </c>
      <c r="E4993" s="149">
        <v>135563.20000000001</v>
      </c>
      <c r="F4993" s="149">
        <v>8436.7999999999993</v>
      </c>
      <c r="G4993" s="149">
        <v>144000</v>
      </c>
      <c r="H4993" s="150">
        <f>Tabela2[[#This Row],[PERCENTUAL REALIZADO2]]*1/100</f>
        <v>0.48972299999999996</v>
      </c>
      <c r="I4993">
        <v>48.972299999999997</v>
      </c>
      <c r="J4993" s="111">
        <v>42139</v>
      </c>
      <c r="L4993" t="s">
        <v>2</v>
      </c>
      <c r="M4993" t="s">
        <v>84</v>
      </c>
      <c r="N4993" t="s">
        <v>644</v>
      </c>
    </row>
    <row r="4994" spans="1:14" x14ac:dyDescent="0.25">
      <c r="A4994" t="s">
        <v>7882</v>
      </c>
      <c r="B4994" t="s">
        <v>62</v>
      </c>
      <c r="C4994" t="s">
        <v>316</v>
      </c>
      <c r="D4994" t="s">
        <v>86</v>
      </c>
      <c r="E4994" s="149">
        <v>750000</v>
      </c>
      <c r="F4994" s="149">
        <v>204050</v>
      </c>
      <c r="G4994" s="149">
        <v>954050</v>
      </c>
      <c r="H4994" s="150">
        <f>Tabela2[[#This Row],[PERCENTUAL REALIZADO2]]*1/100</f>
        <v>0.182757</v>
      </c>
      <c r="I4994">
        <v>18.275700000000001</v>
      </c>
      <c r="J4994" s="111">
        <v>42138</v>
      </c>
      <c r="L4994" t="s">
        <v>2</v>
      </c>
      <c r="M4994" t="s">
        <v>84</v>
      </c>
      <c r="N4994" t="s">
        <v>625</v>
      </c>
    </row>
    <row r="4995" spans="1:14" x14ac:dyDescent="0.25">
      <c r="A4995" t="s">
        <v>7883</v>
      </c>
      <c r="B4995" t="s">
        <v>48</v>
      </c>
      <c r="C4995" t="s">
        <v>1266</v>
      </c>
      <c r="D4995" t="s">
        <v>86</v>
      </c>
      <c r="E4995" s="149">
        <v>245850</v>
      </c>
      <c r="F4995" s="149">
        <v>5250</v>
      </c>
      <c r="G4995" s="149">
        <v>251100</v>
      </c>
      <c r="H4995" s="150">
        <f>Tabela2[[#This Row],[PERCENTUAL REALIZADO2]]*1/100</f>
        <v>0.79005899999999996</v>
      </c>
      <c r="I4995">
        <v>79.005899999999997</v>
      </c>
      <c r="J4995" s="111">
        <v>42156</v>
      </c>
      <c r="L4995" t="s">
        <v>2</v>
      </c>
      <c r="M4995" t="s">
        <v>84</v>
      </c>
      <c r="N4995" t="s">
        <v>183</v>
      </c>
    </row>
    <row r="4996" spans="1:14" x14ac:dyDescent="0.25">
      <c r="A4996" t="s">
        <v>452</v>
      </c>
      <c r="B4996" t="s">
        <v>67</v>
      </c>
      <c r="C4996" t="s">
        <v>7718</v>
      </c>
      <c r="D4996" t="s">
        <v>86</v>
      </c>
      <c r="E4996" s="149">
        <v>295300</v>
      </c>
      <c r="F4996" s="149">
        <v>27032.42</v>
      </c>
      <c r="G4996" s="149">
        <v>322332.42</v>
      </c>
      <c r="H4996" s="150">
        <f>Tabela2[[#This Row],[PERCENTUAL REALIZADO2]]*1/100</f>
        <v>1.5205E-2</v>
      </c>
      <c r="I4996">
        <v>1.5205</v>
      </c>
      <c r="J4996" s="111">
        <v>42221</v>
      </c>
      <c r="L4996" t="s">
        <v>2</v>
      </c>
      <c r="M4996" t="s">
        <v>84</v>
      </c>
      <c r="N4996" t="s">
        <v>88</v>
      </c>
    </row>
    <row r="4997" spans="1:14" x14ac:dyDescent="0.25">
      <c r="A4997" t="s">
        <v>7884</v>
      </c>
      <c r="B4997" t="s">
        <v>57</v>
      </c>
      <c r="C4997" t="s">
        <v>167</v>
      </c>
      <c r="D4997" t="s">
        <v>86</v>
      </c>
      <c r="E4997" s="149">
        <v>987600</v>
      </c>
      <c r="F4997" s="149">
        <v>380551.69</v>
      </c>
      <c r="G4997" s="149">
        <v>1368151.69</v>
      </c>
      <c r="H4997" s="150">
        <f>Tabela2[[#This Row],[PERCENTUAL REALIZADO2]]*1/100</f>
        <v>0.88276399999999999</v>
      </c>
      <c r="I4997">
        <v>88.276399999999995</v>
      </c>
      <c r="J4997" s="111">
        <v>41944</v>
      </c>
      <c r="K4997" s="111">
        <v>42004</v>
      </c>
      <c r="L4997" t="s">
        <v>2</v>
      </c>
      <c r="M4997" t="s">
        <v>84</v>
      </c>
      <c r="N4997" t="s">
        <v>114</v>
      </c>
    </row>
    <row r="4998" spans="1:14" x14ac:dyDescent="0.25">
      <c r="A4998" t="s">
        <v>7886</v>
      </c>
      <c r="B4998" t="s">
        <v>58</v>
      </c>
      <c r="C4998" t="s">
        <v>7885</v>
      </c>
      <c r="D4998" t="s">
        <v>86</v>
      </c>
      <c r="E4998" s="149">
        <v>443650</v>
      </c>
      <c r="F4998" s="149">
        <v>0</v>
      </c>
      <c r="G4998" s="149">
        <v>443650</v>
      </c>
      <c r="H4998" s="150">
        <f>Tabela2[[#This Row],[PERCENTUAL REALIZADO2]]*1/100</f>
        <v>1.4376999999999999E-2</v>
      </c>
      <c r="I4998">
        <v>1.4377</v>
      </c>
      <c r="J4998" s="111">
        <v>42339</v>
      </c>
      <c r="L4998" t="s">
        <v>2</v>
      </c>
      <c r="M4998" t="s">
        <v>84</v>
      </c>
      <c r="N4998" t="s">
        <v>88</v>
      </c>
    </row>
    <row r="4999" spans="1:14" x14ac:dyDescent="0.25">
      <c r="A4999" t="s">
        <v>5922</v>
      </c>
      <c r="B4999" t="s">
        <v>47</v>
      </c>
      <c r="C4999" t="s">
        <v>1876</v>
      </c>
      <c r="D4999" t="s">
        <v>90</v>
      </c>
      <c r="E4999" s="149">
        <v>150000</v>
      </c>
      <c r="F4999" s="149">
        <v>16757</v>
      </c>
      <c r="G4999" s="149">
        <v>166757</v>
      </c>
      <c r="H4999" s="150">
        <f>Tabela2[[#This Row],[PERCENTUAL REALIZADO2]]*1/100</f>
        <v>0.99040000000000006</v>
      </c>
      <c r="I4999">
        <v>99.04</v>
      </c>
      <c r="J4999" s="111">
        <v>39633</v>
      </c>
      <c r="L4999" t="s">
        <v>2</v>
      </c>
      <c r="M4999" t="s">
        <v>80</v>
      </c>
      <c r="N4999" t="s">
        <v>895</v>
      </c>
    </row>
    <row r="5000" spans="1:14" x14ac:dyDescent="0.25">
      <c r="A5000" t="s">
        <v>7888</v>
      </c>
      <c r="B5000" t="s">
        <v>67</v>
      </c>
      <c r="C5000" t="s">
        <v>7887</v>
      </c>
      <c r="D5000" t="s">
        <v>86</v>
      </c>
      <c r="E5000" s="149">
        <v>493100</v>
      </c>
      <c r="F5000" s="149">
        <v>20000</v>
      </c>
      <c r="G5000" s="149">
        <v>513100</v>
      </c>
      <c r="H5000" s="150">
        <f>Tabela2[[#This Row],[PERCENTUAL REALIZADO2]]*1/100</f>
        <v>0.51441599999999998</v>
      </c>
      <c r="I5000">
        <v>51.441600000000001</v>
      </c>
      <c r="J5000" s="111">
        <v>42445</v>
      </c>
      <c r="L5000" t="s">
        <v>2</v>
      </c>
      <c r="M5000" t="s">
        <v>84</v>
      </c>
      <c r="N5000" t="s">
        <v>88</v>
      </c>
    </row>
    <row r="5001" spans="1:14" x14ac:dyDescent="0.25">
      <c r="A5001" t="s">
        <v>7889</v>
      </c>
      <c r="B5001" t="s">
        <v>47</v>
      </c>
      <c r="C5001" t="s">
        <v>3095</v>
      </c>
      <c r="D5001" t="s">
        <v>82</v>
      </c>
      <c r="E5001" s="149">
        <v>764790</v>
      </c>
      <c r="F5001" s="149">
        <v>16000</v>
      </c>
      <c r="G5001" s="149">
        <v>780790</v>
      </c>
      <c r="H5001" s="150">
        <f>Tabela2[[#This Row],[PERCENTUAL REALIZADO2]]*1/100</f>
        <v>0.46008499999999997</v>
      </c>
      <c r="I5001">
        <v>46.008499999999998</v>
      </c>
      <c r="J5001" s="111">
        <v>42129</v>
      </c>
      <c r="L5001" t="s">
        <v>2</v>
      </c>
      <c r="M5001" t="s">
        <v>84</v>
      </c>
      <c r="N5001" t="s">
        <v>85</v>
      </c>
    </row>
    <row r="5002" spans="1:14" x14ac:dyDescent="0.25">
      <c r="A5002" t="s">
        <v>7890</v>
      </c>
      <c r="B5002" t="s">
        <v>65</v>
      </c>
      <c r="C5002" t="s">
        <v>760</v>
      </c>
      <c r="D5002" t="s">
        <v>82</v>
      </c>
      <c r="E5002" s="149">
        <v>1907603.05</v>
      </c>
      <c r="F5002" s="149">
        <v>191326.67</v>
      </c>
      <c r="G5002" s="149">
        <v>2098929.7200000002</v>
      </c>
      <c r="H5002" s="150">
        <f>Tabela2[[#This Row],[PERCENTUAL REALIZADO2]]*1/100</f>
        <v>0.91758899999999999</v>
      </c>
      <c r="I5002">
        <v>91.758899999999997</v>
      </c>
      <c r="J5002" s="111">
        <v>41830</v>
      </c>
      <c r="L5002" t="s">
        <v>2</v>
      </c>
      <c r="M5002" t="s">
        <v>84</v>
      </c>
      <c r="N5002" t="s">
        <v>85</v>
      </c>
    </row>
    <row r="5003" spans="1:14" x14ac:dyDescent="0.25">
      <c r="A5003" t="s">
        <v>7891</v>
      </c>
      <c r="B5003" t="s">
        <v>67</v>
      </c>
      <c r="C5003" t="s">
        <v>615</v>
      </c>
      <c r="D5003" t="s">
        <v>82</v>
      </c>
      <c r="E5003" s="149">
        <v>487500</v>
      </c>
      <c r="F5003" s="149">
        <v>10000</v>
      </c>
      <c r="G5003" s="149">
        <v>497500</v>
      </c>
      <c r="H5003" s="150">
        <f>Tabela2[[#This Row],[PERCENTUAL REALIZADO2]]*1/100</f>
        <v>1.5839000000000002E-2</v>
      </c>
      <c r="I5003">
        <v>1.5839000000000001</v>
      </c>
      <c r="J5003" s="111">
        <v>42339</v>
      </c>
      <c r="L5003" t="s">
        <v>2</v>
      </c>
      <c r="M5003" t="s">
        <v>84</v>
      </c>
      <c r="N5003" t="s">
        <v>85</v>
      </c>
    </row>
    <row r="5004" spans="1:14" x14ac:dyDescent="0.25">
      <c r="A5004" t="s">
        <v>7892</v>
      </c>
      <c r="B5004" t="s">
        <v>51</v>
      </c>
      <c r="C5004" t="s">
        <v>6024</v>
      </c>
      <c r="D5004" t="s">
        <v>82</v>
      </c>
      <c r="E5004" s="149">
        <v>243750</v>
      </c>
      <c r="F5004" s="149">
        <v>6250</v>
      </c>
      <c r="G5004" s="149">
        <v>250000</v>
      </c>
      <c r="H5004" s="150">
        <f>Tabela2[[#This Row],[PERCENTUAL REALIZADO2]]*1/100</f>
        <v>0.8410160000000001</v>
      </c>
      <c r="I5004">
        <v>84.101600000000005</v>
      </c>
      <c r="J5004" s="111">
        <v>42165</v>
      </c>
      <c r="L5004" t="s">
        <v>2</v>
      </c>
      <c r="M5004" t="s">
        <v>84</v>
      </c>
      <c r="N5004" t="s">
        <v>85</v>
      </c>
    </row>
    <row r="5005" spans="1:14" x14ac:dyDescent="0.25">
      <c r="A5005" t="s">
        <v>7894</v>
      </c>
      <c r="B5005" t="s">
        <v>55</v>
      </c>
      <c r="C5005" t="s">
        <v>7893</v>
      </c>
      <c r="D5005" t="s">
        <v>82</v>
      </c>
      <c r="E5005" s="149">
        <v>292500</v>
      </c>
      <c r="F5005" s="149">
        <v>11928.38</v>
      </c>
      <c r="G5005" s="149">
        <v>304428.38</v>
      </c>
      <c r="H5005" s="150">
        <f>Tabela2[[#This Row],[PERCENTUAL REALIZADO2]]*1/100</f>
        <v>0.38846899999999995</v>
      </c>
      <c r="I5005">
        <v>38.846899999999998</v>
      </c>
      <c r="J5005" s="111">
        <v>42157</v>
      </c>
      <c r="L5005" t="s">
        <v>2</v>
      </c>
      <c r="M5005" t="s">
        <v>84</v>
      </c>
      <c r="N5005" t="s">
        <v>85</v>
      </c>
    </row>
    <row r="5006" spans="1:14" x14ac:dyDescent="0.25">
      <c r="A5006" t="s">
        <v>5931</v>
      </c>
      <c r="B5006" t="s">
        <v>58</v>
      </c>
      <c r="C5006" t="s">
        <v>5930</v>
      </c>
      <c r="D5006" t="s">
        <v>1117</v>
      </c>
      <c r="E5006" s="149">
        <v>850000</v>
      </c>
      <c r="F5006" s="149">
        <v>25500</v>
      </c>
      <c r="G5006" s="149">
        <v>875500</v>
      </c>
      <c r="H5006" s="150">
        <f>Tabela2[[#This Row],[PERCENTUAL REALIZADO2]]*1/100</f>
        <v>0.66339999999999999</v>
      </c>
      <c r="I5006">
        <v>66.34</v>
      </c>
      <c r="J5006" s="111">
        <v>39471</v>
      </c>
      <c r="L5006" t="s">
        <v>2</v>
      </c>
      <c r="M5006" t="s">
        <v>84</v>
      </c>
      <c r="N5006" t="s">
        <v>1118</v>
      </c>
    </row>
    <row r="5007" spans="1:14" x14ac:dyDescent="0.25">
      <c r="A5007" t="s">
        <v>7896</v>
      </c>
      <c r="B5007" t="s">
        <v>67</v>
      </c>
      <c r="C5007" t="s">
        <v>7895</v>
      </c>
      <c r="D5007" t="s">
        <v>82</v>
      </c>
      <c r="E5007" s="149">
        <v>243750</v>
      </c>
      <c r="F5007" s="149">
        <v>17136.669999999998</v>
      </c>
      <c r="G5007" s="149">
        <v>260886.67</v>
      </c>
      <c r="H5007" s="150">
        <f>Tabela2[[#This Row],[PERCENTUAL REALIZADO2]]*1/100</f>
        <v>0.93611900000000003</v>
      </c>
      <c r="I5007">
        <v>93.611900000000006</v>
      </c>
      <c r="J5007" s="111">
        <v>42186</v>
      </c>
      <c r="L5007" t="s">
        <v>2</v>
      </c>
      <c r="M5007" t="s">
        <v>84</v>
      </c>
      <c r="N5007" t="s">
        <v>85</v>
      </c>
    </row>
    <row r="5008" spans="1:14" x14ac:dyDescent="0.25">
      <c r="A5008" t="s">
        <v>7897</v>
      </c>
      <c r="B5008" t="s">
        <v>55</v>
      </c>
      <c r="C5008" t="s">
        <v>1264</v>
      </c>
      <c r="D5008" t="s">
        <v>82</v>
      </c>
      <c r="E5008" s="149">
        <v>585000</v>
      </c>
      <c r="F5008" s="149">
        <v>50000</v>
      </c>
      <c r="G5008" s="149">
        <v>635000</v>
      </c>
      <c r="H5008" s="150">
        <f>Tabela2[[#This Row],[PERCENTUAL REALIZADO2]]*1/100</f>
        <v>0.76057199999999991</v>
      </c>
      <c r="I5008">
        <v>76.057199999999995</v>
      </c>
      <c r="J5008" s="111">
        <v>42308</v>
      </c>
      <c r="L5008" t="s">
        <v>2</v>
      </c>
      <c r="M5008" t="s">
        <v>84</v>
      </c>
      <c r="N5008" t="s">
        <v>85</v>
      </c>
    </row>
    <row r="5009" spans="1:14" x14ac:dyDescent="0.25">
      <c r="A5009" t="s">
        <v>7898</v>
      </c>
      <c r="B5009" t="s">
        <v>61</v>
      </c>
      <c r="C5009" t="s">
        <v>3384</v>
      </c>
      <c r="D5009" t="s">
        <v>82</v>
      </c>
      <c r="E5009" s="149">
        <v>920000</v>
      </c>
      <c r="F5009" s="149">
        <v>80000</v>
      </c>
      <c r="G5009" s="149">
        <v>1000000</v>
      </c>
      <c r="H5009" s="150">
        <f>Tabela2[[#This Row],[PERCENTUAL REALIZADO2]]*1/100</f>
        <v>0.73364099999999999</v>
      </c>
      <c r="I5009">
        <v>73.364099999999993</v>
      </c>
      <c r="J5009" s="111">
        <v>42156</v>
      </c>
      <c r="L5009" t="s">
        <v>2</v>
      </c>
      <c r="M5009" t="s">
        <v>84</v>
      </c>
      <c r="N5009" t="s">
        <v>85</v>
      </c>
    </row>
    <row r="5010" spans="1:14" x14ac:dyDescent="0.25">
      <c r="A5010" t="s">
        <v>7899</v>
      </c>
      <c r="B5010" t="s">
        <v>66</v>
      </c>
      <c r="C5010" t="s">
        <v>4232</v>
      </c>
      <c r="D5010" t="s">
        <v>82</v>
      </c>
      <c r="E5010" s="149">
        <v>292500</v>
      </c>
      <c r="F5010" s="149">
        <v>10946.81</v>
      </c>
      <c r="G5010" s="149">
        <v>303446.81</v>
      </c>
      <c r="H5010" s="150">
        <f>Tabela2[[#This Row],[PERCENTUAL REALIZADO2]]*1/100</f>
        <v>0.77358500000000008</v>
      </c>
      <c r="I5010">
        <v>77.358500000000006</v>
      </c>
      <c r="J5010" s="111">
        <v>42135</v>
      </c>
      <c r="L5010" t="s">
        <v>2</v>
      </c>
      <c r="M5010" t="s">
        <v>84</v>
      </c>
      <c r="N5010" t="s">
        <v>85</v>
      </c>
    </row>
    <row r="5011" spans="1:14" x14ac:dyDescent="0.25">
      <c r="A5011" t="s">
        <v>7900</v>
      </c>
      <c r="B5011" t="s">
        <v>69</v>
      </c>
      <c r="C5011" t="s">
        <v>1321</v>
      </c>
      <c r="D5011" t="s">
        <v>82</v>
      </c>
      <c r="E5011" s="149">
        <v>504367.21</v>
      </c>
      <c r="F5011" s="149">
        <v>15232.52</v>
      </c>
      <c r="G5011" s="149">
        <v>519599.73</v>
      </c>
      <c r="H5011" s="150">
        <f>Tabela2[[#This Row],[PERCENTUAL REALIZADO2]]*1/100</f>
        <v>2.4754000000000002E-2</v>
      </c>
      <c r="I5011">
        <v>2.4754</v>
      </c>
      <c r="J5011" s="111">
        <v>42186</v>
      </c>
      <c r="L5011" t="s">
        <v>2</v>
      </c>
      <c r="M5011" t="s">
        <v>84</v>
      </c>
      <c r="N5011" t="s">
        <v>85</v>
      </c>
    </row>
    <row r="5012" spans="1:14" x14ac:dyDescent="0.25">
      <c r="A5012" t="s">
        <v>7901</v>
      </c>
      <c r="B5012" t="s">
        <v>62</v>
      </c>
      <c r="C5012" t="s">
        <v>1279</v>
      </c>
      <c r="D5012" t="s">
        <v>82</v>
      </c>
      <c r="E5012" s="149">
        <v>487500</v>
      </c>
      <c r="F5012" s="149">
        <v>22500</v>
      </c>
      <c r="G5012" s="149">
        <v>510000</v>
      </c>
      <c r="H5012" s="150">
        <f>Tabela2[[#This Row],[PERCENTUAL REALIZADO2]]*1/100</f>
        <v>2.1617999999999998E-2</v>
      </c>
      <c r="I5012">
        <v>2.1617999999999999</v>
      </c>
      <c r="J5012" s="111">
        <v>42352</v>
      </c>
      <c r="L5012" t="s">
        <v>2</v>
      </c>
      <c r="M5012" t="s">
        <v>84</v>
      </c>
      <c r="N5012" t="s">
        <v>85</v>
      </c>
    </row>
    <row r="5013" spans="1:14" x14ac:dyDescent="0.25">
      <c r="A5013" t="s">
        <v>7903</v>
      </c>
      <c r="B5013" t="s">
        <v>62</v>
      </c>
      <c r="C5013" t="s">
        <v>7902</v>
      </c>
      <c r="D5013" t="s">
        <v>82</v>
      </c>
      <c r="E5013" s="149">
        <v>292500</v>
      </c>
      <c r="F5013" s="149">
        <v>7500</v>
      </c>
      <c r="G5013" s="149">
        <v>300000</v>
      </c>
      <c r="H5013" s="150">
        <f>Tabela2[[#This Row],[PERCENTUAL REALIZADO2]]*1/100</f>
        <v>0.50504300000000002</v>
      </c>
      <c r="I5013">
        <v>50.504300000000001</v>
      </c>
      <c r="J5013" s="111">
        <v>42160</v>
      </c>
      <c r="L5013" t="s">
        <v>2</v>
      </c>
      <c r="M5013" t="s">
        <v>84</v>
      </c>
      <c r="N5013" t="s">
        <v>85</v>
      </c>
    </row>
    <row r="5014" spans="1:14" x14ac:dyDescent="0.25">
      <c r="A5014" t="s">
        <v>7908</v>
      </c>
      <c r="B5014" t="s">
        <v>68</v>
      </c>
      <c r="C5014" t="s">
        <v>1016</v>
      </c>
      <c r="D5014" t="s">
        <v>82</v>
      </c>
      <c r="E5014" s="149">
        <v>279288.83</v>
      </c>
      <c r="F5014" s="149">
        <v>24285.98</v>
      </c>
      <c r="G5014" s="149">
        <v>303574.81</v>
      </c>
      <c r="H5014" s="150">
        <f>Tabela2[[#This Row],[PERCENTUAL REALIZADO2]]*1/100</f>
        <v>3.6267000000000001E-2</v>
      </c>
      <c r="I5014">
        <v>3.6267</v>
      </c>
      <c r="J5014" s="111">
        <v>42192</v>
      </c>
      <c r="L5014" t="s">
        <v>2</v>
      </c>
      <c r="M5014" t="s">
        <v>84</v>
      </c>
      <c r="N5014" t="s">
        <v>85</v>
      </c>
    </row>
    <row r="5015" spans="1:14" x14ac:dyDescent="0.25">
      <c r="A5015" t="s">
        <v>7909</v>
      </c>
      <c r="B5015" t="s">
        <v>47</v>
      </c>
      <c r="C5015" t="s">
        <v>3589</v>
      </c>
      <c r="D5015" t="s">
        <v>82</v>
      </c>
      <c r="E5015" s="149">
        <v>682500</v>
      </c>
      <c r="F5015" s="149">
        <v>14000</v>
      </c>
      <c r="G5015" s="149">
        <v>696500</v>
      </c>
      <c r="H5015" s="150">
        <f>Tabela2[[#This Row],[PERCENTUAL REALIZADO2]]*1/100</f>
        <v>0.13800899999999999</v>
      </c>
      <c r="I5015">
        <v>13.8009</v>
      </c>
      <c r="J5015" s="111">
        <v>42401</v>
      </c>
      <c r="L5015" t="s">
        <v>2</v>
      </c>
      <c r="M5015" t="s">
        <v>84</v>
      </c>
      <c r="N5015" t="s">
        <v>85</v>
      </c>
    </row>
    <row r="5016" spans="1:14" x14ac:dyDescent="0.25">
      <c r="A5016" t="s">
        <v>7911</v>
      </c>
      <c r="B5016" t="s">
        <v>54</v>
      </c>
      <c r="C5016" t="s">
        <v>7910</v>
      </c>
      <c r="D5016" t="s">
        <v>82</v>
      </c>
      <c r="E5016" s="149">
        <v>682500</v>
      </c>
      <c r="F5016" s="149">
        <v>50350.64</v>
      </c>
      <c r="G5016" s="149">
        <v>732850.64</v>
      </c>
      <c r="H5016" s="150">
        <f>Tabela2[[#This Row],[PERCENTUAL REALIZADO2]]*1/100</f>
        <v>0.99770300000000001</v>
      </c>
      <c r="I5016">
        <v>99.770300000000006</v>
      </c>
      <c r="J5016" s="111">
        <v>42039</v>
      </c>
      <c r="L5016" t="s">
        <v>2</v>
      </c>
      <c r="M5016" t="s">
        <v>84</v>
      </c>
      <c r="N5016" t="s">
        <v>85</v>
      </c>
    </row>
    <row r="5017" spans="1:14" x14ac:dyDescent="0.25">
      <c r="A5017" t="s">
        <v>7913</v>
      </c>
      <c r="B5017" t="s">
        <v>51</v>
      </c>
      <c r="C5017" t="s">
        <v>7912</v>
      </c>
      <c r="D5017" t="s">
        <v>82</v>
      </c>
      <c r="E5017" s="149">
        <v>390000</v>
      </c>
      <c r="F5017" s="149">
        <v>10000</v>
      </c>
      <c r="G5017" s="149">
        <v>400000</v>
      </c>
      <c r="H5017" s="150">
        <f>Tabela2[[#This Row],[PERCENTUAL REALIZADO2]]*1/100</f>
        <v>5.0235000000000002E-2</v>
      </c>
      <c r="I5017">
        <v>5.0235000000000003</v>
      </c>
      <c r="J5017" s="111">
        <v>42229</v>
      </c>
      <c r="L5017" t="s">
        <v>2</v>
      </c>
      <c r="M5017" t="s">
        <v>84</v>
      </c>
      <c r="N5017" t="s">
        <v>85</v>
      </c>
    </row>
    <row r="5018" spans="1:14" x14ac:dyDescent="0.25">
      <c r="A5018" t="s">
        <v>7914</v>
      </c>
      <c r="B5018" t="s">
        <v>52</v>
      </c>
      <c r="C5018" t="s">
        <v>2969</v>
      </c>
      <c r="D5018" t="s">
        <v>82</v>
      </c>
      <c r="E5018" s="149">
        <v>390000</v>
      </c>
      <c r="F5018" s="149">
        <v>11700</v>
      </c>
      <c r="G5018" s="149">
        <v>401700</v>
      </c>
      <c r="H5018" s="150">
        <f>Tabela2[[#This Row],[PERCENTUAL REALIZADO2]]*1/100</f>
        <v>1.1140000000000001E-2</v>
      </c>
      <c r="I5018">
        <v>1.1140000000000001</v>
      </c>
      <c r="J5018" s="111">
        <v>42129</v>
      </c>
      <c r="L5018" t="s">
        <v>2</v>
      </c>
      <c r="M5018" t="s">
        <v>84</v>
      </c>
      <c r="N5018" t="s">
        <v>85</v>
      </c>
    </row>
    <row r="5019" spans="1:14" x14ac:dyDescent="0.25">
      <c r="A5019" t="s">
        <v>7915</v>
      </c>
      <c r="B5019" t="s">
        <v>48</v>
      </c>
      <c r="C5019" t="s">
        <v>349</v>
      </c>
      <c r="D5019" t="s">
        <v>82</v>
      </c>
      <c r="E5019" s="149">
        <v>927317.7</v>
      </c>
      <c r="F5019" s="149">
        <v>18924.849999999999</v>
      </c>
      <c r="G5019" s="149">
        <v>946242.55</v>
      </c>
      <c r="H5019" s="150">
        <f>Tabela2[[#This Row],[PERCENTUAL REALIZADO2]]*1/100</f>
        <v>0.89928600000000003</v>
      </c>
      <c r="I5019">
        <v>89.928600000000003</v>
      </c>
      <c r="J5019" s="111">
        <v>42146</v>
      </c>
      <c r="L5019" t="s">
        <v>2</v>
      </c>
      <c r="M5019" t="s">
        <v>84</v>
      </c>
      <c r="N5019" t="s">
        <v>85</v>
      </c>
    </row>
    <row r="5020" spans="1:14" x14ac:dyDescent="0.25">
      <c r="A5020" t="s">
        <v>7917</v>
      </c>
      <c r="B5020" t="s">
        <v>52</v>
      </c>
      <c r="C5020" t="s">
        <v>7916</v>
      </c>
      <c r="D5020" t="s">
        <v>82</v>
      </c>
      <c r="E5020" s="149">
        <v>975000</v>
      </c>
      <c r="F5020" s="149">
        <v>25000</v>
      </c>
      <c r="G5020" s="149">
        <v>1000000</v>
      </c>
      <c r="H5020" s="150">
        <f>Tabela2[[#This Row],[PERCENTUAL REALIZADO2]]*1/100</f>
        <v>0.84697199999999995</v>
      </c>
      <c r="I5020">
        <v>84.697199999999995</v>
      </c>
      <c r="J5020" s="111">
        <v>42138</v>
      </c>
      <c r="L5020" t="s">
        <v>2</v>
      </c>
      <c r="M5020" t="s">
        <v>84</v>
      </c>
      <c r="N5020" t="s">
        <v>85</v>
      </c>
    </row>
    <row r="5021" spans="1:14" x14ac:dyDescent="0.25">
      <c r="A5021" t="s">
        <v>7919</v>
      </c>
      <c r="B5021" t="s">
        <v>47</v>
      </c>
      <c r="C5021" t="s">
        <v>7918</v>
      </c>
      <c r="D5021" t="s">
        <v>82</v>
      </c>
      <c r="E5021" s="149">
        <v>975000</v>
      </c>
      <c r="F5021" s="149">
        <v>25000</v>
      </c>
      <c r="G5021" s="149">
        <v>1000000</v>
      </c>
      <c r="H5021" s="150">
        <f>Tabela2[[#This Row],[PERCENTUAL REALIZADO2]]*1/100</f>
        <v>5.0899E-2</v>
      </c>
      <c r="I5021">
        <v>5.0899000000000001</v>
      </c>
      <c r="J5021" s="111">
        <v>42006</v>
      </c>
      <c r="L5021" t="s">
        <v>2</v>
      </c>
      <c r="M5021" t="s">
        <v>84</v>
      </c>
      <c r="N5021" t="s">
        <v>85</v>
      </c>
    </row>
    <row r="5022" spans="1:14" x14ac:dyDescent="0.25">
      <c r="A5022" t="s">
        <v>5944</v>
      </c>
      <c r="B5022" t="s">
        <v>65</v>
      </c>
      <c r="C5022" t="s">
        <v>5943</v>
      </c>
      <c r="D5022" t="s">
        <v>90</v>
      </c>
      <c r="E5022" s="149">
        <v>80100</v>
      </c>
      <c r="F5022" s="149">
        <v>11925</v>
      </c>
      <c r="G5022" s="149">
        <v>92025</v>
      </c>
      <c r="H5022" s="150">
        <f>Tabela2[[#This Row],[PERCENTUAL REALIZADO2]]*1/100</f>
        <v>0</v>
      </c>
      <c r="I5022">
        <v>0</v>
      </c>
      <c r="J5022" s="111">
        <v>39248</v>
      </c>
      <c r="L5022" t="s">
        <v>2</v>
      </c>
      <c r="M5022" t="s">
        <v>80</v>
      </c>
      <c r="N5022" t="s">
        <v>895</v>
      </c>
    </row>
    <row r="5023" spans="1:14" x14ac:dyDescent="0.25">
      <c r="A5023" t="s">
        <v>7920</v>
      </c>
      <c r="B5023" t="s">
        <v>47</v>
      </c>
      <c r="C5023" t="s">
        <v>7203</v>
      </c>
      <c r="D5023" t="s">
        <v>82</v>
      </c>
      <c r="E5023" s="149">
        <v>243750</v>
      </c>
      <c r="F5023" s="149">
        <v>6250</v>
      </c>
      <c r="G5023" s="149">
        <v>250000</v>
      </c>
      <c r="H5023" s="150">
        <f>Tabela2[[#This Row],[PERCENTUAL REALIZADO2]]*1/100</f>
        <v>0.85768500000000003</v>
      </c>
      <c r="I5023">
        <v>85.768500000000003</v>
      </c>
      <c r="J5023" s="111">
        <v>42130</v>
      </c>
      <c r="L5023" t="s">
        <v>2</v>
      </c>
      <c r="M5023" t="s">
        <v>84</v>
      </c>
      <c r="N5023" t="s">
        <v>85</v>
      </c>
    </row>
    <row r="5024" spans="1:14" x14ac:dyDescent="0.25">
      <c r="A5024" t="s">
        <v>5945</v>
      </c>
      <c r="B5024" t="s">
        <v>65</v>
      </c>
      <c r="C5024" t="s">
        <v>3138</v>
      </c>
      <c r="D5024" t="s">
        <v>90</v>
      </c>
      <c r="E5024" s="149">
        <v>105310</v>
      </c>
      <c r="F5024" s="149">
        <v>12980</v>
      </c>
      <c r="G5024" s="149">
        <v>118290</v>
      </c>
      <c r="H5024" s="150">
        <f>Tabela2[[#This Row],[PERCENTUAL REALIZADO2]]*1/100</f>
        <v>0.9</v>
      </c>
      <c r="I5024">
        <v>90</v>
      </c>
      <c r="J5024" s="111">
        <v>39106</v>
      </c>
      <c r="L5024" t="s">
        <v>2</v>
      </c>
      <c r="M5024" t="s">
        <v>80</v>
      </c>
      <c r="N5024" t="s">
        <v>895</v>
      </c>
    </row>
    <row r="5025" spans="1:14" x14ac:dyDescent="0.25">
      <c r="A5025" t="s">
        <v>7921</v>
      </c>
      <c r="B5025" t="s">
        <v>57</v>
      </c>
      <c r="C5025" t="s">
        <v>1351</v>
      </c>
      <c r="D5025" t="s">
        <v>82</v>
      </c>
      <c r="E5025" s="149">
        <v>780000</v>
      </c>
      <c r="F5025" s="149">
        <v>25396.9</v>
      </c>
      <c r="G5025" s="149">
        <v>805396.9</v>
      </c>
      <c r="H5025" s="150">
        <f>Tabela2[[#This Row],[PERCENTUAL REALIZADO2]]*1/100</f>
        <v>0.31686800000000004</v>
      </c>
      <c r="I5025">
        <v>31.686800000000002</v>
      </c>
      <c r="J5025" s="111">
        <v>42135</v>
      </c>
      <c r="L5025" t="s">
        <v>2</v>
      </c>
      <c r="M5025" t="s">
        <v>84</v>
      </c>
      <c r="N5025" t="s">
        <v>85</v>
      </c>
    </row>
    <row r="5026" spans="1:14" x14ac:dyDescent="0.25">
      <c r="A5026" t="s">
        <v>7922</v>
      </c>
      <c r="B5026" t="s">
        <v>62</v>
      </c>
      <c r="C5026" t="s">
        <v>857</v>
      </c>
      <c r="D5026" t="s">
        <v>82</v>
      </c>
      <c r="E5026" s="149">
        <v>292500</v>
      </c>
      <c r="F5026" s="149">
        <v>11903.69</v>
      </c>
      <c r="G5026" s="149">
        <v>304403.69</v>
      </c>
      <c r="H5026" s="150">
        <f>Tabela2[[#This Row],[PERCENTUAL REALIZADO2]]*1/100</f>
        <v>0.956399</v>
      </c>
      <c r="I5026">
        <v>95.639899999999997</v>
      </c>
      <c r="J5026" s="111">
        <v>42223</v>
      </c>
      <c r="L5026" t="s">
        <v>2</v>
      </c>
      <c r="M5026" t="s">
        <v>84</v>
      </c>
      <c r="N5026" t="s">
        <v>85</v>
      </c>
    </row>
    <row r="5027" spans="1:14" x14ac:dyDescent="0.25">
      <c r="A5027" t="s">
        <v>7923</v>
      </c>
      <c r="B5027" t="s">
        <v>67</v>
      </c>
      <c r="C5027" t="s">
        <v>7846</v>
      </c>
      <c r="D5027" t="s">
        <v>82</v>
      </c>
      <c r="E5027" s="149">
        <v>243750</v>
      </c>
      <c r="F5027" s="149">
        <v>6250</v>
      </c>
      <c r="G5027" s="149">
        <v>250000</v>
      </c>
      <c r="H5027" s="150">
        <f>Tabela2[[#This Row],[PERCENTUAL REALIZADO2]]*1/100</f>
        <v>1.3237000000000001E-2</v>
      </c>
      <c r="I5027">
        <v>1.3237000000000001</v>
      </c>
      <c r="J5027" s="111">
        <v>42276</v>
      </c>
      <c r="L5027" t="s">
        <v>2</v>
      </c>
      <c r="M5027" t="s">
        <v>84</v>
      </c>
      <c r="N5027" t="s">
        <v>85</v>
      </c>
    </row>
    <row r="5028" spans="1:14" x14ac:dyDescent="0.25">
      <c r="A5028" t="s">
        <v>7924</v>
      </c>
      <c r="B5028" t="s">
        <v>48</v>
      </c>
      <c r="C5028" t="s">
        <v>6889</v>
      </c>
      <c r="D5028" t="s">
        <v>82</v>
      </c>
      <c r="E5028" s="149">
        <v>928368.15</v>
      </c>
      <c r="F5028" s="149">
        <v>19966.7</v>
      </c>
      <c r="G5028" s="149">
        <v>948334.85</v>
      </c>
      <c r="H5028" s="150">
        <f>Tabela2[[#This Row],[PERCENTUAL REALIZADO2]]*1/100</f>
        <v>0.31601299999999999</v>
      </c>
      <c r="I5028">
        <v>31.601299999999998</v>
      </c>
      <c r="J5028" s="111">
        <v>42217</v>
      </c>
      <c r="L5028" t="s">
        <v>2</v>
      </c>
      <c r="M5028" t="s">
        <v>84</v>
      </c>
      <c r="N5028" t="s">
        <v>85</v>
      </c>
    </row>
    <row r="5029" spans="1:14" x14ac:dyDescent="0.25">
      <c r="A5029" t="s">
        <v>7925</v>
      </c>
      <c r="B5029" t="s">
        <v>55</v>
      </c>
      <c r="C5029" t="s">
        <v>657</v>
      </c>
      <c r="D5029" t="s">
        <v>86</v>
      </c>
      <c r="E5029" s="149">
        <v>2570000</v>
      </c>
      <c r="F5029" s="149">
        <v>285555.56</v>
      </c>
      <c r="G5029" s="149">
        <v>2855555.56</v>
      </c>
      <c r="H5029" s="150">
        <f>Tabela2[[#This Row],[PERCENTUAL REALIZADO2]]*1/100</f>
        <v>1.26E-4</v>
      </c>
      <c r="I5029">
        <v>1.26E-2</v>
      </c>
      <c r="J5029" s="111">
        <v>42229</v>
      </c>
      <c r="L5029" t="s">
        <v>2</v>
      </c>
      <c r="M5029" t="s">
        <v>84</v>
      </c>
      <c r="N5029" t="s">
        <v>644</v>
      </c>
    </row>
    <row r="5030" spans="1:14" x14ac:dyDescent="0.25">
      <c r="A5030" t="s">
        <v>613</v>
      </c>
      <c r="B5030" t="s">
        <v>53</v>
      </c>
      <c r="C5030" t="s">
        <v>7926</v>
      </c>
      <c r="D5030" t="s">
        <v>161</v>
      </c>
      <c r="E5030" s="149">
        <v>350000</v>
      </c>
      <c r="F5030" s="149">
        <v>11245.99</v>
      </c>
      <c r="G5030" s="149">
        <v>361245.99</v>
      </c>
      <c r="H5030" s="150">
        <f>Tabela2[[#This Row],[PERCENTUAL REALIZADO2]]*1/100</f>
        <v>0.80211399999999999</v>
      </c>
      <c r="I5030">
        <v>80.211399999999998</v>
      </c>
      <c r="J5030" s="111">
        <v>42275</v>
      </c>
      <c r="L5030" t="s">
        <v>2</v>
      </c>
      <c r="M5030" t="s">
        <v>84</v>
      </c>
      <c r="N5030" t="s">
        <v>162</v>
      </c>
    </row>
    <row r="5031" spans="1:14" x14ac:dyDescent="0.25">
      <c r="A5031" t="s">
        <v>7928</v>
      </c>
      <c r="B5031" t="s">
        <v>53</v>
      </c>
      <c r="C5031" t="s">
        <v>7927</v>
      </c>
      <c r="D5031" t="s">
        <v>86</v>
      </c>
      <c r="E5031" s="149">
        <v>250625.2</v>
      </c>
      <c r="F5031" s="149">
        <v>5114.8</v>
      </c>
      <c r="G5031" s="149">
        <v>255740</v>
      </c>
      <c r="H5031" s="150">
        <f>Tabela2[[#This Row],[PERCENTUAL REALIZADO2]]*1/100</f>
        <v>0.60282599999999997</v>
      </c>
      <c r="I5031">
        <v>60.282600000000002</v>
      </c>
      <c r="J5031" s="111">
        <v>42317</v>
      </c>
      <c r="K5031" s="111">
        <v>42739</v>
      </c>
      <c r="L5031" t="s">
        <v>2</v>
      </c>
      <c r="M5031" t="s">
        <v>84</v>
      </c>
      <c r="N5031" t="s">
        <v>183</v>
      </c>
    </row>
    <row r="5032" spans="1:14" x14ac:dyDescent="0.25">
      <c r="A5032" t="s">
        <v>7930</v>
      </c>
      <c r="B5032" t="s">
        <v>59</v>
      </c>
      <c r="C5032" t="s">
        <v>7929</v>
      </c>
      <c r="D5032" t="s">
        <v>86</v>
      </c>
      <c r="E5032" s="149">
        <v>493100</v>
      </c>
      <c r="F5032" s="149">
        <v>6900</v>
      </c>
      <c r="G5032" s="149">
        <v>500000</v>
      </c>
      <c r="H5032" s="150">
        <f>Tabela2[[#This Row],[PERCENTUAL REALIZADO2]]*1/100</f>
        <v>0.61156999999999995</v>
      </c>
      <c r="I5032">
        <v>61.156999999999996</v>
      </c>
      <c r="J5032" s="111">
        <v>42159</v>
      </c>
      <c r="L5032" t="s">
        <v>2</v>
      </c>
      <c r="M5032" t="s">
        <v>84</v>
      </c>
      <c r="N5032" t="s">
        <v>88</v>
      </c>
    </row>
    <row r="5033" spans="1:14" x14ac:dyDescent="0.25">
      <c r="A5033" t="s">
        <v>7931</v>
      </c>
      <c r="B5033" t="s">
        <v>47</v>
      </c>
      <c r="C5033" t="s">
        <v>4500</v>
      </c>
      <c r="D5033" t="s">
        <v>86</v>
      </c>
      <c r="E5033" s="149">
        <v>1976600</v>
      </c>
      <c r="F5033" s="149">
        <v>82358.33</v>
      </c>
      <c r="G5033" s="149">
        <v>2058958.33</v>
      </c>
      <c r="H5033" s="150">
        <f>Tabela2[[#This Row],[PERCENTUAL REALIZADO2]]*1/100</f>
        <v>4.0521000000000001E-2</v>
      </c>
      <c r="I5033">
        <v>4.0521000000000003</v>
      </c>
      <c r="J5033" s="111">
        <v>42234</v>
      </c>
      <c r="L5033" t="s">
        <v>2</v>
      </c>
      <c r="M5033" t="s">
        <v>84</v>
      </c>
      <c r="N5033" t="s">
        <v>88</v>
      </c>
    </row>
    <row r="5034" spans="1:14" x14ac:dyDescent="0.25">
      <c r="A5034" t="s">
        <v>7932</v>
      </c>
      <c r="B5034" t="s">
        <v>47</v>
      </c>
      <c r="C5034" t="s">
        <v>7728</v>
      </c>
      <c r="D5034" t="s">
        <v>86</v>
      </c>
      <c r="E5034" s="149">
        <v>245850</v>
      </c>
      <c r="F5034" s="149">
        <v>47676.24</v>
      </c>
      <c r="G5034" s="149">
        <v>293526.24</v>
      </c>
      <c r="H5034" s="150">
        <f>Tabela2[[#This Row],[PERCENTUAL REALIZADO2]]*1/100</f>
        <v>0.21304600000000001</v>
      </c>
      <c r="I5034">
        <v>21.304600000000001</v>
      </c>
      <c r="J5034" s="111">
        <v>42175</v>
      </c>
      <c r="L5034" t="s">
        <v>2</v>
      </c>
      <c r="M5034" t="s">
        <v>84</v>
      </c>
      <c r="N5034" t="s">
        <v>88</v>
      </c>
    </row>
    <row r="5035" spans="1:14" x14ac:dyDescent="0.25">
      <c r="A5035" t="s">
        <v>7934</v>
      </c>
      <c r="B5035" t="s">
        <v>53</v>
      </c>
      <c r="C5035" t="s">
        <v>7933</v>
      </c>
      <c r="D5035" t="s">
        <v>86</v>
      </c>
      <c r="E5035" s="149">
        <v>295300</v>
      </c>
      <c r="F5035" s="149">
        <v>7594.39</v>
      </c>
      <c r="G5035" s="149">
        <v>302894.39</v>
      </c>
      <c r="H5035" s="150">
        <f>Tabela2[[#This Row],[PERCENTUAL REALIZADO2]]*1/100</f>
        <v>0.189467</v>
      </c>
      <c r="I5035">
        <v>18.9467</v>
      </c>
      <c r="J5035" s="111">
        <v>42306</v>
      </c>
      <c r="L5035" t="s">
        <v>2</v>
      </c>
      <c r="M5035" t="s">
        <v>84</v>
      </c>
      <c r="N5035" t="s">
        <v>88</v>
      </c>
    </row>
    <row r="5036" spans="1:14" x14ac:dyDescent="0.25">
      <c r="A5036" t="s">
        <v>7935</v>
      </c>
      <c r="B5036" t="s">
        <v>60</v>
      </c>
      <c r="C5036" t="s">
        <v>3270</v>
      </c>
      <c r="D5036" t="s">
        <v>86</v>
      </c>
      <c r="E5036" s="149">
        <v>394200</v>
      </c>
      <c r="F5036" s="149">
        <v>15330.61</v>
      </c>
      <c r="G5036" s="149">
        <v>409530.61</v>
      </c>
      <c r="H5036" s="150">
        <f>Tabela2[[#This Row],[PERCENTUAL REALIZADO2]]*1/100</f>
        <v>0.7024379999999999</v>
      </c>
      <c r="I5036">
        <v>70.243799999999993</v>
      </c>
      <c r="J5036" s="111">
        <v>41824</v>
      </c>
      <c r="L5036" t="s">
        <v>2</v>
      </c>
      <c r="M5036" t="s">
        <v>84</v>
      </c>
      <c r="N5036" t="s">
        <v>88</v>
      </c>
    </row>
    <row r="5037" spans="1:14" x14ac:dyDescent="0.25">
      <c r="A5037" t="s">
        <v>7936</v>
      </c>
      <c r="B5037" t="s">
        <v>58</v>
      </c>
      <c r="C5037" t="s">
        <v>967</v>
      </c>
      <c r="D5037" t="s">
        <v>86</v>
      </c>
      <c r="E5037" s="149">
        <v>245850</v>
      </c>
      <c r="F5037" s="149">
        <v>184376.39</v>
      </c>
      <c r="G5037" s="149">
        <v>430226.39</v>
      </c>
      <c r="H5037" s="150">
        <f>Tabela2[[#This Row],[PERCENTUAL REALIZADO2]]*1/100</f>
        <v>0.34467300000000001</v>
      </c>
      <c r="I5037">
        <v>34.467300000000002</v>
      </c>
      <c r="J5037" s="111">
        <v>42156</v>
      </c>
      <c r="L5037" t="s">
        <v>2</v>
      </c>
      <c r="M5037" t="s">
        <v>84</v>
      </c>
      <c r="N5037" t="s">
        <v>88</v>
      </c>
    </row>
    <row r="5038" spans="1:14" x14ac:dyDescent="0.25">
      <c r="A5038" t="s">
        <v>7937</v>
      </c>
      <c r="B5038" t="s">
        <v>47</v>
      </c>
      <c r="C5038" t="s">
        <v>4029</v>
      </c>
      <c r="D5038" t="s">
        <v>86</v>
      </c>
      <c r="E5038" s="149">
        <v>295300</v>
      </c>
      <c r="F5038" s="149">
        <v>60000</v>
      </c>
      <c r="G5038" s="149">
        <v>355300</v>
      </c>
      <c r="H5038" s="150">
        <f>Tabela2[[#This Row],[PERCENTUAL REALIZADO2]]*1/100</f>
        <v>0.59552799999999995</v>
      </c>
      <c r="I5038">
        <v>59.552799999999998</v>
      </c>
      <c r="J5038" s="111">
        <v>42175</v>
      </c>
      <c r="L5038" t="s">
        <v>2</v>
      </c>
      <c r="M5038" t="s">
        <v>84</v>
      </c>
      <c r="N5038" t="s">
        <v>88</v>
      </c>
    </row>
    <row r="5039" spans="1:14" x14ac:dyDescent="0.25">
      <c r="A5039" t="s">
        <v>7939</v>
      </c>
      <c r="B5039" t="s">
        <v>53</v>
      </c>
      <c r="C5039" t="s">
        <v>7938</v>
      </c>
      <c r="D5039" t="s">
        <v>86</v>
      </c>
      <c r="E5039" s="149">
        <v>394200</v>
      </c>
      <c r="F5039" s="149">
        <v>5800</v>
      </c>
      <c r="G5039" s="149">
        <v>400000</v>
      </c>
      <c r="H5039" s="150">
        <f>Tabela2[[#This Row],[PERCENTUAL REALIZADO2]]*1/100</f>
        <v>0.51517599999999997</v>
      </c>
      <c r="I5039">
        <v>51.517600000000002</v>
      </c>
      <c r="J5039" s="111">
        <v>42150</v>
      </c>
      <c r="L5039" t="s">
        <v>2</v>
      </c>
      <c r="M5039" t="s">
        <v>84</v>
      </c>
      <c r="N5039" t="s">
        <v>88</v>
      </c>
    </row>
    <row r="5040" spans="1:14" x14ac:dyDescent="0.25">
      <c r="A5040" t="s">
        <v>7940</v>
      </c>
      <c r="B5040" t="s">
        <v>65</v>
      </c>
      <c r="C5040" t="s">
        <v>4798</v>
      </c>
      <c r="D5040" t="s">
        <v>86</v>
      </c>
      <c r="E5040" s="149">
        <v>245850</v>
      </c>
      <c r="F5040" s="149">
        <v>63694</v>
      </c>
      <c r="G5040" s="149">
        <v>309544</v>
      </c>
      <c r="H5040" s="150">
        <f>Tabela2[[#This Row],[PERCENTUAL REALIZADO2]]*1/100</f>
        <v>0.55028599999999994</v>
      </c>
      <c r="I5040">
        <v>55.028599999999997</v>
      </c>
      <c r="J5040" s="111">
        <v>42156</v>
      </c>
      <c r="L5040" t="s">
        <v>2</v>
      </c>
      <c r="M5040" t="s">
        <v>84</v>
      </c>
      <c r="N5040" t="s">
        <v>88</v>
      </c>
    </row>
    <row r="5041" spans="1:14" x14ac:dyDescent="0.25">
      <c r="A5041" t="s">
        <v>7942</v>
      </c>
      <c r="B5041" t="s">
        <v>60</v>
      </c>
      <c r="C5041" t="s">
        <v>7941</v>
      </c>
      <c r="D5041" t="s">
        <v>86</v>
      </c>
      <c r="E5041" s="149">
        <v>245850</v>
      </c>
      <c r="F5041" s="149">
        <v>146192.20000000001</v>
      </c>
      <c r="G5041" s="149">
        <v>392042.2</v>
      </c>
      <c r="H5041" s="150">
        <f>Tabela2[[#This Row],[PERCENTUAL REALIZADO2]]*1/100</f>
        <v>0.969642</v>
      </c>
      <c r="I5041">
        <v>96.964200000000005</v>
      </c>
      <c r="J5041" s="111">
        <v>42151</v>
      </c>
      <c r="L5041" t="s">
        <v>2</v>
      </c>
      <c r="M5041" t="s">
        <v>84</v>
      </c>
      <c r="N5041" t="s">
        <v>88</v>
      </c>
    </row>
    <row r="5042" spans="1:14" x14ac:dyDescent="0.25">
      <c r="A5042" t="s">
        <v>7943</v>
      </c>
      <c r="B5042" t="s">
        <v>53</v>
      </c>
      <c r="C5042" t="s">
        <v>3464</v>
      </c>
      <c r="D5042" t="s">
        <v>86</v>
      </c>
      <c r="E5042" s="149">
        <v>493100</v>
      </c>
      <c r="F5042" s="149">
        <v>10063.15</v>
      </c>
      <c r="G5042" s="149">
        <v>503163.15</v>
      </c>
      <c r="H5042" s="150">
        <f>Tabela2[[#This Row],[PERCENTUAL REALIZADO2]]*1/100</f>
        <v>0.80838600000000005</v>
      </c>
      <c r="I5042">
        <v>80.8386</v>
      </c>
      <c r="J5042" s="111">
        <v>42158</v>
      </c>
      <c r="L5042" t="s">
        <v>2</v>
      </c>
      <c r="M5042" t="s">
        <v>84</v>
      </c>
      <c r="N5042" t="s">
        <v>88</v>
      </c>
    </row>
    <row r="5043" spans="1:14" x14ac:dyDescent="0.25">
      <c r="A5043" t="s">
        <v>7944</v>
      </c>
      <c r="B5043" t="s">
        <v>53</v>
      </c>
      <c r="C5043" t="s">
        <v>5357</v>
      </c>
      <c r="D5043" t="s">
        <v>86</v>
      </c>
      <c r="E5043" s="149">
        <v>493100</v>
      </c>
      <c r="F5043" s="149">
        <v>9200</v>
      </c>
      <c r="G5043" s="149">
        <v>502300</v>
      </c>
      <c r="H5043" s="150">
        <f>Tabela2[[#This Row],[PERCENTUAL REALIZADO2]]*1/100</f>
        <v>0.58962400000000004</v>
      </c>
      <c r="I5043">
        <v>58.962400000000002</v>
      </c>
      <c r="J5043" s="111">
        <v>42223</v>
      </c>
      <c r="L5043" t="s">
        <v>2</v>
      </c>
      <c r="M5043" t="s">
        <v>84</v>
      </c>
      <c r="N5043" t="s">
        <v>88</v>
      </c>
    </row>
    <row r="5044" spans="1:14" x14ac:dyDescent="0.25">
      <c r="A5044" t="s">
        <v>7945</v>
      </c>
      <c r="B5044" t="s">
        <v>53</v>
      </c>
      <c r="C5044" t="s">
        <v>4542</v>
      </c>
      <c r="D5044" t="s">
        <v>86</v>
      </c>
      <c r="E5044" s="149">
        <v>245850</v>
      </c>
      <c r="F5044" s="149">
        <v>34202.15</v>
      </c>
      <c r="G5044" s="149">
        <v>280052.15000000002</v>
      </c>
      <c r="H5044" s="150">
        <f>Tabela2[[#This Row],[PERCENTUAL REALIZADO2]]*1/100</f>
        <v>0.55030000000000001</v>
      </c>
      <c r="I5044">
        <v>55.03</v>
      </c>
      <c r="J5044" s="111">
        <v>42152</v>
      </c>
      <c r="L5044" t="s">
        <v>2</v>
      </c>
      <c r="M5044" t="s">
        <v>84</v>
      </c>
      <c r="N5044" t="s">
        <v>88</v>
      </c>
    </row>
    <row r="5045" spans="1:14" x14ac:dyDescent="0.25">
      <c r="A5045" t="s">
        <v>7947</v>
      </c>
      <c r="B5045" t="s">
        <v>53</v>
      </c>
      <c r="C5045" t="s">
        <v>7946</v>
      </c>
      <c r="D5045" t="s">
        <v>86</v>
      </c>
      <c r="E5045" s="149">
        <v>690900</v>
      </c>
      <c r="F5045" s="149">
        <v>29100</v>
      </c>
      <c r="G5045" s="149">
        <v>720000</v>
      </c>
      <c r="H5045" s="150">
        <f>Tabela2[[#This Row],[PERCENTUAL REALIZADO2]]*1/100</f>
        <v>0.69840500000000005</v>
      </c>
      <c r="I5045">
        <v>69.840500000000006</v>
      </c>
      <c r="J5045" s="111">
        <v>42282</v>
      </c>
      <c r="L5045" t="s">
        <v>2</v>
      </c>
      <c r="M5045" t="s">
        <v>84</v>
      </c>
      <c r="N5045" t="s">
        <v>88</v>
      </c>
    </row>
    <row r="5046" spans="1:14" x14ac:dyDescent="0.25">
      <c r="A5046" t="s">
        <v>7949</v>
      </c>
      <c r="B5046" t="s">
        <v>47</v>
      </c>
      <c r="C5046" t="s">
        <v>7948</v>
      </c>
      <c r="D5046" t="s">
        <v>86</v>
      </c>
      <c r="E5046" s="149">
        <v>690900</v>
      </c>
      <c r="F5046" s="149">
        <v>75955.34</v>
      </c>
      <c r="G5046" s="149">
        <v>766855.34</v>
      </c>
      <c r="H5046" s="150">
        <f>Tabela2[[#This Row],[PERCENTUAL REALIZADO2]]*1/100</f>
        <v>0.71426500000000004</v>
      </c>
      <c r="I5046">
        <v>71.426500000000004</v>
      </c>
      <c r="J5046" s="111">
        <v>42165</v>
      </c>
      <c r="L5046" t="s">
        <v>2</v>
      </c>
      <c r="M5046" t="s">
        <v>84</v>
      </c>
      <c r="N5046" t="s">
        <v>88</v>
      </c>
    </row>
    <row r="5047" spans="1:14" x14ac:dyDescent="0.25">
      <c r="A5047" t="s">
        <v>7950</v>
      </c>
      <c r="B5047" t="s">
        <v>47</v>
      </c>
      <c r="C5047" t="s">
        <v>1225</v>
      </c>
      <c r="D5047" t="s">
        <v>86</v>
      </c>
      <c r="E5047" s="149">
        <v>592000</v>
      </c>
      <c r="F5047" s="149">
        <v>0</v>
      </c>
      <c r="G5047" s="149">
        <v>592000</v>
      </c>
      <c r="H5047" s="150">
        <f>Tabela2[[#This Row],[PERCENTUAL REALIZADO2]]*1/100</f>
        <v>0.81265399999999999</v>
      </c>
      <c r="I5047">
        <v>81.2654</v>
      </c>
      <c r="J5047" s="111">
        <v>41808</v>
      </c>
      <c r="L5047" t="s">
        <v>2</v>
      </c>
      <c r="M5047" t="s">
        <v>84</v>
      </c>
      <c r="N5047" t="s">
        <v>88</v>
      </c>
    </row>
    <row r="5048" spans="1:14" x14ac:dyDescent="0.25">
      <c r="A5048" t="s">
        <v>7952</v>
      </c>
      <c r="B5048" t="s">
        <v>53</v>
      </c>
      <c r="C5048" t="s">
        <v>7951</v>
      </c>
      <c r="D5048" t="s">
        <v>86</v>
      </c>
      <c r="E5048" s="149">
        <v>394200</v>
      </c>
      <c r="F5048" s="149">
        <v>22939.25</v>
      </c>
      <c r="G5048" s="149">
        <v>417139.25</v>
      </c>
      <c r="H5048" s="150">
        <f>Tabela2[[#This Row],[PERCENTUAL REALIZADO2]]*1/100</f>
        <v>0.79194299999999995</v>
      </c>
      <c r="I5048">
        <v>79.194299999999998</v>
      </c>
      <c r="J5048" s="111">
        <v>42359</v>
      </c>
      <c r="L5048" t="s">
        <v>2</v>
      </c>
      <c r="M5048" t="s">
        <v>84</v>
      </c>
      <c r="N5048" t="s">
        <v>88</v>
      </c>
    </row>
    <row r="5049" spans="1:14" x14ac:dyDescent="0.25">
      <c r="A5049" t="s">
        <v>7953</v>
      </c>
      <c r="B5049" t="s">
        <v>51</v>
      </c>
      <c r="C5049" t="s">
        <v>6813</v>
      </c>
      <c r="D5049" t="s">
        <v>86</v>
      </c>
      <c r="E5049" s="149">
        <v>245850</v>
      </c>
      <c r="F5049" s="149">
        <v>20964.02</v>
      </c>
      <c r="G5049" s="149">
        <v>266814.02</v>
      </c>
      <c r="H5049" s="150">
        <f>Tabela2[[#This Row],[PERCENTUAL REALIZADO2]]*1/100</f>
        <v>6.3244999999999996E-2</v>
      </c>
      <c r="I5049">
        <v>6.3244999999999996</v>
      </c>
      <c r="J5049" s="111">
        <v>42137</v>
      </c>
      <c r="L5049" t="s">
        <v>2</v>
      </c>
      <c r="M5049" t="s">
        <v>84</v>
      </c>
      <c r="N5049" t="s">
        <v>88</v>
      </c>
    </row>
    <row r="5050" spans="1:14" x14ac:dyDescent="0.25">
      <c r="A5050" t="s">
        <v>7954</v>
      </c>
      <c r="B5050" t="s">
        <v>47</v>
      </c>
      <c r="C5050" t="s">
        <v>4235</v>
      </c>
      <c r="D5050" t="s">
        <v>86</v>
      </c>
      <c r="E5050" s="149">
        <v>394200</v>
      </c>
      <c r="F5050" s="149">
        <v>5800</v>
      </c>
      <c r="G5050" s="149">
        <v>400000</v>
      </c>
      <c r="H5050" s="150">
        <f>Tabela2[[#This Row],[PERCENTUAL REALIZADO2]]*1/100</f>
        <v>0.99945499999999998</v>
      </c>
      <c r="I5050">
        <v>99.945499999999996</v>
      </c>
      <c r="J5050" s="111">
        <v>42142</v>
      </c>
      <c r="L5050" t="s">
        <v>2</v>
      </c>
      <c r="M5050" t="s">
        <v>84</v>
      </c>
      <c r="N5050" t="s">
        <v>88</v>
      </c>
    </row>
    <row r="5051" spans="1:14" x14ac:dyDescent="0.25">
      <c r="A5051" t="s">
        <v>7955</v>
      </c>
      <c r="B5051" t="s">
        <v>58</v>
      </c>
      <c r="C5051" t="s">
        <v>970</v>
      </c>
      <c r="D5051" t="s">
        <v>86</v>
      </c>
      <c r="E5051" s="149">
        <v>997490</v>
      </c>
      <c r="F5051" s="149">
        <v>54346.48</v>
      </c>
      <c r="G5051" s="149">
        <v>1051836.48</v>
      </c>
      <c r="H5051" s="150">
        <f>Tabela2[[#This Row],[PERCENTUAL REALIZADO2]]*1/100</f>
        <v>0.35506599999999999</v>
      </c>
      <c r="I5051">
        <v>35.506599999999999</v>
      </c>
      <c r="J5051" s="111">
        <v>42157</v>
      </c>
      <c r="L5051" t="s">
        <v>2</v>
      </c>
      <c r="M5051" t="s">
        <v>84</v>
      </c>
      <c r="N5051" t="s">
        <v>88</v>
      </c>
    </row>
    <row r="5052" spans="1:14" x14ac:dyDescent="0.25">
      <c r="A5052" t="s">
        <v>7956</v>
      </c>
      <c r="B5052" t="s">
        <v>47</v>
      </c>
      <c r="C5052" t="s">
        <v>1019</v>
      </c>
      <c r="D5052" t="s">
        <v>86</v>
      </c>
      <c r="E5052" s="149">
        <v>245850</v>
      </c>
      <c r="F5052" s="149">
        <v>0</v>
      </c>
      <c r="G5052" s="149">
        <v>245850</v>
      </c>
      <c r="H5052" s="150">
        <f>Tabela2[[#This Row],[PERCENTUAL REALIZADO2]]*1/100</f>
        <v>0.48800600000000005</v>
      </c>
      <c r="I5052">
        <v>48.800600000000003</v>
      </c>
      <c r="J5052" s="111">
        <v>42101</v>
      </c>
      <c r="L5052" t="s">
        <v>2</v>
      </c>
      <c r="M5052" t="s">
        <v>84</v>
      </c>
      <c r="N5052" t="s">
        <v>88</v>
      </c>
    </row>
    <row r="5053" spans="1:14" x14ac:dyDescent="0.25">
      <c r="A5053" t="s">
        <v>7957</v>
      </c>
      <c r="B5053" t="s">
        <v>68</v>
      </c>
      <c r="C5053" t="s">
        <v>3487</v>
      </c>
      <c r="D5053" t="s">
        <v>86</v>
      </c>
      <c r="E5053" s="149">
        <v>245850</v>
      </c>
      <c r="F5053" s="149">
        <v>12098.53</v>
      </c>
      <c r="G5053" s="149">
        <v>257948.53</v>
      </c>
      <c r="H5053" s="150">
        <f>Tabela2[[#This Row],[PERCENTUAL REALIZADO2]]*1/100</f>
        <v>0.831704</v>
      </c>
      <c r="I5053">
        <v>83.170400000000001</v>
      </c>
      <c r="J5053" s="111">
        <v>42125</v>
      </c>
      <c r="L5053" t="s">
        <v>2</v>
      </c>
      <c r="M5053" t="s">
        <v>84</v>
      </c>
      <c r="N5053" t="s">
        <v>88</v>
      </c>
    </row>
    <row r="5054" spans="1:14" x14ac:dyDescent="0.25">
      <c r="A5054" t="s">
        <v>7958</v>
      </c>
      <c r="B5054" t="s">
        <v>68</v>
      </c>
      <c r="C5054" t="s">
        <v>4916</v>
      </c>
      <c r="D5054" t="s">
        <v>86</v>
      </c>
      <c r="E5054" s="149">
        <v>493100</v>
      </c>
      <c r="F5054" s="149">
        <v>0</v>
      </c>
      <c r="G5054" s="149">
        <v>493100</v>
      </c>
      <c r="H5054" s="150">
        <f>Tabela2[[#This Row],[PERCENTUAL REALIZADO2]]*1/100</f>
        <v>0.87334400000000001</v>
      </c>
      <c r="I5054">
        <v>87.334400000000002</v>
      </c>
      <c r="J5054" s="111">
        <v>42125</v>
      </c>
      <c r="L5054" t="s">
        <v>2</v>
      </c>
      <c r="M5054" t="s">
        <v>84</v>
      </c>
      <c r="N5054" t="s">
        <v>114</v>
      </c>
    </row>
    <row r="5055" spans="1:14" x14ac:dyDescent="0.25">
      <c r="A5055" t="s">
        <v>7959</v>
      </c>
      <c r="B5055" t="s">
        <v>68</v>
      </c>
      <c r="C5055" t="s">
        <v>7787</v>
      </c>
      <c r="D5055" t="s">
        <v>86</v>
      </c>
      <c r="E5055" s="149">
        <v>295300</v>
      </c>
      <c r="F5055" s="149">
        <v>104479.32</v>
      </c>
      <c r="G5055" s="149">
        <v>399779.32</v>
      </c>
      <c r="H5055" s="150">
        <f>Tabela2[[#This Row],[PERCENTUAL REALIZADO2]]*1/100</f>
        <v>0.20885100000000001</v>
      </c>
      <c r="I5055">
        <v>20.885100000000001</v>
      </c>
      <c r="J5055" s="111">
        <v>42217</v>
      </c>
      <c r="L5055" t="s">
        <v>2</v>
      </c>
      <c r="M5055" t="s">
        <v>84</v>
      </c>
      <c r="N5055" t="s">
        <v>88</v>
      </c>
    </row>
    <row r="5056" spans="1:14" x14ac:dyDescent="0.25">
      <c r="A5056" t="s">
        <v>7963</v>
      </c>
      <c r="B5056" t="s">
        <v>47</v>
      </c>
      <c r="C5056" t="s">
        <v>7962</v>
      </c>
      <c r="D5056" t="s">
        <v>86</v>
      </c>
      <c r="E5056" s="149">
        <v>493100</v>
      </c>
      <c r="F5056" s="149">
        <v>9862</v>
      </c>
      <c r="G5056" s="149">
        <v>502962</v>
      </c>
      <c r="H5056" s="150">
        <f>Tabela2[[#This Row],[PERCENTUAL REALIZADO2]]*1/100</f>
        <v>0.20493099999999997</v>
      </c>
      <c r="I5056">
        <v>20.493099999999998</v>
      </c>
      <c r="J5056" s="111">
        <v>42139</v>
      </c>
      <c r="L5056" t="s">
        <v>2</v>
      </c>
      <c r="M5056" t="s">
        <v>84</v>
      </c>
      <c r="N5056" t="s">
        <v>88</v>
      </c>
    </row>
    <row r="5057" spans="1:14" x14ac:dyDescent="0.25">
      <c r="A5057" t="s">
        <v>3930</v>
      </c>
      <c r="B5057" t="s">
        <v>61</v>
      </c>
      <c r="C5057" t="s">
        <v>909</v>
      </c>
      <c r="D5057" t="s">
        <v>117</v>
      </c>
      <c r="E5057" s="149">
        <v>487500</v>
      </c>
      <c r="F5057" s="149">
        <v>39000</v>
      </c>
      <c r="G5057" s="149">
        <v>526500</v>
      </c>
      <c r="H5057" s="150">
        <f>Tabela2[[#This Row],[PERCENTUAL REALIZADO2]]*1/100</f>
        <v>0.644872</v>
      </c>
      <c r="I5057">
        <v>64.487200000000001</v>
      </c>
      <c r="J5057" s="111">
        <v>42248</v>
      </c>
      <c r="L5057" t="s">
        <v>2</v>
      </c>
      <c r="M5057" t="s">
        <v>120</v>
      </c>
      <c r="N5057" t="s">
        <v>121</v>
      </c>
    </row>
    <row r="5058" spans="1:14" x14ac:dyDescent="0.25">
      <c r="A5058" t="s">
        <v>7964</v>
      </c>
      <c r="B5058" t="s">
        <v>48</v>
      </c>
      <c r="C5058" t="s">
        <v>4976</v>
      </c>
      <c r="D5058" t="s">
        <v>117</v>
      </c>
      <c r="E5058" s="149">
        <v>959997.89</v>
      </c>
      <c r="F5058" s="149">
        <v>39999.910000000003</v>
      </c>
      <c r="G5058" s="149">
        <v>999997.8</v>
      </c>
      <c r="H5058" s="150">
        <f>Tabela2[[#This Row],[PERCENTUAL REALIZADO2]]*1/100</f>
        <v>6.6666000000000003E-2</v>
      </c>
      <c r="I5058">
        <v>6.6665999999999999</v>
      </c>
      <c r="J5058" s="111">
        <v>42156</v>
      </c>
      <c r="L5058" t="s">
        <v>2</v>
      </c>
      <c r="M5058" t="s">
        <v>120</v>
      </c>
      <c r="N5058" t="s">
        <v>121</v>
      </c>
    </row>
    <row r="5059" spans="1:14" x14ac:dyDescent="0.25">
      <c r="A5059" t="s">
        <v>412</v>
      </c>
      <c r="B5059" t="s">
        <v>52</v>
      </c>
      <c r="C5059" t="s">
        <v>5153</v>
      </c>
      <c r="D5059" t="s">
        <v>117</v>
      </c>
      <c r="E5059" s="149">
        <v>487500</v>
      </c>
      <c r="F5059" s="149">
        <v>12500</v>
      </c>
      <c r="G5059" s="149">
        <v>500000</v>
      </c>
      <c r="H5059" s="150">
        <f>Tabela2[[#This Row],[PERCENTUAL REALIZADO2]]*1/100</f>
        <v>0.51218000000000008</v>
      </c>
      <c r="I5059">
        <v>51.218000000000004</v>
      </c>
      <c r="J5059" s="111">
        <v>42130</v>
      </c>
      <c r="L5059" t="s">
        <v>2</v>
      </c>
      <c r="M5059" t="s">
        <v>120</v>
      </c>
      <c r="N5059" t="s">
        <v>121</v>
      </c>
    </row>
    <row r="5060" spans="1:14" x14ac:dyDescent="0.25">
      <c r="A5060" t="s">
        <v>5979</v>
      </c>
      <c r="B5060" t="s">
        <v>45</v>
      </c>
      <c r="C5060" t="s">
        <v>1906</v>
      </c>
      <c r="D5060" t="s">
        <v>86</v>
      </c>
      <c r="E5060" s="149">
        <v>243750</v>
      </c>
      <c r="F5060" s="149">
        <v>7576.4</v>
      </c>
      <c r="G5060" s="149">
        <v>251326.4</v>
      </c>
      <c r="H5060" s="150">
        <f>Tabela2[[#This Row],[PERCENTUAL REALIZADO2]]*1/100</f>
        <v>0.72099999999999997</v>
      </c>
      <c r="I5060">
        <v>72.099999999999994</v>
      </c>
      <c r="J5060" s="111">
        <v>39224</v>
      </c>
      <c r="L5060" t="s">
        <v>2</v>
      </c>
      <c r="M5060" t="s">
        <v>84</v>
      </c>
      <c r="N5060" t="s">
        <v>915</v>
      </c>
    </row>
    <row r="5061" spans="1:14" x14ac:dyDescent="0.25">
      <c r="A5061" t="s">
        <v>7965</v>
      </c>
      <c r="B5061" t="s">
        <v>57</v>
      </c>
      <c r="C5061" t="s">
        <v>6760</v>
      </c>
      <c r="D5061" t="s">
        <v>117</v>
      </c>
      <c r="E5061" s="149">
        <v>390000</v>
      </c>
      <c r="F5061" s="149">
        <v>12371.13</v>
      </c>
      <c r="G5061" s="149">
        <v>402371.13</v>
      </c>
      <c r="H5061" s="150">
        <f>Tabela2[[#This Row],[PERCENTUAL REALIZADO2]]*1/100</f>
        <v>0.62637999999999994</v>
      </c>
      <c r="I5061">
        <v>62.637999999999998</v>
      </c>
      <c r="J5061" s="111">
        <v>42401</v>
      </c>
      <c r="L5061" t="s">
        <v>2</v>
      </c>
      <c r="M5061" t="s">
        <v>120</v>
      </c>
      <c r="N5061" t="s">
        <v>121</v>
      </c>
    </row>
    <row r="5062" spans="1:14" x14ac:dyDescent="0.25">
      <c r="A5062" t="s">
        <v>7967</v>
      </c>
      <c r="B5062" t="s">
        <v>59</v>
      </c>
      <c r="C5062" t="s">
        <v>7966</v>
      </c>
      <c r="D5062" t="s">
        <v>117</v>
      </c>
      <c r="E5062" s="149">
        <v>250000</v>
      </c>
      <c r="F5062" s="149">
        <v>5200</v>
      </c>
      <c r="G5062" s="149">
        <v>255200</v>
      </c>
      <c r="H5062" s="150">
        <f>Tabela2[[#This Row],[PERCENTUAL REALIZADO2]]*1/100</f>
        <v>0.8092109999999999</v>
      </c>
      <c r="I5062">
        <v>80.921099999999996</v>
      </c>
      <c r="J5062" s="111">
        <v>42150</v>
      </c>
      <c r="L5062" t="s">
        <v>2</v>
      </c>
      <c r="M5062" t="s">
        <v>120</v>
      </c>
      <c r="N5062" t="s">
        <v>121</v>
      </c>
    </row>
    <row r="5063" spans="1:14" x14ac:dyDescent="0.25">
      <c r="A5063" t="s">
        <v>7968</v>
      </c>
      <c r="B5063" t="s">
        <v>314</v>
      </c>
      <c r="C5063" t="s">
        <v>313</v>
      </c>
      <c r="D5063" t="s">
        <v>117</v>
      </c>
      <c r="E5063" s="149">
        <v>975000</v>
      </c>
      <c r="F5063" s="149">
        <v>40625</v>
      </c>
      <c r="G5063" s="149">
        <v>1015625</v>
      </c>
      <c r="H5063" s="150">
        <f>Tabela2[[#This Row],[PERCENTUAL REALIZADO2]]*1/100</f>
        <v>0.89942800000000001</v>
      </c>
      <c r="I5063">
        <v>89.942800000000005</v>
      </c>
      <c r="J5063" s="111">
        <v>42158</v>
      </c>
      <c r="L5063" t="s">
        <v>2</v>
      </c>
      <c r="M5063" t="s">
        <v>120</v>
      </c>
      <c r="N5063" t="s">
        <v>121</v>
      </c>
    </row>
    <row r="5064" spans="1:14" x14ac:dyDescent="0.25">
      <c r="A5064" t="s">
        <v>506</v>
      </c>
      <c r="B5064" t="s">
        <v>66</v>
      </c>
      <c r="C5064" t="s">
        <v>4417</v>
      </c>
      <c r="D5064" t="s">
        <v>161</v>
      </c>
      <c r="E5064" s="149">
        <v>260000</v>
      </c>
      <c r="F5064" s="149">
        <v>60000</v>
      </c>
      <c r="G5064" s="149">
        <v>320000</v>
      </c>
      <c r="H5064" s="150">
        <f>Tabela2[[#This Row],[PERCENTUAL REALIZADO2]]*1/100</f>
        <v>0.74302499999999994</v>
      </c>
      <c r="I5064">
        <v>74.302499999999995</v>
      </c>
      <c r="J5064" s="111">
        <v>42309</v>
      </c>
      <c r="L5064" t="s">
        <v>2</v>
      </c>
      <c r="M5064" t="s">
        <v>84</v>
      </c>
      <c r="N5064" t="s">
        <v>507</v>
      </c>
    </row>
    <row r="5065" spans="1:14" x14ac:dyDescent="0.25">
      <c r="A5065" t="s">
        <v>613</v>
      </c>
      <c r="B5065" t="s">
        <v>52</v>
      </c>
      <c r="C5065" t="s">
        <v>5688</v>
      </c>
      <c r="D5065" t="s">
        <v>161</v>
      </c>
      <c r="E5065" s="149">
        <v>350000</v>
      </c>
      <c r="F5065" s="149">
        <v>7143</v>
      </c>
      <c r="G5065" s="149">
        <v>357143</v>
      </c>
      <c r="H5065" s="150">
        <f>Tabela2[[#This Row],[PERCENTUAL REALIZADO2]]*1/100</f>
        <v>0.37891199999999997</v>
      </c>
      <c r="I5065">
        <v>37.891199999999998</v>
      </c>
      <c r="J5065" s="111">
        <v>42079</v>
      </c>
      <c r="L5065" t="s">
        <v>2</v>
      </c>
      <c r="M5065" t="s">
        <v>84</v>
      </c>
      <c r="N5065" t="s">
        <v>162</v>
      </c>
    </row>
    <row r="5066" spans="1:14" x14ac:dyDescent="0.25">
      <c r="A5066" t="s">
        <v>7969</v>
      </c>
      <c r="B5066" t="s">
        <v>48</v>
      </c>
      <c r="C5066" t="s">
        <v>3466</v>
      </c>
      <c r="D5066" t="s">
        <v>161</v>
      </c>
      <c r="E5066" s="149">
        <v>320005.56</v>
      </c>
      <c r="F5066" s="149">
        <v>13333.56</v>
      </c>
      <c r="G5066" s="149">
        <v>333339.12</v>
      </c>
      <c r="H5066" s="150">
        <f>Tabela2[[#This Row],[PERCENTUAL REALIZADO2]]*1/100</f>
        <v>0.52690700000000001</v>
      </c>
      <c r="I5066">
        <v>52.6907</v>
      </c>
      <c r="J5066" s="111">
        <v>42522</v>
      </c>
      <c r="L5066" t="s">
        <v>2</v>
      </c>
      <c r="M5066" t="s">
        <v>84</v>
      </c>
      <c r="N5066" t="s">
        <v>265</v>
      </c>
    </row>
    <row r="5067" spans="1:14" x14ac:dyDescent="0.25">
      <c r="A5067" t="s">
        <v>613</v>
      </c>
      <c r="B5067" t="s">
        <v>56</v>
      </c>
      <c r="C5067" t="s">
        <v>7970</v>
      </c>
      <c r="D5067" t="s">
        <v>161</v>
      </c>
      <c r="E5067" s="149">
        <v>350000</v>
      </c>
      <c r="F5067" s="149">
        <v>7200</v>
      </c>
      <c r="G5067" s="149">
        <v>357200</v>
      </c>
      <c r="H5067" s="150">
        <f>Tabela2[[#This Row],[PERCENTUAL REALIZADO2]]*1/100</f>
        <v>0.50552200000000003</v>
      </c>
      <c r="I5067">
        <v>50.552199999999999</v>
      </c>
      <c r="J5067" s="111">
        <v>42151</v>
      </c>
      <c r="L5067" t="s">
        <v>2</v>
      </c>
      <c r="M5067" t="s">
        <v>84</v>
      </c>
      <c r="N5067" t="s">
        <v>162</v>
      </c>
    </row>
    <row r="5068" spans="1:14" x14ac:dyDescent="0.25">
      <c r="A5068" t="s">
        <v>613</v>
      </c>
      <c r="B5068" t="s">
        <v>53</v>
      </c>
      <c r="C5068" t="s">
        <v>4052</v>
      </c>
      <c r="D5068" t="s">
        <v>161</v>
      </c>
      <c r="E5068" s="149">
        <v>334406.5</v>
      </c>
      <c r="F5068" s="149">
        <v>6824.62</v>
      </c>
      <c r="G5068" s="149">
        <v>341231.12</v>
      </c>
      <c r="H5068" s="150">
        <f>Tabela2[[#This Row],[PERCENTUAL REALIZADO2]]*1/100</f>
        <v>0.76125799999999999</v>
      </c>
      <c r="I5068">
        <v>76.125799999999998</v>
      </c>
      <c r="J5068" s="111">
        <v>42268</v>
      </c>
      <c r="L5068" t="s">
        <v>2</v>
      </c>
      <c r="M5068" t="s">
        <v>84</v>
      </c>
      <c r="N5068" t="s">
        <v>162</v>
      </c>
    </row>
    <row r="5069" spans="1:14" x14ac:dyDescent="0.25">
      <c r="A5069" t="s">
        <v>613</v>
      </c>
      <c r="B5069" t="s">
        <v>51</v>
      </c>
      <c r="C5069" t="s">
        <v>7971</v>
      </c>
      <c r="D5069" t="s">
        <v>161</v>
      </c>
      <c r="E5069" s="149">
        <v>350000</v>
      </c>
      <c r="F5069" s="149">
        <v>27791.91</v>
      </c>
      <c r="G5069" s="149">
        <v>377791.91</v>
      </c>
      <c r="H5069" s="150">
        <f>Tabela2[[#This Row],[PERCENTUAL REALIZADO2]]*1/100</f>
        <v>0.50892700000000002</v>
      </c>
      <c r="I5069">
        <v>50.892699999999998</v>
      </c>
      <c r="J5069" s="111">
        <v>42146</v>
      </c>
      <c r="L5069" t="s">
        <v>2</v>
      </c>
      <c r="M5069" t="s">
        <v>84</v>
      </c>
      <c r="N5069" t="s">
        <v>162</v>
      </c>
    </row>
    <row r="5070" spans="1:14" x14ac:dyDescent="0.25">
      <c r="A5070" t="s">
        <v>613</v>
      </c>
      <c r="B5070" t="s">
        <v>58</v>
      </c>
      <c r="C5070" t="s">
        <v>6053</v>
      </c>
      <c r="D5070" t="s">
        <v>161</v>
      </c>
      <c r="E5070" s="149">
        <v>311173.28000000003</v>
      </c>
      <c r="F5070" s="149">
        <v>6350.48</v>
      </c>
      <c r="G5070" s="149">
        <v>317523.76</v>
      </c>
      <c r="H5070" s="150">
        <f>Tabela2[[#This Row],[PERCENTUAL REALIZADO2]]*1/100</f>
        <v>0.86827200000000004</v>
      </c>
      <c r="I5070">
        <v>86.827200000000005</v>
      </c>
      <c r="J5070" s="111">
        <v>42534</v>
      </c>
      <c r="L5070" t="s">
        <v>2</v>
      </c>
      <c r="M5070" t="s">
        <v>84</v>
      </c>
      <c r="N5070" t="s">
        <v>162</v>
      </c>
    </row>
    <row r="5071" spans="1:14" x14ac:dyDescent="0.25">
      <c r="A5071" t="s">
        <v>613</v>
      </c>
      <c r="B5071" t="s">
        <v>68</v>
      </c>
      <c r="C5071" t="s">
        <v>7972</v>
      </c>
      <c r="D5071" t="s">
        <v>161</v>
      </c>
      <c r="E5071" s="149">
        <v>450000</v>
      </c>
      <c r="F5071" s="149">
        <v>175967.96</v>
      </c>
      <c r="G5071" s="149">
        <v>625967.96</v>
      </c>
      <c r="H5071" s="150">
        <f>Tabela2[[#This Row],[PERCENTUAL REALIZADO2]]*1/100</f>
        <v>0.115205</v>
      </c>
      <c r="I5071">
        <v>11.5205</v>
      </c>
      <c r="J5071" s="111">
        <v>42156</v>
      </c>
      <c r="L5071" t="s">
        <v>2</v>
      </c>
      <c r="M5071" t="s">
        <v>84</v>
      </c>
      <c r="N5071" t="s">
        <v>162</v>
      </c>
    </row>
    <row r="5072" spans="1:14" x14ac:dyDescent="0.25">
      <c r="A5072" t="s">
        <v>639</v>
      </c>
      <c r="B5072" t="s">
        <v>48</v>
      </c>
      <c r="C5072" t="s">
        <v>7973</v>
      </c>
      <c r="D5072" t="s">
        <v>161</v>
      </c>
      <c r="E5072" s="149">
        <v>350000</v>
      </c>
      <c r="F5072" s="149">
        <v>7500</v>
      </c>
      <c r="G5072" s="149">
        <v>357500</v>
      </c>
      <c r="H5072" s="150">
        <f>Tabela2[[#This Row],[PERCENTUAL REALIZADO2]]*1/100</f>
        <v>0.58226999999999995</v>
      </c>
      <c r="I5072">
        <v>58.226999999999997</v>
      </c>
      <c r="J5072" s="111">
        <v>42156</v>
      </c>
      <c r="L5072" t="s">
        <v>2</v>
      </c>
      <c r="M5072" t="s">
        <v>84</v>
      </c>
      <c r="N5072" t="s">
        <v>162</v>
      </c>
    </row>
    <row r="5073" spans="1:14" x14ac:dyDescent="0.25">
      <c r="A5073" t="s">
        <v>486</v>
      </c>
      <c r="B5073" t="s">
        <v>57</v>
      </c>
      <c r="C5073" t="s">
        <v>7974</v>
      </c>
      <c r="D5073" t="s">
        <v>161</v>
      </c>
      <c r="E5073" s="149">
        <v>450000</v>
      </c>
      <c r="F5073" s="149">
        <v>9500</v>
      </c>
      <c r="G5073" s="149">
        <v>459500</v>
      </c>
      <c r="H5073" s="150">
        <f>Tabela2[[#This Row],[PERCENTUAL REALIZADO2]]*1/100</f>
        <v>0.51711499999999999</v>
      </c>
      <c r="I5073">
        <v>51.711500000000001</v>
      </c>
      <c r="J5073" s="111">
        <v>42171</v>
      </c>
      <c r="L5073" t="s">
        <v>2</v>
      </c>
      <c r="M5073" t="s">
        <v>84</v>
      </c>
      <c r="N5073" t="s">
        <v>265</v>
      </c>
    </row>
    <row r="5074" spans="1:14" x14ac:dyDescent="0.25">
      <c r="A5074" t="s">
        <v>5990</v>
      </c>
      <c r="B5074" t="s">
        <v>51</v>
      </c>
      <c r="C5074" t="s">
        <v>4012</v>
      </c>
      <c r="D5074" t="s">
        <v>86</v>
      </c>
      <c r="E5074" s="149">
        <v>975000</v>
      </c>
      <c r="F5074" s="149">
        <v>97498.36</v>
      </c>
      <c r="G5074" s="149">
        <v>1072498.3600000001</v>
      </c>
      <c r="H5074" s="150">
        <f>Tabela2[[#This Row],[PERCENTUAL REALIZADO2]]*1/100</f>
        <v>0.70590000000000008</v>
      </c>
      <c r="I5074">
        <v>70.59</v>
      </c>
      <c r="J5074" s="111">
        <v>39566</v>
      </c>
      <c r="L5074" t="s">
        <v>2</v>
      </c>
      <c r="M5074" t="s">
        <v>84</v>
      </c>
      <c r="N5074" t="s">
        <v>915</v>
      </c>
    </row>
    <row r="5075" spans="1:14" x14ac:dyDescent="0.25">
      <c r="A5075" t="s">
        <v>486</v>
      </c>
      <c r="B5075" t="s">
        <v>48</v>
      </c>
      <c r="C5075" t="s">
        <v>7251</v>
      </c>
      <c r="D5075" t="s">
        <v>161</v>
      </c>
      <c r="E5075" s="149">
        <v>437485.97</v>
      </c>
      <c r="F5075" s="149">
        <v>8928.2900000000009</v>
      </c>
      <c r="G5075" s="149">
        <v>446414.26</v>
      </c>
      <c r="H5075" s="150">
        <f>Tabela2[[#This Row],[PERCENTUAL REALIZADO2]]*1/100</f>
        <v>0.33742699999999998</v>
      </c>
      <c r="I5075">
        <v>33.742699999999999</v>
      </c>
      <c r="J5075" s="111">
        <v>42128</v>
      </c>
      <c r="L5075" t="s">
        <v>2</v>
      </c>
      <c r="M5075" t="s">
        <v>84</v>
      </c>
      <c r="N5075" t="s">
        <v>265</v>
      </c>
    </row>
    <row r="5076" spans="1:14" x14ac:dyDescent="0.25">
      <c r="A5076" t="s">
        <v>7975</v>
      </c>
      <c r="B5076" t="s">
        <v>66</v>
      </c>
      <c r="C5076" t="s">
        <v>1726</v>
      </c>
      <c r="D5076" t="s">
        <v>82</v>
      </c>
      <c r="E5076" s="149">
        <v>390000</v>
      </c>
      <c r="F5076" s="149">
        <v>12000</v>
      </c>
      <c r="G5076" s="149">
        <v>402000</v>
      </c>
      <c r="H5076" s="150">
        <f>Tabela2[[#This Row],[PERCENTUAL REALIZADO2]]*1/100</f>
        <v>0.50452699999999995</v>
      </c>
      <c r="I5076">
        <v>50.4527</v>
      </c>
      <c r="J5076" s="111">
        <v>42237</v>
      </c>
      <c r="L5076" t="s">
        <v>2</v>
      </c>
      <c r="M5076" t="s">
        <v>84</v>
      </c>
      <c r="N5076" t="s">
        <v>85</v>
      </c>
    </row>
    <row r="5077" spans="1:14" x14ac:dyDescent="0.25">
      <c r="A5077" t="s">
        <v>7976</v>
      </c>
      <c r="B5077" t="s">
        <v>54</v>
      </c>
      <c r="C5077" t="s">
        <v>6817</v>
      </c>
      <c r="D5077" t="s">
        <v>82</v>
      </c>
      <c r="E5077" s="149">
        <v>477750</v>
      </c>
      <c r="F5077" s="149">
        <v>10022.51</v>
      </c>
      <c r="G5077" s="149">
        <v>487772.51</v>
      </c>
      <c r="H5077" s="150">
        <f>Tabela2[[#This Row],[PERCENTUAL REALIZADO2]]*1/100</f>
        <v>0.99430300000000005</v>
      </c>
      <c r="I5077">
        <v>99.430300000000003</v>
      </c>
      <c r="J5077" s="111">
        <v>42234</v>
      </c>
      <c r="L5077" t="s">
        <v>2</v>
      </c>
      <c r="M5077" t="s">
        <v>84</v>
      </c>
      <c r="N5077" t="s">
        <v>85</v>
      </c>
    </row>
    <row r="5078" spans="1:14" x14ac:dyDescent="0.25">
      <c r="A5078" t="s">
        <v>7977</v>
      </c>
      <c r="B5078" t="s">
        <v>52</v>
      </c>
      <c r="C5078" t="s">
        <v>5772</v>
      </c>
      <c r="D5078" t="s">
        <v>82</v>
      </c>
      <c r="E5078" s="149">
        <v>975000</v>
      </c>
      <c r="F5078" s="149">
        <v>25000</v>
      </c>
      <c r="G5078" s="149">
        <v>1000000</v>
      </c>
      <c r="H5078" s="150">
        <f>Tabela2[[#This Row],[PERCENTUAL REALIZADO2]]*1/100</f>
        <v>5.5364000000000003E-2</v>
      </c>
      <c r="I5078">
        <v>5.5364000000000004</v>
      </c>
      <c r="J5078" s="111">
        <v>42184</v>
      </c>
      <c r="L5078" t="s">
        <v>2</v>
      </c>
      <c r="M5078" t="s">
        <v>84</v>
      </c>
      <c r="N5078" t="s">
        <v>85</v>
      </c>
    </row>
    <row r="5079" spans="1:14" x14ac:dyDescent="0.25">
      <c r="A5079" t="s">
        <v>7979</v>
      </c>
      <c r="B5079" t="s">
        <v>66</v>
      </c>
      <c r="C5079" t="s">
        <v>7978</v>
      </c>
      <c r="D5079" t="s">
        <v>82</v>
      </c>
      <c r="E5079" s="149">
        <v>341250</v>
      </c>
      <c r="F5079" s="149">
        <v>6964.29</v>
      </c>
      <c r="G5079" s="149">
        <v>348214.29</v>
      </c>
      <c r="H5079" s="150">
        <f>Tabela2[[#This Row],[PERCENTUAL REALIZADO2]]*1/100</f>
        <v>0.91535700000000009</v>
      </c>
      <c r="I5079">
        <v>91.535700000000006</v>
      </c>
      <c r="J5079" s="111">
        <v>42226</v>
      </c>
      <c r="L5079" t="s">
        <v>2</v>
      </c>
      <c r="M5079" t="s">
        <v>84</v>
      </c>
      <c r="N5079" t="s">
        <v>85</v>
      </c>
    </row>
    <row r="5080" spans="1:14" x14ac:dyDescent="0.25">
      <c r="A5080" t="s">
        <v>7982</v>
      </c>
      <c r="B5080" t="s">
        <v>69</v>
      </c>
      <c r="C5080" t="s">
        <v>1365</v>
      </c>
      <c r="D5080" t="s">
        <v>82</v>
      </c>
      <c r="E5080" s="149">
        <v>243750</v>
      </c>
      <c r="F5080" s="149">
        <v>6250</v>
      </c>
      <c r="G5080" s="149">
        <v>250000</v>
      </c>
      <c r="H5080" s="150">
        <f>Tabela2[[#This Row],[PERCENTUAL REALIZADO2]]*1/100</f>
        <v>0.93480400000000008</v>
      </c>
      <c r="I5080">
        <v>93.480400000000003</v>
      </c>
      <c r="J5080" s="111">
        <v>42156</v>
      </c>
      <c r="L5080" t="s">
        <v>2</v>
      </c>
      <c r="M5080" t="s">
        <v>84</v>
      </c>
      <c r="N5080" t="s">
        <v>85</v>
      </c>
    </row>
    <row r="5081" spans="1:14" x14ac:dyDescent="0.25">
      <c r="A5081" t="s">
        <v>7983</v>
      </c>
      <c r="B5081" t="s">
        <v>45</v>
      </c>
      <c r="C5081" t="s">
        <v>6915</v>
      </c>
      <c r="D5081" t="s">
        <v>82</v>
      </c>
      <c r="E5081" s="149">
        <v>975000</v>
      </c>
      <c r="F5081" s="149">
        <v>121092.29</v>
      </c>
      <c r="G5081" s="149">
        <v>1096092.29</v>
      </c>
      <c r="H5081" s="150">
        <f>Tabela2[[#This Row],[PERCENTUAL REALIZADO2]]*1/100</f>
        <v>0.63527</v>
      </c>
      <c r="I5081">
        <v>63.527000000000001</v>
      </c>
      <c r="J5081" s="111">
        <v>42005</v>
      </c>
      <c r="L5081" t="s">
        <v>2</v>
      </c>
      <c r="M5081" t="s">
        <v>84</v>
      </c>
      <c r="N5081" t="s">
        <v>85</v>
      </c>
    </row>
    <row r="5082" spans="1:14" x14ac:dyDescent="0.25">
      <c r="A5082" t="s">
        <v>7984</v>
      </c>
      <c r="B5082" t="s">
        <v>69</v>
      </c>
      <c r="C5082" t="s">
        <v>478</v>
      </c>
      <c r="D5082" t="s">
        <v>82</v>
      </c>
      <c r="E5082" s="149">
        <v>1950000</v>
      </c>
      <c r="F5082" s="149">
        <v>170988.56</v>
      </c>
      <c r="G5082" s="149">
        <v>2120988.56</v>
      </c>
      <c r="H5082" s="150">
        <f>Tabela2[[#This Row],[PERCENTUAL REALIZADO2]]*1/100</f>
        <v>0.90032999999999996</v>
      </c>
      <c r="I5082">
        <v>90.033000000000001</v>
      </c>
      <c r="J5082" s="111">
        <v>42156</v>
      </c>
      <c r="L5082" t="s">
        <v>2</v>
      </c>
      <c r="M5082" t="s">
        <v>84</v>
      </c>
      <c r="N5082" t="s">
        <v>85</v>
      </c>
    </row>
    <row r="5083" spans="1:14" x14ac:dyDescent="0.25">
      <c r="A5083" t="s">
        <v>7985</v>
      </c>
      <c r="B5083" t="s">
        <v>48</v>
      </c>
      <c r="C5083" t="s">
        <v>652</v>
      </c>
      <c r="D5083" t="s">
        <v>82</v>
      </c>
      <c r="E5083" s="149">
        <v>633750</v>
      </c>
      <c r="F5083" s="149">
        <v>25912.82</v>
      </c>
      <c r="G5083" s="149">
        <v>659662.81999999995</v>
      </c>
      <c r="H5083" s="150">
        <f>Tabela2[[#This Row],[PERCENTUAL REALIZADO2]]*1/100</f>
        <v>0.71003899999999998</v>
      </c>
      <c r="I5083">
        <v>71.003900000000002</v>
      </c>
      <c r="J5083" s="111">
        <v>42163</v>
      </c>
      <c r="L5083" t="s">
        <v>2</v>
      </c>
      <c r="M5083" t="s">
        <v>84</v>
      </c>
      <c r="N5083" t="s">
        <v>85</v>
      </c>
    </row>
    <row r="5084" spans="1:14" x14ac:dyDescent="0.25">
      <c r="A5084" t="s">
        <v>7987</v>
      </c>
      <c r="B5084" t="s">
        <v>69</v>
      </c>
      <c r="C5084" t="s">
        <v>7986</v>
      </c>
      <c r="D5084" t="s">
        <v>82</v>
      </c>
      <c r="E5084" s="149">
        <v>1018875</v>
      </c>
      <c r="F5084" s="149">
        <v>22000</v>
      </c>
      <c r="G5084" s="149">
        <v>1040875</v>
      </c>
      <c r="H5084" s="150">
        <f>Tabela2[[#This Row],[PERCENTUAL REALIZADO2]]*1/100</f>
        <v>7.8606999999999996E-2</v>
      </c>
      <c r="I5084">
        <v>7.8606999999999996</v>
      </c>
      <c r="J5084" s="111">
        <v>42186</v>
      </c>
      <c r="L5084" t="s">
        <v>2</v>
      </c>
      <c r="M5084" t="s">
        <v>84</v>
      </c>
      <c r="N5084" t="s">
        <v>85</v>
      </c>
    </row>
    <row r="5085" spans="1:14" x14ac:dyDescent="0.25">
      <c r="A5085" t="s">
        <v>7988</v>
      </c>
      <c r="B5085" t="s">
        <v>47</v>
      </c>
      <c r="C5085" t="s">
        <v>1235</v>
      </c>
      <c r="D5085" t="s">
        <v>82</v>
      </c>
      <c r="E5085" s="149">
        <v>487500</v>
      </c>
      <c r="F5085" s="149">
        <v>12500</v>
      </c>
      <c r="G5085" s="149">
        <v>500000</v>
      </c>
      <c r="H5085" s="150">
        <f>Tabela2[[#This Row],[PERCENTUAL REALIZADO2]]*1/100</f>
        <v>9.7059999999999994E-3</v>
      </c>
      <c r="I5085">
        <v>0.97060000000000002</v>
      </c>
      <c r="J5085" s="111">
        <v>42222</v>
      </c>
      <c r="L5085" t="s">
        <v>2</v>
      </c>
      <c r="M5085" t="s">
        <v>84</v>
      </c>
      <c r="N5085" t="s">
        <v>85</v>
      </c>
    </row>
    <row r="5086" spans="1:14" x14ac:dyDescent="0.25">
      <c r="A5086" t="s">
        <v>7989</v>
      </c>
      <c r="B5086" t="s">
        <v>47</v>
      </c>
      <c r="C5086" t="s">
        <v>1235</v>
      </c>
      <c r="D5086" t="s">
        <v>82</v>
      </c>
      <c r="E5086" s="149">
        <v>487500</v>
      </c>
      <c r="F5086" s="149">
        <v>12500</v>
      </c>
      <c r="G5086" s="149">
        <v>500000</v>
      </c>
      <c r="H5086" s="150">
        <f>Tabela2[[#This Row],[PERCENTUAL REALIZADO2]]*1/100</f>
        <v>1.5952999999999998E-2</v>
      </c>
      <c r="I5086">
        <v>1.5952999999999999</v>
      </c>
      <c r="J5086" s="111">
        <v>42221</v>
      </c>
      <c r="L5086" t="s">
        <v>2</v>
      </c>
      <c r="M5086" t="s">
        <v>84</v>
      </c>
      <c r="N5086" t="s">
        <v>85</v>
      </c>
    </row>
    <row r="5087" spans="1:14" x14ac:dyDescent="0.25">
      <c r="A5087" t="s">
        <v>7991</v>
      </c>
      <c r="B5087" t="s">
        <v>47</v>
      </c>
      <c r="C5087" t="s">
        <v>7990</v>
      </c>
      <c r="D5087" t="s">
        <v>82</v>
      </c>
      <c r="E5087" s="149">
        <v>390000</v>
      </c>
      <c r="F5087" s="149">
        <v>127287.7</v>
      </c>
      <c r="G5087" s="149">
        <v>517287.7</v>
      </c>
      <c r="H5087" s="150">
        <f>Tabela2[[#This Row],[PERCENTUAL REALIZADO2]]*1/100</f>
        <v>0.92325800000000002</v>
      </c>
      <c r="I5087">
        <v>92.325800000000001</v>
      </c>
      <c r="J5087" s="111">
        <v>42154</v>
      </c>
      <c r="L5087" t="s">
        <v>2</v>
      </c>
      <c r="M5087" t="s">
        <v>84</v>
      </c>
      <c r="N5087" t="s">
        <v>85</v>
      </c>
    </row>
    <row r="5088" spans="1:14" x14ac:dyDescent="0.25">
      <c r="A5088" t="s">
        <v>7992</v>
      </c>
      <c r="B5088" t="s">
        <v>69</v>
      </c>
      <c r="C5088" t="s">
        <v>6908</v>
      </c>
      <c r="D5088" t="s">
        <v>82</v>
      </c>
      <c r="E5088" s="149">
        <v>477750</v>
      </c>
      <c r="F5088" s="149">
        <v>10000</v>
      </c>
      <c r="G5088" s="149">
        <v>487750</v>
      </c>
      <c r="H5088" s="150">
        <f>Tabela2[[#This Row],[PERCENTUAL REALIZADO2]]*1/100</f>
        <v>0.72816400000000003</v>
      </c>
      <c r="I5088">
        <v>72.816400000000002</v>
      </c>
      <c r="J5088" s="111">
        <v>42522</v>
      </c>
      <c r="L5088" t="s">
        <v>2</v>
      </c>
      <c r="M5088" t="s">
        <v>84</v>
      </c>
      <c r="N5088" t="s">
        <v>85</v>
      </c>
    </row>
    <row r="5089" spans="1:14" x14ac:dyDescent="0.25">
      <c r="A5089" t="s">
        <v>7993</v>
      </c>
      <c r="B5089" t="s">
        <v>48</v>
      </c>
      <c r="C5089" t="s">
        <v>656</v>
      </c>
      <c r="D5089" t="s">
        <v>82</v>
      </c>
      <c r="E5089" s="149">
        <v>2920094.1</v>
      </c>
      <c r="F5089" s="149">
        <v>61122.31</v>
      </c>
      <c r="G5089" s="149">
        <v>2981216.41</v>
      </c>
      <c r="H5089" s="150">
        <f>Tabela2[[#This Row],[PERCENTUAL REALIZADO2]]*1/100</f>
        <v>0.92821100000000001</v>
      </c>
      <c r="I5089">
        <v>92.821100000000001</v>
      </c>
      <c r="J5089" s="111">
        <v>42339</v>
      </c>
      <c r="L5089" t="s">
        <v>2</v>
      </c>
      <c r="M5089" t="s">
        <v>84</v>
      </c>
      <c r="N5089" t="s">
        <v>85</v>
      </c>
    </row>
    <row r="5090" spans="1:14" x14ac:dyDescent="0.25">
      <c r="A5090" t="s">
        <v>7994</v>
      </c>
      <c r="B5090" t="s">
        <v>47</v>
      </c>
      <c r="C5090" t="s">
        <v>1235</v>
      </c>
      <c r="D5090" t="s">
        <v>82</v>
      </c>
      <c r="E5090" s="149">
        <v>487500</v>
      </c>
      <c r="F5090" s="149">
        <v>12500</v>
      </c>
      <c r="G5090" s="149">
        <v>500000</v>
      </c>
      <c r="H5090" s="150">
        <f>Tabela2[[#This Row],[PERCENTUAL REALIZADO2]]*1/100</f>
        <v>0.13075500000000001</v>
      </c>
      <c r="I5090">
        <v>13.0755</v>
      </c>
      <c r="J5090" s="111">
        <v>42156</v>
      </c>
      <c r="L5090" t="s">
        <v>2</v>
      </c>
      <c r="M5090" t="s">
        <v>84</v>
      </c>
      <c r="N5090" t="s">
        <v>85</v>
      </c>
    </row>
    <row r="5091" spans="1:14" x14ac:dyDescent="0.25">
      <c r="A5091" t="s">
        <v>6000</v>
      </c>
      <c r="B5091" t="s">
        <v>56</v>
      </c>
      <c r="C5091" t="s">
        <v>5999</v>
      </c>
      <c r="D5091" t="s">
        <v>90</v>
      </c>
      <c r="E5091" s="149">
        <v>140800</v>
      </c>
      <c r="F5091" s="149">
        <v>15645</v>
      </c>
      <c r="G5091" s="149">
        <v>156445</v>
      </c>
      <c r="H5091" s="150">
        <f>Tabela2[[#This Row],[PERCENTUAL REALIZADO2]]*1/100</f>
        <v>0.8</v>
      </c>
      <c r="I5091">
        <v>80</v>
      </c>
      <c r="J5091" s="111">
        <v>39205</v>
      </c>
      <c r="L5091" t="s">
        <v>2</v>
      </c>
      <c r="M5091" t="s">
        <v>80</v>
      </c>
      <c r="N5091" t="s">
        <v>895</v>
      </c>
    </row>
    <row r="5092" spans="1:14" x14ac:dyDescent="0.25">
      <c r="A5092" t="s">
        <v>7995</v>
      </c>
      <c r="B5092" t="s">
        <v>69</v>
      </c>
      <c r="C5092" t="s">
        <v>5694</v>
      </c>
      <c r="D5092" t="s">
        <v>82</v>
      </c>
      <c r="E5092" s="149">
        <v>367867.5</v>
      </c>
      <c r="F5092" s="149">
        <v>9527.44</v>
      </c>
      <c r="G5092" s="149">
        <v>377394.94</v>
      </c>
      <c r="H5092" s="150">
        <f>Tabela2[[#This Row],[PERCENTUAL REALIZADO2]]*1/100</f>
        <v>7.7590000000000003E-3</v>
      </c>
      <c r="I5092">
        <v>0.77590000000000003</v>
      </c>
      <c r="J5092" s="111">
        <v>42339</v>
      </c>
      <c r="L5092" t="s">
        <v>2</v>
      </c>
      <c r="M5092" t="s">
        <v>84</v>
      </c>
      <c r="N5092" t="s">
        <v>85</v>
      </c>
    </row>
    <row r="5093" spans="1:14" x14ac:dyDescent="0.25">
      <c r="A5093" t="s">
        <v>7996</v>
      </c>
      <c r="B5093" t="s">
        <v>47</v>
      </c>
      <c r="C5093" t="s">
        <v>7560</v>
      </c>
      <c r="D5093" t="s">
        <v>82</v>
      </c>
      <c r="E5093" s="149">
        <v>368000</v>
      </c>
      <c r="F5093" s="149">
        <v>32000</v>
      </c>
      <c r="G5093" s="149">
        <v>400000</v>
      </c>
      <c r="H5093" s="150">
        <f>Tabela2[[#This Row],[PERCENTUAL REALIZADO2]]*1/100</f>
        <v>9.1979999999999996E-3</v>
      </c>
      <c r="I5093">
        <v>0.91979999999999995</v>
      </c>
      <c r="J5093" s="111">
        <v>42121</v>
      </c>
      <c r="L5093" t="s">
        <v>2</v>
      </c>
      <c r="M5093" t="s">
        <v>84</v>
      </c>
      <c r="N5093" t="s">
        <v>275</v>
      </c>
    </row>
    <row r="5094" spans="1:14" x14ac:dyDescent="0.25">
      <c r="A5094" t="s">
        <v>7997</v>
      </c>
      <c r="B5094" t="s">
        <v>52</v>
      </c>
      <c r="C5094" t="s">
        <v>7238</v>
      </c>
      <c r="D5094" t="s">
        <v>82</v>
      </c>
      <c r="E5094" s="149">
        <v>292500</v>
      </c>
      <c r="F5094" s="149">
        <v>7500</v>
      </c>
      <c r="G5094" s="149">
        <v>300000</v>
      </c>
      <c r="H5094" s="150">
        <f>Tabela2[[#This Row],[PERCENTUAL REALIZADO2]]*1/100</f>
        <v>0.96041399999999999</v>
      </c>
      <c r="I5094">
        <v>96.041399999999996</v>
      </c>
      <c r="J5094" s="111">
        <v>42138</v>
      </c>
      <c r="K5094" s="111">
        <v>42719</v>
      </c>
      <c r="L5094" t="s">
        <v>2</v>
      </c>
      <c r="M5094" t="s">
        <v>84</v>
      </c>
      <c r="N5094" t="s">
        <v>85</v>
      </c>
    </row>
    <row r="5095" spans="1:14" x14ac:dyDescent="0.25">
      <c r="A5095" t="s">
        <v>7999</v>
      </c>
      <c r="B5095" t="s">
        <v>68</v>
      </c>
      <c r="C5095" t="s">
        <v>7998</v>
      </c>
      <c r="D5095" t="s">
        <v>82</v>
      </c>
      <c r="E5095" s="149">
        <v>243750</v>
      </c>
      <c r="F5095" s="149">
        <v>6628</v>
      </c>
      <c r="G5095" s="149">
        <v>250378</v>
      </c>
      <c r="H5095" s="150">
        <f>Tabela2[[#This Row],[PERCENTUAL REALIZADO2]]*1/100</f>
        <v>0.483962</v>
      </c>
      <c r="I5095">
        <v>48.3962</v>
      </c>
      <c r="J5095" s="111">
        <v>42167</v>
      </c>
      <c r="L5095" t="s">
        <v>2</v>
      </c>
      <c r="M5095" t="s">
        <v>84</v>
      </c>
      <c r="N5095" t="s">
        <v>85</v>
      </c>
    </row>
    <row r="5096" spans="1:14" x14ac:dyDescent="0.25">
      <c r="A5096" t="s">
        <v>6003</v>
      </c>
      <c r="B5096" t="s">
        <v>57</v>
      </c>
      <c r="C5096" t="s">
        <v>1848</v>
      </c>
      <c r="D5096" t="s">
        <v>82</v>
      </c>
      <c r="E5096" s="149">
        <v>48750</v>
      </c>
      <c r="F5096" s="149">
        <v>3140</v>
      </c>
      <c r="G5096" s="149">
        <v>51890</v>
      </c>
      <c r="H5096" s="150">
        <f>Tabela2[[#This Row],[PERCENTUAL REALIZADO2]]*1/100</f>
        <v>0.76739999999999997</v>
      </c>
      <c r="I5096">
        <v>76.739999999999995</v>
      </c>
      <c r="J5096" s="111">
        <v>39632</v>
      </c>
      <c r="K5096" s="111">
        <v>42643</v>
      </c>
      <c r="L5096" t="s">
        <v>2</v>
      </c>
      <c r="M5096" t="s">
        <v>84</v>
      </c>
      <c r="N5096" t="s">
        <v>721</v>
      </c>
    </row>
    <row r="5097" spans="1:14" x14ac:dyDescent="0.25">
      <c r="A5097" t="s">
        <v>8000</v>
      </c>
      <c r="B5097" t="s">
        <v>67</v>
      </c>
      <c r="C5097" t="s">
        <v>5399</v>
      </c>
      <c r="D5097" t="s">
        <v>82</v>
      </c>
      <c r="E5097" s="149">
        <v>243750</v>
      </c>
      <c r="F5097" s="149">
        <v>11000</v>
      </c>
      <c r="G5097" s="149">
        <v>254750</v>
      </c>
      <c r="H5097" s="150">
        <f>Tabela2[[#This Row],[PERCENTUAL REALIZADO2]]*1/100</f>
        <v>6.9779999999999998E-3</v>
      </c>
      <c r="I5097">
        <v>0.69779999999999998</v>
      </c>
      <c r="J5097" s="111">
        <v>42345</v>
      </c>
      <c r="L5097" t="s">
        <v>2</v>
      </c>
      <c r="M5097" t="s">
        <v>84</v>
      </c>
      <c r="N5097" t="s">
        <v>85</v>
      </c>
    </row>
    <row r="5098" spans="1:14" x14ac:dyDescent="0.25">
      <c r="A5098" t="s">
        <v>8001</v>
      </c>
      <c r="B5098" t="s">
        <v>48</v>
      </c>
      <c r="C5098" t="s">
        <v>1807</v>
      </c>
      <c r="D5098" t="s">
        <v>82</v>
      </c>
      <c r="E5098" s="149">
        <v>268866.77</v>
      </c>
      <c r="F5098" s="149">
        <v>5487.08</v>
      </c>
      <c r="G5098" s="149">
        <v>274353.84999999998</v>
      </c>
      <c r="H5098" s="150">
        <f>Tabela2[[#This Row],[PERCENTUAL REALIZADO2]]*1/100</f>
        <v>0.95494400000000002</v>
      </c>
      <c r="I5098">
        <v>95.494399999999999</v>
      </c>
      <c r="J5098" s="111">
        <v>42401</v>
      </c>
      <c r="L5098" t="s">
        <v>2</v>
      </c>
      <c r="M5098" t="s">
        <v>84</v>
      </c>
      <c r="N5098" t="s">
        <v>85</v>
      </c>
    </row>
    <row r="5099" spans="1:14" x14ac:dyDescent="0.25">
      <c r="A5099" t="s">
        <v>8002</v>
      </c>
      <c r="B5099" t="s">
        <v>65</v>
      </c>
      <c r="C5099" t="s">
        <v>575</v>
      </c>
      <c r="D5099" t="s">
        <v>90</v>
      </c>
      <c r="E5099" s="149">
        <v>100000</v>
      </c>
      <c r="F5099" s="149">
        <v>4400</v>
      </c>
      <c r="G5099" s="149">
        <v>104400</v>
      </c>
      <c r="H5099" s="150">
        <f>Tabela2[[#This Row],[PERCENTUAL REALIZADO2]]*1/100</f>
        <v>0.30747099999999999</v>
      </c>
      <c r="I5099">
        <v>30.7471</v>
      </c>
      <c r="J5099" s="111">
        <v>42080</v>
      </c>
      <c r="L5099" t="s">
        <v>2</v>
      </c>
      <c r="M5099" t="s">
        <v>80</v>
      </c>
      <c r="N5099" t="s">
        <v>112</v>
      </c>
    </row>
    <row r="5100" spans="1:14" x14ac:dyDescent="0.25">
      <c r="A5100" t="s">
        <v>8003</v>
      </c>
      <c r="B5100" t="s">
        <v>65</v>
      </c>
      <c r="C5100" t="s">
        <v>1691</v>
      </c>
      <c r="D5100" t="s">
        <v>90</v>
      </c>
      <c r="E5100" s="149">
        <v>150000</v>
      </c>
      <c r="F5100" s="149">
        <v>3061.22</v>
      </c>
      <c r="G5100" s="149">
        <v>153061.22</v>
      </c>
      <c r="H5100" s="150">
        <f>Tabela2[[#This Row],[PERCENTUAL REALIZADO2]]*1/100</f>
        <v>0.79608599999999996</v>
      </c>
      <c r="I5100">
        <v>79.608599999999996</v>
      </c>
      <c r="J5100" s="111">
        <v>42268</v>
      </c>
      <c r="L5100" t="s">
        <v>2</v>
      </c>
      <c r="M5100" t="s">
        <v>80</v>
      </c>
      <c r="N5100" t="s">
        <v>511</v>
      </c>
    </row>
    <row r="5101" spans="1:14" x14ac:dyDescent="0.25">
      <c r="A5101" t="s">
        <v>8004</v>
      </c>
      <c r="B5101" t="s">
        <v>314</v>
      </c>
      <c r="C5101" t="s">
        <v>704</v>
      </c>
      <c r="D5101" t="s">
        <v>90</v>
      </c>
      <c r="E5101" s="149">
        <v>3789708.33</v>
      </c>
      <c r="F5101" s="149">
        <v>199458.34</v>
      </c>
      <c r="G5101" s="149">
        <v>3989166.67</v>
      </c>
      <c r="H5101" s="150">
        <f>Tabela2[[#This Row],[PERCENTUAL REALIZADO2]]*1/100</f>
        <v>0.91377399999999998</v>
      </c>
      <c r="I5101">
        <v>91.377399999999994</v>
      </c>
      <c r="J5101" s="111">
        <v>42425</v>
      </c>
      <c r="L5101" t="s">
        <v>2</v>
      </c>
      <c r="M5101" t="s">
        <v>80</v>
      </c>
      <c r="N5101" t="s">
        <v>112</v>
      </c>
    </row>
    <row r="5102" spans="1:14" x14ac:dyDescent="0.25">
      <c r="A5102" t="s">
        <v>8006</v>
      </c>
      <c r="B5102" t="s">
        <v>55</v>
      </c>
      <c r="C5102" t="s">
        <v>8005</v>
      </c>
      <c r="D5102" t="s">
        <v>90</v>
      </c>
      <c r="E5102" s="149">
        <v>374979</v>
      </c>
      <c r="F5102" s="149">
        <v>8964</v>
      </c>
      <c r="G5102" s="149">
        <v>383943</v>
      </c>
      <c r="H5102" s="150">
        <f>Tabela2[[#This Row],[PERCENTUAL REALIZADO2]]*1/100</f>
        <v>0.76186300000000007</v>
      </c>
      <c r="I5102">
        <v>76.186300000000003</v>
      </c>
      <c r="J5102" s="111">
        <v>42423</v>
      </c>
      <c r="L5102" t="s">
        <v>2</v>
      </c>
      <c r="M5102" t="s">
        <v>80</v>
      </c>
      <c r="N5102" t="s">
        <v>511</v>
      </c>
    </row>
    <row r="5103" spans="1:14" x14ac:dyDescent="0.25">
      <c r="A5103" t="s">
        <v>8007</v>
      </c>
      <c r="B5103" t="s">
        <v>53</v>
      </c>
      <c r="C5103" t="s">
        <v>1237</v>
      </c>
      <c r="D5103" t="s">
        <v>636</v>
      </c>
      <c r="E5103" s="149">
        <v>11640000</v>
      </c>
      <c r="F5103" s="149">
        <v>6025224.25</v>
      </c>
      <c r="G5103" s="149">
        <v>17665224.25</v>
      </c>
      <c r="H5103" s="150">
        <f>Tabela2[[#This Row],[PERCENTUAL REALIZADO2]]*1/100</f>
        <v>3.6900000000000002E-4</v>
      </c>
      <c r="I5103">
        <v>3.6900000000000002E-2</v>
      </c>
      <c r="J5103" s="111">
        <v>42268</v>
      </c>
      <c r="L5103" t="s">
        <v>2</v>
      </c>
      <c r="M5103" t="s">
        <v>84</v>
      </c>
      <c r="N5103" t="s">
        <v>638</v>
      </c>
    </row>
    <row r="5104" spans="1:14" x14ac:dyDescent="0.25">
      <c r="A5104" t="s">
        <v>8008</v>
      </c>
      <c r="B5104" t="s">
        <v>53</v>
      </c>
      <c r="C5104" t="s">
        <v>1237</v>
      </c>
      <c r="D5104" t="s">
        <v>636</v>
      </c>
      <c r="E5104" s="149">
        <v>10427946.34</v>
      </c>
      <c r="F5104" s="149">
        <v>5168651.32</v>
      </c>
      <c r="G5104" s="149">
        <v>15596597.66</v>
      </c>
      <c r="H5104" s="150">
        <f>Tabela2[[#This Row],[PERCENTUAL REALIZADO2]]*1/100</f>
        <v>6.7989999999999995E-3</v>
      </c>
      <c r="I5104">
        <v>0.67989999999999995</v>
      </c>
      <c r="J5104" s="111">
        <v>42268</v>
      </c>
      <c r="L5104" t="s">
        <v>2</v>
      </c>
      <c r="M5104" t="s">
        <v>84</v>
      </c>
      <c r="N5104" t="s">
        <v>638</v>
      </c>
    </row>
    <row r="5105" spans="1:14" x14ac:dyDescent="0.25">
      <c r="A5105" t="s">
        <v>8009</v>
      </c>
      <c r="B5105" t="s">
        <v>53</v>
      </c>
      <c r="C5105" t="s">
        <v>1237</v>
      </c>
      <c r="D5105" t="s">
        <v>636</v>
      </c>
      <c r="E5105" s="149">
        <v>11031975.369999999</v>
      </c>
      <c r="F5105" s="149">
        <v>3177895.79</v>
      </c>
      <c r="G5105" s="149">
        <v>14209871.16</v>
      </c>
      <c r="H5105" s="150">
        <f>Tabela2[[#This Row],[PERCENTUAL REALIZADO2]]*1/100</f>
        <v>4.9150000000000001E-3</v>
      </c>
      <c r="I5105">
        <v>0.49149999999999999</v>
      </c>
      <c r="J5105" s="111">
        <v>42268</v>
      </c>
      <c r="L5105" t="s">
        <v>2</v>
      </c>
      <c r="M5105" t="s">
        <v>84</v>
      </c>
      <c r="N5105" t="s">
        <v>638</v>
      </c>
    </row>
    <row r="5106" spans="1:14" x14ac:dyDescent="0.25">
      <c r="A5106" t="s">
        <v>8010</v>
      </c>
      <c r="B5106" t="s">
        <v>53</v>
      </c>
      <c r="C5106" t="s">
        <v>1237</v>
      </c>
      <c r="D5106" t="s">
        <v>636</v>
      </c>
      <c r="E5106" s="149">
        <v>10360335.49</v>
      </c>
      <c r="F5106" s="149">
        <v>4253766.0999999996</v>
      </c>
      <c r="G5106" s="149">
        <v>14614101.59</v>
      </c>
      <c r="H5106" s="150">
        <f>Tabela2[[#This Row],[PERCENTUAL REALIZADO2]]*1/100</f>
        <v>4.3140000000000001E-3</v>
      </c>
      <c r="I5106">
        <v>0.43140000000000001</v>
      </c>
      <c r="J5106" s="111">
        <v>42268</v>
      </c>
      <c r="L5106" t="s">
        <v>2</v>
      </c>
      <c r="M5106" t="s">
        <v>84</v>
      </c>
      <c r="N5106" t="s">
        <v>638</v>
      </c>
    </row>
    <row r="5107" spans="1:14" x14ac:dyDescent="0.25">
      <c r="A5107" t="s">
        <v>8011</v>
      </c>
      <c r="B5107" t="s">
        <v>53</v>
      </c>
      <c r="C5107" t="s">
        <v>1237</v>
      </c>
      <c r="D5107" t="s">
        <v>636</v>
      </c>
      <c r="E5107" s="149">
        <v>11640000</v>
      </c>
      <c r="F5107" s="149">
        <v>4519765.1100000003</v>
      </c>
      <c r="G5107" s="149">
        <v>16159765.109999999</v>
      </c>
      <c r="H5107" s="150">
        <f>Tabela2[[#This Row],[PERCENTUAL REALIZADO2]]*1/100</f>
        <v>5.8189999999999995E-3</v>
      </c>
      <c r="I5107">
        <v>0.58189999999999997</v>
      </c>
      <c r="J5107" s="111">
        <v>42268</v>
      </c>
      <c r="L5107" t="s">
        <v>2</v>
      </c>
      <c r="M5107" t="s">
        <v>84</v>
      </c>
      <c r="N5107" t="s">
        <v>638</v>
      </c>
    </row>
    <row r="5108" spans="1:14" x14ac:dyDescent="0.25">
      <c r="A5108" t="s">
        <v>8012</v>
      </c>
      <c r="B5108" t="s">
        <v>53</v>
      </c>
      <c r="C5108" t="s">
        <v>1237</v>
      </c>
      <c r="D5108" t="s">
        <v>636</v>
      </c>
      <c r="E5108" s="149">
        <v>10759461.300000001</v>
      </c>
      <c r="F5108" s="149">
        <v>3932373.17</v>
      </c>
      <c r="G5108" s="149">
        <v>14691834.470000001</v>
      </c>
      <c r="H5108" s="150">
        <f>Tabela2[[#This Row],[PERCENTUAL REALIZADO2]]*1/100</f>
        <v>1.248E-3</v>
      </c>
      <c r="I5108">
        <v>0.12479999999999999</v>
      </c>
      <c r="J5108" s="111">
        <v>42269</v>
      </c>
      <c r="L5108" t="s">
        <v>2</v>
      </c>
      <c r="M5108" t="s">
        <v>84</v>
      </c>
      <c r="N5108" t="s">
        <v>638</v>
      </c>
    </row>
    <row r="5109" spans="1:14" x14ac:dyDescent="0.25">
      <c r="A5109" t="s">
        <v>8013</v>
      </c>
      <c r="B5109" t="s">
        <v>53</v>
      </c>
      <c r="C5109" t="s">
        <v>1237</v>
      </c>
      <c r="D5109" t="s">
        <v>636</v>
      </c>
      <c r="E5109" s="149">
        <v>10546507.289999999</v>
      </c>
      <c r="F5109" s="149">
        <v>4398288.1100000003</v>
      </c>
      <c r="G5109" s="149">
        <v>14944795.4</v>
      </c>
      <c r="H5109" s="150">
        <f>Tabela2[[#This Row],[PERCENTUAL REALIZADO2]]*1/100</f>
        <v>4.4159999999999998E-3</v>
      </c>
      <c r="I5109">
        <v>0.44159999999999999</v>
      </c>
      <c r="J5109" s="111">
        <v>42268</v>
      </c>
      <c r="L5109" t="s">
        <v>2</v>
      </c>
      <c r="M5109" t="s">
        <v>84</v>
      </c>
      <c r="N5109" t="s">
        <v>638</v>
      </c>
    </row>
    <row r="5110" spans="1:14" x14ac:dyDescent="0.25">
      <c r="A5110" t="s">
        <v>613</v>
      </c>
      <c r="B5110" t="s">
        <v>68</v>
      </c>
      <c r="C5110" t="s">
        <v>6782</v>
      </c>
      <c r="D5110" t="s">
        <v>161</v>
      </c>
      <c r="E5110" s="149">
        <v>260000</v>
      </c>
      <c r="F5110" s="149">
        <v>7218.2</v>
      </c>
      <c r="G5110" s="149">
        <v>267218.2</v>
      </c>
      <c r="H5110" s="150">
        <f>Tabela2[[#This Row],[PERCENTUAL REALIZADO2]]*1/100</f>
        <v>0.97891700000000004</v>
      </c>
      <c r="I5110">
        <v>97.8917</v>
      </c>
      <c r="J5110" s="111">
        <v>42552</v>
      </c>
      <c r="L5110" t="s">
        <v>2</v>
      </c>
      <c r="M5110" t="s">
        <v>84</v>
      </c>
      <c r="N5110" t="s">
        <v>162</v>
      </c>
    </row>
    <row r="5111" spans="1:14" x14ac:dyDescent="0.25">
      <c r="A5111" t="s">
        <v>613</v>
      </c>
      <c r="B5111" t="s">
        <v>47</v>
      </c>
      <c r="C5111" t="s">
        <v>4585</v>
      </c>
      <c r="D5111" t="s">
        <v>161</v>
      </c>
      <c r="E5111" s="149">
        <v>350000</v>
      </c>
      <c r="F5111" s="149">
        <v>7143</v>
      </c>
      <c r="G5111" s="149">
        <v>357143</v>
      </c>
      <c r="H5111" s="150">
        <f>Tabela2[[#This Row],[PERCENTUAL REALIZADO2]]*1/100</f>
        <v>5.1227999999999996E-2</v>
      </c>
      <c r="I5111">
        <v>5.1227999999999998</v>
      </c>
      <c r="J5111" s="111">
        <v>42551</v>
      </c>
      <c r="L5111" t="s">
        <v>2</v>
      </c>
      <c r="M5111" t="s">
        <v>84</v>
      </c>
      <c r="N5111" t="s">
        <v>162</v>
      </c>
    </row>
    <row r="5112" spans="1:14" x14ac:dyDescent="0.25">
      <c r="A5112" t="s">
        <v>8014</v>
      </c>
      <c r="B5112" t="s">
        <v>45</v>
      </c>
      <c r="C5112" t="s">
        <v>2851</v>
      </c>
      <c r="D5112" t="s">
        <v>90</v>
      </c>
      <c r="E5112" s="149">
        <v>1579290</v>
      </c>
      <c r="F5112" s="149">
        <v>180000</v>
      </c>
      <c r="G5112" s="149">
        <v>1759290</v>
      </c>
      <c r="H5112" s="150">
        <f>Tabela2[[#This Row],[PERCENTUAL REALIZADO2]]*1/100</f>
        <v>6.0229999999999997E-3</v>
      </c>
      <c r="I5112">
        <v>0.60229999999999995</v>
      </c>
      <c r="J5112" s="111">
        <v>42713</v>
      </c>
      <c r="L5112" t="s">
        <v>2</v>
      </c>
      <c r="M5112" t="s">
        <v>80</v>
      </c>
      <c r="N5112" t="s">
        <v>8015</v>
      </c>
    </row>
    <row r="5113" spans="1:14" x14ac:dyDescent="0.25">
      <c r="A5113" t="s">
        <v>8017</v>
      </c>
      <c r="B5113" t="s">
        <v>50</v>
      </c>
      <c r="C5113" t="s">
        <v>8016</v>
      </c>
      <c r="D5113" t="s">
        <v>90</v>
      </c>
      <c r="E5113" s="149">
        <v>500000</v>
      </c>
      <c r="F5113" s="149">
        <v>77850</v>
      </c>
      <c r="G5113" s="149">
        <v>577850</v>
      </c>
      <c r="H5113" s="150">
        <f>Tabela2[[#This Row],[PERCENTUAL REALIZADO2]]*1/100</f>
        <v>0.87877399999999994</v>
      </c>
      <c r="I5113">
        <v>87.877399999999994</v>
      </c>
      <c r="J5113" s="111">
        <v>42675</v>
      </c>
      <c r="L5113" t="s">
        <v>2</v>
      </c>
      <c r="M5113" t="s">
        <v>80</v>
      </c>
      <c r="N5113" t="s">
        <v>737</v>
      </c>
    </row>
    <row r="5114" spans="1:14" x14ac:dyDescent="0.25">
      <c r="A5114" t="s">
        <v>8019</v>
      </c>
      <c r="B5114" t="s">
        <v>68</v>
      </c>
      <c r="C5114" t="s">
        <v>8018</v>
      </c>
      <c r="D5114" t="s">
        <v>117</v>
      </c>
      <c r="E5114" s="149">
        <v>8501661.9399999995</v>
      </c>
      <c r="F5114" s="149">
        <v>971169.34</v>
      </c>
      <c r="G5114" s="149">
        <v>9472831.2799999993</v>
      </c>
      <c r="H5114" s="150">
        <f>Tabela2[[#This Row],[PERCENTUAL REALIZADO2]]*1/100</f>
        <v>8.9700000000000001E-4</v>
      </c>
      <c r="I5114">
        <v>8.9700000000000002E-2</v>
      </c>
      <c r="J5114" s="111">
        <v>42156</v>
      </c>
      <c r="L5114" t="s">
        <v>2</v>
      </c>
      <c r="M5114" t="s">
        <v>120</v>
      </c>
      <c r="N5114" t="s">
        <v>641</v>
      </c>
    </row>
    <row r="5115" spans="1:14" x14ac:dyDescent="0.25">
      <c r="A5115" t="s">
        <v>8020</v>
      </c>
      <c r="B5115" t="s">
        <v>68</v>
      </c>
      <c r="C5115" t="s">
        <v>8018</v>
      </c>
      <c r="D5115" t="s">
        <v>117</v>
      </c>
      <c r="E5115" s="149">
        <v>11336237.279999999</v>
      </c>
      <c r="F5115" s="149">
        <v>1263091.93</v>
      </c>
      <c r="G5115" s="149">
        <v>12599329.210000001</v>
      </c>
      <c r="H5115" s="150">
        <f>Tabela2[[#This Row],[PERCENTUAL REALIZADO2]]*1/100</f>
        <v>6.8599999999999998E-4</v>
      </c>
      <c r="I5115">
        <v>6.8599999999999994E-2</v>
      </c>
      <c r="J5115" s="111">
        <v>42156</v>
      </c>
      <c r="L5115" t="s">
        <v>2</v>
      </c>
      <c r="M5115" t="s">
        <v>120</v>
      </c>
      <c r="N5115" t="s">
        <v>641</v>
      </c>
    </row>
    <row r="5116" spans="1:14" x14ac:dyDescent="0.25">
      <c r="A5116" t="s">
        <v>639</v>
      </c>
      <c r="B5116" t="s">
        <v>60</v>
      </c>
      <c r="C5116" t="s">
        <v>6891</v>
      </c>
      <c r="D5116" t="s">
        <v>161</v>
      </c>
      <c r="E5116" s="149">
        <v>350000</v>
      </c>
      <c r="F5116" s="149">
        <v>37232.71</v>
      </c>
      <c r="G5116" s="149">
        <v>387232.71</v>
      </c>
      <c r="H5116" s="150">
        <f>Tabela2[[#This Row],[PERCENTUAL REALIZADO2]]*1/100</f>
        <v>0.99163500000000004</v>
      </c>
      <c r="I5116">
        <v>99.163499999999999</v>
      </c>
      <c r="J5116" s="111">
        <v>42256</v>
      </c>
      <c r="L5116" t="s">
        <v>2</v>
      </c>
      <c r="M5116" t="s">
        <v>84</v>
      </c>
      <c r="N5116" t="s">
        <v>162</v>
      </c>
    </row>
    <row r="5117" spans="1:14" x14ac:dyDescent="0.25">
      <c r="A5117" t="s">
        <v>639</v>
      </c>
      <c r="B5117" t="s">
        <v>65</v>
      </c>
      <c r="C5117" t="s">
        <v>1318</v>
      </c>
      <c r="D5117" t="s">
        <v>161</v>
      </c>
      <c r="E5117" s="149">
        <v>350000</v>
      </c>
      <c r="F5117" s="149">
        <v>7150</v>
      </c>
      <c r="G5117" s="149">
        <v>357150</v>
      </c>
      <c r="H5117" s="150">
        <f>Tabela2[[#This Row],[PERCENTUAL REALIZADO2]]*1/100</f>
        <v>0.61871699999999996</v>
      </c>
      <c r="I5117">
        <v>61.871699999999997</v>
      </c>
      <c r="J5117" s="111">
        <v>42165</v>
      </c>
      <c r="L5117" t="s">
        <v>2</v>
      </c>
      <c r="M5117" t="s">
        <v>84</v>
      </c>
      <c r="N5117" t="s">
        <v>162</v>
      </c>
    </row>
    <row r="5118" spans="1:14" x14ac:dyDescent="0.25">
      <c r="A5118" t="s">
        <v>613</v>
      </c>
      <c r="B5118" t="s">
        <v>57</v>
      </c>
      <c r="C5118" t="s">
        <v>713</v>
      </c>
      <c r="D5118" t="s">
        <v>161</v>
      </c>
      <c r="E5118" s="149">
        <v>350000</v>
      </c>
      <c r="F5118" s="149">
        <v>7143</v>
      </c>
      <c r="G5118" s="149">
        <v>357143</v>
      </c>
      <c r="H5118" s="150">
        <f>Tabela2[[#This Row],[PERCENTUAL REALIZADO2]]*1/100</f>
        <v>0.87278999999999995</v>
      </c>
      <c r="I5118">
        <v>87.278999999999996</v>
      </c>
      <c r="J5118" s="111">
        <v>42152</v>
      </c>
      <c r="L5118" t="s">
        <v>2</v>
      </c>
      <c r="M5118" t="s">
        <v>84</v>
      </c>
      <c r="N5118" t="s">
        <v>162</v>
      </c>
    </row>
    <row r="5119" spans="1:14" x14ac:dyDescent="0.25">
      <c r="A5119" t="s">
        <v>8022</v>
      </c>
      <c r="B5119" t="s">
        <v>47</v>
      </c>
      <c r="C5119" t="s">
        <v>8021</v>
      </c>
      <c r="D5119" t="s">
        <v>636</v>
      </c>
      <c r="E5119" s="149">
        <v>11640000</v>
      </c>
      <c r="F5119" s="149">
        <v>5191398.47</v>
      </c>
      <c r="G5119" s="149">
        <v>16831398.469999999</v>
      </c>
      <c r="H5119" s="150">
        <f>Tabela2[[#This Row],[PERCENTUAL REALIZADO2]]*1/100</f>
        <v>3.5200000000000005E-4</v>
      </c>
      <c r="I5119">
        <v>3.5200000000000002E-2</v>
      </c>
      <c r="J5119" s="111">
        <v>42306</v>
      </c>
      <c r="L5119" t="s">
        <v>2</v>
      </c>
      <c r="M5119" t="s">
        <v>84</v>
      </c>
      <c r="N5119" t="s">
        <v>638</v>
      </c>
    </row>
    <row r="5120" spans="1:14" x14ac:dyDescent="0.25">
      <c r="A5120" t="s">
        <v>8023</v>
      </c>
      <c r="B5120" t="s">
        <v>47</v>
      </c>
      <c r="C5120" t="s">
        <v>8021</v>
      </c>
      <c r="D5120" t="s">
        <v>636</v>
      </c>
      <c r="E5120" s="149">
        <v>11640000</v>
      </c>
      <c r="F5120" s="149">
        <v>5674505.21</v>
      </c>
      <c r="G5120" s="149">
        <v>17314505.210000001</v>
      </c>
      <c r="H5120" s="150">
        <f>Tabela2[[#This Row],[PERCENTUAL REALIZADO2]]*1/100</f>
        <v>2.8699999999999998E-4</v>
      </c>
      <c r="I5120">
        <v>2.87E-2</v>
      </c>
      <c r="J5120" s="111">
        <v>42306</v>
      </c>
      <c r="L5120" t="s">
        <v>2</v>
      </c>
      <c r="M5120" t="s">
        <v>84</v>
      </c>
      <c r="N5120" t="s">
        <v>638</v>
      </c>
    </row>
    <row r="5121" spans="1:14" x14ac:dyDescent="0.25">
      <c r="A5121" t="s">
        <v>8024</v>
      </c>
      <c r="B5121" t="s">
        <v>47</v>
      </c>
      <c r="C5121" t="s">
        <v>8021</v>
      </c>
      <c r="D5121" t="s">
        <v>636</v>
      </c>
      <c r="E5121" s="149">
        <v>11640000</v>
      </c>
      <c r="F5121" s="149">
        <v>5674505.21</v>
      </c>
      <c r="G5121" s="149">
        <v>17314505.210000001</v>
      </c>
      <c r="H5121" s="150">
        <f>Tabela2[[#This Row],[PERCENTUAL REALIZADO2]]*1/100</f>
        <v>3.3700000000000001E-4</v>
      </c>
      <c r="I5121">
        <v>3.3700000000000001E-2</v>
      </c>
      <c r="J5121" s="111">
        <v>42306</v>
      </c>
      <c r="L5121" t="s">
        <v>2</v>
      </c>
      <c r="M5121" t="s">
        <v>84</v>
      </c>
      <c r="N5121" t="s">
        <v>638</v>
      </c>
    </row>
    <row r="5122" spans="1:14" x14ac:dyDescent="0.25">
      <c r="A5122" t="s">
        <v>5209</v>
      </c>
      <c r="B5122" t="s">
        <v>56</v>
      </c>
      <c r="C5122" t="s">
        <v>3104</v>
      </c>
      <c r="D5122" t="s">
        <v>79</v>
      </c>
      <c r="E5122" s="149">
        <v>936000</v>
      </c>
      <c r="F5122" s="149">
        <v>144000</v>
      </c>
      <c r="G5122" s="149">
        <v>1080000</v>
      </c>
      <c r="H5122" s="150">
        <f>Tabela2[[#This Row],[PERCENTUAL REALIZADO2]]*1/100</f>
        <v>0.33944400000000002</v>
      </c>
      <c r="I5122">
        <v>33.944400000000002</v>
      </c>
      <c r="J5122" s="111">
        <v>42965</v>
      </c>
      <c r="L5122" t="s">
        <v>2</v>
      </c>
      <c r="M5122" t="s">
        <v>80</v>
      </c>
      <c r="N5122" t="s">
        <v>81</v>
      </c>
    </row>
    <row r="5123" spans="1:14" x14ac:dyDescent="0.25">
      <c r="A5123" t="s">
        <v>8025</v>
      </c>
      <c r="B5123" t="s">
        <v>53</v>
      </c>
      <c r="C5123" t="s">
        <v>299</v>
      </c>
      <c r="D5123" t="s">
        <v>79</v>
      </c>
      <c r="E5123" s="149">
        <v>487500</v>
      </c>
      <c r="F5123" s="149">
        <v>44598.12</v>
      </c>
      <c r="G5123" s="149">
        <v>532098.12</v>
      </c>
      <c r="H5123" s="150">
        <f>Tabela2[[#This Row],[PERCENTUAL REALIZADO2]]*1/100</f>
        <v>0.78491299999999997</v>
      </c>
      <c r="I5123">
        <v>78.491299999999995</v>
      </c>
      <c r="J5123" s="111">
        <v>42212</v>
      </c>
      <c r="L5123" t="s">
        <v>2</v>
      </c>
      <c r="M5123" t="s">
        <v>80</v>
      </c>
      <c r="N5123" t="s">
        <v>81</v>
      </c>
    </row>
    <row r="5124" spans="1:14" x14ac:dyDescent="0.25">
      <c r="A5124" t="s">
        <v>311</v>
      </c>
      <c r="B5124" t="s">
        <v>68</v>
      </c>
      <c r="C5124" t="s">
        <v>757</v>
      </c>
      <c r="D5124" t="s">
        <v>79</v>
      </c>
      <c r="E5124" s="149">
        <v>243750</v>
      </c>
      <c r="F5124" s="149">
        <v>5000</v>
      </c>
      <c r="G5124" s="149">
        <v>248750</v>
      </c>
      <c r="H5124" s="150">
        <f>Tabela2[[#This Row],[PERCENTUAL REALIZADO2]]*1/100</f>
        <v>0.73628100000000007</v>
      </c>
      <c r="I5124">
        <v>73.628100000000003</v>
      </c>
      <c r="J5124" s="111">
        <v>42208</v>
      </c>
      <c r="K5124" s="111">
        <v>42338</v>
      </c>
      <c r="L5124" t="s">
        <v>2</v>
      </c>
      <c r="M5124" t="s">
        <v>80</v>
      </c>
      <c r="N5124" t="s">
        <v>81</v>
      </c>
    </row>
    <row r="5125" spans="1:14" x14ac:dyDescent="0.25">
      <c r="A5125" t="s">
        <v>8026</v>
      </c>
      <c r="B5125" t="s">
        <v>50</v>
      </c>
      <c r="C5125" t="s">
        <v>1668</v>
      </c>
      <c r="D5125" t="s">
        <v>79</v>
      </c>
      <c r="E5125" s="149">
        <v>165750</v>
      </c>
      <c r="F5125" s="149">
        <v>4250</v>
      </c>
      <c r="G5125" s="149">
        <v>170000</v>
      </c>
      <c r="H5125" s="150">
        <f>Tabela2[[#This Row],[PERCENTUAL REALIZADO2]]*1/100</f>
        <v>0.985294</v>
      </c>
      <c r="I5125">
        <v>98.529399999999995</v>
      </c>
      <c r="J5125" s="111">
        <v>42674</v>
      </c>
      <c r="L5125" t="s">
        <v>2</v>
      </c>
      <c r="M5125" t="s">
        <v>80</v>
      </c>
      <c r="N5125" t="s">
        <v>81</v>
      </c>
    </row>
    <row r="5126" spans="1:14" x14ac:dyDescent="0.25">
      <c r="A5126" t="s">
        <v>8027</v>
      </c>
      <c r="B5126" t="s">
        <v>59</v>
      </c>
      <c r="C5126" t="s">
        <v>4603</v>
      </c>
      <c r="D5126" t="s">
        <v>79</v>
      </c>
      <c r="E5126" s="149">
        <v>388500</v>
      </c>
      <c r="F5126" s="149">
        <v>7928.57</v>
      </c>
      <c r="G5126" s="149">
        <v>396428.57</v>
      </c>
      <c r="H5126" s="150">
        <f>Tabela2[[#This Row],[PERCENTUAL REALIZADO2]]*1/100</f>
        <v>0.72386200000000001</v>
      </c>
      <c r="I5126">
        <v>72.386200000000002</v>
      </c>
      <c r="J5126" s="111">
        <v>42064</v>
      </c>
      <c r="L5126" t="s">
        <v>2</v>
      </c>
      <c r="M5126" t="s">
        <v>80</v>
      </c>
      <c r="N5126" t="s">
        <v>81</v>
      </c>
    </row>
    <row r="5127" spans="1:14" x14ac:dyDescent="0.25">
      <c r="A5127" t="s">
        <v>6134</v>
      </c>
      <c r="B5127" t="s">
        <v>58</v>
      </c>
      <c r="C5127" t="s">
        <v>8028</v>
      </c>
      <c r="D5127" t="s">
        <v>86</v>
      </c>
      <c r="E5127" s="149">
        <v>778673.27</v>
      </c>
      <c r="F5127" s="149">
        <v>15891.29</v>
      </c>
      <c r="G5127" s="149">
        <v>794564.56</v>
      </c>
      <c r="H5127" s="150">
        <f>Tabela2[[#This Row],[PERCENTUAL REALIZADO2]]*1/100</f>
        <v>0.23697500000000002</v>
      </c>
      <c r="I5127">
        <v>23.697500000000002</v>
      </c>
      <c r="J5127" s="111">
        <v>42160</v>
      </c>
      <c r="L5127" t="s">
        <v>2</v>
      </c>
      <c r="M5127" t="s">
        <v>84</v>
      </c>
      <c r="N5127" t="s">
        <v>88</v>
      </c>
    </row>
    <row r="5128" spans="1:14" x14ac:dyDescent="0.25">
      <c r="A5128" t="s">
        <v>5935</v>
      </c>
      <c r="B5128" t="s">
        <v>67</v>
      </c>
      <c r="C5128" t="s">
        <v>5934</v>
      </c>
      <c r="D5128" t="s">
        <v>86</v>
      </c>
      <c r="E5128" s="149">
        <v>789800</v>
      </c>
      <c r="F5128" s="149">
        <v>18000</v>
      </c>
      <c r="G5128" s="149">
        <v>807800</v>
      </c>
      <c r="H5128" s="150">
        <f>Tabela2[[#This Row],[PERCENTUAL REALIZADO2]]*1/100</f>
        <v>0.31921700000000003</v>
      </c>
      <c r="I5128">
        <v>31.921700000000001</v>
      </c>
      <c r="J5128" s="111">
        <v>42064</v>
      </c>
      <c r="L5128" t="s">
        <v>2</v>
      </c>
      <c r="M5128" t="s">
        <v>84</v>
      </c>
      <c r="N5128" t="s">
        <v>88</v>
      </c>
    </row>
    <row r="5129" spans="1:14" x14ac:dyDescent="0.25">
      <c r="A5129" t="s">
        <v>8030</v>
      </c>
      <c r="B5129" t="s">
        <v>61</v>
      </c>
      <c r="C5129" t="s">
        <v>8029</v>
      </c>
      <c r="D5129" t="s">
        <v>86</v>
      </c>
      <c r="E5129" s="149">
        <v>1976600</v>
      </c>
      <c r="F5129" s="149">
        <v>314084</v>
      </c>
      <c r="G5129" s="149">
        <v>2290684</v>
      </c>
      <c r="H5129" s="150">
        <f>Tabela2[[#This Row],[PERCENTUAL REALIZADO2]]*1/100</f>
        <v>0.39046900000000001</v>
      </c>
      <c r="I5129">
        <v>39.046900000000001</v>
      </c>
      <c r="J5129" s="111">
        <v>42212</v>
      </c>
      <c r="L5129" t="s">
        <v>2</v>
      </c>
      <c r="M5129" t="s">
        <v>84</v>
      </c>
      <c r="N5129" t="s">
        <v>88</v>
      </c>
    </row>
    <row r="5130" spans="1:14" x14ac:dyDescent="0.25">
      <c r="A5130" t="s">
        <v>446</v>
      </c>
      <c r="B5130" t="s">
        <v>62</v>
      </c>
      <c r="C5130" t="s">
        <v>1121</v>
      </c>
      <c r="D5130" t="s">
        <v>86</v>
      </c>
      <c r="E5130" s="149">
        <v>394200</v>
      </c>
      <c r="F5130" s="149">
        <v>30278.32</v>
      </c>
      <c r="G5130" s="149">
        <v>424478.32</v>
      </c>
      <c r="H5130" s="150">
        <f>Tabela2[[#This Row],[PERCENTUAL REALIZADO2]]*1/100</f>
        <v>0.86970299999999989</v>
      </c>
      <c r="I5130">
        <v>86.970299999999995</v>
      </c>
      <c r="J5130" s="111">
        <v>42163</v>
      </c>
      <c r="L5130" t="s">
        <v>2</v>
      </c>
      <c r="M5130" t="s">
        <v>84</v>
      </c>
      <c r="N5130" t="s">
        <v>88</v>
      </c>
    </row>
    <row r="5131" spans="1:14" x14ac:dyDescent="0.25">
      <c r="A5131" t="s">
        <v>8031</v>
      </c>
      <c r="B5131" t="s">
        <v>68</v>
      </c>
      <c r="C5131" t="s">
        <v>230</v>
      </c>
      <c r="D5131" t="s">
        <v>86</v>
      </c>
      <c r="E5131" s="149">
        <v>1531550</v>
      </c>
      <c r="F5131" s="149">
        <v>162789.79999999999</v>
      </c>
      <c r="G5131" s="149">
        <v>1694339.8</v>
      </c>
      <c r="H5131" s="150">
        <f>Tabela2[[#This Row],[PERCENTUAL REALIZADO2]]*1/100</f>
        <v>0.77157600000000004</v>
      </c>
      <c r="I5131">
        <v>77.157600000000002</v>
      </c>
      <c r="J5131" s="111">
        <v>42156</v>
      </c>
      <c r="L5131" t="s">
        <v>2</v>
      </c>
      <c r="M5131" t="s">
        <v>84</v>
      </c>
      <c r="N5131" t="s">
        <v>88</v>
      </c>
    </row>
    <row r="5132" spans="1:14" x14ac:dyDescent="0.25">
      <c r="A5132" t="s">
        <v>910</v>
      </c>
      <c r="B5132" t="s">
        <v>61</v>
      </c>
      <c r="C5132" t="s">
        <v>909</v>
      </c>
      <c r="D5132" t="s">
        <v>86</v>
      </c>
      <c r="E5132" s="149">
        <v>1185400</v>
      </c>
      <c r="F5132" s="149">
        <v>388158.85</v>
      </c>
      <c r="G5132" s="149">
        <v>1573558.85</v>
      </c>
      <c r="H5132" s="150">
        <f>Tabela2[[#This Row],[PERCENTUAL REALIZADO2]]*1/100</f>
        <v>5.2316000000000001E-2</v>
      </c>
      <c r="I5132">
        <v>5.2316000000000003</v>
      </c>
      <c r="J5132" s="111">
        <v>42248</v>
      </c>
      <c r="L5132" t="s">
        <v>2</v>
      </c>
      <c r="M5132" t="s">
        <v>84</v>
      </c>
      <c r="N5132" t="s">
        <v>183</v>
      </c>
    </row>
    <row r="5133" spans="1:14" x14ac:dyDescent="0.25">
      <c r="A5133" t="s">
        <v>8033</v>
      </c>
      <c r="B5133" t="s">
        <v>55</v>
      </c>
      <c r="C5133" t="s">
        <v>8032</v>
      </c>
      <c r="D5133" t="s">
        <v>86</v>
      </c>
      <c r="E5133" s="149">
        <v>493100</v>
      </c>
      <c r="F5133" s="149">
        <v>12587.73</v>
      </c>
      <c r="G5133" s="149">
        <v>505687.73</v>
      </c>
      <c r="H5133" s="150">
        <f>Tabela2[[#This Row],[PERCENTUAL REALIZADO2]]*1/100</f>
        <v>0.52195999999999998</v>
      </c>
      <c r="I5133">
        <v>52.195999999999998</v>
      </c>
      <c r="J5133" s="111">
        <v>42552</v>
      </c>
      <c r="L5133" t="s">
        <v>2</v>
      </c>
      <c r="M5133" t="s">
        <v>84</v>
      </c>
      <c r="N5133" t="s">
        <v>88</v>
      </c>
    </row>
    <row r="5134" spans="1:14" x14ac:dyDescent="0.25">
      <c r="A5134" t="s">
        <v>8035</v>
      </c>
      <c r="B5134" t="s">
        <v>56</v>
      </c>
      <c r="C5134" t="s">
        <v>8034</v>
      </c>
      <c r="D5134" t="s">
        <v>86</v>
      </c>
      <c r="E5134" s="149">
        <v>443650</v>
      </c>
      <c r="F5134" s="149">
        <v>81819.460000000006</v>
      </c>
      <c r="G5134" s="149">
        <v>525469.46</v>
      </c>
      <c r="H5134" s="150">
        <f>Tabela2[[#This Row],[PERCENTUAL REALIZADO2]]*1/100</f>
        <v>0.117539</v>
      </c>
      <c r="I5134">
        <v>11.7539</v>
      </c>
      <c r="J5134" s="111">
        <v>42349</v>
      </c>
      <c r="L5134" t="s">
        <v>2</v>
      </c>
      <c r="M5134" t="s">
        <v>84</v>
      </c>
      <c r="N5134" t="s">
        <v>88</v>
      </c>
    </row>
    <row r="5135" spans="1:14" x14ac:dyDescent="0.25">
      <c r="A5135" t="s">
        <v>8037</v>
      </c>
      <c r="B5135" t="s">
        <v>47</v>
      </c>
      <c r="C5135" t="s">
        <v>1206</v>
      </c>
      <c r="D5135" t="s">
        <v>86</v>
      </c>
      <c r="E5135" s="149">
        <v>1679900</v>
      </c>
      <c r="F5135" s="149">
        <v>440833.88</v>
      </c>
      <c r="G5135" s="149">
        <v>2120733.88</v>
      </c>
      <c r="H5135" s="150">
        <f>Tabela2[[#This Row],[PERCENTUAL REALIZADO2]]*1/100</f>
        <v>0.72024900000000003</v>
      </c>
      <c r="I5135">
        <v>72.024900000000002</v>
      </c>
      <c r="J5135" s="111">
        <v>42217</v>
      </c>
      <c r="L5135" t="s">
        <v>2</v>
      </c>
      <c r="M5135" t="s">
        <v>84</v>
      </c>
      <c r="N5135" t="s">
        <v>88</v>
      </c>
    </row>
    <row r="5136" spans="1:14" x14ac:dyDescent="0.25">
      <c r="A5136" t="s">
        <v>8038</v>
      </c>
      <c r="B5136" t="s">
        <v>53</v>
      </c>
      <c r="C5136" t="s">
        <v>4461</v>
      </c>
      <c r="D5136" t="s">
        <v>86</v>
      </c>
      <c r="E5136" s="149">
        <v>245850</v>
      </c>
      <c r="F5136" s="149">
        <v>68102</v>
      </c>
      <c r="G5136" s="149">
        <v>313952</v>
      </c>
      <c r="H5136" s="150">
        <f>Tabela2[[#This Row],[PERCENTUAL REALIZADO2]]*1/100</f>
        <v>0.82079899999999995</v>
      </c>
      <c r="I5136">
        <v>82.079899999999995</v>
      </c>
      <c r="J5136" s="111">
        <v>42311</v>
      </c>
      <c r="L5136" t="s">
        <v>2</v>
      </c>
      <c r="M5136" t="s">
        <v>84</v>
      </c>
      <c r="N5136" t="s">
        <v>88</v>
      </c>
    </row>
    <row r="5137" spans="1:14" x14ac:dyDescent="0.25">
      <c r="A5137" t="s">
        <v>8039</v>
      </c>
      <c r="B5137" t="s">
        <v>47</v>
      </c>
      <c r="C5137" t="s">
        <v>1224</v>
      </c>
      <c r="D5137" t="s">
        <v>86</v>
      </c>
      <c r="E5137" s="149">
        <v>592000</v>
      </c>
      <c r="F5137" s="149">
        <v>0</v>
      </c>
      <c r="G5137" s="149">
        <v>592000</v>
      </c>
      <c r="H5137" s="150">
        <f>Tabela2[[#This Row],[PERCENTUAL REALIZADO2]]*1/100</f>
        <v>0.8607689999999999</v>
      </c>
      <c r="I5137">
        <v>86.076899999999995</v>
      </c>
      <c r="J5137" s="111">
        <v>41976</v>
      </c>
      <c r="L5137" t="s">
        <v>2</v>
      </c>
      <c r="M5137" t="s">
        <v>84</v>
      </c>
      <c r="N5137" t="s">
        <v>88</v>
      </c>
    </row>
    <row r="5138" spans="1:14" x14ac:dyDescent="0.25">
      <c r="A5138" t="s">
        <v>8043</v>
      </c>
      <c r="B5138" t="s">
        <v>53</v>
      </c>
      <c r="C5138" t="s">
        <v>8042</v>
      </c>
      <c r="D5138" t="s">
        <v>86</v>
      </c>
      <c r="E5138" s="149">
        <v>295300</v>
      </c>
      <c r="F5138" s="149">
        <v>6026.53</v>
      </c>
      <c r="G5138" s="149">
        <v>301326.53000000003</v>
      </c>
      <c r="H5138" s="150">
        <f>Tabela2[[#This Row],[PERCENTUAL REALIZADO2]]*1/100</f>
        <v>0.64687099999999997</v>
      </c>
      <c r="I5138">
        <v>64.687100000000001</v>
      </c>
      <c r="J5138" s="111">
        <v>42109</v>
      </c>
      <c r="L5138" t="s">
        <v>2</v>
      </c>
      <c r="M5138" t="s">
        <v>84</v>
      </c>
      <c r="N5138" t="s">
        <v>88</v>
      </c>
    </row>
    <row r="5139" spans="1:14" x14ac:dyDescent="0.25">
      <c r="A5139" t="s">
        <v>8045</v>
      </c>
      <c r="B5139" t="s">
        <v>54</v>
      </c>
      <c r="C5139" t="s">
        <v>8044</v>
      </c>
      <c r="D5139" t="s">
        <v>86</v>
      </c>
      <c r="E5139" s="149">
        <v>987600</v>
      </c>
      <c r="F5139" s="149">
        <v>72797.72</v>
      </c>
      <c r="G5139" s="149">
        <v>1060397.72</v>
      </c>
      <c r="H5139" s="150">
        <f>Tabela2[[#This Row],[PERCENTUAL REALIZADO2]]*1/100</f>
        <v>5.8819999999999992E-3</v>
      </c>
      <c r="I5139">
        <v>0.58819999999999995</v>
      </c>
      <c r="J5139" s="111">
        <v>42358</v>
      </c>
      <c r="L5139" t="s">
        <v>2</v>
      </c>
      <c r="M5139" t="s">
        <v>84</v>
      </c>
      <c r="N5139" t="s">
        <v>88</v>
      </c>
    </row>
    <row r="5140" spans="1:14" x14ac:dyDescent="0.25">
      <c r="A5140" t="s">
        <v>8046</v>
      </c>
      <c r="B5140" t="s">
        <v>61</v>
      </c>
      <c r="C5140" t="s">
        <v>5193</v>
      </c>
      <c r="D5140" t="s">
        <v>86</v>
      </c>
      <c r="E5140" s="149">
        <v>493100</v>
      </c>
      <c r="F5140" s="149">
        <v>10900</v>
      </c>
      <c r="G5140" s="149">
        <v>504000</v>
      </c>
      <c r="H5140" s="150">
        <f>Tabela2[[#This Row],[PERCENTUAL REALIZADO2]]*1/100</f>
        <v>3.517E-2</v>
      </c>
      <c r="I5140">
        <v>3.5169999999999999</v>
      </c>
      <c r="J5140" s="111">
        <v>42165</v>
      </c>
      <c r="L5140" t="s">
        <v>2</v>
      </c>
      <c r="M5140" t="s">
        <v>84</v>
      </c>
      <c r="N5140" t="s">
        <v>88</v>
      </c>
    </row>
    <row r="5141" spans="1:14" x14ac:dyDescent="0.25">
      <c r="A5141" t="s">
        <v>8047</v>
      </c>
      <c r="B5141" t="s">
        <v>53</v>
      </c>
      <c r="C5141" t="s">
        <v>2352</v>
      </c>
      <c r="D5141" t="s">
        <v>86</v>
      </c>
      <c r="E5141" s="149">
        <v>245850</v>
      </c>
      <c r="F5141" s="149">
        <v>45089.16</v>
      </c>
      <c r="G5141" s="149">
        <v>290939.15999999997</v>
      </c>
      <c r="H5141" s="150">
        <f>Tabela2[[#This Row],[PERCENTUAL REALIZADO2]]*1/100</f>
        <v>0.55065300000000006</v>
      </c>
      <c r="I5141">
        <v>55.065300000000001</v>
      </c>
      <c r="J5141" s="111">
        <v>42217</v>
      </c>
      <c r="L5141" t="s">
        <v>2</v>
      </c>
      <c r="M5141" t="s">
        <v>84</v>
      </c>
      <c r="N5141" t="s">
        <v>6545</v>
      </c>
    </row>
    <row r="5142" spans="1:14" x14ac:dyDescent="0.25">
      <c r="A5142" t="s">
        <v>8048</v>
      </c>
      <c r="B5142" t="s">
        <v>51</v>
      </c>
      <c r="C5142" t="s">
        <v>370</v>
      </c>
      <c r="D5142" t="s">
        <v>86</v>
      </c>
      <c r="E5142" s="149">
        <v>344750</v>
      </c>
      <c r="F5142" s="149">
        <v>21042.61</v>
      </c>
      <c r="G5142" s="149">
        <v>365792.61</v>
      </c>
      <c r="H5142" s="150">
        <f>Tabela2[[#This Row],[PERCENTUAL REALIZADO2]]*1/100</f>
        <v>0.557091</v>
      </c>
      <c r="I5142">
        <v>55.709099999999999</v>
      </c>
      <c r="J5142" s="111">
        <v>42136</v>
      </c>
      <c r="L5142" t="s">
        <v>2</v>
      </c>
      <c r="M5142" t="s">
        <v>84</v>
      </c>
      <c r="N5142" t="s">
        <v>88</v>
      </c>
    </row>
    <row r="5143" spans="1:14" x14ac:dyDescent="0.25">
      <c r="A5143" t="s">
        <v>8049</v>
      </c>
      <c r="B5143" t="s">
        <v>69</v>
      </c>
      <c r="C5143" t="s">
        <v>5419</v>
      </c>
      <c r="D5143" t="s">
        <v>86</v>
      </c>
      <c r="E5143" s="149">
        <v>493100</v>
      </c>
      <c r="F5143" s="149">
        <v>6900</v>
      </c>
      <c r="G5143" s="149">
        <v>500000</v>
      </c>
      <c r="H5143" s="150">
        <f>Tabela2[[#This Row],[PERCENTUAL REALIZADO2]]*1/100</f>
        <v>0.54235800000000001</v>
      </c>
      <c r="I5143">
        <v>54.235799999999998</v>
      </c>
      <c r="J5143" s="111">
        <v>42156</v>
      </c>
      <c r="L5143" t="s">
        <v>2</v>
      </c>
      <c r="M5143" t="s">
        <v>84</v>
      </c>
      <c r="N5143" t="s">
        <v>88</v>
      </c>
    </row>
    <row r="5144" spans="1:14" x14ac:dyDescent="0.25">
      <c r="A5144" t="s">
        <v>8051</v>
      </c>
      <c r="B5144" t="s">
        <v>51</v>
      </c>
      <c r="C5144" t="s">
        <v>8050</v>
      </c>
      <c r="D5144" t="s">
        <v>86</v>
      </c>
      <c r="E5144" s="149">
        <v>245850</v>
      </c>
      <c r="F5144" s="149">
        <v>6000</v>
      </c>
      <c r="G5144" s="149">
        <v>251850</v>
      </c>
      <c r="H5144" s="150">
        <f>Tabela2[[#This Row],[PERCENTUAL REALIZADO2]]*1/100</f>
        <v>0.8138169999999999</v>
      </c>
      <c r="I5144">
        <v>81.381699999999995</v>
      </c>
      <c r="J5144" s="111">
        <v>42114</v>
      </c>
      <c r="L5144" t="s">
        <v>2</v>
      </c>
      <c r="M5144" t="s">
        <v>84</v>
      </c>
      <c r="N5144" t="s">
        <v>88</v>
      </c>
    </row>
    <row r="5145" spans="1:14" x14ac:dyDescent="0.25">
      <c r="A5145" t="s">
        <v>8052</v>
      </c>
      <c r="B5145" t="s">
        <v>58</v>
      </c>
      <c r="C5145" t="s">
        <v>665</v>
      </c>
      <c r="D5145" t="s">
        <v>86</v>
      </c>
      <c r="E5145" s="149">
        <v>1482100</v>
      </c>
      <c r="F5145" s="149">
        <v>1178829.28</v>
      </c>
      <c r="G5145" s="149">
        <v>2660929.2799999998</v>
      </c>
      <c r="H5145" s="150">
        <f>Tabela2[[#This Row],[PERCENTUAL REALIZADO2]]*1/100</f>
        <v>0.32646299999999995</v>
      </c>
      <c r="I5145">
        <v>32.646299999999997</v>
      </c>
      <c r="J5145" s="111">
        <v>42255</v>
      </c>
      <c r="L5145" t="s">
        <v>2</v>
      </c>
      <c r="M5145" t="s">
        <v>84</v>
      </c>
      <c r="N5145" t="s">
        <v>88</v>
      </c>
    </row>
    <row r="5146" spans="1:14" x14ac:dyDescent="0.25">
      <c r="A5146" t="s">
        <v>8055</v>
      </c>
      <c r="B5146" t="s">
        <v>58</v>
      </c>
      <c r="C5146" t="s">
        <v>5282</v>
      </c>
      <c r="D5146" t="s">
        <v>86</v>
      </c>
      <c r="E5146" s="149">
        <v>987600</v>
      </c>
      <c r="F5146" s="149">
        <v>25877.8</v>
      </c>
      <c r="G5146" s="149">
        <v>1013477.8</v>
      </c>
      <c r="H5146" s="150">
        <f>Tabela2[[#This Row],[PERCENTUAL REALIZADO2]]*1/100</f>
        <v>1.2845000000000001E-2</v>
      </c>
      <c r="I5146">
        <v>1.2845</v>
      </c>
      <c r="J5146" s="111">
        <v>42217</v>
      </c>
      <c r="L5146" t="s">
        <v>2</v>
      </c>
      <c r="M5146" t="s">
        <v>84</v>
      </c>
      <c r="N5146" t="s">
        <v>88</v>
      </c>
    </row>
    <row r="5147" spans="1:14" x14ac:dyDescent="0.25">
      <c r="A5147" t="s">
        <v>8056</v>
      </c>
      <c r="B5147" t="s">
        <v>58</v>
      </c>
      <c r="C5147" t="s">
        <v>3819</v>
      </c>
      <c r="D5147" t="s">
        <v>86</v>
      </c>
      <c r="E5147" s="149">
        <v>493100</v>
      </c>
      <c r="F5147" s="149">
        <v>16900</v>
      </c>
      <c r="G5147" s="149">
        <v>510000</v>
      </c>
      <c r="H5147" s="150">
        <f>Tabela2[[#This Row],[PERCENTUAL REALIZADO2]]*1/100</f>
        <v>0.50417999999999996</v>
      </c>
      <c r="I5147">
        <v>50.417999999999999</v>
      </c>
      <c r="J5147" s="111">
        <v>42160</v>
      </c>
      <c r="L5147" t="s">
        <v>2</v>
      </c>
      <c r="M5147" t="s">
        <v>84</v>
      </c>
      <c r="N5147" t="s">
        <v>517</v>
      </c>
    </row>
    <row r="5148" spans="1:14" x14ac:dyDescent="0.25">
      <c r="A5148" t="s">
        <v>8057</v>
      </c>
      <c r="B5148" t="s">
        <v>68</v>
      </c>
      <c r="C5148" t="s">
        <v>230</v>
      </c>
      <c r="D5148" t="s">
        <v>86</v>
      </c>
      <c r="E5148" s="149">
        <v>245849.38</v>
      </c>
      <c r="F5148" s="149">
        <v>23564.51</v>
      </c>
      <c r="G5148" s="149">
        <v>269413.89</v>
      </c>
      <c r="H5148" s="150">
        <f>Tabela2[[#This Row],[PERCENTUAL REALIZADO2]]*1/100</f>
        <v>0.110639</v>
      </c>
      <c r="I5148">
        <v>11.0639</v>
      </c>
      <c r="J5148" s="111">
        <v>42159</v>
      </c>
      <c r="L5148" t="s">
        <v>2</v>
      </c>
      <c r="M5148" t="s">
        <v>84</v>
      </c>
      <c r="N5148" t="s">
        <v>88</v>
      </c>
    </row>
    <row r="5149" spans="1:14" x14ac:dyDescent="0.25">
      <c r="A5149" t="s">
        <v>8058</v>
      </c>
      <c r="B5149" t="s">
        <v>47</v>
      </c>
      <c r="C5149" t="s">
        <v>6129</v>
      </c>
      <c r="D5149" t="s">
        <v>86</v>
      </c>
      <c r="E5149" s="149">
        <v>592000</v>
      </c>
      <c r="F5149" s="149">
        <v>8000</v>
      </c>
      <c r="G5149" s="149">
        <v>600000</v>
      </c>
      <c r="H5149" s="150">
        <f>Tabela2[[#This Row],[PERCENTUAL REALIZADO2]]*1/100</f>
        <v>0.75765699999999991</v>
      </c>
      <c r="I5149">
        <v>75.765699999999995</v>
      </c>
      <c r="J5149" s="111">
        <v>42058</v>
      </c>
      <c r="L5149" t="s">
        <v>2</v>
      </c>
      <c r="M5149" t="s">
        <v>84</v>
      </c>
      <c r="N5149" t="s">
        <v>88</v>
      </c>
    </row>
    <row r="5150" spans="1:14" x14ac:dyDescent="0.25">
      <c r="A5150" t="s">
        <v>613</v>
      </c>
      <c r="B5150" t="s">
        <v>59</v>
      </c>
      <c r="C5150" t="s">
        <v>8059</v>
      </c>
      <c r="D5150" t="s">
        <v>161</v>
      </c>
      <c r="E5150" s="149">
        <v>350000</v>
      </c>
      <c r="F5150" s="149">
        <v>3535.35</v>
      </c>
      <c r="G5150" s="149">
        <v>353535.35</v>
      </c>
      <c r="H5150" s="150">
        <f>Tabela2[[#This Row],[PERCENTUAL REALIZADO2]]*1/100</f>
        <v>0.48690100000000003</v>
      </c>
      <c r="I5150">
        <v>48.690100000000001</v>
      </c>
      <c r="J5150" s="111">
        <v>42245</v>
      </c>
      <c r="L5150" t="s">
        <v>2</v>
      </c>
      <c r="M5150" t="s">
        <v>84</v>
      </c>
      <c r="N5150" t="s">
        <v>162</v>
      </c>
    </row>
    <row r="5151" spans="1:14" x14ac:dyDescent="0.25">
      <c r="A5151" t="s">
        <v>613</v>
      </c>
      <c r="B5151" t="s">
        <v>59</v>
      </c>
      <c r="C5151" t="s">
        <v>8060</v>
      </c>
      <c r="D5151" t="s">
        <v>161</v>
      </c>
      <c r="E5151" s="149">
        <v>350000</v>
      </c>
      <c r="F5151" s="149">
        <v>3535.35</v>
      </c>
      <c r="G5151" s="149">
        <v>353535.35</v>
      </c>
      <c r="H5151" s="150">
        <f>Tabela2[[#This Row],[PERCENTUAL REALIZADO2]]*1/100</f>
        <v>0.13683400000000001</v>
      </c>
      <c r="I5151">
        <v>13.683400000000001</v>
      </c>
      <c r="J5151" s="111">
        <v>42551</v>
      </c>
      <c r="L5151" t="s">
        <v>2</v>
      </c>
      <c r="M5151" t="s">
        <v>84</v>
      </c>
      <c r="N5151" t="s">
        <v>162</v>
      </c>
    </row>
    <row r="5152" spans="1:14" x14ac:dyDescent="0.25">
      <c r="A5152" t="s">
        <v>1239</v>
      </c>
      <c r="B5152" t="s">
        <v>53</v>
      </c>
      <c r="C5152" t="s">
        <v>4606</v>
      </c>
      <c r="D5152" t="s">
        <v>161</v>
      </c>
      <c r="E5152" s="149">
        <v>310811.71000000002</v>
      </c>
      <c r="F5152" s="149">
        <v>6343.1</v>
      </c>
      <c r="G5152" s="149">
        <v>317154.81</v>
      </c>
      <c r="H5152" s="150">
        <f>Tabela2[[#This Row],[PERCENTUAL REALIZADO2]]*1/100</f>
        <v>0.83806799999999992</v>
      </c>
      <c r="I5152">
        <v>83.806799999999996</v>
      </c>
      <c r="J5152" s="111">
        <v>42258</v>
      </c>
      <c r="L5152" t="s">
        <v>2</v>
      </c>
      <c r="M5152" t="s">
        <v>84</v>
      </c>
      <c r="N5152" t="s">
        <v>162</v>
      </c>
    </row>
    <row r="5153" spans="1:14" x14ac:dyDescent="0.25">
      <c r="A5153" t="s">
        <v>639</v>
      </c>
      <c r="B5153" t="s">
        <v>53</v>
      </c>
      <c r="C5153" t="s">
        <v>3309</v>
      </c>
      <c r="D5153" t="s">
        <v>161</v>
      </c>
      <c r="E5153" s="149">
        <v>350000</v>
      </c>
      <c r="F5153" s="149">
        <v>7142.86</v>
      </c>
      <c r="G5153" s="149">
        <v>357142.86</v>
      </c>
      <c r="H5153" s="150">
        <f>Tabela2[[#This Row],[PERCENTUAL REALIZADO2]]*1/100</f>
        <v>0.62631599999999998</v>
      </c>
      <c r="I5153">
        <v>62.631599999999999</v>
      </c>
      <c r="J5153" s="111">
        <v>42713</v>
      </c>
      <c r="L5153" t="s">
        <v>2</v>
      </c>
      <c r="M5153" t="s">
        <v>84</v>
      </c>
      <c r="N5153" t="s">
        <v>162</v>
      </c>
    </row>
    <row r="5154" spans="1:14" x14ac:dyDescent="0.25">
      <c r="A5154" t="s">
        <v>613</v>
      </c>
      <c r="B5154" t="s">
        <v>69</v>
      </c>
      <c r="C5154" t="s">
        <v>8061</v>
      </c>
      <c r="D5154" t="s">
        <v>161</v>
      </c>
      <c r="E5154" s="149">
        <v>350000</v>
      </c>
      <c r="F5154" s="149">
        <v>7142.86</v>
      </c>
      <c r="G5154" s="149">
        <v>357142.86</v>
      </c>
      <c r="H5154" s="150">
        <f>Tabela2[[#This Row],[PERCENTUAL REALIZADO2]]*1/100</f>
        <v>0.50374600000000003</v>
      </c>
      <c r="I5154">
        <v>50.374600000000001</v>
      </c>
      <c r="J5154" s="111">
        <v>42856</v>
      </c>
      <c r="L5154" t="s">
        <v>2</v>
      </c>
      <c r="M5154" t="s">
        <v>84</v>
      </c>
      <c r="N5154" t="s">
        <v>162</v>
      </c>
    </row>
    <row r="5155" spans="1:14" x14ac:dyDescent="0.25">
      <c r="A5155" t="s">
        <v>613</v>
      </c>
      <c r="B5155" t="s">
        <v>67</v>
      </c>
      <c r="C5155" t="s">
        <v>7872</v>
      </c>
      <c r="D5155" t="s">
        <v>161</v>
      </c>
      <c r="E5155" s="149">
        <v>350000</v>
      </c>
      <c r="F5155" s="149">
        <v>7500</v>
      </c>
      <c r="G5155" s="149">
        <v>357500</v>
      </c>
      <c r="H5155" s="150">
        <f>Tabela2[[#This Row],[PERCENTUAL REALIZADO2]]*1/100</f>
        <v>0.82817800000000008</v>
      </c>
      <c r="I5155">
        <v>82.817800000000005</v>
      </c>
      <c r="J5155" s="111">
        <v>42227</v>
      </c>
      <c r="L5155" t="s">
        <v>2</v>
      </c>
      <c r="M5155" t="s">
        <v>84</v>
      </c>
      <c r="N5155" t="s">
        <v>162</v>
      </c>
    </row>
    <row r="5156" spans="1:14" x14ac:dyDescent="0.25">
      <c r="A5156" t="s">
        <v>8062</v>
      </c>
      <c r="B5156" t="s">
        <v>56</v>
      </c>
      <c r="C5156" t="s">
        <v>777</v>
      </c>
      <c r="D5156" t="s">
        <v>161</v>
      </c>
      <c r="E5156" s="149">
        <v>350000</v>
      </c>
      <c r="F5156" s="149">
        <v>48328.17</v>
      </c>
      <c r="G5156" s="149">
        <v>398328.17</v>
      </c>
      <c r="H5156" s="150">
        <f>Tabela2[[#This Row],[PERCENTUAL REALIZADO2]]*1/100</f>
        <v>0.29809400000000003</v>
      </c>
      <c r="I5156">
        <v>29.8094</v>
      </c>
      <c r="J5156" s="111">
        <v>42242</v>
      </c>
      <c r="L5156" t="s">
        <v>2</v>
      </c>
      <c r="M5156" t="s">
        <v>84</v>
      </c>
      <c r="N5156" t="s">
        <v>162</v>
      </c>
    </row>
    <row r="5157" spans="1:14" x14ac:dyDescent="0.25">
      <c r="A5157" t="s">
        <v>639</v>
      </c>
      <c r="B5157" t="s">
        <v>61</v>
      </c>
      <c r="C5157" t="s">
        <v>8063</v>
      </c>
      <c r="D5157" t="s">
        <v>161</v>
      </c>
      <c r="E5157" s="149">
        <v>450000</v>
      </c>
      <c r="F5157" s="149">
        <v>14000</v>
      </c>
      <c r="G5157" s="149">
        <v>464000</v>
      </c>
      <c r="H5157" s="150">
        <f>Tabela2[[#This Row],[PERCENTUAL REALIZADO2]]*1/100</f>
        <v>0.96801000000000004</v>
      </c>
      <c r="I5157">
        <v>96.801000000000002</v>
      </c>
      <c r="J5157" s="111">
        <v>42196</v>
      </c>
      <c r="L5157" t="s">
        <v>2</v>
      </c>
      <c r="M5157" t="s">
        <v>84</v>
      </c>
      <c r="N5157" t="s">
        <v>162</v>
      </c>
    </row>
    <row r="5158" spans="1:14" x14ac:dyDescent="0.25">
      <c r="A5158" t="s">
        <v>613</v>
      </c>
      <c r="B5158" t="s">
        <v>62</v>
      </c>
      <c r="C5158" t="s">
        <v>7210</v>
      </c>
      <c r="D5158" t="s">
        <v>161</v>
      </c>
      <c r="E5158" s="149">
        <v>350000</v>
      </c>
      <c r="F5158" s="149">
        <v>7142.86</v>
      </c>
      <c r="G5158" s="149">
        <v>357142.86</v>
      </c>
      <c r="H5158" s="150">
        <f>Tabela2[[#This Row],[PERCENTUAL REALIZADO2]]*1/100</f>
        <v>1.0630000000000001E-3</v>
      </c>
      <c r="I5158">
        <v>0.10630000000000001</v>
      </c>
      <c r="J5158" s="111">
        <v>42164</v>
      </c>
      <c r="L5158" t="s">
        <v>2</v>
      </c>
      <c r="M5158" t="s">
        <v>84</v>
      </c>
      <c r="N5158" t="s">
        <v>162</v>
      </c>
    </row>
    <row r="5159" spans="1:14" x14ac:dyDescent="0.25">
      <c r="A5159" t="s">
        <v>6073</v>
      </c>
      <c r="B5159" t="s">
        <v>56</v>
      </c>
      <c r="C5159" t="s">
        <v>6072</v>
      </c>
      <c r="D5159" t="s">
        <v>86</v>
      </c>
      <c r="E5159" s="149">
        <v>390000</v>
      </c>
      <c r="F5159" s="149">
        <v>15977.6</v>
      </c>
      <c r="G5159" s="149">
        <v>405977.59999999998</v>
      </c>
      <c r="H5159" s="150">
        <f>Tabela2[[#This Row],[PERCENTUAL REALIZADO2]]*1/100</f>
        <v>0.42080000000000001</v>
      </c>
      <c r="I5159">
        <v>42.08</v>
      </c>
      <c r="J5159" s="111">
        <v>39415</v>
      </c>
      <c r="K5159" s="111">
        <v>42338</v>
      </c>
      <c r="L5159" t="s">
        <v>2</v>
      </c>
      <c r="M5159" t="s">
        <v>84</v>
      </c>
      <c r="N5159" t="s">
        <v>915</v>
      </c>
    </row>
    <row r="5160" spans="1:14" x14ac:dyDescent="0.25">
      <c r="A5160" t="s">
        <v>639</v>
      </c>
      <c r="B5160" t="s">
        <v>47</v>
      </c>
      <c r="C5160" t="s">
        <v>8064</v>
      </c>
      <c r="D5160" t="s">
        <v>161</v>
      </c>
      <c r="E5160" s="149">
        <v>350000</v>
      </c>
      <c r="F5160" s="149">
        <v>3535.35</v>
      </c>
      <c r="G5160" s="149">
        <v>353535.35</v>
      </c>
      <c r="H5160" s="150">
        <f>Tabela2[[#This Row],[PERCENTUAL REALIZADO2]]*1/100</f>
        <v>0.74321100000000007</v>
      </c>
      <c r="I5160">
        <v>74.321100000000001</v>
      </c>
      <c r="J5160" s="111">
        <v>42221</v>
      </c>
      <c r="L5160" t="s">
        <v>2</v>
      </c>
      <c r="M5160" t="s">
        <v>84</v>
      </c>
      <c r="N5160" t="s">
        <v>162</v>
      </c>
    </row>
    <row r="5161" spans="1:14" x14ac:dyDescent="0.25">
      <c r="A5161" t="s">
        <v>613</v>
      </c>
      <c r="B5161" t="s">
        <v>65</v>
      </c>
      <c r="C5161" t="s">
        <v>376</v>
      </c>
      <c r="D5161" t="s">
        <v>161</v>
      </c>
      <c r="E5161" s="149">
        <v>450000</v>
      </c>
      <c r="F5161" s="149">
        <v>4545.45</v>
      </c>
      <c r="G5161" s="149">
        <v>454545.45</v>
      </c>
      <c r="H5161" s="150">
        <f>Tabela2[[#This Row],[PERCENTUAL REALIZADO2]]*1/100</f>
        <v>0.652119</v>
      </c>
      <c r="I5161">
        <v>65.2119</v>
      </c>
      <c r="J5161" s="111">
        <v>42135</v>
      </c>
      <c r="L5161" t="s">
        <v>2</v>
      </c>
      <c r="M5161" t="s">
        <v>84</v>
      </c>
      <c r="N5161" t="s">
        <v>162</v>
      </c>
    </row>
    <row r="5162" spans="1:14" x14ac:dyDescent="0.25">
      <c r="A5162" t="s">
        <v>631</v>
      </c>
      <c r="B5162" t="s">
        <v>65</v>
      </c>
      <c r="C5162" t="s">
        <v>689</v>
      </c>
      <c r="D5162" t="s">
        <v>161</v>
      </c>
      <c r="E5162" s="149">
        <v>350000</v>
      </c>
      <c r="F5162" s="149">
        <v>7142.86</v>
      </c>
      <c r="G5162" s="149">
        <v>357142.86</v>
      </c>
      <c r="H5162" s="150">
        <f>Tabela2[[#This Row],[PERCENTUAL REALIZADO2]]*1/100</f>
        <v>0.50141199999999997</v>
      </c>
      <c r="I5162">
        <v>50.141199999999998</v>
      </c>
      <c r="J5162" s="111">
        <v>42550</v>
      </c>
      <c r="L5162" t="s">
        <v>2</v>
      </c>
      <c r="M5162" t="s">
        <v>84</v>
      </c>
      <c r="N5162" t="s">
        <v>162</v>
      </c>
    </row>
    <row r="5163" spans="1:14" x14ac:dyDescent="0.25">
      <c r="A5163" t="s">
        <v>613</v>
      </c>
      <c r="B5163" t="s">
        <v>58</v>
      </c>
      <c r="C5163" t="s">
        <v>1715</v>
      </c>
      <c r="D5163" t="s">
        <v>161</v>
      </c>
      <c r="E5163" s="149">
        <v>350000</v>
      </c>
      <c r="F5163" s="149">
        <v>7142.86</v>
      </c>
      <c r="G5163" s="149">
        <v>357142.86</v>
      </c>
      <c r="H5163" s="150">
        <f>Tabela2[[#This Row],[PERCENTUAL REALIZADO2]]*1/100</f>
        <v>0.50091299999999994</v>
      </c>
      <c r="I5163">
        <v>50.091299999999997</v>
      </c>
      <c r="J5163" s="111">
        <v>42549</v>
      </c>
      <c r="L5163" t="s">
        <v>2</v>
      </c>
      <c r="M5163" t="s">
        <v>84</v>
      </c>
      <c r="N5163" t="s">
        <v>265</v>
      </c>
    </row>
    <row r="5164" spans="1:14" x14ac:dyDescent="0.25">
      <c r="A5164" t="s">
        <v>613</v>
      </c>
      <c r="B5164" t="s">
        <v>52</v>
      </c>
      <c r="C5164" t="s">
        <v>5111</v>
      </c>
      <c r="D5164" t="s">
        <v>161</v>
      </c>
      <c r="E5164" s="149">
        <v>350000</v>
      </c>
      <c r="F5164" s="149">
        <v>3535.35</v>
      </c>
      <c r="G5164" s="149">
        <v>353535.35</v>
      </c>
      <c r="H5164" s="150">
        <f>Tabela2[[#This Row],[PERCENTUAL REALIZADO2]]*1/100</f>
        <v>0.85253100000000004</v>
      </c>
      <c r="I5164">
        <v>85.253100000000003</v>
      </c>
      <c r="J5164" s="111">
        <v>42174</v>
      </c>
      <c r="L5164" t="s">
        <v>2</v>
      </c>
      <c r="M5164" t="s">
        <v>84</v>
      </c>
      <c r="N5164" t="s">
        <v>162</v>
      </c>
    </row>
    <row r="5165" spans="1:14" x14ac:dyDescent="0.25">
      <c r="A5165" t="s">
        <v>613</v>
      </c>
      <c r="B5165" t="s">
        <v>45</v>
      </c>
      <c r="C5165" t="s">
        <v>934</v>
      </c>
      <c r="D5165" t="s">
        <v>161</v>
      </c>
      <c r="E5165" s="149">
        <v>450000</v>
      </c>
      <c r="F5165" s="149">
        <v>9000</v>
      </c>
      <c r="G5165" s="149">
        <v>459000</v>
      </c>
      <c r="H5165" s="150">
        <f>Tabela2[[#This Row],[PERCENTUAL REALIZADO2]]*1/100</f>
        <v>0.57076300000000002</v>
      </c>
      <c r="I5165">
        <v>57.076300000000003</v>
      </c>
      <c r="J5165" s="111">
        <v>42158</v>
      </c>
      <c r="L5165" t="s">
        <v>2</v>
      </c>
      <c r="M5165" t="s">
        <v>84</v>
      </c>
      <c r="N5165" t="s">
        <v>162</v>
      </c>
    </row>
    <row r="5166" spans="1:14" x14ac:dyDescent="0.25">
      <c r="A5166" t="s">
        <v>493</v>
      </c>
      <c r="B5166" t="s">
        <v>53</v>
      </c>
      <c r="C5166" t="s">
        <v>8065</v>
      </c>
      <c r="D5166" t="s">
        <v>161</v>
      </c>
      <c r="E5166" s="149">
        <v>350000</v>
      </c>
      <c r="F5166" s="149">
        <v>7142.86</v>
      </c>
      <c r="G5166" s="149">
        <v>357142.86</v>
      </c>
      <c r="H5166" s="150">
        <f>Tabela2[[#This Row],[PERCENTUAL REALIZADO2]]*1/100</f>
        <v>0.66102800000000006</v>
      </c>
      <c r="I5166">
        <v>66.102800000000002</v>
      </c>
      <c r="J5166" s="111">
        <v>42551</v>
      </c>
      <c r="L5166" t="s">
        <v>2</v>
      </c>
      <c r="M5166" t="s">
        <v>84</v>
      </c>
      <c r="N5166" t="s">
        <v>162</v>
      </c>
    </row>
    <row r="5167" spans="1:14" x14ac:dyDescent="0.25">
      <c r="A5167" t="s">
        <v>613</v>
      </c>
      <c r="B5167" t="s">
        <v>59</v>
      </c>
      <c r="C5167" t="s">
        <v>8066</v>
      </c>
      <c r="D5167" t="s">
        <v>161</v>
      </c>
      <c r="E5167" s="149">
        <v>350000</v>
      </c>
      <c r="F5167" s="149">
        <v>7500</v>
      </c>
      <c r="G5167" s="149">
        <v>357500</v>
      </c>
      <c r="H5167" s="150">
        <f>Tabela2[[#This Row],[PERCENTUAL REALIZADO2]]*1/100</f>
        <v>0.54738100000000001</v>
      </c>
      <c r="I5167">
        <v>54.738100000000003</v>
      </c>
      <c r="J5167" s="111">
        <v>41788</v>
      </c>
      <c r="L5167" t="s">
        <v>2</v>
      </c>
      <c r="M5167" t="s">
        <v>84</v>
      </c>
      <c r="N5167" t="s">
        <v>162</v>
      </c>
    </row>
    <row r="5168" spans="1:14" x14ac:dyDescent="0.25">
      <c r="A5168" t="s">
        <v>1239</v>
      </c>
      <c r="B5168" t="s">
        <v>47</v>
      </c>
      <c r="C5168" t="s">
        <v>8067</v>
      </c>
      <c r="D5168" t="s">
        <v>161</v>
      </c>
      <c r="E5168" s="149">
        <v>350000</v>
      </c>
      <c r="F5168" s="149">
        <v>7200</v>
      </c>
      <c r="G5168" s="149">
        <v>357200</v>
      </c>
      <c r="H5168" s="150">
        <f>Tabela2[[#This Row],[PERCENTUAL REALIZADO2]]*1/100</f>
        <v>0.52411799999999997</v>
      </c>
      <c r="I5168">
        <v>52.411799999999999</v>
      </c>
      <c r="J5168" s="111">
        <v>42767</v>
      </c>
      <c r="L5168" t="s">
        <v>2</v>
      </c>
      <c r="M5168" t="s">
        <v>84</v>
      </c>
      <c r="N5168" t="s">
        <v>162</v>
      </c>
    </row>
    <row r="5169" spans="1:14" x14ac:dyDescent="0.25">
      <c r="A5169" t="s">
        <v>8068</v>
      </c>
      <c r="B5169" t="s">
        <v>65</v>
      </c>
      <c r="C5169" t="s">
        <v>4432</v>
      </c>
      <c r="D5169" t="s">
        <v>161</v>
      </c>
      <c r="E5169" s="149">
        <v>350000</v>
      </c>
      <c r="F5169" s="149">
        <v>28431.69</v>
      </c>
      <c r="G5169" s="149">
        <v>378431.69</v>
      </c>
      <c r="H5169" s="150">
        <f>Tabela2[[#This Row],[PERCENTUAL REALIZADO2]]*1/100</f>
        <v>0.501139</v>
      </c>
      <c r="I5169">
        <v>50.113900000000001</v>
      </c>
      <c r="J5169" s="111">
        <v>42156</v>
      </c>
      <c r="L5169" t="s">
        <v>2</v>
      </c>
      <c r="M5169" t="s">
        <v>84</v>
      </c>
      <c r="N5169" t="s">
        <v>162</v>
      </c>
    </row>
    <row r="5170" spans="1:14" x14ac:dyDescent="0.25">
      <c r="A5170" t="s">
        <v>613</v>
      </c>
      <c r="B5170" t="s">
        <v>48</v>
      </c>
      <c r="C5170" t="s">
        <v>627</v>
      </c>
      <c r="D5170" t="s">
        <v>161</v>
      </c>
      <c r="E5170" s="149">
        <v>350000</v>
      </c>
      <c r="F5170" s="149">
        <v>8000</v>
      </c>
      <c r="G5170" s="149">
        <v>358000</v>
      </c>
      <c r="H5170" s="150">
        <f>Tabela2[[#This Row],[PERCENTUAL REALIZADO2]]*1/100</f>
        <v>0.45820900000000003</v>
      </c>
      <c r="I5170">
        <v>45.820900000000002</v>
      </c>
      <c r="J5170" s="111">
        <v>42403</v>
      </c>
      <c r="L5170" t="s">
        <v>2</v>
      </c>
      <c r="M5170" t="s">
        <v>84</v>
      </c>
      <c r="N5170" t="s">
        <v>162</v>
      </c>
    </row>
    <row r="5171" spans="1:14" x14ac:dyDescent="0.25">
      <c r="A5171" t="s">
        <v>613</v>
      </c>
      <c r="B5171" t="s">
        <v>47</v>
      </c>
      <c r="C5171" t="s">
        <v>8069</v>
      </c>
      <c r="D5171" t="s">
        <v>161</v>
      </c>
      <c r="E5171" s="149">
        <v>450000</v>
      </c>
      <c r="F5171" s="149">
        <v>5000</v>
      </c>
      <c r="G5171" s="149">
        <v>455000</v>
      </c>
      <c r="H5171" s="150">
        <f>Tabela2[[#This Row],[PERCENTUAL REALIZADO2]]*1/100</f>
        <v>1.6466999999999999E-2</v>
      </c>
      <c r="I5171">
        <v>1.6467000000000001</v>
      </c>
      <c r="J5171" s="111">
        <v>42542</v>
      </c>
      <c r="L5171" t="s">
        <v>2</v>
      </c>
      <c r="M5171" t="s">
        <v>84</v>
      </c>
      <c r="N5171" t="s">
        <v>162</v>
      </c>
    </row>
    <row r="5172" spans="1:14" x14ac:dyDescent="0.25">
      <c r="A5172" t="s">
        <v>613</v>
      </c>
      <c r="B5172" t="s">
        <v>53</v>
      </c>
      <c r="C5172" t="s">
        <v>4080</v>
      </c>
      <c r="D5172" t="s">
        <v>161</v>
      </c>
      <c r="E5172" s="149">
        <v>242581.81</v>
      </c>
      <c r="F5172" s="149">
        <v>4950.6499999999996</v>
      </c>
      <c r="G5172" s="149">
        <v>247532.46</v>
      </c>
      <c r="H5172" s="150">
        <f>Tabela2[[#This Row],[PERCENTUAL REALIZADO2]]*1/100</f>
        <v>0.58317099999999999</v>
      </c>
      <c r="I5172">
        <v>58.317100000000003</v>
      </c>
      <c r="J5172" s="111">
        <v>42537</v>
      </c>
      <c r="L5172" t="s">
        <v>2</v>
      </c>
      <c r="M5172" t="s">
        <v>84</v>
      </c>
      <c r="N5172" t="s">
        <v>162</v>
      </c>
    </row>
    <row r="5173" spans="1:14" x14ac:dyDescent="0.25">
      <c r="A5173" t="s">
        <v>613</v>
      </c>
      <c r="B5173" t="s">
        <v>52</v>
      </c>
      <c r="C5173" t="s">
        <v>1230</v>
      </c>
      <c r="D5173" t="s">
        <v>161</v>
      </c>
      <c r="E5173" s="149">
        <v>350000</v>
      </c>
      <c r="F5173" s="149">
        <v>7142.86</v>
      </c>
      <c r="G5173" s="149">
        <v>357142.86</v>
      </c>
      <c r="H5173" s="150">
        <f>Tabela2[[#This Row],[PERCENTUAL REALIZADO2]]*1/100</f>
        <v>0.78720699999999999</v>
      </c>
      <c r="I5173">
        <v>78.720699999999994</v>
      </c>
      <c r="J5173" s="111">
        <v>42135</v>
      </c>
      <c r="L5173" t="s">
        <v>2</v>
      </c>
      <c r="M5173" t="s">
        <v>84</v>
      </c>
      <c r="N5173" t="s">
        <v>162</v>
      </c>
    </row>
    <row r="5174" spans="1:14" x14ac:dyDescent="0.25">
      <c r="A5174" t="s">
        <v>6087</v>
      </c>
      <c r="B5174" t="s">
        <v>53</v>
      </c>
      <c r="C5174" t="s">
        <v>6086</v>
      </c>
      <c r="D5174" t="s">
        <v>86</v>
      </c>
      <c r="E5174" s="149">
        <v>487500</v>
      </c>
      <c r="F5174" s="149">
        <v>14625</v>
      </c>
      <c r="G5174" s="149">
        <v>502125</v>
      </c>
      <c r="H5174" s="150">
        <f>Tabela2[[#This Row],[PERCENTUAL REALIZADO2]]*1/100</f>
        <v>8.3999999999999995E-3</v>
      </c>
      <c r="I5174">
        <v>0.84</v>
      </c>
      <c r="J5174" s="111">
        <v>39409</v>
      </c>
      <c r="L5174" t="s">
        <v>2</v>
      </c>
      <c r="M5174" t="s">
        <v>84</v>
      </c>
      <c r="N5174" t="s">
        <v>915</v>
      </c>
    </row>
    <row r="5175" spans="1:14" x14ac:dyDescent="0.25">
      <c r="A5175" t="s">
        <v>613</v>
      </c>
      <c r="B5175" t="s">
        <v>47</v>
      </c>
      <c r="C5175" t="s">
        <v>1137</v>
      </c>
      <c r="D5175" t="s">
        <v>161</v>
      </c>
      <c r="E5175" s="149">
        <v>350000</v>
      </c>
      <c r="F5175" s="149">
        <v>3535.35</v>
      </c>
      <c r="G5175" s="149">
        <v>353535.35</v>
      </c>
      <c r="H5175" s="150">
        <f>Tabela2[[#This Row],[PERCENTUAL REALIZADO2]]*1/100</f>
        <v>0.58663699999999996</v>
      </c>
      <c r="I5175">
        <v>58.663699999999999</v>
      </c>
      <c r="J5175" s="111">
        <v>42114</v>
      </c>
      <c r="L5175" t="s">
        <v>2</v>
      </c>
      <c r="M5175" t="s">
        <v>84</v>
      </c>
      <c r="N5175" t="s">
        <v>162</v>
      </c>
    </row>
    <row r="5176" spans="1:14" x14ac:dyDescent="0.25">
      <c r="A5176" t="s">
        <v>613</v>
      </c>
      <c r="B5176" t="s">
        <v>47</v>
      </c>
      <c r="C5176" t="s">
        <v>6369</v>
      </c>
      <c r="D5176" t="s">
        <v>161</v>
      </c>
      <c r="E5176" s="149">
        <v>350000</v>
      </c>
      <c r="F5176" s="149">
        <v>10000</v>
      </c>
      <c r="G5176" s="149">
        <v>360000</v>
      </c>
      <c r="H5176" s="150">
        <f>Tabela2[[#This Row],[PERCENTUAL REALIZADO2]]*1/100</f>
        <v>0.34867100000000001</v>
      </c>
      <c r="I5176">
        <v>34.867100000000001</v>
      </c>
      <c r="J5176" s="111">
        <v>42323</v>
      </c>
      <c r="L5176" t="s">
        <v>2</v>
      </c>
      <c r="M5176" t="s">
        <v>84</v>
      </c>
      <c r="N5176" t="s">
        <v>162</v>
      </c>
    </row>
    <row r="5177" spans="1:14" x14ac:dyDescent="0.25">
      <c r="A5177" t="s">
        <v>613</v>
      </c>
      <c r="B5177" t="s">
        <v>47</v>
      </c>
      <c r="C5177" t="s">
        <v>8070</v>
      </c>
      <c r="D5177" t="s">
        <v>161</v>
      </c>
      <c r="E5177" s="149">
        <v>350000</v>
      </c>
      <c r="F5177" s="149">
        <v>10000</v>
      </c>
      <c r="G5177" s="149">
        <v>360000</v>
      </c>
      <c r="H5177" s="150">
        <f>Tabela2[[#This Row],[PERCENTUAL REALIZADO2]]*1/100</f>
        <v>0.89122500000000004</v>
      </c>
      <c r="I5177">
        <v>89.122500000000002</v>
      </c>
      <c r="J5177" s="111">
        <v>42219</v>
      </c>
      <c r="L5177" t="s">
        <v>2</v>
      </c>
      <c r="M5177" t="s">
        <v>84</v>
      </c>
      <c r="N5177" t="s">
        <v>162</v>
      </c>
    </row>
    <row r="5178" spans="1:14" x14ac:dyDescent="0.25">
      <c r="A5178" t="s">
        <v>613</v>
      </c>
      <c r="B5178" t="s">
        <v>56</v>
      </c>
      <c r="C5178" t="s">
        <v>8071</v>
      </c>
      <c r="D5178" t="s">
        <v>161</v>
      </c>
      <c r="E5178" s="149">
        <v>350000</v>
      </c>
      <c r="F5178" s="149">
        <v>8750</v>
      </c>
      <c r="G5178" s="149">
        <v>358750</v>
      </c>
      <c r="H5178" s="150">
        <f>Tabela2[[#This Row],[PERCENTUAL REALIZADO2]]*1/100</f>
        <v>1.5307999999999999E-2</v>
      </c>
      <c r="I5178">
        <v>1.5307999999999999</v>
      </c>
      <c r="J5178" s="111">
        <v>42261</v>
      </c>
      <c r="L5178" t="s">
        <v>2</v>
      </c>
      <c r="M5178" t="s">
        <v>84</v>
      </c>
      <c r="N5178" t="s">
        <v>162</v>
      </c>
    </row>
    <row r="5179" spans="1:14" x14ac:dyDescent="0.25">
      <c r="A5179" t="s">
        <v>486</v>
      </c>
      <c r="B5179" t="s">
        <v>59</v>
      </c>
      <c r="C5179" t="s">
        <v>8073</v>
      </c>
      <c r="D5179" t="s">
        <v>161</v>
      </c>
      <c r="E5179" s="149">
        <v>450000</v>
      </c>
      <c r="F5179" s="149">
        <v>4545.45</v>
      </c>
      <c r="G5179" s="149">
        <v>454545.45</v>
      </c>
      <c r="H5179" s="150">
        <f>Tabela2[[#This Row],[PERCENTUAL REALIZADO2]]*1/100</f>
        <v>0.39977499999999999</v>
      </c>
      <c r="I5179">
        <v>39.977499999999999</v>
      </c>
      <c r="J5179" s="111">
        <v>42104</v>
      </c>
      <c r="L5179" t="s">
        <v>2</v>
      </c>
      <c r="M5179" t="s">
        <v>84</v>
      </c>
      <c r="N5179" t="s">
        <v>265</v>
      </c>
    </row>
    <row r="5180" spans="1:14" x14ac:dyDescent="0.25">
      <c r="A5180" t="s">
        <v>486</v>
      </c>
      <c r="B5180" t="s">
        <v>56</v>
      </c>
      <c r="C5180" t="s">
        <v>8071</v>
      </c>
      <c r="D5180" t="s">
        <v>161</v>
      </c>
      <c r="E5180" s="149">
        <v>450000</v>
      </c>
      <c r="F5180" s="149">
        <v>13917.53</v>
      </c>
      <c r="G5180" s="149">
        <v>463917.53</v>
      </c>
      <c r="H5180" s="150">
        <f>Tabela2[[#This Row],[PERCENTUAL REALIZADO2]]*1/100</f>
        <v>1.069E-2</v>
      </c>
      <c r="I5180">
        <v>1.069</v>
      </c>
      <c r="J5180" s="111">
        <v>42149</v>
      </c>
      <c r="L5180" t="s">
        <v>2</v>
      </c>
      <c r="M5180" t="s">
        <v>84</v>
      </c>
      <c r="N5180" t="s">
        <v>265</v>
      </c>
    </row>
    <row r="5181" spans="1:14" x14ac:dyDescent="0.25">
      <c r="A5181" t="s">
        <v>8075</v>
      </c>
      <c r="B5181" t="s">
        <v>47</v>
      </c>
      <c r="C5181" t="s">
        <v>8074</v>
      </c>
      <c r="D5181" t="s">
        <v>161</v>
      </c>
      <c r="E5181" s="149">
        <v>450000</v>
      </c>
      <c r="F5181" s="149">
        <v>9250</v>
      </c>
      <c r="G5181" s="149">
        <v>459250</v>
      </c>
      <c r="H5181" s="150">
        <f>Tabela2[[#This Row],[PERCENTUAL REALIZADO2]]*1/100</f>
        <v>0.49442700000000001</v>
      </c>
      <c r="I5181">
        <v>49.442700000000002</v>
      </c>
      <c r="J5181" s="111">
        <v>42552</v>
      </c>
      <c r="L5181" t="s">
        <v>2</v>
      </c>
      <c r="M5181" t="s">
        <v>84</v>
      </c>
      <c r="N5181" t="s">
        <v>162</v>
      </c>
    </row>
    <row r="5182" spans="1:14" x14ac:dyDescent="0.25">
      <c r="A5182" t="s">
        <v>8076</v>
      </c>
      <c r="B5182" t="s">
        <v>48</v>
      </c>
      <c r="C5182" t="s">
        <v>982</v>
      </c>
      <c r="D5182" t="s">
        <v>161</v>
      </c>
      <c r="E5182" s="149">
        <v>450000</v>
      </c>
      <c r="F5182" s="149">
        <v>9185</v>
      </c>
      <c r="G5182" s="149">
        <v>459185</v>
      </c>
      <c r="H5182" s="150">
        <f>Tabela2[[#This Row],[PERCENTUAL REALIZADO2]]*1/100</f>
        <v>0.48497999999999997</v>
      </c>
      <c r="I5182">
        <v>48.497999999999998</v>
      </c>
      <c r="J5182" s="111">
        <v>42248</v>
      </c>
      <c r="L5182" t="s">
        <v>2</v>
      </c>
      <c r="M5182" t="s">
        <v>84</v>
      </c>
      <c r="N5182" t="s">
        <v>265</v>
      </c>
    </row>
    <row r="5183" spans="1:14" x14ac:dyDescent="0.25">
      <c r="A5183" t="s">
        <v>8077</v>
      </c>
      <c r="B5183" t="s">
        <v>68</v>
      </c>
      <c r="C5183" t="s">
        <v>571</v>
      </c>
      <c r="D5183" t="s">
        <v>82</v>
      </c>
      <c r="E5183" s="149">
        <v>243750</v>
      </c>
      <c r="F5183" s="149">
        <v>21195.65</v>
      </c>
      <c r="G5183" s="149">
        <v>264945.65000000002</v>
      </c>
      <c r="H5183" s="150">
        <f>Tabela2[[#This Row],[PERCENTUAL REALIZADO2]]*1/100</f>
        <v>0.82507300000000006</v>
      </c>
      <c r="I5183">
        <v>82.507300000000001</v>
      </c>
      <c r="J5183" s="111">
        <v>42241</v>
      </c>
      <c r="L5183" t="s">
        <v>2</v>
      </c>
      <c r="M5183" t="s">
        <v>84</v>
      </c>
      <c r="N5183" t="s">
        <v>85</v>
      </c>
    </row>
    <row r="5184" spans="1:14" x14ac:dyDescent="0.25">
      <c r="A5184" t="s">
        <v>8079</v>
      </c>
      <c r="B5184" t="s">
        <v>67</v>
      </c>
      <c r="C5184" t="s">
        <v>8078</v>
      </c>
      <c r="D5184" t="s">
        <v>82</v>
      </c>
      <c r="E5184" s="149">
        <v>292500</v>
      </c>
      <c r="F5184" s="149">
        <v>6000</v>
      </c>
      <c r="G5184" s="149">
        <v>298500</v>
      </c>
      <c r="H5184" s="150">
        <f>Tabela2[[#This Row],[PERCENTUAL REALIZADO2]]*1/100</f>
        <v>0.21930499999999997</v>
      </c>
      <c r="I5184">
        <v>21.930499999999999</v>
      </c>
      <c r="J5184" s="111">
        <v>42467</v>
      </c>
      <c r="L5184" t="s">
        <v>2</v>
      </c>
      <c r="M5184" t="s">
        <v>84</v>
      </c>
      <c r="N5184" t="s">
        <v>85</v>
      </c>
    </row>
    <row r="5185" spans="1:14" x14ac:dyDescent="0.25">
      <c r="A5185" t="s">
        <v>8080</v>
      </c>
      <c r="B5185" t="s">
        <v>47</v>
      </c>
      <c r="C5185" t="s">
        <v>2762</v>
      </c>
      <c r="D5185" t="s">
        <v>82</v>
      </c>
      <c r="E5185" s="149">
        <v>243750</v>
      </c>
      <c r="F5185" s="149">
        <v>6250</v>
      </c>
      <c r="G5185" s="149">
        <v>250000</v>
      </c>
      <c r="H5185" s="150">
        <f>Tabela2[[#This Row],[PERCENTUAL REALIZADO2]]*1/100</f>
        <v>0.54399399999999998</v>
      </c>
      <c r="I5185">
        <v>54.3994</v>
      </c>
      <c r="J5185" s="111">
        <v>42150</v>
      </c>
      <c r="K5185" s="111">
        <v>43046</v>
      </c>
      <c r="L5185" t="s">
        <v>2</v>
      </c>
      <c r="M5185" t="s">
        <v>84</v>
      </c>
      <c r="N5185" t="s">
        <v>85</v>
      </c>
    </row>
    <row r="5186" spans="1:14" x14ac:dyDescent="0.25">
      <c r="A5186" t="s">
        <v>8082</v>
      </c>
      <c r="B5186" t="s">
        <v>66</v>
      </c>
      <c r="C5186" t="s">
        <v>8081</v>
      </c>
      <c r="D5186" t="s">
        <v>90</v>
      </c>
      <c r="E5186" s="149">
        <v>250000</v>
      </c>
      <c r="F5186" s="149">
        <v>5110</v>
      </c>
      <c r="G5186" s="149">
        <v>255110</v>
      </c>
      <c r="H5186" s="150">
        <f>Tabela2[[#This Row],[PERCENTUAL REALIZADO2]]*1/100</f>
        <v>0.73996700000000004</v>
      </c>
      <c r="I5186">
        <v>73.996700000000004</v>
      </c>
      <c r="J5186" s="111">
        <v>42355</v>
      </c>
      <c r="L5186" t="s">
        <v>2</v>
      </c>
      <c r="M5186" t="s">
        <v>80</v>
      </c>
      <c r="N5186" t="s">
        <v>112</v>
      </c>
    </row>
    <row r="5187" spans="1:14" x14ac:dyDescent="0.25">
      <c r="A5187" t="s">
        <v>8083</v>
      </c>
      <c r="B5187" t="s">
        <v>45</v>
      </c>
      <c r="C5187" t="s">
        <v>2851</v>
      </c>
      <c r="D5187" t="s">
        <v>90</v>
      </c>
      <c r="E5187" s="149">
        <v>1180000</v>
      </c>
      <c r="F5187" s="149">
        <v>68000</v>
      </c>
      <c r="G5187" s="149">
        <v>1248000</v>
      </c>
      <c r="H5187" s="150">
        <f>Tabela2[[#This Row],[PERCENTUAL REALIZADO2]]*1/100</f>
        <v>0.95004</v>
      </c>
      <c r="I5187">
        <v>95.004000000000005</v>
      </c>
      <c r="J5187" s="111">
        <v>42675</v>
      </c>
      <c r="L5187" t="s">
        <v>2</v>
      </c>
      <c r="M5187" t="s">
        <v>80</v>
      </c>
      <c r="N5187" t="s">
        <v>112</v>
      </c>
    </row>
    <row r="5188" spans="1:14" x14ac:dyDescent="0.25">
      <c r="A5188" t="s">
        <v>8085</v>
      </c>
      <c r="B5188" t="s">
        <v>46</v>
      </c>
      <c r="C5188" t="s">
        <v>8084</v>
      </c>
      <c r="D5188" t="s">
        <v>117</v>
      </c>
      <c r="E5188" s="149">
        <v>243750</v>
      </c>
      <c r="F5188" s="149">
        <v>128254.24</v>
      </c>
      <c r="G5188" s="149">
        <v>372004.24</v>
      </c>
      <c r="H5188" s="150">
        <f>Tabela2[[#This Row],[PERCENTUAL REALIZADO2]]*1/100</f>
        <v>0.22657099999999999</v>
      </c>
      <c r="I5188">
        <v>22.6571</v>
      </c>
      <c r="J5188" s="111">
        <v>42156</v>
      </c>
      <c r="L5188" t="s">
        <v>2</v>
      </c>
      <c r="M5188" t="s">
        <v>120</v>
      </c>
      <c r="N5188" t="s">
        <v>121</v>
      </c>
    </row>
    <row r="5189" spans="1:14" x14ac:dyDescent="0.25">
      <c r="A5189" t="s">
        <v>8087</v>
      </c>
      <c r="B5189" t="s">
        <v>48</v>
      </c>
      <c r="C5189" t="s">
        <v>8086</v>
      </c>
      <c r="D5189" t="s">
        <v>882</v>
      </c>
      <c r="E5189" s="149">
        <v>4400000</v>
      </c>
      <c r="F5189" s="149">
        <v>131210</v>
      </c>
      <c r="G5189" s="149">
        <v>4531210</v>
      </c>
      <c r="H5189" s="150">
        <f>Tabela2[[#This Row],[PERCENTUAL REALIZADO2]]*1/100</f>
        <v>0.88152600000000003</v>
      </c>
      <c r="I5189">
        <v>88.152600000000007</v>
      </c>
      <c r="J5189" s="111">
        <v>42156</v>
      </c>
      <c r="L5189" t="s">
        <v>2</v>
      </c>
      <c r="M5189" t="s">
        <v>84</v>
      </c>
      <c r="N5189" t="s">
        <v>884</v>
      </c>
    </row>
    <row r="5190" spans="1:14" x14ac:dyDescent="0.25">
      <c r="A5190" t="s">
        <v>8088</v>
      </c>
      <c r="B5190" t="s">
        <v>45</v>
      </c>
      <c r="C5190" t="s">
        <v>1353</v>
      </c>
      <c r="D5190" t="s">
        <v>882</v>
      </c>
      <c r="E5190" s="149">
        <v>8500000</v>
      </c>
      <c r="F5190" s="149">
        <v>42761</v>
      </c>
      <c r="G5190" s="149">
        <v>8542761</v>
      </c>
      <c r="H5190" s="150">
        <f>Tabela2[[#This Row],[PERCENTUAL REALIZADO2]]*1/100</f>
        <v>7.5672000000000003E-2</v>
      </c>
      <c r="I5190">
        <v>7.5671999999999997</v>
      </c>
      <c r="J5190" s="111">
        <v>42217</v>
      </c>
      <c r="L5190" t="s">
        <v>2</v>
      </c>
      <c r="M5190" t="s">
        <v>84</v>
      </c>
      <c r="N5190" t="s">
        <v>884</v>
      </c>
    </row>
    <row r="5191" spans="1:14" x14ac:dyDescent="0.25">
      <c r="A5191" t="s">
        <v>921</v>
      </c>
      <c r="B5191" t="s">
        <v>58</v>
      </c>
      <c r="C5191" t="s">
        <v>6096</v>
      </c>
      <c r="D5191" t="s">
        <v>86</v>
      </c>
      <c r="E5191" s="149">
        <v>146250</v>
      </c>
      <c r="F5191" s="149">
        <v>12855.88</v>
      </c>
      <c r="G5191" s="149">
        <v>159105.88</v>
      </c>
      <c r="H5191" s="150">
        <f>Tabela2[[#This Row],[PERCENTUAL REALIZADO2]]*1/100</f>
        <v>0.59960000000000002</v>
      </c>
      <c r="I5191">
        <v>59.96</v>
      </c>
      <c r="J5191" s="111">
        <v>39449</v>
      </c>
      <c r="L5191" t="s">
        <v>2</v>
      </c>
      <c r="M5191" t="s">
        <v>84</v>
      </c>
      <c r="N5191" t="s">
        <v>915</v>
      </c>
    </row>
    <row r="5192" spans="1:14" x14ac:dyDescent="0.25">
      <c r="A5192" t="s">
        <v>1880</v>
      </c>
      <c r="B5192" t="s">
        <v>58</v>
      </c>
      <c r="C5192" t="s">
        <v>6097</v>
      </c>
      <c r="D5192" t="s">
        <v>86</v>
      </c>
      <c r="E5192" s="149">
        <v>146250</v>
      </c>
      <c r="F5192" s="149">
        <v>8146.75</v>
      </c>
      <c r="G5192" s="149">
        <v>154396.75</v>
      </c>
      <c r="H5192" s="150">
        <f>Tabela2[[#This Row],[PERCENTUAL REALIZADO2]]*1/100</f>
        <v>0.49450000000000005</v>
      </c>
      <c r="I5192">
        <v>49.45</v>
      </c>
      <c r="J5192" s="111">
        <v>39701</v>
      </c>
      <c r="K5192" s="111">
        <v>42004</v>
      </c>
      <c r="L5192" t="s">
        <v>2</v>
      </c>
      <c r="M5192" t="s">
        <v>84</v>
      </c>
      <c r="N5192" t="s">
        <v>915</v>
      </c>
    </row>
    <row r="5193" spans="1:14" x14ac:dyDescent="0.25">
      <c r="A5193" t="s">
        <v>1880</v>
      </c>
      <c r="B5193" t="s">
        <v>58</v>
      </c>
      <c r="C5193" t="s">
        <v>4627</v>
      </c>
      <c r="D5193" t="s">
        <v>86</v>
      </c>
      <c r="E5193" s="149">
        <v>195000</v>
      </c>
      <c r="F5193" s="149">
        <v>10218.16</v>
      </c>
      <c r="G5193" s="149">
        <v>205218.16</v>
      </c>
      <c r="H5193" s="150">
        <f>Tabela2[[#This Row],[PERCENTUAL REALIZADO2]]*1/100</f>
        <v>0.86019999999999996</v>
      </c>
      <c r="I5193">
        <v>86.02</v>
      </c>
      <c r="J5193" s="111">
        <v>39416</v>
      </c>
      <c r="K5193" s="111">
        <v>42004</v>
      </c>
      <c r="L5193" t="s">
        <v>2</v>
      </c>
      <c r="M5193" t="s">
        <v>84</v>
      </c>
      <c r="N5193" t="s">
        <v>915</v>
      </c>
    </row>
    <row r="5194" spans="1:14" x14ac:dyDescent="0.25">
      <c r="A5194" t="s">
        <v>8090</v>
      </c>
      <c r="B5194" t="s">
        <v>67</v>
      </c>
      <c r="C5194" t="s">
        <v>8089</v>
      </c>
      <c r="D5194" t="s">
        <v>882</v>
      </c>
      <c r="E5194" s="149">
        <v>1400000</v>
      </c>
      <c r="F5194" s="149">
        <v>73600</v>
      </c>
      <c r="G5194" s="149">
        <v>1473600</v>
      </c>
      <c r="H5194" s="150">
        <f>Tabela2[[#This Row],[PERCENTUAL REALIZADO2]]*1/100</f>
        <v>0.65235100000000001</v>
      </c>
      <c r="I5194">
        <v>65.235100000000003</v>
      </c>
      <c r="J5194" s="111">
        <v>41929</v>
      </c>
      <c r="L5194" t="s">
        <v>2</v>
      </c>
      <c r="M5194" t="s">
        <v>84</v>
      </c>
      <c r="N5194" t="s">
        <v>884</v>
      </c>
    </row>
    <row r="5195" spans="1:14" x14ac:dyDescent="0.25">
      <c r="A5195" t="s">
        <v>1488</v>
      </c>
      <c r="B5195" t="s">
        <v>58</v>
      </c>
      <c r="C5195" t="s">
        <v>6098</v>
      </c>
      <c r="D5195" t="s">
        <v>86</v>
      </c>
      <c r="E5195" s="149">
        <v>195000</v>
      </c>
      <c r="F5195" s="149">
        <v>22991.34</v>
      </c>
      <c r="G5195" s="149">
        <v>217991.34</v>
      </c>
      <c r="H5195" s="150">
        <f>Tabela2[[#This Row],[PERCENTUAL REALIZADO2]]*1/100</f>
        <v>0.81349999999999989</v>
      </c>
      <c r="I5195">
        <v>81.349999999999994</v>
      </c>
      <c r="J5195" s="111">
        <v>39566</v>
      </c>
      <c r="K5195" s="111">
        <v>42004</v>
      </c>
      <c r="L5195" t="s">
        <v>2</v>
      </c>
      <c r="M5195" t="s">
        <v>84</v>
      </c>
      <c r="N5195" t="s">
        <v>915</v>
      </c>
    </row>
    <row r="5196" spans="1:14" x14ac:dyDescent="0.25">
      <c r="A5196" t="s">
        <v>8092</v>
      </c>
      <c r="B5196" t="s">
        <v>51</v>
      </c>
      <c r="C5196" t="s">
        <v>8091</v>
      </c>
      <c r="D5196" t="s">
        <v>79</v>
      </c>
      <c r="E5196" s="149">
        <v>97500</v>
      </c>
      <c r="F5196" s="149">
        <v>2500</v>
      </c>
      <c r="G5196" s="149">
        <v>100000</v>
      </c>
      <c r="H5196" s="150">
        <f>Tabela2[[#This Row],[PERCENTUAL REALIZADO2]]*1/100</f>
        <v>0.89500000000000002</v>
      </c>
      <c r="I5196">
        <v>89.5</v>
      </c>
      <c r="J5196" s="111">
        <v>41983</v>
      </c>
      <c r="L5196" t="s">
        <v>2</v>
      </c>
      <c r="M5196" t="s">
        <v>80</v>
      </c>
      <c r="N5196" t="s">
        <v>81</v>
      </c>
    </row>
    <row r="5197" spans="1:14" x14ac:dyDescent="0.25">
      <c r="A5197" t="s">
        <v>786</v>
      </c>
      <c r="B5197" t="s">
        <v>65</v>
      </c>
      <c r="C5197" t="s">
        <v>1764</v>
      </c>
      <c r="D5197" t="s">
        <v>79</v>
      </c>
      <c r="E5197" s="149">
        <v>242500</v>
      </c>
      <c r="F5197" s="149">
        <v>6300</v>
      </c>
      <c r="G5197" s="149">
        <v>248800</v>
      </c>
      <c r="H5197" s="150">
        <f>Tabela2[[#This Row],[PERCENTUAL REALIZADO2]]*1/100</f>
        <v>0.95116500000000004</v>
      </c>
      <c r="I5197">
        <v>95.116500000000002</v>
      </c>
      <c r="J5197" s="111">
        <v>41950</v>
      </c>
      <c r="L5197" t="s">
        <v>2</v>
      </c>
      <c r="M5197" t="s">
        <v>80</v>
      </c>
      <c r="N5197" t="s">
        <v>81</v>
      </c>
    </row>
    <row r="5198" spans="1:14" x14ac:dyDescent="0.25">
      <c r="A5198" t="s">
        <v>726</v>
      </c>
      <c r="B5198" t="s">
        <v>58</v>
      </c>
      <c r="C5198" t="s">
        <v>539</v>
      </c>
      <c r="D5198" t="s">
        <v>79</v>
      </c>
      <c r="E5198" s="149">
        <v>146250</v>
      </c>
      <c r="F5198" s="149">
        <v>77750</v>
      </c>
      <c r="G5198" s="149">
        <v>224000</v>
      </c>
      <c r="H5198" s="150">
        <f>Tabela2[[#This Row],[PERCENTUAL REALIZADO2]]*1/100</f>
        <v>0.89285700000000001</v>
      </c>
      <c r="I5198">
        <v>89.285700000000006</v>
      </c>
      <c r="J5198" s="111">
        <v>42261</v>
      </c>
      <c r="L5198" t="s">
        <v>2</v>
      </c>
      <c r="M5198" t="s">
        <v>80</v>
      </c>
      <c r="N5198" t="s">
        <v>81</v>
      </c>
    </row>
    <row r="5199" spans="1:14" x14ac:dyDescent="0.25">
      <c r="A5199" t="s">
        <v>749</v>
      </c>
      <c r="B5199" t="s">
        <v>68</v>
      </c>
      <c r="C5199" t="s">
        <v>296</v>
      </c>
      <c r="D5199" t="s">
        <v>79</v>
      </c>
      <c r="E5199" s="149">
        <v>243750</v>
      </c>
      <c r="F5199" s="149">
        <v>84250</v>
      </c>
      <c r="G5199" s="149">
        <v>328000</v>
      </c>
      <c r="H5199" s="150">
        <f>Tabela2[[#This Row],[PERCENTUAL REALIZADO2]]*1/100</f>
        <v>0.96767099999999995</v>
      </c>
      <c r="I5199">
        <v>96.767099999999999</v>
      </c>
      <c r="J5199" s="111">
        <v>42025</v>
      </c>
      <c r="L5199" t="s">
        <v>2</v>
      </c>
      <c r="M5199" t="s">
        <v>80</v>
      </c>
      <c r="N5199" t="s">
        <v>81</v>
      </c>
    </row>
    <row r="5200" spans="1:14" x14ac:dyDescent="0.25">
      <c r="A5200" t="s">
        <v>8094</v>
      </c>
      <c r="B5200" t="s">
        <v>53</v>
      </c>
      <c r="C5200" t="s">
        <v>8093</v>
      </c>
      <c r="D5200" t="s">
        <v>79</v>
      </c>
      <c r="E5200" s="149">
        <v>292500</v>
      </c>
      <c r="F5200" s="149">
        <v>28103.72</v>
      </c>
      <c r="G5200" s="149">
        <v>320603.71999999997</v>
      </c>
      <c r="H5200" s="150">
        <f>Tabela2[[#This Row],[PERCENTUAL REALIZADO2]]*1/100</f>
        <v>0.85010000000000008</v>
      </c>
      <c r="I5200">
        <v>85.01</v>
      </c>
      <c r="J5200" s="111">
        <v>42170</v>
      </c>
      <c r="L5200" t="s">
        <v>2</v>
      </c>
      <c r="M5200" t="s">
        <v>80</v>
      </c>
      <c r="N5200" t="s">
        <v>81</v>
      </c>
    </row>
    <row r="5201" spans="1:14" x14ac:dyDescent="0.25">
      <c r="A5201" t="s">
        <v>6104</v>
      </c>
      <c r="B5201" t="s">
        <v>59</v>
      </c>
      <c r="C5201" t="s">
        <v>4251</v>
      </c>
      <c r="D5201" t="s">
        <v>86</v>
      </c>
      <c r="E5201" s="149">
        <v>292500</v>
      </c>
      <c r="F5201" s="149">
        <v>9047</v>
      </c>
      <c r="G5201" s="149">
        <v>301547</v>
      </c>
      <c r="H5201" s="150">
        <f>Tabela2[[#This Row],[PERCENTUAL REALIZADO2]]*1/100</f>
        <v>0.36680000000000001</v>
      </c>
      <c r="I5201">
        <v>36.68</v>
      </c>
      <c r="J5201" s="111">
        <v>39342</v>
      </c>
      <c r="K5201" s="111">
        <v>43091</v>
      </c>
      <c r="L5201" t="s">
        <v>2</v>
      </c>
      <c r="M5201" t="s">
        <v>84</v>
      </c>
      <c r="N5201" t="s">
        <v>915</v>
      </c>
    </row>
    <row r="5202" spans="1:14" x14ac:dyDescent="0.25">
      <c r="A5202" t="s">
        <v>6106</v>
      </c>
      <c r="B5202" t="s">
        <v>59</v>
      </c>
      <c r="C5202" t="s">
        <v>6105</v>
      </c>
      <c r="D5202" t="s">
        <v>86</v>
      </c>
      <c r="E5202" s="149">
        <v>341250</v>
      </c>
      <c r="F5202" s="149">
        <v>24384.94</v>
      </c>
      <c r="G5202" s="149">
        <v>365634.94</v>
      </c>
      <c r="H5202" s="150">
        <f>Tabela2[[#This Row],[PERCENTUAL REALIZADO2]]*1/100</f>
        <v>0.64829999999999999</v>
      </c>
      <c r="I5202">
        <v>64.83</v>
      </c>
      <c r="J5202" s="111">
        <v>39290</v>
      </c>
      <c r="L5202" t="s">
        <v>2</v>
      </c>
      <c r="M5202" t="s">
        <v>84</v>
      </c>
      <c r="N5202" t="s">
        <v>915</v>
      </c>
    </row>
    <row r="5203" spans="1:14" x14ac:dyDescent="0.25">
      <c r="A5203" t="s">
        <v>631</v>
      </c>
      <c r="B5203" t="s">
        <v>58</v>
      </c>
      <c r="C5203" t="s">
        <v>7609</v>
      </c>
      <c r="D5203" t="s">
        <v>161</v>
      </c>
      <c r="E5203" s="149">
        <v>336655.22</v>
      </c>
      <c r="F5203" s="149">
        <v>6870.51</v>
      </c>
      <c r="G5203" s="149">
        <v>343525.73</v>
      </c>
      <c r="H5203" s="150">
        <f>Tabela2[[#This Row],[PERCENTUAL REALIZADO2]]*1/100</f>
        <v>6.4015000000000002E-2</v>
      </c>
      <c r="I5203">
        <v>6.4015000000000004</v>
      </c>
      <c r="J5203" s="111">
        <v>42552</v>
      </c>
      <c r="L5203" t="s">
        <v>2</v>
      </c>
      <c r="M5203" t="s">
        <v>84</v>
      </c>
      <c r="N5203" t="s">
        <v>162</v>
      </c>
    </row>
    <row r="5204" spans="1:14" x14ac:dyDescent="0.25">
      <c r="A5204" t="s">
        <v>639</v>
      </c>
      <c r="B5204" t="s">
        <v>57</v>
      </c>
      <c r="C5204" t="s">
        <v>108</v>
      </c>
      <c r="D5204" t="s">
        <v>161</v>
      </c>
      <c r="E5204" s="149">
        <v>350000</v>
      </c>
      <c r="F5204" s="149">
        <v>7200</v>
      </c>
      <c r="G5204" s="149">
        <v>357200</v>
      </c>
      <c r="H5204" s="150">
        <f>Tabela2[[#This Row],[PERCENTUAL REALIZADO2]]*1/100</f>
        <v>0.51962000000000008</v>
      </c>
      <c r="I5204">
        <v>51.962000000000003</v>
      </c>
      <c r="J5204" s="111">
        <v>42158</v>
      </c>
      <c r="L5204" t="s">
        <v>2</v>
      </c>
      <c r="M5204" t="s">
        <v>84</v>
      </c>
      <c r="N5204" t="s">
        <v>162</v>
      </c>
    </row>
    <row r="5205" spans="1:14" x14ac:dyDescent="0.25">
      <c r="A5205" t="s">
        <v>639</v>
      </c>
      <c r="B5205" t="s">
        <v>69</v>
      </c>
      <c r="C5205" t="s">
        <v>7781</v>
      </c>
      <c r="D5205" t="s">
        <v>161</v>
      </c>
      <c r="E5205" s="149">
        <v>350000</v>
      </c>
      <c r="F5205" s="149">
        <v>7143</v>
      </c>
      <c r="G5205" s="149">
        <v>357143</v>
      </c>
      <c r="H5205" s="150">
        <f>Tabela2[[#This Row],[PERCENTUAL REALIZADO2]]*1/100</f>
        <v>0.81345900000000004</v>
      </c>
      <c r="I5205">
        <v>81.3459</v>
      </c>
      <c r="J5205" s="111">
        <v>42068</v>
      </c>
      <c r="L5205" t="s">
        <v>2</v>
      </c>
      <c r="M5205" t="s">
        <v>84</v>
      </c>
      <c r="N5205" t="s">
        <v>162</v>
      </c>
    </row>
    <row r="5206" spans="1:14" x14ac:dyDescent="0.25">
      <c r="A5206" t="s">
        <v>639</v>
      </c>
      <c r="B5206" t="s">
        <v>47</v>
      </c>
      <c r="C5206" t="s">
        <v>5956</v>
      </c>
      <c r="D5206" t="s">
        <v>161</v>
      </c>
      <c r="E5206" s="149">
        <v>350000</v>
      </c>
      <c r="F5206" s="149">
        <v>8974.36</v>
      </c>
      <c r="G5206" s="149">
        <v>358974.36</v>
      </c>
      <c r="H5206" s="150">
        <f>Tabela2[[#This Row],[PERCENTUAL REALIZADO2]]*1/100</f>
        <v>4.616E-2</v>
      </c>
      <c r="I5206">
        <v>4.6159999999999997</v>
      </c>
      <c r="J5206" s="111">
        <v>42159</v>
      </c>
      <c r="L5206" t="s">
        <v>2</v>
      </c>
      <c r="M5206" t="s">
        <v>84</v>
      </c>
      <c r="N5206" t="s">
        <v>162</v>
      </c>
    </row>
    <row r="5207" spans="1:14" x14ac:dyDescent="0.25">
      <c r="A5207" t="s">
        <v>613</v>
      </c>
      <c r="B5207" t="s">
        <v>59</v>
      </c>
      <c r="C5207" t="s">
        <v>5081</v>
      </c>
      <c r="D5207" t="s">
        <v>161</v>
      </c>
      <c r="E5207" s="149">
        <v>350000</v>
      </c>
      <c r="F5207" s="149">
        <v>3535.35</v>
      </c>
      <c r="G5207" s="149">
        <v>353535.35</v>
      </c>
      <c r="H5207" s="150">
        <f>Tabela2[[#This Row],[PERCENTUAL REALIZADO2]]*1/100</f>
        <v>0.55181100000000005</v>
      </c>
      <c r="I5207">
        <v>55.181100000000001</v>
      </c>
      <c r="J5207" s="111">
        <v>42205</v>
      </c>
      <c r="L5207" t="s">
        <v>2</v>
      </c>
      <c r="M5207" t="s">
        <v>84</v>
      </c>
      <c r="N5207" t="s">
        <v>162</v>
      </c>
    </row>
    <row r="5208" spans="1:14" x14ac:dyDescent="0.25">
      <c r="A5208" t="s">
        <v>613</v>
      </c>
      <c r="B5208" t="s">
        <v>59</v>
      </c>
      <c r="C5208" t="s">
        <v>8096</v>
      </c>
      <c r="D5208" t="s">
        <v>161</v>
      </c>
      <c r="E5208" s="149">
        <v>350000</v>
      </c>
      <c r="F5208" s="149">
        <v>3535.35</v>
      </c>
      <c r="G5208" s="149">
        <v>353535.35</v>
      </c>
      <c r="H5208" s="150">
        <f>Tabela2[[#This Row],[PERCENTUAL REALIZADO2]]*1/100</f>
        <v>0.41616399999999998</v>
      </c>
      <c r="I5208">
        <v>41.616399999999999</v>
      </c>
      <c r="J5208" s="111">
        <v>42249</v>
      </c>
      <c r="L5208" t="s">
        <v>2</v>
      </c>
      <c r="M5208" t="s">
        <v>84</v>
      </c>
      <c r="N5208" t="s">
        <v>162</v>
      </c>
    </row>
    <row r="5209" spans="1:14" x14ac:dyDescent="0.25">
      <c r="A5209" t="s">
        <v>613</v>
      </c>
      <c r="B5209" t="s">
        <v>69</v>
      </c>
      <c r="C5209" t="s">
        <v>7087</v>
      </c>
      <c r="D5209" t="s">
        <v>161</v>
      </c>
      <c r="E5209" s="149">
        <v>350000</v>
      </c>
      <c r="F5209" s="149">
        <v>7500</v>
      </c>
      <c r="G5209" s="149">
        <v>357500</v>
      </c>
      <c r="H5209" s="150">
        <f>Tabela2[[#This Row],[PERCENTUAL REALIZADO2]]*1/100</f>
        <v>0.56994199999999995</v>
      </c>
      <c r="I5209">
        <v>56.994199999999999</v>
      </c>
      <c r="J5209" s="111">
        <v>42339</v>
      </c>
      <c r="L5209" t="s">
        <v>2</v>
      </c>
      <c r="M5209" t="s">
        <v>84</v>
      </c>
      <c r="N5209" t="s">
        <v>162</v>
      </c>
    </row>
    <row r="5210" spans="1:14" x14ac:dyDescent="0.25">
      <c r="A5210" t="s">
        <v>613</v>
      </c>
      <c r="B5210" t="s">
        <v>61</v>
      </c>
      <c r="C5210" t="s">
        <v>6821</v>
      </c>
      <c r="D5210" t="s">
        <v>161</v>
      </c>
      <c r="E5210" s="149">
        <v>350000</v>
      </c>
      <c r="F5210" s="149">
        <v>10197.11</v>
      </c>
      <c r="G5210" s="149">
        <v>360197.11</v>
      </c>
      <c r="H5210" s="150">
        <f>Tabela2[[#This Row],[PERCENTUAL REALIZADO2]]*1/100</f>
        <v>0.75076899999999991</v>
      </c>
      <c r="I5210">
        <v>75.076899999999995</v>
      </c>
      <c r="J5210" s="111">
        <v>42143</v>
      </c>
      <c r="L5210" t="s">
        <v>2</v>
      </c>
      <c r="M5210" t="s">
        <v>84</v>
      </c>
      <c r="N5210" t="s">
        <v>162</v>
      </c>
    </row>
    <row r="5211" spans="1:14" x14ac:dyDescent="0.25">
      <c r="A5211" t="s">
        <v>639</v>
      </c>
      <c r="B5211" t="s">
        <v>47</v>
      </c>
      <c r="C5211" t="s">
        <v>8097</v>
      </c>
      <c r="D5211" t="s">
        <v>161</v>
      </c>
      <c r="E5211" s="149">
        <v>350000</v>
      </c>
      <c r="F5211" s="149">
        <v>7143</v>
      </c>
      <c r="G5211" s="149">
        <v>357143</v>
      </c>
      <c r="H5211" s="150">
        <f>Tabela2[[#This Row],[PERCENTUAL REALIZADO2]]*1/100</f>
        <v>0.47433700000000001</v>
      </c>
      <c r="I5211">
        <v>47.433700000000002</v>
      </c>
      <c r="J5211" s="111">
        <v>42139</v>
      </c>
      <c r="L5211" t="s">
        <v>2</v>
      </c>
      <c r="M5211" t="s">
        <v>84</v>
      </c>
      <c r="N5211" t="s">
        <v>162</v>
      </c>
    </row>
    <row r="5212" spans="1:14" x14ac:dyDescent="0.25">
      <c r="A5212" t="s">
        <v>8068</v>
      </c>
      <c r="B5212" t="s">
        <v>53</v>
      </c>
      <c r="C5212" t="s">
        <v>8098</v>
      </c>
      <c r="D5212" t="s">
        <v>161</v>
      </c>
      <c r="E5212" s="149">
        <v>313350.34999999998</v>
      </c>
      <c r="F5212" s="149">
        <v>6394.9</v>
      </c>
      <c r="G5212" s="149">
        <v>319745.25</v>
      </c>
      <c r="H5212" s="150">
        <f>Tabela2[[#This Row],[PERCENTUAL REALIZADO2]]*1/100</f>
        <v>0.86019699999999999</v>
      </c>
      <c r="I5212">
        <v>86.0197</v>
      </c>
      <c r="J5212" s="111">
        <v>42324</v>
      </c>
      <c r="L5212" t="s">
        <v>2</v>
      </c>
      <c r="M5212" t="s">
        <v>84</v>
      </c>
      <c r="N5212" t="s">
        <v>162</v>
      </c>
    </row>
    <row r="5213" spans="1:14" x14ac:dyDescent="0.25">
      <c r="A5213" t="s">
        <v>8100</v>
      </c>
      <c r="B5213" t="s">
        <v>47</v>
      </c>
      <c r="C5213" t="s">
        <v>8099</v>
      </c>
      <c r="D5213" t="s">
        <v>82</v>
      </c>
      <c r="E5213" s="149">
        <v>490000</v>
      </c>
      <c r="F5213" s="149">
        <v>10000</v>
      </c>
      <c r="G5213" s="149">
        <v>500000</v>
      </c>
      <c r="H5213" s="150">
        <f>Tabela2[[#This Row],[PERCENTUAL REALIZADO2]]*1/100</f>
        <v>0.630274</v>
      </c>
      <c r="I5213">
        <v>63.0274</v>
      </c>
      <c r="J5213" s="111">
        <v>42160</v>
      </c>
      <c r="L5213" t="s">
        <v>2</v>
      </c>
      <c r="M5213" t="s">
        <v>84</v>
      </c>
      <c r="N5213" t="s">
        <v>85</v>
      </c>
    </row>
    <row r="5214" spans="1:14" x14ac:dyDescent="0.25">
      <c r="A5214" t="s">
        <v>8101</v>
      </c>
      <c r="B5214" t="s">
        <v>52</v>
      </c>
      <c r="C5214" t="s">
        <v>480</v>
      </c>
      <c r="D5214" t="s">
        <v>82</v>
      </c>
      <c r="E5214" s="149">
        <v>477750</v>
      </c>
      <c r="F5214" s="149">
        <v>10000</v>
      </c>
      <c r="G5214" s="149">
        <v>487750</v>
      </c>
      <c r="H5214" s="150">
        <f>Tabela2[[#This Row],[PERCENTUAL REALIZADO2]]*1/100</f>
        <v>0.75051699999999999</v>
      </c>
      <c r="I5214">
        <v>75.051699999999997</v>
      </c>
      <c r="J5214" s="111">
        <v>42100</v>
      </c>
      <c r="L5214" t="s">
        <v>2</v>
      </c>
      <c r="M5214" t="s">
        <v>84</v>
      </c>
      <c r="N5214" t="s">
        <v>85</v>
      </c>
    </row>
    <row r="5215" spans="1:14" x14ac:dyDescent="0.25">
      <c r="A5215" t="s">
        <v>8102</v>
      </c>
      <c r="B5215" t="s">
        <v>53</v>
      </c>
      <c r="C5215" t="s">
        <v>1053</v>
      </c>
      <c r="D5215" t="s">
        <v>82</v>
      </c>
      <c r="E5215" s="149">
        <v>243750</v>
      </c>
      <c r="F5215" s="149">
        <v>21200</v>
      </c>
      <c r="G5215" s="149">
        <v>264950</v>
      </c>
      <c r="H5215" s="150">
        <f>Tabela2[[#This Row],[PERCENTUAL REALIZADO2]]*1/100</f>
        <v>1.6931999999999999E-2</v>
      </c>
      <c r="I5215">
        <v>1.6932</v>
      </c>
      <c r="J5215" s="111">
        <v>42367</v>
      </c>
      <c r="L5215" t="s">
        <v>2</v>
      </c>
      <c r="M5215" t="s">
        <v>84</v>
      </c>
      <c r="N5215" t="s">
        <v>85</v>
      </c>
    </row>
    <row r="5216" spans="1:14" x14ac:dyDescent="0.25">
      <c r="A5216" t="s">
        <v>2237</v>
      </c>
      <c r="B5216" t="s">
        <v>65</v>
      </c>
      <c r="C5216" t="s">
        <v>8103</v>
      </c>
      <c r="D5216" t="s">
        <v>90</v>
      </c>
      <c r="E5216" s="149">
        <v>196880</v>
      </c>
      <c r="F5216" s="149">
        <v>8204</v>
      </c>
      <c r="G5216" s="149">
        <v>205084</v>
      </c>
      <c r="H5216" s="150">
        <f>Tabela2[[#This Row],[PERCENTUAL REALIZADO2]]*1/100</f>
        <v>0.95441299999999996</v>
      </c>
      <c r="I5216">
        <v>95.441299999999998</v>
      </c>
      <c r="J5216" s="111">
        <v>42242</v>
      </c>
      <c r="L5216" t="s">
        <v>2</v>
      </c>
      <c r="M5216" t="s">
        <v>80</v>
      </c>
      <c r="N5216" t="s">
        <v>112</v>
      </c>
    </row>
    <row r="5217" spans="1:14" x14ac:dyDescent="0.25">
      <c r="A5217" t="s">
        <v>8104</v>
      </c>
      <c r="B5217" t="s">
        <v>65</v>
      </c>
      <c r="C5217" t="s">
        <v>2313</v>
      </c>
      <c r="D5217" t="s">
        <v>90</v>
      </c>
      <c r="E5217" s="149">
        <v>225400</v>
      </c>
      <c r="F5217" s="149">
        <v>4600</v>
      </c>
      <c r="G5217" s="149">
        <v>230000</v>
      </c>
      <c r="H5217" s="150">
        <f>Tabela2[[#This Row],[PERCENTUAL REALIZADO2]]*1/100</f>
        <v>0.87132999999999994</v>
      </c>
      <c r="I5217">
        <v>87.132999999999996</v>
      </c>
      <c r="J5217" s="111">
        <v>42033</v>
      </c>
      <c r="L5217" t="s">
        <v>2</v>
      </c>
      <c r="M5217" t="s">
        <v>80</v>
      </c>
      <c r="N5217" t="s">
        <v>112</v>
      </c>
    </row>
    <row r="5218" spans="1:14" x14ac:dyDescent="0.25">
      <c r="A5218" t="s">
        <v>8106</v>
      </c>
      <c r="B5218" t="s">
        <v>54</v>
      </c>
      <c r="C5218" t="s">
        <v>8105</v>
      </c>
      <c r="D5218" t="s">
        <v>90</v>
      </c>
      <c r="E5218" s="149">
        <v>414524.32</v>
      </c>
      <c r="F5218" s="149">
        <v>8459.68</v>
      </c>
      <c r="G5218" s="149">
        <v>422984</v>
      </c>
      <c r="H5218" s="150">
        <f>Tabela2[[#This Row],[PERCENTUAL REALIZADO2]]*1/100</f>
        <v>0.81537000000000004</v>
      </c>
      <c r="I5218">
        <v>81.537000000000006</v>
      </c>
      <c r="J5218" s="111">
        <v>42541</v>
      </c>
      <c r="L5218" t="s">
        <v>2</v>
      </c>
      <c r="M5218" t="s">
        <v>80</v>
      </c>
      <c r="N5218" t="s">
        <v>112</v>
      </c>
    </row>
    <row r="5219" spans="1:14" x14ac:dyDescent="0.25">
      <c r="A5219" t="s">
        <v>8107</v>
      </c>
      <c r="B5219" t="s">
        <v>58</v>
      </c>
      <c r="C5219" t="s">
        <v>330</v>
      </c>
      <c r="D5219" t="s">
        <v>882</v>
      </c>
      <c r="E5219" s="149">
        <v>8550000</v>
      </c>
      <c r="F5219" s="149">
        <v>450000</v>
      </c>
      <c r="G5219" s="149">
        <v>9000000</v>
      </c>
      <c r="H5219" s="150">
        <f>Tabela2[[#This Row],[PERCENTUAL REALIZADO2]]*1/100</f>
        <v>0.76252799999999998</v>
      </c>
      <c r="I5219">
        <v>76.252799999999993</v>
      </c>
      <c r="J5219" s="111">
        <v>42125</v>
      </c>
      <c r="L5219" t="s">
        <v>2</v>
      </c>
      <c r="M5219" t="s">
        <v>84</v>
      </c>
      <c r="N5219" t="s">
        <v>884</v>
      </c>
    </row>
    <row r="5220" spans="1:14" x14ac:dyDescent="0.25">
      <c r="A5220" t="s">
        <v>8108</v>
      </c>
      <c r="B5220" t="s">
        <v>637</v>
      </c>
      <c r="C5220" t="s">
        <v>1458</v>
      </c>
      <c r="D5220" t="s">
        <v>882</v>
      </c>
      <c r="E5220" s="149">
        <v>8200000</v>
      </c>
      <c r="F5220" s="149">
        <v>765300</v>
      </c>
      <c r="G5220" s="149">
        <v>8965300</v>
      </c>
      <c r="H5220" s="150">
        <f>Tabela2[[#This Row],[PERCENTUAL REALIZADO2]]*1/100</f>
        <v>0.38795600000000002</v>
      </c>
      <c r="I5220">
        <v>38.7956</v>
      </c>
      <c r="J5220" s="111">
        <v>42193</v>
      </c>
      <c r="L5220" t="s">
        <v>2</v>
      </c>
      <c r="M5220" t="s">
        <v>84</v>
      </c>
      <c r="N5220" t="s">
        <v>884</v>
      </c>
    </row>
    <row r="5221" spans="1:14" x14ac:dyDescent="0.25">
      <c r="A5221" t="s">
        <v>8087</v>
      </c>
      <c r="B5221" t="s">
        <v>62</v>
      </c>
      <c r="C5221" t="s">
        <v>898</v>
      </c>
      <c r="D5221" t="s">
        <v>882</v>
      </c>
      <c r="E5221" s="149">
        <v>9000000</v>
      </c>
      <c r="F5221" s="149">
        <v>50000</v>
      </c>
      <c r="G5221" s="149">
        <v>9050000</v>
      </c>
      <c r="H5221" s="150">
        <f>Tabela2[[#This Row],[PERCENTUAL REALIZADO2]]*1/100</f>
        <v>0.62037900000000001</v>
      </c>
      <c r="I5221">
        <v>62.0379</v>
      </c>
      <c r="J5221" s="111">
        <v>41634</v>
      </c>
      <c r="L5221" t="s">
        <v>2</v>
      </c>
      <c r="M5221" t="s">
        <v>84</v>
      </c>
      <c r="N5221" t="s">
        <v>1244</v>
      </c>
    </row>
    <row r="5222" spans="1:14" x14ac:dyDescent="0.25">
      <c r="A5222" t="s">
        <v>8088</v>
      </c>
      <c r="B5222" t="s">
        <v>46</v>
      </c>
      <c r="C5222" t="s">
        <v>8109</v>
      </c>
      <c r="D5222" t="s">
        <v>882</v>
      </c>
      <c r="E5222" s="149">
        <v>7600000</v>
      </c>
      <c r="F5222" s="149">
        <v>487300</v>
      </c>
      <c r="G5222" s="149">
        <v>8087300</v>
      </c>
      <c r="H5222" s="150">
        <f>Tabela2[[#This Row],[PERCENTUAL REALIZADO2]]*1/100</f>
        <v>6.7282000000000008E-2</v>
      </c>
      <c r="I5222">
        <v>6.7282000000000002</v>
      </c>
      <c r="J5222" s="111">
        <v>42368</v>
      </c>
      <c r="L5222" t="s">
        <v>2</v>
      </c>
      <c r="M5222" t="s">
        <v>84</v>
      </c>
      <c r="N5222" t="s">
        <v>884</v>
      </c>
    </row>
    <row r="5223" spans="1:14" x14ac:dyDescent="0.25">
      <c r="A5223" t="s">
        <v>8111</v>
      </c>
      <c r="B5223" t="s">
        <v>47</v>
      </c>
      <c r="C5223" t="s">
        <v>8110</v>
      </c>
      <c r="D5223" t="s">
        <v>82</v>
      </c>
      <c r="E5223" s="149">
        <v>267500</v>
      </c>
      <c r="F5223" s="149">
        <v>12500</v>
      </c>
      <c r="G5223" s="149">
        <v>280000</v>
      </c>
      <c r="H5223" s="150">
        <f>Tabela2[[#This Row],[PERCENTUAL REALIZADO2]]*1/100</f>
        <v>0.40462600000000004</v>
      </c>
      <c r="I5223">
        <v>40.462600000000002</v>
      </c>
      <c r="J5223" s="111">
        <v>42161</v>
      </c>
      <c r="L5223" t="s">
        <v>2</v>
      </c>
      <c r="M5223" t="s">
        <v>84</v>
      </c>
      <c r="N5223" t="s">
        <v>85</v>
      </c>
    </row>
    <row r="5224" spans="1:14" x14ac:dyDescent="0.25">
      <c r="A5224" t="s">
        <v>8112</v>
      </c>
      <c r="B5224" t="s">
        <v>57</v>
      </c>
      <c r="C5224" t="s">
        <v>391</v>
      </c>
      <c r="D5224" t="s">
        <v>86</v>
      </c>
      <c r="E5224" s="149">
        <v>500000</v>
      </c>
      <c r="F5224" s="149">
        <v>0</v>
      </c>
      <c r="G5224" s="149">
        <v>500000</v>
      </c>
      <c r="H5224" s="150">
        <f>Tabela2[[#This Row],[PERCENTUAL REALIZADO2]]*1/100</f>
        <v>0.52206600000000003</v>
      </c>
      <c r="I5224">
        <v>52.206600000000002</v>
      </c>
      <c r="J5224" s="111">
        <v>42136</v>
      </c>
      <c r="L5224" t="s">
        <v>2</v>
      </c>
      <c r="M5224" t="s">
        <v>84</v>
      </c>
      <c r="N5224" t="s">
        <v>88</v>
      </c>
    </row>
    <row r="5225" spans="1:14" x14ac:dyDescent="0.25">
      <c r="A5225" t="s">
        <v>8114</v>
      </c>
      <c r="B5225" t="s">
        <v>69</v>
      </c>
      <c r="C5225" t="s">
        <v>8113</v>
      </c>
      <c r="D5225" t="s">
        <v>86</v>
      </c>
      <c r="E5225" s="149">
        <v>987600</v>
      </c>
      <c r="F5225" s="149">
        <v>24690</v>
      </c>
      <c r="G5225" s="149">
        <v>1012290</v>
      </c>
      <c r="H5225" s="150">
        <f>Tabela2[[#This Row],[PERCENTUAL REALIZADO2]]*1/100</f>
        <v>0.553616</v>
      </c>
      <c r="I5225">
        <v>55.361600000000003</v>
      </c>
      <c r="J5225" s="111">
        <v>42156</v>
      </c>
      <c r="L5225" t="s">
        <v>2</v>
      </c>
      <c r="M5225" t="s">
        <v>84</v>
      </c>
      <c r="N5225" t="s">
        <v>88</v>
      </c>
    </row>
    <row r="5226" spans="1:14" x14ac:dyDescent="0.25">
      <c r="A5226" t="s">
        <v>8115</v>
      </c>
      <c r="B5226" t="s">
        <v>48</v>
      </c>
      <c r="C5226" t="s">
        <v>701</v>
      </c>
      <c r="D5226" t="s">
        <v>86</v>
      </c>
      <c r="E5226" s="149">
        <v>295300</v>
      </c>
      <c r="F5226" s="149">
        <v>20031.53</v>
      </c>
      <c r="G5226" s="149">
        <v>315331.53000000003</v>
      </c>
      <c r="H5226" s="150">
        <f>Tabela2[[#This Row],[PERCENTUAL REALIZADO2]]*1/100</f>
        <v>0.79947299999999999</v>
      </c>
      <c r="I5226">
        <v>79.947299999999998</v>
      </c>
      <c r="J5226" s="111">
        <v>42278</v>
      </c>
      <c r="L5226" t="s">
        <v>2</v>
      </c>
      <c r="M5226" t="s">
        <v>84</v>
      </c>
      <c r="N5226" t="s">
        <v>183</v>
      </c>
    </row>
    <row r="5227" spans="1:14" x14ac:dyDescent="0.25">
      <c r="A5227" t="s">
        <v>8116</v>
      </c>
      <c r="B5227" t="s">
        <v>54</v>
      </c>
      <c r="C5227" t="s">
        <v>1249</v>
      </c>
      <c r="D5227" t="s">
        <v>82</v>
      </c>
      <c r="E5227" s="149">
        <v>22545407.100000001</v>
      </c>
      <c r="F5227" s="149">
        <v>1628721.4</v>
      </c>
      <c r="G5227" s="149">
        <v>24174128.5</v>
      </c>
      <c r="H5227" s="150">
        <f>Tabela2[[#This Row],[PERCENTUAL REALIZADO2]]*1/100</f>
        <v>2.3389999999999999E-3</v>
      </c>
      <c r="I5227">
        <v>0.2339</v>
      </c>
      <c r="J5227" s="111">
        <v>42352</v>
      </c>
      <c r="L5227" t="s">
        <v>2</v>
      </c>
      <c r="M5227" t="s">
        <v>84</v>
      </c>
      <c r="N5227" t="s">
        <v>85</v>
      </c>
    </row>
    <row r="5228" spans="1:14" x14ac:dyDescent="0.25">
      <c r="A5228" t="s">
        <v>8117</v>
      </c>
      <c r="B5228" t="s">
        <v>47</v>
      </c>
      <c r="C5228" t="s">
        <v>4235</v>
      </c>
      <c r="D5228" t="s">
        <v>82</v>
      </c>
      <c r="E5228" s="149">
        <v>243750</v>
      </c>
      <c r="F5228" s="149">
        <v>6250</v>
      </c>
      <c r="G5228" s="149">
        <v>250000</v>
      </c>
      <c r="H5228" s="150">
        <f>Tabela2[[#This Row],[PERCENTUAL REALIZADO2]]*1/100</f>
        <v>0.60245499999999996</v>
      </c>
      <c r="I5228">
        <v>60.2455</v>
      </c>
      <c r="J5228" s="111">
        <v>42339</v>
      </c>
      <c r="L5228" t="s">
        <v>2</v>
      </c>
      <c r="M5228" t="s">
        <v>84</v>
      </c>
      <c r="N5228" t="s">
        <v>85</v>
      </c>
    </row>
    <row r="5229" spans="1:14" x14ac:dyDescent="0.25">
      <c r="A5229" t="s">
        <v>8118</v>
      </c>
      <c r="B5229" t="s">
        <v>62</v>
      </c>
      <c r="C5229" t="s">
        <v>825</v>
      </c>
      <c r="D5229" t="s">
        <v>82</v>
      </c>
      <c r="E5229" s="149">
        <v>243750</v>
      </c>
      <c r="F5229" s="149">
        <v>55635.82</v>
      </c>
      <c r="G5229" s="149">
        <v>299385.82</v>
      </c>
      <c r="H5229" s="150">
        <f>Tabela2[[#This Row],[PERCENTUAL REALIZADO2]]*1/100</f>
        <v>0.9</v>
      </c>
      <c r="I5229">
        <v>90</v>
      </c>
      <c r="J5229" s="111">
        <v>42258</v>
      </c>
      <c r="L5229" t="s">
        <v>2</v>
      </c>
      <c r="M5229" t="s">
        <v>84</v>
      </c>
      <c r="N5229" t="s">
        <v>85</v>
      </c>
    </row>
    <row r="5230" spans="1:14" x14ac:dyDescent="0.25">
      <c r="A5230" t="s">
        <v>8119</v>
      </c>
      <c r="B5230" t="s">
        <v>47</v>
      </c>
      <c r="C5230" t="s">
        <v>6389</v>
      </c>
      <c r="D5230" t="s">
        <v>82</v>
      </c>
      <c r="E5230" s="149">
        <v>243750</v>
      </c>
      <c r="F5230" s="149">
        <v>6250</v>
      </c>
      <c r="G5230" s="149">
        <v>250000</v>
      </c>
      <c r="H5230" s="150">
        <f>Tabela2[[#This Row],[PERCENTUAL REALIZADO2]]*1/100</f>
        <v>3.4446999999999998E-2</v>
      </c>
      <c r="I5230">
        <v>3.4447000000000001</v>
      </c>
      <c r="J5230" s="111">
        <v>42328</v>
      </c>
      <c r="L5230" t="s">
        <v>2</v>
      </c>
      <c r="M5230" t="s">
        <v>84</v>
      </c>
      <c r="N5230" t="s">
        <v>85</v>
      </c>
    </row>
    <row r="5231" spans="1:14" x14ac:dyDescent="0.25">
      <c r="A5231" t="s">
        <v>8121</v>
      </c>
      <c r="B5231" t="s">
        <v>61</v>
      </c>
      <c r="C5231" t="s">
        <v>8120</v>
      </c>
      <c r="D5231" t="s">
        <v>82</v>
      </c>
      <c r="E5231" s="149">
        <v>1418908.42</v>
      </c>
      <c r="F5231" s="149">
        <v>28957.31</v>
      </c>
      <c r="G5231" s="149">
        <v>1447865.73</v>
      </c>
      <c r="H5231" s="150">
        <f>Tabela2[[#This Row],[PERCENTUAL REALIZADO2]]*1/100</f>
        <v>5.8116000000000001E-2</v>
      </c>
      <c r="I5231">
        <v>5.8116000000000003</v>
      </c>
      <c r="J5231" s="111">
        <v>42299</v>
      </c>
      <c r="L5231" t="s">
        <v>2</v>
      </c>
      <c r="M5231" t="s">
        <v>84</v>
      </c>
      <c r="N5231" t="s">
        <v>85</v>
      </c>
    </row>
    <row r="5232" spans="1:14" x14ac:dyDescent="0.25">
      <c r="A5232" t="s">
        <v>8122</v>
      </c>
      <c r="B5232" t="s">
        <v>61</v>
      </c>
      <c r="C5232" t="s">
        <v>576</v>
      </c>
      <c r="D5232" t="s">
        <v>82</v>
      </c>
      <c r="E5232" s="149">
        <v>487500</v>
      </c>
      <c r="F5232" s="149">
        <v>13633.4</v>
      </c>
      <c r="G5232" s="149">
        <v>501133.4</v>
      </c>
      <c r="H5232" s="150">
        <f>Tabela2[[#This Row],[PERCENTUAL REALIZADO2]]*1/100</f>
        <v>0.77166399999999991</v>
      </c>
      <c r="I5232">
        <v>77.166399999999996</v>
      </c>
      <c r="J5232" s="111">
        <v>42317</v>
      </c>
      <c r="L5232" t="s">
        <v>2</v>
      </c>
      <c r="M5232" t="s">
        <v>84</v>
      </c>
      <c r="N5232" t="s">
        <v>85</v>
      </c>
    </row>
    <row r="5233" spans="1:14" x14ac:dyDescent="0.25">
      <c r="A5233" t="s">
        <v>8123</v>
      </c>
      <c r="B5233" t="s">
        <v>52</v>
      </c>
      <c r="C5233" t="s">
        <v>5361</v>
      </c>
      <c r="D5233" t="s">
        <v>90</v>
      </c>
      <c r="E5233" s="149">
        <v>404340.16</v>
      </c>
      <c r="F5233" s="149">
        <v>8251.84</v>
      </c>
      <c r="G5233" s="149">
        <v>412592</v>
      </c>
      <c r="H5233" s="150">
        <f>Tabela2[[#This Row],[PERCENTUAL REALIZADO2]]*1/100</f>
        <v>0.88429199999999997</v>
      </c>
      <c r="I5233">
        <v>88.429199999999994</v>
      </c>
      <c r="J5233" s="111">
        <v>42644</v>
      </c>
      <c r="L5233" t="s">
        <v>2</v>
      </c>
      <c r="M5233" t="s">
        <v>80</v>
      </c>
      <c r="N5233" t="s">
        <v>112</v>
      </c>
    </row>
    <row r="5234" spans="1:14" x14ac:dyDescent="0.25">
      <c r="A5234" t="s">
        <v>8124</v>
      </c>
      <c r="B5234" t="s">
        <v>62</v>
      </c>
      <c r="C5234" t="s">
        <v>647</v>
      </c>
      <c r="D5234" t="s">
        <v>117</v>
      </c>
      <c r="E5234" s="149">
        <v>243750</v>
      </c>
      <c r="F5234" s="149">
        <v>13250</v>
      </c>
      <c r="G5234" s="149">
        <v>257000</v>
      </c>
      <c r="H5234" s="150">
        <f>Tabela2[[#This Row],[PERCENTUAL REALIZADO2]]*1/100</f>
        <v>0.227549</v>
      </c>
      <c r="I5234">
        <v>22.754899999999999</v>
      </c>
      <c r="J5234" s="111">
        <v>42034</v>
      </c>
      <c r="L5234" t="s">
        <v>2</v>
      </c>
      <c r="M5234" t="s">
        <v>120</v>
      </c>
      <c r="N5234" t="s">
        <v>121</v>
      </c>
    </row>
    <row r="5235" spans="1:14" x14ac:dyDescent="0.25">
      <c r="A5235" t="s">
        <v>8125</v>
      </c>
      <c r="B5235" t="s">
        <v>53</v>
      </c>
      <c r="C5235" t="s">
        <v>2985</v>
      </c>
      <c r="D5235" t="s">
        <v>882</v>
      </c>
      <c r="E5235" s="149">
        <v>1500000</v>
      </c>
      <c r="F5235" s="149">
        <v>144000</v>
      </c>
      <c r="G5235" s="149">
        <v>1644000</v>
      </c>
      <c r="H5235" s="150">
        <f>Tabela2[[#This Row],[PERCENTUAL REALIZADO2]]*1/100</f>
        <v>0.35518500000000003</v>
      </c>
      <c r="I5235">
        <v>35.518500000000003</v>
      </c>
      <c r="J5235" s="111">
        <v>42358</v>
      </c>
      <c r="L5235" t="s">
        <v>2</v>
      </c>
      <c r="M5235" t="s">
        <v>84</v>
      </c>
      <c r="N5235" t="s">
        <v>1478</v>
      </c>
    </row>
    <row r="5236" spans="1:14" x14ac:dyDescent="0.25">
      <c r="A5236" t="s">
        <v>8126</v>
      </c>
      <c r="B5236" t="s">
        <v>65</v>
      </c>
      <c r="C5236" t="s">
        <v>2313</v>
      </c>
      <c r="D5236" t="s">
        <v>90</v>
      </c>
      <c r="E5236" s="149">
        <v>127400</v>
      </c>
      <c r="F5236" s="149">
        <v>19215</v>
      </c>
      <c r="G5236" s="149">
        <v>146615</v>
      </c>
      <c r="H5236" s="150">
        <f>Tabela2[[#This Row],[PERCENTUAL REALIZADO2]]*1/100</f>
        <v>0.85335700000000003</v>
      </c>
      <c r="I5236">
        <v>85.335700000000003</v>
      </c>
      <c r="J5236" s="111">
        <v>41974</v>
      </c>
      <c r="L5236" t="s">
        <v>2</v>
      </c>
      <c r="M5236" t="s">
        <v>80</v>
      </c>
      <c r="N5236" t="s">
        <v>112</v>
      </c>
    </row>
    <row r="5237" spans="1:14" x14ac:dyDescent="0.25">
      <c r="A5237" t="s">
        <v>8127</v>
      </c>
      <c r="B5237" t="s">
        <v>68</v>
      </c>
      <c r="C5237" t="s">
        <v>159</v>
      </c>
      <c r="D5237" t="s">
        <v>86</v>
      </c>
      <c r="E5237" s="149">
        <v>255740</v>
      </c>
      <c r="F5237" s="149">
        <v>310936.84000000003</v>
      </c>
      <c r="G5237" s="149">
        <v>566676.84</v>
      </c>
      <c r="H5237" s="150">
        <f>Tabela2[[#This Row],[PERCENTUAL REALIZADO2]]*1/100</f>
        <v>0.48646400000000001</v>
      </c>
      <c r="I5237">
        <v>48.6464</v>
      </c>
      <c r="J5237" s="111">
        <v>42121</v>
      </c>
      <c r="L5237" t="s">
        <v>2</v>
      </c>
      <c r="M5237" t="s">
        <v>84</v>
      </c>
      <c r="N5237" t="s">
        <v>183</v>
      </c>
    </row>
    <row r="5238" spans="1:14" x14ac:dyDescent="0.25">
      <c r="A5238" t="s">
        <v>8128</v>
      </c>
      <c r="B5238" t="s">
        <v>66</v>
      </c>
      <c r="C5238" t="s">
        <v>7270</v>
      </c>
      <c r="D5238" t="s">
        <v>86</v>
      </c>
      <c r="E5238" s="149">
        <v>245850</v>
      </c>
      <c r="F5238" s="149">
        <v>125461.2</v>
      </c>
      <c r="G5238" s="149">
        <v>371311.2</v>
      </c>
      <c r="H5238" s="150">
        <f>Tabela2[[#This Row],[PERCENTUAL REALIZADO2]]*1/100</f>
        <v>0.80527300000000002</v>
      </c>
      <c r="I5238">
        <v>80.527299999999997</v>
      </c>
      <c r="J5238" s="111">
        <v>42095</v>
      </c>
      <c r="L5238" t="s">
        <v>2</v>
      </c>
      <c r="M5238" t="s">
        <v>84</v>
      </c>
      <c r="N5238" t="s">
        <v>131</v>
      </c>
    </row>
    <row r="5239" spans="1:14" x14ac:dyDescent="0.25">
      <c r="A5239" t="s">
        <v>8129</v>
      </c>
      <c r="B5239" t="s">
        <v>68</v>
      </c>
      <c r="C5239" t="s">
        <v>663</v>
      </c>
      <c r="D5239" t="s">
        <v>86</v>
      </c>
      <c r="E5239" s="149">
        <v>245850</v>
      </c>
      <c r="F5239" s="149">
        <v>0</v>
      </c>
      <c r="G5239" s="149">
        <v>245850</v>
      </c>
      <c r="H5239" s="150">
        <f>Tabela2[[#This Row],[PERCENTUAL REALIZADO2]]*1/100</f>
        <v>0.93596000000000001</v>
      </c>
      <c r="I5239">
        <v>93.596000000000004</v>
      </c>
      <c r="J5239" s="111">
        <v>42156</v>
      </c>
      <c r="L5239" t="s">
        <v>2</v>
      </c>
      <c r="M5239" t="s">
        <v>84</v>
      </c>
      <c r="N5239" t="s">
        <v>88</v>
      </c>
    </row>
    <row r="5240" spans="1:14" x14ac:dyDescent="0.25">
      <c r="A5240" t="s">
        <v>8130</v>
      </c>
      <c r="B5240" t="s">
        <v>54</v>
      </c>
      <c r="C5240" t="s">
        <v>1341</v>
      </c>
      <c r="D5240" t="s">
        <v>86</v>
      </c>
      <c r="E5240" s="149">
        <v>255740</v>
      </c>
      <c r="F5240" s="149">
        <v>127632.1</v>
      </c>
      <c r="G5240" s="149">
        <v>383372.1</v>
      </c>
      <c r="H5240" s="150">
        <f>Tabela2[[#This Row],[PERCENTUAL REALIZADO2]]*1/100</f>
        <v>1.0000999999999999E-2</v>
      </c>
      <c r="I5240">
        <v>1.0001</v>
      </c>
      <c r="J5240" s="111">
        <v>42205</v>
      </c>
      <c r="L5240" t="s">
        <v>2</v>
      </c>
      <c r="M5240" t="s">
        <v>84</v>
      </c>
      <c r="N5240" t="s">
        <v>88</v>
      </c>
    </row>
    <row r="5241" spans="1:14" x14ac:dyDescent="0.25">
      <c r="A5241" t="s">
        <v>8132</v>
      </c>
      <c r="B5241" t="s">
        <v>59</v>
      </c>
      <c r="C5241" t="s">
        <v>8131</v>
      </c>
      <c r="D5241" t="s">
        <v>86</v>
      </c>
      <c r="E5241" s="149">
        <v>245850</v>
      </c>
      <c r="F5241" s="149">
        <v>24585</v>
      </c>
      <c r="G5241" s="149">
        <v>270435</v>
      </c>
      <c r="H5241" s="150">
        <f>Tabela2[[#This Row],[PERCENTUAL REALIZADO2]]*1/100</f>
        <v>0.93793199999999999</v>
      </c>
      <c r="I5241">
        <v>93.793199999999999</v>
      </c>
      <c r="J5241" s="111">
        <v>42093</v>
      </c>
      <c r="L5241" t="s">
        <v>2</v>
      </c>
      <c r="M5241" t="s">
        <v>84</v>
      </c>
      <c r="N5241" t="s">
        <v>88</v>
      </c>
    </row>
    <row r="5242" spans="1:14" x14ac:dyDescent="0.25">
      <c r="A5242" t="s">
        <v>8133</v>
      </c>
      <c r="B5242" t="s">
        <v>59</v>
      </c>
      <c r="C5242" t="s">
        <v>800</v>
      </c>
      <c r="D5242" t="s">
        <v>86</v>
      </c>
      <c r="E5242" s="149">
        <v>295300</v>
      </c>
      <c r="F5242" s="149">
        <v>10000</v>
      </c>
      <c r="G5242" s="149">
        <v>305300</v>
      </c>
      <c r="H5242" s="150">
        <f>Tabela2[[#This Row],[PERCENTUAL REALIZADO2]]*1/100</f>
        <v>0.88151200000000007</v>
      </c>
      <c r="I5242">
        <v>88.151200000000003</v>
      </c>
      <c r="J5242" s="111">
        <v>42151</v>
      </c>
      <c r="L5242" t="s">
        <v>2</v>
      </c>
      <c r="M5242" t="s">
        <v>84</v>
      </c>
      <c r="N5242" t="s">
        <v>88</v>
      </c>
    </row>
    <row r="5243" spans="1:14" x14ac:dyDescent="0.25">
      <c r="A5243" t="s">
        <v>102</v>
      </c>
      <c r="B5243" t="s">
        <v>47</v>
      </c>
      <c r="C5243" t="s">
        <v>206</v>
      </c>
      <c r="D5243" t="s">
        <v>86</v>
      </c>
      <c r="E5243" s="149">
        <v>740350</v>
      </c>
      <c r="F5243" s="149">
        <v>43229.99</v>
      </c>
      <c r="G5243" s="149">
        <v>783579.99</v>
      </c>
      <c r="H5243" s="150">
        <f>Tabela2[[#This Row],[PERCENTUAL REALIZADO2]]*1/100</f>
        <v>0.66121700000000005</v>
      </c>
      <c r="I5243">
        <v>66.121700000000004</v>
      </c>
      <c r="J5243" s="111">
        <v>42172</v>
      </c>
      <c r="L5243" t="s">
        <v>2</v>
      </c>
      <c r="M5243" t="s">
        <v>84</v>
      </c>
      <c r="N5243" t="s">
        <v>88</v>
      </c>
    </row>
    <row r="5244" spans="1:14" x14ac:dyDescent="0.25">
      <c r="A5244" t="s">
        <v>8134</v>
      </c>
      <c r="B5244" t="s">
        <v>48</v>
      </c>
      <c r="C5244" t="s">
        <v>1700</v>
      </c>
      <c r="D5244" t="s">
        <v>86</v>
      </c>
      <c r="E5244" s="149">
        <v>888700</v>
      </c>
      <c r="F5244" s="149">
        <v>18933.919999999998</v>
      </c>
      <c r="G5244" s="149">
        <v>907633.92</v>
      </c>
      <c r="H5244" s="150">
        <f>Tabela2[[#This Row],[PERCENTUAL REALIZADO2]]*1/100</f>
        <v>0.73662099999999997</v>
      </c>
      <c r="I5244">
        <v>73.662099999999995</v>
      </c>
      <c r="J5244" s="111">
        <v>42156</v>
      </c>
      <c r="L5244" t="s">
        <v>2</v>
      </c>
      <c r="M5244" t="s">
        <v>84</v>
      </c>
      <c r="N5244" t="s">
        <v>88</v>
      </c>
    </row>
    <row r="5245" spans="1:14" x14ac:dyDescent="0.25">
      <c r="A5245" t="s">
        <v>8135</v>
      </c>
      <c r="B5245" t="s">
        <v>51</v>
      </c>
      <c r="C5245" t="s">
        <v>5795</v>
      </c>
      <c r="D5245" t="s">
        <v>86</v>
      </c>
      <c r="E5245" s="149">
        <v>493100</v>
      </c>
      <c r="F5245" s="149">
        <v>6900</v>
      </c>
      <c r="G5245" s="149">
        <v>500000</v>
      </c>
      <c r="H5245" s="150">
        <f>Tabela2[[#This Row],[PERCENTUAL REALIZADO2]]*1/100</f>
        <v>0.81798300000000002</v>
      </c>
      <c r="I5245">
        <v>81.798299999999998</v>
      </c>
      <c r="J5245" s="111">
        <v>42152</v>
      </c>
      <c r="L5245" t="s">
        <v>2</v>
      </c>
      <c r="M5245" t="s">
        <v>84</v>
      </c>
      <c r="N5245" t="s">
        <v>88</v>
      </c>
    </row>
    <row r="5246" spans="1:14" x14ac:dyDescent="0.25">
      <c r="A5246" t="s">
        <v>8136</v>
      </c>
      <c r="B5246" t="s">
        <v>53</v>
      </c>
      <c r="C5246" t="s">
        <v>7946</v>
      </c>
      <c r="D5246" t="s">
        <v>86</v>
      </c>
      <c r="E5246" s="149">
        <v>245850</v>
      </c>
      <c r="F5246" s="149">
        <v>29150</v>
      </c>
      <c r="G5246" s="149">
        <v>275000</v>
      </c>
      <c r="H5246" s="150">
        <f>Tabela2[[#This Row],[PERCENTUAL REALIZADO2]]*1/100</f>
        <v>0.54774400000000001</v>
      </c>
      <c r="I5246">
        <v>54.7744</v>
      </c>
      <c r="J5246" s="111">
        <v>42271</v>
      </c>
      <c r="L5246" t="s">
        <v>2</v>
      </c>
      <c r="M5246" t="s">
        <v>84</v>
      </c>
      <c r="N5246" t="s">
        <v>88</v>
      </c>
    </row>
    <row r="5247" spans="1:14" x14ac:dyDescent="0.25">
      <c r="A5247" t="s">
        <v>8137</v>
      </c>
      <c r="B5247" t="s">
        <v>53</v>
      </c>
      <c r="C5247" t="s">
        <v>7946</v>
      </c>
      <c r="D5247" t="s">
        <v>86</v>
      </c>
      <c r="E5247" s="149">
        <v>493100</v>
      </c>
      <c r="F5247" s="149">
        <v>31900</v>
      </c>
      <c r="G5247" s="149">
        <v>525000</v>
      </c>
      <c r="H5247" s="150">
        <f>Tabela2[[#This Row],[PERCENTUAL REALIZADO2]]*1/100</f>
        <v>0.85502</v>
      </c>
      <c r="I5247">
        <v>85.501999999999995</v>
      </c>
      <c r="J5247" s="111">
        <v>42271</v>
      </c>
      <c r="L5247" t="s">
        <v>2</v>
      </c>
      <c r="M5247" t="s">
        <v>84</v>
      </c>
      <c r="N5247" t="s">
        <v>88</v>
      </c>
    </row>
    <row r="5248" spans="1:14" x14ac:dyDescent="0.25">
      <c r="A5248" t="s">
        <v>8138</v>
      </c>
      <c r="B5248" t="s">
        <v>53</v>
      </c>
      <c r="C5248" t="s">
        <v>7946</v>
      </c>
      <c r="D5248" t="s">
        <v>86</v>
      </c>
      <c r="E5248" s="149">
        <v>740350</v>
      </c>
      <c r="F5248" s="149">
        <v>34650</v>
      </c>
      <c r="G5248" s="149">
        <v>775000</v>
      </c>
      <c r="H5248" s="150">
        <f>Tabela2[[#This Row],[PERCENTUAL REALIZADO2]]*1/100</f>
        <v>0.51250499999999999</v>
      </c>
      <c r="I5248">
        <v>51.250500000000002</v>
      </c>
      <c r="J5248" s="111">
        <v>42271</v>
      </c>
      <c r="L5248" t="s">
        <v>2</v>
      </c>
      <c r="M5248" t="s">
        <v>84</v>
      </c>
      <c r="N5248" t="s">
        <v>88</v>
      </c>
    </row>
    <row r="5249" spans="1:14" x14ac:dyDescent="0.25">
      <c r="A5249" t="s">
        <v>5960</v>
      </c>
      <c r="B5249" t="s">
        <v>68</v>
      </c>
      <c r="C5249" t="s">
        <v>5401</v>
      </c>
      <c r="D5249" t="s">
        <v>86</v>
      </c>
      <c r="E5249" s="149">
        <v>245850</v>
      </c>
      <c r="F5249" s="149">
        <v>0</v>
      </c>
      <c r="G5249" s="149">
        <v>245850</v>
      </c>
      <c r="H5249" s="150">
        <f>Tabela2[[#This Row],[PERCENTUAL REALIZADO2]]*1/100</f>
        <v>0.79205200000000009</v>
      </c>
      <c r="I5249">
        <v>79.205200000000005</v>
      </c>
      <c r="J5249" s="111">
        <v>42093</v>
      </c>
      <c r="L5249" t="s">
        <v>2</v>
      </c>
      <c r="M5249" t="s">
        <v>84</v>
      </c>
      <c r="N5249" t="s">
        <v>88</v>
      </c>
    </row>
    <row r="5250" spans="1:14" x14ac:dyDescent="0.25">
      <c r="A5250" t="s">
        <v>8139</v>
      </c>
      <c r="B5250" t="s">
        <v>68</v>
      </c>
      <c r="C5250" t="s">
        <v>1016</v>
      </c>
      <c r="D5250" t="s">
        <v>86</v>
      </c>
      <c r="E5250" s="149">
        <v>295300</v>
      </c>
      <c r="F5250" s="149">
        <v>88021.62</v>
      </c>
      <c r="G5250" s="149">
        <v>383321.62</v>
      </c>
      <c r="H5250" s="150">
        <f>Tabela2[[#This Row],[PERCENTUAL REALIZADO2]]*1/100</f>
        <v>0.82011300000000009</v>
      </c>
      <c r="I5250">
        <v>82.011300000000006</v>
      </c>
      <c r="J5250" s="111">
        <v>42206</v>
      </c>
      <c r="L5250" t="s">
        <v>2</v>
      </c>
      <c r="M5250" t="s">
        <v>84</v>
      </c>
      <c r="N5250" t="s">
        <v>88</v>
      </c>
    </row>
    <row r="5251" spans="1:14" x14ac:dyDescent="0.25">
      <c r="A5251" t="s">
        <v>8140</v>
      </c>
      <c r="B5251" t="s">
        <v>52</v>
      </c>
      <c r="C5251" t="s">
        <v>1181</v>
      </c>
      <c r="D5251" t="s">
        <v>86</v>
      </c>
      <c r="E5251" s="149">
        <v>394200</v>
      </c>
      <c r="F5251" s="149">
        <v>10800</v>
      </c>
      <c r="G5251" s="149">
        <v>405000</v>
      </c>
      <c r="H5251" s="150">
        <f>Tabela2[[#This Row],[PERCENTUAL REALIZADO2]]*1/100</f>
        <v>0.99972700000000003</v>
      </c>
      <c r="I5251">
        <v>99.972700000000003</v>
      </c>
      <c r="J5251" s="111">
        <v>42114</v>
      </c>
      <c r="L5251" t="s">
        <v>2</v>
      </c>
      <c r="M5251" t="s">
        <v>84</v>
      </c>
      <c r="N5251" t="s">
        <v>88</v>
      </c>
    </row>
    <row r="5252" spans="1:14" x14ac:dyDescent="0.25">
      <c r="A5252" t="s">
        <v>4580</v>
      </c>
      <c r="B5252" t="s">
        <v>58</v>
      </c>
      <c r="C5252" t="s">
        <v>1067</v>
      </c>
      <c r="D5252" t="s">
        <v>86</v>
      </c>
      <c r="E5252" s="149">
        <v>493100</v>
      </c>
      <c r="F5252" s="149">
        <v>66055.22</v>
      </c>
      <c r="G5252" s="149">
        <v>559155.22</v>
      </c>
      <c r="H5252" s="150">
        <f>Tabela2[[#This Row],[PERCENTUAL REALIZADO2]]*1/100</f>
        <v>0.63370899999999997</v>
      </c>
      <c r="I5252">
        <v>63.370899999999999</v>
      </c>
      <c r="J5252" s="111">
        <v>42158</v>
      </c>
      <c r="L5252" t="s">
        <v>2</v>
      </c>
      <c r="M5252" t="s">
        <v>84</v>
      </c>
      <c r="N5252" t="s">
        <v>88</v>
      </c>
    </row>
    <row r="5253" spans="1:14" x14ac:dyDescent="0.25">
      <c r="A5253" t="s">
        <v>8142</v>
      </c>
      <c r="B5253" t="s">
        <v>53</v>
      </c>
      <c r="C5253" t="s">
        <v>8141</v>
      </c>
      <c r="D5253" t="s">
        <v>86</v>
      </c>
      <c r="E5253" s="149">
        <v>394200</v>
      </c>
      <c r="F5253" s="149">
        <v>8044.9</v>
      </c>
      <c r="G5253" s="149">
        <v>402244.9</v>
      </c>
      <c r="H5253" s="150">
        <f>Tabela2[[#This Row],[PERCENTUAL REALIZADO2]]*1/100</f>
        <v>0</v>
      </c>
      <c r="I5253">
        <v>0</v>
      </c>
      <c r="J5253" s="111">
        <v>42290</v>
      </c>
      <c r="L5253" t="s">
        <v>2</v>
      </c>
      <c r="M5253" t="s">
        <v>84</v>
      </c>
      <c r="N5253" t="s">
        <v>183</v>
      </c>
    </row>
    <row r="5254" spans="1:14" x14ac:dyDescent="0.25">
      <c r="A5254" t="s">
        <v>8144</v>
      </c>
      <c r="B5254" t="s">
        <v>58</v>
      </c>
      <c r="C5254" t="s">
        <v>8143</v>
      </c>
      <c r="D5254" t="s">
        <v>86</v>
      </c>
      <c r="E5254" s="149">
        <v>245850</v>
      </c>
      <c r="F5254" s="149">
        <v>37767.53</v>
      </c>
      <c r="G5254" s="149">
        <v>283617.53000000003</v>
      </c>
      <c r="H5254" s="150">
        <f>Tabela2[[#This Row],[PERCENTUAL REALIZADO2]]*1/100</f>
        <v>0.49635899999999999</v>
      </c>
      <c r="I5254">
        <v>49.635899999999999</v>
      </c>
      <c r="J5254" s="111">
        <v>42297</v>
      </c>
      <c r="L5254" t="s">
        <v>2</v>
      </c>
      <c r="M5254" t="s">
        <v>84</v>
      </c>
      <c r="N5254" t="s">
        <v>88</v>
      </c>
    </row>
    <row r="5255" spans="1:14" x14ac:dyDescent="0.25">
      <c r="A5255" t="s">
        <v>8145</v>
      </c>
      <c r="B5255" t="s">
        <v>53</v>
      </c>
      <c r="C5255" t="s">
        <v>889</v>
      </c>
      <c r="D5255" t="s">
        <v>86</v>
      </c>
      <c r="E5255" s="149">
        <v>493100</v>
      </c>
      <c r="F5255" s="149">
        <v>38836.6</v>
      </c>
      <c r="G5255" s="149">
        <v>531936.6</v>
      </c>
      <c r="H5255" s="150">
        <f>Tabela2[[#This Row],[PERCENTUAL REALIZADO2]]*1/100</f>
        <v>0.85537700000000005</v>
      </c>
      <c r="I5255">
        <v>85.537700000000001</v>
      </c>
      <c r="J5255" s="111">
        <v>42186</v>
      </c>
      <c r="L5255" t="s">
        <v>2</v>
      </c>
      <c r="M5255" t="s">
        <v>84</v>
      </c>
      <c r="N5255" t="s">
        <v>88</v>
      </c>
    </row>
    <row r="5256" spans="1:14" x14ac:dyDescent="0.25">
      <c r="A5256" t="s">
        <v>8146</v>
      </c>
      <c r="B5256" t="s">
        <v>60</v>
      </c>
      <c r="C5256" t="s">
        <v>2401</v>
      </c>
      <c r="D5256" t="s">
        <v>86</v>
      </c>
      <c r="E5256" s="149">
        <v>245850</v>
      </c>
      <c r="F5256" s="149">
        <v>237607.3</v>
      </c>
      <c r="G5256" s="149">
        <v>483457.3</v>
      </c>
      <c r="H5256" s="150">
        <f>Tabela2[[#This Row],[PERCENTUAL REALIZADO2]]*1/100</f>
        <v>0.69214799999999999</v>
      </c>
      <c r="I5256">
        <v>69.214799999999997</v>
      </c>
      <c r="J5256" s="111">
        <v>42109</v>
      </c>
      <c r="L5256" t="s">
        <v>2</v>
      </c>
      <c r="M5256" t="s">
        <v>84</v>
      </c>
      <c r="N5256" t="s">
        <v>88</v>
      </c>
    </row>
    <row r="5257" spans="1:14" x14ac:dyDescent="0.25">
      <c r="A5257" t="s">
        <v>452</v>
      </c>
      <c r="B5257" t="s">
        <v>53</v>
      </c>
      <c r="C5257" t="s">
        <v>7856</v>
      </c>
      <c r="D5257" t="s">
        <v>86</v>
      </c>
      <c r="E5257" s="149">
        <v>493100</v>
      </c>
      <c r="F5257" s="149">
        <v>10063.27</v>
      </c>
      <c r="G5257" s="149">
        <v>503163.27</v>
      </c>
      <c r="H5257" s="150">
        <f>Tabela2[[#This Row],[PERCENTUAL REALIZADO2]]*1/100</f>
        <v>0.80275200000000002</v>
      </c>
      <c r="I5257">
        <v>80.275199999999998</v>
      </c>
      <c r="J5257" s="111">
        <v>42229</v>
      </c>
      <c r="L5257" t="s">
        <v>2</v>
      </c>
      <c r="M5257" t="s">
        <v>84</v>
      </c>
      <c r="N5257" t="s">
        <v>88</v>
      </c>
    </row>
    <row r="5258" spans="1:14" x14ac:dyDescent="0.25">
      <c r="A5258" t="s">
        <v>6154</v>
      </c>
      <c r="B5258" t="s">
        <v>53</v>
      </c>
      <c r="C5258" t="s">
        <v>6153</v>
      </c>
      <c r="D5258" t="s">
        <v>90</v>
      </c>
      <c r="E5258" s="149">
        <v>100000</v>
      </c>
      <c r="F5258" s="149">
        <v>3100</v>
      </c>
      <c r="G5258" s="149">
        <v>103100</v>
      </c>
      <c r="H5258" s="150">
        <f>Tabela2[[#This Row],[PERCENTUAL REALIZADO2]]*1/100</f>
        <v>0</v>
      </c>
      <c r="I5258">
        <v>0</v>
      </c>
      <c r="J5258" s="111">
        <v>39583</v>
      </c>
      <c r="L5258" t="s">
        <v>2</v>
      </c>
      <c r="M5258" t="s">
        <v>80</v>
      </c>
      <c r="N5258" t="s">
        <v>873</v>
      </c>
    </row>
    <row r="5259" spans="1:14" x14ac:dyDescent="0.25">
      <c r="A5259" t="s">
        <v>6155</v>
      </c>
      <c r="B5259" t="s">
        <v>48</v>
      </c>
      <c r="C5259" t="s">
        <v>1350</v>
      </c>
      <c r="D5259" t="s">
        <v>636</v>
      </c>
      <c r="E5259" s="149">
        <v>3316478.47</v>
      </c>
      <c r="F5259" s="149">
        <v>577714.86</v>
      </c>
      <c r="G5259" s="149">
        <v>3894193.33</v>
      </c>
      <c r="H5259" s="150">
        <f>Tabela2[[#This Row],[PERCENTUAL REALIZADO2]]*1/100</f>
        <v>3.8300000000000001E-2</v>
      </c>
      <c r="I5259">
        <v>3.83</v>
      </c>
      <c r="J5259" s="111">
        <v>40212</v>
      </c>
      <c r="K5259" s="111">
        <v>43398</v>
      </c>
      <c r="L5259" t="s">
        <v>2</v>
      </c>
      <c r="M5259" t="s">
        <v>84</v>
      </c>
      <c r="N5259" t="s">
        <v>638</v>
      </c>
    </row>
    <row r="5260" spans="1:14" x14ac:dyDescent="0.25">
      <c r="A5260" t="s">
        <v>8147</v>
      </c>
      <c r="B5260" t="s">
        <v>58</v>
      </c>
      <c r="C5260" t="s">
        <v>4936</v>
      </c>
      <c r="D5260" t="s">
        <v>86</v>
      </c>
      <c r="E5260" s="149">
        <v>987600</v>
      </c>
      <c r="F5260" s="149">
        <v>2264535.94</v>
      </c>
      <c r="G5260" s="149">
        <v>3252135.94</v>
      </c>
      <c r="H5260" s="150">
        <f>Tabela2[[#This Row],[PERCENTUAL REALIZADO2]]*1/100</f>
        <v>1.0516000000000001E-2</v>
      </c>
      <c r="I5260">
        <v>1.0516000000000001</v>
      </c>
      <c r="J5260" s="111">
        <v>42325</v>
      </c>
      <c r="L5260" t="s">
        <v>2</v>
      </c>
      <c r="M5260" t="s">
        <v>84</v>
      </c>
      <c r="N5260" t="s">
        <v>88</v>
      </c>
    </row>
    <row r="5261" spans="1:14" x14ac:dyDescent="0.25">
      <c r="A5261" t="s">
        <v>446</v>
      </c>
      <c r="B5261" t="s">
        <v>62</v>
      </c>
      <c r="C5261" t="s">
        <v>4091</v>
      </c>
      <c r="D5261" t="s">
        <v>86</v>
      </c>
      <c r="E5261" s="149">
        <v>394200</v>
      </c>
      <c r="F5261" s="149">
        <v>11826</v>
      </c>
      <c r="G5261" s="149">
        <v>406026</v>
      </c>
      <c r="H5261" s="150">
        <f>Tabela2[[#This Row],[PERCENTUAL REALIZADO2]]*1/100</f>
        <v>2.8029000000000002E-2</v>
      </c>
      <c r="I5261">
        <v>2.8029000000000002</v>
      </c>
      <c r="J5261" s="111">
        <v>42151</v>
      </c>
      <c r="L5261" t="s">
        <v>2</v>
      </c>
      <c r="M5261" t="s">
        <v>84</v>
      </c>
      <c r="N5261" t="s">
        <v>88</v>
      </c>
    </row>
    <row r="5262" spans="1:14" x14ac:dyDescent="0.25">
      <c r="A5262" t="s">
        <v>8148</v>
      </c>
      <c r="B5262" t="s">
        <v>69</v>
      </c>
      <c r="C5262" t="s">
        <v>3995</v>
      </c>
      <c r="D5262" t="s">
        <v>86</v>
      </c>
      <c r="E5262" s="149">
        <v>839250</v>
      </c>
      <c r="F5262" s="149">
        <v>17563.87</v>
      </c>
      <c r="G5262" s="149">
        <v>856813.87</v>
      </c>
      <c r="H5262" s="150">
        <f>Tabela2[[#This Row],[PERCENTUAL REALIZADO2]]*1/100</f>
        <v>0.78891499999999992</v>
      </c>
      <c r="I5262">
        <v>78.891499999999994</v>
      </c>
      <c r="J5262" s="111">
        <v>42248</v>
      </c>
      <c r="L5262" t="s">
        <v>2</v>
      </c>
      <c r="M5262" t="s">
        <v>84</v>
      </c>
      <c r="N5262" t="s">
        <v>88</v>
      </c>
    </row>
    <row r="5263" spans="1:14" x14ac:dyDescent="0.25">
      <c r="A5263" t="s">
        <v>8149</v>
      </c>
      <c r="B5263" t="s">
        <v>68</v>
      </c>
      <c r="C5263" t="s">
        <v>5626</v>
      </c>
      <c r="D5263" t="s">
        <v>86</v>
      </c>
      <c r="E5263" s="149">
        <v>394200</v>
      </c>
      <c r="F5263" s="149">
        <v>520892.5</v>
      </c>
      <c r="G5263" s="149">
        <v>915092.5</v>
      </c>
      <c r="H5263" s="150">
        <f>Tabela2[[#This Row],[PERCENTUAL REALIZADO2]]*1/100</f>
        <v>0.49959400000000004</v>
      </c>
      <c r="I5263">
        <v>49.959400000000002</v>
      </c>
      <c r="J5263" s="111">
        <v>42156</v>
      </c>
      <c r="L5263" t="s">
        <v>2</v>
      </c>
      <c r="M5263" t="s">
        <v>84</v>
      </c>
      <c r="N5263" t="s">
        <v>88</v>
      </c>
    </row>
    <row r="5264" spans="1:14" x14ac:dyDescent="0.25">
      <c r="A5264" t="s">
        <v>8150</v>
      </c>
      <c r="B5264" t="s">
        <v>69</v>
      </c>
      <c r="C5264" t="s">
        <v>7986</v>
      </c>
      <c r="D5264" t="s">
        <v>86</v>
      </c>
      <c r="E5264" s="149">
        <v>987600</v>
      </c>
      <c r="F5264" s="149">
        <v>39662.69</v>
      </c>
      <c r="G5264" s="149">
        <v>1027262.69</v>
      </c>
      <c r="H5264" s="150">
        <f>Tabela2[[#This Row],[PERCENTUAL REALIZADO2]]*1/100</f>
        <v>0.84245500000000006</v>
      </c>
      <c r="I5264">
        <v>84.245500000000007</v>
      </c>
      <c r="J5264" s="111">
        <v>42248</v>
      </c>
      <c r="L5264" t="s">
        <v>2</v>
      </c>
      <c r="M5264" t="s">
        <v>84</v>
      </c>
      <c r="N5264" t="s">
        <v>88</v>
      </c>
    </row>
    <row r="5265" spans="1:14" x14ac:dyDescent="0.25">
      <c r="A5265" t="s">
        <v>8154</v>
      </c>
      <c r="B5265" t="s">
        <v>68</v>
      </c>
      <c r="C5265" t="s">
        <v>8153</v>
      </c>
      <c r="D5265" t="s">
        <v>86</v>
      </c>
      <c r="E5265" s="149">
        <v>493100</v>
      </c>
      <c r="F5265" s="149">
        <v>73939.5</v>
      </c>
      <c r="G5265" s="149">
        <v>567039.5</v>
      </c>
      <c r="H5265" s="150">
        <f>Tabela2[[#This Row],[PERCENTUAL REALIZADO2]]*1/100</f>
        <v>0.69644099999999998</v>
      </c>
      <c r="I5265">
        <v>69.644099999999995</v>
      </c>
      <c r="J5265" s="111">
        <v>42129</v>
      </c>
      <c r="L5265" t="s">
        <v>2</v>
      </c>
      <c r="M5265" t="s">
        <v>84</v>
      </c>
      <c r="N5265" t="s">
        <v>183</v>
      </c>
    </row>
    <row r="5266" spans="1:14" x14ac:dyDescent="0.25">
      <c r="A5266" t="s">
        <v>6160</v>
      </c>
      <c r="B5266" t="s">
        <v>57</v>
      </c>
      <c r="C5266" t="s">
        <v>1840</v>
      </c>
      <c r="D5266" t="s">
        <v>86</v>
      </c>
      <c r="E5266" s="149">
        <v>780000</v>
      </c>
      <c r="F5266" s="149">
        <v>93478.57</v>
      </c>
      <c r="G5266" s="149">
        <v>873478.57</v>
      </c>
      <c r="H5266" s="150">
        <f>Tabela2[[#This Row],[PERCENTUAL REALIZADO2]]*1/100</f>
        <v>0.59689999999999999</v>
      </c>
      <c r="I5266">
        <v>59.69</v>
      </c>
      <c r="J5266" s="111">
        <v>39323</v>
      </c>
      <c r="K5266" s="111">
        <v>43099</v>
      </c>
      <c r="L5266" t="s">
        <v>2</v>
      </c>
      <c r="M5266" t="s">
        <v>84</v>
      </c>
      <c r="N5266" t="s">
        <v>915</v>
      </c>
    </row>
    <row r="5267" spans="1:14" x14ac:dyDescent="0.25">
      <c r="A5267" t="s">
        <v>4823</v>
      </c>
      <c r="B5267" t="s">
        <v>52</v>
      </c>
      <c r="C5267" t="s">
        <v>7844</v>
      </c>
      <c r="D5267" t="s">
        <v>86</v>
      </c>
      <c r="E5267" s="149">
        <v>740350</v>
      </c>
      <c r="F5267" s="149">
        <v>15109.18</v>
      </c>
      <c r="G5267" s="149">
        <v>755459.18</v>
      </c>
      <c r="H5267" s="150">
        <f>Tabela2[[#This Row],[PERCENTUAL REALIZADO2]]*1/100</f>
        <v>0.77731099999999997</v>
      </c>
      <c r="I5267">
        <v>77.731099999999998</v>
      </c>
      <c r="J5267" s="111">
        <v>42158</v>
      </c>
      <c r="L5267" t="s">
        <v>2</v>
      </c>
      <c r="M5267" t="s">
        <v>84</v>
      </c>
      <c r="N5267" t="s">
        <v>88</v>
      </c>
    </row>
    <row r="5268" spans="1:14" x14ac:dyDescent="0.25">
      <c r="A5268" t="s">
        <v>8155</v>
      </c>
      <c r="B5268" t="s">
        <v>62</v>
      </c>
      <c r="C5268" t="s">
        <v>2705</v>
      </c>
      <c r="D5268" t="s">
        <v>86</v>
      </c>
      <c r="E5268" s="149">
        <v>344750</v>
      </c>
      <c r="F5268" s="149">
        <v>4677.28</v>
      </c>
      <c r="G5268" s="149">
        <v>349427.28</v>
      </c>
      <c r="H5268" s="150">
        <f>Tabela2[[#This Row],[PERCENTUAL REALIZADO2]]*1/100</f>
        <v>0.99696700000000005</v>
      </c>
      <c r="I5268">
        <v>99.696700000000007</v>
      </c>
      <c r="J5268" s="111">
        <v>41824</v>
      </c>
      <c r="L5268" t="s">
        <v>2</v>
      </c>
      <c r="M5268" t="s">
        <v>84</v>
      </c>
      <c r="N5268" t="s">
        <v>88</v>
      </c>
    </row>
    <row r="5269" spans="1:14" x14ac:dyDescent="0.25">
      <c r="A5269" t="s">
        <v>5582</v>
      </c>
      <c r="B5269" t="s">
        <v>58</v>
      </c>
      <c r="C5269" t="s">
        <v>1464</v>
      </c>
      <c r="D5269" t="s">
        <v>86</v>
      </c>
      <c r="E5269" s="149">
        <v>245850</v>
      </c>
      <c r="F5269" s="149">
        <v>24585</v>
      </c>
      <c r="G5269" s="149">
        <v>270435</v>
      </c>
      <c r="H5269" s="150">
        <f>Tabela2[[#This Row],[PERCENTUAL REALIZADO2]]*1/100</f>
        <v>0.46460400000000002</v>
      </c>
      <c r="I5269">
        <v>46.4604</v>
      </c>
      <c r="J5269" s="111">
        <v>42303</v>
      </c>
      <c r="L5269" t="s">
        <v>2</v>
      </c>
      <c r="M5269" t="s">
        <v>84</v>
      </c>
      <c r="N5269" t="s">
        <v>88</v>
      </c>
    </row>
    <row r="5270" spans="1:14" x14ac:dyDescent="0.25">
      <c r="A5270" t="s">
        <v>8159</v>
      </c>
      <c r="B5270" t="s">
        <v>53</v>
      </c>
      <c r="C5270" t="s">
        <v>8158</v>
      </c>
      <c r="D5270" t="s">
        <v>86</v>
      </c>
      <c r="E5270" s="149">
        <v>245850</v>
      </c>
      <c r="F5270" s="149">
        <v>18585.91</v>
      </c>
      <c r="G5270" s="149">
        <v>264435.90999999997</v>
      </c>
      <c r="H5270" s="150">
        <f>Tabela2[[#This Row],[PERCENTUAL REALIZADO2]]*1/100</f>
        <v>3.0127000000000001E-2</v>
      </c>
      <c r="I5270">
        <v>3.0127000000000002</v>
      </c>
      <c r="J5270" s="111">
        <v>42217</v>
      </c>
      <c r="L5270" t="s">
        <v>2</v>
      </c>
      <c r="M5270" t="s">
        <v>84</v>
      </c>
      <c r="N5270" t="s">
        <v>88</v>
      </c>
    </row>
    <row r="5271" spans="1:14" x14ac:dyDescent="0.25">
      <c r="A5271" t="s">
        <v>8160</v>
      </c>
      <c r="B5271" t="s">
        <v>68</v>
      </c>
      <c r="C5271" t="s">
        <v>5626</v>
      </c>
      <c r="D5271" t="s">
        <v>86</v>
      </c>
      <c r="E5271" s="149">
        <v>295300</v>
      </c>
      <c r="F5271" s="149">
        <v>120349.22</v>
      </c>
      <c r="G5271" s="149">
        <v>415649.22</v>
      </c>
      <c r="H5271" s="150">
        <f>Tabela2[[#This Row],[PERCENTUAL REALIZADO2]]*1/100</f>
        <v>0.48978700000000003</v>
      </c>
      <c r="I5271">
        <v>48.978700000000003</v>
      </c>
      <c r="J5271" s="111">
        <v>42152</v>
      </c>
      <c r="L5271" t="s">
        <v>2</v>
      </c>
      <c r="M5271" t="s">
        <v>84</v>
      </c>
      <c r="N5271" t="s">
        <v>88</v>
      </c>
    </row>
    <row r="5272" spans="1:14" x14ac:dyDescent="0.25">
      <c r="A5272" t="s">
        <v>8161</v>
      </c>
      <c r="B5272" t="s">
        <v>68</v>
      </c>
      <c r="C5272" t="s">
        <v>5626</v>
      </c>
      <c r="D5272" t="s">
        <v>86</v>
      </c>
      <c r="E5272" s="149">
        <v>245850</v>
      </c>
      <c r="F5272" s="149">
        <v>129904.66</v>
      </c>
      <c r="G5272" s="149">
        <v>375754.66</v>
      </c>
      <c r="H5272" s="150">
        <f>Tabela2[[#This Row],[PERCENTUAL REALIZADO2]]*1/100</f>
        <v>0.65531800000000007</v>
      </c>
      <c r="I5272">
        <v>65.531800000000004</v>
      </c>
      <c r="J5272" s="111">
        <v>42152</v>
      </c>
      <c r="L5272" t="s">
        <v>2</v>
      </c>
      <c r="M5272" t="s">
        <v>84</v>
      </c>
      <c r="N5272" t="s">
        <v>88</v>
      </c>
    </row>
    <row r="5273" spans="1:14" x14ac:dyDescent="0.25">
      <c r="A5273" t="s">
        <v>102</v>
      </c>
      <c r="B5273" t="s">
        <v>47</v>
      </c>
      <c r="C5273" t="s">
        <v>7035</v>
      </c>
      <c r="D5273" t="s">
        <v>86</v>
      </c>
      <c r="E5273" s="149">
        <v>493100</v>
      </c>
      <c r="F5273" s="149">
        <v>0</v>
      </c>
      <c r="G5273" s="149">
        <v>493100</v>
      </c>
      <c r="H5273" s="150">
        <f>Tabela2[[#This Row],[PERCENTUAL REALIZADO2]]*1/100</f>
        <v>0.84765100000000004</v>
      </c>
      <c r="I5273">
        <v>84.765100000000004</v>
      </c>
      <c r="J5273" s="111">
        <v>41820</v>
      </c>
      <c r="L5273" t="s">
        <v>2</v>
      </c>
      <c r="M5273" t="s">
        <v>84</v>
      </c>
      <c r="N5273" t="s">
        <v>88</v>
      </c>
    </row>
    <row r="5274" spans="1:14" x14ac:dyDescent="0.25">
      <c r="A5274" t="s">
        <v>8162</v>
      </c>
      <c r="B5274" t="s">
        <v>66</v>
      </c>
      <c r="C5274" t="s">
        <v>6172</v>
      </c>
      <c r="D5274" t="s">
        <v>86</v>
      </c>
      <c r="E5274" s="149">
        <v>245850</v>
      </c>
      <c r="F5274" s="149">
        <v>4150</v>
      </c>
      <c r="G5274" s="149">
        <v>250000</v>
      </c>
      <c r="H5274" s="150">
        <f>Tabela2[[#This Row],[PERCENTUAL REALIZADO2]]*1/100</f>
        <v>1.1854999999999999E-2</v>
      </c>
      <c r="I5274">
        <v>1.1855</v>
      </c>
      <c r="J5274" s="111">
        <v>42182</v>
      </c>
      <c r="L5274" t="s">
        <v>2</v>
      </c>
      <c r="M5274" t="s">
        <v>84</v>
      </c>
      <c r="N5274" t="s">
        <v>88</v>
      </c>
    </row>
    <row r="5275" spans="1:14" x14ac:dyDescent="0.25">
      <c r="A5275" t="s">
        <v>6882</v>
      </c>
      <c r="B5275" t="s">
        <v>58</v>
      </c>
      <c r="C5275" t="s">
        <v>967</v>
      </c>
      <c r="D5275" t="s">
        <v>86</v>
      </c>
      <c r="E5275" s="149">
        <v>295300</v>
      </c>
      <c r="F5275" s="149">
        <v>0</v>
      </c>
      <c r="G5275" s="149">
        <v>295300</v>
      </c>
      <c r="H5275" s="150">
        <f>Tabela2[[#This Row],[PERCENTUAL REALIZADO2]]*1/100</f>
        <v>0.61113399999999996</v>
      </c>
      <c r="I5275">
        <v>61.113399999999999</v>
      </c>
      <c r="J5275" s="111">
        <v>42156</v>
      </c>
      <c r="L5275" t="s">
        <v>2</v>
      </c>
      <c r="M5275" t="s">
        <v>84</v>
      </c>
      <c r="N5275" t="s">
        <v>88</v>
      </c>
    </row>
    <row r="5276" spans="1:14" x14ac:dyDescent="0.25">
      <c r="A5276" t="s">
        <v>8163</v>
      </c>
      <c r="B5276" t="s">
        <v>47</v>
      </c>
      <c r="C5276" t="s">
        <v>371</v>
      </c>
      <c r="D5276" t="s">
        <v>86</v>
      </c>
      <c r="E5276" s="149">
        <v>493100</v>
      </c>
      <c r="F5276" s="149">
        <v>9862</v>
      </c>
      <c r="G5276" s="149">
        <v>502962</v>
      </c>
      <c r="H5276" s="150">
        <f>Tabela2[[#This Row],[PERCENTUAL REALIZADO2]]*1/100</f>
        <v>0.75117299999999998</v>
      </c>
      <c r="I5276">
        <v>75.1173</v>
      </c>
      <c r="J5276" s="111">
        <v>42134</v>
      </c>
      <c r="L5276" t="s">
        <v>2</v>
      </c>
      <c r="M5276" t="s">
        <v>84</v>
      </c>
      <c r="N5276" t="s">
        <v>88</v>
      </c>
    </row>
    <row r="5277" spans="1:14" x14ac:dyDescent="0.25">
      <c r="A5277" t="s">
        <v>8164</v>
      </c>
      <c r="B5277" t="s">
        <v>69</v>
      </c>
      <c r="C5277" t="s">
        <v>439</v>
      </c>
      <c r="D5277" t="s">
        <v>86</v>
      </c>
      <c r="E5277" s="149">
        <v>295300</v>
      </c>
      <c r="F5277" s="149">
        <v>4700</v>
      </c>
      <c r="G5277" s="149">
        <v>300000</v>
      </c>
      <c r="H5277" s="150">
        <f>Tabela2[[#This Row],[PERCENTUAL REALIZADO2]]*1/100</f>
        <v>0.89995099999999995</v>
      </c>
      <c r="I5277">
        <v>89.995099999999994</v>
      </c>
      <c r="J5277" s="111">
        <v>42217</v>
      </c>
      <c r="L5277" t="s">
        <v>2</v>
      </c>
      <c r="M5277" t="s">
        <v>84</v>
      </c>
      <c r="N5277" t="s">
        <v>88</v>
      </c>
    </row>
    <row r="5278" spans="1:14" x14ac:dyDescent="0.25">
      <c r="A5278" t="s">
        <v>3252</v>
      </c>
      <c r="B5278" t="s">
        <v>68</v>
      </c>
      <c r="C5278" t="s">
        <v>8165</v>
      </c>
      <c r="D5278" t="s">
        <v>86</v>
      </c>
      <c r="E5278" s="149">
        <v>245850</v>
      </c>
      <c r="F5278" s="149">
        <v>5050</v>
      </c>
      <c r="G5278" s="149">
        <v>250900</v>
      </c>
      <c r="H5278" s="150">
        <f>Tabela2[[#This Row],[PERCENTUAL REALIZADO2]]*1/100</f>
        <v>9.7603000000000009E-2</v>
      </c>
      <c r="I5278">
        <v>9.7603000000000009</v>
      </c>
      <c r="J5278" s="111">
        <v>42156</v>
      </c>
      <c r="L5278" t="s">
        <v>2</v>
      </c>
      <c r="M5278" t="s">
        <v>84</v>
      </c>
      <c r="N5278" t="s">
        <v>88</v>
      </c>
    </row>
    <row r="5279" spans="1:14" x14ac:dyDescent="0.25">
      <c r="A5279" t="s">
        <v>8167</v>
      </c>
      <c r="B5279" t="s">
        <v>54</v>
      </c>
      <c r="C5279" t="s">
        <v>8166</v>
      </c>
      <c r="D5279" t="s">
        <v>86</v>
      </c>
      <c r="E5279" s="149">
        <v>255740</v>
      </c>
      <c r="F5279" s="149">
        <v>4260</v>
      </c>
      <c r="G5279" s="149">
        <v>260000</v>
      </c>
      <c r="H5279" s="150">
        <f>Tabela2[[#This Row],[PERCENTUAL REALIZADO2]]*1/100</f>
        <v>0.49674699999999999</v>
      </c>
      <c r="I5279">
        <v>49.674700000000001</v>
      </c>
      <c r="J5279" s="111">
        <v>42164</v>
      </c>
      <c r="L5279" t="s">
        <v>2</v>
      </c>
      <c r="M5279" t="s">
        <v>84</v>
      </c>
      <c r="N5279" t="s">
        <v>88</v>
      </c>
    </row>
    <row r="5280" spans="1:14" x14ac:dyDescent="0.25">
      <c r="A5280" t="s">
        <v>8168</v>
      </c>
      <c r="B5280" t="s">
        <v>68</v>
      </c>
      <c r="C5280" t="s">
        <v>1122</v>
      </c>
      <c r="D5280" t="s">
        <v>86</v>
      </c>
      <c r="E5280" s="149">
        <v>789800</v>
      </c>
      <c r="F5280" s="149">
        <v>68678.259999999995</v>
      </c>
      <c r="G5280" s="149">
        <v>858478.26</v>
      </c>
      <c r="H5280" s="150">
        <f>Tabela2[[#This Row],[PERCENTUAL REALIZADO2]]*1/100</f>
        <v>0.22384199999999999</v>
      </c>
      <c r="I5280">
        <v>22.3842</v>
      </c>
      <c r="J5280" s="111">
        <v>42156</v>
      </c>
      <c r="L5280" t="s">
        <v>2</v>
      </c>
      <c r="M5280" t="s">
        <v>84</v>
      </c>
      <c r="N5280" t="s">
        <v>88</v>
      </c>
    </row>
    <row r="5281" spans="1:14" x14ac:dyDescent="0.25">
      <c r="A5281" t="s">
        <v>1252</v>
      </c>
      <c r="B5281" t="s">
        <v>68</v>
      </c>
      <c r="C5281" t="s">
        <v>178</v>
      </c>
      <c r="D5281" t="s">
        <v>86</v>
      </c>
      <c r="E5281" s="149">
        <v>493100</v>
      </c>
      <c r="F5281" s="149">
        <v>44489.68</v>
      </c>
      <c r="G5281" s="149">
        <v>537589.68000000005</v>
      </c>
      <c r="H5281" s="150">
        <f>Tabela2[[#This Row],[PERCENTUAL REALIZADO2]]*1/100</f>
        <v>0.81626299999999996</v>
      </c>
      <c r="I5281">
        <v>81.626300000000001</v>
      </c>
      <c r="J5281" s="111">
        <v>42357</v>
      </c>
      <c r="L5281" t="s">
        <v>2</v>
      </c>
      <c r="M5281" t="s">
        <v>84</v>
      </c>
      <c r="N5281" t="s">
        <v>88</v>
      </c>
    </row>
    <row r="5282" spans="1:14" x14ac:dyDescent="0.25">
      <c r="A5282" t="s">
        <v>8169</v>
      </c>
      <c r="B5282" t="s">
        <v>54</v>
      </c>
      <c r="C5282" t="s">
        <v>1267</v>
      </c>
      <c r="D5282" t="s">
        <v>86</v>
      </c>
      <c r="E5282" s="149">
        <v>337787.18</v>
      </c>
      <c r="F5282" s="149">
        <v>7035.71</v>
      </c>
      <c r="G5282" s="149">
        <v>344822.89</v>
      </c>
      <c r="H5282" s="150">
        <f>Tabela2[[#This Row],[PERCENTUAL REALIZADO2]]*1/100</f>
        <v>0.7926439999999999</v>
      </c>
      <c r="I5282">
        <v>79.264399999999995</v>
      </c>
      <c r="J5282" s="111">
        <v>42461</v>
      </c>
      <c r="L5282" t="s">
        <v>2</v>
      </c>
      <c r="M5282" t="s">
        <v>84</v>
      </c>
      <c r="N5282" t="s">
        <v>88</v>
      </c>
    </row>
    <row r="5283" spans="1:14" x14ac:dyDescent="0.25">
      <c r="A5283" t="s">
        <v>8170</v>
      </c>
      <c r="B5283" t="s">
        <v>68</v>
      </c>
      <c r="C5283" t="s">
        <v>4634</v>
      </c>
      <c r="D5283" t="s">
        <v>86</v>
      </c>
      <c r="E5283" s="149">
        <v>295300</v>
      </c>
      <c r="F5283" s="149">
        <v>142859.29</v>
      </c>
      <c r="G5283" s="149">
        <v>438159.29</v>
      </c>
      <c r="H5283" s="150">
        <f>Tabela2[[#This Row],[PERCENTUAL REALIZADO2]]*1/100</f>
        <v>0.77178999999999998</v>
      </c>
      <c r="I5283">
        <v>77.179000000000002</v>
      </c>
      <c r="J5283" s="111">
        <v>42046</v>
      </c>
      <c r="L5283" t="s">
        <v>2</v>
      </c>
      <c r="M5283" t="s">
        <v>84</v>
      </c>
      <c r="N5283" t="s">
        <v>88</v>
      </c>
    </row>
    <row r="5284" spans="1:14" x14ac:dyDescent="0.25">
      <c r="A5284" t="s">
        <v>8171</v>
      </c>
      <c r="B5284" t="s">
        <v>47</v>
      </c>
      <c r="C5284" t="s">
        <v>892</v>
      </c>
      <c r="D5284" t="s">
        <v>86</v>
      </c>
      <c r="E5284" s="149">
        <v>394200</v>
      </c>
      <c r="F5284" s="149">
        <v>43238.34</v>
      </c>
      <c r="G5284" s="149">
        <v>437438.34</v>
      </c>
      <c r="H5284" s="150">
        <f>Tabela2[[#This Row],[PERCENTUAL REALIZADO2]]*1/100</f>
        <v>0.88504400000000005</v>
      </c>
      <c r="I5284">
        <v>88.504400000000004</v>
      </c>
      <c r="J5284" s="111">
        <v>42138</v>
      </c>
      <c r="L5284" t="s">
        <v>2</v>
      </c>
      <c r="M5284" t="s">
        <v>84</v>
      </c>
      <c r="N5284" t="s">
        <v>88</v>
      </c>
    </row>
    <row r="5285" spans="1:14" x14ac:dyDescent="0.25">
      <c r="A5285" t="s">
        <v>8172</v>
      </c>
      <c r="B5285" t="s">
        <v>47</v>
      </c>
      <c r="C5285" t="s">
        <v>892</v>
      </c>
      <c r="D5285" t="s">
        <v>86</v>
      </c>
      <c r="E5285" s="149">
        <v>295300</v>
      </c>
      <c r="F5285" s="149">
        <v>60808.29</v>
      </c>
      <c r="G5285" s="149">
        <v>356108.29</v>
      </c>
      <c r="H5285" s="150">
        <f>Tabela2[[#This Row],[PERCENTUAL REALIZADO2]]*1/100</f>
        <v>2.4500999999999998E-2</v>
      </c>
      <c r="I5285">
        <v>2.4500999999999999</v>
      </c>
      <c r="J5285" s="111">
        <v>42157</v>
      </c>
      <c r="L5285" t="s">
        <v>2</v>
      </c>
      <c r="M5285" t="s">
        <v>84</v>
      </c>
      <c r="N5285" t="s">
        <v>88</v>
      </c>
    </row>
    <row r="5286" spans="1:14" x14ac:dyDescent="0.25">
      <c r="A5286" t="s">
        <v>8173</v>
      </c>
      <c r="B5286" t="s">
        <v>47</v>
      </c>
      <c r="C5286" t="s">
        <v>892</v>
      </c>
      <c r="D5286" t="s">
        <v>86</v>
      </c>
      <c r="E5286" s="149">
        <v>282376.59999999998</v>
      </c>
      <c r="F5286" s="149">
        <v>14861.93</v>
      </c>
      <c r="G5286" s="149">
        <v>297238.53000000003</v>
      </c>
      <c r="H5286" s="150">
        <f>Tabela2[[#This Row],[PERCENTUAL REALIZADO2]]*1/100</f>
        <v>0.87536800000000003</v>
      </c>
      <c r="I5286">
        <v>87.536799999999999</v>
      </c>
      <c r="J5286" s="111">
        <v>42138</v>
      </c>
      <c r="L5286" t="s">
        <v>2</v>
      </c>
      <c r="M5286" t="s">
        <v>84</v>
      </c>
      <c r="N5286" t="s">
        <v>88</v>
      </c>
    </row>
    <row r="5287" spans="1:14" x14ac:dyDescent="0.25">
      <c r="A5287" t="s">
        <v>8174</v>
      </c>
      <c r="B5287" t="s">
        <v>47</v>
      </c>
      <c r="C5287" t="s">
        <v>892</v>
      </c>
      <c r="D5287" t="s">
        <v>86</v>
      </c>
      <c r="E5287" s="149">
        <v>394200</v>
      </c>
      <c r="F5287" s="149">
        <v>90409.59</v>
      </c>
      <c r="G5287" s="149">
        <v>484609.59</v>
      </c>
      <c r="H5287" s="150">
        <f>Tabela2[[#This Row],[PERCENTUAL REALIZADO2]]*1/100</f>
        <v>0.42240699999999998</v>
      </c>
      <c r="I5287">
        <v>42.240699999999997</v>
      </c>
      <c r="J5287" s="111">
        <v>42149</v>
      </c>
      <c r="L5287" t="s">
        <v>2</v>
      </c>
      <c r="M5287" t="s">
        <v>84</v>
      </c>
      <c r="N5287" t="s">
        <v>88</v>
      </c>
    </row>
    <row r="5288" spans="1:14" x14ac:dyDescent="0.25">
      <c r="A5288" t="s">
        <v>8175</v>
      </c>
      <c r="B5288" t="s">
        <v>47</v>
      </c>
      <c r="C5288" t="s">
        <v>892</v>
      </c>
      <c r="D5288" t="s">
        <v>86</v>
      </c>
      <c r="E5288" s="149">
        <v>447729.6</v>
      </c>
      <c r="F5288" s="149">
        <v>84257.41</v>
      </c>
      <c r="G5288" s="149">
        <v>531987.01</v>
      </c>
      <c r="H5288" s="150">
        <f>Tabela2[[#This Row],[PERCENTUAL REALIZADO2]]*1/100</f>
        <v>1.1099000000000001E-2</v>
      </c>
      <c r="I5288">
        <v>1.1099000000000001</v>
      </c>
      <c r="J5288" s="111">
        <v>42198</v>
      </c>
      <c r="L5288" t="s">
        <v>2</v>
      </c>
      <c r="M5288" t="s">
        <v>84</v>
      </c>
      <c r="N5288" t="s">
        <v>88</v>
      </c>
    </row>
    <row r="5289" spans="1:14" x14ac:dyDescent="0.25">
      <c r="A5289" t="s">
        <v>8176</v>
      </c>
      <c r="B5289" t="s">
        <v>53</v>
      </c>
      <c r="C5289" t="s">
        <v>1079</v>
      </c>
      <c r="D5289" t="s">
        <v>86</v>
      </c>
      <c r="E5289" s="149">
        <v>480407.02</v>
      </c>
      <c r="F5289" s="149">
        <v>9804.2199999999993</v>
      </c>
      <c r="G5289" s="149">
        <v>490211.24</v>
      </c>
      <c r="H5289" s="150">
        <f>Tabela2[[#This Row],[PERCENTUAL REALIZADO2]]*1/100</f>
        <v>0.41933900000000002</v>
      </c>
      <c r="I5289">
        <v>41.933900000000001</v>
      </c>
      <c r="J5289" s="111">
        <v>42486</v>
      </c>
      <c r="L5289" t="s">
        <v>2</v>
      </c>
      <c r="M5289" t="s">
        <v>84</v>
      </c>
      <c r="N5289" t="s">
        <v>183</v>
      </c>
    </row>
    <row r="5290" spans="1:14" x14ac:dyDescent="0.25">
      <c r="A5290" t="s">
        <v>8177</v>
      </c>
      <c r="B5290" t="s">
        <v>68</v>
      </c>
      <c r="C5290" t="s">
        <v>3991</v>
      </c>
      <c r="D5290" t="s">
        <v>86</v>
      </c>
      <c r="E5290" s="149">
        <v>245850</v>
      </c>
      <c r="F5290" s="149">
        <v>4104.8900000000003</v>
      </c>
      <c r="G5290" s="149">
        <v>249954.89</v>
      </c>
      <c r="H5290" s="150">
        <f>Tabela2[[#This Row],[PERCENTUAL REALIZADO2]]*1/100</f>
        <v>0.80577699999999997</v>
      </c>
      <c r="I5290">
        <v>80.577699999999993</v>
      </c>
      <c r="J5290" s="111">
        <v>42109</v>
      </c>
      <c r="L5290" t="s">
        <v>2</v>
      </c>
      <c r="M5290" t="s">
        <v>84</v>
      </c>
      <c r="N5290" t="s">
        <v>88</v>
      </c>
    </row>
    <row r="5291" spans="1:14" x14ac:dyDescent="0.25">
      <c r="A5291" t="s">
        <v>176</v>
      </c>
      <c r="B5291" t="s">
        <v>53</v>
      </c>
      <c r="C5291" t="s">
        <v>1794</v>
      </c>
      <c r="D5291" t="s">
        <v>86</v>
      </c>
      <c r="E5291" s="149">
        <v>252773</v>
      </c>
      <c r="F5291" s="149">
        <v>5000</v>
      </c>
      <c r="G5291" s="149">
        <v>257773</v>
      </c>
      <c r="H5291" s="150">
        <f>Tabela2[[#This Row],[PERCENTUAL REALIZADO2]]*1/100</f>
        <v>0.864425</v>
      </c>
      <c r="I5291">
        <v>86.442499999999995</v>
      </c>
      <c r="J5291" s="111">
        <v>42158</v>
      </c>
      <c r="L5291" t="s">
        <v>2</v>
      </c>
      <c r="M5291" t="s">
        <v>84</v>
      </c>
      <c r="N5291" t="s">
        <v>88</v>
      </c>
    </row>
    <row r="5292" spans="1:14" x14ac:dyDescent="0.25">
      <c r="A5292" t="s">
        <v>8178</v>
      </c>
      <c r="B5292" t="s">
        <v>47</v>
      </c>
      <c r="C5292" t="s">
        <v>6956</v>
      </c>
      <c r="D5292" t="s">
        <v>86</v>
      </c>
      <c r="E5292" s="149">
        <v>987600</v>
      </c>
      <c r="F5292" s="149">
        <v>90000</v>
      </c>
      <c r="G5292" s="149">
        <v>1077600</v>
      </c>
      <c r="H5292" s="150">
        <f>Tabela2[[#This Row],[PERCENTUAL REALIZADO2]]*1/100</f>
        <v>0.54362600000000005</v>
      </c>
      <c r="I5292">
        <v>54.3626</v>
      </c>
      <c r="J5292" s="111">
        <v>42217</v>
      </c>
      <c r="L5292" t="s">
        <v>2</v>
      </c>
      <c r="M5292" t="s">
        <v>84</v>
      </c>
      <c r="N5292" t="s">
        <v>88</v>
      </c>
    </row>
    <row r="5293" spans="1:14" x14ac:dyDescent="0.25">
      <c r="A5293" t="s">
        <v>8179</v>
      </c>
      <c r="B5293" t="s">
        <v>68</v>
      </c>
      <c r="C5293" t="s">
        <v>1033</v>
      </c>
      <c r="D5293" t="s">
        <v>86</v>
      </c>
      <c r="E5293" s="149">
        <v>245850</v>
      </c>
      <c r="F5293" s="149">
        <v>36455.870000000003</v>
      </c>
      <c r="G5293" s="149">
        <v>282305.87</v>
      </c>
      <c r="H5293" s="150">
        <f>Tabela2[[#This Row],[PERCENTUAL REALIZADO2]]*1/100</f>
        <v>0.46966500000000005</v>
      </c>
      <c r="I5293">
        <v>46.966500000000003</v>
      </c>
      <c r="J5293" s="111">
        <v>41824</v>
      </c>
      <c r="L5293" t="s">
        <v>2</v>
      </c>
      <c r="M5293" t="s">
        <v>84</v>
      </c>
      <c r="N5293" t="s">
        <v>88</v>
      </c>
    </row>
    <row r="5294" spans="1:14" x14ac:dyDescent="0.25">
      <c r="A5294" t="s">
        <v>8180</v>
      </c>
      <c r="B5294" t="s">
        <v>53</v>
      </c>
      <c r="C5294" t="s">
        <v>4324</v>
      </c>
      <c r="D5294" t="s">
        <v>86</v>
      </c>
      <c r="E5294" s="149">
        <v>252773</v>
      </c>
      <c r="F5294" s="149">
        <v>5158.6400000000003</v>
      </c>
      <c r="G5294" s="149">
        <v>257931.64</v>
      </c>
      <c r="H5294" s="150">
        <f>Tabela2[[#This Row],[PERCENTUAL REALIZADO2]]*1/100</f>
        <v>0.84055099999999994</v>
      </c>
      <c r="I5294">
        <v>84.055099999999996</v>
      </c>
      <c r="J5294" s="111">
        <v>42271</v>
      </c>
      <c r="L5294" t="s">
        <v>2</v>
      </c>
      <c r="M5294" t="s">
        <v>84</v>
      </c>
      <c r="N5294" t="s">
        <v>88</v>
      </c>
    </row>
    <row r="5295" spans="1:14" x14ac:dyDescent="0.25">
      <c r="A5295" t="s">
        <v>8181</v>
      </c>
      <c r="B5295" t="s">
        <v>53</v>
      </c>
      <c r="C5295" t="s">
        <v>672</v>
      </c>
      <c r="D5295" t="s">
        <v>86</v>
      </c>
      <c r="E5295" s="149">
        <v>394200</v>
      </c>
      <c r="F5295" s="149">
        <v>31476.17</v>
      </c>
      <c r="G5295" s="149">
        <v>425676.17</v>
      </c>
      <c r="H5295" s="150">
        <f>Tabela2[[#This Row],[PERCENTUAL REALIZADO2]]*1/100</f>
        <v>0.61434600000000006</v>
      </c>
      <c r="I5295">
        <v>61.434600000000003</v>
      </c>
      <c r="J5295" s="111">
        <v>42166</v>
      </c>
      <c r="L5295" t="s">
        <v>2</v>
      </c>
      <c r="M5295" t="s">
        <v>84</v>
      </c>
      <c r="N5295" t="s">
        <v>114</v>
      </c>
    </row>
    <row r="5296" spans="1:14" x14ac:dyDescent="0.25">
      <c r="A5296" t="s">
        <v>8183</v>
      </c>
      <c r="B5296" t="s">
        <v>53</v>
      </c>
      <c r="C5296" t="s">
        <v>8182</v>
      </c>
      <c r="D5296" t="s">
        <v>86</v>
      </c>
      <c r="E5296" s="149">
        <v>253762</v>
      </c>
      <c r="F5296" s="149">
        <v>3862.3</v>
      </c>
      <c r="G5296" s="149">
        <v>257624.3</v>
      </c>
      <c r="H5296" s="150">
        <f>Tabela2[[#This Row],[PERCENTUAL REALIZADO2]]*1/100</f>
        <v>0.85671400000000009</v>
      </c>
      <c r="I5296">
        <v>85.671400000000006</v>
      </c>
      <c r="J5296" s="111">
        <v>42324</v>
      </c>
      <c r="L5296" t="s">
        <v>2</v>
      </c>
      <c r="M5296" t="s">
        <v>84</v>
      </c>
      <c r="N5296" t="s">
        <v>88</v>
      </c>
    </row>
    <row r="5297" spans="1:14" x14ac:dyDescent="0.25">
      <c r="A5297" t="s">
        <v>8184</v>
      </c>
      <c r="B5297" t="s">
        <v>53</v>
      </c>
      <c r="C5297" t="s">
        <v>3697</v>
      </c>
      <c r="D5297" t="s">
        <v>86</v>
      </c>
      <c r="E5297" s="149">
        <v>252773</v>
      </c>
      <c r="F5297" s="149">
        <v>10516.38</v>
      </c>
      <c r="G5297" s="149">
        <v>263289.38</v>
      </c>
      <c r="H5297" s="150">
        <f>Tabela2[[#This Row],[PERCENTUAL REALIZADO2]]*1/100</f>
        <v>6.5727999999999995E-2</v>
      </c>
      <c r="I5297">
        <v>6.5728</v>
      </c>
      <c r="J5297" s="111">
        <v>42156</v>
      </c>
      <c r="L5297" t="s">
        <v>2</v>
      </c>
      <c r="M5297" t="s">
        <v>84</v>
      </c>
      <c r="N5297" t="s">
        <v>88</v>
      </c>
    </row>
    <row r="5298" spans="1:14" x14ac:dyDescent="0.25">
      <c r="A5298" t="s">
        <v>8185</v>
      </c>
      <c r="B5298" t="s">
        <v>53</v>
      </c>
      <c r="C5298" t="s">
        <v>5521</v>
      </c>
      <c r="D5298" t="s">
        <v>86</v>
      </c>
      <c r="E5298" s="149">
        <v>245850</v>
      </c>
      <c r="F5298" s="149">
        <v>25870.21</v>
      </c>
      <c r="G5298" s="149">
        <v>271720.21000000002</v>
      </c>
      <c r="H5298" s="150">
        <f>Tabela2[[#This Row],[PERCENTUAL REALIZADO2]]*1/100</f>
        <v>0.10808899999999999</v>
      </c>
      <c r="I5298">
        <v>10.8089</v>
      </c>
      <c r="J5298" s="111">
        <v>41976</v>
      </c>
      <c r="L5298" t="s">
        <v>2</v>
      </c>
      <c r="M5298" t="s">
        <v>84</v>
      </c>
      <c r="N5298" t="s">
        <v>88</v>
      </c>
    </row>
    <row r="5299" spans="1:14" x14ac:dyDescent="0.25">
      <c r="A5299" t="s">
        <v>8186</v>
      </c>
      <c r="B5299" t="s">
        <v>68</v>
      </c>
      <c r="C5299" t="s">
        <v>537</v>
      </c>
      <c r="D5299" t="s">
        <v>86</v>
      </c>
      <c r="E5299" s="149">
        <v>1314959</v>
      </c>
      <c r="F5299" s="149">
        <v>387677.61</v>
      </c>
      <c r="G5299" s="149">
        <v>1702636.61</v>
      </c>
      <c r="H5299" s="150">
        <f>Tabela2[[#This Row],[PERCENTUAL REALIZADO2]]*1/100</f>
        <v>9.1382999999999992E-2</v>
      </c>
      <c r="I5299">
        <v>9.1382999999999992</v>
      </c>
      <c r="J5299" s="111">
        <v>42217</v>
      </c>
      <c r="L5299" t="s">
        <v>2</v>
      </c>
      <c r="M5299" t="s">
        <v>84</v>
      </c>
      <c r="N5299" t="s">
        <v>88</v>
      </c>
    </row>
    <row r="5300" spans="1:14" x14ac:dyDescent="0.25">
      <c r="A5300" t="s">
        <v>8187</v>
      </c>
      <c r="B5300" t="s">
        <v>65</v>
      </c>
      <c r="C5300" t="s">
        <v>326</v>
      </c>
      <c r="D5300" t="s">
        <v>86</v>
      </c>
      <c r="E5300" s="149">
        <v>245850</v>
      </c>
      <c r="F5300" s="149">
        <v>78018.03</v>
      </c>
      <c r="G5300" s="149">
        <v>323868.03000000003</v>
      </c>
      <c r="H5300" s="150">
        <f>Tabela2[[#This Row],[PERCENTUAL REALIZADO2]]*1/100</f>
        <v>0.875552</v>
      </c>
      <c r="I5300">
        <v>87.555199999999999</v>
      </c>
      <c r="J5300" s="111">
        <v>42121</v>
      </c>
      <c r="L5300" t="s">
        <v>2</v>
      </c>
      <c r="M5300" t="s">
        <v>84</v>
      </c>
      <c r="N5300" t="s">
        <v>88</v>
      </c>
    </row>
    <row r="5301" spans="1:14" x14ac:dyDescent="0.25">
      <c r="A5301" t="s">
        <v>1773</v>
      </c>
      <c r="B5301" t="s">
        <v>62</v>
      </c>
      <c r="C5301" t="s">
        <v>1772</v>
      </c>
      <c r="D5301" t="s">
        <v>86</v>
      </c>
      <c r="E5301" s="149">
        <v>394200</v>
      </c>
      <c r="F5301" s="149">
        <v>19345.009999999998</v>
      </c>
      <c r="G5301" s="149">
        <v>413545.01</v>
      </c>
      <c r="H5301" s="150">
        <f>Tabela2[[#This Row],[PERCENTUAL REALIZADO2]]*1/100</f>
        <v>0.61010500000000001</v>
      </c>
      <c r="I5301">
        <v>61.0105</v>
      </c>
      <c r="J5301" s="111">
        <v>42039</v>
      </c>
      <c r="L5301" t="s">
        <v>2</v>
      </c>
      <c r="M5301" t="s">
        <v>84</v>
      </c>
      <c r="N5301" t="s">
        <v>88</v>
      </c>
    </row>
    <row r="5302" spans="1:14" x14ac:dyDescent="0.25">
      <c r="A5302" t="s">
        <v>8189</v>
      </c>
      <c r="B5302" t="s">
        <v>48</v>
      </c>
      <c r="C5302" t="s">
        <v>8188</v>
      </c>
      <c r="D5302" t="s">
        <v>86</v>
      </c>
      <c r="E5302" s="149">
        <v>245850</v>
      </c>
      <c r="F5302" s="149">
        <v>20178.310000000001</v>
      </c>
      <c r="G5302" s="149">
        <v>266028.31</v>
      </c>
      <c r="H5302" s="150">
        <f>Tabela2[[#This Row],[PERCENTUAL REALIZADO2]]*1/100</f>
        <v>0.51009099999999996</v>
      </c>
      <c r="I5302">
        <v>51.009099999999997</v>
      </c>
      <c r="J5302" s="111">
        <v>42248</v>
      </c>
      <c r="L5302" t="s">
        <v>2</v>
      </c>
      <c r="M5302" t="s">
        <v>84</v>
      </c>
      <c r="N5302" t="s">
        <v>88</v>
      </c>
    </row>
    <row r="5303" spans="1:14" x14ac:dyDescent="0.25">
      <c r="A5303" t="s">
        <v>5927</v>
      </c>
      <c r="B5303" t="s">
        <v>61</v>
      </c>
      <c r="C5303" t="s">
        <v>7188</v>
      </c>
      <c r="D5303" t="s">
        <v>86</v>
      </c>
      <c r="E5303" s="149">
        <v>295300</v>
      </c>
      <c r="F5303" s="149">
        <v>14700</v>
      </c>
      <c r="G5303" s="149">
        <v>310000</v>
      </c>
      <c r="H5303" s="150">
        <f>Tabela2[[#This Row],[PERCENTUAL REALIZADO2]]*1/100</f>
        <v>0.59633000000000003</v>
      </c>
      <c r="I5303">
        <v>59.633000000000003</v>
      </c>
      <c r="J5303" s="111">
        <v>42060</v>
      </c>
      <c r="L5303" t="s">
        <v>2</v>
      </c>
      <c r="M5303" t="s">
        <v>84</v>
      </c>
      <c r="N5303" t="s">
        <v>88</v>
      </c>
    </row>
    <row r="5304" spans="1:14" x14ac:dyDescent="0.25">
      <c r="A5304" t="s">
        <v>8191</v>
      </c>
      <c r="B5304" t="s">
        <v>59</v>
      </c>
      <c r="C5304" t="s">
        <v>8190</v>
      </c>
      <c r="D5304" t="s">
        <v>86</v>
      </c>
      <c r="E5304" s="149">
        <v>493100</v>
      </c>
      <c r="F5304" s="149">
        <v>6900</v>
      </c>
      <c r="G5304" s="149">
        <v>500000</v>
      </c>
      <c r="H5304" s="150">
        <f>Tabela2[[#This Row],[PERCENTUAL REALIZADO2]]*1/100</f>
        <v>0.57926499999999992</v>
      </c>
      <c r="I5304">
        <v>57.926499999999997</v>
      </c>
      <c r="J5304" s="111">
        <v>42180</v>
      </c>
      <c r="L5304" t="s">
        <v>2</v>
      </c>
      <c r="M5304" t="s">
        <v>84</v>
      </c>
      <c r="N5304" t="s">
        <v>88</v>
      </c>
    </row>
    <row r="5305" spans="1:14" x14ac:dyDescent="0.25">
      <c r="A5305" t="s">
        <v>8192</v>
      </c>
      <c r="B5305" t="s">
        <v>66</v>
      </c>
      <c r="C5305" t="s">
        <v>4165</v>
      </c>
      <c r="D5305" t="s">
        <v>86</v>
      </c>
      <c r="E5305" s="149">
        <v>245850</v>
      </c>
      <c r="F5305" s="149">
        <v>31597.24</v>
      </c>
      <c r="G5305" s="149">
        <v>277447.24</v>
      </c>
      <c r="H5305" s="150">
        <f>Tabela2[[#This Row],[PERCENTUAL REALIZADO2]]*1/100</f>
        <v>0.99999899999999997</v>
      </c>
      <c r="I5305">
        <v>99.999899999999997</v>
      </c>
      <c r="J5305" s="111">
        <v>42175</v>
      </c>
      <c r="L5305" t="s">
        <v>2</v>
      </c>
      <c r="M5305" t="s">
        <v>84</v>
      </c>
      <c r="N5305" t="s">
        <v>88</v>
      </c>
    </row>
    <row r="5306" spans="1:14" x14ac:dyDescent="0.25">
      <c r="A5306" t="s">
        <v>8193</v>
      </c>
      <c r="B5306" t="s">
        <v>59</v>
      </c>
      <c r="C5306" t="s">
        <v>6261</v>
      </c>
      <c r="D5306" t="s">
        <v>86</v>
      </c>
      <c r="E5306" s="149">
        <v>361563</v>
      </c>
      <c r="F5306" s="149">
        <v>11183</v>
      </c>
      <c r="G5306" s="149">
        <v>372746</v>
      </c>
      <c r="H5306" s="150">
        <f>Tabela2[[#This Row],[PERCENTUAL REALIZADO2]]*1/100</f>
        <v>0.98544500000000002</v>
      </c>
      <c r="I5306">
        <v>98.544499999999999</v>
      </c>
      <c r="J5306" s="111">
        <v>41639</v>
      </c>
      <c r="L5306" t="s">
        <v>2</v>
      </c>
      <c r="M5306" t="s">
        <v>84</v>
      </c>
      <c r="N5306" t="s">
        <v>88</v>
      </c>
    </row>
    <row r="5307" spans="1:14" x14ac:dyDescent="0.25">
      <c r="A5307" t="s">
        <v>8194</v>
      </c>
      <c r="B5307" t="s">
        <v>66</v>
      </c>
      <c r="C5307" t="s">
        <v>946</v>
      </c>
      <c r="D5307" t="s">
        <v>86</v>
      </c>
      <c r="E5307" s="149">
        <v>245850</v>
      </c>
      <c r="F5307" s="149">
        <v>29397.37</v>
      </c>
      <c r="G5307" s="149">
        <v>275247.37</v>
      </c>
      <c r="H5307" s="150">
        <f>Tabela2[[#This Row],[PERCENTUAL REALIZADO2]]*1/100</f>
        <v>0.96823099999999995</v>
      </c>
      <c r="I5307">
        <v>96.823099999999997</v>
      </c>
      <c r="J5307" s="111">
        <v>42352</v>
      </c>
      <c r="L5307" t="s">
        <v>2</v>
      </c>
      <c r="M5307" t="s">
        <v>84</v>
      </c>
      <c r="N5307" t="s">
        <v>88</v>
      </c>
    </row>
    <row r="5308" spans="1:14" x14ac:dyDescent="0.25">
      <c r="A5308" t="s">
        <v>8195</v>
      </c>
      <c r="B5308" t="s">
        <v>51</v>
      </c>
      <c r="C5308" t="s">
        <v>7736</v>
      </c>
      <c r="D5308" t="s">
        <v>86</v>
      </c>
      <c r="E5308" s="149">
        <v>493100</v>
      </c>
      <c r="F5308" s="149">
        <v>10000</v>
      </c>
      <c r="G5308" s="149">
        <v>503100</v>
      </c>
      <c r="H5308" s="150">
        <f>Tabela2[[#This Row],[PERCENTUAL REALIZADO2]]*1/100</f>
        <v>0.91619899999999999</v>
      </c>
      <c r="I5308">
        <v>91.619900000000001</v>
      </c>
      <c r="J5308" s="111">
        <v>42094</v>
      </c>
      <c r="L5308" t="s">
        <v>2</v>
      </c>
      <c r="M5308" t="s">
        <v>84</v>
      </c>
      <c r="N5308" t="s">
        <v>88</v>
      </c>
    </row>
    <row r="5309" spans="1:14" x14ac:dyDescent="0.25">
      <c r="A5309" t="s">
        <v>8196</v>
      </c>
      <c r="B5309" t="s">
        <v>69</v>
      </c>
      <c r="C5309" t="s">
        <v>5623</v>
      </c>
      <c r="D5309" t="s">
        <v>86</v>
      </c>
      <c r="E5309" s="149">
        <v>295300</v>
      </c>
      <c r="F5309" s="149">
        <v>4700</v>
      </c>
      <c r="G5309" s="149">
        <v>300000</v>
      </c>
      <c r="H5309" s="150">
        <f>Tabela2[[#This Row],[PERCENTUAL REALIZADO2]]*1/100</f>
        <v>0.54454099999999994</v>
      </c>
      <c r="I5309">
        <v>54.454099999999997</v>
      </c>
      <c r="J5309" s="111">
        <v>42401</v>
      </c>
      <c r="L5309" t="s">
        <v>2</v>
      </c>
      <c r="M5309" t="s">
        <v>84</v>
      </c>
      <c r="N5309" t="s">
        <v>88</v>
      </c>
    </row>
    <row r="5310" spans="1:14" x14ac:dyDescent="0.25">
      <c r="A5310" t="s">
        <v>8197</v>
      </c>
      <c r="B5310" t="s">
        <v>52</v>
      </c>
      <c r="C5310" t="s">
        <v>3707</v>
      </c>
      <c r="D5310" t="s">
        <v>86</v>
      </c>
      <c r="E5310" s="149">
        <v>740350</v>
      </c>
      <c r="F5310" s="149">
        <v>18000</v>
      </c>
      <c r="G5310" s="149">
        <v>758350</v>
      </c>
      <c r="H5310" s="150">
        <f>Tabela2[[#This Row],[PERCENTUAL REALIZADO2]]*1/100</f>
        <v>0.44250600000000001</v>
      </c>
      <c r="I5310">
        <v>44.250599999999999</v>
      </c>
      <c r="J5310" s="111">
        <v>42786</v>
      </c>
      <c r="L5310" t="s">
        <v>2</v>
      </c>
      <c r="M5310" t="s">
        <v>84</v>
      </c>
      <c r="N5310" t="s">
        <v>88</v>
      </c>
    </row>
    <row r="5311" spans="1:14" x14ac:dyDescent="0.25">
      <c r="A5311" t="s">
        <v>8199</v>
      </c>
      <c r="B5311" t="s">
        <v>48</v>
      </c>
      <c r="C5311" t="s">
        <v>8198</v>
      </c>
      <c r="D5311" t="s">
        <v>86</v>
      </c>
      <c r="E5311" s="149">
        <v>469382.61</v>
      </c>
      <c r="F5311" s="149">
        <v>9579.24</v>
      </c>
      <c r="G5311" s="149">
        <v>478961.85</v>
      </c>
      <c r="H5311" s="150">
        <f>Tabela2[[#This Row],[PERCENTUAL REALIZADO2]]*1/100</f>
        <v>0.77061800000000003</v>
      </c>
      <c r="I5311">
        <v>77.061800000000005</v>
      </c>
      <c r="J5311" s="111">
        <v>42186</v>
      </c>
      <c r="L5311" t="s">
        <v>2</v>
      </c>
      <c r="M5311" t="s">
        <v>84</v>
      </c>
      <c r="N5311" t="s">
        <v>88</v>
      </c>
    </row>
    <row r="5312" spans="1:14" x14ac:dyDescent="0.25">
      <c r="A5312" t="s">
        <v>8200</v>
      </c>
      <c r="B5312" t="s">
        <v>51</v>
      </c>
      <c r="C5312" t="s">
        <v>370</v>
      </c>
      <c r="D5312" t="s">
        <v>86</v>
      </c>
      <c r="E5312" s="149">
        <v>295300</v>
      </c>
      <c r="F5312" s="149">
        <v>164380.48000000001</v>
      </c>
      <c r="G5312" s="149">
        <v>459680.48</v>
      </c>
      <c r="H5312" s="150">
        <f>Tabela2[[#This Row],[PERCENTUAL REALIZADO2]]*1/100</f>
        <v>0.95224299999999995</v>
      </c>
      <c r="I5312">
        <v>95.224299999999999</v>
      </c>
      <c r="J5312" s="111">
        <v>42069</v>
      </c>
      <c r="L5312" t="s">
        <v>2</v>
      </c>
      <c r="M5312" t="s">
        <v>84</v>
      </c>
      <c r="N5312" t="s">
        <v>183</v>
      </c>
    </row>
    <row r="5313" spans="1:14" x14ac:dyDescent="0.25">
      <c r="A5313" t="s">
        <v>8201</v>
      </c>
      <c r="B5313" t="s">
        <v>68</v>
      </c>
      <c r="C5313" t="s">
        <v>1765</v>
      </c>
      <c r="D5313" t="s">
        <v>86</v>
      </c>
      <c r="E5313" s="149">
        <v>245850</v>
      </c>
      <c r="F5313" s="149">
        <v>6775.15</v>
      </c>
      <c r="G5313" s="149">
        <v>252625.15</v>
      </c>
      <c r="H5313" s="150">
        <f>Tabela2[[#This Row],[PERCENTUAL REALIZADO2]]*1/100</f>
        <v>0.14607500000000001</v>
      </c>
      <c r="I5313">
        <v>14.6075</v>
      </c>
      <c r="J5313" s="111">
        <v>42342</v>
      </c>
      <c r="L5313" t="s">
        <v>2</v>
      </c>
      <c r="M5313" t="s">
        <v>84</v>
      </c>
      <c r="N5313" t="s">
        <v>183</v>
      </c>
    </row>
    <row r="5314" spans="1:14" x14ac:dyDescent="0.25">
      <c r="A5314" t="s">
        <v>8202</v>
      </c>
      <c r="B5314" t="s">
        <v>45</v>
      </c>
      <c r="C5314" t="s">
        <v>7008</v>
      </c>
      <c r="D5314" t="s">
        <v>86</v>
      </c>
      <c r="E5314" s="149">
        <v>987600</v>
      </c>
      <c r="F5314" s="149">
        <v>20400</v>
      </c>
      <c r="G5314" s="149">
        <v>1008000</v>
      </c>
      <c r="H5314" s="150">
        <f>Tabela2[[#This Row],[PERCENTUAL REALIZADO2]]*1/100</f>
        <v>6.3920000000000001E-3</v>
      </c>
      <c r="I5314">
        <v>0.63919999999999999</v>
      </c>
      <c r="J5314" s="111">
        <v>42005</v>
      </c>
      <c r="L5314" t="s">
        <v>2</v>
      </c>
      <c r="M5314" t="s">
        <v>84</v>
      </c>
      <c r="N5314" t="s">
        <v>183</v>
      </c>
    </row>
    <row r="5315" spans="1:14" x14ac:dyDescent="0.25">
      <c r="A5315" t="s">
        <v>8203</v>
      </c>
      <c r="B5315" t="s">
        <v>48</v>
      </c>
      <c r="C5315" t="s">
        <v>1112</v>
      </c>
      <c r="D5315" t="s">
        <v>82</v>
      </c>
      <c r="E5315" s="149">
        <v>975000</v>
      </c>
      <c r="F5315" s="149">
        <v>54055.15</v>
      </c>
      <c r="G5315" s="149">
        <v>1029055.15</v>
      </c>
      <c r="H5315" s="150">
        <f>Tabela2[[#This Row],[PERCENTUAL REALIZADO2]]*1/100</f>
        <v>0.45048499999999997</v>
      </c>
      <c r="I5315">
        <v>45.048499999999997</v>
      </c>
      <c r="J5315" s="111">
        <v>42186</v>
      </c>
      <c r="L5315" t="s">
        <v>2</v>
      </c>
      <c r="M5315" t="s">
        <v>84</v>
      </c>
      <c r="N5315" t="s">
        <v>85</v>
      </c>
    </row>
    <row r="5316" spans="1:14" x14ac:dyDescent="0.25">
      <c r="A5316" t="s">
        <v>8204</v>
      </c>
      <c r="B5316" t="s">
        <v>68</v>
      </c>
      <c r="C5316" t="s">
        <v>3335</v>
      </c>
      <c r="D5316" t="s">
        <v>82</v>
      </c>
      <c r="E5316" s="149">
        <v>390000</v>
      </c>
      <c r="F5316" s="149">
        <v>33913.040000000001</v>
      </c>
      <c r="G5316" s="149">
        <v>423913.04</v>
      </c>
      <c r="H5316" s="150">
        <f>Tabela2[[#This Row],[PERCENTUAL REALIZADO2]]*1/100</f>
        <v>1.2994E-2</v>
      </c>
      <c r="I5316">
        <v>1.2994000000000001</v>
      </c>
      <c r="J5316" s="111">
        <v>42217</v>
      </c>
      <c r="L5316" t="s">
        <v>2</v>
      </c>
      <c r="M5316" t="s">
        <v>84</v>
      </c>
      <c r="N5316" t="s">
        <v>85</v>
      </c>
    </row>
    <row r="5317" spans="1:14" x14ac:dyDescent="0.25">
      <c r="A5317" t="s">
        <v>8205</v>
      </c>
      <c r="B5317" t="s">
        <v>52</v>
      </c>
      <c r="C5317" t="s">
        <v>3417</v>
      </c>
      <c r="D5317" t="s">
        <v>82</v>
      </c>
      <c r="E5317" s="149">
        <v>390000</v>
      </c>
      <c r="F5317" s="149">
        <v>12060</v>
      </c>
      <c r="G5317" s="149">
        <v>402060</v>
      </c>
      <c r="H5317" s="150">
        <f>Tabela2[[#This Row],[PERCENTUAL REALIZADO2]]*1/100</f>
        <v>0.138544</v>
      </c>
      <c r="I5317">
        <v>13.8544</v>
      </c>
      <c r="J5317" s="111">
        <v>42208</v>
      </c>
      <c r="L5317" t="s">
        <v>2</v>
      </c>
      <c r="M5317" t="s">
        <v>84</v>
      </c>
      <c r="N5317" t="s">
        <v>85</v>
      </c>
    </row>
    <row r="5318" spans="1:14" x14ac:dyDescent="0.25">
      <c r="A5318" t="s">
        <v>8206</v>
      </c>
      <c r="B5318" t="s">
        <v>52</v>
      </c>
      <c r="C5318" t="s">
        <v>5188</v>
      </c>
      <c r="D5318" t="s">
        <v>82</v>
      </c>
      <c r="E5318" s="149">
        <v>390000</v>
      </c>
      <c r="F5318" s="149">
        <v>11700</v>
      </c>
      <c r="G5318" s="149">
        <v>401700</v>
      </c>
      <c r="H5318" s="150">
        <f>Tabela2[[#This Row],[PERCENTUAL REALIZADO2]]*1/100</f>
        <v>0.10056599999999999</v>
      </c>
      <c r="I5318">
        <v>10.0566</v>
      </c>
      <c r="J5318" s="111">
        <v>42088</v>
      </c>
      <c r="L5318" t="s">
        <v>2</v>
      </c>
      <c r="M5318" t="s">
        <v>84</v>
      </c>
      <c r="N5318" t="s">
        <v>85</v>
      </c>
    </row>
    <row r="5319" spans="1:14" x14ac:dyDescent="0.25">
      <c r="A5319" t="s">
        <v>8207</v>
      </c>
      <c r="B5319" t="s">
        <v>68</v>
      </c>
      <c r="C5319" t="s">
        <v>5266</v>
      </c>
      <c r="D5319" t="s">
        <v>82</v>
      </c>
      <c r="E5319" s="149">
        <v>950500.68</v>
      </c>
      <c r="F5319" s="149">
        <v>19425.18</v>
      </c>
      <c r="G5319" s="149">
        <v>969925.86</v>
      </c>
      <c r="H5319" s="150">
        <f>Tabela2[[#This Row],[PERCENTUAL REALIZADO2]]*1/100</f>
        <v>0.45510300000000004</v>
      </c>
      <c r="I5319">
        <v>45.510300000000001</v>
      </c>
      <c r="J5319" s="111">
        <v>42164</v>
      </c>
      <c r="L5319" t="s">
        <v>2</v>
      </c>
      <c r="M5319" t="s">
        <v>84</v>
      </c>
      <c r="N5319" t="s">
        <v>85</v>
      </c>
    </row>
    <row r="5320" spans="1:14" x14ac:dyDescent="0.25">
      <c r="A5320" t="s">
        <v>8208</v>
      </c>
      <c r="B5320" t="s">
        <v>55</v>
      </c>
      <c r="C5320" t="s">
        <v>6387</v>
      </c>
      <c r="D5320" t="s">
        <v>82</v>
      </c>
      <c r="E5320" s="149">
        <v>487500</v>
      </c>
      <c r="F5320" s="149">
        <v>12500</v>
      </c>
      <c r="G5320" s="149">
        <v>500000</v>
      </c>
      <c r="H5320" s="150">
        <f>Tabela2[[#This Row],[PERCENTUAL REALIZADO2]]*1/100</f>
        <v>8.6392999999999998E-2</v>
      </c>
      <c r="I5320">
        <v>8.6393000000000004</v>
      </c>
      <c r="J5320" s="111">
        <v>42080</v>
      </c>
      <c r="L5320" t="s">
        <v>2</v>
      </c>
      <c r="M5320" t="s">
        <v>84</v>
      </c>
      <c r="N5320" t="s">
        <v>85</v>
      </c>
    </row>
    <row r="5321" spans="1:14" x14ac:dyDescent="0.25">
      <c r="A5321" t="s">
        <v>8210</v>
      </c>
      <c r="B5321" t="s">
        <v>52</v>
      </c>
      <c r="C5321" t="s">
        <v>8209</v>
      </c>
      <c r="D5321" t="s">
        <v>82</v>
      </c>
      <c r="E5321" s="149">
        <v>380250</v>
      </c>
      <c r="F5321" s="149">
        <v>10000</v>
      </c>
      <c r="G5321" s="149">
        <v>390250</v>
      </c>
      <c r="H5321" s="150">
        <f>Tabela2[[#This Row],[PERCENTUAL REALIZADO2]]*1/100</f>
        <v>0.17765799999999998</v>
      </c>
      <c r="I5321">
        <v>17.765799999999999</v>
      </c>
      <c r="J5321" s="111">
        <v>42171</v>
      </c>
      <c r="L5321" t="s">
        <v>2</v>
      </c>
      <c r="M5321" t="s">
        <v>84</v>
      </c>
      <c r="N5321" t="s">
        <v>85</v>
      </c>
    </row>
    <row r="5322" spans="1:14" x14ac:dyDescent="0.25">
      <c r="A5322" t="s">
        <v>8211</v>
      </c>
      <c r="B5322" t="s">
        <v>314</v>
      </c>
      <c r="C5322" t="s">
        <v>313</v>
      </c>
      <c r="D5322" t="s">
        <v>82</v>
      </c>
      <c r="E5322" s="149">
        <v>2925000</v>
      </c>
      <c r="F5322" s="149">
        <v>121875</v>
      </c>
      <c r="G5322" s="149">
        <v>3046875</v>
      </c>
      <c r="H5322" s="150">
        <f>Tabela2[[#This Row],[PERCENTUAL REALIZADO2]]*1/100</f>
        <v>3.5200999999999996E-2</v>
      </c>
      <c r="I5322">
        <v>3.5200999999999998</v>
      </c>
      <c r="J5322" s="111">
        <v>42171</v>
      </c>
      <c r="L5322" t="s">
        <v>2</v>
      </c>
      <c r="M5322" t="s">
        <v>84</v>
      </c>
      <c r="N5322" t="s">
        <v>85</v>
      </c>
    </row>
    <row r="5323" spans="1:14" x14ac:dyDescent="0.25">
      <c r="A5323" t="s">
        <v>8213</v>
      </c>
      <c r="B5323" t="s">
        <v>62</v>
      </c>
      <c r="C5323" t="s">
        <v>1296</v>
      </c>
      <c r="D5323" t="s">
        <v>117</v>
      </c>
      <c r="E5323" s="149">
        <v>243750</v>
      </c>
      <c r="F5323" s="149">
        <v>12525.9</v>
      </c>
      <c r="G5323" s="149">
        <v>256275.9</v>
      </c>
      <c r="H5323" s="150">
        <f>Tabela2[[#This Row],[PERCENTUAL REALIZADO2]]*1/100</f>
        <v>9.4215999999999994E-2</v>
      </c>
      <c r="I5323">
        <v>9.4215999999999998</v>
      </c>
      <c r="J5323" s="111">
        <v>42163</v>
      </c>
      <c r="L5323" t="s">
        <v>2</v>
      </c>
      <c r="M5323" t="s">
        <v>120</v>
      </c>
      <c r="N5323" t="s">
        <v>641</v>
      </c>
    </row>
    <row r="5324" spans="1:14" x14ac:dyDescent="0.25">
      <c r="A5324" t="s">
        <v>8214</v>
      </c>
      <c r="B5324" t="s">
        <v>62</v>
      </c>
      <c r="C5324" t="s">
        <v>7354</v>
      </c>
      <c r="D5324" t="s">
        <v>117</v>
      </c>
      <c r="E5324" s="149">
        <v>243750</v>
      </c>
      <c r="F5324" s="149">
        <v>10000</v>
      </c>
      <c r="G5324" s="149">
        <v>253750</v>
      </c>
      <c r="H5324" s="150">
        <f>Tabela2[[#This Row],[PERCENTUAL REALIZADO2]]*1/100</f>
        <v>0.99700800000000001</v>
      </c>
      <c r="I5324">
        <v>99.700800000000001</v>
      </c>
      <c r="J5324" s="111">
        <v>42073</v>
      </c>
      <c r="L5324" t="s">
        <v>2</v>
      </c>
      <c r="M5324" t="s">
        <v>120</v>
      </c>
      <c r="N5324" t="s">
        <v>641</v>
      </c>
    </row>
    <row r="5325" spans="1:14" x14ac:dyDescent="0.25">
      <c r="A5325" t="s">
        <v>8215</v>
      </c>
      <c r="B5325" t="s">
        <v>62</v>
      </c>
      <c r="C5325" t="s">
        <v>612</v>
      </c>
      <c r="D5325" t="s">
        <v>117</v>
      </c>
      <c r="E5325" s="149">
        <v>243750</v>
      </c>
      <c r="F5325" s="149">
        <v>9472.81</v>
      </c>
      <c r="G5325" s="149">
        <v>253222.81</v>
      </c>
      <c r="H5325" s="150">
        <f>Tabela2[[#This Row],[PERCENTUAL REALIZADO2]]*1/100</f>
        <v>0.984568</v>
      </c>
      <c r="I5325">
        <v>98.456800000000001</v>
      </c>
      <c r="J5325" s="111">
        <v>42074</v>
      </c>
      <c r="L5325" t="s">
        <v>2</v>
      </c>
      <c r="M5325" t="s">
        <v>120</v>
      </c>
      <c r="N5325" t="s">
        <v>121</v>
      </c>
    </row>
    <row r="5326" spans="1:14" x14ac:dyDescent="0.25">
      <c r="A5326" t="s">
        <v>8216</v>
      </c>
      <c r="B5326" t="s">
        <v>47</v>
      </c>
      <c r="C5326" t="s">
        <v>91</v>
      </c>
      <c r="D5326" t="s">
        <v>90</v>
      </c>
      <c r="E5326" s="149">
        <v>2500000</v>
      </c>
      <c r="F5326" s="149">
        <v>247800</v>
      </c>
      <c r="G5326" s="149">
        <v>2747800</v>
      </c>
      <c r="H5326" s="150">
        <f>Tabela2[[#This Row],[PERCENTUAL REALIZADO2]]*1/100</f>
        <v>0.88538099999999997</v>
      </c>
      <c r="I5326">
        <v>88.5381</v>
      </c>
      <c r="J5326" s="111">
        <v>41631</v>
      </c>
      <c r="L5326" t="s">
        <v>2</v>
      </c>
      <c r="M5326" t="s">
        <v>80</v>
      </c>
      <c r="N5326" t="s">
        <v>112</v>
      </c>
    </row>
    <row r="5327" spans="1:14" x14ac:dyDescent="0.25">
      <c r="A5327" t="s">
        <v>8217</v>
      </c>
      <c r="B5327" t="s">
        <v>52</v>
      </c>
      <c r="C5327" t="s">
        <v>762</v>
      </c>
      <c r="D5327" t="s">
        <v>79</v>
      </c>
      <c r="E5327" s="149">
        <v>390000</v>
      </c>
      <c r="F5327" s="149">
        <v>20000</v>
      </c>
      <c r="G5327" s="149">
        <v>410000</v>
      </c>
      <c r="H5327" s="150">
        <f>Tabela2[[#This Row],[PERCENTUAL REALIZADO2]]*1/100</f>
        <v>0.99890199999999996</v>
      </c>
      <c r="I5327">
        <v>99.890199999999993</v>
      </c>
      <c r="J5327" s="111">
        <v>42144</v>
      </c>
      <c r="L5327" t="s">
        <v>2</v>
      </c>
      <c r="M5327" t="s">
        <v>80</v>
      </c>
      <c r="N5327" t="s">
        <v>81</v>
      </c>
    </row>
    <row r="5328" spans="1:14" x14ac:dyDescent="0.25">
      <c r="A5328" t="s">
        <v>8218</v>
      </c>
      <c r="B5328" t="s">
        <v>52</v>
      </c>
      <c r="C5328" t="s">
        <v>3166</v>
      </c>
      <c r="D5328" t="s">
        <v>79</v>
      </c>
      <c r="E5328" s="149">
        <v>292500</v>
      </c>
      <c r="F5328" s="149">
        <v>11992.67</v>
      </c>
      <c r="G5328" s="149">
        <v>304492.67</v>
      </c>
      <c r="H5328" s="150">
        <f>Tabela2[[#This Row],[PERCENTUAL REALIZADO2]]*1/100</f>
        <v>0.99061300000000008</v>
      </c>
      <c r="I5328">
        <v>99.061300000000003</v>
      </c>
      <c r="J5328" s="111">
        <v>42186</v>
      </c>
      <c r="L5328" t="s">
        <v>2</v>
      </c>
      <c r="M5328" t="s">
        <v>80</v>
      </c>
      <c r="N5328" t="s">
        <v>81</v>
      </c>
    </row>
    <row r="5329" spans="1:14" x14ac:dyDescent="0.25">
      <c r="A5329" t="s">
        <v>4769</v>
      </c>
      <c r="B5329" t="s">
        <v>52</v>
      </c>
      <c r="C5329" t="s">
        <v>8219</v>
      </c>
      <c r="D5329" t="s">
        <v>79</v>
      </c>
      <c r="E5329" s="149">
        <v>292500</v>
      </c>
      <c r="F5329" s="149">
        <v>5969.39</v>
      </c>
      <c r="G5329" s="149">
        <v>298469.39</v>
      </c>
      <c r="H5329" s="150">
        <f>Tabela2[[#This Row],[PERCENTUAL REALIZADO2]]*1/100</f>
        <v>0.79972399999999988</v>
      </c>
      <c r="I5329">
        <v>79.972399999999993</v>
      </c>
      <c r="J5329" s="111">
        <v>42233</v>
      </c>
      <c r="L5329" t="s">
        <v>2</v>
      </c>
      <c r="M5329" t="s">
        <v>80</v>
      </c>
      <c r="N5329" t="s">
        <v>81</v>
      </c>
    </row>
    <row r="5330" spans="1:14" x14ac:dyDescent="0.25">
      <c r="A5330" t="s">
        <v>311</v>
      </c>
      <c r="B5330" t="s">
        <v>57</v>
      </c>
      <c r="C5330" t="s">
        <v>8220</v>
      </c>
      <c r="D5330" t="s">
        <v>79</v>
      </c>
      <c r="E5330" s="149">
        <v>145500</v>
      </c>
      <c r="F5330" s="149">
        <v>3750</v>
      </c>
      <c r="G5330" s="149">
        <v>149250</v>
      </c>
      <c r="H5330" s="150">
        <f>Tabela2[[#This Row],[PERCENTUAL REALIZADO2]]*1/100</f>
        <v>0.99966399999999989</v>
      </c>
      <c r="I5330">
        <v>99.966399999999993</v>
      </c>
      <c r="J5330" s="111">
        <v>42367</v>
      </c>
      <c r="L5330" t="s">
        <v>2</v>
      </c>
      <c r="M5330" t="s">
        <v>80</v>
      </c>
      <c r="N5330" t="s">
        <v>81</v>
      </c>
    </row>
    <row r="5331" spans="1:14" x14ac:dyDescent="0.25">
      <c r="A5331" t="s">
        <v>8222</v>
      </c>
      <c r="B5331" t="s">
        <v>52</v>
      </c>
      <c r="C5331" t="s">
        <v>3831</v>
      </c>
      <c r="D5331" t="s">
        <v>82</v>
      </c>
      <c r="E5331" s="149">
        <v>423912.45</v>
      </c>
      <c r="F5331" s="149">
        <v>10537.55</v>
      </c>
      <c r="G5331" s="149">
        <v>434450</v>
      </c>
      <c r="H5331" s="150">
        <f>Tabela2[[#This Row],[PERCENTUAL REALIZADO2]]*1/100</f>
        <v>0.29724400000000001</v>
      </c>
      <c r="I5331">
        <v>29.724399999999999</v>
      </c>
      <c r="J5331" s="111">
        <v>41968</v>
      </c>
      <c r="L5331" t="s">
        <v>2</v>
      </c>
      <c r="M5331" t="s">
        <v>84</v>
      </c>
      <c r="N5331" t="s">
        <v>85</v>
      </c>
    </row>
    <row r="5332" spans="1:14" x14ac:dyDescent="0.25">
      <c r="A5332" t="s">
        <v>8223</v>
      </c>
      <c r="B5332" t="s">
        <v>52</v>
      </c>
      <c r="C5332" t="s">
        <v>3872</v>
      </c>
      <c r="D5332" t="s">
        <v>82</v>
      </c>
      <c r="E5332" s="149">
        <v>700000</v>
      </c>
      <c r="F5332" s="149">
        <v>14285.71</v>
      </c>
      <c r="G5332" s="149">
        <v>714285.71</v>
      </c>
      <c r="H5332" s="150">
        <f>Tabela2[[#This Row],[PERCENTUAL REALIZADO2]]*1/100</f>
        <v>0.99833099999999997</v>
      </c>
      <c r="I5332">
        <v>99.833100000000002</v>
      </c>
      <c r="J5332" s="111">
        <v>42153</v>
      </c>
      <c r="L5332" t="s">
        <v>2</v>
      </c>
      <c r="M5332" t="s">
        <v>84</v>
      </c>
      <c r="N5332" t="s">
        <v>85</v>
      </c>
    </row>
    <row r="5333" spans="1:14" x14ac:dyDescent="0.25">
      <c r="A5333" t="s">
        <v>8224</v>
      </c>
      <c r="B5333" t="s">
        <v>60</v>
      </c>
      <c r="C5333" t="s">
        <v>743</v>
      </c>
      <c r="D5333" t="s">
        <v>82</v>
      </c>
      <c r="E5333" s="149">
        <v>243750</v>
      </c>
      <c r="F5333" s="149">
        <v>6250</v>
      </c>
      <c r="G5333" s="149">
        <v>250000</v>
      </c>
      <c r="H5333" s="150">
        <f>Tabela2[[#This Row],[PERCENTUAL REALIZADO2]]*1/100</f>
        <v>2.1387999999999997E-2</v>
      </c>
      <c r="I5333">
        <v>2.1387999999999998</v>
      </c>
      <c r="J5333" s="111">
        <v>42241</v>
      </c>
      <c r="L5333" t="s">
        <v>2</v>
      </c>
      <c r="M5333" t="s">
        <v>84</v>
      </c>
      <c r="N5333" t="s">
        <v>85</v>
      </c>
    </row>
    <row r="5334" spans="1:14" x14ac:dyDescent="0.25">
      <c r="A5334" t="s">
        <v>8225</v>
      </c>
      <c r="B5334" t="s">
        <v>62</v>
      </c>
      <c r="C5334" t="s">
        <v>301</v>
      </c>
      <c r="D5334" t="s">
        <v>82</v>
      </c>
      <c r="E5334" s="149">
        <v>780000</v>
      </c>
      <c r="F5334" s="149">
        <v>16000</v>
      </c>
      <c r="G5334" s="149">
        <v>796000</v>
      </c>
      <c r="H5334" s="150">
        <f>Tabela2[[#This Row],[PERCENTUAL REALIZADO2]]*1/100</f>
        <v>1.3547999999999999E-2</v>
      </c>
      <c r="I5334">
        <v>1.3548</v>
      </c>
      <c r="J5334" s="111">
        <v>42143</v>
      </c>
      <c r="L5334" t="s">
        <v>2</v>
      </c>
      <c r="M5334" t="s">
        <v>84</v>
      </c>
      <c r="N5334" t="s">
        <v>85</v>
      </c>
    </row>
    <row r="5335" spans="1:14" x14ac:dyDescent="0.25">
      <c r="A5335" t="s">
        <v>8226</v>
      </c>
      <c r="B5335" t="s">
        <v>65</v>
      </c>
      <c r="C5335" t="s">
        <v>1357</v>
      </c>
      <c r="D5335" t="s">
        <v>82</v>
      </c>
      <c r="E5335" s="149">
        <v>249843.75</v>
      </c>
      <c r="F5335" s="149">
        <v>6775.36</v>
      </c>
      <c r="G5335" s="149">
        <v>256619.11</v>
      </c>
      <c r="H5335" s="150">
        <f>Tabela2[[#This Row],[PERCENTUAL REALIZADO2]]*1/100</f>
        <v>8.1019999999999998E-3</v>
      </c>
      <c r="I5335">
        <v>0.81020000000000003</v>
      </c>
      <c r="J5335" s="111">
        <v>42187</v>
      </c>
      <c r="L5335" t="s">
        <v>2</v>
      </c>
      <c r="M5335" t="s">
        <v>84</v>
      </c>
      <c r="N5335" t="s">
        <v>85</v>
      </c>
    </row>
    <row r="5336" spans="1:14" x14ac:dyDescent="0.25">
      <c r="A5336" t="s">
        <v>6219</v>
      </c>
      <c r="B5336" t="s">
        <v>51</v>
      </c>
      <c r="C5336" t="s">
        <v>1552</v>
      </c>
      <c r="D5336" t="s">
        <v>117</v>
      </c>
      <c r="E5336" s="149">
        <v>150000</v>
      </c>
      <c r="F5336" s="149">
        <v>7500</v>
      </c>
      <c r="G5336" s="149">
        <v>157500</v>
      </c>
      <c r="H5336" s="150">
        <f>Tabela2[[#This Row],[PERCENTUAL REALIZADO2]]*1/100</f>
        <v>0.31900000000000001</v>
      </c>
      <c r="I5336">
        <v>31.9</v>
      </c>
      <c r="J5336" s="111">
        <v>40165</v>
      </c>
      <c r="K5336" s="111">
        <v>42551</v>
      </c>
      <c r="L5336" t="s">
        <v>2</v>
      </c>
      <c r="M5336" t="s">
        <v>120</v>
      </c>
      <c r="N5336" t="s">
        <v>722</v>
      </c>
    </row>
    <row r="5337" spans="1:14" x14ac:dyDescent="0.25">
      <c r="A5337" t="s">
        <v>1160</v>
      </c>
      <c r="B5337" t="s">
        <v>51</v>
      </c>
      <c r="C5337" t="s">
        <v>1159</v>
      </c>
      <c r="D5337" t="s">
        <v>82</v>
      </c>
      <c r="E5337" s="149">
        <v>975000</v>
      </c>
      <c r="F5337" s="149">
        <v>42000</v>
      </c>
      <c r="G5337" s="149">
        <v>1017000</v>
      </c>
      <c r="H5337" s="150">
        <f>Tabela2[[#This Row],[PERCENTUAL REALIZADO2]]*1/100</f>
        <v>0.27931100000000003</v>
      </c>
      <c r="I5337">
        <v>27.931100000000001</v>
      </c>
      <c r="J5337" s="111">
        <v>42233</v>
      </c>
      <c r="L5337" t="s">
        <v>2</v>
      </c>
      <c r="M5337" t="s">
        <v>84</v>
      </c>
      <c r="N5337" t="s">
        <v>85</v>
      </c>
    </row>
    <row r="5338" spans="1:14" x14ac:dyDescent="0.25">
      <c r="A5338" t="s">
        <v>8227</v>
      </c>
      <c r="B5338" t="s">
        <v>45</v>
      </c>
      <c r="C5338" t="s">
        <v>592</v>
      </c>
      <c r="D5338" t="s">
        <v>82</v>
      </c>
      <c r="E5338" s="149">
        <v>1560000</v>
      </c>
      <c r="F5338" s="149">
        <v>65000</v>
      </c>
      <c r="G5338" s="149">
        <v>1625000</v>
      </c>
      <c r="H5338" s="150">
        <f>Tabela2[[#This Row],[PERCENTUAL REALIZADO2]]*1/100</f>
        <v>3.0759999999999997E-3</v>
      </c>
      <c r="I5338">
        <v>0.30759999999999998</v>
      </c>
      <c r="J5338" s="111">
        <v>42005</v>
      </c>
      <c r="L5338" t="s">
        <v>2</v>
      </c>
      <c r="M5338" t="s">
        <v>84</v>
      </c>
      <c r="N5338" t="s">
        <v>85</v>
      </c>
    </row>
    <row r="5339" spans="1:14" x14ac:dyDescent="0.25">
      <c r="A5339" t="s">
        <v>8228</v>
      </c>
      <c r="B5339" t="s">
        <v>48</v>
      </c>
      <c r="C5339" t="s">
        <v>633</v>
      </c>
      <c r="D5339" t="s">
        <v>82</v>
      </c>
      <c r="E5339" s="149">
        <v>682500</v>
      </c>
      <c r="F5339" s="149">
        <v>28437.5</v>
      </c>
      <c r="G5339" s="149">
        <v>710937.5</v>
      </c>
      <c r="H5339" s="150">
        <f>Tabela2[[#This Row],[PERCENTUAL REALIZADO2]]*1/100</f>
        <v>0.45005699999999998</v>
      </c>
      <c r="I5339">
        <v>45.005699999999997</v>
      </c>
      <c r="J5339" s="111">
        <v>42156</v>
      </c>
      <c r="L5339" t="s">
        <v>2</v>
      </c>
      <c r="M5339" t="s">
        <v>84</v>
      </c>
      <c r="N5339" t="s">
        <v>85</v>
      </c>
    </row>
    <row r="5340" spans="1:14" x14ac:dyDescent="0.25">
      <c r="A5340" t="s">
        <v>8229</v>
      </c>
      <c r="B5340" t="s">
        <v>68</v>
      </c>
      <c r="C5340" t="s">
        <v>1161</v>
      </c>
      <c r="D5340" t="s">
        <v>82</v>
      </c>
      <c r="E5340" s="149">
        <v>243750</v>
      </c>
      <c r="F5340" s="149">
        <v>24401.37</v>
      </c>
      <c r="G5340" s="149">
        <v>268151.37</v>
      </c>
      <c r="H5340" s="150">
        <f>Tabela2[[#This Row],[PERCENTUAL REALIZADO2]]*1/100</f>
        <v>0.94489500000000004</v>
      </c>
      <c r="I5340">
        <v>94.489500000000007</v>
      </c>
      <c r="J5340" s="111">
        <v>42235</v>
      </c>
      <c r="L5340" t="s">
        <v>2</v>
      </c>
      <c r="M5340" t="s">
        <v>84</v>
      </c>
      <c r="N5340" t="s">
        <v>85</v>
      </c>
    </row>
    <row r="5341" spans="1:14" x14ac:dyDescent="0.25">
      <c r="A5341" t="s">
        <v>8230</v>
      </c>
      <c r="B5341" t="s">
        <v>51</v>
      </c>
      <c r="C5341" t="s">
        <v>5364</v>
      </c>
      <c r="D5341" t="s">
        <v>82</v>
      </c>
      <c r="E5341" s="149">
        <v>487500</v>
      </c>
      <c r="F5341" s="149">
        <v>9950</v>
      </c>
      <c r="G5341" s="149">
        <v>497450</v>
      </c>
      <c r="H5341" s="150">
        <f>Tabela2[[#This Row],[PERCENTUAL REALIZADO2]]*1/100</f>
        <v>0.33926900000000004</v>
      </c>
      <c r="I5341">
        <v>33.926900000000003</v>
      </c>
      <c r="J5341" s="111">
        <v>42149</v>
      </c>
      <c r="L5341" t="s">
        <v>2</v>
      </c>
      <c r="M5341" t="s">
        <v>84</v>
      </c>
      <c r="N5341" t="s">
        <v>85</v>
      </c>
    </row>
    <row r="5342" spans="1:14" x14ac:dyDescent="0.25">
      <c r="A5342" t="s">
        <v>8232</v>
      </c>
      <c r="B5342" t="s">
        <v>51</v>
      </c>
      <c r="C5342" t="s">
        <v>8231</v>
      </c>
      <c r="D5342" t="s">
        <v>82</v>
      </c>
      <c r="E5342" s="149">
        <v>682500</v>
      </c>
      <c r="F5342" s="149">
        <v>17500</v>
      </c>
      <c r="G5342" s="149">
        <v>700000</v>
      </c>
      <c r="H5342" s="150">
        <f>Tabela2[[#This Row],[PERCENTUAL REALIZADO2]]*1/100</f>
        <v>0.9982899999999999</v>
      </c>
      <c r="I5342">
        <v>99.828999999999994</v>
      </c>
      <c r="J5342" s="111">
        <v>42164</v>
      </c>
      <c r="L5342" t="s">
        <v>2</v>
      </c>
      <c r="M5342" t="s">
        <v>84</v>
      </c>
      <c r="N5342" t="s">
        <v>85</v>
      </c>
    </row>
    <row r="5343" spans="1:14" x14ac:dyDescent="0.25">
      <c r="A5343" t="s">
        <v>8233</v>
      </c>
      <c r="B5343" t="s">
        <v>55</v>
      </c>
      <c r="C5343" t="s">
        <v>3594</v>
      </c>
      <c r="D5343" t="s">
        <v>82</v>
      </c>
      <c r="E5343" s="149">
        <v>975000</v>
      </c>
      <c r="F5343" s="149">
        <v>19898</v>
      </c>
      <c r="G5343" s="149">
        <v>994898</v>
      </c>
      <c r="H5343" s="150">
        <f>Tabela2[[#This Row],[PERCENTUAL REALIZADO2]]*1/100</f>
        <v>7.9730000000000009E-3</v>
      </c>
      <c r="I5343">
        <v>0.79730000000000001</v>
      </c>
      <c r="J5343" s="111">
        <v>42160</v>
      </c>
      <c r="L5343" t="s">
        <v>2</v>
      </c>
      <c r="M5343" t="s">
        <v>84</v>
      </c>
      <c r="N5343" t="s">
        <v>85</v>
      </c>
    </row>
    <row r="5344" spans="1:14" x14ac:dyDescent="0.25">
      <c r="A5344" t="s">
        <v>8234</v>
      </c>
      <c r="B5344" t="s">
        <v>52</v>
      </c>
      <c r="C5344" t="s">
        <v>107</v>
      </c>
      <c r="D5344" t="s">
        <v>79</v>
      </c>
      <c r="E5344" s="149">
        <v>975000</v>
      </c>
      <c r="F5344" s="149">
        <v>97500</v>
      </c>
      <c r="G5344" s="149">
        <v>1072500</v>
      </c>
      <c r="H5344" s="150">
        <f>Tabela2[[#This Row],[PERCENTUAL REALIZADO2]]*1/100</f>
        <v>8.859199999999999E-2</v>
      </c>
      <c r="I5344">
        <v>8.8591999999999995</v>
      </c>
      <c r="J5344" s="111">
        <v>42233</v>
      </c>
      <c r="L5344" t="s">
        <v>2</v>
      </c>
      <c r="M5344" t="s">
        <v>80</v>
      </c>
      <c r="N5344" t="s">
        <v>81</v>
      </c>
    </row>
    <row r="5345" spans="1:14" x14ac:dyDescent="0.25">
      <c r="A5345" t="s">
        <v>2883</v>
      </c>
      <c r="B5345" t="s">
        <v>52</v>
      </c>
      <c r="C5345" t="s">
        <v>3313</v>
      </c>
      <c r="D5345" t="s">
        <v>79</v>
      </c>
      <c r="E5345" s="149">
        <v>780000</v>
      </c>
      <c r="F5345" s="149">
        <v>20000</v>
      </c>
      <c r="G5345" s="149">
        <v>800000</v>
      </c>
      <c r="H5345" s="150">
        <f>Tabela2[[#This Row],[PERCENTUAL REALIZADO2]]*1/100</f>
        <v>0.73787899999999995</v>
      </c>
      <c r="I5345">
        <v>73.787899999999993</v>
      </c>
      <c r="J5345" s="111">
        <v>42059</v>
      </c>
      <c r="L5345" t="s">
        <v>2</v>
      </c>
      <c r="M5345" t="s">
        <v>80</v>
      </c>
      <c r="N5345" t="s">
        <v>81</v>
      </c>
    </row>
    <row r="5346" spans="1:14" x14ac:dyDescent="0.25">
      <c r="A5346" t="s">
        <v>8235</v>
      </c>
      <c r="B5346" t="s">
        <v>57</v>
      </c>
      <c r="C5346" t="s">
        <v>7406</v>
      </c>
      <c r="D5346" t="s">
        <v>90</v>
      </c>
      <c r="E5346" s="149">
        <v>300000</v>
      </c>
      <c r="F5346" s="149">
        <v>30000</v>
      </c>
      <c r="G5346" s="149">
        <v>330000</v>
      </c>
      <c r="H5346" s="150">
        <f>Tabela2[[#This Row],[PERCENTUAL REALIZADO2]]*1/100</f>
        <v>0.88026700000000002</v>
      </c>
      <c r="I5346">
        <v>88.026700000000005</v>
      </c>
      <c r="J5346" s="111">
        <v>42258</v>
      </c>
      <c r="L5346" t="s">
        <v>2</v>
      </c>
      <c r="M5346" t="s">
        <v>80</v>
      </c>
      <c r="N5346" t="s">
        <v>737</v>
      </c>
    </row>
    <row r="5347" spans="1:14" x14ac:dyDescent="0.25">
      <c r="A5347" t="s">
        <v>8236</v>
      </c>
      <c r="B5347" t="s">
        <v>52</v>
      </c>
      <c r="C5347" t="s">
        <v>7233</v>
      </c>
      <c r="D5347" t="s">
        <v>82</v>
      </c>
      <c r="E5347" s="149">
        <v>487500</v>
      </c>
      <c r="F5347" s="149">
        <v>12500</v>
      </c>
      <c r="G5347" s="149">
        <v>500000</v>
      </c>
      <c r="H5347" s="150">
        <f>Tabela2[[#This Row],[PERCENTUAL REALIZADO2]]*1/100</f>
        <v>0.26675899999999997</v>
      </c>
      <c r="I5347">
        <v>26.675899999999999</v>
      </c>
      <c r="J5347" s="111">
        <v>42160</v>
      </c>
      <c r="L5347" t="s">
        <v>2</v>
      </c>
      <c r="M5347" t="s">
        <v>84</v>
      </c>
      <c r="N5347" t="s">
        <v>85</v>
      </c>
    </row>
    <row r="5348" spans="1:14" x14ac:dyDescent="0.25">
      <c r="A5348" t="s">
        <v>8237</v>
      </c>
      <c r="B5348" t="s">
        <v>47</v>
      </c>
      <c r="C5348" t="s">
        <v>3767</v>
      </c>
      <c r="D5348" t="s">
        <v>82</v>
      </c>
      <c r="E5348" s="149">
        <v>1462500</v>
      </c>
      <c r="F5348" s="149">
        <v>37500</v>
      </c>
      <c r="G5348" s="149">
        <v>1500000</v>
      </c>
      <c r="H5348" s="150">
        <f>Tabela2[[#This Row],[PERCENTUAL REALIZADO2]]*1/100</f>
        <v>0.9</v>
      </c>
      <c r="I5348">
        <v>90</v>
      </c>
      <c r="J5348" s="111">
        <v>42172</v>
      </c>
      <c r="L5348" t="s">
        <v>2</v>
      </c>
      <c r="M5348" t="s">
        <v>84</v>
      </c>
      <c r="N5348" t="s">
        <v>85</v>
      </c>
    </row>
    <row r="5349" spans="1:14" x14ac:dyDescent="0.25">
      <c r="A5349" t="s">
        <v>8238</v>
      </c>
      <c r="B5349" t="s">
        <v>45</v>
      </c>
      <c r="C5349" t="s">
        <v>1724</v>
      </c>
      <c r="D5349" t="s">
        <v>82</v>
      </c>
      <c r="E5349" s="149">
        <v>487500</v>
      </c>
      <c r="F5349" s="149">
        <v>12500</v>
      </c>
      <c r="G5349" s="149">
        <v>500000</v>
      </c>
      <c r="H5349" s="150">
        <f>Tabela2[[#This Row],[PERCENTUAL REALIZADO2]]*1/100</f>
        <v>1.167E-2</v>
      </c>
      <c r="I5349">
        <v>1.167</v>
      </c>
      <c r="J5349" s="111">
        <v>42198</v>
      </c>
      <c r="L5349" t="s">
        <v>2</v>
      </c>
      <c r="M5349" t="s">
        <v>84</v>
      </c>
      <c r="N5349" t="s">
        <v>85</v>
      </c>
    </row>
    <row r="5350" spans="1:14" x14ac:dyDescent="0.25">
      <c r="A5350" t="s">
        <v>8239</v>
      </c>
      <c r="B5350" t="s">
        <v>48</v>
      </c>
      <c r="C5350" t="s">
        <v>7713</v>
      </c>
      <c r="D5350" t="s">
        <v>82</v>
      </c>
      <c r="E5350" s="149">
        <v>292500</v>
      </c>
      <c r="F5350" s="149">
        <v>10732.81</v>
      </c>
      <c r="G5350" s="149">
        <v>303232.81</v>
      </c>
      <c r="H5350" s="150">
        <f>Tabela2[[#This Row],[PERCENTUAL REALIZADO2]]*1/100</f>
        <v>0.28862599999999999</v>
      </c>
      <c r="I5350">
        <v>28.8626</v>
      </c>
      <c r="J5350" s="111">
        <v>42261</v>
      </c>
      <c r="L5350" t="s">
        <v>2</v>
      </c>
      <c r="M5350" t="s">
        <v>84</v>
      </c>
      <c r="N5350" t="s">
        <v>85</v>
      </c>
    </row>
    <row r="5351" spans="1:14" x14ac:dyDescent="0.25">
      <c r="A5351" t="s">
        <v>2788</v>
      </c>
      <c r="B5351" t="s">
        <v>58</v>
      </c>
      <c r="C5351" t="s">
        <v>920</v>
      </c>
      <c r="D5351" t="s">
        <v>86</v>
      </c>
      <c r="E5351" s="149">
        <v>195000</v>
      </c>
      <c r="F5351" s="149">
        <v>10647.21</v>
      </c>
      <c r="G5351" s="149">
        <v>205647.21</v>
      </c>
      <c r="H5351" s="150">
        <f>Tabela2[[#This Row],[PERCENTUAL REALIZADO2]]*1/100</f>
        <v>0.24170000000000003</v>
      </c>
      <c r="I5351">
        <v>24.17</v>
      </c>
      <c r="J5351" s="111">
        <v>39490</v>
      </c>
      <c r="K5351" s="111">
        <v>42063</v>
      </c>
      <c r="L5351" t="s">
        <v>2</v>
      </c>
      <c r="M5351" t="s">
        <v>893</v>
      </c>
      <c r="N5351" t="s">
        <v>894</v>
      </c>
    </row>
    <row r="5352" spans="1:14" x14ac:dyDescent="0.25">
      <c r="A5352" t="s">
        <v>8241</v>
      </c>
      <c r="B5352" t="s">
        <v>58</v>
      </c>
      <c r="C5352" t="s">
        <v>8240</v>
      </c>
      <c r="D5352" t="s">
        <v>82</v>
      </c>
      <c r="E5352" s="149">
        <v>487500</v>
      </c>
      <c r="F5352" s="149">
        <v>42391.3</v>
      </c>
      <c r="G5352" s="149">
        <v>529891.30000000005</v>
      </c>
      <c r="H5352" s="150">
        <f>Tabela2[[#This Row],[PERCENTUAL REALIZADO2]]*1/100</f>
        <v>2.1497000000000002E-2</v>
      </c>
      <c r="I5352">
        <v>2.1497000000000002</v>
      </c>
      <c r="J5352" s="111">
        <v>42428</v>
      </c>
      <c r="L5352" t="s">
        <v>2</v>
      </c>
      <c r="M5352" t="s">
        <v>84</v>
      </c>
      <c r="N5352" t="s">
        <v>85</v>
      </c>
    </row>
    <row r="5353" spans="1:14" x14ac:dyDescent="0.25">
      <c r="A5353" t="s">
        <v>8244</v>
      </c>
      <c r="B5353" t="s">
        <v>68</v>
      </c>
      <c r="C5353" t="s">
        <v>793</v>
      </c>
      <c r="D5353" t="s">
        <v>82</v>
      </c>
      <c r="E5353" s="149">
        <v>243750</v>
      </c>
      <c r="F5353" s="149">
        <v>5646.93</v>
      </c>
      <c r="G5353" s="149">
        <v>249396.93</v>
      </c>
      <c r="H5353" s="150">
        <f>Tabela2[[#This Row],[PERCENTUAL REALIZADO2]]*1/100</f>
        <v>9.5397999999999997E-2</v>
      </c>
      <c r="I5353">
        <v>9.5397999999999996</v>
      </c>
      <c r="J5353" s="111">
        <v>42339</v>
      </c>
      <c r="L5353" t="s">
        <v>2</v>
      </c>
      <c r="M5353" t="s">
        <v>84</v>
      </c>
      <c r="N5353" t="s">
        <v>85</v>
      </c>
    </row>
    <row r="5354" spans="1:14" x14ac:dyDescent="0.25">
      <c r="A5354" t="s">
        <v>8245</v>
      </c>
      <c r="B5354" t="s">
        <v>48</v>
      </c>
      <c r="C5354" t="s">
        <v>548</v>
      </c>
      <c r="D5354" t="s">
        <v>82</v>
      </c>
      <c r="E5354" s="149">
        <v>968145.69</v>
      </c>
      <c r="F5354" s="149">
        <v>19758.080000000002</v>
      </c>
      <c r="G5354" s="149">
        <v>987903.77</v>
      </c>
      <c r="H5354" s="150">
        <f>Tabela2[[#This Row],[PERCENTUAL REALIZADO2]]*1/100</f>
        <v>0.156198</v>
      </c>
      <c r="I5354">
        <v>15.6198</v>
      </c>
      <c r="J5354" s="111">
        <v>42146</v>
      </c>
      <c r="L5354" t="s">
        <v>2</v>
      </c>
      <c r="M5354" t="s">
        <v>84</v>
      </c>
      <c r="N5354" t="s">
        <v>85</v>
      </c>
    </row>
    <row r="5355" spans="1:14" x14ac:dyDescent="0.25">
      <c r="A5355" t="s">
        <v>8246</v>
      </c>
      <c r="B5355" t="s">
        <v>69</v>
      </c>
      <c r="C5355" t="s">
        <v>2573</v>
      </c>
      <c r="D5355" t="s">
        <v>82</v>
      </c>
      <c r="E5355" s="149">
        <v>292500</v>
      </c>
      <c r="F5355" s="149">
        <v>6000</v>
      </c>
      <c r="G5355" s="149">
        <v>298500</v>
      </c>
      <c r="H5355" s="150">
        <f>Tabela2[[#This Row],[PERCENTUAL REALIZADO2]]*1/100</f>
        <v>0.64085400000000003</v>
      </c>
      <c r="I5355">
        <v>64.085400000000007</v>
      </c>
      <c r="J5355" s="111">
        <v>42522</v>
      </c>
      <c r="L5355" t="s">
        <v>2</v>
      </c>
      <c r="M5355" t="s">
        <v>84</v>
      </c>
      <c r="N5355" t="s">
        <v>85</v>
      </c>
    </row>
    <row r="5356" spans="1:14" x14ac:dyDescent="0.25">
      <c r="A5356" t="s">
        <v>8248</v>
      </c>
      <c r="B5356" t="s">
        <v>63</v>
      </c>
      <c r="C5356" t="s">
        <v>8247</v>
      </c>
      <c r="D5356" t="s">
        <v>86</v>
      </c>
      <c r="E5356" s="149">
        <v>2322750</v>
      </c>
      <c r="F5356" s="149">
        <v>122250</v>
      </c>
      <c r="G5356" s="149">
        <v>2445000</v>
      </c>
      <c r="H5356" s="150">
        <f>Tabela2[[#This Row],[PERCENTUAL REALIZADO2]]*1/100</f>
        <v>1.5094000000000002E-2</v>
      </c>
      <c r="I5356">
        <v>1.5094000000000001</v>
      </c>
      <c r="J5356" s="111">
        <v>42234</v>
      </c>
      <c r="L5356" t="s">
        <v>2</v>
      </c>
      <c r="M5356" t="s">
        <v>84</v>
      </c>
      <c r="N5356" t="s">
        <v>644</v>
      </c>
    </row>
    <row r="5357" spans="1:14" x14ac:dyDescent="0.25">
      <c r="A5357" t="s">
        <v>8249</v>
      </c>
      <c r="B5357" t="s">
        <v>57</v>
      </c>
      <c r="C5357" t="s">
        <v>111</v>
      </c>
      <c r="D5357" t="s">
        <v>90</v>
      </c>
      <c r="E5357" s="149">
        <v>200000</v>
      </c>
      <c r="F5357" s="149">
        <v>4081.9</v>
      </c>
      <c r="G5357" s="149">
        <v>204081.9</v>
      </c>
      <c r="H5357" s="150">
        <f>Tabela2[[#This Row],[PERCENTUAL REALIZADO2]]*1/100</f>
        <v>0.99842200000000003</v>
      </c>
      <c r="I5357">
        <v>99.842200000000005</v>
      </c>
      <c r="J5357" s="111">
        <v>41822</v>
      </c>
      <c r="L5357" t="s">
        <v>2</v>
      </c>
      <c r="M5357" t="s">
        <v>80</v>
      </c>
      <c r="N5357" t="s">
        <v>511</v>
      </c>
    </row>
    <row r="5358" spans="1:14" x14ac:dyDescent="0.25">
      <c r="A5358" t="s">
        <v>8250</v>
      </c>
      <c r="B5358" t="s">
        <v>47</v>
      </c>
      <c r="C5358" t="s">
        <v>91</v>
      </c>
      <c r="D5358" t="s">
        <v>90</v>
      </c>
      <c r="E5358" s="149">
        <v>2782000</v>
      </c>
      <c r="F5358" s="149">
        <v>407702</v>
      </c>
      <c r="G5358" s="149">
        <v>3189702</v>
      </c>
      <c r="H5358" s="150">
        <f>Tabela2[[#This Row],[PERCENTUAL REALIZADO2]]*1/100</f>
        <v>0.79536600000000002</v>
      </c>
      <c r="I5358">
        <v>79.536600000000007</v>
      </c>
      <c r="J5358" s="111">
        <v>42461</v>
      </c>
      <c r="L5358" t="s">
        <v>2</v>
      </c>
      <c r="M5358" t="s">
        <v>80</v>
      </c>
      <c r="N5358" t="s">
        <v>511</v>
      </c>
    </row>
    <row r="5359" spans="1:14" x14ac:dyDescent="0.25">
      <c r="A5359" t="s">
        <v>8251</v>
      </c>
      <c r="B5359" t="s">
        <v>68</v>
      </c>
      <c r="C5359" t="s">
        <v>5386</v>
      </c>
      <c r="D5359" t="s">
        <v>90</v>
      </c>
      <c r="E5359" s="149">
        <v>250000</v>
      </c>
      <c r="F5359" s="149">
        <v>5150</v>
      </c>
      <c r="G5359" s="149">
        <v>255150</v>
      </c>
      <c r="H5359" s="150">
        <f>Tabela2[[#This Row],[PERCENTUAL REALIZADO2]]*1/100</f>
        <v>0.91868499999999997</v>
      </c>
      <c r="I5359">
        <v>91.868499999999997</v>
      </c>
      <c r="J5359" s="111">
        <v>41813</v>
      </c>
      <c r="L5359" t="s">
        <v>2</v>
      </c>
      <c r="M5359" t="s">
        <v>80</v>
      </c>
      <c r="N5359" t="s">
        <v>511</v>
      </c>
    </row>
    <row r="5360" spans="1:14" x14ac:dyDescent="0.25">
      <c r="A5360" t="s">
        <v>8252</v>
      </c>
      <c r="B5360" t="s">
        <v>52</v>
      </c>
      <c r="C5360" t="s">
        <v>3707</v>
      </c>
      <c r="D5360" t="s">
        <v>90</v>
      </c>
      <c r="E5360" s="149">
        <v>750000</v>
      </c>
      <c r="F5360" s="149">
        <v>18750</v>
      </c>
      <c r="G5360" s="149">
        <v>768750</v>
      </c>
      <c r="H5360" s="150">
        <f>Tabela2[[#This Row],[PERCENTUAL REALIZADO2]]*1/100</f>
        <v>0.46112999999999998</v>
      </c>
      <c r="I5360">
        <v>46.113</v>
      </c>
      <c r="J5360" s="111">
        <v>41820</v>
      </c>
      <c r="L5360" t="s">
        <v>2</v>
      </c>
      <c r="M5360" t="s">
        <v>80</v>
      </c>
      <c r="N5360" t="s">
        <v>112</v>
      </c>
    </row>
    <row r="5361" spans="1:14" x14ac:dyDescent="0.25">
      <c r="A5361" t="s">
        <v>109</v>
      </c>
      <c r="B5361" t="s">
        <v>57</v>
      </c>
      <c r="C5361" t="s">
        <v>4598</v>
      </c>
      <c r="D5361" t="s">
        <v>90</v>
      </c>
      <c r="E5361" s="149">
        <v>195000</v>
      </c>
      <c r="F5361" s="149">
        <v>5450</v>
      </c>
      <c r="G5361" s="149">
        <v>200450</v>
      </c>
      <c r="H5361" s="150">
        <f>Tabela2[[#This Row],[PERCENTUAL REALIZADO2]]*1/100</f>
        <v>0.90546199999999999</v>
      </c>
      <c r="I5361">
        <v>90.546199999999999</v>
      </c>
      <c r="J5361" s="111">
        <v>42135</v>
      </c>
      <c r="L5361" t="s">
        <v>2</v>
      </c>
      <c r="M5361" t="s">
        <v>80</v>
      </c>
      <c r="N5361" t="s">
        <v>511</v>
      </c>
    </row>
    <row r="5362" spans="1:14" x14ac:dyDescent="0.25">
      <c r="A5362" t="s">
        <v>8253</v>
      </c>
      <c r="B5362" t="s">
        <v>57</v>
      </c>
      <c r="C5362" t="s">
        <v>3305</v>
      </c>
      <c r="D5362" t="s">
        <v>90</v>
      </c>
      <c r="E5362" s="149">
        <v>400000</v>
      </c>
      <c r="F5362" s="149">
        <v>8164</v>
      </c>
      <c r="G5362" s="149">
        <v>408164</v>
      </c>
      <c r="H5362" s="150">
        <f>Tabela2[[#This Row],[PERCENTUAL REALIZADO2]]*1/100</f>
        <v>0.90649800000000003</v>
      </c>
      <c r="I5362">
        <v>90.649799999999999</v>
      </c>
      <c r="J5362" s="111">
        <v>41969</v>
      </c>
      <c r="L5362" t="s">
        <v>2</v>
      </c>
      <c r="M5362" t="s">
        <v>80</v>
      </c>
      <c r="N5362" t="s">
        <v>511</v>
      </c>
    </row>
    <row r="5363" spans="1:14" x14ac:dyDescent="0.25">
      <c r="A5363" t="s">
        <v>8250</v>
      </c>
      <c r="B5363" t="s">
        <v>47</v>
      </c>
      <c r="C5363" t="s">
        <v>91</v>
      </c>
      <c r="D5363" t="s">
        <v>90</v>
      </c>
      <c r="E5363" s="149">
        <v>964261.8</v>
      </c>
      <c r="F5363" s="149">
        <v>107140.2</v>
      </c>
      <c r="G5363" s="149">
        <v>1071402</v>
      </c>
      <c r="H5363" s="150">
        <f>Tabela2[[#This Row],[PERCENTUAL REALIZADO2]]*1/100</f>
        <v>0.42773800000000001</v>
      </c>
      <c r="I5363">
        <v>42.773800000000001</v>
      </c>
      <c r="J5363" s="111">
        <v>42326</v>
      </c>
      <c r="L5363" t="s">
        <v>2</v>
      </c>
      <c r="M5363" t="s">
        <v>80</v>
      </c>
      <c r="N5363" t="s">
        <v>511</v>
      </c>
    </row>
    <row r="5364" spans="1:14" x14ac:dyDescent="0.25">
      <c r="A5364" t="s">
        <v>8254</v>
      </c>
      <c r="B5364" t="s">
        <v>68</v>
      </c>
      <c r="C5364" t="s">
        <v>5626</v>
      </c>
      <c r="D5364" t="s">
        <v>82</v>
      </c>
      <c r="E5364" s="149">
        <v>487500</v>
      </c>
      <c r="F5364" s="149">
        <v>114939.73</v>
      </c>
      <c r="G5364" s="149">
        <v>602439.73</v>
      </c>
      <c r="H5364" s="150">
        <f>Tabela2[[#This Row],[PERCENTUAL REALIZADO2]]*1/100</f>
        <v>0.37987900000000002</v>
      </c>
      <c r="I5364">
        <v>37.987900000000003</v>
      </c>
      <c r="J5364" s="111">
        <v>42152</v>
      </c>
      <c r="L5364" t="s">
        <v>2</v>
      </c>
      <c r="M5364" t="s">
        <v>84</v>
      </c>
      <c r="N5364" t="s">
        <v>85</v>
      </c>
    </row>
    <row r="5365" spans="1:14" x14ac:dyDescent="0.25">
      <c r="A5365" t="s">
        <v>8256</v>
      </c>
      <c r="B5365" t="s">
        <v>45</v>
      </c>
      <c r="C5365" t="s">
        <v>8255</v>
      </c>
      <c r="D5365" t="s">
        <v>82</v>
      </c>
      <c r="E5365" s="149">
        <v>390000</v>
      </c>
      <c r="F5365" s="149">
        <v>10000</v>
      </c>
      <c r="G5365" s="149">
        <v>400000</v>
      </c>
      <c r="H5365" s="150">
        <f>Tabela2[[#This Row],[PERCENTUAL REALIZADO2]]*1/100</f>
        <v>0.84617299999999995</v>
      </c>
      <c r="I5365">
        <v>84.6173</v>
      </c>
      <c r="J5365" s="111">
        <v>42156</v>
      </c>
      <c r="L5365" t="s">
        <v>2</v>
      </c>
      <c r="M5365" t="s">
        <v>84</v>
      </c>
      <c r="N5365" t="s">
        <v>85</v>
      </c>
    </row>
    <row r="5366" spans="1:14" x14ac:dyDescent="0.25">
      <c r="A5366" t="s">
        <v>8258</v>
      </c>
      <c r="B5366" t="s">
        <v>56</v>
      </c>
      <c r="C5366" t="s">
        <v>8257</v>
      </c>
      <c r="D5366" t="s">
        <v>82</v>
      </c>
      <c r="E5366" s="149">
        <v>500000</v>
      </c>
      <c r="F5366" s="149">
        <v>12000</v>
      </c>
      <c r="G5366" s="149">
        <v>512000</v>
      </c>
      <c r="H5366" s="150">
        <f>Tabela2[[#This Row],[PERCENTUAL REALIZADO2]]*1/100</f>
        <v>0.104154</v>
      </c>
      <c r="I5366">
        <v>10.4154</v>
      </c>
      <c r="J5366" s="111">
        <v>42348</v>
      </c>
      <c r="L5366" t="s">
        <v>2</v>
      </c>
      <c r="M5366" t="s">
        <v>84</v>
      </c>
      <c r="N5366" t="s">
        <v>85</v>
      </c>
    </row>
    <row r="5367" spans="1:14" x14ac:dyDescent="0.25">
      <c r="A5367" t="s">
        <v>8259</v>
      </c>
      <c r="B5367" t="s">
        <v>52</v>
      </c>
      <c r="C5367" t="s">
        <v>143</v>
      </c>
      <c r="D5367" t="s">
        <v>82</v>
      </c>
      <c r="E5367" s="149">
        <v>423912.45</v>
      </c>
      <c r="F5367" s="149">
        <v>17663.02</v>
      </c>
      <c r="G5367" s="149">
        <v>441575.47</v>
      </c>
      <c r="H5367" s="150">
        <f>Tabela2[[#This Row],[PERCENTUAL REALIZADO2]]*1/100</f>
        <v>0.95989599999999997</v>
      </c>
      <c r="I5367">
        <v>95.989599999999996</v>
      </c>
      <c r="J5367" s="111">
        <v>42157</v>
      </c>
      <c r="K5367" s="111">
        <v>42600</v>
      </c>
      <c r="L5367" t="s">
        <v>2</v>
      </c>
      <c r="M5367" t="s">
        <v>84</v>
      </c>
      <c r="N5367" t="s">
        <v>85</v>
      </c>
    </row>
    <row r="5368" spans="1:14" x14ac:dyDescent="0.25">
      <c r="A5368" t="s">
        <v>8260</v>
      </c>
      <c r="B5368" t="s">
        <v>52</v>
      </c>
      <c r="C5368" t="s">
        <v>3166</v>
      </c>
      <c r="D5368" t="s">
        <v>82</v>
      </c>
      <c r="E5368" s="149">
        <v>243750</v>
      </c>
      <c r="F5368" s="149">
        <v>6250</v>
      </c>
      <c r="G5368" s="149">
        <v>250000</v>
      </c>
      <c r="H5368" s="150">
        <f>Tabela2[[#This Row],[PERCENTUAL REALIZADO2]]*1/100</f>
        <v>0.91164000000000001</v>
      </c>
      <c r="I5368">
        <v>91.164000000000001</v>
      </c>
      <c r="J5368" s="111">
        <v>42186</v>
      </c>
      <c r="L5368" t="s">
        <v>2</v>
      </c>
      <c r="M5368" t="s">
        <v>84</v>
      </c>
      <c r="N5368" t="s">
        <v>85</v>
      </c>
    </row>
    <row r="5369" spans="1:14" x14ac:dyDescent="0.25">
      <c r="A5369" t="s">
        <v>8261</v>
      </c>
      <c r="B5369" t="s">
        <v>45</v>
      </c>
      <c r="C5369" t="s">
        <v>3690</v>
      </c>
      <c r="D5369" t="s">
        <v>82</v>
      </c>
      <c r="E5369" s="149">
        <v>487500</v>
      </c>
      <c r="F5369" s="149">
        <v>12500</v>
      </c>
      <c r="G5369" s="149">
        <v>500000</v>
      </c>
      <c r="H5369" s="150">
        <f>Tabela2[[#This Row],[PERCENTUAL REALIZADO2]]*1/100</f>
        <v>0.956538</v>
      </c>
      <c r="I5369">
        <v>95.653800000000004</v>
      </c>
      <c r="J5369" s="111">
        <v>42339</v>
      </c>
      <c r="L5369" t="s">
        <v>2</v>
      </c>
      <c r="M5369" t="s">
        <v>84</v>
      </c>
      <c r="N5369" t="s">
        <v>85</v>
      </c>
    </row>
    <row r="5370" spans="1:14" x14ac:dyDescent="0.25">
      <c r="A5370" t="s">
        <v>8262</v>
      </c>
      <c r="B5370" t="s">
        <v>57</v>
      </c>
      <c r="C5370" t="s">
        <v>4628</v>
      </c>
      <c r="D5370" t="s">
        <v>82</v>
      </c>
      <c r="E5370" s="149">
        <v>292500</v>
      </c>
      <c r="F5370" s="149">
        <v>5970</v>
      </c>
      <c r="G5370" s="149">
        <v>298470</v>
      </c>
      <c r="H5370" s="150">
        <f>Tabela2[[#This Row],[PERCENTUAL REALIZADO2]]*1/100</f>
        <v>0.50262099999999998</v>
      </c>
      <c r="I5370">
        <v>50.262099999999997</v>
      </c>
      <c r="J5370" s="111">
        <v>42370</v>
      </c>
      <c r="L5370" t="s">
        <v>2</v>
      </c>
      <c r="M5370" t="s">
        <v>84</v>
      </c>
      <c r="N5370" t="s">
        <v>85</v>
      </c>
    </row>
    <row r="5371" spans="1:14" x14ac:dyDescent="0.25">
      <c r="A5371" t="s">
        <v>8263</v>
      </c>
      <c r="B5371" t="s">
        <v>54</v>
      </c>
      <c r="C5371" t="s">
        <v>1330</v>
      </c>
      <c r="D5371" t="s">
        <v>82</v>
      </c>
      <c r="E5371" s="149">
        <v>525630.91</v>
      </c>
      <c r="F5371" s="149">
        <v>10831.79</v>
      </c>
      <c r="G5371" s="149">
        <v>536462.69999999995</v>
      </c>
      <c r="H5371" s="150">
        <f>Tabela2[[#This Row],[PERCENTUAL REALIZADO2]]*1/100</f>
        <v>0.60511199999999998</v>
      </c>
      <c r="I5371">
        <v>60.511200000000002</v>
      </c>
      <c r="J5371" s="111">
        <v>42491</v>
      </c>
      <c r="L5371" t="s">
        <v>2</v>
      </c>
      <c r="M5371" t="s">
        <v>84</v>
      </c>
      <c r="N5371" t="s">
        <v>85</v>
      </c>
    </row>
    <row r="5372" spans="1:14" x14ac:dyDescent="0.25">
      <c r="A5372" t="s">
        <v>8265</v>
      </c>
      <c r="B5372" t="s">
        <v>55</v>
      </c>
      <c r="C5372" t="s">
        <v>8264</v>
      </c>
      <c r="D5372" t="s">
        <v>82</v>
      </c>
      <c r="E5372" s="149">
        <v>341250</v>
      </c>
      <c r="F5372" s="149">
        <v>10134.93</v>
      </c>
      <c r="G5372" s="149">
        <v>351384.93</v>
      </c>
      <c r="H5372" s="150">
        <f>Tabela2[[#This Row],[PERCENTUAL REALIZADO2]]*1/100</f>
        <v>6.9620000000000003E-3</v>
      </c>
      <c r="I5372">
        <v>0.69620000000000004</v>
      </c>
      <c r="J5372" s="111">
        <v>42306</v>
      </c>
      <c r="L5372" t="s">
        <v>2</v>
      </c>
      <c r="M5372" t="s">
        <v>84</v>
      </c>
      <c r="N5372" t="s">
        <v>85</v>
      </c>
    </row>
    <row r="5373" spans="1:14" x14ac:dyDescent="0.25">
      <c r="A5373" t="s">
        <v>8266</v>
      </c>
      <c r="B5373" t="s">
        <v>48</v>
      </c>
      <c r="C5373" t="s">
        <v>1125</v>
      </c>
      <c r="D5373" t="s">
        <v>82</v>
      </c>
      <c r="E5373" s="149">
        <v>972745</v>
      </c>
      <c r="F5373" s="149">
        <v>40532</v>
      </c>
      <c r="G5373" s="149">
        <v>1013277</v>
      </c>
      <c r="H5373" s="150">
        <f>Tabela2[[#This Row],[PERCENTUAL REALIZADO2]]*1/100</f>
        <v>0.63118399999999997</v>
      </c>
      <c r="I5373">
        <v>63.118400000000001</v>
      </c>
      <c r="J5373" s="111">
        <v>42217</v>
      </c>
      <c r="L5373" t="s">
        <v>2</v>
      </c>
      <c r="M5373" t="s">
        <v>84</v>
      </c>
      <c r="N5373" t="s">
        <v>85</v>
      </c>
    </row>
    <row r="5374" spans="1:14" x14ac:dyDescent="0.25">
      <c r="A5374" t="s">
        <v>8267</v>
      </c>
      <c r="B5374" t="s">
        <v>55</v>
      </c>
      <c r="C5374" t="s">
        <v>3594</v>
      </c>
      <c r="D5374" t="s">
        <v>82</v>
      </c>
      <c r="E5374" s="149">
        <v>487500</v>
      </c>
      <c r="F5374" s="149">
        <v>9949</v>
      </c>
      <c r="G5374" s="149">
        <v>497449</v>
      </c>
      <c r="H5374" s="150">
        <f>Tabela2[[#This Row],[PERCENTUAL REALIZADO2]]*1/100</f>
        <v>8.2769999999999996E-3</v>
      </c>
      <c r="I5374">
        <v>0.82769999999999999</v>
      </c>
      <c r="J5374" s="111">
        <v>42157</v>
      </c>
      <c r="L5374" t="s">
        <v>2</v>
      </c>
      <c r="M5374" t="s">
        <v>84</v>
      </c>
      <c r="N5374" t="s">
        <v>85</v>
      </c>
    </row>
    <row r="5375" spans="1:14" x14ac:dyDescent="0.25">
      <c r="A5375" t="s">
        <v>8268</v>
      </c>
      <c r="B5375" t="s">
        <v>48</v>
      </c>
      <c r="C5375" t="s">
        <v>580</v>
      </c>
      <c r="D5375" t="s">
        <v>82</v>
      </c>
      <c r="E5375" s="149">
        <v>292500</v>
      </c>
      <c r="F5375" s="149">
        <v>23390.13</v>
      </c>
      <c r="G5375" s="149">
        <v>315890.13</v>
      </c>
      <c r="H5375" s="150">
        <f>Tabela2[[#This Row],[PERCENTUAL REALIZADO2]]*1/100</f>
        <v>0.97543800000000003</v>
      </c>
      <c r="I5375">
        <v>97.543800000000005</v>
      </c>
      <c r="J5375" s="111">
        <v>42156</v>
      </c>
      <c r="L5375" t="s">
        <v>2</v>
      </c>
      <c r="M5375" t="s">
        <v>84</v>
      </c>
      <c r="N5375" t="s">
        <v>85</v>
      </c>
    </row>
    <row r="5376" spans="1:14" x14ac:dyDescent="0.25">
      <c r="A5376" t="s">
        <v>8269</v>
      </c>
      <c r="B5376" t="s">
        <v>45</v>
      </c>
      <c r="C5376" t="s">
        <v>6901</v>
      </c>
      <c r="D5376" t="s">
        <v>82</v>
      </c>
      <c r="E5376" s="149">
        <v>292500</v>
      </c>
      <c r="F5376" s="149">
        <v>244354.18</v>
      </c>
      <c r="G5376" s="149">
        <v>536854.18000000005</v>
      </c>
      <c r="H5376" s="150">
        <f>Tabela2[[#This Row],[PERCENTUAL REALIZADO2]]*1/100</f>
        <v>0.69721199999999994</v>
      </c>
      <c r="I5376">
        <v>69.721199999999996</v>
      </c>
      <c r="J5376" s="111">
        <v>42165</v>
      </c>
      <c r="L5376" t="s">
        <v>2</v>
      </c>
      <c r="M5376" t="s">
        <v>84</v>
      </c>
      <c r="N5376" t="s">
        <v>85</v>
      </c>
    </row>
    <row r="5377" spans="1:14" x14ac:dyDescent="0.25">
      <c r="A5377" t="s">
        <v>8270</v>
      </c>
      <c r="B5377" t="s">
        <v>48</v>
      </c>
      <c r="C5377" t="s">
        <v>415</v>
      </c>
      <c r="D5377" t="s">
        <v>82</v>
      </c>
      <c r="E5377" s="149">
        <v>975000</v>
      </c>
      <c r="F5377" s="149">
        <v>84689.05</v>
      </c>
      <c r="G5377" s="149">
        <v>1059689.05</v>
      </c>
      <c r="H5377" s="150">
        <f>Tabela2[[#This Row],[PERCENTUAL REALIZADO2]]*1/100</f>
        <v>0.879054</v>
      </c>
      <c r="I5377">
        <v>87.9054</v>
      </c>
      <c r="J5377" s="111">
        <v>42125</v>
      </c>
      <c r="L5377" t="s">
        <v>2</v>
      </c>
      <c r="M5377" t="s">
        <v>84</v>
      </c>
      <c r="N5377" t="s">
        <v>85</v>
      </c>
    </row>
    <row r="5378" spans="1:14" x14ac:dyDescent="0.25">
      <c r="A5378" t="s">
        <v>8271</v>
      </c>
      <c r="B5378" t="s">
        <v>51</v>
      </c>
      <c r="C5378" t="s">
        <v>8091</v>
      </c>
      <c r="D5378" t="s">
        <v>117</v>
      </c>
      <c r="E5378" s="149">
        <v>243750</v>
      </c>
      <c r="F5378" s="149">
        <v>227467.15</v>
      </c>
      <c r="G5378" s="149">
        <v>471217.15</v>
      </c>
      <c r="H5378" s="150">
        <f>Tabela2[[#This Row],[PERCENTUAL REALIZADO2]]*1/100</f>
        <v>0.58321599999999996</v>
      </c>
      <c r="I5378">
        <v>58.321599999999997</v>
      </c>
      <c r="J5378" s="111">
        <v>42156</v>
      </c>
      <c r="L5378" t="s">
        <v>2</v>
      </c>
      <c r="M5378" t="s">
        <v>120</v>
      </c>
      <c r="N5378" t="s">
        <v>121</v>
      </c>
    </row>
    <row r="5379" spans="1:14" x14ac:dyDescent="0.25">
      <c r="A5379" t="s">
        <v>790</v>
      </c>
      <c r="B5379" t="s">
        <v>47</v>
      </c>
      <c r="C5379" t="s">
        <v>8272</v>
      </c>
      <c r="D5379" t="s">
        <v>117</v>
      </c>
      <c r="E5379" s="149">
        <v>292500</v>
      </c>
      <c r="F5379" s="149">
        <v>7500</v>
      </c>
      <c r="G5379" s="149">
        <v>300000</v>
      </c>
      <c r="H5379" s="150">
        <f>Tabela2[[#This Row],[PERCENTUAL REALIZADO2]]*1/100</f>
        <v>6.1994999999999995E-2</v>
      </c>
      <c r="I5379">
        <v>6.1994999999999996</v>
      </c>
      <c r="J5379" s="111">
        <v>42213</v>
      </c>
      <c r="L5379" t="s">
        <v>2</v>
      </c>
      <c r="M5379" t="s">
        <v>120</v>
      </c>
      <c r="N5379" t="s">
        <v>121</v>
      </c>
    </row>
    <row r="5380" spans="1:14" x14ac:dyDescent="0.25">
      <c r="A5380" t="s">
        <v>8273</v>
      </c>
      <c r="B5380" t="s">
        <v>48</v>
      </c>
      <c r="C5380" t="s">
        <v>799</v>
      </c>
      <c r="D5380" t="s">
        <v>117</v>
      </c>
      <c r="E5380" s="149">
        <v>487500</v>
      </c>
      <c r="F5380" s="149">
        <v>10000</v>
      </c>
      <c r="G5380" s="149">
        <v>497500</v>
      </c>
      <c r="H5380" s="150">
        <f>Tabela2[[#This Row],[PERCENTUAL REALIZADO2]]*1/100</f>
        <v>0.494311</v>
      </c>
      <c r="I5380">
        <v>49.431100000000001</v>
      </c>
      <c r="J5380" s="111">
        <v>42130</v>
      </c>
      <c r="L5380" t="s">
        <v>2</v>
      </c>
      <c r="M5380" t="s">
        <v>120</v>
      </c>
      <c r="N5380" t="s">
        <v>121</v>
      </c>
    </row>
    <row r="5381" spans="1:14" x14ac:dyDescent="0.25">
      <c r="A5381" t="s">
        <v>8275</v>
      </c>
      <c r="B5381" t="s">
        <v>53</v>
      </c>
      <c r="C5381" t="s">
        <v>8274</v>
      </c>
      <c r="D5381" t="s">
        <v>117</v>
      </c>
      <c r="E5381" s="149">
        <v>487500</v>
      </c>
      <c r="F5381" s="149">
        <v>10000</v>
      </c>
      <c r="G5381" s="149">
        <v>497500</v>
      </c>
      <c r="H5381" s="150">
        <f>Tabela2[[#This Row],[PERCENTUAL REALIZADO2]]*1/100</f>
        <v>0.60921500000000006</v>
      </c>
      <c r="I5381">
        <v>60.921500000000002</v>
      </c>
      <c r="J5381" s="111">
        <v>42201</v>
      </c>
      <c r="K5381" s="111">
        <v>42808</v>
      </c>
      <c r="L5381" t="s">
        <v>2</v>
      </c>
      <c r="M5381" t="s">
        <v>120</v>
      </c>
      <c r="N5381" t="s">
        <v>121</v>
      </c>
    </row>
    <row r="5382" spans="1:14" x14ac:dyDescent="0.25">
      <c r="A5382" t="s">
        <v>8276</v>
      </c>
      <c r="B5382" t="s">
        <v>69</v>
      </c>
      <c r="C5382" t="s">
        <v>1183</v>
      </c>
      <c r="D5382" t="s">
        <v>117</v>
      </c>
      <c r="E5382" s="149">
        <v>243750</v>
      </c>
      <c r="F5382" s="149">
        <v>18173.84</v>
      </c>
      <c r="G5382" s="149">
        <v>261923.84</v>
      </c>
      <c r="H5382" s="150">
        <f>Tabela2[[#This Row],[PERCENTUAL REALIZADO2]]*1/100</f>
        <v>0.66117099999999995</v>
      </c>
      <c r="I5382">
        <v>66.117099999999994</v>
      </c>
      <c r="J5382" s="111">
        <v>42339</v>
      </c>
      <c r="L5382" t="s">
        <v>2</v>
      </c>
      <c r="M5382" t="s">
        <v>120</v>
      </c>
      <c r="N5382" t="s">
        <v>121</v>
      </c>
    </row>
    <row r="5383" spans="1:14" x14ac:dyDescent="0.25">
      <c r="A5383" t="s">
        <v>1043</v>
      </c>
      <c r="B5383" t="s">
        <v>314</v>
      </c>
      <c r="C5383" t="s">
        <v>8277</v>
      </c>
      <c r="D5383" t="s">
        <v>90</v>
      </c>
      <c r="E5383" s="149">
        <v>600000</v>
      </c>
      <c r="F5383" s="149">
        <v>12300</v>
      </c>
      <c r="G5383" s="149">
        <v>612300</v>
      </c>
      <c r="H5383" s="150">
        <f>Tabela2[[#This Row],[PERCENTUAL REALIZADO2]]*1/100</f>
        <v>0.80646699999999993</v>
      </c>
      <c r="I5383">
        <v>80.646699999999996</v>
      </c>
      <c r="J5383" s="111">
        <v>42095</v>
      </c>
      <c r="L5383" t="s">
        <v>2</v>
      </c>
      <c r="M5383" t="s">
        <v>80</v>
      </c>
      <c r="N5383" t="s">
        <v>511</v>
      </c>
    </row>
    <row r="5384" spans="1:14" x14ac:dyDescent="0.25">
      <c r="A5384" t="s">
        <v>8278</v>
      </c>
      <c r="B5384" t="s">
        <v>48</v>
      </c>
      <c r="C5384" t="s">
        <v>633</v>
      </c>
      <c r="D5384" t="s">
        <v>90</v>
      </c>
      <c r="E5384" s="149">
        <v>548800</v>
      </c>
      <c r="F5384" s="149">
        <v>11200</v>
      </c>
      <c r="G5384" s="149">
        <v>560000</v>
      </c>
      <c r="H5384" s="150">
        <f>Tabela2[[#This Row],[PERCENTUAL REALIZADO2]]*1/100</f>
        <v>0.99999399999999994</v>
      </c>
      <c r="I5384">
        <v>99.999399999999994</v>
      </c>
      <c r="J5384" s="111">
        <v>42156</v>
      </c>
      <c r="L5384" t="s">
        <v>2</v>
      </c>
      <c r="M5384" t="s">
        <v>80</v>
      </c>
      <c r="N5384" t="s">
        <v>511</v>
      </c>
    </row>
    <row r="5385" spans="1:14" x14ac:dyDescent="0.25">
      <c r="A5385" t="s">
        <v>8280</v>
      </c>
      <c r="B5385" t="s">
        <v>57</v>
      </c>
      <c r="C5385" t="s">
        <v>8279</v>
      </c>
      <c r="D5385" t="s">
        <v>82</v>
      </c>
      <c r="E5385" s="149">
        <v>585000</v>
      </c>
      <c r="F5385" s="149">
        <v>24375</v>
      </c>
      <c r="G5385" s="149">
        <v>609375</v>
      </c>
      <c r="H5385" s="150">
        <f>Tabela2[[#This Row],[PERCENTUAL REALIZADO2]]*1/100</f>
        <v>7.7359999999999998E-3</v>
      </c>
      <c r="I5385">
        <v>0.77359999999999995</v>
      </c>
      <c r="J5385" s="111">
        <v>42154</v>
      </c>
      <c r="L5385" t="s">
        <v>2</v>
      </c>
      <c r="M5385" t="s">
        <v>84</v>
      </c>
      <c r="N5385" t="s">
        <v>85</v>
      </c>
    </row>
    <row r="5386" spans="1:14" x14ac:dyDescent="0.25">
      <c r="A5386" t="s">
        <v>8281</v>
      </c>
      <c r="B5386" t="s">
        <v>67</v>
      </c>
      <c r="C5386" t="s">
        <v>4927</v>
      </c>
      <c r="D5386" t="s">
        <v>82</v>
      </c>
      <c r="E5386" s="149">
        <v>380250</v>
      </c>
      <c r="F5386" s="149">
        <v>35227.410000000003</v>
      </c>
      <c r="G5386" s="149">
        <v>415477.41</v>
      </c>
      <c r="H5386" s="150">
        <f>Tabela2[[#This Row],[PERCENTUAL REALIZADO2]]*1/100</f>
        <v>0.81309799999999999</v>
      </c>
      <c r="I5386">
        <v>81.309799999999996</v>
      </c>
      <c r="J5386" s="111">
        <v>42223</v>
      </c>
      <c r="L5386" t="s">
        <v>2</v>
      </c>
      <c r="M5386" t="s">
        <v>84</v>
      </c>
      <c r="N5386" t="s">
        <v>85</v>
      </c>
    </row>
    <row r="5387" spans="1:14" x14ac:dyDescent="0.25">
      <c r="A5387" t="s">
        <v>8282</v>
      </c>
      <c r="B5387" t="s">
        <v>48</v>
      </c>
      <c r="C5387" t="s">
        <v>202</v>
      </c>
      <c r="D5387" t="s">
        <v>82</v>
      </c>
      <c r="E5387" s="149">
        <v>585000</v>
      </c>
      <c r="F5387" s="149">
        <v>17550</v>
      </c>
      <c r="G5387" s="149">
        <v>602550</v>
      </c>
      <c r="H5387" s="150">
        <f>Tabela2[[#This Row],[PERCENTUAL REALIZADO2]]*1/100</f>
        <v>0.84556100000000001</v>
      </c>
      <c r="I5387">
        <v>84.556100000000001</v>
      </c>
      <c r="J5387" s="111">
        <v>42135</v>
      </c>
      <c r="L5387" t="s">
        <v>2</v>
      </c>
      <c r="M5387" t="s">
        <v>84</v>
      </c>
      <c r="N5387" t="s">
        <v>85</v>
      </c>
    </row>
    <row r="5388" spans="1:14" x14ac:dyDescent="0.25">
      <c r="A5388" t="s">
        <v>8283</v>
      </c>
      <c r="B5388" t="s">
        <v>45</v>
      </c>
      <c r="C5388" t="s">
        <v>2198</v>
      </c>
      <c r="D5388" t="s">
        <v>82</v>
      </c>
      <c r="E5388" s="149">
        <v>487500</v>
      </c>
      <c r="F5388" s="149">
        <v>12500</v>
      </c>
      <c r="G5388" s="149">
        <v>500000</v>
      </c>
      <c r="H5388" s="150">
        <f>Tabela2[[#This Row],[PERCENTUAL REALIZADO2]]*1/100</f>
        <v>0.31837599999999999</v>
      </c>
      <c r="I5388">
        <v>31.837599999999998</v>
      </c>
      <c r="J5388" s="111">
        <v>42278</v>
      </c>
      <c r="L5388" t="s">
        <v>2</v>
      </c>
      <c r="M5388" t="s">
        <v>84</v>
      </c>
      <c r="N5388" t="s">
        <v>85</v>
      </c>
    </row>
    <row r="5389" spans="1:14" x14ac:dyDescent="0.25">
      <c r="A5389" t="s">
        <v>8284</v>
      </c>
      <c r="B5389" t="s">
        <v>48</v>
      </c>
      <c r="C5389" t="s">
        <v>204</v>
      </c>
      <c r="D5389" t="s">
        <v>82</v>
      </c>
      <c r="E5389" s="149">
        <v>384800</v>
      </c>
      <c r="F5389" s="149">
        <v>16069.58</v>
      </c>
      <c r="G5389" s="149">
        <v>400869.58</v>
      </c>
      <c r="H5389" s="150">
        <f>Tabela2[[#This Row],[PERCENTUAL REALIZADO2]]*1/100</f>
        <v>0.981572</v>
      </c>
      <c r="I5389">
        <v>98.157200000000003</v>
      </c>
      <c r="J5389" s="111">
        <v>42277</v>
      </c>
      <c r="L5389" t="s">
        <v>2</v>
      </c>
      <c r="M5389" t="s">
        <v>84</v>
      </c>
      <c r="N5389" t="s">
        <v>85</v>
      </c>
    </row>
    <row r="5390" spans="1:14" x14ac:dyDescent="0.25">
      <c r="A5390" t="s">
        <v>8285</v>
      </c>
      <c r="B5390" t="s">
        <v>51</v>
      </c>
      <c r="C5390" t="s">
        <v>906</v>
      </c>
      <c r="D5390" t="s">
        <v>86</v>
      </c>
      <c r="E5390" s="149">
        <v>987600</v>
      </c>
      <c r="F5390" s="149">
        <v>58321.26</v>
      </c>
      <c r="G5390" s="149">
        <v>1045921.26</v>
      </c>
      <c r="H5390" s="150">
        <f>Tabela2[[#This Row],[PERCENTUAL REALIZADO2]]*1/100</f>
        <v>0.67807799999999996</v>
      </c>
      <c r="I5390">
        <v>67.8078</v>
      </c>
      <c r="J5390" s="111">
        <v>42066</v>
      </c>
      <c r="L5390" t="s">
        <v>2</v>
      </c>
      <c r="M5390" t="s">
        <v>84</v>
      </c>
      <c r="N5390" t="s">
        <v>88</v>
      </c>
    </row>
    <row r="5391" spans="1:14" x14ac:dyDescent="0.25">
      <c r="A5391" t="s">
        <v>8286</v>
      </c>
      <c r="B5391" t="s">
        <v>68</v>
      </c>
      <c r="C5391" t="s">
        <v>5885</v>
      </c>
      <c r="D5391" t="s">
        <v>79</v>
      </c>
      <c r="E5391" s="149">
        <v>195000</v>
      </c>
      <c r="F5391" s="149">
        <v>3979.59</v>
      </c>
      <c r="G5391" s="149">
        <v>198979.59</v>
      </c>
      <c r="H5391" s="150">
        <f>Tabela2[[#This Row],[PERCENTUAL REALIZADO2]]*1/100</f>
        <v>0.83827600000000002</v>
      </c>
      <c r="I5391">
        <v>83.827600000000004</v>
      </c>
      <c r="J5391" s="111">
        <v>42182</v>
      </c>
      <c r="L5391" t="s">
        <v>2</v>
      </c>
      <c r="M5391" t="s">
        <v>80</v>
      </c>
      <c r="N5391" t="s">
        <v>81</v>
      </c>
    </row>
    <row r="5392" spans="1:14" x14ac:dyDescent="0.25">
      <c r="A5392" t="s">
        <v>311</v>
      </c>
      <c r="B5392" t="s">
        <v>53</v>
      </c>
      <c r="C5392" t="s">
        <v>103</v>
      </c>
      <c r="D5392" t="s">
        <v>79</v>
      </c>
      <c r="E5392" s="149">
        <v>243750</v>
      </c>
      <c r="F5392" s="149">
        <v>6250</v>
      </c>
      <c r="G5392" s="149">
        <v>250000</v>
      </c>
      <c r="H5392" s="150">
        <f>Tabela2[[#This Row],[PERCENTUAL REALIZADO2]]*1/100</f>
        <v>0.78736000000000006</v>
      </c>
      <c r="I5392">
        <v>78.736000000000004</v>
      </c>
      <c r="J5392" s="111">
        <v>42024</v>
      </c>
      <c r="L5392" t="s">
        <v>2</v>
      </c>
      <c r="M5392" t="s">
        <v>80</v>
      </c>
      <c r="N5392" t="s">
        <v>81</v>
      </c>
    </row>
    <row r="5393" spans="1:14" x14ac:dyDescent="0.25">
      <c r="A5393" t="s">
        <v>8287</v>
      </c>
      <c r="B5393" t="s">
        <v>65</v>
      </c>
      <c r="C5393" t="s">
        <v>553</v>
      </c>
      <c r="D5393" t="s">
        <v>79</v>
      </c>
      <c r="E5393" s="149">
        <v>482920.47</v>
      </c>
      <c r="F5393" s="149">
        <v>181780.34</v>
      </c>
      <c r="G5393" s="149">
        <v>664700.81000000006</v>
      </c>
      <c r="H5393" s="150">
        <f>Tabela2[[#This Row],[PERCENTUAL REALIZADO2]]*1/100</f>
        <v>0.95233400000000001</v>
      </c>
      <c r="I5393">
        <v>95.233400000000003</v>
      </c>
      <c r="J5393" s="111">
        <v>42226</v>
      </c>
      <c r="L5393" t="s">
        <v>2</v>
      </c>
      <c r="M5393" t="s">
        <v>80</v>
      </c>
      <c r="N5393" t="s">
        <v>81</v>
      </c>
    </row>
    <row r="5394" spans="1:14" x14ac:dyDescent="0.25">
      <c r="A5394" t="s">
        <v>8289</v>
      </c>
      <c r="B5394" t="s">
        <v>58</v>
      </c>
      <c r="C5394" t="s">
        <v>8288</v>
      </c>
      <c r="D5394" t="s">
        <v>79</v>
      </c>
      <c r="E5394" s="149">
        <v>438750</v>
      </c>
      <c r="F5394" s="149">
        <v>91250</v>
      </c>
      <c r="G5394" s="149">
        <v>530000</v>
      </c>
      <c r="H5394" s="150">
        <f>Tabela2[[#This Row],[PERCENTUAL REALIZADO2]]*1/100</f>
        <v>0.98113200000000012</v>
      </c>
      <c r="I5394">
        <v>98.113200000000006</v>
      </c>
      <c r="J5394" s="111">
        <v>42360</v>
      </c>
      <c r="L5394" t="s">
        <v>2</v>
      </c>
      <c r="M5394" t="s">
        <v>80</v>
      </c>
      <c r="N5394" t="s">
        <v>81</v>
      </c>
    </row>
    <row r="5395" spans="1:14" x14ac:dyDescent="0.25">
      <c r="A5395" t="s">
        <v>731</v>
      </c>
      <c r="B5395" t="s">
        <v>65</v>
      </c>
      <c r="C5395" t="s">
        <v>8103</v>
      </c>
      <c r="D5395" t="s">
        <v>79</v>
      </c>
      <c r="E5395" s="149">
        <v>117000</v>
      </c>
      <c r="F5395" s="149">
        <v>10174</v>
      </c>
      <c r="G5395" s="149">
        <v>127174</v>
      </c>
      <c r="H5395" s="150">
        <f>Tabela2[[#This Row],[PERCENTUAL REALIZADO2]]*1/100</f>
        <v>0.62669600000000003</v>
      </c>
      <c r="I5395">
        <v>62.669600000000003</v>
      </c>
      <c r="J5395" s="111">
        <v>42201</v>
      </c>
      <c r="L5395" t="s">
        <v>2</v>
      </c>
      <c r="M5395" t="s">
        <v>80</v>
      </c>
      <c r="N5395" t="s">
        <v>81</v>
      </c>
    </row>
    <row r="5396" spans="1:14" x14ac:dyDescent="0.25">
      <c r="A5396" t="s">
        <v>8290</v>
      </c>
      <c r="B5396" t="s">
        <v>69</v>
      </c>
      <c r="C5396" t="s">
        <v>4444</v>
      </c>
      <c r="D5396" t="s">
        <v>79</v>
      </c>
      <c r="E5396" s="149">
        <v>273000</v>
      </c>
      <c r="F5396" s="149">
        <v>7000</v>
      </c>
      <c r="G5396" s="149">
        <v>280000</v>
      </c>
      <c r="H5396" s="150">
        <f>Tabela2[[#This Row],[PERCENTUAL REALIZADO2]]*1/100</f>
        <v>0.68511200000000005</v>
      </c>
      <c r="I5396">
        <v>68.511200000000002</v>
      </c>
      <c r="J5396" s="111">
        <v>42401</v>
      </c>
      <c r="L5396" t="s">
        <v>2</v>
      </c>
      <c r="M5396" t="s">
        <v>80</v>
      </c>
      <c r="N5396" t="s">
        <v>81</v>
      </c>
    </row>
    <row r="5397" spans="1:14" x14ac:dyDescent="0.25">
      <c r="A5397" t="s">
        <v>8291</v>
      </c>
      <c r="B5397" t="s">
        <v>69</v>
      </c>
      <c r="C5397" t="s">
        <v>3902</v>
      </c>
      <c r="D5397" t="s">
        <v>79</v>
      </c>
      <c r="E5397" s="149">
        <v>273000</v>
      </c>
      <c r="F5397" s="149">
        <v>17000</v>
      </c>
      <c r="G5397" s="149">
        <v>290000</v>
      </c>
      <c r="H5397" s="150">
        <f>Tabela2[[#This Row],[PERCENTUAL REALIZADO2]]*1/100</f>
        <v>0.986734</v>
      </c>
      <c r="I5397">
        <v>98.673400000000001</v>
      </c>
      <c r="J5397" s="111">
        <v>42163</v>
      </c>
      <c r="L5397" t="s">
        <v>2</v>
      </c>
      <c r="M5397" t="s">
        <v>80</v>
      </c>
      <c r="N5397" t="s">
        <v>81</v>
      </c>
    </row>
    <row r="5398" spans="1:14" x14ac:dyDescent="0.25">
      <c r="A5398" t="s">
        <v>8292</v>
      </c>
      <c r="B5398" t="s">
        <v>69</v>
      </c>
      <c r="C5398" t="s">
        <v>3995</v>
      </c>
      <c r="D5398" t="s">
        <v>79</v>
      </c>
      <c r="E5398" s="149">
        <v>243750</v>
      </c>
      <c r="F5398" s="149">
        <v>67006.63</v>
      </c>
      <c r="G5398" s="149">
        <v>310756.63</v>
      </c>
      <c r="H5398" s="150">
        <f>Tabela2[[#This Row],[PERCENTUAL REALIZADO2]]*1/100</f>
        <v>0.82053900000000002</v>
      </c>
      <c r="I5398">
        <v>82.053899999999999</v>
      </c>
      <c r="J5398" s="111">
        <v>42217</v>
      </c>
      <c r="L5398" t="s">
        <v>2</v>
      </c>
      <c r="M5398" t="s">
        <v>80</v>
      </c>
      <c r="N5398" t="s">
        <v>81</v>
      </c>
    </row>
    <row r="5399" spans="1:14" x14ac:dyDescent="0.25">
      <c r="A5399" t="s">
        <v>328</v>
      </c>
      <c r="B5399" t="s">
        <v>53</v>
      </c>
      <c r="C5399" t="s">
        <v>736</v>
      </c>
      <c r="D5399" t="s">
        <v>79</v>
      </c>
      <c r="E5399" s="149">
        <v>975000</v>
      </c>
      <c r="F5399" s="149">
        <v>110000</v>
      </c>
      <c r="G5399" s="149">
        <v>1085000</v>
      </c>
      <c r="H5399" s="150">
        <f>Tabela2[[#This Row],[PERCENTUAL REALIZADO2]]*1/100</f>
        <v>0.99981500000000001</v>
      </c>
      <c r="I5399">
        <v>99.981499999999997</v>
      </c>
      <c r="J5399" s="111">
        <v>42354</v>
      </c>
      <c r="L5399" t="s">
        <v>2</v>
      </c>
      <c r="M5399" t="s">
        <v>80</v>
      </c>
      <c r="N5399" t="s">
        <v>81</v>
      </c>
    </row>
    <row r="5400" spans="1:14" x14ac:dyDescent="0.25">
      <c r="A5400" t="s">
        <v>8294</v>
      </c>
      <c r="B5400" t="s">
        <v>63</v>
      </c>
      <c r="C5400" t="s">
        <v>8293</v>
      </c>
      <c r="D5400" t="s">
        <v>79</v>
      </c>
      <c r="E5400" s="149">
        <v>565500</v>
      </c>
      <c r="F5400" s="149">
        <v>12000</v>
      </c>
      <c r="G5400" s="149">
        <v>577500</v>
      </c>
      <c r="H5400" s="150">
        <f>Tabela2[[#This Row],[PERCENTUAL REALIZADO2]]*1/100</f>
        <v>0.69331900000000002</v>
      </c>
      <c r="I5400">
        <v>69.331900000000005</v>
      </c>
      <c r="J5400" s="111">
        <v>42733</v>
      </c>
      <c r="L5400" t="s">
        <v>2</v>
      </c>
      <c r="M5400" t="s">
        <v>80</v>
      </c>
      <c r="N5400" t="s">
        <v>81</v>
      </c>
    </row>
    <row r="5401" spans="1:14" x14ac:dyDescent="0.25">
      <c r="A5401" t="s">
        <v>8295</v>
      </c>
      <c r="B5401" t="s">
        <v>58</v>
      </c>
      <c r="C5401" t="s">
        <v>330</v>
      </c>
      <c r="D5401" t="s">
        <v>79</v>
      </c>
      <c r="E5401" s="149">
        <v>975000</v>
      </c>
      <c r="F5401" s="149">
        <v>108350</v>
      </c>
      <c r="G5401" s="149">
        <v>1083350</v>
      </c>
      <c r="H5401" s="150">
        <f>Tabela2[[#This Row],[PERCENTUAL REALIZADO2]]*1/100</f>
        <v>0.94316699999999998</v>
      </c>
      <c r="I5401">
        <v>94.316699999999997</v>
      </c>
      <c r="J5401" s="111">
        <v>42248</v>
      </c>
      <c r="L5401" t="s">
        <v>2</v>
      </c>
      <c r="M5401" t="s">
        <v>80</v>
      </c>
      <c r="N5401" t="s">
        <v>81</v>
      </c>
    </row>
    <row r="5402" spans="1:14" x14ac:dyDescent="0.25">
      <c r="A5402" t="s">
        <v>8296</v>
      </c>
      <c r="B5402" t="s">
        <v>53</v>
      </c>
      <c r="C5402" t="s">
        <v>1069</v>
      </c>
      <c r="D5402" t="s">
        <v>79</v>
      </c>
      <c r="E5402" s="149">
        <v>2925000</v>
      </c>
      <c r="F5402" s="149">
        <v>584532.51</v>
      </c>
      <c r="G5402" s="149">
        <v>3509532.51</v>
      </c>
      <c r="H5402" s="150">
        <f>Tabela2[[#This Row],[PERCENTUAL REALIZADO2]]*1/100</f>
        <v>3.1480000000000001E-2</v>
      </c>
      <c r="I5402">
        <v>3.1480000000000001</v>
      </c>
      <c r="J5402" s="111">
        <v>42106</v>
      </c>
      <c r="L5402" t="s">
        <v>2</v>
      </c>
      <c r="M5402" t="s">
        <v>80</v>
      </c>
      <c r="N5402" t="s">
        <v>81</v>
      </c>
    </row>
    <row r="5403" spans="1:14" x14ac:dyDescent="0.25">
      <c r="A5403" t="s">
        <v>8298</v>
      </c>
      <c r="B5403" t="s">
        <v>53</v>
      </c>
      <c r="C5403" t="s">
        <v>8297</v>
      </c>
      <c r="D5403" t="s">
        <v>79</v>
      </c>
      <c r="E5403" s="149">
        <v>975000</v>
      </c>
      <c r="F5403" s="149">
        <v>269665.68</v>
      </c>
      <c r="G5403" s="149">
        <v>1244665.68</v>
      </c>
      <c r="H5403" s="150">
        <f>Tabela2[[#This Row],[PERCENTUAL REALIZADO2]]*1/100</f>
        <v>0.27384900000000001</v>
      </c>
      <c r="I5403">
        <v>27.384899999999998</v>
      </c>
      <c r="J5403" s="111">
        <v>42158</v>
      </c>
      <c r="L5403" t="s">
        <v>2</v>
      </c>
      <c r="M5403" t="s">
        <v>80</v>
      </c>
      <c r="N5403" t="s">
        <v>81</v>
      </c>
    </row>
    <row r="5404" spans="1:14" x14ac:dyDescent="0.25">
      <c r="A5404" t="s">
        <v>2312</v>
      </c>
      <c r="B5404" t="s">
        <v>65</v>
      </c>
      <c r="C5404" t="s">
        <v>1806</v>
      </c>
      <c r="D5404" t="s">
        <v>79</v>
      </c>
      <c r="E5404" s="149">
        <v>175500</v>
      </c>
      <c r="F5404" s="149">
        <v>15260.87</v>
      </c>
      <c r="G5404" s="149">
        <v>190760.87</v>
      </c>
      <c r="H5404" s="150">
        <f>Tabela2[[#This Row],[PERCENTUAL REALIZADO2]]*1/100</f>
        <v>0.885239</v>
      </c>
      <c r="I5404">
        <v>88.523899999999998</v>
      </c>
      <c r="J5404" s="111">
        <v>42200</v>
      </c>
      <c r="L5404" t="s">
        <v>2</v>
      </c>
      <c r="M5404" t="s">
        <v>80</v>
      </c>
      <c r="N5404" t="s">
        <v>81</v>
      </c>
    </row>
    <row r="5405" spans="1:14" x14ac:dyDescent="0.25">
      <c r="A5405" t="s">
        <v>8299</v>
      </c>
      <c r="B5405" t="s">
        <v>62</v>
      </c>
      <c r="C5405" t="s">
        <v>455</v>
      </c>
      <c r="D5405" t="s">
        <v>79</v>
      </c>
      <c r="E5405" s="149">
        <v>243750</v>
      </c>
      <c r="F5405" s="149">
        <v>17098.259999999998</v>
      </c>
      <c r="G5405" s="149">
        <v>260848.26</v>
      </c>
      <c r="H5405" s="150">
        <f>Tabela2[[#This Row],[PERCENTUAL REALIZADO2]]*1/100</f>
        <v>0.86746499999999993</v>
      </c>
      <c r="I5405">
        <v>86.746499999999997</v>
      </c>
      <c r="J5405" s="111">
        <v>42160</v>
      </c>
      <c r="L5405" t="s">
        <v>2</v>
      </c>
      <c r="M5405" t="s">
        <v>80</v>
      </c>
      <c r="N5405" t="s">
        <v>81</v>
      </c>
    </row>
    <row r="5406" spans="1:14" x14ac:dyDescent="0.25">
      <c r="A5406" t="s">
        <v>8300</v>
      </c>
      <c r="B5406" t="s">
        <v>48</v>
      </c>
      <c r="C5406" t="s">
        <v>4007</v>
      </c>
      <c r="D5406" t="s">
        <v>79</v>
      </c>
      <c r="E5406" s="149">
        <v>487500</v>
      </c>
      <c r="F5406" s="149">
        <v>10000</v>
      </c>
      <c r="G5406" s="149">
        <v>497500</v>
      </c>
      <c r="H5406" s="150">
        <f>Tabela2[[#This Row],[PERCENTUAL REALIZADO2]]*1/100</f>
        <v>0.66797200000000001</v>
      </c>
      <c r="I5406">
        <v>66.797200000000004</v>
      </c>
      <c r="J5406" s="111">
        <v>42064</v>
      </c>
      <c r="L5406" t="s">
        <v>2</v>
      </c>
      <c r="M5406" t="s">
        <v>80</v>
      </c>
      <c r="N5406" t="s">
        <v>81</v>
      </c>
    </row>
    <row r="5407" spans="1:14" x14ac:dyDescent="0.25">
      <c r="A5407" t="s">
        <v>1093</v>
      </c>
      <c r="B5407" t="s">
        <v>63</v>
      </c>
      <c r="C5407" t="s">
        <v>1703</v>
      </c>
      <c r="D5407" t="s">
        <v>79</v>
      </c>
      <c r="E5407" s="149">
        <v>1365000</v>
      </c>
      <c r="F5407" s="149">
        <v>29068.02</v>
      </c>
      <c r="G5407" s="149">
        <v>1394068.02</v>
      </c>
      <c r="H5407" s="150">
        <f>Tabela2[[#This Row],[PERCENTUAL REALIZADO2]]*1/100</f>
        <v>0.98886799999999997</v>
      </c>
      <c r="I5407">
        <v>98.886799999999994</v>
      </c>
      <c r="J5407" s="111">
        <v>42156</v>
      </c>
      <c r="L5407" t="s">
        <v>2</v>
      </c>
      <c r="M5407" t="s">
        <v>80</v>
      </c>
      <c r="N5407" t="s">
        <v>81</v>
      </c>
    </row>
    <row r="5408" spans="1:14" x14ac:dyDescent="0.25">
      <c r="A5408" t="s">
        <v>2349</v>
      </c>
      <c r="B5408" t="s">
        <v>58</v>
      </c>
      <c r="C5408" t="s">
        <v>967</v>
      </c>
      <c r="D5408" t="s">
        <v>79</v>
      </c>
      <c r="E5408" s="149">
        <v>975000</v>
      </c>
      <c r="F5408" s="149">
        <v>97500</v>
      </c>
      <c r="G5408" s="149">
        <v>1072500</v>
      </c>
      <c r="H5408" s="150">
        <f>Tabela2[[#This Row],[PERCENTUAL REALIZADO2]]*1/100</f>
        <v>0.80832300000000001</v>
      </c>
      <c r="I5408">
        <v>80.832300000000004</v>
      </c>
      <c r="J5408" s="111">
        <v>42186</v>
      </c>
      <c r="L5408" t="s">
        <v>2</v>
      </c>
      <c r="M5408" t="s">
        <v>80</v>
      </c>
      <c r="N5408" t="s">
        <v>81</v>
      </c>
    </row>
    <row r="5409" spans="1:14" x14ac:dyDescent="0.25">
      <c r="A5409" t="s">
        <v>8301</v>
      </c>
      <c r="B5409" t="s">
        <v>48</v>
      </c>
      <c r="C5409" t="s">
        <v>3169</v>
      </c>
      <c r="D5409" t="s">
        <v>79</v>
      </c>
      <c r="E5409" s="149">
        <v>731250</v>
      </c>
      <c r="F5409" s="149">
        <v>107386.36</v>
      </c>
      <c r="G5409" s="149">
        <v>838636.36</v>
      </c>
      <c r="H5409" s="150">
        <f>Tabela2[[#This Row],[PERCENTUAL REALIZADO2]]*1/100</f>
        <v>0.40341099999999996</v>
      </c>
      <c r="I5409">
        <v>40.341099999999997</v>
      </c>
      <c r="J5409" s="111">
        <v>42156</v>
      </c>
      <c r="L5409" t="s">
        <v>2</v>
      </c>
      <c r="M5409" t="s">
        <v>80</v>
      </c>
      <c r="N5409" t="s">
        <v>81</v>
      </c>
    </row>
    <row r="5410" spans="1:14" x14ac:dyDescent="0.25">
      <c r="A5410" t="s">
        <v>165</v>
      </c>
      <c r="B5410" t="s">
        <v>63</v>
      </c>
      <c r="C5410" t="s">
        <v>1694</v>
      </c>
      <c r="D5410" t="s">
        <v>79</v>
      </c>
      <c r="E5410" s="149">
        <v>1170000</v>
      </c>
      <c r="F5410" s="149">
        <v>63897.78</v>
      </c>
      <c r="G5410" s="149">
        <v>1233897.78</v>
      </c>
      <c r="H5410" s="150">
        <f>Tabela2[[#This Row],[PERCENTUAL REALIZADO2]]*1/100</f>
        <v>0.96402100000000002</v>
      </c>
      <c r="I5410">
        <v>96.402100000000004</v>
      </c>
      <c r="J5410" s="111">
        <v>42222</v>
      </c>
      <c r="L5410" t="s">
        <v>2</v>
      </c>
      <c r="M5410" t="s">
        <v>80</v>
      </c>
      <c r="N5410" t="s">
        <v>81</v>
      </c>
    </row>
    <row r="5411" spans="1:14" x14ac:dyDescent="0.25">
      <c r="A5411" t="s">
        <v>8303</v>
      </c>
      <c r="B5411" t="s">
        <v>63</v>
      </c>
      <c r="C5411" t="s">
        <v>8302</v>
      </c>
      <c r="D5411" t="s">
        <v>79</v>
      </c>
      <c r="E5411" s="149">
        <v>341250</v>
      </c>
      <c r="F5411" s="149">
        <v>86815.66</v>
      </c>
      <c r="G5411" s="149">
        <v>428065.66</v>
      </c>
      <c r="H5411" s="150">
        <f>Tabela2[[#This Row],[PERCENTUAL REALIZADO2]]*1/100</f>
        <v>0.96689800000000004</v>
      </c>
      <c r="I5411">
        <v>96.689800000000005</v>
      </c>
      <c r="J5411" s="111">
        <v>42173</v>
      </c>
      <c r="L5411" t="s">
        <v>2</v>
      </c>
      <c r="M5411" t="s">
        <v>80</v>
      </c>
      <c r="N5411" t="s">
        <v>81</v>
      </c>
    </row>
    <row r="5412" spans="1:14" x14ac:dyDescent="0.25">
      <c r="A5412" t="s">
        <v>8305</v>
      </c>
      <c r="B5412" t="s">
        <v>50</v>
      </c>
      <c r="C5412" t="s">
        <v>5222</v>
      </c>
      <c r="D5412" t="s">
        <v>79</v>
      </c>
      <c r="E5412" s="149">
        <v>97500</v>
      </c>
      <c r="F5412" s="149">
        <v>34500</v>
      </c>
      <c r="G5412" s="149">
        <v>132000</v>
      </c>
      <c r="H5412" s="150">
        <f>Tabela2[[#This Row],[PERCENTUAL REALIZADO2]]*1/100</f>
        <v>0.92803000000000002</v>
      </c>
      <c r="I5412">
        <v>92.802999999999997</v>
      </c>
      <c r="J5412" s="111">
        <v>42734</v>
      </c>
      <c r="K5412" s="111">
        <v>43039</v>
      </c>
      <c r="L5412" t="s">
        <v>2</v>
      </c>
      <c r="M5412" t="s">
        <v>80</v>
      </c>
      <c r="N5412" t="s">
        <v>81</v>
      </c>
    </row>
    <row r="5413" spans="1:14" x14ac:dyDescent="0.25">
      <c r="A5413" t="s">
        <v>8306</v>
      </c>
      <c r="B5413" t="s">
        <v>53</v>
      </c>
      <c r="C5413" t="s">
        <v>5938</v>
      </c>
      <c r="D5413" t="s">
        <v>79</v>
      </c>
      <c r="E5413" s="149">
        <v>341250</v>
      </c>
      <c r="F5413" s="149">
        <v>32168.29</v>
      </c>
      <c r="G5413" s="149">
        <v>373418.29</v>
      </c>
      <c r="H5413" s="150">
        <f>Tabela2[[#This Row],[PERCENTUAL REALIZADO2]]*1/100</f>
        <v>1.9084E-2</v>
      </c>
      <c r="I5413">
        <v>1.9084000000000001</v>
      </c>
      <c r="J5413" s="111">
        <v>42226</v>
      </c>
      <c r="L5413" t="s">
        <v>2</v>
      </c>
      <c r="M5413" t="s">
        <v>80</v>
      </c>
      <c r="N5413" t="s">
        <v>81</v>
      </c>
    </row>
    <row r="5414" spans="1:14" x14ac:dyDescent="0.25">
      <c r="A5414" t="s">
        <v>109</v>
      </c>
      <c r="B5414" t="s">
        <v>57</v>
      </c>
      <c r="C5414" t="s">
        <v>543</v>
      </c>
      <c r="D5414" t="s">
        <v>79</v>
      </c>
      <c r="E5414" s="149">
        <v>146250</v>
      </c>
      <c r="F5414" s="149">
        <v>3750</v>
      </c>
      <c r="G5414" s="149">
        <v>150000</v>
      </c>
      <c r="H5414" s="150">
        <f>Tabela2[[#This Row],[PERCENTUAL REALIZADO2]]*1/100</f>
        <v>0.74866600000000005</v>
      </c>
      <c r="I5414">
        <v>74.866600000000005</v>
      </c>
      <c r="J5414" s="111">
        <v>42093</v>
      </c>
      <c r="L5414" t="s">
        <v>2</v>
      </c>
      <c r="M5414" t="s">
        <v>80</v>
      </c>
      <c r="N5414" t="s">
        <v>81</v>
      </c>
    </row>
    <row r="5415" spans="1:14" x14ac:dyDescent="0.25">
      <c r="A5415" t="s">
        <v>8307</v>
      </c>
      <c r="B5415" t="s">
        <v>314</v>
      </c>
      <c r="C5415" t="s">
        <v>428</v>
      </c>
      <c r="D5415" t="s">
        <v>82</v>
      </c>
      <c r="E5415" s="149">
        <v>487500</v>
      </c>
      <c r="F5415" s="149">
        <v>10000</v>
      </c>
      <c r="G5415" s="149">
        <v>497500</v>
      </c>
      <c r="H5415" s="150">
        <f>Tabela2[[#This Row],[PERCENTUAL REALIZADO2]]*1/100</f>
        <v>0.52839999999999998</v>
      </c>
      <c r="I5415">
        <v>52.84</v>
      </c>
      <c r="J5415" s="111">
        <v>42513</v>
      </c>
      <c r="L5415" t="s">
        <v>2</v>
      </c>
      <c r="M5415" t="s">
        <v>84</v>
      </c>
      <c r="N5415" t="s">
        <v>85</v>
      </c>
    </row>
    <row r="5416" spans="1:14" x14ac:dyDescent="0.25">
      <c r="A5416" t="s">
        <v>8308</v>
      </c>
      <c r="B5416" t="s">
        <v>51</v>
      </c>
      <c r="C5416" t="s">
        <v>1090</v>
      </c>
      <c r="D5416" t="s">
        <v>82</v>
      </c>
      <c r="E5416" s="149">
        <v>243750</v>
      </c>
      <c r="F5416" s="149">
        <v>6250</v>
      </c>
      <c r="G5416" s="149">
        <v>250000</v>
      </c>
      <c r="H5416" s="150">
        <f>Tabela2[[#This Row],[PERCENTUAL REALIZADO2]]*1/100</f>
        <v>0.65960800000000008</v>
      </c>
      <c r="I5416">
        <v>65.960800000000006</v>
      </c>
      <c r="J5416" s="111">
        <v>42160</v>
      </c>
      <c r="L5416" t="s">
        <v>2</v>
      </c>
      <c r="M5416" t="s">
        <v>84</v>
      </c>
      <c r="N5416" t="s">
        <v>85</v>
      </c>
    </row>
    <row r="5417" spans="1:14" x14ac:dyDescent="0.25">
      <c r="A5417" t="s">
        <v>8309</v>
      </c>
      <c r="B5417" t="s">
        <v>52</v>
      </c>
      <c r="C5417" t="s">
        <v>4719</v>
      </c>
      <c r="D5417" t="s">
        <v>86</v>
      </c>
      <c r="E5417" s="149">
        <v>344750</v>
      </c>
      <c r="F5417" s="149">
        <v>31712.74</v>
      </c>
      <c r="G5417" s="149">
        <v>376462.74</v>
      </c>
      <c r="H5417" s="150">
        <f>Tabela2[[#This Row],[PERCENTUAL REALIZADO2]]*1/100</f>
        <v>0.37042000000000003</v>
      </c>
      <c r="I5417">
        <v>37.042000000000002</v>
      </c>
      <c r="J5417" s="111">
        <v>42151</v>
      </c>
      <c r="L5417" t="s">
        <v>2</v>
      </c>
      <c r="M5417" t="s">
        <v>84</v>
      </c>
      <c r="N5417" t="s">
        <v>88</v>
      </c>
    </row>
    <row r="5418" spans="1:14" x14ac:dyDescent="0.25">
      <c r="A5418" t="s">
        <v>8310</v>
      </c>
      <c r="B5418" t="s">
        <v>65</v>
      </c>
      <c r="C5418" t="s">
        <v>689</v>
      </c>
      <c r="D5418" t="s">
        <v>90</v>
      </c>
      <c r="E5418" s="149">
        <v>225000</v>
      </c>
      <c r="F5418" s="149">
        <v>9450</v>
      </c>
      <c r="G5418" s="149">
        <v>234450</v>
      </c>
      <c r="H5418" s="150">
        <f>Tabela2[[#This Row],[PERCENTUAL REALIZADO2]]*1/100</f>
        <v>0.42141100000000004</v>
      </c>
      <c r="I5418">
        <v>42.141100000000002</v>
      </c>
      <c r="J5418" s="111">
        <v>42767</v>
      </c>
      <c r="L5418" t="s">
        <v>2</v>
      </c>
      <c r="M5418" t="s">
        <v>80</v>
      </c>
      <c r="N5418" t="s">
        <v>511</v>
      </c>
    </row>
    <row r="5419" spans="1:14" x14ac:dyDescent="0.25">
      <c r="A5419" t="s">
        <v>8311</v>
      </c>
      <c r="B5419" t="s">
        <v>62</v>
      </c>
      <c r="C5419" t="s">
        <v>994</v>
      </c>
      <c r="D5419" t="s">
        <v>90</v>
      </c>
      <c r="E5419" s="149">
        <v>398019.84000000003</v>
      </c>
      <c r="F5419" s="149">
        <v>16584.16</v>
      </c>
      <c r="G5419" s="149">
        <v>414604</v>
      </c>
      <c r="H5419" s="150">
        <f>Tabela2[[#This Row],[PERCENTUAL REALIZADO2]]*1/100</f>
        <v>0.81823800000000002</v>
      </c>
      <c r="I5419">
        <v>81.823800000000006</v>
      </c>
      <c r="J5419" s="111">
        <v>42461</v>
      </c>
      <c r="L5419" t="s">
        <v>2</v>
      </c>
      <c r="M5419" t="s">
        <v>80</v>
      </c>
      <c r="N5419" t="s">
        <v>112</v>
      </c>
    </row>
    <row r="5420" spans="1:14" x14ac:dyDescent="0.25">
      <c r="A5420" t="s">
        <v>8312</v>
      </c>
      <c r="B5420" t="s">
        <v>58</v>
      </c>
      <c r="C5420" t="s">
        <v>330</v>
      </c>
      <c r="D5420" t="s">
        <v>90</v>
      </c>
      <c r="E5420" s="149">
        <v>375000</v>
      </c>
      <c r="F5420" s="149">
        <v>98442.7</v>
      </c>
      <c r="G5420" s="149">
        <v>473442.7</v>
      </c>
      <c r="H5420" s="150">
        <f>Tabela2[[#This Row],[PERCENTUAL REALIZADO2]]*1/100</f>
        <v>0.51678600000000008</v>
      </c>
      <c r="I5420">
        <v>51.678600000000003</v>
      </c>
      <c r="J5420" s="111">
        <v>42339</v>
      </c>
      <c r="L5420" t="s">
        <v>2</v>
      </c>
      <c r="M5420" t="s">
        <v>80</v>
      </c>
      <c r="N5420" t="s">
        <v>112</v>
      </c>
    </row>
    <row r="5421" spans="1:14" x14ac:dyDescent="0.25">
      <c r="A5421" t="s">
        <v>8313</v>
      </c>
      <c r="B5421" t="s">
        <v>58</v>
      </c>
      <c r="C5421" t="s">
        <v>330</v>
      </c>
      <c r="D5421" t="s">
        <v>90</v>
      </c>
      <c r="E5421" s="149">
        <v>425000</v>
      </c>
      <c r="F5421" s="149">
        <v>85000</v>
      </c>
      <c r="G5421" s="149">
        <v>510000</v>
      </c>
      <c r="H5421" s="150">
        <f>Tabela2[[#This Row],[PERCENTUAL REALIZADO2]]*1/100</f>
        <v>0.52705800000000003</v>
      </c>
      <c r="I5421">
        <v>52.705800000000004</v>
      </c>
      <c r="J5421" s="111">
        <v>42887</v>
      </c>
      <c r="L5421" t="s">
        <v>2</v>
      </c>
      <c r="M5421" t="s">
        <v>80</v>
      </c>
      <c r="N5421" t="s">
        <v>112</v>
      </c>
    </row>
    <row r="5422" spans="1:14" x14ac:dyDescent="0.25">
      <c r="A5422" t="s">
        <v>8314</v>
      </c>
      <c r="B5422" t="s">
        <v>58</v>
      </c>
      <c r="C5422" t="s">
        <v>330</v>
      </c>
      <c r="D5422" t="s">
        <v>90</v>
      </c>
      <c r="E5422" s="149">
        <v>425000</v>
      </c>
      <c r="F5422" s="149">
        <v>79000</v>
      </c>
      <c r="G5422" s="149">
        <v>504000</v>
      </c>
      <c r="H5422" s="150">
        <f>Tabela2[[#This Row],[PERCENTUAL REALIZADO2]]*1/100</f>
        <v>0.50434699999999999</v>
      </c>
      <c r="I5422">
        <v>50.434699999999999</v>
      </c>
      <c r="J5422" s="111">
        <v>42887</v>
      </c>
      <c r="L5422" t="s">
        <v>2</v>
      </c>
      <c r="M5422" t="s">
        <v>80</v>
      </c>
      <c r="N5422" t="s">
        <v>112</v>
      </c>
    </row>
    <row r="5423" spans="1:14" x14ac:dyDescent="0.25">
      <c r="A5423" t="s">
        <v>8315</v>
      </c>
      <c r="B5423" t="s">
        <v>47</v>
      </c>
      <c r="C5423" t="s">
        <v>91</v>
      </c>
      <c r="D5423" t="s">
        <v>90</v>
      </c>
      <c r="E5423" s="149">
        <v>330930</v>
      </c>
      <c r="F5423" s="149">
        <v>36770</v>
      </c>
      <c r="G5423" s="149">
        <v>367700</v>
      </c>
      <c r="H5423" s="150">
        <f>Tabela2[[#This Row],[PERCENTUAL REALIZADO2]]*1/100</f>
        <v>0.72803899999999999</v>
      </c>
      <c r="I5423">
        <v>72.803899999999999</v>
      </c>
      <c r="J5423" s="111">
        <v>42486</v>
      </c>
      <c r="L5423" t="s">
        <v>2</v>
      </c>
      <c r="M5423" t="s">
        <v>80</v>
      </c>
      <c r="N5423" t="s">
        <v>112</v>
      </c>
    </row>
    <row r="5424" spans="1:14" x14ac:dyDescent="0.25">
      <c r="A5424" t="s">
        <v>8316</v>
      </c>
      <c r="B5424" t="s">
        <v>47</v>
      </c>
      <c r="C5424" t="s">
        <v>91</v>
      </c>
      <c r="D5424" t="s">
        <v>90</v>
      </c>
      <c r="E5424" s="149">
        <v>409616.1</v>
      </c>
      <c r="F5424" s="149">
        <v>45512.9</v>
      </c>
      <c r="G5424" s="149">
        <v>455129</v>
      </c>
      <c r="H5424" s="150">
        <f>Tabela2[[#This Row],[PERCENTUAL REALIZADO2]]*1/100</f>
        <v>0.54825100000000004</v>
      </c>
      <c r="I5424">
        <v>54.825099999999999</v>
      </c>
      <c r="J5424" s="111">
        <v>42241</v>
      </c>
      <c r="L5424" t="s">
        <v>2</v>
      </c>
      <c r="M5424" t="s">
        <v>80</v>
      </c>
      <c r="N5424" t="s">
        <v>112</v>
      </c>
    </row>
    <row r="5425" spans="1:14" x14ac:dyDescent="0.25">
      <c r="A5425" t="s">
        <v>8317</v>
      </c>
      <c r="B5425" t="s">
        <v>58</v>
      </c>
      <c r="C5425" t="s">
        <v>330</v>
      </c>
      <c r="D5425" t="s">
        <v>90</v>
      </c>
      <c r="E5425" s="149">
        <v>425000</v>
      </c>
      <c r="F5425" s="149">
        <v>85000</v>
      </c>
      <c r="G5425" s="149">
        <v>510000</v>
      </c>
      <c r="H5425" s="150">
        <f>Tabela2[[#This Row],[PERCENTUAL REALIZADO2]]*1/100</f>
        <v>0.64705799999999991</v>
      </c>
      <c r="I5425">
        <v>64.705799999999996</v>
      </c>
      <c r="J5425" s="111">
        <v>42240</v>
      </c>
      <c r="L5425" t="s">
        <v>2</v>
      </c>
      <c r="M5425" t="s">
        <v>80</v>
      </c>
      <c r="N5425" t="s">
        <v>112</v>
      </c>
    </row>
    <row r="5426" spans="1:14" x14ac:dyDescent="0.25">
      <c r="A5426" t="s">
        <v>8318</v>
      </c>
      <c r="B5426" t="s">
        <v>48</v>
      </c>
      <c r="C5426" t="s">
        <v>8086</v>
      </c>
      <c r="D5426" t="s">
        <v>90</v>
      </c>
      <c r="E5426" s="149">
        <v>364885.2</v>
      </c>
      <c r="F5426" s="149">
        <v>40542.800000000003</v>
      </c>
      <c r="G5426" s="149">
        <v>405428</v>
      </c>
      <c r="H5426" s="150">
        <f>Tabela2[[#This Row],[PERCENTUAL REALIZADO2]]*1/100</f>
        <v>0.51378400000000002</v>
      </c>
      <c r="I5426">
        <v>51.378399999999999</v>
      </c>
      <c r="J5426" s="111">
        <v>42339</v>
      </c>
      <c r="L5426" t="s">
        <v>2</v>
      </c>
      <c r="M5426" t="s">
        <v>80</v>
      </c>
      <c r="N5426" t="s">
        <v>112</v>
      </c>
    </row>
    <row r="5427" spans="1:14" x14ac:dyDescent="0.25">
      <c r="A5427" t="s">
        <v>8319</v>
      </c>
      <c r="B5427" t="s">
        <v>53</v>
      </c>
      <c r="C5427" t="s">
        <v>7014</v>
      </c>
      <c r="D5427" t="s">
        <v>79</v>
      </c>
      <c r="E5427" s="149">
        <v>292500</v>
      </c>
      <c r="F5427" s="149">
        <v>24963.84</v>
      </c>
      <c r="G5427" s="149">
        <v>317463.84000000003</v>
      </c>
      <c r="H5427" s="150">
        <f>Tabela2[[#This Row],[PERCENTUAL REALIZADO2]]*1/100</f>
        <v>0.99685000000000001</v>
      </c>
      <c r="I5427">
        <v>99.685000000000002</v>
      </c>
      <c r="J5427" s="111">
        <v>42217</v>
      </c>
      <c r="K5427" s="111">
        <v>43066</v>
      </c>
      <c r="L5427" t="s">
        <v>2</v>
      </c>
      <c r="M5427" t="s">
        <v>80</v>
      </c>
      <c r="N5427" t="s">
        <v>81</v>
      </c>
    </row>
    <row r="5428" spans="1:14" x14ac:dyDescent="0.25">
      <c r="A5428" t="s">
        <v>8320</v>
      </c>
      <c r="B5428" t="s">
        <v>52</v>
      </c>
      <c r="C5428" t="s">
        <v>5174</v>
      </c>
      <c r="D5428" t="s">
        <v>79</v>
      </c>
      <c r="E5428" s="149">
        <v>292500</v>
      </c>
      <c r="F5428" s="149">
        <v>7500</v>
      </c>
      <c r="G5428" s="149">
        <v>300000</v>
      </c>
      <c r="H5428" s="150">
        <f>Tabela2[[#This Row],[PERCENTUAL REALIZADO2]]*1/100</f>
        <v>0.72658</v>
      </c>
      <c r="I5428">
        <v>72.658000000000001</v>
      </c>
      <c r="J5428" s="111">
        <v>42110</v>
      </c>
      <c r="L5428" t="s">
        <v>2</v>
      </c>
      <c r="M5428" t="s">
        <v>80</v>
      </c>
      <c r="N5428" t="s">
        <v>81</v>
      </c>
    </row>
    <row r="5429" spans="1:14" x14ac:dyDescent="0.25">
      <c r="A5429" t="s">
        <v>8321</v>
      </c>
      <c r="B5429" t="s">
        <v>55</v>
      </c>
      <c r="C5429" t="s">
        <v>5430</v>
      </c>
      <c r="D5429" t="s">
        <v>82</v>
      </c>
      <c r="E5429" s="149">
        <v>292500</v>
      </c>
      <c r="F5429" s="149">
        <v>5970</v>
      </c>
      <c r="G5429" s="149">
        <v>298470</v>
      </c>
      <c r="H5429" s="150">
        <f>Tabela2[[#This Row],[PERCENTUAL REALIZADO2]]*1/100</f>
        <v>9.8177E-2</v>
      </c>
      <c r="I5429">
        <v>9.8177000000000003</v>
      </c>
      <c r="J5429" s="111">
        <v>42339</v>
      </c>
      <c r="L5429" t="s">
        <v>2</v>
      </c>
      <c r="M5429" t="s">
        <v>84</v>
      </c>
      <c r="N5429" t="s">
        <v>85</v>
      </c>
    </row>
    <row r="5430" spans="1:14" x14ac:dyDescent="0.25">
      <c r="A5430" t="s">
        <v>8322</v>
      </c>
      <c r="B5430" t="s">
        <v>53</v>
      </c>
      <c r="C5430" t="s">
        <v>299</v>
      </c>
      <c r="D5430" t="s">
        <v>117</v>
      </c>
      <c r="E5430" s="149">
        <v>292500</v>
      </c>
      <c r="F5430" s="149">
        <v>140101.07999999999</v>
      </c>
      <c r="G5430" s="149">
        <v>432601.08</v>
      </c>
      <c r="H5430" s="150">
        <f>Tabela2[[#This Row],[PERCENTUAL REALIZADO2]]*1/100</f>
        <v>0.99984700000000004</v>
      </c>
      <c r="I5430">
        <v>99.984700000000004</v>
      </c>
      <c r="J5430" s="111">
        <v>42171</v>
      </c>
      <c r="L5430" t="s">
        <v>2</v>
      </c>
      <c r="M5430" t="s">
        <v>120</v>
      </c>
      <c r="N5430" t="s">
        <v>121</v>
      </c>
    </row>
    <row r="5431" spans="1:14" x14ac:dyDescent="0.25">
      <c r="A5431" t="s">
        <v>8324</v>
      </c>
      <c r="B5431" t="s">
        <v>52</v>
      </c>
      <c r="C5431" t="s">
        <v>8323</v>
      </c>
      <c r="D5431" t="s">
        <v>82</v>
      </c>
      <c r="E5431" s="149">
        <v>847824.9</v>
      </c>
      <c r="F5431" s="149">
        <v>21739.1</v>
      </c>
      <c r="G5431" s="149">
        <v>869564</v>
      </c>
      <c r="H5431" s="150">
        <f>Tabela2[[#This Row],[PERCENTUAL REALIZADO2]]*1/100</f>
        <v>0.219634</v>
      </c>
      <c r="I5431">
        <v>21.9634</v>
      </c>
      <c r="J5431" s="111">
        <v>42144</v>
      </c>
      <c r="L5431" t="s">
        <v>2</v>
      </c>
      <c r="M5431" t="s">
        <v>84</v>
      </c>
      <c r="N5431" t="s">
        <v>85</v>
      </c>
    </row>
    <row r="5432" spans="1:14" x14ac:dyDescent="0.25">
      <c r="A5432" t="s">
        <v>8325</v>
      </c>
      <c r="B5432" t="s">
        <v>54</v>
      </c>
      <c r="C5432" t="s">
        <v>3627</v>
      </c>
      <c r="D5432" t="s">
        <v>82</v>
      </c>
      <c r="E5432" s="149">
        <v>487500</v>
      </c>
      <c r="F5432" s="149">
        <v>19000</v>
      </c>
      <c r="G5432" s="149">
        <v>506500</v>
      </c>
      <c r="H5432" s="150">
        <f>Tabela2[[#This Row],[PERCENTUAL REALIZADO2]]*1/100</f>
        <v>0.50831599999999999</v>
      </c>
      <c r="I5432">
        <v>50.831600000000002</v>
      </c>
      <c r="J5432" s="111">
        <v>42163</v>
      </c>
      <c r="L5432" t="s">
        <v>2</v>
      </c>
      <c r="M5432" t="s">
        <v>84</v>
      </c>
      <c r="N5432" t="s">
        <v>85</v>
      </c>
    </row>
    <row r="5433" spans="1:14" x14ac:dyDescent="0.25">
      <c r="A5433" t="s">
        <v>8326</v>
      </c>
      <c r="B5433" t="s">
        <v>68</v>
      </c>
      <c r="C5433" t="s">
        <v>298</v>
      </c>
      <c r="D5433" t="s">
        <v>82</v>
      </c>
      <c r="E5433" s="149">
        <v>487500</v>
      </c>
      <c r="F5433" s="149">
        <v>15099.23</v>
      </c>
      <c r="G5433" s="149">
        <v>502599.23</v>
      </c>
      <c r="H5433" s="150">
        <f>Tabela2[[#This Row],[PERCENTUAL REALIZADO2]]*1/100</f>
        <v>0.484846</v>
      </c>
      <c r="I5433">
        <v>48.4846</v>
      </c>
      <c r="J5433" s="111">
        <v>42391</v>
      </c>
      <c r="L5433" t="s">
        <v>2</v>
      </c>
      <c r="M5433" t="s">
        <v>84</v>
      </c>
      <c r="N5433" t="s">
        <v>85</v>
      </c>
    </row>
    <row r="5434" spans="1:14" x14ac:dyDescent="0.25">
      <c r="A5434" t="s">
        <v>8327</v>
      </c>
      <c r="B5434" t="s">
        <v>62</v>
      </c>
      <c r="C5434" t="s">
        <v>370</v>
      </c>
      <c r="D5434" t="s">
        <v>82</v>
      </c>
      <c r="E5434" s="149">
        <v>292500</v>
      </c>
      <c r="F5434" s="149">
        <v>10617.33</v>
      </c>
      <c r="G5434" s="149">
        <v>303117.33</v>
      </c>
      <c r="H5434" s="150">
        <f>Tabela2[[#This Row],[PERCENTUAL REALIZADO2]]*1/100</f>
        <v>7.8279999999999999E-3</v>
      </c>
      <c r="I5434">
        <v>0.78280000000000005</v>
      </c>
      <c r="J5434" s="111">
        <v>42139</v>
      </c>
      <c r="L5434" t="s">
        <v>2</v>
      </c>
      <c r="M5434" t="s">
        <v>84</v>
      </c>
      <c r="N5434" t="s">
        <v>85</v>
      </c>
    </row>
    <row r="5435" spans="1:14" x14ac:dyDescent="0.25">
      <c r="A5435" t="s">
        <v>8328</v>
      </c>
      <c r="B5435" t="s">
        <v>65</v>
      </c>
      <c r="C5435" t="s">
        <v>2372</v>
      </c>
      <c r="D5435" t="s">
        <v>82</v>
      </c>
      <c r="E5435" s="149">
        <v>390000</v>
      </c>
      <c r="F5435" s="149">
        <v>15897.63</v>
      </c>
      <c r="G5435" s="149">
        <v>405897.63</v>
      </c>
      <c r="H5435" s="150">
        <f>Tabela2[[#This Row],[PERCENTUAL REALIZADO2]]*1/100</f>
        <v>0.99268100000000004</v>
      </c>
      <c r="I5435">
        <v>99.268100000000004</v>
      </c>
      <c r="J5435" s="111">
        <v>42149</v>
      </c>
      <c r="L5435" t="s">
        <v>2</v>
      </c>
      <c r="M5435" t="s">
        <v>84</v>
      </c>
      <c r="N5435" t="s">
        <v>85</v>
      </c>
    </row>
    <row r="5436" spans="1:14" x14ac:dyDescent="0.25">
      <c r="A5436" t="s">
        <v>8329</v>
      </c>
      <c r="B5436" t="s">
        <v>68</v>
      </c>
      <c r="C5436" t="s">
        <v>3924</v>
      </c>
      <c r="D5436" t="s">
        <v>82</v>
      </c>
      <c r="E5436" s="149">
        <v>243750</v>
      </c>
      <c r="F5436" s="149">
        <v>21195.66</v>
      </c>
      <c r="G5436" s="149">
        <v>264945.65999999997</v>
      </c>
      <c r="H5436" s="150">
        <f>Tabela2[[#This Row],[PERCENTUAL REALIZADO2]]*1/100</f>
        <v>0.94072500000000003</v>
      </c>
      <c r="I5436">
        <v>94.072500000000005</v>
      </c>
      <c r="J5436" s="111">
        <v>42235</v>
      </c>
      <c r="L5436" t="s">
        <v>2</v>
      </c>
      <c r="M5436" t="s">
        <v>84</v>
      </c>
      <c r="N5436" t="s">
        <v>85</v>
      </c>
    </row>
    <row r="5437" spans="1:14" x14ac:dyDescent="0.25">
      <c r="A5437" t="s">
        <v>8331</v>
      </c>
      <c r="B5437" t="s">
        <v>314</v>
      </c>
      <c r="C5437" t="s">
        <v>8330</v>
      </c>
      <c r="D5437" t="s">
        <v>82</v>
      </c>
      <c r="E5437" s="149">
        <v>487500</v>
      </c>
      <c r="F5437" s="149">
        <v>10000</v>
      </c>
      <c r="G5437" s="149">
        <v>497500</v>
      </c>
      <c r="H5437" s="150">
        <f>Tabela2[[#This Row],[PERCENTUAL REALIZADO2]]*1/100</f>
        <v>0.53035299999999996</v>
      </c>
      <c r="I5437">
        <v>53.035299999999999</v>
      </c>
      <c r="J5437" s="111">
        <v>42367</v>
      </c>
      <c r="L5437" t="s">
        <v>2</v>
      </c>
      <c r="M5437" t="s">
        <v>84</v>
      </c>
      <c r="N5437" t="s">
        <v>85</v>
      </c>
    </row>
    <row r="5438" spans="1:14" x14ac:dyDescent="0.25">
      <c r="A5438" t="s">
        <v>8332</v>
      </c>
      <c r="B5438" t="s">
        <v>68</v>
      </c>
      <c r="C5438" t="s">
        <v>365</v>
      </c>
      <c r="D5438" t="s">
        <v>82</v>
      </c>
      <c r="E5438" s="149">
        <v>633750</v>
      </c>
      <c r="F5438" s="149">
        <v>55108.7</v>
      </c>
      <c r="G5438" s="149">
        <v>688858.7</v>
      </c>
      <c r="H5438" s="150">
        <f>Tabela2[[#This Row],[PERCENTUAL REALIZADO2]]*1/100</f>
        <v>0.741429</v>
      </c>
      <c r="I5438">
        <v>74.142899999999997</v>
      </c>
      <c r="J5438" s="111">
        <v>42164</v>
      </c>
      <c r="L5438" t="s">
        <v>2</v>
      </c>
      <c r="M5438" t="s">
        <v>84</v>
      </c>
      <c r="N5438" t="s">
        <v>85</v>
      </c>
    </row>
    <row r="5439" spans="1:14" x14ac:dyDescent="0.25">
      <c r="A5439" t="s">
        <v>8333</v>
      </c>
      <c r="B5439" t="s">
        <v>68</v>
      </c>
      <c r="C5439" t="s">
        <v>5747</v>
      </c>
      <c r="D5439" t="s">
        <v>86</v>
      </c>
      <c r="E5439" s="149">
        <v>136071</v>
      </c>
      <c r="F5439" s="149">
        <v>23786.26</v>
      </c>
      <c r="G5439" s="149">
        <v>159857.26</v>
      </c>
      <c r="H5439" s="150">
        <f>Tabela2[[#This Row],[PERCENTUAL REALIZADO2]]*1/100</f>
        <v>0.28045900000000001</v>
      </c>
      <c r="I5439">
        <v>28.0459</v>
      </c>
      <c r="J5439" s="111">
        <v>42199</v>
      </c>
      <c r="L5439" t="s">
        <v>2</v>
      </c>
      <c r="M5439" t="s">
        <v>84</v>
      </c>
      <c r="N5439" t="s">
        <v>644</v>
      </c>
    </row>
    <row r="5440" spans="1:14" x14ac:dyDescent="0.25">
      <c r="A5440" t="s">
        <v>8334</v>
      </c>
      <c r="B5440" t="s">
        <v>61</v>
      </c>
      <c r="C5440" t="s">
        <v>3682</v>
      </c>
      <c r="D5440" t="s">
        <v>86</v>
      </c>
      <c r="E5440" s="149">
        <v>789800</v>
      </c>
      <c r="F5440" s="149">
        <v>79090</v>
      </c>
      <c r="G5440" s="149">
        <v>868890</v>
      </c>
      <c r="H5440" s="150">
        <f>Tabela2[[#This Row],[PERCENTUAL REALIZADO2]]*1/100</f>
        <v>0.30644300000000002</v>
      </c>
      <c r="I5440">
        <v>30.644300000000001</v>
      </c>
      <c r="J5440" s="111">
        <v>42139</v>
      </c>
      <c r="L5440" t="s">
        <v>2</v>
      </c>
      <c r="M5440" t="s">
        <v>84</v>
      </c>
      <c r="N5440" t="s">
        <v>625</v>
      </c>
    </row>
    <row r="5441" spans="1:14" x14ac:dyDescent="0.25">
      <c r="A5441" t="s">
        <v>8335</v>
      </c>
      <c r="B5441" t="s">
        <v>57</v>
      </c>
      <c r="C5441" t="s">
        <v>1370</v>
      </c>
      <c r="D5441" t="s">
        <v>86</v>
      </c>
      <c r="E5441" s="149">
        <v>344750</v>
      </c>
      <c r="F5441" s="149">
        <v>4875.4799999999996</v>
      </c>
      <c r="G5441" s="149">
        <v>349625.48</v>
      </c>
      <c r="H5441" s="150">
        <f>Tabela2[[#This Row],[PERCENTUAL REALIZADO2]]*1/100</f>
        <v>0.49616399999999999</v>
      </c>
      <c r="I5441">
        <v>49.616399999999999</v>
      </c>
      <c r="J5441" s="111">
        <v>42186</v>
      </c>
      <c r="L5441" t="s">
        <v>2</v>
      </c>
      <c r="M5441" t="s">
        <v>84</v>
      </c>
      <c r="N5441" t="s">
        <v>88</v>
      </c>
    </row>
    <row r="5442" spans="1:14" x14ac:dyDescent="0.25">
      <c r="A5442" t="s">
        <v>8336</v>
      </c>
      <c r="B5442" t="s">
        <v>52</v>
      </c>
      <c r="C5442" t="s">
        <v>531</v>
      </c>
      <c r="D5442" t="s">
        <v>86</v>
      </c>
      <c r="E5442" s="149">
        <v>740350</v>
      </c>
      <c r="F5442" s="149">
        <v>15650</v>
      </c>
      <c r="G5442" s="149">
        <v>756000</v>
      </c>
      <c r="H5442" s="150">
        <f>Tabela2[[#This Row],[PERCENTUAL REALIZADO2]]*1/100</f>
        <v>5.9969999999999997E-3</v>
      </c>
      <c r="I5442">
        <v>0.59970000000000001</v>
      </c>
      <c r="J5442" s="111">
        <v>42156</v>
      </c>
      <c r="L5442" t="s">
        <v>2</v>
      </c>
      <c r="M5442" t="s">
        <v>84</v>
      </c>
      <c r="N5442" t="s">
        <v>88</v>
      </c>
    </row>
    <row r="5443" spans="1:14" x14ac:dyDescent="0.25">
      <c r="A5443" t="s">
        <v>8337</v>
      </c>
      <c r="B5443" t="s">
        <v>50</v>
      </c>
      <c r="C5443" t="s">
        <v>847</v>
      </c>
      <c r="D5443" t="s">
        <v>86</v>
      </c>
      <c r="E5443" s="149">
        <v>789800</v>
      </c>
      <c r="F5443" s="149">
        <v>70396.990000000005</v>
      </c>
      <c r="G5443" s="149">
        <v>860196.99</v>
      </c>
      <c r="H5443" s="150">
        <f>Tabela2[[#This Row],[PERCENTUAL REALIZADO2]]*1/100</f>
        <v>0.171075</v>
      </c>
      <c r="I5443">
        <v>17.107500000000002</v>
      </c>
      <c r="J5443" s="111">
        <v>42236</v>
      </c>
      <c r="L5443" t="s">
        <v>2</v>
      </c>
      <c r="M5443" t="s">
        <v>84</v>
      </c>
      <c r="N5443" t="s">
        <v>88</v>
      </c>
    </row>
    <row r="5444" spans="1:14" x14ac:dyDescent="0.25">
      <c r="A5444" t="s">
        <v>8339</v>
      </c>
      <c r="B5444" t="s">
        <v>51</v>
      </c>
      <c r="C5444" t="s">
        <v>8338</v>
      </c>
      <c r="D5444" t="s">
        <v>82</v>
      </c>
      <c r="E5444" s="149">
        <v>292500</v>
      </c>
      <c r="F5444" s="149">
        <v>7500</v>
      </c>
      <c r="G5444" s="149">
        <v>300000</v>
      </c>
      <c r="H5444" s="150">
        <f>Tabela2[[#This Row],[PERCENTUAL REALIZADO2]]*1/100</f>
        <v>7.3351E-2</v>
      </c>
      <c r="I5444">
        <v>7.3350999999999997</v>
      </c>
      <c r="J5444" s="111">
        <v>42542</v>
      </c>
      <c r="L5444" t="s">
        <v>2</v>
      </c>
      <c r="M5444" t="s">
        <v>84</v>
      </c>
      <c r="N5444" t="s">
        <v>85</v>
      </c>
    </row>
    <row r="5445" spans="1:14" x14ac:dyDescent="0.25">
      <c r="A5445" t="s">
        <v>8340</v>
      </c>
      <c r="B5445" t="s">
        <v>48</v>
      </c>
      <c r="C5445" t="s">
        <v>984</v>
      </c>
      <c r="D5445" t="s">
        <v>82</v>
      </c>
      <c r="E5445" s="149">
        <v>487500</v>
      </c>
      <c r="F5445" s="149">
        <v>9948.98</v>
      </c>
      <c r="G5445" s="149">
        <v>497448.98</v>
      </c>
      <c r="H5445" s="150">
        <f>Tabela2[[#This Row],[PERCENTUAL REALIZADO2]]*1/100</f>
        <v>0.88284099999999999</v>
      </c>
      <c r="I5445">
        <v>88.284099999999995</v>
      </c>
      <c r="J5445" s="111">
        <v>42156</v>
      </c>
      <c r="L5445" t="s">
        <v>2</v>
      </c>
      <c r="M5445" t="s">
        <v>84</v>
      </c>
      <c r="N5445" t="s">
        <v>275</v>
      </c>
    </row>
    <row r="5446" spans="1:14" x14ac:dyDescent="0.25">
      <c r="A5446" t="s">
        <v>8341</v>
      </c>
      <c r="B5446" t="s">
        <v>52</v>
      </c>
      <c r="C5446" t="s">
        <v>4767</v>
      </c>
      <c r="D5446" t="s">
        <v>82</v>
      </c>
      <c r="E5446" s="149">
        <v>423912.45</v>
      </c>
      <c r="F5446" s="149">
        <v>9000</v>
      </c>
      <c r="G5446" s="149">
        <v>432912.45</v>
      </c>
      <c r="H5446" s="150">
        <f>Tabela2[[#This Row],[PERCENTUAL REALIZADO2]]*1/100</f>
        <v>0.89588099999999993</v>
      </c>
      <c r="I5446">
        <v>89.588099999999997</v>
      </c>
      <c r="J5446" s="111">
        <v>41890</v>
      </c>
      <c r="L5446" t="s">
        <v>2</v>
      </c>
      <c r="M5446" t="s">
        <v>84</v>
      </c>
      <c r="N5446" t="s">
        <v>85</v>
      </c>
    </row>
    <row r="5447" spans="1:14" x14ac:dyDescent="0.25">
      <c r="A5447" t="s">
        <v>8342</v>
      </c>
      <c r="B5447" t="s">
        <v>68</v>
      </c>
      <c r="C5447" t="s">
        <v>1309</v>
      </c>
      <c r="D5447" t="s">
        <v>82</v>
      </c>
      <c r="E5447" s="149">
        <v>253500</v>
      </c>
      <c r="F5447" s="149">
        <v>5200</v>
      </c>
      <c r="G5447" s="149">
        <v>258700</v>
      </c>
      <c r="H5447" s="150">
        <f>Tabela2[[#This Row],[PERCENTUAL REALIZADO2]]*1/100</f>
        <v>0.54363600000000001</v>
      </c>
      <c r="I5447">
        <v>54.363599999999998</v>
      </c>
      <c r="J5447" s="111">
        <v>42117</v>
      </c>
      <c r="L5447" t="s">
        <v>2</v>
      </c>
      <c r="M5447" t="s">
        <v>84</v>
      </c>
      <c r="N5447" t="s">
        <v>85</v>
      </c>
    </row>
    <row r="5448" spans="1:14" x14ac:dyDescent="0.25">
      <c r="A5448" t="s">
        <v>8343</v>
      </c>
      <c r="B5448" t="s">
        <v>67</v>
      </c>
      <c r="C5448" t="s">
        <v>7413</v>
      </c>
      <c r="D5448" t="s">
        <v>82</v>
      </c>
      <c r="E5448" s="149">
        <v>487500</v>
      </c>
      <c r="F5448" s="149">
        <v>221817.37</v>
      </c>
      <c r="G5448" s="149">
        <v>709317.37</v>
      </c>
      <c r="H5448" s="150">
        <f>Tabela2[[#This Row],[PERCENTUAL REALIZADO2]]*1/100</f>
        <v>0.64601399999999998</v>
      </c>
      <c r="I5448">
        <v>64.601399999999998</v>
      </c>
      <c r="J5448" s="111">
        <v>42149</v>
      </c>
      <c r="L5448" t="s">
        <v>2</v>
      </c>
      <c r="M5448" t="s">
        <v>84</v>
      </c>
      <c r="N5448" t="s">
        <v>85</v>
      </c>
    </row>
    <row r="5449" spans="1:14" x14ac:dyDescent="0.25">
      <c r="A5449" t="s">
        <v>8345</v>
      </c>
      <c r="B5449" t="s">
        <v>65</v>
      </c>
      <c r="C5449" t="s">
        <v>8344</v>
      </c>
      <c r="D5449" t="s">
        <v>82</v>
      </c>
      <c r="E5449" s="149">
        <v>561769.48</v>
      </c>
      <c r="F5449" s="149">
        <v>15843.12</v>
      </c>
      <c r="G5449" s="149">
        <v>577612.6</v>
      </c>
      <c r="H5449" s="150">
        <f>Tabela2[[#This Row],[PERCENTUAL REALIZADO2]]*1/100</f>
        <v>0.96582800000000002</v>
      </c>
      <c r="I5449">
        <v>96.582800000000006</v>
      </c>
      <c r="J5449" s="111">
        <v>42107</v>
      </c>
      <c r="L5449" t="s">
        <v>2</v>
      </c>
      <c r="M5449" t="s">
        <v>84</v>
      </c>
      <c r="N5449" t="s">
        <v>85</v>
      </c>
    </row>
    <row r="5450" spans="1:14" x14ac:dyDescent="0.25">
      <c r="A5450" t="s">
        <v>8346</v>
      </c>
      <c r="B5450" t="s">
        <v>51</v>
      </c>
      <c r="C5450" t="s">
        <v>608</v>
      </c>
      <c r="D5450" t="s">
        <v>82</v>
      </c>
      <c r="E5450" s="149">
        <v>497250</v>
      </c>
      <c r="F5450" s="149">
        <v>10147.959999999999</v>
      </c>
      <c r="G5450" s="149">
        <v>507397.96</v>
      </c>
      <c r="H5450" s="150">
        <f>Tabela2[[#This Row],[PERCENTUAL REALIZADO2]]*1/100</f>
        <v>1.7351999999999999E-2</v>
      </c>
      <c r="I5450">
        <v>1.7352000000000001</v>
      </c>
      <c r="J5450" s="111">
        <v>42367</v>
      </c>
      <c r="L5450" t="s">
        <v>2</v>
      </c>
      <c r="M5450" t="s">
        <v>84</v>
      </c>
      <c r="N5450" t="s">
        <v>85</v>
      </c>
    </row>
    <row r="5451" spans="1:14" x14ac:dyDescent="0.25">
      <c r="A5451" t="s">
        <v>8347</v>
      </c>
      <c r="B5451" t="s">
        <v>69</v>
      </c>
      <c r="C5451" t="s">
        <v>528</v>
      </c>
      <c r="D5451" t="s">
        <v>82</v>
      </c>
      <c r="E5451" s="149">
        <v>975000</v>
      </c>
      <c r="F5451" s="149">
        <v>27987.439999999999</v>
      </c>
      <c r="G5451" s="149">
        <v>1002987.44</v>
      </c>
      <c r="H5451" s="150">
        <f>Tabela2[[#This Row],[PERCENTUAL REALIZADO2]]*1/100</f>
        <v>0.98620699999999994</v>
      </c>
      <c r="I5451">
        <v>98.620699999999999</v>
      </c>
      <c r="J5451" s="111">
        <v>42186</v>
      </c>
      <c r="L5451" t="s">
        <v>2</v>
      </c>
      <c r="M5451" t="s">
        <v>84</v>
      </c>
      <c r="N5451" t="s">
        <v>85</v>
      </c>
    </row>
    <row r="5452" spans="1:14" x14ac:dyDescent="0.25">
      <c r="A5452" t="s">
        <v>8348</v>
      </c>
      <c r="B5452" t="s">
        <v>68</v>
      </c>
      <c r="C5452" t="s">
        <v>795</v>
      </c>
      <c r="D5452" t="s">
        <v>86</v>
      </c>
      <c r="E5452" s="149">
        <v>295300</v>
      </c>
      <c r="F5452" s="149">
        <v>5979.49</v>
      </c>
      <c r="G5452" s="149">
        <v>301279.49</v>
      </c>
      <c r="H5452" s="150">
        <f>Tabela2[[#This Row],[PERCENTUAL REALIZADO2]]*1/100</f>
        <v>0.99234899999999993</v>
      </c>
      <c r="I5452">
        <v>99.234899999999996</v>
      </c>
      <c r="J5452" s="111">
        <v>42053</v>
      </c>
      <c r="L5452" t="s">
        <v>2</v>
      </c>
      <c r="M5452" t="s">
        <v>84</v>
      </c>
      <c r="N5452" t="s">
        <v>88</v>
      </c>
    </row>
    <row r="5453" spans="1:14" x14ac:dyDescent="0.25">
      <c r="A5453" t="s">
        <v>8350</v>
      </c>
      <c r="B5453" t="s">
        <v>48</v>
      </c>
      <c r="C5453" t="s">
        <v>8349</v>
      </c>
      <c r="D5453" t="s">
        <v>86</v>
      </c>
      <c r="E5453" s="149">
        <v>592000</v>
      </c>
      <c r="F5453" s="149">
        <v>20715.12</v>
      </c>
      <c r="G5453" s="149">
        <v>612715.12</v>
      </c>
      <c r="H5453" s="150">
        <f>Tabela2[[#This Row],[PERCENTUAL REALIZADO2]]*1/100</f>
        <v>0.462173</v>
      </c>
      <c r="I5453">
        <v>46.217300000000002</v>
      </c>
      <c r="J5453" s="111">
        <v>42278</v>
      </c>
      <c r="L5453" t="s">
        <v>2</v>
      </c>
      <c r="M5453" t="s">
        <v>84</v>
      </c>
      <c r="N5453" t="s">
        <v>88</v>
      </c>
    </row>
    <row r="5454" spans="1:14" x14ac:dyDescent="0.25">
      <c r="A5454" t="s">
        <v>8352</v>
      </c>
      <c r="B5454" t="s">
        <v>48</v>
      </c>
      <c r="C5454" t="s">
        <v>8351</v>
      </c>
      <c r="D5454" t="s">
        <v>86</v>
      </c>
      <c r="E5454" s="149">
        <v>987600</v>
      </c>
      <c r="F5454" s="149">
        <v>20400</v>
      </c>
      <c r="G5454" s="149">
        <v>1008000</v>
      </c>
      <c r="H5454" s="150">
        <f>Tabela2[[#This Row],[PERCENTUAL REALIZADO2]]*1/100</f>
        <v>0.52737699999999998</v>
      </c>
      <c r="I5454">
        <v>52.737699999999997</v>
      </c>
      <c r="J5454" s="111">
        <v>42156</v>
      </c>
      <c r="L5454" t="s">
        <v>2</v>
      </c>
      <c r="M5454" t="s">
        <v>84</v>
      </c>
      <c r="N5454" t="s">
        <v>88</v>
      </c>
    </row>
    <row r="5455" spans="1:14" x14ac:dyDescent="0.25">
      <c r="A5455" t="s">
        <v>8353</v>
      </c>
      <c r="B5455" t="s">
        <v>47</v>
      </c>
      <c r="C5455" t="s">
        <v>907</v>
      </c>
      <c r="D5455" t="s">
        <v>86</v>
      </c>
      <c r="E5455" s="149">
        <v>561075.18000000005</v>
      </c>
      <c r="F5455" s="149">
        <v>14386.54</v>
      </c>
      <c r="G5455" s="149">
        <v>575461.72</v>
      </c>
      <c r="H5455" s="150">
        <f>Tabela2[[#This Row],[PERCENTUAL REALIZADO2]]*1/100</f>
        <v>3.2648000000000003E-2</v>
      </c>
      <c r="I5455">
        <v>3.2648000000000001</v>
      </c>
      <c r="J5455" s="111">
        <v>42996</v>
      </c>
      <c r="L5455" t="s">
        <v>2</v>
      </c>
      <c r="M5455" t="s">
        <v>84</v>
      </c>
      <c r="N5455" t="s">
        <v>183</v>
      </c>
    </row>
    <row r="5456" spans="1:14" x14ac:dyDescent="0.25">
      <c r="A5456" t="s">
        <v>8354</v>
      </c>
      <c r="B5456" t="s">
        <v>68</v>
      </c>
      <c r="C5456" t="s">
        <v>1195</v>
      </c>
      <c r="D5456" t="s">
        <v>86</v>
      </c>
      <c r="E5456" s="149">
        <v>245850</v>
      </c>
      <c r="F5456" s="149">
        <v>8870</v>
      </c>
      <c r="G5456" s="149">
        <v>254720</v>
      </c>
      <c r="H5456" s="150">
        <f>Tabela2[[#This Row],[PERCENTUAL REALIZADO2]]*1/100</f>
        <v>0.438305</v>
      </c>
      <c r="I5456">
        <v>43.830500000000001</v>
      </c>
      <c r="J5456" s="111">
        <v>42285</v>
      </c>
      <c r="L5456" t="s">
        <v>2</v>
      </c>
      <c r="M5456" t="s">
        <v>84</v>
      </c>
      <c r="N5456" t="s">
        <v>183</v>
      </c>
    </row>
    <row r="5457" spans="1:14" x14ac:dyDescent="0.25">
      <c r="A5457" t="s">
        <v>8355</v>
      </c>
      <c r="B5457" t="s">
        <v>47</v>
      </c>
      <c r="C5457" t="s">
        <v>1137</v>
      </c>
      <c r="D5457" t="s">
        <v>86</v>
      </c>
      <c r="E5457" s="149">
        <v>295300</v>
      </c>
      <c r="F5457" s="149">
        <v>5910</v>
      </c>
      <c r="G5457" s="149">
        <v>301210</v>
      </c>
      <c r="H5457" s="150">
        <f>Tabela2[[#This Row],[PERCENTUAL REALIZADO2]]*1/100</f>
        <v>0.61141100000000004</v>
      </c>
      <c r="I5457">
        <v>61.141100000000002</v>
      </c>
      <c r="J5457" s="111">
        <v>42156</v>
      </c>
      <c r="L5457" t="s">
        <v>2</v>
      </c>
      <c r="M5457" t="s">
        <v>84</v>
      </c>
      <c r="N5457" t="s">
        <v>88</v>
      </c>
    </row>
    <row r="5458" spans="1:14" x14ac:dyDescent="0.25">
      <c r="A5458" t="s">
        <v>8356</v>
      </c>
      <c r="B5458" t="s">
        <v>53</v>
      </c>
      <c r="C5458" t="s">
        <v>103</v>
      </c>
      <c r="D5458" t="s">
        <v>86</v>
      </c>
      <c r="E5458" s="149">
        <v>245850</v>
      </c>
      <c r="F5458" s="149">
        <v>12292.5</v>
      </c>
      <c r="G5458" s="149">
        <v>258142.5</v>
      </c>
      <c r="H5458" s="150">
        <f>Tabela2[[#This Row],[PERCENTUAL REALIZADO2]]*1/100</f>
        <v>0.87670199999999998</v>
      </c>
      <c r="I5458">
        <v>87.670199999999994</v>
      </c>
      <c r="J5458" s="111">
        <v>42222</v>
      </c>
      <c r="L5458" t="s">
        <v>2</v>
      </c>
      <c r="M5458" t="s">
        <v>84</v>
      </c>
      <c r="N5458" t="s">
        <v>183</v>
      </c>
    </row>
    <row r="5459" spans="1:14" x14ac:dyDescent="0.25">
      <c r="A5459" t="s">
        <v>8359</v>
      </c>
      <c r="B5459" t="s">
        <v>69</v>
      </c>
      <c r="C5459" t="s">
        <v>1669</v>
      </c>
      <c r="D5459" t="s">
        <v>86</v>
      </c>
      <c r="E5459" s="149">
        <v>394200</v>
      </c>
      <c r="F5459" s="149">
        <v>13782.45</v>
      </c>
      <c r="G5459" s="149">
        <v>407982.45</v>
      </c>
      <c r="H5459" s="150">
        <f>Tabela2[[#This Row],[PERCENTUAL REALIZADO2]]*1/100</f>
        <v>0.76753299999999991</v>
      </c>
      <c r="I5459">
        <v>76.753299999999996</v>
      </c>
      <c r="J5459" s="111">
        <v>42339</v>
      </c>
      <c r="L5459" t="s">
        <v>2</v>
      </c>
      <c r="M5459" t="s">
        <v>84</v>
      </c>
      <c r="N5459" t="s">
        <v>88</v>
      </c>
    </row>
    <row r="5460" spans="1:14" x14ac:dyDescent="0.25">
      <c r="A5460" t="s">
        <v>8361</v>
      </c>
      <c r="B5460" t="s">
        <v>52</v>
      </c>
      <c r="C5460" t="s">
        <v>8360</v>
      </c>
      <c r="D5460" t="s">
        <v>86</v>
      </c>
      <c r="E5460" s="149">
        <v>493100</v>
      </c>
      <c r="F5460" s="149">
        <v>6900</v>
      </c>
      <c r="G5460" s="149">
        <v>500000</v>
      </c>
      <c r="H5460" s="150">
        <f>Tabela2[[#This Row],[PERCENTUAL REALIZADO2]]*1/100</f>
        <v>0.14960999999999999</v>
      </c>
      <c r="I5460">
        <v>14.961</v>
      </c>
      <c r="J5460" s="111">
        <v>42061</v>
      </c>
      <c r="L5460" t="s">
        <v>2</v>
      </c>
      <c r="M5460" t="s">
        <v>84</v>
      </c>
      <c r="N5460" t="s">
        <v>88</v>
      </c>
    </row>
    <row r="5461" spans="1:14" x14ac:dyDescent="0.25">
      <c r="A5461" t="s">
        <v>8362</v>
      </c>
      <c r="B5461" t="s">
        <v>66</v>
      </c>
      <c r="C5461" t="s">
        <v>4232</v>
      </c>
      <c r="D5461" t="s">
        <v>86</v>
      </c>
      <c r="E5461" s="149">
        <v>245850</v>
      </c>
      <c r="F5461" s="149">
        <v>84213.13</v>
      </c>
      <c r="G5461" s="149">
        <v>330063.13</v>
      </c>
      <c r="H5461" s="150">
        <f>Tabela2[[#This Row],[PERCENTUAL REALIZADO2]]*1/100</f>
        <v>0.47718499999999997</v>
      </c>
      <c r="I5461">
        <v>47.718499999999999</v>
      </c>
      <c r="J5461" s="111">
        <v>42104</v>
      </c>
      <c r="L5461" t="s">
        <v>2</v>
      </c>
      <c r="M5461" t="s">
        <v>84</v>
      </c>
      <c r="N5461" t="s">
        <v>88</v>
      </c>
    </row>
    <row r="5462" spans="1:14" x14ac:dyDescent="0.25">
      <c r="A5462" t="s">
        <v>8363</v>
      </c>
      <c r="B5462" t="s">
        <v>58</v>
      </c>
      <c r="C5462" t="s">
        <v>249</v>
      </c>
      <c r="D5462" t="s">
        <v>86</v>
      </c>
      <c r="E5462" s="149">
        <v>255740</v>
      </c>
      <c r="F5462" s="149">
        <v>0</v>
      </c>
      <c r="G5462" s="149">
        <v>255740</v>
      </c>
      <c r="H5462" s="150">
        <f>Tabela2[[#This Row],[PERCENTUAL REALIZADO2]]*1/100</f>
        <v>0.99816900000000008</v>
      </c>
      <c r="I5462">
        <v>99.816900000000004</v>
      </c>
      <c r="J5462" s="111">
        <v>42125</v>
      </c>
      <c r="L5462" t="s">
        <v>2</v>
      </c>
      <c r="M5462" t="s">
        <v>84</v>
      </c>
      <c r="N5462" t="s">
        <v>88</v>
      </c>
    </row>
    <row r="5463" spans="1:14" x14ac:dyDescent="0.25">
      <c r="A5463" t="s">
        <v>8364</v>
      </c>
      <c r="B5463" t="s">
        <v>62</v>
      </c>
      <c r="C5463" t="s">
        <v>647</v>
      </c>
      <c r="D5463" t="s">
        <v>86</v>
      </c>
      <c r="E5463" s="149">
        <v>394200</v>
      </c>
      <c r="F5463" s="149">
        <v>0</v>
      </c>
      <c r="G5463" s="149">
        <v>394200</v>
      </c>
      <c r="H5463" s="150">
        <f>Tabela2[[#This Row],[PERCENTUAL REALIZADO2]]*1/100</f>
        <v>2.4317999999999999E-2</v>
      </c>
      <c r="I5463">
        <v>2.4318</v>
      </c>
      <c r="J5463" s="111">
        <v>42216</v>
      </c>
      <c r="L5463" t="s">
        <v>2</v>
      </c>
      <c r="M5463" t="s">
        <v>84</v>
      </c>
      <c r="N5463" t="s">
        <v>88</v>
      </c>
    </row>
    <row r="5464" spans="1:14" x14ac:dyDescent="0.25">
      <c r="A5464" t="s">
        <v>8365</v>
      </c>
      <c r="B5464" t="s">
        <v>54</v>
      </c>
      <c r="C5464" t="s">
        <v>7910</v>
      </c>
      <c r="D5464" t="s">
        <v>86</v>
      </c>
      <c r="E5464" s="149">
        <v>443650</v>
      </c>
      <c r="F5464" s="149">
        <v>81079.8</v>
      </c>
      <c r="G5464" s="149">
        <v>524729.80000000005</v>
      </c>
      <c r="H5464" s="150">
        <f>Tabela2[[#This Row],[PERCENTUAL REALIZADO2]]*1/100</f>
        <v>0.99415999999999993</v>
      </c>
      <c r="I5464">
        <v>99.415999999999997</v>
      </c>
      <c r="J5464" s="111">
        <v>42149</v>
      </c>
      <c r="L5464" t="s">
        <v>2</v>
      </c>
      <c r="M5464" t="s">
        <v>84</v>
      </c>
      <c r="N5464" t="s">
        <v>88</v>
      </c>
    </row>
    <row r="5465" spans="1:14" x14ac:dyDescent="0.25">
      <c r="A5465" t="s">
        <v>8367</v>
      </c>
      <c r="B5465" t="s">
        <v>65</v>
      </c>
      <c r="C5465" t="s">
        <v>8366</v>
      </c>
      <c r="D5465" t="s">
        <v>86</v>
      </c>
      <c r="E5465" s="149">
        <v>493100</v>
      </c>
      <c r="F5465" s="149">
        <v>26412.67</v>
      </c>
      <c r="G5465" s="149">
        <v>519512.67</v>
      </c>
      <c r="H5465" s="150">
        <f>Tabela2[[#This Row],[PERCENTUAL REALIZADO2]]*1/100</f>
        <v>0.50001099999999998</v>
      </c>
      <c r="I5465">
        <v>50.001100000000001</v>
      </c>
      <c r="J5465" s="111">
        <v>42151</v>
      </c>
      <c r="L5465" t="s">
        <v>2</v>
      </c>
      <c r="M5465" t="s">
        <v>84</v>
      </c>
      <c r="N5465" t="s">
        <v>88</v>
      </c>
    </row>
    <row r="5466" spans="1:14" x14ac:dyDescent="0.25">
      <c r="A5466" t="s">
        <v>8368</v>
      </c>
      <c r="B5466" t="s">
        <v>68</v>
      </c>
      <c r="C5466" t="s">
        <v>1016</v>
      </c>
      <c r="D5466" t="s">
        <v>86</v>
      </c>
      <c r="E5466" s="149">
        <v>394200</v>
      </c>
      <c r="F5466" s="149">
        <v>80824.710000000006</v>
      </c>
      <c r="G5466" s="149">
        <v>475024.71</v>
      </c>
      <c r="H5466" s="150">
        <f>Tabela2[[#This Row],[PERCENTUAL REALIZADO2]]*1/100</f>
        <v>0.99631100000000006</v>
      </c>
      <c r="I5466">
        <v>99.631100000000004</v>
      </c>
      <c r="J5466" s="111">
        <v>42210</v>
      </c>
      <c r="L5466" t="s">
        <v>2</v>
      </c>
      <c r="M5466" t="s">
        <v>84</v>
      </c>
      <c r="N5466" t="s">
        <v>88</v>
      </c>
    </row>
    <row r="5467" spans="1:14" x14ac:dyDescent="0.25">
      <c r="A5467" t="s">
        <v>452</v>
      </c>
      <c r="B5467" t="s">
        <v>53</v>
      </c>
      <c r="C5467" t="s">
        <v>599</v>
      </c>
      <c r="D5467" t="s">
        <v>86</v>
      </c>
      <c r="E5467" s="149">
        <v>245850</v>
      </c>
      <c r="F5467" s="149">
        <v>21460.799999999999</v>
      </c>
      <c r="G5467" s="149">
        <v>267310.8</v>
      </c>
      <c r="H5467" s="150">
        <f>Tabela2[[#This Row],[PERCENTUAL REALIZADO2]]*1/100</f>
        <v>0.60530799999999996</v>
      </c>
      <c r="I5467">
        <v>60.530799999999999</v>
      </c>
      <c r="J5467" s="111">
        <v>42156</v>
      </c>
      <c r="L5467" t="s">
        <v>2</v>
      </c>
      <c r="M5467" t="s">
        <v>84</v>
      </c>
      <c r="N5467" t="s">
        <v>88</v>
      </c>
    </row>
    <row r="5468" spans="1:14" x14ac:dyDescent="0.25">
      <c r="A5468" t="s">
        <v>1260</v>
      </c>
      <c r="B5468" t="s">
        <v>47</v>
      </c>
      <c r="C5468" t="s">
        <v>1259</v>
      </c>
      <c r="D5468" t="s">
        <v>86</v>
      </c>
      <c r="E5468" s="149">
        <v>375340</v>
      </c>
      <c r="F5468" s="149">
        <v>0</v>
      </c>
      <c r="G5468" s="149">
        <v>375340</v>
      </c>
      <c r="H5468" s="150">
        <f>Tabela2[[#This Row],[PERCENTUAL REALIZADO2]]*1/100</f>
        <v>0.101578</v>
      </c>
      <c r="I5468">
        <v>10.1578</v>
      </c>
      <c r="J5468" s="111">
        <v>42275</v>
      </c>
      <c r="L5468" t="s">
        <v>2</v>
      </c>
      <c r="M5468" t="s">
        <v>84</v>
      </c>
      <c r="N5468" t="s">
        <v>88</v>
      </c>
    </row>
    <row r="5469" spans="1:14" x14ac:dyDescent="0.25">
      <c r="A5469" t="s">
        <v>8369</v>
      </c>
      <c r="B5469" t="s">
        <v>58</v>
      </c>
      <c r="C5469" t="s">
        <v>4177</v>
      </c>
      <c r="D5469" t="s">
        <v>86</v>
      </c>
      <c r="E5469" s="149">
        <v>255740</v>
      </c>
      <c r="F5469" s="149">
        <v>14261.41</v>
      </c>
      <c r="G5469" s="149">
        <v>270001.40999999997</v>
      </c>
      <c r="H5469" s="150">
        <f>Tabela2[[#This Row],[PERCENTUAL REALIZADO2]]*1/100</f>
        <v>0.79998999999999998</v>
      </c>
      <c r="I5469">
        <v>79.998999999999995</v>
      </c>
      <c r="J5469" s="111">
        <v>42218</v>
      </c>
      <c r="L5469" t="s">
        <v>2</v>
      </c>
      <c r="M5469" t="s">
        <v>84</v>
      </c>
      <c r="N5469" t="s">
        <v>88</v>
      </c>
    </row>
    <row r="5470" spans="1:14" x14ac:dyDescent="0.25">
      <c r="A5470" t="s">
        <v>8370</v>
      </c>
      <c r="B5470" t="s">
        <v>51</v>
      </c>
      <c r="C5470" t="s">
        <v>4875</v>
      </c>
      <c r="D5470" t="s">
        <v>86</v>
      </c>
      <c r="E5470" s="149">
        <v>493100</v>
      </c>
      <c r="F5470" s="149">
        <v>86201.26</v>
      </c>
      <c r="G5470" s="149">
        <v>579301.26</v>
      </c>
      <c r="H5470" s="150">
        <f>Tabela2[[#This Row],[PERCENTUAL REALIZADO2]]*1/100</f>
        <v>0.92169999999999996</v>
      </c>
      <c r="I5470">
        <v>92.17</v>
      </c>
      <c r="J5470" s="111">
        <v>42146</v>
      </c>
      <c r="L5470" t="s">
        <v>2</v>
      </c>
      <c r="M5470" t="s">
        <v>84</v>
      </c>
      <c r="N5470" t="s">
        <v>88</v>
      </c>
    </row>
    <row r="5471" spans="1:14" x14ac:dyDescent="0.25">
      <c r="A5471" t="s">
        <v>8371</v>
      </c>
      <c r="B5471" t="s">
        <v>60</v>
      </c>
      <c r="C5471" t="s">
        <v>1257</v>
      </c>
      <c r="D5471" t="s">
        <v>86</v>
      </c>
      <c r="E5471" s="149">
        <v>440090.87</v>
      </c>
      <c r="F5471" s="149">
        <v>48898.99</v>
      </c>
      <c r="G5471" s="149">
        <v>488989.86</v>
      </c>
      <c r="H5471" s="150">
        <f>Tabela2[[#This Row],[PERCENTUAL REALIZADO2]]*1/100</f>
        <v>0.40817399999999998</v>
      </c>
      <c r="I5471">
        <v>40.817399999999999</v>
      </c>
      <c r="J5471" s="111">
        <v>42237</v>
      </c>
      <c r="L5471" t="s">
        <v>2</v>
      </c>
      <c r="M5471" t="s">
        <v>893</v>
      </c>
      <c r="N5471" t="s">
        <v>1258</v>
      </c>
    </row>
    <row r="5472" spans="1:14" x14ac:dyDescent="0.25">
      <c r="A5472" t="s">
        <v>8372</v>
      </c>
      <c r="B5472" t="s">
        <v>53</v>
      </c>
      <c r="C5472" t="s">
        <v>258</v>
      </c>
      <c r="D5472" t="s">
        <v>86</v>
      </c>
      <c r="E5472" s="149">
        <v>245850</v>
      </c>
      <c r="F5472" s="149">
        <v>7271.49</v>
      </c>
      <c r="G5472" s="149">
        <v>253121.49</v>
      </c>
      <c r="H5472" s="150">
        <f>Tabela2[[#This Row],[PERCENTUAL REALIZADO2]]*1/100</f>
        <v>0.98972800000000005</v>
      </c>
      <c r="I5472">
        <v>98.972800000000007</v>
      </c>
      <c r="J5472" s="111">
        <v>42130</v>
      </c>
      <c r="L5472" t="s">
        <v>2</v>
      </c>
      <c r="M5472" t="s">
        <v>84</v>
      </c>
      <c r="N5472" t="s">
        <v>183</v>
      </c>
    </row>
    <row r="5473" spans="1:14" x14ac:dyDescent="0.25">
      <c r="A5473" t="s">
        <v>8373</v>
      </c>
      <c r="B5473" t="s">
        <v>61</v>
      </c>
      <c r="C5473" t="s">
        <v>854</v>
      </c>
      <c r="D5473" t="s">
        <v>86</v>
      </c>
      <c r="E5473" s="149">
        <v>493100</v>
      </c>
      <c r="F5473" s="149">
        <v>28543.360000000001</v>
      </c>
      <c r="G5473" s="149">
        <v>521643.36</v>
      </c>
      <c r="H5473" s="150">
        <f>Tabela2[[#This Row],[PERCENTUAL REALIZADO2]]*1/100</f>
        <v>3.6273E-2</v>
      </c>
      <c r="I5473">
        <v>3.6273</v>
      </c>
      <c r="J5473" s="111">
        <v>42366</v>
      </c>
      <c r="L5473" t="s">
        <v>2</v>
      </c>
      <c r="M5473" t="s">
        <v>84</v>
      </c>
      <c r="N5473" t="s">
        <v>183</v>
      </c>
    </row>
    <row r="5474" spans="1:14" x14ac:dyDescent="0.25">
      <c r="A5474" t="s">
        <v>8375</v>
      </c>
      <c r="B5474" t="s">
        <v>61</v>
      </c>
      <c r="C5474" t="s">
        <v>8374</v>
      </c>
      <c r="D5474" t="s">
        <v>86</v>
      </c>
      <c r="E5474" s="149">
        <v>295300</v>
      </c>
      <c r="F5474" s="149">
        <v>9000</v>
      </c>
      <c r="G5474" s="149">
        <v>304300</v>
      </c>
      <c r="H5474" s="150">
        <f>Tabela2[[#This Row],[PERCENTUAL REALIZADO2]]*1/100</f>
        <v>2.5500999999999999E-2</v>
      </c>
      <c r="I5474">
        <v>2.5501</v>
      </c>
      <c r="J5474" s="111">
        <v>42353</v>
      </c>
      <c r="L5474" t="s">
        <v>2</v>
      </c>
      <c r="M5474" t="s">
        <v>84</v>
      </c>
      <c r="N5474" t="s">
        <v>88</v>
      </c>
    </row>
    <row r="5475" spans="1:14" x14ac:dyDescent="0.25">
      <c r="A5475" t="s">
        <v>8376</v>
      </c>
      <c r="B5475" t="s">
        <v>47</v>
      </c>
      <c r="C5475" t="s">
        <v>1039</v>
      </c>
      <c r="D5475" t="s">
        <v>86</v>
      </c>
      <c r="E5475" s="149">
        <v>344750</v>
      </c>
      <c r="F5475" s="149">
        <v>0</v>
      </c>
      <c r="G5475" s="149">
        <v>344750</v>
      </c>
      <c r="H5475" s="150">
        <f>Tabela2[[#This Row],[PERCENTUAL REALIZADO2]]*1/100</f>
        <v>0.83962500000000007</v>
      </c>
      <c r="I5475">
        <v>83.962500000000006</v>
      </c>
      <c r="J5475" s="111">
        <v>42135</v>
      </c>
      <c r="L5475" t="s">
        <v>2</v>
      </c>
      <c r="M5475" t="s">
        <v>84</v>
      </c>
      <c r="N5475" t="s">
        <v>88</v>
      </c>
    </row>
    <row r="5476" spans="1:14" x14ac:dyDescent="0.25">
      <c r="A5476" t="s">
        <v>8377</v>
      </c>
      <c r="B5476" t="s">
        <v>48</v>
      </c>
      <c r="C5476" t="s">
        <v>7251</v>
      </c>
      <c r="D5476" t="s">
        <v>86</v>
      </c>
      <c r="E5476" s="149">
        <v>275520</v>
      </c>
      <c r="F5476" s="149">
        <v>5650</v>
      </c>
      <c r="G5476" s="149">
        <v>281170</v>
      </c>
      <c r="H5476" s="150">
        <f>Tabela2[[#This Row],[PERCENTUAL REALIZADO2]]*1/100</f>
        <v>0.794512</v>
      </c>
      <c r="I5476">
        <v>79.4512</v>
      </c>
      <c r="J5476" s="111">
        <v>42217</v>
      </c>
      <c r="L5476" t="s">
        <v>2</v>
      </c>
      <c r="M5476" t="s">
        <v>84</v>
      </c>
      <c r="N5476" t="s">
        <v>88</v>
      </c>
    </row>
    <row r="5477" spans="1:14" x14ac:dyDescent="0.25">
      <c r="A5477" t="s">
        <v>8378</v>
      </c>
      <c r="B5477" t="s">
        <v>65</v>
      </c>
      <c r="C5477" t="s">
        <v>5344</v>
      </c>
      <c r="D5477" t="s">
        <v>86</v>
      </c>
      <c r="E5477" s="149">
        <v>278709.40999999997</v>
      </c>
      <c r="F5477" s="149">
        <v>5687.95</v>
      </c>
      <c r="G5477" s="149">
        <v>284397.36</v>
      </c>
      <c r="H5477" s="150">
        <f>Tabela2[[#This Row],[PERCENTUAL REALIZADO2]]*1/100</f>
        <v>0.99200299999999997</v>
      </c>
      <c r="I5477">
        <v>99.200299999999999</v>
      </c>
      <c r="J5477" s="111">
        <v>42110</v>
      </c>
      <c r="L5477" t="s">
        <v>2</v>
      </c>
      <c r="M5477" t="s">
        <v>84</v>
      </c>
      <c r="N5477" t="s">
        <v>88</v>
      </c>
    </row>
    <row r="5478" spans="1:14" x14ac:dyDescent="0.25">
      <c r="A5478" t="s">
        <v>8379</v>
      </c>
      <c r="B5478" t="s">
        <v>47</v>
      </c>
      <c r="C5478" t="s">
        <v>3597</v>
      </c>
      <c r="D5478" t="s">
        <v>86</v>
      </c>
      <c r="E5478" s="149">
        <v>493100</v>
      </c>
      <c r="F5478" s="149">
        <v>10000</v>
      </c>
      <c r="G5478" s="149">
        <v>503100</v>
      </c>
      <c r="H5478" s="150">
        <f>Tabela2[[#This Row],[PERCENTUAL REALIZADO2]]*1/100</f>
        <v>7.5782000000000002E-2</v>
      </c>
      <c r="I5478">
        <v>7.5781999999999998</v>
      </c>
      <c r="J5478" s="111">
        <v>42088</v>
      </c>
      <c r="L5478" t="s">
        <v>2</v>
      </c>
      <c r="M5478" t="s">
        <v>84</v>
      </c>
      <c r="N5478" t="s">
        <v>88</v>
      </c>
    </row>
    <row r="5479" spans="1:14" x14ac:dyDescent="0.25">
      <c r="A5479" t="s">
        <v>8380</v>
      </c>
      <c r="B5479" t="s">
        <v>68</v>
      </c>
      <c r="C5479" t="s">
        <v>5386</v>
      </c>
      <c r="D5479" t="s">
        <v>86</v>
      </c>
      <c r="E5479" s="149">
        <v>295300</v>
      </c>
      <c r="F5479" s="149">
        <v>3630.95</v>
      </c>
      <c r="G5479" s="149">
        <v>298930.95</v>
      </c>
      <c r="H5479" s="150">
        <f>Tabela2[[#This Row],[PERCENTUAL REALIZADO2]]*1/100</f>
        <v>0.83538500000000004</v>
      </c>
      <c r="I5479">
        <v>83.538499999999999</v>
      </c>
      <c r="J5479" s="111">
        <v>42290</v>
      </c>
      <c r="L5479" t="s">
        <v>2</v>
      </c>
      <c r="M5479" t="s">
        <v>84</v>
      </c>
      <c r="N5479" t="s">
        <v>88</v>
      </c>
    </row>
    <row r="5480" spans="1:14" x14ac:dyDescent="0.25">
      <c r="A5480" t="s">
        <v>8381</v>
      </c>
      <c r="B5480" t="s">
        <v>56</v>
      </c>
      <c r="C5480" t="s">
        <v>460</v>
      </c>
      <c r="D5480" t="s">
        <v>86</v>
      </c>
      <c r="E5480" s="149">
        <v>3855700</v>
      </c>
      <c r="F5480" s="149">
        <v>439777.48</v>
      </c>
      <c r="G5480" s="149">
        <v>4295477.4800000004</v>
      </c>
      <c r="H5480" s="150">
        <f>Tabela2[[#This Row],[PERCENTUAL REALIZADO2]]*1/100</f>
        <v>0.29722100000000001</v>
      </c>
      <c r="I5480">
        <v>29.722100000000001</v>
      </c>
      <c r="J5480" s="111">
        <v>41606</v>
      </c>
      <c r="L5480" t="s">
        <v>2</v>
      </c>
      <c r="M5480" t="s">
        <v>84</v>
      </c>
      <c r="N5480" t="s">
        <v>88</v>
      </c>
    </row>
    <row r="5481" spans="1:14" x14ac:dyDescent="0.25">
      <c r="A5481" t="s">
        <v>8382</v>
      </c>
      <c r="B5481" t="s">
        <v>68</v>
      </c>
      <c r="C5481" t="s">
        <v>5406</v>
      </c>
      <c r="D5481" t="s">
        <v>86</v>
      </c>
      <c r="E5481" s="149">
        <v>245850</v>
      </c>
      <c r="F5481" s="149">
        <v>246.6</v>
      </c>
      <c r="G5481" s="149">
        <v>246096.6</v>
      </c>
      <c r="H5481" s="150">
        <f>Tabela2[[#This Row],[PERCENTUAL REALIZADO2]]*1/100</f>
        <v>0.54838700000000007</v>
      </c>
      <c r="I5481">
        <v>54.838700000000003</v>
      </c>
      <c r="J5481" s="111">
        <v>42333</v>
      </c>
      <c r="L5481" t="s">
        <v>2</v>
      </c>
      <c r="M5481" t="s">
        <v>84</v>
      </c>
      <c r="N5481" t="s">
        <v>88</v>
      </c>
    </row>
    <row r="5482" spans="1:14" x14ac:dyDescent="0.25">
      <c r="A5482" t="s">
        <v>8383</v>
      </c>
      <c r="B5482" t="s">
        <v>65</v>
      </c>
      <c r="C5482" t="s">
        <v>6192</v>
      </c>
      <c r="D5482" t="s">
        <v>86</v>
      </c>
      <c r="E5482" s="149">
        <v>295300</v>
      </c>
      <c r="F5482" s="149">
        <v>87644.88</v>
      </c>
      <c r="G5482" s="149">
        <v>382944.88</v>
      </c>
      <c r="H5482" s="150">
        <f>Tabela2[[#This Row],[PERCENTUAL REALIZADO2]]*1/100</f>
        <v>0.55890600000000001</v>
      </c>
      <c r="I5482">
        <v>55.890599999999999</v>
      </c>
      <c r="J5482" s="111">
        <v>42144</v>
      </c>
      <c r="L5482" t="s">
        <v>2</v>
      </c>
      <c r="M5482" t="s">
        <v>84</v>
      </c>
      <c r="N5482" t="s">
        <v>88</v>
      </c>
    </row>
    <row r="5483" spans="1:14" x14ac:dyDescent="0.25">
      <c r="A5483" t="s">
        <v>8384</v>
      </c>
      <c r="B5483" t="s">
        <v>47</v>
      </c>
      <c r="C5483" t="s">
        <v>6027</v>
      </c>
      <c r="D5483" t="s">
        <v>86</v>
      </c>
      <c r="E5483" s="149">
        <v>394200</v>
      </c>
      <c r="F5483" s="149">
        <v>5800</v>
      </c>
      <c r="G5483" s="149">
        <v>400000</v>
      </c>
      <c r="H5483" s="150">
        <f>Tabela2[[#This Row],[PERCENTUAL REALIZADO2]]*1/100</f>
        <v>0.79139799999999993</v>
      </c>
      <c r="I5483">
        <v>79.139799999999994</v>
      </c>
      <c r="J5483" s="111">
        <v>42268</v>
      </c>
      <c r="L5483" t="s">
        <v>2</v>
      </c>
      <c r="M5483" t="s">
        <v>84</v>
      </c>
      <c r="N5483" t="s">
        <v>88</v>
      </c>
    </row>
    <row r="5484" spans="1:14" x14ac:dyDescent="0.25">
      <c r="A5484" t="s">
        <v>8385</v>
      </c>
      <c r="B5484" t="s">
        <v>65</v>
      </c>
      <c r="C5484" t="s">
        <v>6299</v>
      </c>
      <c r="D5484" t="s">
        <v>86</v>
      </c>
      <c r="E5484" s="149">
        <v>295300</v>
      </c>
      <c r="F5484" s="149">
        <v>51092.37</v>
      </c>
      <c r="G5484" s="149">
        <v>346392.37</v>
      </c>
      <c r="H5484" s="150">
        <f>Tabela2[[#This Row],[PERCENTUAL REALIZADO2]]*1/100</f>
        <v>8.8160000000000009E-3</v>
      </c>
      <c r="I5484">
        <v>0.88160000000000005</v>
      </c>
      <c r="J5484" s="111">
        <v>42156</v>
      </c>
      <c r="L5484" t="s">
        <v>2</v>
      </c>
      <c r="M5484" t="s">
        <v>84</v>
      </c>
      <c r="N5484" t="s">
        <v>88</v>
      </c>
    </row>
    <row r="5485" spans="1:14" x14ac:dyDescent="0.25">
      <c r="A5485" t="s">
        <v>8386</v>
      </c>
      <c r="B5485" t="s">
        <v>68</v>
      </c>
      <c r="C5485" t="s">
        <v>3735</v>
      </c>
      <c r="D5485" t="s">
        <v>86</v>
      </c>
      <c r="E5485" s="149">
        <v>1416988.51</v>
      </c>
      <c r="F5485" s="149">
        <v>32602.3</v>
      </c>
      <c r="G5485" s="149">
        <v>1449590.81</v>
      </c>
      <c r="H5485" s="150">
        <f>Tabela2[[#This Row],[PERCENTUAL REALIZADO2]]*1/100</f>
        <v>0.17219200000000001</v>
      </c>
      <c r="I5485">
        <v>17.219200000000001</v>
      </c>
      <c r="J5485" s="111">
        <v>42153</v>
      </c>
      <c r="L5485" t="s">
        <v>2</v>
      </c>
      <c r="M5485" t="s">
        <v>84</v>
      </c>
      <c r="N5485" t="s">
        <v>114</v>
      </c>
    </row>
    <row r="5486" spans="1:14" x14ac:dyDescent="0.25">
      <c r="A5486" t="s">
        <v>8387</v>
      </c>
      <c r="B5486" t="s">
        <v>51</v>
      </c>
      <c r="C5486" t="s">
        <v>3657</v>
      </c>
      <c r="D5486" t="s">
        <v>86</v>
      </c>
      <c r="E5486" s="149">
        <v>3460100</v>
      </c>
      <c r="F5486" s="149">
        <v>523992.69</v>
      </c>
      <c r="G5486" s="149">
        <v>3984092.69</v>
      </c>
      <c r="H5486" s="150">
        <f>Tabela2[[#This Row],[PERCENTUAL REALIZADO2]]*1/100</f>
        <v>0.255496</v>
      </c>
      <c r="I5486">
        <v>25.549600000000002</v>
      </c>
      <c r="J5486" s="111">
        <v>42172</v>
      </c>
      <c r="L5486" t="s">
        <v>2</v>
      </c>
      <c r="M5486" t="s">
        <v>84</v>
      </c>
      <c r="N5486" t="s">
        <v>88</v>
      </c>
    </row>
    <row r="5487" spans="1:14" x14ac:dyDescent="0.25">
      <c r="A5487" t="s">
        <v>8388</v>
      </c>
      <c r="B5487" t="s">
        <v>68</v>
      </c>
      <c r="C5487" t="s">
        <v>210</v>
      </c>
      <c r="D5487" t="s">
        <v>86</v>
      </c>
      <c r="E5487" s="149">
        <v>394200</v>
      </c>
      <c r="F5487" s="149">
        <v>36536.47</v>
      </c>
      <c r="G5487" s="149">
        <v>430736.47</v>
      </c>
      <c r="H5487" s="150">
        <f>Tabela2[[#This Row],[PERCENTUAL REALIZADO2]]*1/100</f>
        <v>0.47900300000000001</v>
      </c>
      <c r="I5487">
        <v>47.900300000000001</v>
      </c>
      <c r="J5487" s="111">
        <v>42285</v>
      </c>
      <c r="L5487" t="s">
        <v>2</v>
      </c>
      <c r="M5487" t="s">
        <v>84</v>
      </c>
      <c r="N5487" t="s">
        <v>88</v>
      </c>
    </row>
    <row r="5488" spans="1:14" x14ac:dyDescent="0.25">
      <c r="A5488" t="s">
        <v>8389</v>
      </c>
      <c r="B5488" t="s">
        <v>65</v>
      </c>
      <c r="C5488" t="s">
        <v>4182</v>
      </c>
      <c r="D5488" t="s">
        <v>86</v>
      </c>
      <c r="E5488" s="149">
        <v>295300</v>
      </c>
      <c r="F5488" s="149">
        <v>48272.97</v>
      </c>
      <c r="G5488" s="149">
        <v>343572.97</v>
      </c>
      <c r="H5488" s="150">
        <f>Tabela2[[#This Row],[PERCENTUAL REALIZADO2]]*1/100</f>
        <v>2.1970000000000002E-3</v>
      </c>
      <c r="I5488">
        <v>0.21970000000000001</v>
      </c>
      <c r="J5488" s="111">
        <v>42342</v>
      </c>
      <c r="L5488" t="s">
        <v>2</v>
      </c>
      <c r="M5488" t="s">
        <v>84</v>
      </c>
      <c r="N5488" t="s">
        <v>88</v>
      </c>
    </row>
    <row r="5489" spans="1:14" x14ac:dyDescent="0.25">
      <c r="A5489" t="s">
        <v>8391</v>
      </c>
      <c r="B5489" t="s">
        <v>58</v>
      </c>
      <c r="C5489" t="s">
        <v>8390</v>
      </c>
      <c r="D5489" t="s">
        <v>86</v>
      </c>
      <c r="E5489" s="149">
        <v>295300</v>
      </c>
      <c r="F5489" s="149">
        <v>15000</v>
      </c>
      <c r="G5489" s="149">
        <v>310300</v>
      </c>
      <c r="H5489" s="150">
        <f>Tabela2[[#This Row],[PERCENTUAL REALIZADO2]]*1/100</f>
        <v>0.67748999999999993</v>
      </c>
      <c r="I5489">
        <v>67.748999999999995</v>
      </c>
      <c r="J5489" s="111">
        <v>42217</v>
      </c>
      <c r="L5489" t="s">
        <v>2</v>
      </c>
      <c r="M5489" t="s">
        <v>84</v>
      </c>
      <c r="N5489" t="s">
        <v>88</v>
      </c>
    </row>
    <row r="5490" spans="1:14" x14ac:dyDescent="0.25">
      <c r="A5490" t="s">
        <v>8392</v>
      </c>
      <c r="B5490" t="s">
        <v>53</v>
      </c>
      <c r="C5490" t="s">
        <v>471</v>
      </c>
      <c r="D5490" t="s">
        <v>86</v>
      </c>
      <c r="E5490" s="149">
        <v>245850</v>
      </c>
      <c r="F5490" s="149">
        <v>10000</v>
      </c>
      <c r="G5490" s="149">
        <v>255850</v>
      </c>
      <c r="H5490" s="150">
        <f>Tabela2[[#This Row],[PERCENTUAL REALIZADO2]]*1/100</f>
        <v>0.973028</v>
      </c>
      <c r="I5490">
        <v>97.302800000000005</v>
      </c>
      <c r="J5490" s="111">
        <v>42924</v>
      </c>
      <c r="L5490" t="s">
        <v>2</v>
      </c>
      <c r="M5490" t="s">
        <v>84</v>
      </c>
      <c r="N5490" t="s">
        <v>88</v>
      </c>
    </row>
    <row r="5491" spans="1:14" x14ac:dyDescent="0.25">
      <c r="A5491" t="s">
        <v>8393</v>
      </c>
      <c r="B5491" t="s">
        <v>68</v>
      </c>
      <c r="C5491" t="s">
        <v>764</v>
      </c>
      <c r="D5491" t="s">
        <v>82</v>
      </c>
      <c r="E5491" s="149">
        <v>243750</v>
      </c>
      <c r="F5491" s="149">
        <v>9671.5300000000007</v>
      </c>
      <c r="G5491" s="149">
        <v>253421.53</v>
      </c>
      <c r="H5491" s="150">
        <f>Tabela2[[#This Row],[PERCENTUAL REALIZADO2]]*1/100</f>
        <v>0.99166300000000007</v>
      </c>
      <c r="I5491">
        <v>99.166300000000007</v>
      </c>
      <c r="J5491" s="111">
        <v>41941</v>
      </c>
      <c r="L5491" t="s">
        <v>2</v>
      </c>
      <c r="M5491" t="s">
        <v>84</v>
      </c>
      <c r="N5491" t="s">
        <v>85</v>
      </c>
    </row>
    <row r="5492" spans="1:14" x14ac:dyDescent="0.25">
      <c r="A5492" t="s">
        <v>8394</v>
      </c>
      <c r="B5492" t="s">
        <v>58</v>
      </c>
      <c r="C5492" t="s">
        <v>285</v>
      </c>
      <c r="D5492" t="s">
        <v>82</v>
      </c>
      <c r="E5492" s="149">
        <v>390000</v>
      </c>
      <c r="F5492" s="149">
        <v>20527</v>
      </c>
      <c r="G5492" s="149">
        <v>410527</v>
      </c>
      <c r="H5492" s="150">
        <f>Tabela2[[#This Row],[PERCENTUAL REALIZADO2]]*1/100</f>
        <v>0.75541599999999998</v>
      </c>
      <c r="I5492">
        <v>75.541600000000003</v>
      </c>
      <c r="J5492" s="111">
        <v>42242</v>
      </c>
      <c r="L5492" t="s">
        <v>2</v>
      </c>
      <c r="M5492" t="s">
        <v>84</v>
      </c>
      <c r="N5492" t="s">
        <v>85</v>
      </c>
    </row>
    <row r="5493" spans="1:14" x14ac:dyDescent="0.25">
      <c r="A5493" t="s">
        <v>8395</v>
      </c>
      <c r="B5493" t="s">
        <v>48</v>
      </c>
      <c r="C5493" t="s">
        <v>607</v>
      </c>
      <c r="D5493" t="s">
        <v>82</v>
      </c>
      <c r="E5493" s="149">
        <v>487500</v>
      </c>
      <c r="F5493" s="149">
        <v>12500</v>
      </c>
      <c r="G5493" s="149">
        <v>500000</v>
      </c>
      <c r="H5493" s="150">
        <f>Tabela2[[#This Row],[PERCENTUAL REALIZADO2]]*1/100</f>
        <v>0.139211</v>
      </c>
      <c r="I5493">
        <v>13.921099999999999</v>
      </c>
      <c r="J5493" s="111">
        <v>42129</v>
      </c>
      <c r="L5493" t="s">
        <v>2</v>
      </c>
      <c r="M5493" t="s">
        <v>84</v>
      </c>
      <c r="N5493" t="s">
        <v>85</v>
      </c>
    </row>
    <row r="5494" spans="1:14" x14ac:dyDescent="0.25">
      <c r="A5494" t="s">
        <v>8396</v>
      </c>
      <c r="B5494" t="s">
        <v>52</v>
      </c>
      <c r="C5494" t="s">
        <v>5665</v>
      </c>
      <c r="D5494" t="s">
        <v>82</v>
      </c>
      <c r="E5494" s="149">
        <v>292500</v>
      </c>
      <c r="F5494" s="149">
        <v>15000</v>
      </c>
      <c r="G5494" s="149">
        <v>307500</v>
      </c>
      <c r="H5494" s="150">
        <f>Tabela2[[#This Row],[PERCENTUAL REALIZADO2]]*1/100</f>
        <v>0.87563800000000003</v>
      </c>
      <c r="I5494">
        <v>87.563800000000001</v>
      </c>
      <c r="J5494" s="111">
        <v>41964</v>
      </c>
      <c r="L5494" t="s">
        <v>2</v>
      </c>
      <c r="M5494" t="s">
        <v>84</v>
      </c>
      <c r="N5494" t="s">
        <v>85</v>
      </c>
    </row>
    <row r="5495" spans="1:14" x14ac:dyDescent="0.25">
      <c r="A5495" t="s">
        <v>8397</v>
      </c>
      <c r="B5495" t="s">
        <v>52</v>
      </c>
      <c r="C5495" t="s">
        <v>5361</v>
      </c>
      <c r="D5495" t="s">
        <v>82</v>
      </c>
      <c r="E5495" s="149">
        <v>423912.45</v>
      </c>
      <c r="F5495" s="149">
        <v>10869.55</v>
      </c>
      <c r="G5495" s="149">
        <v>434782</v>
      </c>
      <c r="H5495" s="150">
        <f>Tabela2[[#This Row],[PERCENTUAL REALIZADO2]]*1/100</f>
        <v>0.779999</v>
      </c>
      <c r="I5495">
        <v>77.999899999999997</v>
      </c>
      <c r="J5495" s="111">
        <v>42429</v>
      </c>
      <c r="L5495" t="s">
        <v>2</v>
      </c>
      <c r="M5495" t="s">
        <v>84</v>
      </c>
      <c r="N5495" t="s">
        <v>85</v>
      </c>
    </row>
    <row r="5496" spans="1:14" x14ac:dyDescent="0.25">
      <c r="A5496" t="s">
        <v>8398</v>
      </c>
      <c r="B5496" t="s">
        <v>51</v>
      </c>
      <c r="C5496" t="s">
        <v>7680</v>
      </c>
      <c r="D5496" t="s">
        <v>82</v>
      </c>
      <c r="E5496" s="149">
        <v>292500</v>
      </c>
      <c r="F5496" s="149">
        <v>7500</v>
      </c>
      <c r="G5496" s="149">
        <v>300000</v>
      </c>
      <c r="H5496" s="150">
        <f>Tabela2[[#This Row],[PERCENTUAL REALIZADO2]]*1/100</f>
        <v>0.51223200000000002</v>
      </c>
      <c r="I5496">
        <v>51.223199999999999</v>
      </c>
      <c r="J5496" s="111">
        <v>42339</v>
      </c>
      <c r="L5496" t="s">
        <v>2</v>
      </c>
      <c r="M5496" t="s">
        <v>84</v>
      </c>
      <c r="N5496" t="s">
        <v>85</v>
      </c>
    </row>
    <row r="5497" spans="1:14" x14ac:dyDescent="0.25">
      <c r="A5497" t="s">
        <v>124</v>
      </c>
      <c r="B5497" t="s">
        <v>58</v>
      </c>
      <c r="C5497" t="s">
        <v>8399</v>
      </c>
      <c r="D5497" t="s">
        <v>123</v>
      </c>
      <c r="E5497" s="149">
        <v>268650</v>
      </c>
      <c r="F5497" s="149">
        <v>0</v>
      </c>
      <c r="G5497" s="149">
        <v>268650</v>
      </c>
      <c r="H5497" s="150">
        <f>Tabela2[[#This Row],[PERCENTUAL REALIZADO2]]*1/100</f>
        <v>0.67660300000000007</v>
      </c>
      <c r="I5497">
        <v>67.660300000000007</v>
      </c>
      <c r="J5497" s="111">
        <v>42765</v>
      </c>
      <c r="L5497" t="s">
        <v>2</v>
      </c>
      <c r="M5497" t="s">
        <v>125</v>
      </c>
      <c r="N5497" t="s">
        <v>126</v>
      </c>
    </row>
    <row r="5498" spans="1:14" x14ac:dyDescent="0.25">
      <c r="A5498" t="s">
        <v>8400</v>
      </c>
      <c r="B5498" t="s">
        <v>67</v>
      </c>
      <c r="C5498" t="s">
        <v>7312</v>
      </c>
      <c r="D5498" t="s">
        <v>82</v>
      </c>
      <c r="E5498" s="149">
        <v>243750</v>
      </c>
      <c r="F5498" s="149">
        <v>6250</v>
      </c>
      <c r="G5498" s="149">
        <v>250000</v>
      </c>
      <c r="H5498" s="150">
        <f>Tabela2[[#This Row],[PERCENTUAL REALIZADO2]]*1/100</f>
        <v>9.247E-3</v>
      </c>
      <c r="I5498">
        <v>0.92469999999999997</v>
      </c>
      <c r="J5498" s="111">
        <v>42192</v>
      </c>
      <c r="L5498" t="s">
        <v>2</v>
      </c>
      <c r="M5498" t="s">
        <v>84</v>
      </c>
      <c r="N5498" t="s">
        <v>85</v>
      </c>
    </row>
    <row r="5499" spans="1:14" x14ac:dyDescent="0.25">
      <c r="A5499" t="s">
        <v>8401</v>
      </c>
      <c r="B5499" t="s">
        <v>62</v>
      </c>
      <c r="C5499" t="s">
        <v>7817</v>
      </c>
      <c r="D5499" t="s">
        <v>82</v>
      </c>
      <c r="E5499" s="149">
        <v>292500</v>
      </c>
      <c r="F5499" s="149">
        <v>5970</v>
      </c>
      <c r="G5499" s="149">
        <v>298470</v>
      </c>
      <c r="H5499" s="150">
        <f>Tabela2[[#This Row],[PERCENTUAL REALIZADO2]]*1/100</f>
        <v>0.56393000000000004</v>
      </c>
      <c r="I5499">
        <v>56.393000000000001</v>
      </c>
      <c r="J5499" s="111">
        <v>42165</v>
      </c>
      <c r="L5499" t="s">
        <v>2</v>
      </c>
      <c r="M5499" t="s">
        <v>84</v>
      </c>
      <c r="N5499" t="s">
        <v>85</v>
      </c>
    </row>
    <row r="5500" spans="1:14" x14ac:dyDescent="0.25">
      <c r="A5500" t="s">
        <v>8402</v>
      </c>
      <c r="B5500" t="s">
        <v>48</v>
      </c>
      <c r="C5500" t="s">
        <v>1018</v>
      </c>
      <c r="D5500" t="s">
        <v>82</v>
      </c>
      <c r="E5500" s="149">
        <v>487500</v>
      </c>
      <c r="F5500" s="149">
        <v>11798.29</v>
      </c>
      <c r="G5500" s="149">
        <v>499298.29</v>
      </c>
      <c r="H5500" s="150">
        <f>Tabela2[[#This Row],[PERCENTUAL REALIZADO2]]*1/100</f>
        <v>0.19572000000000001</v>
      </c>
      <c r="I5500">
        <v>19.571999999999999</v>
      </c>
      <c r="J5500" s="111">
        <v>42129</v>
      </c>
      <c r="L5500" t="s">
        <v>2</v>
      </c>
      <c r="M5500" t="s">
        <v>84</v>
      </c>
      <c r="N5500" t="s">
        <v>85</v>
      </c>
    </row>
    <row r="5501" spans="1:14" x14ac:dyDescent="0.25">
      <c r="A5501" t="s">
        <v>8404</v>
      </c>
      <c r="B5501" t="s">
        <v>52</v>
      </c>
      <c r="C5501" t="s">
        <v>8403</v>
      </c>
      <c r="D5501" t="s">
        <v>82</v>
      </c>
      <c r="E5501" s="149">
        <v>390000</v>
      </c>
      <c r="F5501" s="149">
        <v>10000</v>
      </c>
      <c r="G5501" s="149">
        <v>400000</v>
      </c>
      <c r="H5501" s="150">
        <f>Tabela2[[#This Row],[PERCENTUAL REALIZADO2]]*1/100</f>
        <v>0.45318800000000004</v>
      </c>
      <c r="I5501">
        <v>45.318800000000003</v>
      </c>
      <c r="J5501" s="111">
        <v>42217</v>
      </c>
      <c r="L5501" t="s">
        <v>2</v>
      </c>
      <c r="M5501" t="s">
        <v>84</v>
      </c>
      <c r="N5501" t="s">
        <v>85</v>
      </c>
    </row>
    <row r="5502" spans="1:14" x14ac:dyDescent="0.25">
      <c r="A5502" t="s">
        <v>8406</v>
      </c>
      <c r="B5502" t="s">
        <v>55</v>
      </c>
      <c r="C5502" t="s">
        <v>8405</v>
      </c>
      <c r="D5502" t="s">
        <v>82</v>
      </c>
      <c r="E5502" s="149">
        <v>487500</v>
      </c>
      <c r="F5502" s="149">
        <v>9949</v>
      </c>
      <c r="G5502" s="149">
        <v>497449</v>
      </c>
      <c r="H5502" s="150">
        <f>Tabela2[[#This Row],[PERCENTUAL REALIZADO2]]*1/100</f>
        <v>0.83665999999999996</v>
      </c>
      <c r="I5502">
        <v>83.665999999999997</v>
      </c>
      <c r="J5502" s="111">
        <v>42173</v>
      </c>
      <c r="L5502" t="s">
        <v>2</v>
      </c>
      <c r="M5502" t="s">
        <v>84</v>
      </c>
      <c r="N5502" t="s">
        <v>85</v>
      </c>
    </row>
    <row r="5503" spans="1:14" x14ac:dyDescent="0.25">
      <c r="A5503" t="s">
        <v>8407</v>
      </c>
      <c r="B5503" t="s">
        <v>48</v>
      </c>
      <c r="C5503" t="s">
        <v>202</v>
      </c>
      <c r="D5503" t="s">
        <v>82</v>
      </c>
      <c r="E5503" s="149">
        <v>243750</v>
      </c>
      <c r="F5503" s="149">
        <v>8401.44</v>
      </c>
      <c r="G5503" s="149">
        <v>252151.44</v>
      </c>
      <c r="H5503" s="150">
        <f>Tabela2[[#This Row],[PERCENTUAL REALIZADO2]]*1/100</f>
        <v>0.76024600000000009</v>
      </c>
      <c r="I5503">
        <v>76.024600000000007</v>
      </c>
      <c r="J5503" s="111">
        <v>42156</v>
      </c>
      <c r="L5503" t="s">
        <v>2</v>
      </c>
      <c r="M5503" t="s">
        <v>84</v>
      </c>
      <c r="N5503" t="s">
        <v>85</v>
      </c>
    </row>
    <row r="5504" spans="1:14" x14ac:dyDescent="0.25">
      <c r="A5504" t="s">
        <v>8408</v>
      </c>
      <c r="B5504" t="s">
        <v>48</v>
      </c>
      <c r="C5504" t="s">
        <v>633</v>
      </c>
      <c r="D5504" t="s">
        <v>82</v>
      </c>
      <c r="E5504" s="149">
        <v>487500</v>
      </c>
      <c r="F5504" s="149">
        <v>10009.35</v>
      </c>
      <c r="G5504" s="149">
        <v>497509.35</v>
      </c>
      <c r="H5504" s="150">
        <f>Tabela2[[#This Row],[PERCENTUAL REALIZADO2]]*1/100</f>
        <v>0.54980899999999999</v>
      </c>
      <c r="I5504">
        <v>54.980899999999998</v>
      </c>
      <c r="J5504" s="111">
        <v>42133</v>
      </c>
      <c r="L5504" t="s">
        <v>2</v>
      </c>
      <c r="M5504" t="s">
        <v>84</v>
      </c>
      <c r="N5504" t="s">
        <v>85</v>
      </c>
    </row>
    <row r="5505" spans="1:14" x14ac:dyDescent="0.25">
      <c r="A5505" t="s">
        <v>8409</v>
      </c>
      <c r="B5505" t="s">
        <v>52</v>
      </c>
      <c r="C5505" t="s">
        <v>2354</v>
      </c>
      <c r="D5505" t="s">
        <v>82</v>
      </c>
      <c r="E5505" s="149">
        <v>980000</v>
      </c>
      <c r="F5505" s="149">
        <v>20000</v>
      </c>
      <c r="G5505" s="149">
        <v>1000000</v>
      </c>
      <c r="H5505" s="150">
        <f>Tabela2[[#This Row],[PERCENTUAL REALIZADO2]]*1/100</f>
        <v>0.164213</v>
      </c>
      <c r="I5505">
        <v>16.421299999999999</v>
      </c>
      <c r="J5505" s="111">
        <v>41886</v>
      </c>
      <c r="L5505" t="s">
        <v>2</v>
      </c>
      <c r="M5505" t="s">
        <v>84</v>
      </c>
      <c r="N5505" t="s">
        <v>85</v>
      </c>
    </row>
    <row r="5506" spans="1:14" x14ac:dyDescent="0.25">
      <c r="A5506" t="s">
        <v>8410</v>
      </c>
      <c r="B5506" t="s">
        <v>52</v>
      </c>
      <c r="C5506" t="s">
        <v>1212</v>
      </c>
      <c r="D5506" t="s">
        <v>82</v>
      </c>
      <c r="E5506" s="149">
        <v>1072500</v>
      </c>
      <c r="F5506" s="149">
        <v>27500</v>
      </c>
      <c r="G5506" s="149">
        <v>1100000</v>
      </c>
      <c r="H5506" s="150">
        <f>Tabela2[[#This Row],[PERCENTUAL REALIZADO2]]*1/100</f>
        <v>0.72429299999999996</v>
      </c>
      <c r="I5506">
        <v>72.429299999999998</v>
      </c>
      <c r="J5506" s="111">
        <v>42068</v>
      </c>
      <c r="L5506" t="s">
        <v>2</v>
      </c>
      <c r="M5506" t="s">
        <v>84</v>
      </c>
      <c r="N5506" t="s">
        <v>85</v>
      </c>
    </row>
    <row r="5507" spans="1:14" x14ac:dyDescent="0.25">
      <c r="A5507" t="s">
        <v>8411</v>
      </c>
      <c r="B5507" t="s">
        <v>52</v>
      </c>
      <c r="C5507" t="s">
        <v>7507</v>
      </c>
      <c r="D5507" t="s">
        <v>82</v>
      </c>
      <c r="E5507" s="149">
        <v>390000</v>
      </c>
      <c r="F5507" s="149">
        <v>10000</v>
      </c>
      <c r="G5507" s="149">
        <v>400000</v>
      </c>
      <c r="H5507" s="150">
        <f>Tabela2[[#This Row],[PERCENTUAL REALIZADO2]]*1/100</f>
        <v>0.99675000000000002</v>
      </c>
      <c r="I5507">
        <v>99.674999999999997</v>
      </c>
      <c r="J5507" s="111">
        <v>42124</v>
      </c>
      <c r="L5507" t="s">
        <v>2</v>
      </c>
      <c r="M5507" t="s">
        <v>84</v>
      </c>
      <c r="N5507" t="s">
        <v>85</v>
      </c>
    </row>
    <row r="5508" spans="1:14" x14ac:dyDescent="0.25">
      <c r="A5508" t="s">
        <v>8412</v>
      </c>
      <c r="B5508" t="s">
        <v>64</v>
      </c>
      <c r="C5508" t="s">
        <v>1276</v>
      </c>
      <c r="D5508" t="s">
        <v>82</v>
      </c>
      <c r="E5508" s="149">
        <v>1950000</v>
      </c>
      <c r="F5508" s="149">
        <v>39795.919999999998</v>
      </c>
      <c r="G5508" s="149">
        <v>1989795.92</v>
      </c>
      <c r="H5508" s="150">
        <f>Tabela2[[#This Row],[PERCENTUAL REALIZADO2]]*1/100</f>
        <v>4.2308999999999999E-2</v>
      </c>
      <c r="I5508">
        <v>4.2309000000000001</v>
      </c>
      <c r="J5508" s="111">
        <v>42193</v>
      </c>
      <c r="L5508" t="s">
        <v>2</v>
      </c>
      <c r="M5508" t="s">
        <v>84</v>
      </c>
      <c r="N5508" t="s">
        <v>85</v>
      </c>
    </row>
    <row r="5509" spans="1:14" x14ac:dyDescent="0.25">
      <c r="A5509" t="s">
        <v>8414</v>
      </c>
      <c r="B5509" t="s">
        <v>50</v>
      </c>
      <c r="C5509" t="s">
        <v>8413</v>
      </c>
      <c r="D5509" t="s">
        <v>82</v>
      </c>
      <c r="E5509" s="149">
        <v>292500</v>
      </c>
      <c r="F5509" s="149">
        <v>7500</v>
      </c>
      <c r="G5509" s="149">
        <v>300000</v>
      </c>
      <c r="H5509" s="150">
        <f>Tabela2[[#This Row],[PERCENTUAL REALIZADO2]]*1/100</f>
        <v>0.77811600000000003</v>
      </c>
      <c r="I5509">
        <v>77.811599999999999</v>
      </c>
      <c r="J5509" s="111">
        <v>42583</v>
      </c>
      <c r="L5509" t="s">
        <v>2</v>
      </c>
      <c r="M5509" t="s">
        <v>84</v>
      </c>
      <c r="N5509" t="s">
        <v>85</v>
      </c>
    </row>
    <row r="5510" spans="1:14" x14ac:dyDescent="0.25">
      <c r="A5510" t="s">
        <v>8415</v>
      </c>
      <c r="B5510" t="s">
        <v>56</v>
      </c>
      <c r="C5510" t="s">
        <v>806</v>
      </c>
      <c r="D5510" t="s">
        <v>82</v>
      </c>
      <c r="E5510" s="149">
        <v>487500</v>
      </c>
      <c r="F5510" s="149">
        <v>20500</v>
      </c>
      <c r="G5510" s="149">
        <v>508000</v>
      </c>
      <c r="H5510" s="150">
        <f>Tabela2[[#This Row],[PERCENTUAL REALIZADO2]]*1/100</f>
        <v>0.93282799999999999</v>
      </c>
      <c r="I5510">
        <v>93.282799999999995</v>
      </c>
      <c r="J5510" s="111">
        <v>42221</v>
      </c>
      <c r="L5510" t="s">
        <v>2</v>
      </c>
      <c r="M5510" t="s">
        <v>84</v>
      </c>
      <c r="N5510" t="s">
        <v>85</v>
      </c>
    </row>
    <row r="5511" spans="1:14" x14ac:dyDescent="0.25">
      <c r="A5511" t="s">
        <v>8416</v>
      </c>
      <c r="B5511" t="s">
        <v>67</v>
      </c>
      <c r="C5511" t="s">
        <v>5830</v>
      </c>
      <c r="D5511" t="s">
        <v>82</v>
      </c>
      <c r="E5511" s="149">
        <v>243750</v>
      </c>
      <c r="F5511" s="149">
        <v>5000</v>
      </c>
      <c r="G5511" s="149">
        <v>248750</v>
      </c>
      <c r="H5511" s="150">
        <f>Tabela2[[#This Row],[PERCENTUAL REALIZADO2]]*1/100</f>
        <v>0.69811800000000002</v>
      </c>
      <c r="I5511">
        <v>69.811800000000005</v>
      </c>
      <c r="J5511" s="111">
        <v>42164</v>
      </c>
      <c r="L5511" t="s">
        <v>2</v>
      </c>
      <c r="M5511" t="s">
        <v>84</v>
      </c>
      <c r="N5511" t="s">
        <v>85</v>
      </c>
    </row>
    <row r="5512" spans="1:14" x14ac:dyDescent="0.25">
      <c r="A5512" t="s">
        <v>8417</v>
      </c>
      <c r="B5512" t="s">
        <v>58</v>
      </c>
      <c r="C5512" t="s">
        <v>970</v>
      </c>
      <c r="D5512" t="s">
        <v>117</v>
      </c>
      <c r="E5512" s="149">
        <v>487500</v>
      </c>
      <c r="F5512" s="149">
        <v>10000</v>
      </c>
      <c r="G5512" s="149">
        <v>497500</v>
      </c>
      <c r="H5512" s="150">
        <f>Tabela2[[#This Row],[PERCENTUAL REALIZADO2]]*1/100</f>
        <v>6.7579999999999993E-3</v>
      </c>
      <c r="I5512">
        <v>0.67579999999999996</v>
      </c>
      <c r="J5512" s="111">
        <v>42236</v>
      </c>
      <c r="L5512" t="s">
        <v>2</v>
      </c>
      <c r="M5512" t="s">
        <v>120</v>
      </c>
      <c r="N5512" t="s">
        <v>121</v>
      </c>
    </row>
    <row r="5513" spans="1:14" x14ac:dyDescent="0.25">
      <c r="A5513" t="s">
        <v>412</v>
      </c>
      <c r="B5513" t="s">
        <v>58</v>
      </c>
      <c r="C5513" t="s">
        <v>4936</v>
      </c>
      <c r="D5513" t="s">
        <v>117</v>
      </c>
      <c r="E5513" s="149">
        <v>312000</v>
      </c>
      <c r="F5513" s="149">
        <v>67333.03</v>
      </c>
      <c r="G5513" s="149">
        <v>379333.03</v>
      </c>
      <c r="H5513" s="150">
        <f>Tabela2[[#This Row],[PERCENTUAL REALIZADO2]]*1/100</f>
        <v>3.3249000000000001E-2</v>
      </c>
      <c r="I5513">
        <v>3.3249</v>
      </c>
      <c r="J5513" s="111">
        <v>42217</v>
      </c>
      <c r="L5513" t="s">
        <v>2</v>
      </c>
      <c r="M5513" t="s">
        <v>120</v>
      </c>
      <c r="N5513" t="s">
        <v>121</v>
      </c>
    </row>
    <row r="5514" spans="1:14" x14ac:dyDescent="0.25">
      <c r="A5514" t="s">
        <v>8419</v>
      </c>
      <c r="B5514" t="s">
        <v>52</v>
      </c>
      <c r="C5514" t="s">
        <v>8418</v>
      </c>
      <c r="D5514" t="s">
        <v>117</v>
      </c>
      <c r="E5514" s="149">
        <v>243750</v>
      </c>
      <c r="F5514" s="149">
        <v>6250</v>
      </c>
      <c r="G5514" s="149">
        <v>250000</v>
      </c>
      <c r="H5514" s="150">
        <f>Tabela2[[#This Row],[PERCENTUAL REALIZADO2]]*1/100</f>
        <v>0.26447599999999999</v>
      </c>
      <c r="I5514">
        <v>26.447600000000001</v>
      </c>
      <c r="J5514" s="111">
        <v>41942</v>
      </c>
      <c r="L5514" t="s">
        <v>2</v>
      </c>
      <c r="M5514" t="s">
        <v>120</v>
      </c>
      <c r="N5514" t="s">
        <v>121</v>
      </c>
    </row>
    <row r="5515" spans="1:14" x14ac:dyDescent="0.25">
      <c r="A5515" t="s">
        <v>8421</v>
      </c>
      <c r="B5515" t="s">
        <v>47</v>
      </c>
      <c r="C5515" t="s">
        <v>8420</v>
      </c>
      <c r="D5515" t="s">
        <v>817</v>
      </c>
      <c r="E5515" s="149">
        <v>597800</v>
      </c>
      <c r="F5515" s="149">
        <v>12200</v>
      </c>
      <c r="G5515" s="149">
        <v>610000</v>
      </c>
      <c r="H5515" s="150">
        <f>Tabela2[[#This Row],[PERCENTUAL REALIZADO2]]*1/100</f>
        <v>0.95597200000000004</v>
      </c>
      <c r="I5515">
        <v>95.597200000000001</v>
      </c>
      <c r="J5515" s="111">
        <v>42111</v>
      </c>
      <c r="K5515" s="111">
        <v>42730</v>
      </c>
      <c r="L5515" t="s">
        <v>2</v>
      </c>
      <c r="M5515" t="s">
        <v>715</v>
      </c>
      <c r="N5515" t="s">
        <v>965</v>
      </c>
    </row>
    <row r="5516" spans="1:14" x14ac:dyDescent="0.25">
      <c r="A5516" t="s">
        <v>8422</v>
      </c>
      <c r="B5516" t="s">
        <v>60</v>
      </c>
      <c r="C5516" t="s">
        <v>1257</v>
      </c>
      <c r="D5516" t="s">
        <v>86</v>
      </c>
      <c r="E5516" s="149">
        <v>1402508.18</v>
      </c>
      <c r="F5516" s="149">
        <v>155834.25</v>
      </c>
      <c r="G5516" s="149">
        <v>1558342.43</v>
      </c>
      <c r="H5516" s="150">
        <f>Tabela2[[#This Row],[PERCENTUAL REALIZADO2]]*1/100</f>
        <v>4.4130000000000003E-3</v>
      </c>
      <c r="I5516">
        <v>0.44130000000000003</v>
      </c>
      <c r="J5516" s="111">
        <v>42217</v>
      </c>
      <c r="L5516" t="s">
        <v>2</v>
      </c>
      <c r="M5516" t="s">
        <v>893</v>
      </c>
      <c r="N5516" t="s">
        <v>1258</v>
      </c>
    </row>
    <row r="5517" spans="1:14" x14ac:dyDescent="0.25">
      <c r="A5517" t="s">
        <v>8423</v>
      </c>
      <c r="B5517" t="s">
        <v>53</v>
      </c>
      <c r="C5517" t="s">
        <v>1715</v>
      </c>
      <c r="D5517" t="s">
        <v>82</v>
      </c>
      <c r="E5517" s="149">
        <v>390000</v>
      </c>
      <c r="F5517" s="149">
        <v>13787.36</v>
      </c>
      <c r="G5517" s="149">
        <v>403787.36</v>
      </c>
      <c r="H5517" s="150">
        <f>Tabela2[[#This Row],[PERCENTUAL REALIZADO2]]*1/100</f>
        <v>0.99500299999999997</v>
      </c>
      <c r="I5517">
        <v>99.500299999999996</v>
      </c>
      <c r="J5517" s="111">
        <v>42149</v>
      </c>
      <c r="L5517" t="s">
        <v>2</v>
      </c>
      <c r="M5517" t="s">
        <v>84</v>
      </c>
      <c r="N5517" t="s">
        <v>85</v>
      </c>
    </row>
    <row r="5518" spans="1:14" x14ac:dyDescent="0.25">
      <c r="A5518" t="s">
        <v>8424</v>
      </c>
      <c r="B5518" t="s">
        <v>52</v>
      </c>
      <c r="C5518" t="s">
        <v>5326</v>
      </c>
      <c r="D5518" t="s">
        <v>82</v>
      </c>
      <c r="E5518" s="149">
        <v>487500</v>
      </c>
      <c r="F5518" s="149">
        <v>12500</v>
      </c>
      <c r="G5518" s="149">
        <v>500000</v>
      </c>
      <c r="H5518" s="150">
        <f>Tabela2[[#This Row],[PERCENTUAL REALIZADO2]]*1/100</f>
        <v>0.108862</v>
      </c>
      <c r="I5518">
        <v>10.886200000000001</v>
      </c>
      <c r="J5518" s="111">
        <v>42041</v>
      </c>
      <c r="L5518" t="s">
        <v>2</v>
      </c>
      <c r="M5518" t="s">
        <v>84</v>
      </c>
      <c r="N5518" t="s">
        <v>85</v>
      </c>
    </row>
    <row r="5519" spans="1:14" x14ac:dyDescent="0.25">
      <c r="A5519" t="s">
        <v>8425</v>
      </c>
      <c r="B5519" t="s">
        <v>67</v>
      </c>
      <c r="C5519" t="s">
        <v>194</v>
      </c>
      <c r="D5519" t="s">
        <v>82</v>
      </c>
      <c r="E5519" s="149">
        <v>341250</v>
      </c>
      <c r="F5519" s="149">
        <v>18750</v>
      </c>
      <c r="G5519" s="149">
        <v>360000</v>
      </c>
      <c r="H5519" s="150">
        <f>Tabela2[[#This Row],[PERCENTUAL REALIZADO2]]*1/100</f>
        <v>4.1727999999999994E-2</v>
      </c>
      <c r="I5519">
        <v>4.1727999999999996</v>
      </c>
      <c r="J5519" s="111">
        <v>42146</v>
      </c>
      <c r="L5519" t="s">
        <v>2</v>
      </c>
      <c r="M5519" t="s">
        <v>84</v>
      </c>
      <c r="N5519" t="s">
        <v>85</v>
      </c>
    </row>
    <row r="5520" spans="1:14" x14ac:dyDescent="0.25">
      <c r="A5520" t="s">
        <v>8428</v>
      </c>
      <c r="B5520" t="s">
        <v>52</v>
      </c>
      <c r="C5520" t="s">
        <v>3707</v>
      </c>
      <c r="D5520" t="s">
        <v>82</v>
      </c>
      <c r="E5520" s="149">
        <v>487500</v>
      </c>
      <c r="F5520" s="149">
        <v>12500</v>
      </c>
      <c r="G5520" s="149">
        <v>500000</v>
      </c>
      <c r="H5520" s="150">
        <f>Tabela2[[#This Row],[PERCENTUAL REALIZADO2]]*1/100</f>
        <v>0.94680000000000009</v>
      </c>
      <c r="I5520">
        <v>94.68</v>
      </c>
      <c r="J5520" s="111">
        <v>42202</v>
      </c>
      <c r="L5520" t="s">
        <v>2</v>
      </c>
      <c r="M5520" t="s">
        <v>84</v>
      </c>
      <c r="N5520" t="s">
        <v>85</v>
      </c>
    </row>
    <row r="5521" spans="1:14" x14ac:dyDescent="0.25">
      <c r="A5521" t="s">
        <v>8429</v>
      </c>
      <c r="B5521" t="s">
        <v>48</v>
      </c>
      <c r="C5521" t="s">
        <v>8349</v>
      </c>
      <c r="D5521" t="s">
        <v>82</v>
      </c>
      <c r="E5521" s="149">
        <v>1428929.44</v>
      </c>
      <c r="F5521" s="149">
        <v>29161.83</v>
      </c>
      <c r="G5521" s="149">
        <v>1458091.27</v>
      </c>
      <c r="H5521" s="150">
        <f>Tabela2[[#This Row],[PERCENTUAL REALIZADO2]]*1/100</f>
        <v>0.49931800000000004</v>
      </c>
      <c r="I5521">
        <v>49.931800000000003</v>
      </c>
      <c r="J5521" s="111">
        <v>42136</v>
      </c>
      <c r="L5521" t="s">
        <v>2</v>
      </c>
      <c r="M5521" t="s">
        <v>84</v>
      </c>
      <c r="N5521" t="s">
        <v>85</v>
      </c>
    </row>
    <row r="5522" spans="1:14" x14ac:dyDescent="0.25">
      <c r="A5522" t="s">
        <v>8431</v>
      </c>
      <c r="B5522" t="s">
        <v>47</v>
      </c>
      <c r="C5522" t="s">
        <v>8430</v>
      </c>
      <c r="D5522" t="s">
        <v>82</v>
      </c>
      <c r="E5522" s="149">
        <v>1023750</v>
      </c>
      <c r="F5522" s="149">
        <v>20892.86</v>
      </c>
      <c r="G5522" s="149">
        <v>1044642.86</v>
      </c>
      <c r="H5522" s="150">
        <f>Tabela2[[#This Row],[PERCENTUAL REALIZADO2]]*1/100</f>
        <v>3.4669999999999999E-2</v>
      </c>
      <c r="I5522">
        <v>3.4670000000000001</v>
      </c>
      <c r="J5522" s="111">
        <v>42139</v>
      </c>
      <c r="L5522" t="s">
        <v>2</v>
      </c>
      <c r="M5522" t="s">
        <v>84</v>
      </c>
      <c r="N5522" t="s">
        <v>85</v>
      </c>
    </row>
    <row r="5523" spans="1:14" x14ac:dyDescent="0.25">
      <c r="A5523" t="s">
        <v>8432</v>
      </c>
      <c r="B5523" t="s">
        <v>51</v>
      </c>
      <c r="C5523" t="s">
        <v>980</v>
      </c>
      <c r="D5523" t="s">
        <v>82</v>
      </c>
      <c r="E5523" s="149">
        <v>487500</v>
      </c>
      <c r="F5523" s="149">
        <v>27342.03</v>
      </c>
      <c r="G5523" s="149">
        <v>514842.03</v>
      </c>
      <c r="H5523" s="150">
        <f>Tabela2[[#This Row],[PERCENTUAL REALIZADO2]]*1/100</f>
        <v>0.548153</v>
      </c>
      <c r="I5523">
        <v>54.815300000000001</v>
      </c>
      <c r="J5523" s="111">
        <v>42339</v>
      </c>
      <c r="L5523" t="s">
        <v>2</v>
      </c>
      <c r="M5523" t="s">
        <v>84</v>
      </c>
      <c r="N5523" t="s">
        <v>85</v>
      </c>
    </row>
    <row r="5524" spans="1:14" x14ac:dyDescent="0.25">
      <c r="A5524" t="s">
        <v>8433</v>
      </c>
      <c r="B5524" t="s">
        <v>67</v>
      </c>
      <c r="C5524" t="s">
        <v>660</v>
      </c>
      <c r="D5524" t="s">
        <v>82</v>
      </c>
      <c r="E5524" s="149">
        <v>487500</v>
      </c>
      <c r="F5524" s="149">
        <v>185996.02</v>
      </c>
      <c r="G5524" s="149">
        <v>673496.02</v>
      </c>
      <c r="H5524" s="150">
        <f>Tabela2[[#This Row],[PERCENTUAL REALIZADO2]]*1/100</f>
        <v>0.329793</v>
      </c>
      <c r="I5524">
        <v>32.979300000000002</v>
      </c>
      <c r="J5524" s="111">
        <v>42213</v>
      </c>
      <c r="L5524" t="s">
        <v>2</v>
      </c>
      <c r="M5524" t="s">
        <v>84</v>
      </c>
      <c r="N5524" t="s">
        <v>85</v>
      </c>
    </row>
    <row r="5525" spans="1:14" x14ac:dyDescent="0.25">
      <c r="A5525" t="s">
        <v>8435</v>
      </c>
      <c r="B5525" t="s">
        <v>54</v>
      </c>
      <c r="C5525" t="s">
        <v>8434</v>
      </c>
      <c r="D5525" t="s">
        <v>82</v>
      </c>
      <c r="E5525" s="149">
        <v>585000</v>
      </c>
      <c r="F5525" s="149">
        <v>24065.31</v>
      </c>
      <c r="G5525" s="149">
        <v>609065.31000000006</v>
      </c>
      <c r="H5525" s="150">
        <f>Tabela2[[#This Row],[PERCENTUAL REALIZADO2]]*1/100</f>
        <v>1.0357E-2</v>
      </c>
      <c r="I5525">
        <v>1.0357000000000001</v>
      </c>
      <c r="J5525" s="111">
        <v>42240</v>
      </c>
      <c r="L5525" t="s">
        <v>2</v>
      </c>
      <c r="M5525" t="s">
        <v>84</v>
      </c>
      <c r="N5525" t="s">
        <v>85</v>
      </c>
    </row>
    <row r="5526" spans="1:14" x14ac:dyDescent="0.25">
      <c r="A5526" t="s">
        <v>8436</v>
      </c>
      <c r="B5526" t="s">
        <v>48</v>
      </c>
      <c r="C5526" t="s">
        <v>349</v>
      </c>
      <c r="D5526" t="s">
        <v>82</v>
      </c>
      <c r="E5526" s="149">
        <v>243771.49</v>
      </c>
      <c r="F5526" s="149">
        <v>6096.79</v>
      </c>
      <c r="G5526" s="149">
        <v>249868.28</v>
      </c>
      <c r="H5526" s="150">
        <f>Tabela2[[#This Row],[PERCENTUAL REALIZADO2]]*1/100</f>
        <v>0.9626269999999999</v>
      </c>
      <c r="I5526">
        <v>96.262699999999995</v>
      </c>
      <c r="J5526" s="111">
        <v>42205</v>
      </c>
      <c r="L5526" t="s">
        <v>2</v>
      </c>
      <c r="M5526" t="s">
        <v>84</v>
      </c>
      <c r="N5526" t="s">
        <v>85</v>
      </c>
    </row>
    <row r="5527" spans="1:14" x14ac:dyDescent="0.25">
      <c r="A5527" t="s">
        <v>8437</v>
      </c>
      <c r="B5527" t="s">
        <v>60</v>
      </c>
      <c r="C5527" t="s">
        <v>1257</v>
      </c>
      <c r="D5527" t="s">
        <v>86</v>
      </c>
      <c r="E5527" s="149">
        <v>1060534.04</v>
      </c>
      <c r="F5527" s="149">
        <v>117837.12</v>
      </c>
      <c r="G5527" s="149">
        <v>1178371.1599999999</v>
      </c>
      <c r="H5527" s="150">
        <f>Tabela2[[#This Row],[PERCENTUAL REALIZADO2]]*1/100</f>
        <v>4.0300000000000004E-4</v>
      </c>
      <c r="I5527">
        <v>4.0300000000000002E-2</v>
      </c>
      <c r="J5527" s="111">
        <v>42156</v>
      </c>
      <c r="L5527" t="s">
        <v>2</v>
      </c>
      <c r="M5527" t="s">
        <v>893</v>
      </c>
      <c r="N5527" t="s">
        <v>1258</v>
      </c>
    </row>
    <row r="5528" spans="1:14" x14ac:dyDescent="0.25">
      <c r="A5528" t="s">
        <v>8438</v>
      </c>
      <c r="B5528" t="s">
        <v>51</v>
      </c>
      <c r="C5528" t="s">
        <v>5913</v>
      </c>
      <c r="D5528" t="s">
        <v>82</v>
      </c>
      <c r="E5528" s="149">
        <v>243750</v>
      </c>
      <c r="F5528" s="149">
        <v>6250</v>
      </c>
      <c r="G5528" s="149">
        <v>250000</v>
      </c>
      <c r="H5528" s="150">
        <f>Tabela2[[#This Row],[PERCENTUAL REALIZADO2]]*1/100</f>
        <v>0.83108400000000004</v>
      </c>
      <c r="I5528">
        <v>83.108400000000003</v>
      </c>
      <c r="J5528" s="111">
        <v>42172</v>
      </c>
      <c r="L5528" t="s">
        <v>2</v>
      </c>
      <c r="M5528" t="s">
        <v>84</v>
      </c>
      <c r="N5528" t="s">
        <v>85</v>
      </c>
    </row>
    <row r="5529" spans="1:14" x14ac:dyDescent="0.25">
      <c r="A5529" t="s">
        <v>8440</v>
      </c>
      <c r="B5529" t="s">
        <v>52</v>
      </c>
      <c r="C5529" t="s">
        <v>8439</v>
      </c>
      <c r="D5529" t="s">
        <v>82</v>
      </c>
      <c r="E5529" s="149">
        <v>423912.45</v>
      </c>
      <c r="F5529" s="149">
        <v>10000</v>
      </c>
      <c r="G5529" s="149">
        <v>433912.45</v>
      </c>
      <c r="H5529" s="150">
        <f>Tabela2[[#This Row],[PERCENTUAL REALIZADO2]]*1/100</f>
        <v>0.98525800000000008</v>
      </c>
      <c r="I5529">
        <v>98.525800000000004</v>
      </c>
      <c r="J5529" s="111">
        <v>42174</v>
      </c>
      <c r="L5529" t="s">
        <v>2</v>
      </c>
      <c r="M5529" t="s">
        <v>84</v>
      </c>
      <c r="N5529" t="s">
        <v>85</v>
      </c>
    </row>
    <row r="5530" spans="1:14" x14ac:dyDescent="0.25">
      <c r="A5530" t="s">
        <v>8441</v>
      </c>
      <c r="B5530" t="s">
        <v>50</v>
      </c>
      <c r="C5530" t="s">
        <v>153</v>
      </c>
      <c r="D5530" t="s">
        <v>86</v>
      </c>
      <c r="E5530" s="149">
        <v>295300</v>
      </c>
      <c r="F5530" s="149">
        <v>425880.77</v>
      </c>
      <c r="G5530" s="149">
        <v>721180.77</v>
      </c>
      <c r="H5530" s="150">
        <f>Tabela2[[#This Row],[PERCENTUAL REALIZADO2]]*1/100</f>
        <v>0.7470659999999999</v>
      </c>
      <c r="I5530">
        <v>74.706599999999995</v>
      </c>
      <c r="J5530" s="111">
        <v>42219</v>
      </c>
      <c r="L5530" t="s">
        <v>2</v>
      </c>
      <c r="M5530" t="s">
        <v>84</v>
      </c>
      <c r="N5530" t="s">
        <v>88</v>
      </c>
    </row>
    <row r="5531" spans="1:14" x14ac:dyDescent="0.25">
      <c r="A5531" t="s">
        <v>6391</v>
      </c>
      <c r="B5531" t="s">
        <v>48</v>
      </c>
      <c r="C5531" t="s">
        <v>3968</v>
      </c>
      <c r="D5531" t="s">
        <v>82</v>
      </c>
      <c r="E5531" s="149">
        <v>78000</v>
      </c>
      <c r="F5531" s="149">
        <v>4680</v>
      </c>
      <c r="G5531" s="149">
        <v>82680</v>
      </c>
      <c r="H5531" s="150">
        <f>Tabela2[[#This Row],[PERCENTUAL REALIZADO2]]*1/100</f>
        <v>0.87080000000000002</v>
      </c>
      <c r="I5531">
        <v>87.08</v>
      </c>
      <c r="J5531" s="111">
        <v>39079</v>
      </c>
      <c r="K5531" s="111">
        <v>42702</v>
      </c>
      <c r="L5531" t="s">
        <v>2</v>
      </c>
      <c r="M5531" t="s">
        <v>84</v>
      </c>
      <c r="N5531" t="s">
        <v>721</v>
      </c>
    </row>
    <row r="5532" spans="1:14" x14ac:dyDescent="0.25">
      <c r="A5532" t="s">
        <v>8442</v>
      </c>
      <c r="B5532" t="s">
        <v>314</v>
      </c>
      <c r="C5532" t="s">
        <v>704</v>
      </c>
      <c r="D5532" t="s">
        <v>86</v>
      </c>
      <c r="E5532" s="149">
        <v>196400</v>
      </c>
      <c r="F5532" s="149">
        <v>0</v>
      </c>
      <c r="G5532" s="149">
        <v>196400</v>
      </c>
      <c r="H5532" s="150">
        <f>Tabela2[[#This Row],[PERCENTUAL REALIZADO2]]*1/100</f>
        <v>8.4011999999999989E-2</v>
      </c>
      <c r="I5532">
        <v>8.4011999999999993</v>
      </c>
      <c r="J5532" s="111">
        <v>42188</v>
      </c>
      <c r="L5532" t="s">
        <v>2</v>
      </c>
      <c r="M5532" t="s">
        <v>84</v>
      </c>
      <c r="N5532" t="s">
        <v>625</v>
      </c>
    </row>
    <row r="5533" spans="1:14" x14ac:dyDescent="0.25">
      <c r="A5533" t="s">
        <v>1218</v>
      </c>
      <c r="B5533" t="s">
        <v>47</v>
      </c>
      <c r="C5533" t="s">
        <v>91</v>
      </c>
      <c r="D5533" t="s">
        <v>90</v>
      </c>
      <c r="E5533" s="149">
        <v>2981853</v>
      </c>
      <c r="F5533" s="149">
        <v>666684</v>
      </c>
      <c r="G5533" s="149">
        <v>3648537</v>
      </c>
      <c r="H5533" s="150">
        <f>Tabela2[[#This Row],[PERCENTUAL REALIZADO2]]*1/100</f>
        <v>0.81834799999999996</v>
      </c>
      <c r="I5533">
        <v>81.834800000000001</v>
      </c>
      <c r="J5533" s="111">
        <v>42248</v>
      </c>
      <c r="L5533" t="s">
        <v>2</v>
      </c>
      <c r="M5533" t="s">
        <v>80</v>
      </c>
      <c r="N5533" t="s">
        <v>112</v>
      </c>
    </row>
    <row r="5534" spans="1:14" x14ac:dyDescent="0.25">
      <c r="A5534" t="s">
        <v>8443</v>
      </c>
      <c r="B5534" t="s">
        <v>47</v>
      </c>
      <c r="C5534" t="s">
        <v>91</v>
      </c>
      <c r="D5534" t="s">
        <v>90</v>
      </c>
      <c r="E5534" s="149">
        <v>1800000</v>
      </c>
      <c r="F5534" s="149">
        <v>362096</v>
      </c>
      <c r="G5534" s="149">
        <v>2162096</v>
      </c>
      <c r="H5534" s="150">
        <f>Tabela2[[#This Row],[PERCENTUAL REALIZADO2]]*1/100</f>
        <v>0.81834799999999996</v>
      </c>
      <c r="I5534">
        <v>81.834800000000001</v>
      </c>
      <c r="J5534" s="111">
        <v>42314</v>
      </c>
      <c r="L5534" t="s">
        <v>2</v>
      </c>
      <c r="M5534" t="s">
        <v>80</v>
      </c>
      <c r="N5534" t="s">
        <v>112</v>
      </c>
    </row>
    <row r="5535" spans="1:14" x14ac:dyDescent="0.25">
      <c r="A5535" t="s">
        <v>8445</v>
      </c>
      <c r="B5535" t="s">
        <v>65</v>
      </c>
      <c r="C5535" t="s">
        <v>8444</v>
      </c>
      <c r="D5535" t="s">
        <v>86</v>
      </c>
      <c r="E5535" s="149">
        <v>500000</v>
      </c>
      <c r="F5535" s="149">
        <v>185726.07999999999</v>
      </c>
      <c r="G5535" s="149">
        <v>685726.08</v>
      </c>
      <c r="H5535" s="150">
        <f>Tabela2[[#This Row],[PERCENTUAL REALIZADO2]]*1/100</f>
        <v>0.64737999999999996</v>
      </c>
      <c r="I5535">
        <v>64.738</v>
      </c>
      <c r="J5535" s="111">
        <v>42156</v>
      </c>
      <c r="L5535" t="s">
        <v>2</v>
      </c>
      <c r="M5535" t="s">
        <v>84</v>
      </c>
      <c r="N5535" t="s">
        <v>88</v>
      </c>
    </row>
    <row r="5536" spans="1:14" x14ac:dyDescent="0.25">
      <c r="A5536" t="s">
        <v>8447</v>
      </c>
      <c r="B5536" t="s">
        <v>65</v>
      </c>
      <c r="C5536" t="s">
        <v>8446</v>
      </c>
      <c r="D5536" t="s">
        <v>86</v>
      </c>
      <c r="E5536" s="149">
        <v>450000</v>
      </c>
      <c r="F5536" s="149">
        <v>76831.44</v>
      </c>
      <c r="G5536" s="149">
        <v>526831.43999999994</v>
      </c>
      <c r="H5536" s="150">
        <f>Tabela2[[#This Row],[PERCENTUAL REALIZADO2]]*1/100</f>
        <v>0.90051500000000007</v>
      </c>
      <c r="I5536">
        <v>90.051500000000004</v>
      </c>
      <c r="J5536" s="111">
        <v>42341</v>
      </c>
      <c r="L5536" t="s">
        <v>2</v>
      </c>
      <c r="M5536" t="s">
        <v>84</v>
      </c>
      <c r="N5536" t="s">
        <v>88</v>
      </c>
    </row>
    <row r="5537" spans="1:14" x14ac:dyDescent="0.25">
      <c r="A5537" t="s">
        <v>8448</v>
      </c>
      <c r="B5537" t="s">
        <v>65</v>
      </c>
      <c r="C5537" t="s">
        <v>2259</v>
      </c>
      <c r="D5537" t="s">
        <v>86</v>
      </c>
      <c r="E5537" s="149">
        <v>437948.26</v>
      </c>
      <c r="F5537" s="149">
        <v>0</v>
      </c>
      <c r="G5537" s="149">
        <v>437948.26</v>
      </c>
      <c r="H5537" s="150">
        <f>Tabela2[[#This Row],[PERCENTUAL REALIZADO2]]*1/100</f>
        <v>0.98200299999999996</v>
      </c>
      <c r="I5537">
        <v>98.200299999999999</v>
      </c>
      <c r="J5537" s="111">
        <v>42340</v>
      </c>
      <c r="L5537" t="s">
        <v>2</v>
      </c>
      <c r="M5537" t="s">
        <v>84</v>
      </c>
      <c r="N5537" t="s">
        <v>88</v>
      </c>
    </row>
    <row r="5538" spans="1:14" x14ac:dyDescent="0.25">
      <c r="A5538" t="s">
        <v>8449</v>
      </c>
      <c r="B5538" t="s">
        <v>52</v>
      </c>
      <c r="C5538" t="s">
        <v>6950</v>
      </c>
      <c r="D5538" t="s">
        <v>82</v>
      </c>
      <c r="E5538" s="149">
        <v>423912.45</v>
      </c>
      <c r="F5538" s="149">
        <v>10869.55</v>
      </c>
      <c r="G5538" s="149">
        <v>434782</v>
      </c>
      <c r="H5538" s="150">
        <f>Tabela2[[#This Row],[PERCENTUAL REALIZADO2]]*1/100</f>
        <v>0.30301400000000001</v>
      </c>
      <c r="I5538">
        <v>30.301400000000001</v>
      </c>
      <c r="J5538" s="111">
        <v>42165</v>
      </c>
      <c r="L5538" t="s">
        <v>2</v>
      </c>
      <c r="M5538" t="s">
        <v>84</v>
      </c>
      <c r="N5538" t="s">
        <v>85</v>
      </c>
    </row>
    <row r="5539" spans="1:14" x14ac:dyDescent="0.25">
      <c r="A5539" t="s">
        <v>8450</v>
      </c>
      <c r="B5539" t="s">
        <v>62</v>
      </c>
      <c r="C5539" t="s">
        <v>5163</v>
      </c>
      <c r="D5539" t="s">
        <v>82</v>
      </c>
      <c r="E5539" s="149">
        <v>243750</v>
      </c>
      <c r="F5539" s="149">
        <v>19224.22</v>
      </c>
      <c r="G5539" s="149">
        <v>262974.21999999997</v>
      </c>
      <c r="H5539" s="150">
        <f>Tabela2[[#This Row],[PERCENTUAL REALIZADO2]]*1/100</f>
        <v>0.69540000000000002</v>
      </c>
      <c r="I5539">
        <v>69.540000000000006</v>
      </c>
      <c r="J5539" s="111">
        <v>42137</v>
      </c>
      <c r="L5539" t="s">
        <v>2</v>
      </c>
      <c r="M5539" t="s">
        <v>84</v>
      </c>
      <c r="N5539" t="s">
        <v>85</v>
      </c>
    </row>
    <row r="5540" spans="1:14" x14ac:dyDescent="0.25">
      <c r="A5540" t="s">
        <v>8451</v>
      </c>
      <c r="B5540" t="s">
        <v>62</v>
      </c>
      <c r="C5540" t="s">
        <v>4949</v>
      </c>
      <c r="D5540" t="s">
        <v>82</v>
      </c>
      <c r="E5540" s="149">
        <v>292500</v>
      </c>
      <c r="F5540" s="149">
        <v>7500</v>
      </c>
      <c r="G5540" s="149">
        <v>300000</v>
      </c>
      <c r="H5540" s="150">
        <f>Tabela2[[#This Row],[PERCENTUAL REALIZADO2]]*1/100</f>
        <v>9.4327000000000008E-2</v>
      </c>
      <c r="I5540">
        <v>9.4327000000000005</v>
      </c>
      <c r="J5540" s="111">
        <v>42212</v>
      </c>
      <c r="L5540" t="s">
        <v>2</v>
      </c>
      <c r="M5540" t="s">
        <v>84</v>
      </c>
      <c r="N5540" t="s">
        <v>85</v>
      </c>
    </row>
    <row r="5541" spans="1:14" x14ac:dyDescent="0.25">
      <c r="A5541" t="s">
        <v>8452</v>
      </c>
      <c r="B5541" t="s">
        <v>48</v>
      </c>
      <c r="C5541" t="s">
        <v>6889</v>
      </c>
      <c r="D5541" t="s">
        <v>82</v>
      </c>
      <c r="E5541" s="149">
        <v>487500</v>
      </c>
      <c r="F5541" s="149">
        <v>10000</v>
      </c>
      <c r="G5541" s="149">
        <v>497500</v>
      </c>
      <c r="H5541" s="150">
        <f>Tabela2[[#This Row],[PERCENTUAL REALIZADO2]]*1/100</f>
        <v>0.34797899999999998</v>
      </c>
      <c r="I5541">
        <v>34.797899999999998</v>
      </c>
      <c r="J5541" s="111">
        <v>42125</v>
      </c>
      <c r="L5541" t="s">
        <v>2</v>
      </c>
      <c r="M5541" t="s">
        <v>84</v>
      </c>
      <c r="N5541" t="s">
        <v>85</v>
      </c>
    </row>
    <row r="5542" spans="1:14" x14ac:dyDescent="0.25">
      <c r="A5542" t="s">
        <v>8454</v>
      </c>
      <c r="B5542" t="s">
        <v>52</v>
      </c>
      <c r="C5542" t="s">
        <v>8453</v>
      </c>
      <c r="D5542" t="s">
        <v>82</v>
      </c>
      <c r="E5542" s="149">
        <v>487500</v>
      </c>
      <c r="F5542" s="149">
        <v>14625</v>
      </c>
      <c r="G5542" s="149">
        <v>502125</v>
      </c>
      <c r="H5542" s="150">
        <f>Tabela2[[#This Row],[PERCENTUAL REALIZADO2]]*1/100</f>
        <v>0.97564600000000001</v>
      </c>
      <c r="I5542">
        <v>97.564599999999999</v>
      </c>
      <c r="J5542" s="111">
        <v>42128</v>
      </c>
      <c r="L5542" t="s">
        <v>2</v>
      </c>
      <c r="M5542" t="s">
        <v>84</v>
      </c>
      <c r="N5542" t="s">
        <v>85</v>
      </c>
    </row>
    <row r="5543" spans="1:14" x14ac:dyDescent="0.25">
      <c r="A5543" t="s">
        <v>8455</v>
      </c>
      <c r="B5543" t="s">
        <v>68</v>
      </c>
      <c r="C5543" t="s">
        <v>4913</v>
      </c>
      <c r="D5543" t="s">
        <v>82</v>
      </c>
      <c r="E5543" s="149">
        <v>292500</v>
      </c>
      <c r="F5543" s="149">
        <v>100120.2</v>
      </c>
      <c r="G5543" s="149">
        <v>392620.2</v>
      </c>
      <c r="H5543" s="150">
        <f>Tabela2[[#This Row],[PERCENTUAL REALIZADO2]]*1/100</f>
        <v>0.81018100000000004</v>
      </c>
      <c r="I5543">
        <v>81.018100000000004</v>
      </c>
      <c r="J5543" s="111">
        <v>42146</v>
      </c>
      <c r="L5543" t="s">
        <v>2</v>
      </c>
      <c r="M5543" t="s">
        <v>84</v>
      </c>
      <c r="N5543" t="s">
        <v>85</v>
      </c>
    </row>
    <row r="5544" spans="1:14" x14ac:dyDescent="0.25">
      <c r="A5544" t="s">
        <v>8456</v>
      </c>
      <c r="B5544" t="s">
        <v>48</v>
      </c>
      <c r="C5544" t="s">
        <v>701</v>
      </c>
      <c r="D5544" t="s">
        <v>82</v>
      </c>
      <c r="E5544" s="149">
        <v>243750</v>
      </c>
      <c r="F5544" s="149">
        <v>9214</v>
      </c>
      <c r="G5544" s="149">
        <v>252964</v>
      </c>
      <c r="H5544" s="150">
        <f>Tabela2[[#This Row],[PERCENTUAL REALIZADO2]]*1/100</f>
        <v>0.96229500000000001</v>
      </c>
      <c r="I5544">
        <v>96.229500000000002</v>
      </c>
      <c r="J5544" s="111">
        <v>42339</v>
      </c>
      <c r="K5544" s="111">
        <v>43091</v>
      </c>
      <c r="L5544" t="s">
        <v>2</v>
      </c>
      <c r="M5544" t="s">
        <v>84</v>
      </c>
      <c r="N5544" t="s">
        <v>85</v>
      </c>
    </row>
    <row r="5545" spans="1:14" x14ac:dyDescent="0.25">
      <c r="A5545" t="s">
        <v>8457</v>
      </c>
      <c r="B5545" t="s">
        <v>48</v>
      </c>
      <c r="C5545" t="s">
        <v>627</v>
      </c>
      <c r="D5545" t="s">
        <v>82</v>
      </c>
      <c r="E5545" s="149">
        <v>292500</v>
      </c>
      <c r="F5545" s="149">
        <v>6500</v>
      </c>
      <c r="G5545" s="149">
        <v>299000</v>
      </c>
      <c r="H5545" s="150">
        <f>Tabela2[[#This Row],[PERCENTUAL REALIZADO2]]*1/100</f>
        <v>0.56332899999999997</v>
      </c>
      <c r="I5545">
        <v>56.332900000000002</v>
      </c>
      <c r="J5545" s="111">
        <v>42248</v>
      </c>
      <c r="L5545" t="s">
        <v>2</v>
      </c>
      <c r="M5545" t="s">
        <v>84</v>
      </c>
      <c r="N5545" t="s">
        <v>85</v>
      </c>
    </row>
    <row r="5546" spans="1:14" x14ac:dyDescent="0.25">
      <c r="A5546" t="s">
        <v>1660</v>
      </c>
      <c r="B5546" t="s">
        <v>60</v>
      </c>
      <c r="C5546" t="s">
        <v>280</v>
      </c>
      <c r="D5546" t="s">
        <v>79</v>
      </c>
      <c r="E5546" s="149">
        <v>195000</v>
      </c>
      <c r="F5546" s="149">
        <v>3979.59</v>
      </c>
      <c r="G5546" s="149">
        <v>198979.59</v>
      </c>
      <c r="H5546" s="150">
        <f>Tabela2[[#This Row],[PERCENTUAL REALIZADO2]]*1/100</f>
        <v>0.92456700000000003</v>
      </c>
      <c r="I5546">
        <v>92.456699999999998</v>
      </c>
      <c r="J5546" s="111">
        <v>42648</v>
      </c>
      <c r="L5546" t="s">
        <v>2</v>
      </c>
      <c r="M5546" t="s">
        <v>80</v>
      </c>
      <c r="N5546" t="s">
        <v>81</v>
      </c>
    </row>
    <row r="5547" spans="1:14" x14ac:dyDescent="0.25">
      <c r="A5547" t="s">
        <v>8458</v>
      </c>
      <c r="B5547" t="s">
        <v>52</v>
      </c>
      <c r="C5547" t="s">
        <v>2354</v>
      </c>
      <c r="D5547" t="s">
        <v>82</v>
      </c>
      <c r="E5547" s="149">
        <v>490000</v>
      </c>
      <c r="F5547" s="149">
        <v>10000</v>
      </c>
      <c r="G5547" s="149">
        <v>500000</v>
      </c>
      <c r="H5547" s="150">
        <f>Tabela2[[#This Row],[PERCENTUAL REALIZADO2]]*1/100</f>
        <v>0.255218</v>
      </c>
      <c r="I5547">
        <v>25.521799999999999</v>
      </c>
      <c r="J5547" s="111">
        <v>42403</v>
      </c>
      <c r="L5547" t="s">
        <v>2</v>
      </c>
      <c r="M5547" t="s">
        <v>84</v>
      </c>
      <c r="N5547" t="s">
        <v>85</v>
      </c>
    </row>
    <row r="5548" spans="1:14" x14ac:dyDescent="0.25">
      <c r="A5548" t="s">
        <v>8459</v>
      </c>
      <c r="B5548" t="s">
        <v>47</v>
      </c>
      <c r="C5548" t="s">
        <v>1219</v>
      </c>
      <c r="D5548" t="s">
        <v>82</v>
      </c>
      <c r="E5548" s="149">
        <v>250000</v>
      </c>
      <c r="F5548" s="149">
        <v>5102.04</v>
      </c>
      <c r="G5548" s="149">
        <v>255102.04</v>
      </c>
      <c r="H5548" s="150">
        <f>Tabela2[[#This Row],[PERCENTUAL REALIZADO2]]*1/100</f>
        <v>0.11515399999999999</v>
      </c>
      <c r="I5548">
        <v>11.5154</v>
      </c>
      <c r="J5548" s="111">
        <v>42121</v>
      </c>
      <c r="L5548" t="s">
        <v>2</v>
      </c>
      <c r="M5548" t="s">
        <v>84</v>
      </c>
      <c r="N5548" t="s">
        <v>85</v>
      </c>
    </row>
    <row r="5549" spans="1:14" x14ac:dyDescent="0.25">
      <c r="A5549" t="s">
        <v>8460</v>
      </c>
      <c r="B5549" t="s">
        <v>47</v>
      </c>
      <c r="C5549" t="s">
        <v>1219</v>
      </c>
      <c r="D5549" t="s">
        <v>82</v>
      </c>
      <c r="E5549" s="149">
        <v>578200</v>
      </c>
      <c r="F5549" s="149">
        <v>11800</v>
      </c>
      <c r="G5549" s="149">
        <v>590000</v>
      </c>
      <c r="H5549" s="150">
        <f>Tabela2[[#This Row],[PERCENTUAL REALIZADO2]]*1/100</f>
        <v>0.373921</v>
      </c>
      <c r="I5549">
        <v>37.392099999999999</v>
      </c>
      <c r="J5549" s="111">
        <v>42144</v>
      </c>
      <c r="L5549" t="s">
        <v>2</v>
      </c>
      <c r="M5549" t="s">
        <v>84</v>
      </c>
      <c r="N5549" t="s">
        <v>85</v>
      </c>
    </row>
    <row r="5550" spans="1:14" x14ac:dyDescent="0.25">
      <c r="A5550" t="s">
        <v>8461</v>
      </c>
      <c r="B5550" t="s">
        <v>53</v>
      </c>
      <c r="C5550" t="s">
        <v>925</v>
      </c>
      <c r="D5550" t="s">
        <v>82</v>
      </c>
      <c r="E5550" s="149">
        <v>250000</v>
      </c>
      <c r="F5550" s="149">
        <v>6250</v>
      </c>
      <c r="G5550" s="149">
        <v>256250</v>
      </c>
      <c r="H5550" s="150">
        <f>Tabela2[[#This Row],[PERCENTUAL REALIZADO2]]*1/100</f>
        <v>0.81157899999999994</v>
      </c>
      <c r="I5550">
        <v>81.157899999999998</v>
      </c>
      <c r="J5550" s="111">
        <v>42347</v>
      </c>
      <c r="L5550" t="s">
        <v>2</v>
      </c>
      <c r="M5550" t="s">
        <v>84</v>
      </c>
      <c r="N5550" t="s">
        <v>85</v>
      </c>
    </row>
    <row r="5551" spans="1:14" x14ac:dyDescent="0.25">
      <c r="A5551" t="s">
        <v>8462</v>
      </c>
      <c r="B5551" t="s">
        <v>48</v>
      </c>
      <c r="C5551" t="s">
        <v>415</v>
      </c>
      <c r="D5551" t="s">
        <v>82</v>
      </c>
      <c r="E5551" s="149">
        <v>239824.02</v>
      </c>
      <c r="F5551" s="149">
        <v>20094.04</v>
      </c>
      <c r="G5551" s="149">
        <v>259918.06</v>
      </c>
      <c r="H5551" s="150">
        <f>Tabela2[[#This Row],[PERCENTUAL REALIZADO2]]*1/100</f>
        <v>0.81459599999999999</v>
      </c>
      <c r="I5551">
        <v>81.459599999999995</v>
      </c>
      <c r="J5551" s="111">
        <v>42705</v>
      </c>
      <c r="L5551" t="s">
        <v>2</v>
      </c>
      <c r="M5551" t="s">
        <v>84</v>
      </c>
      <c r="N5551" t="s">
        <v>85</v>
      </c>
    </row>
    <row r="5552" spans="1:14" x14ac:dyDescent="0.25">
      <c r="A5552" t="s">
        <v>8463</v>
      </c>
      <c r="B5552" t="s">
        <v>48</v>
      </c>
      <c r="C5552" t="s">
        <v>5158</v>
      </c>
      <c r="D5552" t="s">
        <v>82</v>
      </c>
      <c r="E5552" s="149">
        <v>585000</v>
      </c>
      <c r="F5552" s="149">
        <v>15000</v>
      </c>
      <c r="G5552" s="149">
        <v>600000</v>
      </c>
      <c r="H5552" s="150">
        <f>Tabela2[[#This Row],[PERCENTUAL REALIZADO2]]*1/100</f>
        <v>0.68009299999999995</v>
      </c>
      <c r="I5552">
        <v>68.009299999999996</v>
      </c>
      <c r="J5552" s="111">
        <v>42278</v>
      </c>
      <c r="L5552" t="s">
        <v>2</v>
      </c>
      <c r="M5552" t="s">
        <v>84</v>
      </c>
      <c r="N5552" t="s">
        <v>85</v>
      </c>
    </row>
    <row r="5553" spans="1:14" x14ac:dyDescent="0.25">
      <c r="A5553" t="s">
        <v>8464</v>
      </c>
      <c r="B5553" t="s">
        <v>68</v>
      </c>
      <c r="C5553" t="s">
        <v>3989</v>
      </c>
      <c r="D5553" t="s">
        <v>82</v>
      </c>
      <c r="E5553" s="149">
        <v>243750</v>
      </c>
      <c r="F5553" s="149">
        <v>4974.49</v>
      </c>
      <c r="G5553" s="149">
        <v>248724.49</v>
      </c>
      <c r="H5553" s="150">
        <f>Tabela2[[#This Row],[PERCENTUAL REALIZADO2]]*1/100</f>
        <v>0.99581799999999998</v>
      </c>
      <c r="I5553">
        <v>99.581800000000001</v>
      </c>
      <c r="J5553" s="111">
        <v>42333</v>
      </c>
      <c r="L5553" t="s">
        <v>2</v>
      </c>
      <c r="M5553" t="s">
        <v>84</v>
      </c>
      <c r="N5553" t="s">
        <v>85</v>
      </c>
    </row>
    <row r="5554" spans="1:14" x14ac:dyDescent="0.25">
      <c r="A5554" t="s">
        <v>8465</v>
      </c>
      <c r="B5554" t="s">
        <v>68</v>
      </c>
      <c r="C5554" t="s">
        <v>1152</v>
      </c>
      <c r="D5554" t="s">
        <v>82</v>
      </c>
      <c r="E5554" s="149">
        <v>243750</v>
      </c>
      <c r="F5554" s="149">
        <v>50273.62</v>
      </c>
      <c r="G5554" s="149">
        <v>294023.62</v>
      </c>
      <c r="H5554" s="150">
        <f>Tabela2[[#This Row],[PERCENTUAL REALIZADO2]]*1/100</f>
        <v>0.89896799999999999</v>
      </c>
      <c r="I5554">
        <v>89.896799999999999</v>
      </c>
      <c r="J5554" s="111">
        <v>42163</v>
      </c>
      <c r="L5554" t="s">
        <v>2</v>
      </c>
      <c r="M5554" t="s">
        <v>84</v>
      </c>
      <c r="N5554" t="s">
        <v>85</v>
      </c>
    </row>
    <row r="5555" spans="1:14" x14ac:dyDescent="0.25">
      <c r="A5555" t="s">
        <v>8466</v>
      </c>
      <c r="B5555" t="s">
        <v>68</v>
      </c>
      <c r="C5555" t="s">
        <v>347</v>
      </c>
      <c r="D5555" t="s">
        <v>117</v>
      </c>
      <c r="E5555" s="149">
        <v>487500</v>
      </c>
      <c r="F5555" s="149">
        <v>161955.17000000001</v>
      </c>
      <c r="G5555" s="149">
        <v>649455.17000000004</v>
      </c>
      <c r="H5555" s="150">
        <f>Tabela2[[#This Row],[PERCENTUAL REALIZADO2]]*1/100</f>
        <v>7.1874000000000007E-2</v>
      </c>
      <c r="I5555">
        <v>7.1874000000000002</v>
      </c>
      <c r="J5555" s="111">
        <v>42279</v>
      </c>
      <c r="L5555" t="s">
        <v>2</v>
      </c>
      <c r="M5555" t="s">
        <v>120</v>
      </c>
      <c r="N5555" t="s">
        <v>121</v>
      </c>
    </row>
    <row r="5556" spans="1:14" x14ac:dyDescent="0.25">
      <c r="A5556" t="s">
        <v>8466</v>
      </c>
      <c r="B5556" t="s">
        <v>68</v>
      </c>
      <c r="C5556" t="s">
        <v>347</v>
      </c>
      <c r="D5556" t="s">
        <v>117</v>
      </c>
      <c r="E5556" s="149">
        <v>487500</v>
      </c>
      <c r="F5556" s="149">
        <v>35678.699999999997</v>
      </c>
      <c r="G5556" s="149">
        <v>523178.7</v>
      </c>
      <c r="H5556" s="150">
        <f>Tabela2[[#This Row],[PERCENTUAL REALIZADO2]]*1/100</f>
        <v>0.55518400000000001</v>
      </c>
      <c r="I5556">
        <v>55.5184</v>
      </c>
      <c r="J5556" s="111">
        <v>42278</v>
      </c>
      <c r="L5556" t="s">
        <v>2</v>
      </c>
      <c r="M5556" t="s">
        <v>120</v>
      </c>
      <c r="N5556" t="s">
        <v>121</v>
      </c>
    </row>
    <row r="5557" spans="1:14" x14ac:dyDescent="0.25">
      <c r="A5557" t="s">
        <v>1082</v>
      </c>
      <c r="B5557" t="s">
        <v>68</v>
      </c>
      <c r="C5557" t="s">
        <v>664</v>
      </c>
      <c r="D5557" t="s">
        <v>117</v>
      </c>
      <c r="E5557" s="149">
        <v>243750</v>
      </c>
      <c r="F5557" s="149">
        <v>6250</v>
      </c>
      <c r="G5557" s="149">
        <v>250000</v>
      </c>
      <c r="H5557" s="150">
        <f>Tabela2[[#This Row],[PERCENTUAL REALIZADO2]]*1/100</f>
        <v>0.69986900000000007</v>
      </c>
      <c r="I5557">
        <v>69.986900000000006</v>
      </c>
      <c r="J5557" s="111">
        <v>42160</v>
      </c>
      <c r="L5557" t="s">
        <v>2</v>
      </c>
      <c r="M5557" t="s">
        <v>120</v>
      </c>
      <c r="N5557" t="s">
        <v>121</v>
      </c>
    </row>
    <row r="5558" spans="1:14" x14ac:dyDescent="0.25">
      <c r="A5558" t="s">
        <v>8468</v>
      </c>
      <c r="B5558" t="s">
        <v>51</v>
      </c>
      <c r="C5558" t="s">
        <v>8467</v>
      </c>
      <c r="D5558" t="s">
        <v>117</v>
      </c>
      <c r="E5558" s="149">
        <v>341250</v>
      </c>
      <c r="F5558" s="149">
        <v>45398.67</v>
      </c>
      <c r="G5558" s="149">
        <v>386648.67</v>
      </c>
      <c r="H5558" s="150">
        <f>Tabela2[[#This Row],[PERCENTUAL REALIZADO2]]*1/100</f>
        <v>0.82773700000000006</v>
      </c>
      <c r="I5558">
        <v>82.773700000000005</v>
      </c>
      <c r="J5558" s="111">
        <v>42383</v>
      </c>
      <c r="L5558" t="s">
        <v>2</v>
      </c>
      <c r="M5558" t="s">
        <v>120</v>
      </c>
      <c r="N5558" t="s">
        <v>121</v>
      </c>
    </row>
    <row r="5559" spans="1:14" x14ac:dyDescent="0.25">
      <c r="A5559" t="s">
        <v>412</v>
      </c>
      <c r="B5559" t="s">
        <v>51</v>
      </c>
      <c r="C5559" t="s">
        <v>7082</v>
      </c>
      <c r="D5559" t="s">
        <v>117</v>
      </c>
      <c r="E5559" s="149">
        <v>487500</v>
      </c>
      <c r="F5559" s="149">
        <v>35031</v>
      </c>
      <c r="G5559" s="149">
        <v>522531</v>
      </c>
      <c r="H5559" s="150">
        <f>Tabela2[[#This Row],[PERCENTUAL REALIZADO2]]*1/100</f>
        <v>0.89178000000000002</v>
      </c>
      <c r="I5559">
        <v>89.177999999999997</v>
      </c>
      <c r="J5559" s="111">
        <v>42156</v>
      </c>
      <c r="L5559" t="s">
        <v>2</v>
      </c>
      <c r="M5559" t="s">
        <v>120</v>
      </c>
      <c r="N5559" t="s">
        <v>121</v>
      </c>
    </row>
    <row r="5560" spans="1:14" x14ac:dyDescent="0.25">
      <c r="A5560" t="s">
        <v>412</v>
      </c>
      <c r="B5560" t="s">
        <v>51</v>
      </c>
      <c r="C5560" t="s">
        <v>8469</v>
      </c>
      <c r="D5560" t="s">
        <v>117</v>
      </c>
      <c r="E5560" s="149">
        <v>292500</v>
      </c>
      <c r="F5560" s="149">
        <v>267033.52</v>
      </c>
      <c r="G5560" s="149">
        <v>559533.52</v>
      </c>
      <c r="H5560" s="150">
        <f>Tabela2[[#This Row],[PERCENTUAL REALIZADO2]]*1/100</f>
        <v>0.55722400000000005</v>
      </c>
      <c r="I5560">
        <v>55.7224</v>
      </c>
      <c r="J5560" s="111">
        <v>42163</v>
      </c>
      <c r="L5560" t="s">
        <v>2</v>
      </c>
      <c r="M5560" t="s">
        <v>120</v>
      </c>
      <c r="N5560" t="s">
        <v>121</v>
      </c>
    </row>
    <row r="5561" spans="1:14" x14ac:dyDescent="0.25">
      <c r="A5561" t="s">
        <v>8470</v>
      </c>
      <c r="B5561" t="s">
        <v>48</v>
      </c>
      <c r="C5561" t="s">
        <v>1205</v>
      </c>
      <c r="D5561" t="s">
        <v>117</v>
      </c>
      <c r="E5561" s="149">
        <v>292500</v>
      </c>
      <c r="F5561" s="149">
        <v>66499.92</v>
      </c>
      <c r="G5561" s="149">
        <v>358999.92</v>
      </c>
      <c r="H5561" s="150">
        <f>Tabela2[[#This Row],[PERCENTUAL REALIZADO2]]*1/100</f>
        <v>0.97507499999999991</v>
      </c>
      <c r="I5561">
        <v>97.507499999999993</v>
      </c>
      <c r="J5561" s="111">
        <v>42005</v>
      </c>
      <c r="K5561" s="111">
        <v>42899</v>
      </c>
      <c r="L5561" t="s">
        <v>2</v>
      </c>
      <c r="M5561" t="s">
        <v>120</v>
      </c>
      <c r="N5561" t="s">
        <v>121</v>
      </c>
    </row>
    <row r="5562" spans="1:14" x14ac:dyDescent="0.25">
      <c r="A5562" t="s">
        <v>790</v>
      </c>
      <c r="B5562" t="s">
        <v>68</v>
      </c>
      <c r="C5562" t="s">
        <v>7319</v>
      </c>
      <c r="D5562" t="s">
        <v>117</v>
      </c>
      <c r="E5562" s="149">
        <v>4387500</v>
      </c>
      <c r="F5562" s="149">
        <v>381521.74</v>
      </c>
      <c r="G5562" s="149">
        <v>4769021.74</v>
      </c>
      <c r="H5562" s="150">
        <f>Tabela2[[#This Row],[PERCENTUAL REALIZADO2]]*1/100</f>
        <v>1.0128999999999999E-2</v>
      </c>
      <c r="I5562">
        <v>1.0128999999999999</v>
      </c>
      <c r="J5562" s="111">
        <v>42214</v>
      </c>
      <c r="L5562" t="s">
        <v>2</v>
      </c>
      <c r="M5562" t="s">
        <v>120</v>
      </c>
      <c r="N5562" t="s">
        <v>121</v>
      </c>
    </row>
    <row r="5563" spans="1:14" x14ac:dyDescent="0.25">
      <c r="A5563" t="s">
        <v>790</v>
      </c>
      <c r="B5563" t="s">
        <v>68</v>
      </c>
      <c r="C5563" t="s">
        <v>6813</v>
      </c>
      <c r="D5563" t="s">
        <v>117</v>
      </c>
      <c r="E5563" s="149">
        <v>243750</v>
      </c>
      <c r="F5563" s="149">
        <v>92920.07</v>
      </c>
      <c r="G5563" s="149">
        <v>336670.07</v>
      </c>
      <c r="H5563" s="150">
        <f>Tabela2[[#This Row],[PERCENTUAL REALIZADO2]]*1/100</f>
        <v>0.52117400000000003</v>
      </c>
      <c r="I5563">
        <v>52.117400000000004</v>
      </c>
      <c r="J5563" s="111">
        <v>42129</v>
      </c>
      <c r="L5563" t="s">
        <v>2</v>
      </c>
      <c r="M5563" t="s">
        <v>120</v>
      </c>
      <c r="N5563" t="s">
        <v>121</v>
      </c>
    </row>
    <row r="5564" spans="1:14" x14ac:dyDescent="0.25">
      <c r="A5564" t="s">
        <v>8466</v>
      </c>
      <c r="B5564" t="s">
        <v>68</v>
      </c>
      <c r="C5564" t="s">
        <v>224</v>
      </c>
      <c r="D5564" t="s">
        <v>117</v>
      </c>
      <c r="E5564" s="149">
        <v>243750</v>
      </c>
      <c r="F5564" s="149">
        <v>11243.06</v>
      </c>
      <c r="G5564" s="149">
        <v>254993.06</v>
      </c>
      <c r="H5564" s="150">
        <f>Tabela2[[#This Row],[PERCENTUAL REALIZADO2]]*1/100</f>
        <v>0.830457</v>
      </c>
      <c r="I5564">
        <v>83.045699999999997</v>
      </c>
      <c r="J5564" s="111">
        <v>42164</v>
      </c>
      <c r="L5564" t="s">
        <v>2</v>
      </c>
      <c r="M5564" t="s">
        <v>120</v>
      </c>
      <c r="N5564" t="s">
        <v>121</v>
      </c>
    </row>
    <row r="5565" spans="1:14" x14ac:dyDescent="0.25">
      <c r="A5565" t="s">
        <v>8472</v>
      </c>
      <c r="B5565" t="s">
        <v>69</v>
      </c>
      <c r="C5565" t="s">
        <v>8471</v>
      </c>
      <c r="D5565" t="s">
        <v>117</v>
      </c>
      <c r="E5565" s="149">
        <v>585000</v>
      </c>
      <c r="F5565" s="149">
        <v>15000</v>
      </c>
      <c r="G5565" s="149">
        <v>600000</v>
      </c>
      <c r="H5565" s="150">
        <f>Tabela2[[#This Row],[PERCENTUAL REALIZADO2]]*1/100</f>
        <v>1.4988999999999999E-2</v>
      </c>
      <c r="I5565">
        <v>1.4988999999999999</v>
      </c>
      <c r="J5565" s="111">
        <v>42795</v>
      </c>
      <c r="L5565" t="s">
        <v>2</v>
      </c>
      <c r="M5565" t="s">
        <v>120</v>
      </c>
      <c r="N5565" t="s">
        <v>121</v>
      </c>
    </row>
    <row r="5566" spans="1:14" x14ac:dyDescent="0.25">
      <c r="A5566" t="s">
        <v>8474</v>
      </c>
      <c r="B5566" t="s">
        <v>314</v>
      </c>
      <c r="C5566" t="s">
        <v>8473</v>
      </c>
      <c r="D5566" t="s">
        <v>117</v>
      </c>
      <c r="E5566" s="149">
        <v>1462500</v>
      </c>
      <c r="F5566" s="149">
        <v>29900</v>
      </c>
      <c r="G5566" s="149">
        <v>1492400</v>
      </c>
      <c r="H5566" s="150">
        <f>Tabela2[[#This Row],[PERCENTUAL REALIZADO2]]*1/100</f>
        <v>0.127916</v>
      </c>
      <c r="I5566">
        <v>12.791600000000001</v>
      </c>
      <c r="J5566" s="111">
        <v>42080</v>
      </c>
      <c r="L5566" t="s">
        <v>2</v>
      </c>
      <c r="M5566" t="s">
        <v>120</v>
      </c>
      <c r="N5566" t="s">
        <v>121</v>
      </c>
    </row>
    <row r="5567" spans="1:14" x14ac:dyDescent="0.25">
      <c r="A5567" t="s">
        <v>790</v>
      </c>
      <c r="B5567" t="s">
        <v>68</v>
      </c>
      <c r="C5567" t="s">
        <v>1051</v>
      </c>
      <c r="D5567" t="s">
        <v>117</v>
      </c>
      <c r="E5567" s="149">
        <v>243750</v>
      </c>
      <c r="F5567" s="149">
        <v>60285.78</v>
      </c>
      <c r="G5567" s="149">
        <v>304035.78000000003</v>
      </c>
      <c r="H5567" s="150">
        <f>Tabela2[[#This Row],[PERCENTUAL REALIZADO2]]*1/100</f>
        <v>0.9950199999999999</v>
      </c>
      <c r="I5567">
        <v>99.501999999999995</v>
      </c>
      <c r="J5567" s="111">
        <v>42031</v>
      </c>
      <c r="K5567" s="111">
        <v>42734</v>
      </c>
      <c r="L5567" t="s">
        <v>2</v>
      </c>
      <c r="M5567" t="s">
        <v>120</v>
      </c>
      <c r="N5567" t="s">
        <v>121</v>
      </c>
    </row>
    <row r="5568" spans="1:14" x14ac:dyDescent="0.25">
      <c r="A5568" t="s">
        <v>8474</v>
      </c>
      <c r="B5568" t="s">
        <v>314</v>
      </c>
      <c r="C5568" t="s">
        <v>428</v>
      </c>
      <c r="D5568" t="s">
        <v>117</v>
      </c>
      <c r="E5568" s="149">
        <v>1462500</v>
      </c>
      <c r="F5568" s="149">
        <v>29900</v>
      </c>
      <c r="G5568" s="149">
        <v>1492400</v>
      </c>
      <c r="H5568" s="150">
        <f>Tabela2[[#This Row],[PERCENTUAL REALIZADO2]]*1/100</f>
        <v>0.36862600000000001</v>
      </c>
      <c r="I5568">
        <v>36.8626</v>
      </c>
      <c r="J5568" s="111">
        <v>42102</v>
      </c>
      <c r="L5568" t="s">
        <v>2</v>
      </c>
      <c r="M5568" t="s">
        <v>120</v>
      </c>
      <c r="N5568" t="s">
        <v>121</v>
      </c>
    </row>
    <row r="5569" spans="1:14" x14ac:dyDescent="0.25">
      <c r="A5569" t="s">
        <v>412</v>
      </c>
      <c r="B5569" t="s">
        <v>68</v>
      </c>
      <c r="C5569" t="s">
        <v>4878</v>
      </c>
      <c r="D5569" t="s">
        <v>117</v>
      </c>
      <c r="E5569" s="149">
        <v>1560000</v>
      </c>
      <c r="F5569" s="149">
        <v>453233.85</v>
      </c>
      <c r="G5569" s="149">
        <v>2013233.85</v>
      </c>
      <c r="H5569" s="150">
        <f>Tabela2[[#This Row],[PERCENTUAL REALIZADO2]]*1/100</f>
        <v>0.18809200000000001</v>
      </c>
      <c r="I5569">
        <v>18.809200000000001</v>
      </c>
      <c r="J5569" s="111">
        <v>42087</v>
      </c>
      <c r="L5569" t="s">
        <v>2</v>
      </c>
      <c r="M5569" t="s">
        <v>120</v>
      </c>
      <c r="N5569" t="s">
        <v>121</v>
      </c>
    </row>
    <row r="5570" spans="1:14" x14ac:dyDescent="0.25">
      <c r="A5570" t="s">
        <v>6429</v>
      </c>
      <c r="B5570" t="s">
        <v>63</v>
      </c>
      <c r="C5570" t="s">
        <v>1383</v>
      </c>
      <c r="D5570" t="s">
        <v>82</v>
      </c>
      <c r="E5570" s="149">
        <v>1706250</v>
      </c>
      <c r="F5570" s="149">
        <v>181631.1</v>
      </c>
      <c r="G5570" s="149">
        <v>1887881.1</v>
      </c>
      <c r="H5570" s="150">
        <f>Tabela2[[#This Row],[PERCENTUAL REALIZADO2]]*1/100</f>
        <v>0.60389999999999999</v>
      </c>
      <c r="I5570">
        <v>60.39</v>
      </c>
      <c r="J5570" s="111">
        <v>39615</v>
      </c>
      <c r="K5570" s="111">
        <v>43099</v>
      </c>
      <c r="L5570" t="s">
        <v>2</v>
      </c>
      <c r="M5570" t="s">
        <v>84</v>
      </c>
      <c r="N5570" t="s">
        <v>721</v>
      </c>
    </row>
    <row r="5571" spans="1:14" x14ac:dyDescent="0.25">
      <c r="A5571" t="s">
        <v>412</v>
      </c>
      <c r="B5571" t="s">
        <v>54</v>
      </c>
      <c r="C5571" t="s">
        <v>5067</v>
      </c>
      <c r="D5571" t="s">
        <v>117</v>
      </c>
      <c r="E5571" s="149">
        <v>292500</v>
      </c>
      <c r="F5571" s="149">
        <v>79800.33</v>
      </c>
      <c r="G5571" s="149">
        <v>372300.33</v>
      </c>
      <c r="H5571" s="150">
        <f>Tabela2[[#This Row],[PERCENTUAL REALIZADO2]]*1/100</f>
        <v>0.13434200000000002</v>
      </c>
      <c r="I5571">
        <v>13.434200000000001</v>
      </c>
      <c r="J5571" s="111">
        <v>42522</v>
      </c>
      <c r="L5571" t="s">
        <v>2</v>
      </c>
      <c r="M5571" t="s">
        <v>120</v>
      </c>
      <c r="N5571" t="s">
        <v>121</v>
      </c>
    </row>
    <row r="5572" spans="1:14" x14ac:dyDescent="0.25">
      <c r="A5572" t="s">
        <v>8476</v>
      </c>
      <c r="B5572" t="s">
        <v>53</v>
      </c>
      <c r="C5572" t="s">
        <v>8475</v>
      </c>
      <c r="D5572" t="s">
        <v>117</v>
      </c>
      <c r="E5572" s="149">
        <v>243750</v>
      </c>
      <c r="F5572" s="149">
        <v>4974.5</v>
      </c>
      <c r="G5572" s="149">
        <v>248724.5</v>
      </c>
      <c r="H5572" s="150">
        <f>Tabela2[[#This Row],[PERCENTUAL REALIZADO2]]*1/100</f>
        <v>0.99956199999999995</v>
      </c>
      <c r="I5572">
        <v>99.956199999999995</v>
      </c>
      <c r="J5572" s="111">
        <v>42438</v>
      </c>
      <c r="L5572" t="s">
        <v>2</v>
      </c>
      <c r="M5572" t="s">
        <v>120</v>
      </c>
      <c r="N5572" t="s">
        <v>121</v>
      </c>
    </row>
    <row r="5573" spans="1:14" x14ac:dyDescent="0.25">
      <c r="A5573" t="s">
        <v>412</v>
      </c>
      <c r="B5573" t="s">
        <v>62</v>
      </c>
      <c r="C5573" t="s">
        <v>1175</v>
      </c>
      <c r="D5573" t="s">
        <v>117</v>
      </c>
      <c r="E5573" s="149">
        <v>243750</v>
      </c>
      <c r="F5573" s="149">
        <v>13066.32</v>
      </c>
      <c r="G5573" s="149">
        <v>256816.32</v>
      </c>
      <c r="H5573" s="150">
        <f>Tabela2[[#This Row],[PERCENTUAL REALIZADO2]]*1/100</f>
        <v>0.62767099999999998</v>
      </c>
      <c r="I5573">
        <v>62.767099999999999</v>
      </c>
      <c r="J5573" s="111">
        <v>42138</v>
      </c>
      <c r="L5573" t="s">
        <v>2</v>
      </c>
      <c r="M5573" t="s">
        <v>120</v>
      </c>
      <c r="N5573" t="s">
        <v>121</v>
      </c>
    </row>
    <row r="5574" spans="1:14" x14ac:dyDescent="0.25">
      <c r="A5574" t="s">
        <v>6435</v>
      </c>
      <c r="B5574" t="s">
        <v>53</v>
      </c>
      <c r="C5574" t="s">
        <v>1768</v>
      </c>
      <c r="D5574" t="s">
        <v>82</v>
      </c>
      <c r="E5574" s="149">
        <v>48750</v>
      </c>
      <c r="F5574" s="149">
        <v>9757.0300000000007</v>
      </c>
      <c r="G5574" s="149">
        <v>58507.03</v>
      </c>
      <c r="H5574" s="150">
        <f>Tabela2[[#This Row],[PERCENTUAL REALIZADO2]]*1/100</f>
        <v>0.82989999999999997</v>
      </c>
      <c r="I5574">
        <v>82.99</v>
      </c>
      <c r="J5574" s="111">
        <v>39633</v>
      </c>
      <c r="K5574" s="111">
        <v>42552</v>
      </c>
      <c r="L5574" t="s">
        <v>2</v>
      </c>
      <c r="M5574" t="s">
        <v>84</v>
      </c>
      <c r="N5574" t="s">
        <v>721</v>
      </c>
    </row>
    <row r="5575" spans="1:14" x14ac:dyDescent="0.25">
      <c r="A5575" t="s">
        <v>8477</v>
      </c>
      <c r="B5575" t="s">
        <v>62</v>
      </c>
      <c r="C5575" t="s">
        <v>598</v>
      </c>
      <c r="D5575" t="s">
        <v>117</v>
      </c>
      <c r="E5575" s="149">
        <v>243750</v>
      </c>
      <c r="F5575" s="149">
        <v>6250</v>
      </c>
      <c r="G5575" s="149">
        <v>250000</v>
      </c>
      <c r="H5575" s="150">
        <f>Tabela2[[#This Row],[PERCENTUAL REALIZADO2]]*1/100</f>
        <v>0.95973699999999995</v>
      </c>
      <c r="I5575">
        <v>95.973699999999994</v>
      </c>
      <c r="J5575" s="111">
        <v>42045</v>
      </c>
      <c r="L5575" t="s">
        <v>2</v>
      </c>
      <c r="M5575" t="s">
        <v>120</v>
      </c>
      <c r="N5575" t="s">
        <v>121</v>
      </c>
    </row>
    <row r="5576" spans="1:14" x14ac:dyDescent="0.25">
      <c r="A5576" t="s">
        <v>8478</v>
      </c>
      <c r="B5576" t="s">
        <v>61</v>
      </c>
      <c r="C5576" t="s">
        <v>5245</v>
      </c>
      <c r="D5576" t="s">
        <v>117</v>
      </c>
      <c r="E5576" s="149">
        <v>243750</v>
      </c>
      <c r="F5576" s="149">
        <v>17702.82</v>
      </c>
      <c r="G5576" s="149">
        <v>261452.82</v>
      </c>
      <c r="H5576" s="150">
        <f>Tabela2[[#This Row],[PERCENTUAL REALIZADO2]]*1/100</f>
        <v>0.69284299999999999</v>
      </c>
      <c r="I5576">
        <v>69.284300000000002</v>
      </c>
      <c r="J5576" s="111">
        <v>42135</v>
      </c>
      <c r="L5576" t="s">
        <v>2</v>
      </c>
      <c r="M5576" t="s">
        <v>120</v>
      </c>
      <c r="N5576" t="s">
        <v>121</v>
      </c>
    </row>
    <row r="5577" spans="1:14" x14ac:dyDescent="0.25">
      <c r="A5577" t="s">
        <v>412</v>
      </c>
      <c r="B5577" t="s">
        <v>53</v>
      </c>
      <c r="C5577" t="s">
        <v>1029</v>
      </c>
      <c r="D5577" t="s">
        <v>117</v>
      </c>
      <c r="E5577" s="149">
        <v>243750</v>
      </c>
      <c r="F5577" s="149">
        <v>14064.3</v>
      </c>
      <c r="G5577" s="149">
        <v>257814.3</v>
      </c>
      <c r="H5577" s="150">
        <f>Tabela2[[#This Row],[PERCENTUAL REALIZADO2]]*1/100</f>
        <v>0.80881400000000003</v>
      </c>
      <c r="I5577">
        <v>80.881399999999999</v>
      </c>
      <c r="J5577" s="111">
        <v>42178</v>
      </c>
      <c r="L5577" t="s">
        <v>2</v>
      </c>
      <c r="M5577" t="s">
        <v>120</v>
      </c>
      <c r="N5577" t="s">
        <v>121</v>
      </c>
    </row>
    <row r="5578" spans="1:14" x14ac:dyDescent="0.25">
      <c r="A5578" t="s">
        <v>8479</v>
      </c>
      <c r="B5578" t="s">
        <v>60</v>
      </c>
      <c r="C5578" t="s">
        <v>1153</v>
      </c>
      <c r="D5578" t="s">
        <v>117</v>
      </c>
      <c r="E5578" s="149">
        <v>243750</v>
      </c>
      <c r="F5578" s="149">
        <v>6250.01</v>
      </c>
      <c r="G5578" s="149">
        <v>250000.01</v>
      </c>
      <c r="H5578" s="150">
        <f>Tabela2[[#This Row],[PERCENTUAL REALIZADO2]]*1/100</f>
        <v>0.92413100000000004</v>
      </c>
      <c r="I5578">
        <v>92.4131</v>
      </c>
      <c r="J5578" s="111">
        <v>42339</v>
      </c>
      <c r="L5578" t="s">
        <v>2</v>
      </c>
      <c r="M5578" t="s">
        <v>120</v>
      </c>
      <c r="N5578" t="s">
        <v>121</v>
      </c>
    </row>
    <row r="5579" spans="1:14" x14ac:dyDescent="0.25">
      <c r="A5579" t="s">
        <v>8480</v>
      </c>
      <c r="B5579" t="s">
        <v>48</v>
      </c>
      <c r="C5579" t="s">
        <v>297</v>
      </c>
      <c r="D5579" t="s">
        <v>117</v>
      </c>
      <c r="E5579" s="149">
        <v>1057295.82</v>
      </c>
      <c r="F5579" s="149">
        <v>44054.02</v>
      </c>
      <c r="G5579" s="149">
        <v>1101349.8400000001</v>
      </c>
      <c r="H5579" s="150">
        <f>Tabela2[[#This Row],[PERCENTUAL REALIZADO2]]*1/100</f>
        <v>0.25147200000000003</v>
      </c>
      <c r="I5579">
        <v>25.147200000000002</v>
      </c>
      <c r="J5579" s="111">
        <v>42156</v>
      </c>
      <c r="L5579" t="s">
        <v>2</v>
      </c>
      <c r="M5579" t="s">
        <v>120</v>
      </c>
      <c r="N5579" t="s">
        <v>121</v>
      </c>
    </row>
    <row r="5580" spans="1:14" x14ac:dyDescent="0.25">
      <c r="A5580" t="s">
        <v>8481</v>
      </c>
      <c r="B5580" t="s">
        <v>52</v>
      </c>
      <c r="C5580" t="s">
        <v>148</v>
      </c>
      <c r="D5580" t="s">
        <v>117</v>
      </c>
      <c r="E5580" s="149">
        <v>243750</v>
      </c>
      <c r="F5580" s="149">
        <v>6250</v>
      </c>
      <c r="G5580" s="149">
        <v>250000</v>
      </c>
      <c r="H5580" s="150">
        <f>Tabela2[[#This Row],[PERCENTUAL REALIZADO2]]*1/100</f>
        <v>0.14732699999999999</v>
      </c>
      <c r="I5580">
        <v>14.732699999999999</v>
      </c>
      <c r="J5580" s="111">
        <v>42306</v>
      </c>
      <c r="L5580" t="s">
        <v>2</v>
      </c>
      <c r="M5580" t="s">
        <v>120</v>
      </c>
      <c r="N5580" t="s">
        <v>121</v>
      </c>
    </row>
    <row r="5581" spans="1:14" x14ac:dyDescent="0.25">
      <c r="A5581" t="s">
        <v>412</v>
      </c>
      <c r="B5581" t="s">
        <v>68</v>
      </c>
      <c r="C5581" t="s">
        <v>851</v>
      </c>
      <c r="D5581" t="s">
        <v>117</v>
      </c>
      <c r="E5581" s="149">
        <v>800000</v>
      </c>
      <c r="F5581" s="149">
        <v>50000</v>
      </c>
      <c r="G5581" s="149">
        <v>850000</v>
      </c>
      <c r="H5581" s="150">
        <f>Tabela2[[#This Row],[PERCENTUAL REALIZADO2]]*1/100</f>
        <v>1.0551999999999999E-2</v>
      </c>
      <c r="I5581">
        <v>1.0551999999999999</v>
      </c>
      <c r="J5581" s="111">
        <v>42157</v>
      </c>
      <c r="L5581" t="s">
        <v>2</v>
      </c>
      <c r="M5581" t="s">
        <v>120</v>
      </c>
      <c r="N5581" t="s">
        <v>121</v>
      </c>
    </row>
    <row r="5582" spans="1:14" x14ac:dyDescent="0.25">
      <c r="A5582" t="s">
        <v>8482</v>
      </c>
      <c r="B5582" t="s">
        <v>65</v>
      </c>
      <c r="C5582" t="s">
        <v>1666</v>
      </c>
      <c r="D5582" t="s">
        <v>117</v>
      </c>
      <c r="E5582" s="149">
        <v>243750</v>
      </c>
      <c r="F5582" s="149">
        <v>21250</v>
      </c>
      <c r="G5582" s="149">
        <v>265000</v>
      </c>
      <c r="H5582" s="150">
        <f>Tabela2[[#This Row],[PERCENTUAL REALIZADO2]]*1/100</f>
        <v>0.56491400000000003</v>
      </c>
      <c r="I5582">
        <v>56.491399999999999</v>
      </c>
      <c r="J5582" s="111">
        <v>42355</v>
      </c>
      <c r="L5582" t="s">
        <v>2</v>
      </c>
      <c r="M5582" t="s">
        <v>120</v>
      </c>
      <c r="N5582" t="s">
        <v>121</v>
      </c>
    </row>
    <row r="5583" spans="1:14" x14ac:dyDescent="0.25">
      <c r="A5583" t="s">
        <v>8484</v>
      </c>
      <c r="B5583" t="s">
        <v>52</v>
      </c>
      <c r="C5583" t="s">
        <v>8483</v>
      </c>
      <c r="D5583" t="s">
        <v>117</v>
      </c>
      <c r="E5583" s="149">
        <v>243750</v>
      </c>
      <c r="F5583" s="149">
        <v>6250</v>
      </c>
      <c r="G5583" s="149">
        <v>250000</v>
      </c>
      <c r="H5583" s="150">
        <f>Tabela2[[#This Row],[PERCENTUAL REALIZADO2]]*1/100</f>
        <v>0.69140100000000004</v>
      </c>
      <c r="I5583">
        <v>69.140100000000004</v>
      </c>
      <c r="J5583" s="111">
        <v>42152</v>
      </c>
      <c r="L5583" t="s">
        <v>2</v>
      </c>
      <c r="M5583" t="s">
        <v>120</v>
      </c>
      <c r="N5583" t="s">
        <v>121</v>
      </c>
    </row>
    <row r="5584" spans="1:14" x14ac:dyDescent="0.25">
      <c r="A5584" t="s">
        <v>8485</v>
      </c>
      <c r="B5584" t="s">
        <v>60</v>
      </c>
      <c r="C5584" t="s">
        <v>128</v>
      </c>
      <c r="D5584" t="s">
        <v>117</v>
      </c>
      <c r="E5584" s="149">
        <v>292500</v>
      </c>
      <c r="F5584" s="149">
        <v>7500</v>
      </c>
      <c r="G5584" s="149">
        <v>300000</v>
      </c>
      <c r="H5584" s="150">
        <f>Tabela2[[#This Row],[PERCENTUAL REALIZADO2]]*1/100</f>
        <v>0.16015799999999999</v>
      </c>
      <c r="I5584">
        <v>16.015799999999999</v>
      </c>
      <c r="J5584" s="111">
        <v>42367</v>
      </c>
      <c r="L5584" t="s">
        <v>2</v>
      </c>
      <c r="M5584" t="s">
        <v>120</v>
      </c>
      <c r="N5584" t="s">
        <v>121</v>
      </c>
    </row>
    <row r="5585" spans="1:14" x14ac:dyDescent="0.25">
      <c r="A5585" t="s">
        <v>412</v>
      </c>
      <c r="B5585" t="s">
        <v>60</v>
      </c>
      <c r="C5585" t="s">
        <v>8486</v>
      </c>
      <c r="D5585" t="s">
        <v>117</v>
      </c>
      <c r="E5585" s="149">
        <v>1064300.8999999999</v>
      </c>
      <c r="F5585" s="149">
        <v>21720.43</v>
      </c>
      <c r="G5585" s="149">
        <v>1086021.33</v>
      </c>
      <c r="H5585" s="150">
        <f>Tabela2[[#This Row],[PERCENTUAL REALIZADO2]]*1/100</f>
        <v>0.10812099999999999</v>
      </c>
      <c r="I5585">
        <v>10.812099999999999</v>
      </c>
      <c r="J5585" s="111">
        <v>42156</v>
      </c>
      <c r="L5585" t="s">
        <v>2</v>
      </c>
      <c r="M5585" t="s">
        <v>120</v>
      </c>
      <c r="N5585" t="s">
        <v>121</v>
      </c>
    </row>
    <row r="5586" spans="1:14" x14ac:dyDescent="0.25">
      <c r="A5586" t="s">
        <v>8487</v>
      </c>
      <c r="B5586" t="s">
        <v>60</v>
      </c>
      <c r="C5586" t="s">
        <v>912</v>
      </c>
      <c r="D5586" t="s">
        <v>117</v>
      </c>
      <c r="E5586" s="149">
        <v>292500</v>
      </c>
      <c r="F5586" s="149">
        <v>106512.67</v>
      </c>
      <c r="G5586" s="149">
        <v>399012.67</v>
      </c>
      <c r="H5586" s="150">
        <f>Tabela2[[#This Row],[PERCENTUAL REALIZADO2]]*1/100</f>
        <v>0.85261200000000004</v>
      </c>
      <c r="I5586">
        <v>85.261200000000002</v>
      </c>
      <c r="J5586" s="111">
        <v>42073</v>
      </c>
      <c r="L5586" t="s">
        <v>2</v>
      </c>
      <c r="M5586" t="s">
        <v>120</v>
      </c>
      <c r="N5586" t="s">
        <v>121</v>
      </c>
    </row>
    <row r="5587" spans="1:14" x14ac:dyDescent="0.25">
      <c r="A5587" t="s">
        <v>8488</v>
      </c>
      <c r="B5587" t="s">
        <v>65</v>
      </c>
      <c r="C5587" t="s">
        <v>358</v>
      </c>
      <c r="D5587" t="s">
        <v>117</v>
      </c>
      <c r="E5587" s="149">
        <v>250000</v>
      </c>
      <c r="F5587" s="149">
        <v>5500</v>
      </c>
      <c r="G5587" s="149">
        <v>255500</v>
      </c>
      <c r="H5587" s="150">
        <f>Tabela2[[#This Row],[PERCENTUAL REALIZADO2]]*1/100</f>
        <v>0.77352500000000002</v>
      </c>
      <c r="I5587">
        <v>77.352500000000006</v>
      </c>
      <c r="J5587" s="111">
        <v>41877</v>
      </c>
      <c r="L5587" t="s">
        <v>2</v>
      </c>
      <c r="M5587" t="s">
        <v>120</v>
      </c>
      <c r="N5587" t="s">
        <v>121</v>
      </c>
    </row>
    <row r="5588" spans="1:14" x14ac:dyDescent="0.25">
      <c r="A5588" t="s">
        <v>8489</v>
      </c>
      <c r="B5588" t="s">
        <v>47</v>
      </c>
      <c r="C5588" t="s">
        <v>91</v>
      </c>
      <c r="D5588" t="s">
        <v>90</v>
      </c>
      <c r="E5588" s="149">
        <v>3700000</v>
      </c>
      <c r="F5588" s="149">
        <v>759323</v>
      </c>
      <c r="G5588" s="149">
        <v>4459323</v>
      </c>
      <c r="H5588" s="150">
        <f>Tabela2[[#This Row],[PERCENTUAL REALIZADO2]]*1/100</f>
        <v>0.81834799999999996</v>
      </c>
      <c r="I5588">
        <v>81.834800000000001</v>
      </c>
      <c r="J5588" s="111">
        <v>41791</v>
      </c>
      <c r="L5588" t="s">
        <v>2</v>
      </c>
      <c r="M5588" t="s">
        <v>80</v>
      </c>
      <c r="N5588" t="s">
        <v>112</v>
      </c>
    </row>
    <row r="5589" spans="1:14" x14ac:dyDescent="0.25">
      <c r="A5589" t="s">
        <v>412</v>
      </c>
      <c r="B5589" t="s">
        <v>68</v>
      </c>
      <c r="C5589" t="s">
        <v>156</v>
      </c>
      <c r="D5589" t="s">
        <v>117</v>
      </c>
      <c r="E5589" s="149">
        <v>250000</v>
      </c>
      <c r="F5589" s="149">
        <v>8441.27</v>
      </c>
      <c r="G5589" s="149">
        <v>258441.27</v>
      </c>
      <c r="H5589" s="150">
        <f>Tabela2[[#This Row],[PERCENTUAL REALIZADO2]]*1/100</f>
        <v>0.54772699999999996</v>
      </c>
      <c r="I5589">
        <v>54.7727</v>
      </c>
      <c r="J5589" s="111">
        <v>42814</v>
      </c>
      <c r="L5589" t="s">
        <v>2</v>
      </c>
      <c r="M5589" t="s">
        <v>120</v>
      </c>
      <c r="N5589" t="s">
        <v>121</v>
      </c>
    </row>
    <row r="5590" spans="1:14" x14ac:dyDescent="0.25">
      <c r="A5590" t="s">
        <v>8491</v>
      </c>
      <c r="B5590" t="s">
        <v>68</v>
      </c>
      <c r="C5590" t="s">
        <v>8490</v>
      </c>
      <c r="D5590" t="s">
        <v>117</v>
      </c>
      <c r="E5590" s="149">
        <v>400000</v>
      </c>
      <c r="F5590" s="149">
        <v>11715.49</v>
      </c>
      <c r="G5590" s="149">
        <v>411715.49</v>
      </c>
      <c r="H5590" s="150">
        <f>Tabela2[[#This Row],[PERCENTUAL REALIZADO2]]*1/100</f>
        <v>0.50099499999999997</v>
      </c>
      <c r="I5590">
        <v>50.099499999999999</v>
      </c>
      <c r="J5590" s="111">
        <v>42103</v>
      </c>
      <c r="L5590" t="s">
        <v>2</v>
      </c>
      <c r="M5590" t="s">
        <v>120</v>
      </c>
      <c r="N5590" t="s">
        <v>121</v>
      </c>
    </row>
    <row r="5591" spans="1:14" x14ac:dyDescent="0.25">
      <c r="A5591" t="s">
        <v>6450</v>
      </c>
      <c r="B5591" t="s">
        <v>56</v>
      </c>
      <c r="C5591" t="s">
        <v>1420</v>
      </c>
      <c r="D5591" t="s">
        <v>1117</v>
      </c>
      <c r="E5591" s="149">
        <v>2910000</v>
      </c>
      <c r="F5591" s="149">
        <v>823015.65</v>
      </c>
      <c r="G5591" s="149">
        <v>3733015.65</v>
      </c>
      <c r="H5591" s="150">
        <f>Tabela2[[#This Row],[PERCENTUAL REALIZADO2]]*1/100</f>
        <v>0.60439999999999994</v>
      </c>
      <c r="I5591">
        <v>60.44</v>
      </c>
      <c r="J5591" s="111">
        <v>39615</v>
      </c>
      <c r="K5591" s="111">
        <v>42916</v>
      </c>
      <c r="L5591" t="s">
        <v>2</v>
      </c>
      <c r="M5591" t="s">
        <v>84</v>
      </c>
      <c r="N5591" t="s">
        <v>1157</v>
      </c>
    </row>
    <row r="5592" spans="1:14" x14ac:dyDescent="0.25">
      <c r="A5592" t="s">
        <v>412</v>
      </c>
      <c r="B5592" t="s">
        <v>68</v>
      </c>
      <c r="C5592" t="s">
        <v>8492</v>
      </c>
      <c r="D5592" t="s">
        <v>117</v>
      </c>
      <c r="E5592" s="149">
        <v>250000</v>
      </c>
      <c r="F5592" s="149">
        <v>14590.33</v>
      </c>
      <c r="G5592" s="149">
        <v>264590.33</v>
      </c>
      <c r="H5592" s="150">
        <f>Tabela2[[#This Row],[PERCENTUAL REALIZADO2]]*1/100</f>
        <v>0.47789900000000002</v>
      </c>
      <c r="I5592">
        <v>47.789900000000003</v>
      </c>
      <c r="J5592" s="111">
        <v>42195</v>
      </c>
      <c r="L5592" t="s">
        <v>2</v>
      </c>
      <c r="M5592" t="s">
        <v>120</v>
      </c>
      <c r="N5592" t="s">
        <v>121</v>
      </c>
    </row>
    <row r="5593" spans="1:14" x14ac:dyDescent="0.25">
      <c r="A5593" t="s">
        <v>8493</v>
      </c>
      <c r="B5593" t="s">
        <v>62</v>
      </c>
      <c r="C5593" t="s">
        <v>655</v>
      </c>
      <c r="D5593" t="s">
        <v>117</v>
      </c>
      <c r="E5593" s="149">
        <v>250000</v>
      </c>
      <c r="F5593" s="149">
        <v>5500</v>
      </c>
      <c r="G5593" s="149">
        <v>255500</v>
      </c>
      <c r="H5593" s="150">
        <f>Tabela2[[#This Row],[PERCENTUAL REALIZADO2]]*1/100</f>
        <v>0.11534499999999999</v>
      </c>
      <c r="I5593">
        <v>11.5345</v>
      </c>
      <c r="J5593" s="111">
        <v>42149</v>
      </c>
      <c r="L5593" t="s">
        <v>2</v>
      </c>
      <c r="M5593" t="s">
        <v>120</v>
      </c>
      <c r="N5593" t="s">
        <v>121</v>
      </c>
    </row>
    <row r="5594" spans="1:14" x14ac:dyDescent="0.25">
      <c r="A5594" t="s">
        <v>1727</v>
      </c>
      <c r="B5594" t="s">
        <v>57</v>
      </c>
      <c r="C5594" t="s">
        <v>5519</v>
      </c>
      <c r="D5594" t="s">
        <v>117</v>
      </c>
      <c r="E5594" s="149">
        <v>243750</v>
      </c>
      <c r="F5594" s="149">
        <v>20706.16</v>
      </c>
      <c r="G5594" s="149">
        <v>264456.15999999997</v>
      </c>
      <c r="H5594" s="150">
        <f>Tabela2[[#This Row],[PERCENTUAL REALIZADO2]]*1/100</f>
        <v>0.109726</v>
      </c>
      <c r="I5594">
        <v>10.9726</v>
      </c>
      <c r="J5594" s="111">
        <v>42221</v>
      </c>
      <c r="L5594" t="s">
        <v>2</v>
      </c>
      <c r="M5594" t="s">
        <v>120</v>
      </c>
      <c r="N5594" t="s">
        <v>121</v>
      </c>
    </row>
    <row r="5595" spans="1:14" x14ac:dyDescent="0.25">
      <c r="A5595" t="s">
        <v>8494</v>
      </c>
      <c r="B5595" t="s">
        <v>52</v>
      </c>
      <c r="C5595" t="s">
        <v>143</v>
      </c>
      <c r="D5595" t="s">
        <v>117</v>
      </c>
      <c r="E5595" s="149">
        <v>975000</v>
      </c>
      <c r="F5595" s="149">
        <v>19900</v>
      </c>
      <c r="G5595" s="149">
        <v>994900</v>
      </c>
      <c r="H5595" s="150">
        <f>Tabela2[[#This Row],[PERCENTUAL REALIZADO2]]*1/100</f>
        <v>0.22675000000000001</v>
      </c>
      <c r="I5595">
        <v>22.675000000000001</v>
      </c>
      <c r="J5595" s="111">
        <v>42157</v>
      </c>
      <c r="L5595" t="s">
        <v>2</v>
      </c>
      <c r="M5595" t="s">
        <v>120</v>
      </c>
      <c r="N5595" t="s">
        <v>121</v>
      </c>
    </row>
    <row r="5596" spans="1:14" x14ac:dyDescent="0.25">
      <c r="A5596" t="s">
        <v>8495</v>
      </c>
      <c r="B5596" t="s">
        <v>67</v>
      </c>
      <c r="C5596" t="s">
        <v>1667</v>
      </c>
      <c r="D5596" t="s">
        <v>117</v>
      </c>
      <c r="E5596" s="149">
        <v>292500</v>
      </c>
      <c r="F5596" s="149">
        <v>10989.3</v>
      </c>
      <c r="G5596" s="149">
        <v>303489.3</v>
      </c>
      <c r="H5596" s="150">
        <f>Tabela2[[#This Row],[PERCENTUAL REALIZADO2]]*1/100</f>
        <v>0.309305</v>
      </c>
      <c r="I5596">
        <v>30.930499999999999</v>
      </c>
      <c r="J5596" s="111">
        <v>42458</v>
      </c>
      <c r="L5596" t="s">
        <v>2</v>
      </c>
      <c r="M5596" t="s">
        <v>120</v>
      </c>
      <c r="N5596" t="s">
        <v>121</v>
      </c>
    </row>
    <row r="5597" spans="1:14" x14ac:dyDescent="0.25">
      <c r="A5597" t="s">
        <v>8497</v>
      </c>
      <c r="B5597" t="s">
        <v>53</v>
      </c>
      <c r="C5597" t="s">
        <v>8496</v>
      </c>
      <c r="D5597" t="s">
        <v>117</v>
      </c>
      <c r="E5597" s="149">
        <v>292500</v>
      </c>
      <c r="F5597" s="149">
        <v>58399.3</v>
      </c>
      <c r="G5597" s="149">
        <v>350899.3</v>
      </c>
      <c r="H5597" s="150">
        <f>Tabela2[[#This Row],[PERCENTUAL REALIZADO2]]*1/100</f>
        <v>0.88932299999999997</v>
      </c>
      <c r="I5597">
        <v>88.932299999999998</v>
      </c>
      <c r="J5597" s="111">
        <v>42152</v>
      </c>
      <c r="L5597" t="s">
        <v>2</v>
      </c>
      <c r="M5597" t="s">
        <v>120</v>
      </c>
      <c r="N5597" t="s">
        <v>121</v>
      </c>
    </row>
    <row r="5598" spans="1:14" x14ac:dyDescent="0.25">
      <c r="A5598" t="s">
        <v>6458</v>
      </c>
      <c r="B5598" t="s">
        <v>61</v>
      </c>
      <c r="C5598" t="s">
        <v>6457</v>
      </c>
      <c r="D5598" t="s">
        <v>1117</v>
      </c>
      <c r="E5598" s="149">
        <v>6790000</v>
      </c>
      <c r="F5598" s="149">
        <v>6043641.7699999996</v>
      </c>
      <c r="G5598" s="149">
        <v>12833641.77</v>
      </c>
      <c r="H5598" s="150">
        <f>Tabela2[[#This Row],[PERCENTUAL REALIZADO2]]*1/100</f>
        <v>0.43259999999999998</v>
      </c>
      <c r="I5598">
        <v>43.26</v>
      </c>
      <c r="J5598" s="111">
        <v>39539</v>
      </c>
      <c r="K5598" s="111">
        <v>42030</v>
      </c>
      <c r="L5598" t="s">
        <v>2</v>
      </c>
      <c r="M5598" t="s">
        <v>84</v>
      </c>
      <c r="N5598" t="s">
        <v>1157</v>
      </c>
    </row>
    <row r="5599" spans="1:14" x14ac:dyDescent="0.25">
      <c r="A5599" t="s">
        <v>8499</v>
      </c>
      <c r="B5599" t="s">
        <v>57</v>
      </c>
      <c r="C5599" t="s">
        <v>8498</v>
      </c>
      <c r="D5599" t="s">
        <v>117</v>
      </c>
      <c r="E5599" s="149">
        <v>243750</v>
      </c>
      <c r="F5599" s="149">
        <v>6250</v>
      </c>
      <c r="G5599" s="149">
        <v>250000</v>
      </c>
      <c r="H5599" s="150">
        <f>Tabela2[[#This Row],[PERCENTUAL REALIZADO2]]*1/100</f>
        <v>1.1362000000000001E-2</v>
      </c>
      <c r="I5599">
        <v>1.1362000000000001</v>
      </c>
      <c r="J5599" s="111">
        <v>42215</v>
      </c>
      <c r="L5599" t="s">
        <v>2</v>
      </c>
      <c r="M5599" t="s">
        <v>120</v>
      </c>
      <c r="N5599" t="s">
        <v>121</v>
      </c>
    </row>
    <row r="5600" spans="1:14" x14ac:dyDescent="0.25">
      <c r="A5600" t="s">
        <v>412</v>
      </c>
      <c r="B5600" t="s">
        <v>57</v>
      </c>
      <c r="C5600" t="s">
        <v>8500</v>
      </c>
      <c r="D5600" t="s">
        <v>117</v>
      </c>
      <c r="E5600" s="149">
        <v>390000</v>
      </c>
      <c r="F5600" s="149">
        <v>15572.96</v>
      </c>
      <c r="G5600" s="149">
        <v>405572.96</v>
      </c>
      <c r="H5600" s="150">
        <f>Tabela2[[#This Row],[PERCENTUAL REALIZADO2]]*1/100</f>
        <v>0.69060199999999994</v>
      </c>
      <c r="I5600">
        <v>69.060199999999995</v>
      </c>
      <c r="J5600" s="111">
        <v>42332</v>
      </c>
      <c r="L5600" t="s">
        <v>2</v>
      </c>
      <c r="M5600" t="s">
        <v>120</v>
      </c>
      <c r="N5600" t="s">
        <v>121</v>
      </c>
    </row>
    <row r="5601" spans="1:14" x14ac:dyDescent="0.25">
      <c r="A5601" t="s">
        <v>412</v>
      </c>
      <c r="B5601" t="s">
        <v>50</v>
      </c>
      <c r="C5601" t="s">
        <v>847</v>
      </c>
      <c r="D5601" t="s">
        <v>117</v>
      </c>
      <c r="E5601" s="149">
        <v>487500</v>
      </c>
      <c r="F5601" s="149">
        <v>42391.3</v>
      </c>
      <c r="G5601" s="149">
        <v>529891.30000000005</v>
      </c>
      <c r="H5601" s="150">
        <f>Tabela2[[#This Row],[PERCENTUAL REALIZADO2]]*1/100</f>
        <v>0.40541200000000005</v>
      </c>
      <c r="I5601">
        <v>40.541200000000003</v>
      </c>
      <c r="J5601" s="111">
        <v>42228</v>
      </c>
      <c r="L5601" t="s">
        <v>2</v>
      </c>
      <c r="M5601" t="s">
        <v>120</v>
      </c>
      <c r="N5601" t="s">
        <v>121</v>
      </c>
    </row>
    <row r="5602" spans="1:14" x14ac:dyDescent="0.25">
      <c r="A5602" t="s">
        <v>260</v>
      </c>
      <c r="B5602" t="s">
        <v>68</v>
      </c>
      <c r="C5602" t="s">
        <v>521</v>
      </c>
      <c r="D5602" t="s">
        <v>117</v>
      </c>
      <c r="E5602" s="149">
        <v>390000</v>
      </c>
      <c r="F5602" s="149">
        <v>239177.85</v>
      </c>
      <c r="G5602" s="149">
        <v>629177.85</v>
      </c>
      <c r="H5602" s="150">
        <f>Tabela2[[#This Row],[PERCENTUAL REALIZADO2]]*1/100</f>
        <v>0.49222399999999999</v>
      </c>
      <c r="I5602">
        <v>49.2224</v>
      </c>
      <c r="J5602" s="111">
        <v>42104</v>
      </c>
      <c r="L5602" t="s">
        <v>2</v>
      </c>
      <c r="M5602" t="s">
        <v>120</v>
      </c>
      <c r="N5602" t="s">
        <v>121</v>
      </c>
    </row>
    <row r="5603" spans="1:14" x14ac:dyDescent="0.25">
      <c r="A5603" t="s">
        <v>8501</v>
      </c>
      <c r="B5603" t="s">
        <v>57</v>
      </c>
      <c r="C5603" t="s">
        <v>4826</v>
      </c>
      <c r="D5603" t="s">
        <v>117</v>
      </c>
      <c r="E5603" s="149">
        <v>292500</v>
      </c>
      <c r="F5603" s="149">
        <v>66862.48</v>
      </c>
      <c r="G5603" s="149">
        <v>359362.48</v>
      </c>
      <c r="H5603" s="150">
        <f>Tabela2[[#This Row],[PERCENTUAL REALIZADO2]]*1/100</f>
        <v>0.67735600000000007</v>
      </c>
      <c r="I5603">
        <v>67.735600000000005</v>
      </c>
      <c r="J5603" s="111">
        <v>42137</v>
      </c>
      <c r="L5603" t="s">
        <v>2</v>
      </c>
      <c r="M5603" t="s">
        <v>120</v>
      </c>
      <c r="N5603" t="s">
        <v>121</v>
      </c>
    </row>
    <row r="5604" spans="1:14" x14ac:dyDescent="0.25">
      <c r="A5604" t="s">
        <v>8502</v>
      </c>
      <c r="B5604" t="s">
        <v>57</v>
      </c>
      <c r="C5604" t="s">
        <v>4583</v>
      </c>
      <c r="D5604" t="s">
        <v>117</v>
      </c>
      <c r="E5604" s="149">
        <v>243750</v>
      </c>
      <c r="F5604" s="149">
        <v>7538.66</v>
      </c>
      <c r="G5604" s="149">
        <v>251288.66</v>
      </c>
      <c r="H5604" s="150">
        <f>Tabela2[[#This Row],[PERCENTUAL REALIZADO2]]*1/100</f>
        <v>0.49343200000000004</v>
      </c>
      <c r="I5604">
        <v>49.343200000000003</v>
      </c>
      <c r="J5604" s="111">
        <v>42164</v>
      </c>
      <c r="L5604" t="s">
        <v>2</v>
      </c>
      <c r="M5604" t="s">
        <v>120</v>
      </c>
      <c r="N5604" t="s">
        <v>121</v>
      </c>
    </row>
    <row r="5605" spans="1:14" x14ac:dyDescent="0.25">
      <c r="A5605" t="s">
        <v>8504</v>
      </c>
      <c r="B5605" t="s">
        <v>47</v>
      </c>
      <c r="C5605" t="s">
        <v>5025</v>
      </c>
      <c r="D5605" t="s">
        <v>117</v>
      </c>
      <c r="E5605" s="149">
        <v>750000</v>
      </c>
      <c r="F5605" s="149">
        <v>95066.92</v>
      </c>
      <c r="G5605" s="149">
        <v>845066.92</v>
      </c>
      <c r="H5605" s="150">
        <f>Tabela2[[#This Row],[PERCENTUAL REALIZADO2]]*1/100</f>
        <v>0.15260099999999999</v>
      </c>
      <c r="I5605">
        <v>15.2601</v>
      </c>
      <c r="J5605" s="111">
        <v>42156</v>
      </c>
      <c r="L5605" t="s">
        <v>2</v>
      </c>
      <c r="M5605" t="s">
        <v>120</v>
      </c>
      <c r="N5605" t="s">
        <v>121</v>
      </c>
    </row>
    <row r="5606" spans="1:14" x14ac:dyDescent="0.25">
      <c r="A5606" t="s">
        <v>8506</v>
      </c>
      <c r="B5606" t="s">
        <v>46</v>
      </c>
      <c r="C5606" t="s">
        <v>8505</v>
      </c>
      <c r="D5606" t="s">
        <v>117</v>
      </c>
      <c r="E5606" s="149">
        <v>650000</v>
      </c>
      <c r="F5606" s="149">
        <v>13300</v>
      </c>
      <c r="G5606" s="149">
        <v>663300</v>
      </c>
      <c r="H5606" s="150">
        <f>Tabela2[[#This Row],[PERCENTUAL REALIZADO2]]*1/100</f>
        <v>0.494259</v>
      </c>
      <c r="I5606">
        <v>49.425899999999999</v>
      </c>
      <c r="J5606" s="111">
        <v>42156</v>
      </c>
      <c r="L5606" t="s">
        <v>2</v>
      </c>
      <c r="M5606" t="s">
        <v>120</v>
      </c>
      <c r="N5606" t="s">
        <v>121</v>
      </c>
    </row>
    <row r="5607" spans="1:14" x14ac:dyDescent="0.25">
      <c r="A5607" t="s">
        <v>6470</v>
      </c>
      <c r="B5607" t="s">
        <v>61</v>
      </c>
      <c r="C5607" t="s">
        <v>2780</v>
      </c>
      <c r="D5607" t="s">
        <v>86</v>
      </c>
      <c r="E5607" s="149">
        <v>2827500</v>
      </c>
      <c r="F5607" s="149">
        <v>1976648.43</v>
      </c>
      <c r="G5607" s="149">
        <v>4804148.43</v>
      </c>
      <c r="H5607" s="150">
        <f>Tabela2[[#This Row],[PERCENTUAL REALIZADO2]]*1/100</f>
        <v>0.69879999999999998</v>
      </c>
      <c r="I5607">
        <v>69.88</v>
      </c>
      <c r="J5607" s="111">
        <v>39560</v>
      </c>
      <c r="K5607" s="111">
        <v>42643</v>
      </c>
      <c r="L5607" t="s">
        <v>2</v>
      </c>
      <c r="M5607" t="s">
        <v>84</v>
      </c>
      <c r="N5607" t="s">
        <v>1233</v>
      </c>
    </row>
    <row r="5608" spans="1:14" x14ac:dyDescent="0.25">
      <c r="A5608" t="s">
        <v>8507</v>
      </c>
      <c r="B5608" t="s">
        <v>46</v>
      </c>
      <c r="C5608" t="s">
        <v>8084</v>
      </c>
      <c r="D5608" t="s">
        <v>117</v>
      </c>
      <c r="E5608" s="149">
        <v>850000</v>
      </c>
      <c r="F5608" s="149">
        <v>403911.16</v>
      </c>
      <c r="G5608" s="149">
        <v>1253911.1599999999</v>
      </c>
      <c r="H5608" s="150">
        <f>Tabela2[[#This Row],[PERCENTUAL REALIZADO2]]*1/100</f>
        <v>0.17794599999999999</v>
      </c>
      <c r="I5608">
        <v>17.794599999999999</v>
      </c>
      <c r="J5608" s="111">
        <v>42156</v>
      </c>
      <c r="L5608" t="s">
        <v>2</v>
      </c>
      <c r="M5608" t="s">
        <v>120</v>
      </c>
      <c r="N5608" t="s">
        <v>121</v>
      </c>
    </row>
    <row r="5609" spans="1:14" x14ac:dyDescent="0.25">
      <c r="A5609" t="s">
        <v>412</v>
      </c>
      <c r="B5609" t="s">
        <v>68</v>
      </c>
      <c r="C5609" t="s">
        <v>949</v>
      </c>
      <c r="D5609" t="s">
        <v>117</v>
      </c>
      <c r="E5609" s="149">
        <v>1000000</v>
      </c>
      <c r="F5609" s="149">
        <v>28305.17</v>
      </c>
      <c r="G5609" s="149">
        <v>1028305.17</v>
      </c>
      <c r="H5609" s="150">
        <f>Tabela2[[#This Row],[PERCENTUAL REALIZADO2]]*1/100</f>
        <v>4.7450000000000001E-3</v>
      </c>
      <c r="I5609">
        <v>0.47449999999999998</v>
      </c>
      <c r="J5609" s="111">
        <v>42125</v>
      </c>
      <c r="L5609" t="s">
        <v>2</v>
      </c>
      <c r="M5609" t="s">
        <v>120</v>
      </c>
      <c r="N5609" t="s">
        <v>121</v>
      </c>
    </row>
    <row r="5610" spans="1:14" x14ac:dyDescent="0.25">
      <c r="A5610" t="s">
        <v>8509</v>
      </c>
      <c r="B5610" t="s">
        <v>48</v>
      </c>
      <c r="C5610" t="s">
        <v>1201</v>
      </c>
      <c r="D5610" t="s">
        <v>117</v>
      </c>
      <c r="E5610" s="149">
        <v>597297.14</v>
      </c>
      <c r="F5610" s="149">
        <v>12189.74</v>
      </c>
      <c r="G5610" s="149">
        <v>609486.88</v>
      </c>
      <c r="H5610" s="150">
        <f>Tabela2[[#This Row],[PERCENTUAL REALIZADO2]]*1/100</f>
        <v>5.2091999999999999E-2</v>
      </c>
      <c r="I5610">
        <v>5.2092000000000001</v>
      </c>
      <c r="J5610" s="111">
        <v>42217</v>
      </c>
      <c r="L5610" t="s">
        <v>2</v>
      </c>
      <c r="M5610" t="s">
        <v>120</v>
      </c>
      <c r="N5610" t="s">
        <v>121</v>
      </c>
    </row>
    <row r="5611" spans="1:14" x14ac:dyDescent="0.25">
      <c r="A5611" t="s">
        <v>8510</v>
      </c>
      <c r="B5611" t="s">
        <v>52</v>
      </c>
      <c r="C5611" t="s">
        <v>2910</v>
      </c>
      <c r="D5611" t="s">
        <v>117</v>
      </c>
      <c r="E5611" s="149">
        <v>500000</v>
      </c>
      <c r="F5611" s="149">
        <v>12000</v>
      </c>
      <c r="G5611" s="149">
        <v>512000</v>
      </c>
      <c r="H5611" s="150">
        <f>Tabela2[[#This Row],[PERCENTUAL REALIZADO2]]*1/100</f>
        <v>0.105155</v>
      </c>
      <c r="I5611">
        <v>10.515499999999999</v>
      </c>
      <c r="J5611" s="111">
        <v>42139</v>
      </c>
      <c r="L5611" t="s">
        <v>2</v>
      </c>
      <c r="M5611" t="s">
        <v>120</v>
      </c>
      <c r="N5611" t="s">
        <v>121</v>
      </c>
    </row>
    <row r="5612" spans="1:14" x14ac:dyDescent="0.25">
      <c r="A5612" t="s">
        <v>441</v>
      </c>
      <c r="B5612" t="s">
        <v>67</v>
      </c>
      <c r="C5612" t="s">
        <v>682</v>
      </c>
      <c r="D5612" t="s">
        <v>86</v>
      </c>
      <c r="E5612" s="149">
        <v>493100</v>
      </c>
      <c r="F5612" s="149">
        <v>9332.9599999999991</v>
      </c>
      <c r="G5612" s="149">
        <v>502432.96</v>
      </c>
      <c r="H5612" s="150">
        <f>Tabela2[[#This Row],[PERCENTUAL REALIZADO2]]*1/100</f>
        <v>0.86492400000000003</v>
      </c>
      <c r="I5612">
        <v>86.492400000000004</v>
      </c>
      <c r="J5612" s="111">
        <v>42156</v>
      </c>
      <c r="L5612" t="s">
        <v>2</v>
      </c>
      <c r="M5612" t="s">
        <v>84</v>
      </c>
      <c r="N5612" t="s">
        <v>88</v>
      </c>
    </row>
    <row r="5613" spans="1:14" x14ac:dyDescent="0.25">
      <c r="A5613" t="s">
        <v>8512</v>
      </c>
      <c r="B5613" t="s">
        <v>58</v>
      </c>
      <c r="C5613" t="s">
        <v>8511</v>
      </c>
      <c r="D5613" t="s">
        <v>86</v>
      </c>
      <c r="E5613" s="149">
        <v>255740</v>
      </c>
      <c r="F5613" s="149">
        <v>12756.91</v>
      </c>
      <c r="G5613" s="149">
        <v>268496.90999999997</v>
      </c>
      <c r="H5613" s="150">
        <f>Tabela2[[#This Row],[PERCENTUAL REALIZADO2]]*1/100</f>
        <v>0.91764999999999997</v>
      </c>
      <c r="I5613">
        <v>91.765000000000001</v>
      </c>
      <c r="J5613" s="111">
        <v>42296</v>
      </c>
      <c r="L5613" t="s">
        <v>2</v>
      </c>
      <c r="M5613" t="s">
        <v>84</v>
      </c>
      <c r="N5613" t="s">
        <v>183</v>
      </c>
    </row>
    <row r="5614" spans="1:14" x14ac:dyDescent="0.25">
      <c r="A5614" t="s">
        <v>8513</v>
      </c>
      <c r="B5614" t="s">
        <v>65</v>
      </c>
      <c r="C5614" t="s">
        <v>4824</v>
      </c>
      <c r="D5614" t="s">
        <v>86</v>
      </c>
      <c r="E5614" s="149">
        <v>245850</v>
      </c>
      <c r="F5614" s="149">
        <v>5700</v>
      </c>
      <c r="G5614" s="149">
        <v>251550</v>
      </c>
      <c r="H5614" s="150">
        <f>Tabela2[[#This Row],[PERCENTUAL REALIZADO2]]*1/100</f>
        <v>0.90334300000000001</v>
      </c>
      <c r="I5614">
        <v>90.334299999999999</v>
      </c>
      <c r="J5614" s="111">
        <v>42063</v>
      </c>
      <c r="L5614" t="s">
        <v>2</v>
      </c>
      <c r="M5614" t="s">
        <v>84</v>
      </c>
      <c r="N5614" t="s">
        <v>88</v>
      </c>
    </row>
    <row r="5615" spans="1:14" x14ac:dyDescent="0.25">
      <c r="A5615" t="s">
        <v>8514</v>
      </c>
      <c r="B5615" t="s">
        <v>68</v>
      </c>
      <c r="C5615" t="s">
        <v>648</v>
      </c>
      <c r="D5615" t="s">
        <v>86</v>
      </c>
      <c r="E5615" s="149">
        <v>987600</v>
      </c>
      <c r="F5615" s="149">
        <v>185273.1</v>
      </c>
      <c r="G5615" s="149">
        <v>1172873.1000000001</v>
      </c>
      <c r="H5615" s="150">
        <f>Tabela2[[#This Row],[PERCENTUAL REALIZADO2]]*1/100</f>
        <v>0.15903499999999998</v>
      </c>
      <c r="I5615">
        <v>15.903499999999999</v>
      </c>
      <c r="J5615" s="111">
        <v>42156</v>
      </c>
      <c r="L5615" t="s">
        <v>2</v>
      </c>
      <c r="M5615" t="s">
        <v>84</v>
      </c>
      <c r="N5615" t="s">
        <v>88</v>
      </c>
    </row>
    <row r="5616" spans="1:14" x14ac:dyDescent="0.25">
      <c r="A5616" t="s">
        <v>8515</v>
      </c>
      <c r="B5616" t="s">
        <v>61</v>
      </c>
      <c r="C5616" t="s">
        <v>7815</v>
      </c>
      <c r="D5616" t="s">
        <v>86</v>
      </c>
      <c r="E5616" s="149">
        <v>295300</v>
      </c>
      <c r="F5616" s="149">
        <v>19700</v>
      </c>
      <c r="G5616" s="149">
        <v>315000</v>
      </c>
      <c r="H5616" s="150">
        <f>Tabela2[[#This Row],[PERCENTUAL REALIZADO2]]*1/100</f>
        <v>2.9388000000000001E-2</v>
      </c>
      <c r="I5616">
        <v>2.9388000000000001</v>
      </c>
      <c r="J5616" s="111">
        <v>42114</v>
      </c>
      <c r="L5616" t="s">
        <v>2</v>
      </c>
      <c r="M5616" t="s">
        <v>84</v>
      </c>
      <c r="N5616" t="s">
        <v>425</v>
      </c>
    </row>
    <row r="5617" spans="1:14" x14ac:dyDescent="0.25">
      <c r="A5617" t="s">
        <v>8516</v>
      </c>
      <c r="B5617" t="s">
        <v>67</v>
      </c>
      <c r="C5617" t="s">
        <v>685</v>
      </c>
      <c r="D5617" t="s">
        <v>86</v>
      </c>
      <c r="E5617" s="149">
        <v>493100</v>
      </c>
      <c r="F5617" s="149">
        <v>0</v>
      </c>
      <c r="G5617" s="149">
        <v>493100</v>
      </c>
      <c r="H5617" s="150">
        <f>Tabela2[[#This Row],[PERCENTUAL REALIZADO2]]*1/100</f>
        <v>0.83495000000000008</v>
      </c>
      <c r="I5617">
        <v>83.495000000000005</v>
      </c>
      <c r="J5617" s="111">
        <v>42219</v>
      </c>
      <c r="L5617" t="s">
        <v>2</v>
      </c>
      <c r="M5617" t="s">
        <v>84</v>
      </c>
      <c r="N5617" t="s">
        <v>88</v>
      </c>
    </row>
    <row r="5618" spans="1:14" x14ac:dyDescent="0.25">
      <c r="A5618" t="s">
        <v>8517</v>
      </c>
      <c r="B5618" t="s">
        <v>58</v>
      </c>
      <c r="C5618" t="s">
        <v>5640</v>
      </c>
      <c r="D5618" t="s">
        <v>86</v>
      </c>
      <c r="E5618" s="149">
        <v>493100</v>
      </c>
      <c r="F5618" s="149">
        <v>47527.4</v>
      </c>
      <c r="G5618" s="149">
        <v>540627.4</v>
      </c>
      <c r="H5618" s="150">
        <f>Tabela2[[#This Row],[PERCENTUAL REALIZADO2]]*1/100</f>
        <v>0.90050200000000002</v>
      </c>
      <c r="I5618">
        <v>90.050200000000004</v>
      </c>
      <c r="J5618" s="111">
        <v>42270</v>
      </c>
      <c r="L5618" t="s">
        <v>2</v>
      </c>
      <c r="M5618" t="s">
        <v>84</v>
      </c>
      <c r="N5618" t="s">
        <v>88</v>
      </c>
    </row>
    <row r="5619" spans="1:14" x14ac:dyDescent="0.25">
      <c r="A5619" t="s">
        <v>8518</v>
      </c>
      <c r="B5619" t="s">
        <v>54</v>
      </c>
      <c r="C5619" t="s">
        <v>1047</v>
      </c>
      <c r="D5619" t="s">
        <v>86</v>
      </c>
      <c r="E5619" s="149">
        <v>641450</v>
      </c>
      <c r="F5619" s="149">
        <v>729790.83</v>
      </c>
      <c r="G5619" s="149">
        <v>1371240.83</v>
      </c>
      <c r="H5619" s="150">
        <f>Tabela2[[#This Row],[PERCENTUAL REALIZADO2]]*1/100</f>
        <v>0.82425799999999994</v>
      </c>
      <c r="I5619">
        <v>82.425799999999995</v>
      </c>
      <c r="J5619" s="111">
        <v>42412</v>
      </c>
      <c r="L5619" t="s">
        <v>2</v>
      </c>
      <c r="M5619" t="s">
        <v>84</v>
      </c>
      <c r="N5619" t="s">
        <v>88</v>
      </c>
    </row>
    <row r="5620" spans="1:14" x14ac:dyDescent="0.25">
      <c r="A5620" t="s">
        <v>8520</v>
      </c>
      <c r="B5620" t="s">
        <v>56</v>
      </c>
      <c r="C5620" t="s">
        <v>8519</v>
      </c>
      <c r="D5620" t="s">
        <v>86</v>
      </c>
      <c r="E5620" s="149">
        <v>987600</v>
      </c>
      <c r="F5620" s="149">
        <v>41150.660000000003</v>
      </c>
      <c r="G5620" s="149">
        <v>1028750.66</v>
      </c>
      <c r="H5620" s="150">
        <f>Tabela2[[#This Row],[PERCENTUAL REALIZADO2]]*1/100</f>
        <v>0.74909499999999996</v>
      </c>
      <c r="I5620">
        <v>74.909499999999994</v>
      </c>
      <c r="J5620" s="111">
        <v>42244</v>
      </c>
      <c r="L5620" t="s">
        <v>2</v>
      </c>
      <c r="M5620" t="s">
        <v>84</v>
      </c>
      <c r="N5620" t="s">
        <v>183</v>
      </c>
    </row>
    <row r="5621" spans="1:14" x14ac:dyDescent="0.25">
      <c r="A5621" t="s">
        <v>8522</v>
      </c>
      <c r="B5621" t="s">
        <v>53</v>
      </c>
      <c r="C5621" t="s">
        <v>8521</v>
      </c>
      <c r="D5621" t="s">
        <v>86</v>
      </c>
      <c r="E5621" s="149">
        <v>245850</v>
      </c>
      <c r="F5621" s="149">
        <v>9705.52</v>
      </c>
      <c r="G5621" s="149">
        <v>255555.52</v>
      </c>
      <c r="H5621" s="150">
        <f>Tabela2[[#This Row],[PERCENTUAL REALIZADO2]]*1/100</f>
        <v>1.8790000000000001E-2</v>
      </c>
      <c r="I5621">
        <v>1.879</v>
      </c>
      <c r="J5621" s="111">
        <v>42219</v>
      </c>
      <c r="L5621" t="s">
        <v>2</v>
      </c>
      <c r="M5621" t="s">
        <v>84</v>
      </c>
      <c r="N5621" t="s">
        <v>88</v>
      </c>
    </row>
    <row r="5622" spans="1:14" x14ac:dyDescent="0.25">
      <c r="A5622" t="s">
        <v>8523</v>
      </c>
      <c r="B5622" t="s">
        <v>52</v>
      </c>
      <c r="C5622" t="s">
        <v>7716</v>
      </c>
      <c r="D5622" t="s">
        <v>86</v>
      </c>
      <c r="E5622" s="149">
        <v>592000</v>
      </c>
      <c r="F5622" s="149">
        <v>0</v>
      </c>
      <c r="G5622" s="149">
        <v>592000</v>
      </c>
      <c r="H5622" s="150">
        <f>Tabela2[[#This Row],[PERCENTUAL REALIZADO2]]*1/100</f>
        <v>0.88288900000000003</v>
      </c>
      <c r="I5622">
        <v>88.288899999999998</v>
      </c>
      <c r="J5622" s="111">
        <v>42195</v>
      </c>
      <c r="L5622" t="s">
        <v>2</v>
      </c>
      <c r="M5622" t="s">
        <v>84</v>
      </c>
      <c r="N5622" t="s">
        <v>88</v>
      </c>
    </row>
    <row r="5623" spans="1:14" x14ac:dyDescent="0.25">
      <c r="A5623" t="s">
        <v>8524</v>
      </c>
      <c r="B5623" t="s">
        <v>55</v>
      </c>
      <c r="C5623" t="s">
        <v>657</v>
      </c>
      <c r="D5623" t="s">
        <v>86</v>
      </c>
      <c r="E5623" s="149">
        <v>671120</v>
      </c>
      <c r="F5623" s="149">
        <v>127949.21</v>
      </c>
      <c r="G5623" s="149">
        <v>799069.21</v>
      </c>
      <c r="H5623" s="150">
        <f>Tabela2[[#This Row],[PERCENTUAL REALIZADO2]]*1/100</f>
        <v>1.5475000000000001E-2</v>
      </c>
      <c r="I5623">
        <v>1.5475000000000001</v>
      </c>
      <c r="J5623" s="111">
        <v>42248</v>
      </c>
      <c r="L5623" t="s">
        <v>2</v>
      </c>
      <c r="M5623" t="s">
        <v>84</v>
      </c>
      <c r="N5623" t="s">
        <v>88</v>
      </c>
    </row>
    <row r="5624" spans="1:14" x14ac:dyDescent="0.25">
      <c r="A5624" t="s">
        <v>8525</v>
      </c>
      <c r="B5624" t="s">
        <v>61</v>
      </c>
      <c r="C5624" t="s">
        <v>854</v>
      </c>
      <c r="D5624" t="s">
        <v>86</v>
      </c>
      <c r="E5624" s="149">
        <v>1276334.18</v>
      </c>
      <c r="F5624" s="149">
        <v>259416.54</v>
      </c>
      <c r="G5624" s="149">
        <v>1535750.72</v>
      </c>
      <c r="H5624" s="150">
        <f>Tabela2[[#This Row],[PERCENTUAL REALIZADO2]]*1/100</f>
        <v>8.4319000000000005E-2</v>
      </c>
      <c r="I5624">
        <v>8.4319000000000006</v>
      </c>
      <c r="J5624" s="111">
        <v>42352</v>
      </c>
      <c r="L5624" t="s">
        <v>2</v>
      </c>
      <c r="M5624" t="s">
        <v>84</v>
      </c>
      <c r="N5624" t="s">
        <v>131</v>
      </c>
    </row>
    <row r="5625" spans="1:14" x14ac:dyDescent="0.25">
      <c r="A5625" t="s">
        <v>8526</v>
      </c>
      <c r="B5625" t="s">
        <v>48</v>
      </c>
      <c r="C5625" t="s">
        <v>204</v>
      </c>
      <c r="D5625" t="s">
        <v>86</v>
      </c>
      <c r="E5625" s="149">
        <v>493100</v>
      </c>
      <c r="F5625" s="149">
        <v>25727.54</v>
      </c>
      <c r="G5625" s="149">
        <v>518827.54</v>
      </c>
      <c r="H5625" s="150">
        <f>Tabela2[[#This Row],[PERCENTUAL REALIZADO2]]*1/100</f>
        <v>0.83533299999999999</v>
      </c>
      <c r="I5625">
        <v>83.533299999999997</v>
      </c>
      <c r="J5625" s="111">
        <v>42156</v>
      </c>
      <c r="L5625" t="s">
        <v>2</v>
      </c>
      <c r="M5625" t="s">
        <v>84</v>
      </c>
      <c r="N5625" t="s">
        <v>88</v>
      </c>
    </row>
    <row r="5626" spans="1:14" x14ac:dyDescent="0.25">
      <c r="A5626" t="s">
        <v>8527</v>
      </c>
      <c r="B5626" t="s">
        <v>61</v>
      </c>
      <c r="C5626" t="s">
        <v>8120</v>
      </c>
      <c r="D5626" t="s">
        <v>86</v>
      </c>
      <c r="E5626" s="149">
        <v>1024352.53</v>
      </c>
      <c r="F5626" s="149">
        <v>107485.08</v>
      </c>
      <c r="G5626" s="149">
        <v>1131837.6100000001</v>
      </c>
      <c r="H5626" s="150">
        <f>Tabela2[[#This Row],[PERCENTUAL REALIZADO2]]*1/100</f>
        <v>0.197714</v>
      </c>
      <c r="I5626">
        <v>19.7714</v>
      </c>
      <c r="J5626" s="111">
        <v>42298</v>
      </c>
      <c r="L5626" t="s">
        <v>2</v>
      </c>
      <c r="M5626" t="s">
        <v>84</v>
      </c>
      <c r="N5626" t="s">
        <v>131</v>
      </c>
    </row>
    <row r="5627" spans="1:14" x14ac:dyDescent="0.25">
      <c r="A5627" t="s">
        <v>8529</v>
      </c>
      <c r="B5627" t="s">
        <v>51</v>
      </c>
      <c r="C5627" t="s">
        <v>8528</v>
      </c>
      <c r="D5627" t="s">
        <v>86</v>
      </c>
      <c r="E5627" s="149">
        <v>295300</v>
      </c>
      <c r="F5627" s="149">
        <v>7500</v>
      </c>
      <c r="G5627" s="149">
        <v>302800</v>
      </c>
      <c r="H5627" s="150">
        <f>Tabela2[[#This Row],[PERCENTUAL REALIZADO2]]*1/100</f>
        <v>0.68345800000000001</v>
      </c>
      <c r="I5627">
        <v>68.345799999999997</v>
      </c>
      <c r="J5627" s="111">
        <v>42160</v>
      </c>
      <c r="L5627" t="s">
        <v>2</v>
      </c>
      <c r="M5627" t="s">
        <v>84</v>
      </c>
      <c r="N5627" t="s">
        <v>183</v>
      </c>
    </row>
    <row r="5628" spans="1:14" x14ac:dyDescent="0.25">
      <c r="A5628" t="s">
        <v>8530</v>
      </c>
      <c r="B5628" t="s">
        <v>48</v>
      </c>
      <c r="C5628" t="s">
        <v>1205</v>
      </c>
      <c r="D5628" t="s">
        <v>86</v>
      </c>
      <c r="E5628" s="149">
        <v>987600</v>
      </c>
      <c r="F5628" s="149">
        <v>45043.79</v>
      </c>
      <c r="G5628" s="149">
        <v>1032643.79</v>
      </c>
      <c r="H5628" s="150">
        <f>Tabela2[[#This Row],[PERCENTUAL REALIZADO2]]*1/100</f>
        <v>8.7709999999999993E-3</v>
      </c>
      <c r="I5628">
        <v>0.87709999999999999</v>
      </c>
      <c r="J5628" s="111">
        <v>42278</v>
      </c>
      <c r="L5628" t="s">
        <v>2</v>
      </c>
      <c r="M5628" t="s">
        <v>84</v>
      </c>
      <c r="N5628" t="s">
        <v>88</v>
      </c>
    </row>
    <row r="5629" spans="1:14" x14ac:dyDescent="0.25">
      <c r="A5629" t="s">
        <v>8531</v>
      </c>
      <c r="B5629" t="s">
        <v>69</v>
      </c>
      <c r="C5629" t="s">
        <v>3721</v>
      </c>
      <c r="D5629" t="s">
        <v>86</v>
      </c>
      <c r="E5629" s="149">
        <v>394200</v>
      </c>
      <c r="F5629" s="149">
        <v>5800</v>
      </c>
      <c r="G5629" s="149">
        <v>400000</v>
      </c>
      <c r="H5629" s="150">
        <f>Tabela2[[#This Row],[PERCENTUAL REALIZADO2]]*1/100</f>
        <v>1.9376999999999998E-2</v>
      </c>
      <c r="I5629">
        <v>1.9377</v>
      </c>
      <c r="J5629" s="111">
        <v>42156</v>
      </c>
      <c r="L5629" t="s">
        <v>2</v>
      </c>
      <c r="M5629" t="s">
        <v>84</v>
      </c>
      <c r="N5629" t="s">
        <v>88</v>
      </c>
    </row>
    <row r="5630" spans="1:14" x14ac:dyDescent="0.25">
      <c r="A5630" t="s">
        <v>8532</v>
      </c>
      <c r="B5630" t="s">
        <v>61</v>
      </c>
      <c r="C5630" t="s">
        <v>3178</v>
      </c>
      <c r="D5630" t="s">
        <v>86</v>
      </c>
      <c r="E5630" s="149">
        <v>394200</v>
      </c>
      <c r="F5630" s="149">
        <v>0</v>
      </c>
      <c r="G5630" s="149">
        <v>394200</v>
      </c>
      <c r="H5630" s="150">
        <f>Tabela2[[#This Row],[PERCENTUAL REALIZADO2]]*1/100</f>
        <v>2.2449E-2</v>
      </c>
      <c r="I5630">
        <v>2.2448999999999999</v>
      </c>
      <c r="J5630" s="111">
        <v>42151</v>
      </c>
      <c r="L5630" t="s">
        <v>2</v>
      </c>
      <c r="M5630" t="s">
        <v>84</v>
      </c>
      <c r="N5630" t="s">
        <v>425</v>
      </c>
    </row>
    <row r="5631" spans="1:14" x14ac:dyDescent="0.25">
      <c r="A5631" t="s">
        <v>8534</v>
      </c>
      <c r="B5631" t="s">
        <v>68</v>
      </c>
      <c r="C5631" t="s">
        <v>8533</v>
      </c>
      <c r="D5631" t="s">
        <v>86</v>
      </c>
      <c r="E5631" s="149">
        <v>245850</v>
      </c>
      <c r="F5631" s="149">
        <v>32140</v>
      </c>
      <c r="G5631" s="149">
        <v>277990</v>
      </c>
      <c r="H5631" s="150">
        <f>Tabela2[[#This Row],[PERCENTUAL REALIZADO2]]*1/100</f>
        <v>0.62458400000000003</v>
      </c>
      <c r="I5631">
        <v>62.458399999999997</v>
      </c>
      <c r="J5631" s="111">
        <v>42111</v>
      </c>
      <c r="L5631" t="s">
        <v>2</v>
      </c>
      <c r="M5631" t="s">
        <v>84</v>
      </c>
      <c r="N5631" t="s">
        <v>88</v>
      </c>
    </row>
    <row r="5632" spans="1:14" x14ac:dyDescent="0.25">
      <c r="A5632" t="s">
        <v>363</v>
      </c>
      <c r="B5632" t="s">
        <v>60</v>
      </c>
      <c r="C5632" t="s">
        <v>362</v>
      </c>
      <c r="D5632" t="s">
        <v>86</v>
      </c>
      <c r="E5632" s="149">
        <v>493100</v>
      </c>
      <c r="F5632" s="149">
        <v>6900</v>
      </c>
      <c r="G5632" s="149">
        <v>500000</v>
      </c>
      <c r="H5632" s="150">
        <f>Tabela2[[#This Row],[PERCENTUAL REALIZADO2]]*1/100</f>
        <v>0.50692400000000004</v>
      </c>
      <c r="I5632">
        <v>50.692399999999999</v>
      </c>
      <c r="J5632" s="111">
        <v>42158</v>
      </c>
      <c r="L5632" t="s">
        <v>2</v>
      </c>
      <c r="M5632" t="s">
        <v>84</v>
      </c>
      <c r="N5632" t="s">
        <v>88</v>
      </c>
    </row>
    <row r="5633" spans="1:14" x14ac:dyDescent="0.25">
      <c r="A5633" t="s">
        <v>8535</v>
      </c>
      <c r="B5633" t="s">
        <v>68</v>
      </c>
      <c r="C5633" t="s">
        <v>168</v>
      </c>
      <c r="D5633" t="s">
        <v>86</v>
      </c>
      <c r="E5633" s="149">
        <v>245850</v>
      </c>
      <c r="F5633" s="149">
        <v>42681.07</v>
      </c>
      <c r="G5633" s="149">
        <v>288531.07</v>
      </c>
      <c r="H5633" s="150">
        <f>Tabela2[[#This Row],[PERCENTUAL REALIZADO2]]*1/100</f>
        <v>0.429728</v>
      </c>
      <c r="I5633">
        <v>42.972799999999999</v>
      </c>
      <c r="J5633" s="111">
        <v>42217</v>
      </c>
      <c r="L5633" t="s">
        <v>2</v>
      </c>
      <c r="M5633" t="s">
        <v>84</v>
      </c>
      <c r="N5633" t="s">
        <v>88</v>
      </c>
    </row>
    <row r="5634" spans="1:14" x14ac:dyDescent="0.25">
      <c r="A5634" t="s">
        <v>8536</v>
      </c>
      <c r="B5634" t="s">
        <v>69</v>
      </c>
      <c r="C5634" t="s">
        <v>1141</v>
      </c>
      <c r="D5634" t="s">
        <v>86</v>
      </c>
      <c r="E5634" s="149">
        <v>295300</v>
      </c>
      <c r="F5634" s="149">
        <v>14182.46</v>
      </c>
      <c r="G5634" s="149">
        <v>309482.46000000002</v>
      </c>
      <c r="H5634" s="150">
        <f>Tabela2[[#This Row],[PERCENTUAL REALIZADO2]]*1/100</f>
        <v>1.4539999999999999E-2</v>
      </c>
      <c r="I5634">
        <v>1.454</v>
      </c>
      <c r="J5634" s="111">
        <v>42339</v>
      </c>
      <c r="L5634" t="s">
        <v>2</v>
      </c>
      <c r="M5634" t="s">
        <v>84</v>
      </c>
      <c r="N5634" t="s">
        <v>88</v>
      </c>
    </row>
    <row r="5635" spans="1:14" x14ac:dyDescent="0.25">
      <c r="A5635" t="s">
        <v>6504</v>
      </c>
      <c r="B5635" t="s">
        <v>58</v>
      </c>
      <c r="C5635" t="s">
        <v>2007</v>
      </c>
      <c r="D5635" t="s">
        <v>86</v>
      </c>
      <c r="E5635" s="149">
        <v>1462500</v>
      </c>
      <c r="F5635" s="149">
        <v>109193.7</v>
      </c>
      <c r="G5635" s="149">
        <v>1571693.7</v>
      </c>
      <c r="H5635" s="150">
        <f>Tabela2[[#This Row],[PERCENTUAL REALIZADO2]]*1/100</f>
        <v>0.70579999999999998</v>
      </c>
      <c r="I5635">
        <v>70.58</v>
      </c>
      <c r="J5635" s="111">
        <v>39596</v>
      </c>
      <c r="K5635" s="111">
        <v>42004</v>
      </c>
      <c r="L5635" t="s">
        <v>2</v>
      </c>
      <c r="M5635" t="s">
        <v>84</v>
      </c>
      <c r="N5635" t="s">
        <v>915</v>
      </c>
    </row>
    <row r="5636" spans="1:14" x14ac:dyDescent="0.25">
      <c r="A5636" t="s">
        <v>8537</v>
      </c>
      <c r="B5636" t="s">
        <v>59</v>
      </c>
      <c r="C5636" t="s">
        <v>4611</v>
      </c>
      <c r="D5636" t="s">
        <v>86</v>
      </c>
      <c r="E5636" s="149">
        <v>295300</v>
      </c>
      <c r="F5636" s="149">
        <v>4566</v>
      </c>
      <c r="G5636" s="149">
        <v>299866</v>
      </c>
      <c r="H5636" s="150">
        <f>Tabela2[[#This Row],[PERCENTUAL REALIZADO2]]*1/100</f>
        <v>0.91303200000000007</v>
      </c>
      <c r="I5636">
        <v>91.303200000000004</v>
      </c>
      <c r="J5636" s="111">
        <v>42151</v>
      </c>
      <c r="L5636" t="s">
        <v>2</v>
      </c>
      <c r="M5636" t="s">
        <v>84</v>
      </c>
      <c r="N5636" t="s">
        <v>88</v>
      </c>
    </row>
    <row r="5637" spans="1:14" x14ac:dyDescent="0.25">
      <c r="A5637" t="s">
        <v>8538</v>
      </c>
      <c r="B5637" t="s">
        <v>69</v>
      </c>
      <c r="C5637" t="s">
        <v>1236</v>
      </c>
      <c r="D5637" t="s">
        <v>86</v>
      </c>
      <c r="E5637" s="149">
        <v>245850</v>
      </c>
      <c r="F5637" s="149">
        <v>4950</v>
      </c>
      <c r="G5637" s="149">
        <v>250800</v>
      </c>
      <c r="H5637" s="150">
        <f>Tabela2[[#This Row],[PERCENTUAL REALIZADO2]]*1/100</f>
        <v>0.82730199999999998</v>
      </c>
      <c r="I5637">
        <v>82.730199999999996</v>
      </c>
      <c r="J5637" s="111">
        <v>42156</v>
      </c>
      <c r="L5637" t="s">
        <v>2</v>
      </c>
      <c r="M5637" t="s">
        <v>84</v>
      </c>
      <c r="N5637" t="s">
        <v>425</v>
      </c>
    </row>
    <row r="5638" spans="1:14" x14ac:dyDescent="0.25">
      <c r="A5638" t="s">
        <v>8539</v>
      </c>
      <c r="B5638" t="s">
        <v>52</v>
      </c>
      <c r="C5638" t="s">
        <v>8360</v>
      </c>
      <c r="D5638" t="s">
        <v>86</v>
      </c>
      <c r="E5638" s="149">
        <v>1482100</v>
      </c>
      <c r="F5638" s="149">
        <v>62900</v>
      </c>
      <c r="G5638" s="149">
        <v>1545000</v>
      </c>
      <c r="H5638" s="150">
        <f>Tabela2[[#This Row],[PERCENTUAL REALIZADO2]]*1/100</f>
        <v>5.9816000000000001E-2</v>
      </c>
      <c r="I5638">
        <v>5.9816000000000003</v>
      </c>
      <c r="J5638" s="111">
        <v>42061</v>
      </c>
      <c r="L5638" t="s">
        <v>2</v>
      </c>
      <c r="M5638" t="s">
        <v>84</v>
      </c>
      <c r="N5638" t="s">
        <v>88</v>
      </c>
    </row>
    <row r="5639" spans="1:14" x14ac:dyDescent="0.25">
      <c r="A5639" t="s">
        <v>8540</v>
      </c>
      <c r="B5639" t="s">
        <v>53</v>
      </c>
      <c r="C5639" t="s">
        <v>5393</v>
      </c>
      <c r="D5639" t="s">
        <v>86</v>
      </c>
      <c r="E5639" s="149">
        <v>245850</v>
      </c>
      <c r="F5639" s="149">
        <v>11114.67</v>
      </c>
      <c r="G5639" s="149">
        <v>256964.67</v>
      </c>
      <c r="H5639" s="150">
        <f>Tabela2[[#This Row],[PERCENTUAL REALIZADO2]]*1/100</f>
        <v>0.99466600000000005</v>
      </c>
      <c r="I5639">
        <v>99.4666</v>
      </c>
      <c r="J5639" s="111">
        <v>42217</v>
      </c>
      <c r="L5639" t="s">
        <v>2</v>
      </c>
      <c r="M5639" t="s">
        <v>84</v>
      </c>
      <c r="N5639" t="s">
        <v>88</v>
      </c>
    </row>
    <row r="5640" spans="1:14" x14ac:dyDescent="0.25">
      <c r="A5640" t="s">
        <v>8541</v>
      </c>
      <c r="B5640" t="s">
        <v>57</v>
      </c>
      <c r="C5640" t="s">
        <v>705</v>
      </c>
      <c r="D5640" t="s">
        <v>86</v>
      </c>
      <c r="E5640" s="149">
        <v>493100</v>
      </c>
      <c r="F5640" s="149">
        <v>20545.830000000002</v>
      </c>
      <c r="G5640" s="149">
        <v>513645.83</v>
      </c>
      <c r="H5640" s="150">
        <f>Tabela2[[#This Row],[PERCENTUAL REALIZADO2]]*1/100</f>
        <v>0.76708699999999996</v>
      </c>
      <c r="I5640">
        <v>76.708699999999993</v>
      </c>
      <c r="J5640" s="111">
        <v>42371</v>
      </c>
      <c r="L5640" t="s">
        <v>2</v>
      </c>
      <c r="M5640" t="s">
        <v>84</v>
      </c>
      <c r="N5640" t="s">
        <v>88</v>
      </c>
    </row>
    <row r="5641" spans="1:14" x14ac:dyDescent="0.25">
      <c r="A5641" t="s">
        <v>8543</v>
      </c>
      <c r="B5641" t="s">
        <v>51</v>
      </c>
      <c r="C5641" t="s">
        <v>8542</v>
      </c>
      <c r="D5641" t="s">
        <v>86</v>
      </c>
      <c r="E5641" s="149">
        <v>245850</v>
      </c>
      <c r="F5641" s="149">
        <v>24881.599999999999</v>
      </c>
      <c r="G5641" s="149">
        <v>270731.59999999998</v>
      </c>
      <c r="H5641" s="150">
        <f>Tabela2[[#This Row],[PERCENTUAL REALIZADO2]]*1/100</f>
        <v>0.60110999999999992</v>
      </c>
      <c r="I5641">
        <v>60.110999999999997</v>
      </c>
      <c r="J5641" s="111">
        <v>42158</v>
      </c>
      <c r="L5641" t="s">
        <v>2</v>
      </c>
      <c r="M5641" t="s">
        <v>84</v>
      </c>
      <c r="N5641" t="s">
        <v>88</v>
      </c>
    </row>
    <row r="5642" spans="1:14" x14ac:dyDescent="0.25">
      <c r="A5642" t="s">
        <v>8544</v>
      </c>
      <c r="B5642" t="s">
        <v>47</v>
      </c>
      <c r="C5642" t="s">
        <v>923</v>
      </c>
      <c r="D5642" t="s">
        <v>86</v>
      </c>
      <c r="E5642" s="149">
        <v>245850</v>
      </c>
      <c r="F5642" s="149">
        <v>0</v>
      </c>
      <c r="G5642" s="149">
        <v>245850</v>
      </c>
      <c r="H5642" s="150">
        <f>Tabela2[[#This Row],[PERCENTUAL REALIZADO2]]*1/100</f>
        <v>0.96955400000000003</v>
      </c>
      <c r="I5642">
        <v>96.955399999999997</v>
      </c>
      <c r="J5642" s="111">
        <v>41824</v>
      </c>
      <c r="L5642" t="s">
        <v>2</v>
      </c>
      <c r="M5642" t="s">
        <v>84</v>
      </c>
      <c r="N5642" t="s">
        <v>88</v>
      </c>
    </row>
    <row r="5643" spans="1:14" x14ac:dyDescent="0.25">
      <c r="A5643" t="s">
        <v>8545</v>
      </c>
      <c r="B5643" t="s">
        <v>61</v>
      </c>
      <c r="C5643" t="s">
        <v>7822</v>
      </c>
      <c r="D5643" t="s">
        <v>86</v>
      </c>
      <c r="E5643" s="149">
        <v>295300</v>
      </c>
      <c r="F5643" s="149">
        <v>30000</v>
      </c>
      <c r="G5643" s="149">
        <v>325300</v>
      </c>
      <c r="H5643" s="150">
        <f>Tabela2[[#This Row],[PERCENTUAL REALIZADO2]]*1/100</f>
        <v>1.2799E-2</v>
      </c>
      <c r="I5643">
        <v>1.2799</v>
      </c>
      <c r="J5643" s="111">
        <v>42202</v>
      </c>
      <c r="L5643" t="s">
        <v>2</v>
      </c>
      <c r="M5643" t="s">
        <v>84</v>
      </c>
      <c r="N5643" t="s">
        <v>425</v>
      </c>
    </row>
    <row r="5644" spans="1:14" x14ac:dyDescent="0.25">
      <c r="A5644" t="s">
        <v>8546</v>
      </c>
      <c r="B5644" t="s">
        <v>47</v>
      </c>
      <c r="C5644" t="s">
        <v>525</v>
      </c>
      <c r="D5644" t="s">
        <v>86</v>
      </c>
      <c r="E5644" s="149">
        <v>690900</v>
      </c>
      <c r="F5644" s="149">
        <v>13818</v>
      </c>
      <c r="G5644" s="149">
        <v>704718</v>
      </c>
      <c r="H5644" s="150">
        <f>Tabela2[[#This Row],[PERCENTUAL REALIZADO2]]*1/100</f>
        <v>0.71726100000000004</v>
      </c>
      <c r="I5644">
        <v>71.726100000000002</v>
      </c>
      <c r="J5644" s="111">
        <v>42371</v>
      </c>
      <c r="L5644" t="s">
        <v>2</v>
      </c>
      <c r="M5644" t="s">
        <v>84</v>
      </c>
      <c r="N5644" t="s">
        <v>88</v>
      </c>
    </row>
    <row r="5645" spans="1:14" x14ac:dyDescent="0.25">
      <c r="A5645" t="s">
        <v>8547</v>
      </c>
      <c r="B5645" t="s">
        <v>47</v>
      </c>
      <c r="C5645" t="s">
        <v>8074</v>
      </c>
      <c r="D5645" t="s">
        <v>86</v>
      </c>
      <c r="E5645" s="149">
        <v>592000</v>
      </c>
      <c r="F5645" s="149">
        <v>11840</v>
      </c>
      <c r="G5645" s="149">
        <v>603840</v>
      </c>
      <c r="H5645" s="150">
        <f>Tabela2[[#This Row],[PERCENTUAL REALIZADO2]]*1/100</f>
        <v>3.2715999999999995E-2</v>
      </c>
      <c r="I5645">
        <v>3.2715999999999998</v>
      </c>
      <c r="J5645" s="111">
        <v>41821</v>
      </c>
      <c r="L5645" t="s">
        <v>2</v>
      </c>
      <c r="M5645" t="s">
        <v>84</v>
      </c>
      <c r="N5645" t="s">
        <v>88</v>
      </c>
    </row>
    <row r="5646" spans="1:14" x14ac:dyDescent="0.25">
      <c r="A5646" t="s">
        <v>446</v>
      </c>
      <c r="B5646" t="s">
        <v>62</v>
      </c>
      <c r="C5646" t="s">
        <v>8548</v>
      </c>
      <c r="D5646" t="s">
        <v>86</v>
      </c>
      <c r="E5646" s="149">
        <v>245850</v>
      </c>
      <c r="F5646" s="149">
        <v>5000</v>
      </c>
      <c r="G5646" s="149">
        <v>250850</v>
      </c>
      <c r="H5646" s="150">
        <f>Tabela2[[#This Row],[PERCENTUAL REALIZADO2]]*1/100</f>
        <v>0.108491</v>
      </c>
      <c r="I5646">
        <v>10.8491</v>
      </c>
      <c r="J5646" s="111">
        <v>42040</v>
      </c>
      <c r="L5646" t="s">
        <v>2</v>
      </c>
      <c r="M5646" t="s">
        <v>84</v>
      </c>
      <c r="N5646" t="s">
        <v>88</v>
      </c>
    </row>
    <row r="5647" spans="1:14" x14ac:dyDescent="0.25">
      <c r="A5647" t="s">
        <v>8549</v>
      </c>
      <c r="B5647" t="s">
        <v>67</v>
      </c>
      <c r="C5647" t="s">
        <v>1338</v>
      </c>
      <c r="D5647" t="s">
        <v>86</v>
      </c>
      <c r="E5647" s="149">
        <v>493100</v>
      </c>
      <c r="F5647" s="149">
        <v>69245.95</v>
      </c>
      <c r="G5647" s="149">
        <v>562345.94999999995</v>
      </c>
      <c r="H5647" s="150">
        <f>Tabela2[[#This Row],[PERCENTUAL REALIZADO2]]*1/100</f>
        <v>0.50787599999999999</v>
      </c>
      <c r="I5647">
        <v>50.787599999999998</v>
      </c>
      <c r="J5647" s="111">
        <v>42355</v>
      </c>
      <c r="L5647" t="s">
        <v>2</v>
      </c>
      <c r="M5647" t="s">
        <v>84</v>
      </c>
      <c r="N5647" t="s">
        <v>88</v>
      </c>
    </row>
    <row r="5648" spans="1:14" x14ac:dyDescent="0.25">
      <c r="A5648" t="s">
        <v>8551</v>
      </c>
      <c r="B5648" t="s">
        <v>54</v>
      </c>
      <c r="C5648" t="s">
        <v>8550</v>
      </c>
      <c r="D5648" t="s">
        <v>86</v>
      </c>
      <c r="E5648" s="149">
        <v>245850</v>
      </c>
      <c r="F5648" s="149">
        <v>34364.339999999997</v>
      </c>
      <c r="G5648" s="149">
        <v>280214.34000000003</v>
      </c>
      <c r="H5648" s="150">
        <f>Tabela2[[#This Row],[PERCENTUAL REALIZADO2]]*1/100</f>
        <v>0.9992350000000001</v>
      </c>
      <c r="I5648">
        <v>99.923500000000004</v>
      </c>
      <c r="J5648" s="111">
        <v>42472</v>
      </c>
      <c r="L5648" t="s">
        <v>2</v>
      </c>
      <c r="M5648" t="s">
        <v>84</v>
      </c>
      <c r="N5648" t="s">
        <v>88</v>
      </c>
    </row>
    <row r="5649" spans="1:14" x14ac:dyDescent="0.25">
      <c r="A5649" t="s">
        <v>8552</v>
      </c>
      <c r="B5649" t="s">
        <v>52</v>
      </c>
      <c r="C5649" t="s">
        <v>3294</v>
      </c>
      <c r="D5649" t="s">
        <v>86</v>
      </c>
      <c r="E5649" s="149">
        <v>493100</v>
      </c>
      <c r="F5649" s="149">
        <v>10000</v>
      </c>
      <c r="G5649" s="149">
        <v>503100</v>
      </c>
      <c r="H5649" s="150">
        <f>Tabela2[[#This Row],[PERCENTUAL REALIZADO2]]*1/100</f>
        <v>0.897034</v>
      </c>
      <c r="I5649">
        <v>89.703400000000002</v>
      </c>
      <c r="J5649" s="111">
        <v>42123</v>
      </c>
      <c r="L5649" t="s">
        <v>2</v>
      </c>
      <c r="M5649" t="s">
        <v>84</v>
      </c>
      <c r="N5649" t="s">
        <v>88</v>
      </c>
    </row>
    <row r="5650" spans="1:14" x14ac:dyDescent="0.25">
      <c r="A5650" t="s">
        <v>4516</v>
      </c>
      <c r="B5650" t="s">
        <v>47</v>
      </c>
      <c r="C5650" t="s">
        <v>8553</v>
      </c>
      <c r="D5650" t="s">
        <v>86</v>
      </c>
      <c r="E5650" s="149">
        <v>344750</v>
      </c>
      <c r="F5650" s="149">
        <v>0</v>
      </c>
      <c r="G5650" s="149">
        <v>344750</v>
      </c>
      <c r="H5650" s="150">
        <f>Tabela2[[#This Row],[PERCENTUAL REALIZADO2]]*1/100</f>
        <v>0.98346800000000001</v>
      </c>
      <c r="I5650">
        <v>98.346800000000002</v>
      </c>
      <c r="J5650" s="111">
        <v>42107</v>
      </c>
      <c r="K5650" s="111">
        <v>42646</v>
      </c>
      <c r="L5650" t="s">
        <v>2</v>
      </c>
      <c r="M5650" t="s">
        <v>84</v>
      </c>
      <c r="N5650" t="s">
        <v>88</v>
      </c>
    </row>
    <row r="5651" spans="1:14" x14ac:dyDescent="0.25">
      <c r="A5651" t="s">
        <v>8554</v>
      </c>
      <c r="B5651" t="s">
        <v>61</v>
      </c>
      <c r="C5651" t="s">
        <v>3384</v>
      </c>
      <c r="D5651" t="s">
        <v>86</v>
      </c>
      <c r="E5651" s="149">
        <v>245850</v>
      </c>
      <c r="F5651" s="149">
        <v>104150</v>
      </c>
      <c r="G5651" s="149">
        <v>350000</v>
      </c>
      <c r="H5651" s="150">
        <f>Tabela2[[#This Row],[PERCENTUAL REALIZADO2]]*1/100</f>
        <v>0.98297999999999996</v>
      </c>
      <c r="I5651">
        <v>98.298000000000002</v>
      </c>
      <c r="J5651" s="111">
        <v>42248</v>
      </c>
      <c r="L5651" t="s">
        <v>2</v>
      </c>
      <c r="M5651" t="s">
        <v>84</v>
      </c>
      <c r="N5651" t="s">
        <v>88</v>
      </c>
    </row>
    <row r="5652" spans="1:14" x14ac:dyDescent="0.25">
      <c r="A5652" t="s">
        <v>8555</v>
      </c>
      <c r="B5652" t="s">
        <v>47</v>
      </c>
      <c r="C5652" t="s">
        <v>6638</v>
      </c>
      <c r="D5652" t="s">
        <v>86</v>
      </c>
      <c r="E5652" s="149">
        <v>493100</v>
      </c>
      <c r="F5652" s="149">
        <v>0</v>
      </c>
      <c r="G5652" s="149">
        <v>493100</v>
      </c>
      <c r="H5652" s="150">
        <f>Tabela2[[#This Row],[PERCENTUAL REALIZADO2]]*1/100</f>
        <v>0.91648600000000002</v>
      </c>
      <c r="I5652">
        <v>91.648600000000002</v>
      </c>
      <c r="J5652" s="111">
        <v>42726</v>
      </c>
      <c r="L5652" t="s">
        <v>2</v>
      </c>
      <c r="M5652" t="s">
        <v>84</v>
      </c>
      <c r="N5652" t="s">
        <v>88</v>
      </c>
    </row>
    <row r="5653" spans="1:14" x14ac:dyDescent="0.25">
      <c r="A5653" t="s">
        <v>595</v>
      </c>
      <c r="B5653" t="s">
        <v>68</v>
      </c>
      <c r="C5653" t="s">
        <v>648</v>
      </c>
      <c r="D5653" t="s">
        <v>86</v>
      </c>
      <c r="E5653" s="149">
        <v>493100</v>
      </c>
      <c r="F5653" s="149">
        <v>42880</v>
      </c>
      <c r="G5653" s="149">
        <v>535980</v>
      </c>
      <c r="H5653" s="150">
        <f>Tabela2[[#This Row],[PERCENTUAL REALIZADO2]]*1/100</f>
        <v>0.88942800000000011</v>
      </c>
      <c r="I5653">
        <v>88.942800000000005</v>
      </c>
      <c r="J5653" s="111">
        <v>42217</v>
      </c>
      <c r="L5653" t="s">
        <v>2</v>
      </c>
      <c r="M5653" t="s">
        <v>84</v>
      </c>
      <c r="N5653" t="s">
        <v>88</v>
      </c>
    </row>
    <row r="5654" spans="1:14" x14ac:dyDescent="0.25">
      <c r="A5654" t="s">
        <v>8556</v>
      </c>
      <c r="B5654" t="s">
        <v>58</v>
      </c>
      <c r="C5654" t="s">
        <v>3604</v>
      </c>
      <c r="D5654" t="s">
        <v>86</v>
      </c>
      <c r="E5654" s="149">
        <v>255740</v>
      </c>
      <c r="F5654" s="149">
        <v>24702.3</v>
      </c>
      <c r="G5654" s="149">
        <v>280442.3</v>
      </c>
      <c r="H5654" s="150">
        <f>Tabela2[[#This Row],[PERCENTUAL REALIZADO2]]*1/100</f>
        <v>0.670709</v>
      </c>
      <c r="I5654">
        <v>67.070899999999995</v>
      </c>
      <c r="J5654" s="111">
        <v>42149</v>
      </c>
      <c r="L5654" t="s">
        <v>2</v>
      </c>
      <c r="M5654" t="s">
        <v>84</v>
      </c>
      <c r="N5654" t="s">
        <v>88</v>
      </c>
    </row>
    <row r="5655" spans="1:14" x14ac:dyDescent="0.25">
      <c r="A5655" t="s">
        <v>8557</v>
      </c>
      <c r="B5655" t="s">
        <v>68</v>
      </c>
      <c r="C5655" t="s">
        <v>966</v>
      </c>
      <c r="D5655" t="s">
        <v>86</v>
      </c>
      <c r="E5655" s="149">
        <v>493100</v>
      </c>
      <c r="F5655" s="149">
        <v>147393.68</v>
      </c>
      <c r="G5655" s="149">
        <v>640493.68000000005</v>
      </c>
      <c r="H5655" s="150">
        <f>Tabela2[[#This Row],[PERCENTUAL REALIZADO2]]*1/100</f>
        <v>0.71688599999999991</v>
      </c>
      <c r="I5655">
        <v>71.688599999999994</v>
      </c>
      <c r="J5655" s="111">
        <v>42217</v>
      </c>
      <c r="L5655" t="s">
        <v>2</v>
      </c>
      <c r="M5655" t="s">
        <v>84</v>
      </c>
      <c r="N5655" t="s">
        <v>88</v>
      </c>
    </row>
    <row r="5656" spans="1:14" x14ac:dyDescent="0.25">
      <c r="A5656" t="s">
        <v>8558</v>
      </c>
      <c r="B5656" t="s">
        <v>67</v>
      </c>
      <c r="C5656" t="s">
        <v>461</v>
      </c>
      <c r="D5656" t="s">
        <v>86</v>
      </c>
      <c r="E5656" s="149">
        <v>394200</v>
      </c>
      <c r="F5656" s="149">
        <v>35357.300000000003</v>
      </c>
      <c r="G5656" s="149">
        <v>429557.3</v>
      </c>
      <c r="H5656" s="150">
        <f>Tabela2[[#This Row],[PERCENTUAL REALIZADO2]]*1/100</f>
        <v>0.32247799999999999</v>
      </c>
      <c r="I5656">
        <v>32.247799999999998</v>
      </c>
      <c r="J5656" s="111">
        <v>42205</v>
      </c>
      <c r="L5656" t="s">
        <v>2</v>
      </c>
      <c r="M5656" t="s">
        <v>84</v>
      </c>
      <c r="N5656" t="s">
        <v>88</v>
      </c>
    </row>
    <row r="5657" spans="1:14" x14ac:dyDescent="0.25">
      <c r="A5657" t="s">
        <v>8559</v>
      </c>
      <c r="B5657" t="s">
        <v>68</v>
      </c>
      <c r="C5657" t="s">
        <v>347</v>
      </c>
      <c r="D5657" t="s">
        <v>86</v>
      </c>
      <c r="E5657" s="149">
        <v>3932179.17</v>
      </c>
      <c r="F5657" s="149">
        <v>482159.92</v>
      </c>
      <c r="G5657" s="149">
        <v>4414339.09</v>
      </c>
      <c r="H5657" s="150">
        <f>Tabela2[[#This Row],[PERCENTUAL REALIZADO2]]*1/100</f>
        <v>0.465391</v>
      </c>
      <c r="I5657">
        <v>46.539099999999998</v>
      </c>
      <c r="J5657" s="111">
        <v>42221</v>
      </c>
      <c r="L5657" t="s">
        <v>2</v>
      </c>
      <c r="M5657" t="s">
        <v>84</v>
      </c>
      <c r="N5657" t="s">
        <v>88</v>
      </c>
    </row>
    <row r="5658" spans="1:14" x14ac:dyDescent="0.25">
      <c r="A5658" t="s">
        <v>8561</v>
      </c>
      <c r="B5658" t="s">
        <v>54</v>
      </c>
      <c r="C5658" t="s">
        <v>8560</v>
      </c>
      <c r="D5658" t="s">
        <v>86</v>
      </c>
      <c r="E5658" s="149">
        <v>295300</v>
      </c>
      <c r="F5658" s="149">
        <v>32406.04</v>
      </c>
      <c r="G5658" s="149">
        <v>327706.03999999998</v>
      </c>
      <c r="H5658" s="150">
        <f>Tabela2[[#This Row],[PERCENTUAL REALIZADO2]]*1/100</f>
        <v>0.58587200000000006</v>
      </c>
      <c r="I5658">
        <v>58.587200000000003</v>
      </c>
      <c r="J5658" s="111">
        <v>42156</v>
      </c>
      <c r="L5658" t="s">
        <v>2</v>
      </c>
      <c r="M5658" t="s">
        <v>84</v>
      </c>
      <c r="N5658" t="s">
        <v>88</v>
      </c>
    </row>
    <row r="5659" spans="1:14" x14ac:dyDescent="0.25">
      <c r="A5659" t="s">
        <v>8562</v>
      </c>
      <c r="B5659" t="s">
        <v>61</v>
      </c>
      <c r="C5659" t="s">
        <v>909</v>
      </c>
      <c r="D5659" t="s">
        <v>86</v>
      </c>
      <c r="E5659" s="149">
        <v>1976600</v>
      </c>
      <c r="F5659" s="149">
        <v>200521.66</v>
      </c>
      <c r="G5659" s="149">
        <v>2177121.66</v>
      </c>
      <c r="H5659" s="150">
        <f>Tabela2[[#This Row],[PERCENTUAL REALIZADO2]]*1/100</f>
        <v>0.19478100000000001</v>
      </c>
      <c r="I5659">
        <v>19.478100000000001</v>
      </c>
      <c r="J5659" s="111">
        <v>42248</v>
      </c>
      <c r="L5659" t="s">
        <v>2</v>
      </c>
      <c r="M5659" t="s">
        <v>84</v>
      </c>
      <c r="N5659" t="s">
        <v>88</v>
      </c>
    </row>
    <row r="5660" spans="1:14" x14ac:dyDescent="0.25">
      <c r="A5660" t="s">
        <v>8563</v>
      </c>
      <c r="B5660" t="s">
        <v>54</v>
      </c>
      <c r="C5660" t="s">
        <v>6017</v>
      </c>
      <c r="D5660" t="s">
        <v>86</v>
      </c>
      <c r="E5660" s="149">
        <v>493100</v>
      </c>
      <c r="F5660" s="149">
        <v>14241.73</v>
      </c>
      <c r="G5660" s="149">
        <v>507341.73</v>
      </c>
      <c r="H5660" s="150">
        <f>Tabela2[[#This Row],[PERCENTUAL REALIZADO2]]*1/100</f>
        <v>0.97427300000000006</v>
      </c>
      <c r="I5660">
        <v>97.427300000000002</v>
      </c>
      <c r="J5660" s="111">
        <v>42164</v>
      </c>
      <c r="L5660" t="s">
        <v>2</v>
      </c>
      <c r="M5660" t="s">
        <v>84</v>
      </c>
      <c r="N5660" t="s">
        <v>88</v>
      </c>
    </row>
    <row r="5661" spans="1:14" x14ac:dyDescent="0.25">
      <c r="A5661" t="s">
        <v>8564</v>
      </c>
      <c r="B5661" t="s">
        <v>67</v>
      </c>
      <c r="C5661" t="s">
        <v>3432</v>
      </c>
      <c r="D5661" t="s">
        <v>86</v>
      </c>
      <c r="E5661" s="149">
        <v>592000</v>
      </c>
      <c r="F5661" s="149">
        <v>199926.57</v>
      </c>
      <c r="G5661" s="149">
        <v>791926.57</v>
      </c>
      <c r="H5661" s="150">
        <f>Tabela2[[#This Row],[PERCENTUAL REALIZADO2]]*1/100</f>
        <v>0.82239400000000007</v>
      </c>
      <c r="I5661">
        <v>82.239400000000003</v>
      </c>
      <c r="J5661" s="111">
        <v>42040</v>
      </c>
      <c r="L5661" t="s">
        <v>2</v>
      </c>
      <c r="M5661" t="s">
        <v>84</v>
      </c>
      <c r="N5661" t="s">
        <v>88</v>
      </c>
    </row>
    <row r="5662" spans="1:14" x14ac:dyDescent="0.25">
      <c r="A5662" t="s">
        <v>8565</v>
      </c>
      <c r="B5662" t="s">
        <v>48</v>
      </c>
      <c r="C5662" t="s">
        <v>500</v>
      </c>
      <c r="D5662" t="s">
        <v>86</v>
      </c>
      <c r="E5662" s="149">
        <v>663005.67000000004</v>
      </c>
      <c r="F5662" s="149">
        <v>13530.73</v>
      </c>
      <c r="G5662" s="149">
        <v>676536.4</v>
      </c>
      <c r="H5662" s="150">
        <f>Tabela2[[#This Row],[PERCENTUAL REALIZADO2]]*1/100</f>
        <v>0.340449</v>
      </c>
      <c r="I5662">
        <v>34.044899999999998</v>
      </c>
      <c r="J5662" s="111">
        <v>42217</v>
      </c>
      <c r="L5662" t="s">
        <v>2</v>
      </c>
      <c r="M5662" t="s">
        <v>84</v>
      </c>
      <c r="N5662" t="s">
        <v>88</v>
      </c>
    </row>
    <row r="5663" spans="1:14" x14ac:dyDescent="0.25">
      <c r="A5663" t="s">
        <v>8566</v>
      </c>
      <c r="B5663" t="s">
        <v>47</v>
      </c>
      <c r="C5663" t="s">
        <v>4082</v>
      </c>
      <c r="D5663" t="s">
        <v>86</v>
      </c>
      <c r="E5663" s="149">
        <v>394200</v>
      </c>
      <c r="F5663" s="149">
        <v>5800</v>
      </c>
      <c r="G5663" s="149">
        <v>400000</v>
      </c>
      <c r="H5663" s="150">
        <f>Tabela2[[#This Row],[PERCENTUAL REALIZADO2]]*1/100</f>
        <v>0.52134000000000003</v>
      </c>
      <c r="I5663">
        <v>52.134</v>
      </c>
      <c r="J5663" s="111">
        <v>42282</v>
      </c>
      <c r="L5663" t="s">
        <v>2</v>
      </c>
      <c r="M5663" t="s">
        <v>84</v>
      </c>
      <c r="N5663" t="s">
        <v>88</v>
      </c>
    </row>
    <row r="5664" spans="1:14" x14ac:dyDescent="0.25">
      <c r="A5664" t="s">
        <v>8567</v>
      </c>
      <c r="B5664" t="s">
        <v>68</v>
      </c>
      <c r="C5664" t="s">
        <v>695</v>
      </c>
      <c r="D5664" t="s">
        <v>86</v>
      </c>
      <c r="E5664" s="149">
        <v>245850</v>
      </c>
      <c r="F5664" s="149">
        <v>9875.84</v>
      </c>
      <c r="G5664" s="149">
        <v>255725.84</v>
      </c>
      <c r="H5664" s="150">
        <f>Tabela2[[#This Row],[PERCENTUAL REALIZADO2]]*1/100</f>
        <v>0.83132600000000001</v>
      </c>
      <c r="I5664">
        <v>83.132599999999996</v>
      </c>
      <c r="J5664" s="111">
        <v>42353</v>
      </c>
      <c r="L5664" t="s">
        <v>2</v>
      </c>
      <c r="M5664" t="s">
        <v>84</v>
      </c>
      <c r="N5664" t="s">
        <v>88</v>
      </c>
    </row>
    <row r="5665" spans="1:14" x14ac:dyDescent="0.25">
      <c r="A5665" t="s">
        <v>8568</v>
      </c>
      <c r="B5665" t="s">
        <v>68</v>
      </c>
      <c r="C5665" t="s">
        <v>1789</v>
      </c>
      <c r="D5665" t="s">
        <v>86</v>
      </c>
      <c r="E5665" s="149">
        <v>295300</v>
      </c>
      <c r="F5665" s="149">
        <v>6026.53</v>
      </c>
      <c r="G5665" s="149">
        <v>301326.53000000003</v>
      </c>
      <c r="H5665" s="150">
        <f>Tabela2[[#This Row],[PERCENTUAL REALIZADO2]]*1/100</f>
        <v>0.99463399999999991</v>
      </c>
      <c r="I5665">
        <v>99.463399999999993</v>
      </c>
      <c r="J5665" s="111">
        <v>42066</v>
      </c>
      <c r="L5665" t="s">
        <v>2</v>
      </c>
      <c r="M5665" t="s">
        <v>84</v>
      </c>
      <c r="N5665" t="s">
        <v>88</v>
      </c>
    </row>
    <row r="5666" spans="1:14" x14ac:dyDescent="0.25">
      <c r="A5666" t="s">
        <v>404</v>
      </c>
      <c r="B5666" t="s">
        <v>53</v>
      </c>
      <c r="C5666" t="s">
        <v>432</v>
      </c>
      <c r="D5666" t="s">
        <v>86</v>
      </c>
      <c r="E5666" s="149">
        <v>493100</v>
      </c>
      <c r="F5666" s="149">
        <v>424.29</v>
      </c>
      <c r="G5666" s="149">
        <v>493524.29</v>
      </c>
      <c r="H5666" s="150">
        <f>Tabela2[[#This Row],[PERCENTUAL REALIZADO2]]*1/100</f>
        <v>0.867807</v>
      </c>
      <c r="I5666">
        <v>86.780699999999996</v>
      </c>
      <c r="J5666" s="111">
        <v>42167</v>
      </c>
      <c r="L5666" t="s">
        <v>2</v>
      </c>
      <c r="M5666" t="s">
        <v>84</v>
      </c>
      <c r="N5666" t="s">
        <v>88</v>
      </c>
    </row>
    <row r="5667" spans="1:14" x14ac:dyDescent="0.25">
      <c r="A5667" t="s">
        <v>8569</v>
      </c>
      <c r="B5667" t="s">
        <v>65</v>
      </c>
      <c r="C5667" t="s">
        <v>6243</v>
      </c>
      <c r="D5667" t="s">
        <v>86</v>
      </c>
      <c r="E5667" s="149">
        <v>245850</v>
      </c>
      <c r="F5667" s="149">
        <v>128562.64</v>
      </c>
      <c r="G5667" s="149">
        <v>374412.64</v>
      </c>
      <c r="H5667" s="150">
        <f>Tabela2[[#This Row],[PERCENTUAL REALIZADO2]]*1/100</f>
        <v>0.6666970000000001</v>
      </c>
      <c r="I5667">
        <v>66.669700000000006</v>
      </c>
      <c r="J5667" s="111">
        <v>42402</v>
      </c>
      <c r="L5667" t="s">
        <v>2</v>
      </c>
      <c r="M5667" t="s">
        <v>84</v>
      </c>
      <c r="N5667" t="s">
        <v>88</v>
      </c>
    </row>
    <row r="5668" spans="1:14" x14ac:dyDescent="0.25">
      <c r="A5668" t="s">
        <v>8570</v>
      </c>
      <c r="B5668" t="s">
        <v>69</v>
      </c>
      <c r="C5668" t="s">
        <v>6107</v>
      </c>
      <c r="D5668" t="s">
        <v>86</v>
      </c>
      <c r="E5668" s="149">
        <v>394200</v>
      </c>
      <c r="F5668" s="149">
        <v>5909.9</v>
      </c>
      <c r="G5668" s="149">
        <v>400109.9</v>
      </c>
      <c r="H5668" s="150">
        <f>Tabela2[[#This Row],[PERCENTUAL REALIZADO2]]*1/100</f>
        <v>1.8905999999999999E-2</v>
      </c>
      <c r="I5668">
        <v>1.8906000000000001</v>
      </c>
      <c r="J5668" s="111">
        <v>42309</v>
      </c>
      <c r="L5668" t="s">
        <v>2</v>
      </c>
      <c r="M5668" t="s">
        <v>84</v>
      </c>
      <c r="N5668" t="s">
        <v>88</v>
      </c>
    </row>
    <row r="5669" spans="1:14" x14ac:dyDescent="0.25">
      <c r="A5669" t="s">
        <v>8571</v>
      </c>
      <c r="B5669" t="s">
        <v>68</v>
      </c>
      <c r="C5669" t="s">
        <v>1302</v>
      </c>
      <c r="D5669" t="s">
        <v>86</v>
      </c>
      <c r="E5669" s="149">
        <v>295300</v>
      </c>
      <c r="F5669" s="149">
        <v>41526.589999999997</v>
      </c>
      <c r="G5669" s="149">
        <v>336826.59</v>
      </c>
      <c r="H5669" s="150">
        <f>Tabela2[[#This Row],[PERCENTUAL REALIZADO2]]*1/100</f>
        <v>0.55707600000000002</v>
      </c>
      <c r="I5669">
        <v>55.707599999999999</v>
      </c>
      <c r="J5669" s="111">
        <v>42163</v>
      </c>
      <c r="L5669" t="s">
        <v>2</v>
      </c>
      <c r="M5669" t="s">
        <v>84</v>
      </c>
      <c r="N5669" t="s">
        <v>88</v>
      </c>
    </row>
    <row r="5670" spans="1:14" x14ac:dyDescent="0.25">
      <c r="A5670" t="s">
        <v>8572</v>
      </c>
      <c r="B5670" t="s">
        <v>65</v>
      </c>
      <c r="C5670" t="s">
        <v>6243</v>
      </c>
      <c r="D5670" t="s">
        <v>86</v>
      </c>
      <c r="E5670" s="149">
        <v>245850</v>
      </c>
      <c r="F5670" s="149">
        <v>155611.35</v>
      </c>
      <c r="G5670" s="149">
        <v>401461.35</v>
      </c>
      <c r="H5670" s="150">
        <f>Tabela2[[#This Row],[PERCENTUAL REALIZADO2]]*1/100</f>
        <v>0.84224399999999999</v>
      </c>
      <c r="I5670">
        <v>84.224400000000003</v>
      </c>
      <c r="J5670" s="111">
        <v>42425</v>
      </c>
      <c r="L5670" t="s">
        <v>2</v>
      </c>
      <c r="M5670" t="s">
        <v>84</v>
      </c>
      <c r="N5670" t="s">
        <v>88</v>
      </c>
    </row>
    <row r="5671" spans="1:14" x14ac:dyDescent="0.25">
      <c r="A5671" t="s">
        <v>8573</v>
      </c>
      <c r="B5671" t="s">
        <v>68</v>
      </c>
      <c r="C5671" t="s">
        <v>1760</v>
      </c>
      <c r="D5671" t="s">
        <v>86</v>
      </c>
      <c r="E5671" s="149">
        <v>245850</v>
      </c>
      <c r="F5671" s="149">
        <v>19716.46</v>
      </c>
      <c r="G5671" s="149">
        <v>265566.46000000002</v>
      </c>
      <c r="H5671" s="150">
        <f>Tabela2[[#This Row],[PERCENTUAL REALIZADO2]]*1/100</f>
        <v>0.88972899999999999</v>
      </c>
      <c r="I5671">
        <v>88.972899999999996</v>
      </c>
      <c r="J5671" s="111">
        <v>42552</v>
      </c>
      <c r="L5671" t="s">
        <v>2</v>
      </c>
      <c r="M5671" t="s">
        <v>84</v>
      </c>
      <c r="N5671" t="s">
        <v>88</v>
      </c>
    </row>
    <row r="5672" spans="1:14" x14ac:dyDescent="0.25">
      <c r="A5672" t="s">
        <v>6538</v>
      </c>
      <c r="B5672" t="s">
        <v>58</v>
      </c>
      <c r="C5672" t="s">
        <v>2007</v>
      </c>
      <c r="D5672" t="s">
        <v>86</v>
      </c>
      <c r="E5672" s="149">
        <v>1462500</v>
      </c>
      <c r="F5672" s="149">
        <v>107136.7</v>
      </c>
      <c r="G5672" s="149">
        <v>1569636.7</v>
      </c>
      <c r="H5672" s="150">
        <f>Tabela2[[#This Row],[PERCENTUAL REALIZADO2]]*1/100</f>
        <v>0.76129999999999998</v>
      </c>
      <c r="I5672">
        <v>76.13</v>
      </c>
      <c r="J5672" s="111">
        <v>39504</v>
      </c>
      <c r="K5672" s="111">
        <v>42004</v>
      </c>
      <c r="L5672" t="s">
        <v>2</v>
      </c>
      <c r="M5672" t="s">
        <v>84</v>
      </c>
      <c r="N5672" t="s">
        <v>915</v>
      </c>
    </row>
    <row r="5673" spans="1:14" x14ac:dyDescent="0.25">
      <c r="A5673" t="s">
        <v>8574</v>
      </c>
      <c r="B5673" t="s">
        <v>60</v>
      </c>
      <c r="C5673" t="s">
        <v>422</v>
      </c>
      <c r="D5673" t="s">
        <v>86</v>
      </c>
      <c r="E5673" s="149">
        <v>690900</v>
      </c>
      <c r="F5673" s="149">
        <v>462458.85</v>
      </c>
      <c r="G5673" s="149">
        <v>1153358.8500000001</v>
      </c>
      <c r="H5673" s="150">
        <f>Tabela2[[#This Row],[PERCENTUAL REALIZADO2]]*1/100</f>
        <v>0.532555</v>
      </c>
      <c r="I5673">
        <v>53.255499999999998</v>
      </c>
      <c r="J5673" s="111">
        <v>42156</v>
      </c>
      <c r="L5673" t="s">
        <v>2</v>
      </c>
      <c r="M5673" t="s">
        <v>84</v>
      </c>
      <c r="N5673" t="s">
        <v>88</v>
      </c>
    </row>
    <row r="5674" spans="1:14" x14ac:dyDescent="0.25">
      <c r="A5674" t="s">
        <v>8575</v>
      </c>
      <c r="B5674" t="s">
        <v>60</v>
      </c>
      <c r="C5674" t="s">
        <v>127</v>
      </c>
      <c r="D5674" t="s">
        <v>86</v>
      </c>
      <c r="E5674" s="149">
        <v>493100</v>
      </c>
      <c r="F5674" s="149">
        <v>42879</v>
      </c>
      <c r="G5674" s="149">
        <v>535979</v>
      </c>
      <c r="H5674" s="150">
        <f>Tabela2[[#This Row],[PERCENTUAL REALIZADO2]]*1/100</f>
        <v>0.7029089999999999</v>
      </c>
      <c r="I5674">
        <v>70.290899999999993</v>
      </c>
      <c r="J5674" s="111">
        <v>42210</v>
      </c>
      <c r="K5674" s="111">
        <v>43052</v>
      </c>
      <c r="L5674" t="s">
        <v>2</v>
      </c>
      <c r="M5674" t="s">
        <v>84</v>
      </c>
      <c r="N5674" t="s">
        <v>565</v>
      </c>
    </row>
    <row r="5675" spans="1:14" x14ac:dyDescent="0.25">
      <c r="A5675" t="s">
        <v>8576</v>
      </c>
      <c r="B5675" t="s">
        <v>47</v>
      </c>
      <c r="C5675" t="s">
        <v>5160</v>
      </c>
      <c r="D5675" t="s">
        <v>86</v>
      </c>
      <c r="E5675" s="149">
        <v>245850</v>
      </c>
      <c r="F5675" s="149">
        <v>17873.55</v>
      </c>
      <c r="G5675" s="149">
        <v>263723.55</v>
      </c>
      <c r="H5675" s="150">
        <f>Tabela2[[#This Row],[PERCENTUAL REALIZADO2]]*1/100</f>
        <v>0.51448500000000008</v>
      </c>
      <c r="I5675">
        <v>51.448500000000003</v>
      </c>
      <c r="J5675" s="111">
        <v>42159</v>
      </c>
      <c r="L5675" t="s">
        <v>2</v>
      </c>
      <c r="M5675" t="s">
        <v>84</v>
      </c>
      <c r="N5675" t="s">
        <v>88</v>
      </c>
    </row>
    <row r="5676" spans="1:14" x14ac:dyDescent="0.25">
      <c r="A5676" t="s">
        <v>8577</v>
      </c>
      <c r="B5676" t="s">
        <v>69</v>
      </c>
      <c r="C5676" t="s">
        <v>509</v>
      </c>
      <c r="D5676" t="s">
        <v>86</v>
      </c>
      <c r="E5676" s="149">
        <v>245850</v>
      </c>
      <c r="F5676" s="149">
        <v>4150</v>
      </c>
      <c r="G5676" s="149">
        <v>250000</v>
      </c>
      <c r="H5676" s="150">
        <f>Tabela2[[#This Row],[PERCENTUAL REALIZADO2]]*1/100</f>
        <v>0.99251699999999998</v>
      </c>
      <c r="I5676">
        <v>99.2517</v>
      </c>
      <c r="J5676" s="111">
        <v>42156</v>
      </c>
      <c r="L5676" t="s">
        <v>2</v>
      </c>
      <c r="M5676" t="s">
        <v>84</v>
      </c>
      <c r="N5676" t="s">
        <v>88</v>
      </c>
    </row>
    <row r="5677" spans="1:14" x14ac:dyDescent="0.25">
      <c r="A5677" t="s">
        <v>786</v>
      </c>
      <c r="B5677" t="s">
        <v>65</v>
      </c>
      <c r="C5677" t="s">
        <v>1102</v>
      </c>
      <c r="D5677" t="s">
        <v>79</v>
      </c>
      <c r="E5677" s="149">
        <v>97500</v>
      </c>
      <c r="F5677" s="149">
        <v>2925</v>
      </c>
      <c r="G5677" s="149">
        <v>100425</v>
      </c>
      <c r="H5677" s="150">
        <f>Tabela2[[#This Row],[PERCENTUAL REALIZADO2]]*1/100</f>
        <v>0.79024100000000008</v>
      </c>
      <c r="I5677">
        <v>79.024100000000004</v>
      </c>
      <c r="J5677" s="111">
        <v>41941</v>
      </c>
      <c r="L5677" t="s">
        <v>2</v>
      </c>
      <c r="M5677" t="s">
        <v>80</v>
      </c>
      <c r="N5677" t="s">
        <v>81</v>
      </c>
    </row>
    <row r="5678" spans="1:14" x14ac:dyDescent="0.25">
      <c r="A5678" t="s">
        <v>726</v>
      </c>
      <c r="B5678" t="s">
        <v>65</v>
      </c>
      <c r="C5678" t="s">
        <v>261</v>
      </c>
      <c r="D5678" t="s">
        <v>79</v>
      </c>
      <c r="E5678" s="149">
        <v>97500</v>
      </c>
      <c r="F5678" s="149">
        <v>4500</v>
      </c>
      <c r="G5678" s="149">
        <v>102000</v>
      </c>
      <c r="H5678" s="150">
        <f>Tabela2[[#This Row],[PERCENTUAL REALIZADO2]]*1/100</f>
        <v>0.99509800000000004</v>
      </c>
      <c r="I5678">
        <v>99.509799999999998</v>
      </c>
      <c r="J5678" s="111">
        <v>41891</v>
      </c>
      <c r="L5678" t="s">
        <v>2</v>
      </c>
      <c r="M5678" t="s">
        <v>80</v>
      </c>
      <c r="N5678" t="s">
        <v>81</v>
      </c>
    </row>
    <row r="5679" spans="1:14" x14ac:dyDescent="0.25">
      <c r="A5679" t="s">
        <v>8578</v>
      </c>
      <c r="B5679" t="s">
        <v>51</v>
      </c>
      <c r="C5679" t="s">
        <v>2196</v>
      </c>
      <c r="D5679" t="s">
        <v>79</v>
      </c>
      <c r="E5679" s="149">
        <v>97500</v>
      </c>
      <c r="F5679" s="149">
        <v>2500</v>
      </c>
      <c r="G5679" s="149">
        <v>100000</v>
      </c>
      <c r="H5679" s="150">
        <f>Tabela2[[#This Row],[PERCENTUAL REALIZADO2]]*1/100</f>
        <v>0.8043300000000001</v>
      </c>
      <c r="I5679">
        <v>80.433000000000007</v>
      </c>
      <c r="J5679" s="111">
        <v>41964</v>
      </c>
      <c r="L5679" t="s">
        <v>2</v>
      </c>
      <c r="M5679" t="s">
        <v>80</v>
      </c>
      <c r="N5679" t="s">
        <v>81</v>
      </c>
    </row>
    <row r="5680" spans="1:14" x14ac:dyDescent="0.25">
      <c r="A5680" t="s">
        <v>8579</v>
      </c>
      <c r="B5680" t="s">
        <v>51</v>
      </c>
      <c r="C5680" t="s">
        <v>608</v>
      </c>
      <c r="D5680" t="s">
        <v>79</v>
      </c>
      <c r="E5680" s="149">
        <v>97500</v>
      </c>
      <c r="F5680" s="149">
        <v>10396.41</v>
      </c>
      <c r="G5680" s="149">
        <v>107896.41</v>
      </c>
      <c r="H5680" s="150">
        <f>Tabela2[[#This Row],[PERCENTUAL REALIZADO2]]*1/100</f>
        <v>0.76740200000000003</v>
      </c>
      <c r="I5680">
        <v>76.740200000000002</v>
      </c>
      <c r="J5680" s="111">
        <v>42552</v>
      </c>
      <c r="L5680" t="s">
        <v>2</v>
      </c>
      <c r="M5680" t="s">
        <v>80</v>
      </c>
      <c r="N5680" t="s">
        <v>81</v>
      </c>
    </row>
    <row r="5681" spans="1:14" x14ac:dyDescent="0.25">
      <c r="A5681" t="s">
        <v>8581</v>
      </c>
      <c r="B5681" t="s">
        <v>69</v>
      </c>
      <c r="C5681" t="s">
        <v>8580</v>
      </c>
      <c r="D5681" t="s">
        <v>79</v>
      </c>
      <c r="E5681" s="149">
        <v>243750</v>
      </c>
      <c r="F5681" s="149">
        <v>6250</v>
      </c>
      <c r="G5681" s="149">
        <v>250000</v>
      </c>
      <c r="H5681" s="150">
        <f>Tabela2[[#This Row],[PERCENTUAL REALIZADO2]]*1/100</f>
        <v>0.69902699999999995</v>
      </c>
      <c r="I5681">
        <v>69.902699999999996</v>
      </c>
      <c r="J5681" s="111">
        <v>42491</v>
      </c>
      <c r="L5681" t="s">
        <v>2</v>
      </c>
      <c r="M5681" t="s">
        <v>80</v>
      </c>
      <c r="N5681" t="s">
        <v>81</v>
      </c>
    </row>
    <row r="5682" spans="1:14" x14ac:dyDescent="0.25">
      <c r="A5682" t="s">
        <v>8582</v>
      </c>
      <c r="B5682" t="s">
        <v>47</v>
      </c>
      <c r="C5682" t="s">
        <v>861</v>
      </c>
      <c r="D5682" t="s">
        <v>79</v>
      </c>
      <c r="E5682" s="149">
        <v>585000</v>
      </c>
      <c r="F5682" s="149">
        <v>23571.54</v>
      </c>
      <c r="G5682" s="149">
        <v>608571.54</v>
      </c>
      <c r="H5682" s="150">
        <f>Tabela2[[#This Row],[PERCENTUAL REALIZADO2]]*1/100</f>
        <v>0.41197800000000001</v>
      </c>
      <c r="I5682">
        <v>41.197800000000001</v>
      </c>
      <c r="J5682" s="111">
        <v>42157</v>
      </c>
      <c r="L5682" t="s">
        <v>2</v>
      </c>
      <c r="M5682" t="s">
        <v>80</v>
      </c>
      <c r="N5682" t="s">
        <v>81</v>
      </c>
    </row>
    <row r="5683" spans="1:14" x14ac:dyDescent="0.25">
      <c r="A5683" t="s">
        <v>8583</v>
      </c>
      <c r="B5683" t="s">
        <v>67</v>
      </c>
      <c r="C5683" t="s">
        <v>1672</v>
      </c>
      <c r="D5683" t="s">
        <v>79</v>
      </c>
      <c r="E5683" s="149">
        <v>331500</v>
      </c>
      <c r="F5683" s="149">
        <v>7000</v>
      </c>
      <c r="G5683" s="149">
        <v>338500</v>
      </c>
      <c r="H5683" s="150">
        <f>Tabela2[[#This Row],[PERCENTUAL REALIZADO2]]*1/100</f>
        <v>1.9130000000000001E-2</v>
      </c>
      <c r="I5683">
        <v>1.913</v>
      </c>
      <c r="J5683" s="111">
        <v>42222</v>
      </c>
      <c r="L5683" t="s">
        <v>2</v>
      </c>
      <c r="M5683" t="s">
        <v>80</v>
      </c>
      <c r="N5683" t="s">
        <v>81</v>
      </c>
    </row>
    <row r="5684" spans="1:14" x14ac:dyDescent="0.25">
      <c r="A5684" t="s">
        <v>8584</v>
      </c>
      <c r="B5684" t="s">
        <v>53</v>
      </c>
      <c r="C5684" t="s">
        <v>1059</v>
      </c>
      <c r="D5684" t="s">
        <v>79</v>
      </c>
      <c r="E5684" s="149">
        <v>1355711.99</v>
      </c>
      <c r="F5684" s="149">
        <v>27667.59</v>
      </c>
      <c r="G5684" s="149">
        <v>1383379.58</v>
      </c>
      <c r="H5684" s="150">
        <f>Tabela2[[#This Row],[PERCENTUAL REALIZADO2]]*1/100</f>
        <v>0.65179299999999996</v>
      </c>
      <c r="I5684">
        <v>65.179299999999998</v>
      </c>
      <c r="J5684" s="111">
        <v>42096</v>
      </c>
      <c r="L5684" t="s">
        <v>2</v>
      </c>
      <c r="M5684" t="s">
        <v>80</v>
      </c>
      <c r="N5684" t="s">
        <v>81</v>
      </c>
    </row>
    <row r="5685" spans="1:14" x14ac:dyDescent="0.25">
      <c r="A5685" t="s">
        <v>8585</v>
      </c>
      <c r="B5685" t="s">
        <v>62</v>
      </c>
      <c r="C5685" t="s">
        <v>1282</v>
      </c>
      <c r="D5685" t="s">
        <v>79</v>
      </c>
      <c r="E5685" s="149">
        <v>438750</v>
      </c>
      <c r="F5685" s="149">
        <v>15884.21</v>
      </c>
      <c r="G5685" s="149">
        <v>454634.21</v>
      </c>
      <c r="H5685" s="150">
        <f>Tabela2[[#This Row],[PERCENTUAL REALIZADO2]]*1/100</f>
        <v>0.219111</v>
      </c>
      <c r="I5685">
        <v>21.911100000000001</v>
      </c>
      <c r="J5685" s="111">
        <v>42075</v>
      </c>
      <c r="L5685" t="s">
        <v>2</v>
      </c>
      <c r="M5685" t="s">
        <v>80</v>
      </c>
      <c r="N5685" t="s">
        <v>81</v>
      </c>
    </row>
    <row r="5686" spans="1:14" x14ac:dyDescent="0.25">
      <c r="A5686" t="s">
        <v>8586</v>
      </c>
      <c r="B5686" t="s">
        <v>47</v>
      </c>
      <c r="C5686" t="s">
        <v>6638</v>
      </c>
      <c r="D5686" t="s">
        <v>79</v>
      </c>
      <c r="E5686" s="149">
        <v>243750</v>
      </c>
      <c r="F5686" s="149">
        <v>6250</v>
      </c>
      <c r="G5686" s="149">
        <v>250000</v>
      </c>
      <c r="H5686" s="150">
        <f>Tabela2[[#This Row],[PERCENTUAL REALIZADO2]]*1/100</f>
        <v>0.98317999999999994</v>
      </c>
      <c r="I5686">
        <v>98.317999999999998</v>
      </c>
      <c r="J5686" s="111">
        <v>42145</v>
      </c>
      <c r="L5686" t="s">
        <v>2</v>
      </c>
      <c r="M5686" t="s">
        <v>80</v>
      </c>
      <c r="N5686" t="s">
        <v>81</v>
      </c>
    </row>
    <row r="5687" spans="1:14" x14ac:dyDescent="0.25">
      <c r="A5687" t="s">
        <v>8587</v>
      </c>
      <c r="B5687" t="s">
        <v>68</v>
      </c>
      <c r="C5687" t="s">
        <v>435</v>
      </c>
      <c r="D5687" t="s">
        <v>117</v>
      </c>
      <c r="E5687" s="149">
        <v>390000</v>
      </c>
      <c r="F5687" s="149">
        <v>40000</v>
      </c>
      <c r="G5687" s="149">
        <v>430000</v>
      </c>
      <c r="H5687" s="150">
        <f>Tabela2[[#This Row],[PERCENTUAL REALIZADO2]]*1/100</f>
        <v>2.0192000000000002E-2</v>
      </c>
      <c r="I5687">
        <v>2.0192000000000001</v>
      </c>
      <c r="J5687" s="111">
        <v>42268</v>
      </c>
      <c r="L5687" t="s">
        <v>2</v>
      </c>
      <c r="M5687" t="s">
        <v>120</v>
      </c>
      <c r="N5687" t="s">
        <v>121</v>
      </c>
    </row>
    <row r="5688" spans="1:14" x14ac:dyDescent="0.25">
      <c r="A5688" t="s">
        <v>8588</v>
      </c>
      <c r="B5688" t="s">
        <v>68</v>
      </c>
      <c r="C5688" t="s">
        <v>3204</v>
      </c>
      <c r="D5688" t="s">
        <v>117</v>
      </c>
      <c r="E5688" s="149">
        <v>292500</v>
      </c>
      <c r="F5688" s="149">
        <v>57713.29</v>
      </c>
      <c r="G5688" s="149">
        <v>350213.29</v>
      </c>
      <c r="H5688" s="150">
        <f>Tabela2[[#This Row],[PERCENTUAL REALIZADO2]]*1/100</f>
        <v>0.45715800000000001</v>
      </c>
      <c r="I5688">
        <v>45.715800000000002</v>
      </c>
      <c r="J5688" s="111">
        <v>42282</v>
      </c>
      <c r="L5688" t="s">
        <v>2</v>
      </c>
      <c r="M5688" t="s">
        <v>120</v>
      </c>
      <c r="N5688" t="s">
        <v>121</v>
      </c>
    </row>
    <row r="5689" spans="1:14" x14ac:dyDescent="0.25">
      <c r="A5689" t="s">
        <v>8589</v>
      </c>
      <c r="B5689" t="s">
        <v>65</v>
      </c>
      <c r="C5689" t="s">
        <v>8444</v>
      </c>
      <c r="D5689" t="s">
        <v>117</v>
      </c>
      <c r="E5689" s="149">
        <v>390000</v>
      </c>
      <c r="F5689" s="149">
        <v>10859.47</v>
      </c>
      <c r="G5689" s="149">
        <v>400859.47</v>
      </c>
      <c r="H5689" s="150">
        <f>Tabela2[[#This Row],[PERCENTUAL REALIZADO2]]*1/100</f>
        <v>0.82311400000000001</v>
      </c>
      <c r="I5689">
        <v>82.311400000000006</v>
      </c>
      <c r="J5689" s="111">
        <v>42234</v>
      </c>
      <c r="L5689" t="s">
        <v>2</v>
      </c>
      <c r="M5689" t="s">
        <v>120</v>
      </c>
      <c r="N5689" t="s">
        <v>121</v>
      </c>
    </row>
    <row r="5690" spans="1:14" x14ac:dyDescent="0.25">
      <c r="A5690" t="s">
        <v>8590</v>
      </c>
      <c r="B5690" t="s">
        <v>57</v>
      </c>
      <c r="C5690" t="s">
        <v>1049</v>
      </c>
      <c r="D5690" t="s">
        <v>117</v>
      </c>
      <c r="E5690" s="149">
        <v>2925000</v>
      </c>
      <c r="F5690" s="149">
        <v>59700</v>
      </c>
      <c r="G5690" s="149">
        <v>2984700</v>
      </c>
      <c r="H5690" s="150">
        <f>Tabela2[[#This Row],[PERCENTUAL REALIZADO2]]*1/100</f>
        <v>0.17194400000000001</v>
      </c>
      <c r="I5690">
        <v>17.194400000000002</v>
      </c>
      <c r="J5690" s="111">
        <v>42222</v>
      </c>
      <c r="L5690" t="s">
        <v>2</v>
      </c>
      <c r="M5690" t="s">
        <v>120</v>
      </c>
      <c r="N5690" t="s">
        <v>121</v>
      </c>
    </row>
    <row r="5691" spans="1:14" x14ac:dyDescent="0.25">
      <c r="A5691" t="s">
        <v>8591</v>
      </c>
      <c r="B5691" t="s">
        <v>68</v>
      </c>
      <c r="C5691" t="s">
        <v>1286</v>
      </c>
      <c r="D5691" t="s">
        <v>117</v>
      </c>
      <c r="E5691" s="149">
        <v>256125.81</v>
      </c>
      <c r="F5691" s="149">
        <v>22271.81</v>
      </c>
      <c r="G5691" s="149">
        <v>278397.62</v>
      </c>
      <c r="H5691" s="150">
        <f>Tabela2[[#This Row],[PERCENTUAL REALIZADO2]]*1/100</f>
        <v>0.228489</v>
      </c>
      <c r="I5691">
        <v>22.8489</v>
      </c>
      <c r="J5691" s="111">
        <v>42219</v>
      </c>
      <c r="L5691" t="s">
        <v>2</v>
      </c>
      <c r="M5691" t="s">
        <v>120</v>
      </c>
      <c r="N5691" t="s">
        <v>121</v>
      </c>
    </row>
    <row r="5692" spans="1:14" x14ac:dyDescent="0.25">
      <c r="A5692" t="s">
        <v>8593</v>
      </c>
      <c r="B5692" t="s">
        <v>58</v>
      </c>
      <c r="C5692" t="s">
        <v>8592</v>
      </c>
      <c r="D5692" t="s">
        <v>117</v>
      </c>
      <c r="E5692" s="149">
        <v>487500</v>
      </c>
      <c r="F5692" s="149">
        <v>48750</v>
      </c>
      <c r="G5692" s="149">
        <v>536250</v>
      </c>
      <c r="H5692" s="150">
        <f>Tabela2[[#This Row],[PERCENTUAL REALIZADO2]]*1/100</f>
        <v>0.51119100000000006</v>
      </c>
      <c r="I5692">
        <v>51.119100000000003</v>
      </c>
      <c r="J5692" s="111">
        <v>41807</v>
      </c>
      <c r="L5692" t="s">
        <v>2</v>
      </c>
      <c r="M5692" t="s">
        <v>120</v>
      </c>
      <c r="N5692" t="s">
        <v>121</v>
      </c>
    </row>
    <row r="5693" spans="1:14" x14ac:dyDescent="0.25">
      <c r="A5693" t="s">
        <v>8594</v>
      </c>
      <c r="B5693" t="s">
        <v>51</v>
      </c>
      <c r="C5693" t="s">
        <v>303</v>
      </c>
      <c r="D5693" t="s">
        <v>117</v>
      </c>
      <c r="E5693" s="149">
        <v>390000</v>
      </c>
      <c r="F5693" s="149">
        <v>10000</v>
      </c>
      <c r="G5693" s="149">
        <v>400000</v>
      </c>
      <c r="H5693" s="150">
        <f>Tabela2[[#This Row],[PERCENTUAL REALIZADO2]]*1/100</f>
        <v>0.71877999999999997</v>
      </c>
      <c r="I5693">
        <v>71.878</v>
      </c>
      <c r="J5693" s="111">
        <v>42153</v>
      </c>
      <c r="L5693" t="s">
        <v>2</v>
      </c>
      <c r="M5693" t="s">
        <v>120</v>
      </c>
      <c r="N5693" t="s">
        <v>121</v>
      </c>
    </row>
    <row r="5694" spans="1:14" x14ac:dyDescent="0.25">
      <c r="A5694" t="s">
        <v>2786</v>
      </c>
      <c r="B5694" t="s">
        <v>65</v>
      </c>
      <c r="C5694" t="s">
        <v>172</v>
      </c>
      <c r="D5694" t="s">
        <v>117</v>
      </c>
      <c r="E5694" s="149">
        <v>146250</v>
      </c>
      <c r="F5694" s="149">
        <v>23955.32</v>
      </c>
      <c r="G5694" s="149">
        <v>170205.32</v>
      </c>
      <c r="H5694" s="150">
        <f>Tabela2[[#This Row],[PERCENTUAL REALIZADO2]]*1/100</f>
        <v>0.48192500000000005</v>
      </c>
      <c r="I5694">
        <v>48.192500000000003</v>
      </c>
      <c r="J5694" s="111">
        <v>42355</v>
      </c>
      <c r="L5694" t="s">
        <v>2</v>
      </c>
      <c r="M5694" t="s">
        <v>120</v>
      </c>
      <c r="N5694" t="s">
        <v>121</v>
      </c>
    </row>
    <row r="5695" spans="1:14" x14ac:dyDescent="0.25">
      <c r="A5695" t="s">
        <v>8596</v>
      </c>
      <c r="B5695" t="s">
        <v>53</v>
      </c>
      <c r="C5695" t="s">
        <v>8595</v>
      </c>
      <c r="D5695" t="s">
        <v>117</v>
      </c>
      <c r="E5695" s="149">
        <v>487500</v>
      </c>
      <c r="F5695" s="149">
        <v>78869.320000000007</v>
      </c>
      <c r="G5695" s="149">
        <v>566369.31999999995</v>
      </c>
      <c r="H5695" s="150">
        <f>Tabela2[[#This Row],[PERCENTUAL REALIZADO2]]*1/100</f>
        <v>0.99929299999999999</v>
      </c>
      <c r="I5695">
        <v>99.929299999999998</v>
      </c>
      <c r="J5695" s="111">
        <v>42044</v>
      </c>
      <c r="K5695" s="111">
        <v>42618</v>
      </c>
      <c r="L5695" t="s">
        <v>2</v>
      </c>
      <c r="M5695" t="s">
        <v>120</v>
      </c>
      <c r="N5695" t="s">
        <v>121</v>
      </c>
    </row>
    <row r="5696" spans="1:14" x14ac:dyDescent="0.25">
      <c r="A5696" t="s">
        <v>8597</v>
      </c>
      <c r="B5696" t="s">
        <v>57</v>
      </c>
      <c r="C5696" t="s">
        <v>619</v>
      </c>
      <c r="D5696" t="s">
        <v>117</v>
      </c>
      <c r="E5696" s="149">
        <v>292500</v>
      </c>
      <c r="F5696" s="149">
        <v>7500</v>
      </c>
      <c r="G5696" s="149">
        <v>300000</v>
      </c>
      <c r="H5696" s="150">
        <f>Tabela2[[#This Row],[PERCENTUAL REALIZADO2]]*1/100</f>
        <v>0.55396000000000001</v>
      </c>
      <c r="I5696">
        <v>55.396000000000001</v>
      </c>
      <c r="J5696" s="111">
        <v>42153</v>
      </c>
      <c r="L5696" t="s">
        <v>2</v>
      </c>
      <c r="M5696" t="s">
        <v>120</v>
      </c>
      <c r="N5696" t="s">
        <v>121</v>
      </c>
    </row>
    <row r="5697" spans="1:14" x14ac:dyDescent="0.25">
      <c r="A5697" t="s">
        <v>8599</v>
      </c>
      <c r="B5697" t="s">
        <v>59</v>
      </c>
      <c r="C5697" t="s">
        <v>8598</v>
      </c>
      <c r="D5697" t="s">
        <v>117</v>
      </c>
      <c r="E5697" s="149">
        <v>292500</v>
      </c>
      <c r="F5697" s="149">
        <v>7500</v>
      </c>
      <c r="G5697" s="149">
        <v>300000</v>
      </c>
      <c r="H5697" s="150">
        <f>Tabela2[[#This Row],[PERCENTUAL REALIZADO2]]*1/100</f>
        <v>0.05</v>
      </c>
      <c r="I5697">
        <v>5</v>
      </c>
      <c r="J5697" s="111">
        <v>42245</v>
      </c>
      <c r="L5697" t="s">
        <v>2</v>
      </c>
      <c r="M5697" t="s">
        <v>120</v>
      </c>
      <c r="N5697" t="s">
        <v>121</v>
      </c>
    </row>
    <row r="5698" spans="1:14" x14ac:dyDescent="0.25">
      <c r="A5698" t="s">
        <v>8600</v>
      </c>
      <c r="B5698" t="s">
        <v>57</v>
      </c>
      <c r="C5698" t="s">
        <v>226</v>
      </c>
      <c r="D5698" t="s">
        <v>117</v>
      </c>
      <c r="E5698" s="149">
        <v>292500</v>
      </c>
      <c r="F5698" s="149">
        <v>5970</v>
      </c>
      <c r="G5698" s="149">
        <v>298470</v>
      </c>
      <c r="H5698" s="150">
        <f>Tabela2[[#This Row],[PERCENTUAL REALIZADO2]]*1/100</f>
        <v>0.99839900000000004</v>
      </c>
      <c r="I5698">
        <v>99.8399</v>
      </c>
      <c r="J5698" s="111">
        <v>42153</v>
      </c>
      <c r="L5698" t="s">
        <v>2</v>
      </c>
      <c r="M5698" t="s">
        <v>120</v>
      </c>
      <c r="N5698" t="s">
        <v>121</v>
      </c>
    </row>
    <row r="5699" spans="1:14" x14ac:dyDescent="0.25">
      <c r="A5699" t="s">
        <v>8601</v>
      </c>
      <c r="B5699" t="s">
        <v>57</v>
      </c>
      <c r="C5699" t="s">
        <v>4598</v>
      </c>
      <c r="D5699" t="s">
        <v>117</v>
      </c>
      <c r="E5699" s="149">
        <v>487500</v>
      </c>
      <c r="F5699" s="149">
        <v>10000</v>
      </c>
      <c r="G5699" s="149">
        <v>497500</v>
      </c>
      <c r="H5699" s="150">
        <f>Tabela2[[#This Row],[PERCENTUAL REALIZADO2]]*1/100</f>
        <v>0.56069800000000003</v>
      </c>
      <c r="I5699">
        <v>56.069800000000001</v>
      </c>
      <c r="J5699" s="111">
        <v>42078</v>
      </c>
      <c r="L5699" t="s">
        <v>2</v>
      </c>
      <c r="M5699" t="s">
        <v>120</v>
      </c>
      <c r="N5699" t="s">
        <v>121</v>
      </c>
    </row>
    <row r="5700" spans="1:14" x14ac:dyDescent="0.25">
      <c r="A5700" t="s">
        <v>8603</v>
      </c>
      <c r="B5700" t="s">
        <v>68</v>
      </c>
      <c r="C5700" t="s">
        <v>8602</v>
      </c>
      <c r="D5700" t="s">
        <v>117</v>
      </c>
      <c r="E5700" s="149">
        <v>243750</v>
      </c>
      <c r="F5700" s="149">
        <v>4974.49</v>
      </c>
      <c r="G5700" s="149">
        <v>248724.49</v>
      </c>
      <c r="H5700" s="150">
        <f>Tabela2[[#This Row],[PERCENTUAL REALIZADO2]]*1/100</f>
        <v>0.463611</v>
      </c>
      <c r="I5700">
        <v>46.3611</v>
      </c>
      <c r="J5700" s="111">
        <v>42178</v>
      </c>
      <c r="L5700" t="s">
        <v>2</v>
      </c>
      <c r="M5700" t="s">
        <v>120</v>
      </c>
      <c r="N5700" t="s">
        <v>121</v>
      </c>
    </row>
    <row r="5701" spans="1:14" x14ac:dyDescent="0.25">
      <c r="A5701" t="s">
        <v>8604</v>
      </c>
      <c r="B5701" t="s">
        <v>61</v>
      </c>
      <c r="C5701" t="s">
        <v>1163</v>
      </c>
      <c r="D5701" t="s">
        <v>117</v>
      </c>
      <c r="E5701" s="149">
        <v>1170000</v>
      </c>
      <c r="F5701" s="149">
        <v>220129.26</v>
      </c>
      <c r="G5701" s="149">
        <v>1390129.26</v>
      </c>
      <c r="H5701" s="150">
        <f>Tabela2[[#This Row],[PERCENTUAL REALIZADO2]]*1/100</f>
        <v>2.4729999999999999E-3</v>
      </c>
      <c r="I5701">
        <v>0.24729999999999999</v>
      </c>
      <c r="J5701" s="111">
        <v>42233</v>
      </c>
      <c r="L5701" t="s">
        <v>2</v>
      </c>
      <c r="M5701" t="s">
        <v>120</v>
      </c>
      <c r="N5701" t="s">
        <v>121</v>
      </c>
    </row>
    <row r="5702" spans="1:14" x14ac:dyDescent="0.25">
      <c r="A5702" t="s">
        <v>8605</v>
      </c>
      <c r="B5702" t="s">
        <v>68</v>
      </c>
      <c r="C5702" t="s">
        <v>3361</v>
      </c>
      <c r="D5702" t="s">
        <v>82</v>
      </c>
      <c r="E5702" s="149">
        <v>292500</v>
      </c>
      <c r="F5702" s="149">
        <v>5970</v>
      </c>
      <c r="G5702" s="149">
        <v>298470</v>
      </c>
      <c r="H5702" s="150">
        <f>Tabela2[[#This Row],[PERCENTUAL REALIZADO2]]*1/100</f>
        <v>0.93252799999999991</v>
      </c>
      <c r="I5702">
        <v>93.252799999999993</v>
      </c>
      <c r="J5702" s="111">
        <v>42221</v>
      </c>
      <c r="L5702" t="s">
        <v>2</v>
      </c>
      <c r="M5702" t="s">
        <v>84</v>
      </c>
      <c r="N5702" t="s">
        <v>85</v>
      </c>
    </row>
    <row r="5703" spans="1:14" x14ac:dyDescent="0.25">
      <c r="A5703" t="s">
        <v>8606</v>
      </c>
      <c r="B5703" t="s">
        <v>45</v>
      </c>
      <c r="C5703" t="s">
        <v>5328</v>
      </c>
      <c r="D5703" t="s">
        <v>82</v>
      </c>
      <c r="E5703" s="149">
        <v>1950000</v>
      </c>
      <c r="F5703" s="149">
        <v>81250</v>
      </c>
      <c r="G5703" s="149">
        <v>2031250</v>
      </c>
      <c r="H5703" s="150">
        <f>Tabela2[[#This Row],[PERCENTUAL REALIZADO2]]*1/100</f>
        <v>1.3589E-2</v>
      </c>
      <c r="I5703">
        <v>1.3589</v>
      </c>
      <c r="J5703" s="111">
        <v>42270</v>
      </c>
      <c r="L5703" t="s">
        <v>2</v>
      </c>
      <c r="M5703" t="s">
        <v>84</v>
      </c>
      <c r="N5703" t="s">
        <v>85</v>
      </c>
    </row>
    <row r="5704" spans="1:14" x14ac:dyDescent="0.25">
      <c r="A5704" t="s">
        <v>8608</v>
      </c>
      <c r="B5704" t="s">
        <v>51</v>
      </c>
      <c r="C5704" t="s">
        <v>8607</v>
      </c>
      <c r="D5704" t="s">
        <v>86</v>
      </c>
      <c r="E5704" s="149">
        <v>245850</v>
      </c>
      <c r="F5704" s="149">
        <v>5150</v>
      </c>
      <c r="G5704" s="149">
        <v>251000</v>
      </c>
      <c r="H5704" s="150">
        <f>Tabela2[[#This Row],[PERCENTUAL REALIZADO2]]*1/100</f>
        <v>0.79232400000000003</v>
      </c>
      <c r="I5704">
        <v>79.232399999999998</v>
      </c>
      <c r="J5704" s="111">
        <v>42271</v>
      </c>
      <c r="L5704" t="s">
        <v>2</v>
      </c>
      <c r="M5704" t="s">
        <v>84</v>
      </c>
      <c r="N5704" t="s">
        <v>183</v>
      </c>
    </row>
    <row r="5705" spans="1:14" x14ac:dyDescent="0.25">
      <c r="A5705" t="s">
        <v>6877</v>
      </c>
      <c r="B5705" t="s">
        <v>314</v>
      </c>
      <c r="C5705" t="s">
        <v>1071</v>
      </c>
      <c r="D5705" t="s">
        <v>86</v>
      </c>
      <c r="E5705" s="149">
        <v>789800</v>
      </c>
      <c r="F5705" s="149">
        <v>16119</v>
      </c>
      <c r="G5705" s="149">
        <v>805919</v>
      </c>
      <c r="H5705" s="150">
        <f>Tabela2[[#This Row],[PERCENTUAL REALIZADO2]]*1/100</f>
        <v>2.0060999999999999E-2</v>
      </c>
      <c r="I5705">
        <v>2.0061</v>
      </c>
      <c r="J5705" s="111">
        <v>42156</v>
      </c>
      <c r="L5705" t="s">
        <v>2</v>
      </c>
      <c r="M5705" t="s">
        <v>84</v>
      </c>
      <c r="N5705" t="s">
        <v>115</v>
      </c>
    </row>
    <row r="5706" spans="1:14" x14ac:dyDescent="0.25">
      <c r="A5706" t="s">
        <v>6566</v>
      </c>
      <c r="B5706" t="s">
        <v>58</v>
      </c>
      <c r="C5706" t="s">
        <v>2007</v>
      </c>
      <c r="D5706" t="s">
        <v>82</v>
      </c>
      <c r="E5706" s="149">
        <v>1950000</v>
      </c>
      <c r="F5706" s="149">
        <v>134836.38</v>
      </c>
      <c r="G5706" s="149">
        <v>2084836.38</v>
      </c>
      <c r="H5706" s="150">
        <f>Tabela2[[#This Row],[PERCENTUAL REALIZADO2]]*1/100</f>
        <v>0.85270000000000001</v>
      </c>
      <c r="I5706">
        <v>85.27</v>
      </c>
      <c r="J5706" s="111">
        <v>40100</v>
      </c>
      <c r="K5706" s="111">
        <v>42004</v>
      </c>
      <c r="L5706" t="s">
        <v>2</v>
      </c>
      <c r="M5706" t="s">
        <v>84</v>
      </c>
      <c r="N5706" t="s">
        <v>721</v>
      </c>
    </row>
    <row r="5707" spans="1:14" x14ac:dyDescent="0.25">
      <c r="A5707" t="s">
        <v>8609</v>
      </c>
      <c r="B5707" t="s">
        <v>68</v>
      </c>
      <c r="C5707" t="s">
        <v>435</v>
      </c>
      <c r="D5707" t="s">
        <v>86</v>
      </c>
      <c r="E5707" s="149">
        <v>493100</v>
      </c>
      <c r="F5707" s="149">
        <v>114437.37</v>
      </c>
      <c r="G5707" s="149">
        <v>607537.37</v>
      </c>
      <c r="H5707" s="150">
        <f>Tabela2[[#This Row],[PERCENTUAL REALIZADO2]]*1/100</f>
        <v>0.59443899999999994</v>
      </c>
      <c r="I5707">
        <v>59.443899999999999</v>
      </c>
      <c r="J5707" s="111">
        <v>42339</v>
      </c>
      <c r="L5707" t="s">
        <v>2</v>
      </c>
      <c r="M5707" t="s">
        <v>84</v>
      </c>
      <c r="N5707" t="s">
        <v>88</v>
      </c>
    </row>
    <row r="5708" spans="1:14" x14ac:dyDescent="0.25">
      <c r="A5708" t="s">
        <v>8611</v>
      </c>
      <c r="B5708" t="s">
        <v>47</v>
      </c>
      <c r="C5708" t="s">
        <v>8610</v>
      </c>
      <c r="D5708" t="s">
        <v>86</v>
      </c>
      <c r="E5708" s="149">
        <v>493100</v>
      </c>
      <c r="F5708" s="149">
        <v>34.33</v>
      </c>
      <c r="G5708" s="149">
        <v>493134.33</v>
      </c>
      <c r="H5708" s="150">
        <f>Tabela2[[#This Row],[PERCENTUAL REALIZADO2]]*1/100</f>
        <v>0.82370599999999994</v>
      </c>
      <c r="I5708">
        <v>82.370599999999996</v>
      </c>
      <c r="J5708" s="111">
        <v>42363</v>
      </c>
      <c r="L5708" t="s">
        <v>2</v>
      </c>
      <c r="M5708" t="s">
        <v>84</v>
      </c>
      <c r="N5708" t="s">
        <v>88</v>
      </c>
    </row>
    <row r="5709" spans="1:14" x14ac:dyDescent="0.25">
      <c r="A5709" t="s">
        <v>8613</v>
      </c>
      <c r="B5709" t="s">
        <v>62</v>
      </c>
      <c r="C5709" t="s">
        <v>8612</v>
      </c>
      <c r="D5709" t="s">
        <v>86</v>
      </c>
      <c r="E5709" s="149">
        <v>295300</v>
      </c>
      <c r="F5709" s="149">
        <v>4700</v>
      </c>
      <c r="G5709" s="149">
        <v>300000</v>
      </c>
      <c r="H5709" s="150">
        <f>Tabela2[[#This Row],[PERCENTUAL REALIZADO2]]*1/100</f>
        <v>0.269569</v>
      </c>
      <c r="I5709">
        <v>26.956900000000001</v>
      </c>
      <c r="J5709" s="111">
        <v>42086</v>
      </c>
      <c r="L5709" t="s">
        <v>2</v>
      </c>
      <c r="M5709" t="s">
        <v>84</v>
      </c>
      <c r="N5709" t="s">
        <v>88</v>
      </c>
    </row>
    <row r="5710" spans="1:14" x14ac:dyDescent="0.25">
      <c r="A5710" t="s">
        <v>8615</v>
      </c>
      <c r="B5710" t="s">
        <v>68</v>
      </c>
      <c r="C5710" t="s">
        <v>8614</v>
      </c>
      <c r="D5710" t="s">
        <v>86</v>
      </c>
      <c r="E5710" s="149">
        <v>243750</v>
      </c>
      <c r="F5710" s="149">
        <v>4974.49</v>
      </c>
      <c r="G5710" s="149">
        <v>248724.49</v>
      </c>
      <c r="H5710" s="150">
        <f>Tabela2[[#This Row],[PERCENTUAL REALIZADO2]]*1/100</f>
        <v>0.99607000000000001</v>
      </c>
      <c r="I5710">
        <v>99.606999999999999</v>
      </c>
      <c r="J5710" s="111">
        <v>42156</v>
      </c>
      <c r="K5710" s="111">
        <v>43080</v>
      </c>
      <c r="L5710" t="s">
        <v>2</v>
      </c>
      <c r="M5710" t="s">
        <v>84</v>
      </c>
      <c r="N5710" t="s">
        <v>88</v>
      </c>
    </row>
    <row r="5711" spans="1:14" x14ac:dyDescent="0.25">
      <c r="A5711" t="s">
        <v>1319</v>
      </c>
      <c r="B5711" t="s">
        <v>65</v>
      </c>
      <c r="C5711" t="s">
        <v>1318</v>
      </c>
      <c r="D5711" t="s">
        <v>86</v>
      </c>
      <c r="E5711" s="149">
        <v>592000</v>
      </c>
      <c r="F5711" s="149">
        <v>15793.33</v>
      </c>
      <c r="G5711" s="149">
        <v>607793.32999999996</v>
      </c>
      <c r="H5711" s="150">
        <f>Tabela2[[#This Row],[PERCENTUAL REALIZADO2]]*1/100</f>
        <v>0.81450299999999998</v>
      </c>
      <c r="I5711">
        <v>81.450299999999999</v>
      </c>
      <c r="J5711" s="111">
        <v>42165</v>
      </c>
      <c r="L5711" t="s">
        <v>2</v>
      </c>
      <c r="M5711" t="s">
        <v>84</v>
      </c>
      <c r="N5711" t="s">
        <v>88</v>
      </c>
    </row>
    <row r="5712" spans="1:14" x14ac:dyDescent="0.25">
      <c r="A5712" t="s">
        <v>545</v>
      </c>
      <c r="B5712" t="s">
        <v>47</v>
      </c>
      <c r="C5712" t="s">
        <v>699</v>
      </c>
      <c r="D5712" t="s">
        <v>86</v>
      </c>
      <c r="E5712" s="149">
        <v>295300</v>
      </c>
      <c r="F5712" s="149">
        <v>0</v>
      </c>
      <c r="G5712" s="149">
        <v>295300</v>
      </c>
      <c r="H5712" s="150">
        <f>Tabela2[[#This Row],[PERCENTUAL REALIZADO2]]*1/100</f>
        <v>0.23618500000000001</v>
      </c>
      <c r="I5712">
        <v>23.618500000000001</v>
      </c>
      <c r="J5712" s="111">
        <v>42501</v>
      </c>
      <c r="L5712" t="s">
        <v>2</v>
      </c>
      <c r="M5712" t="s">
        <v>84</v>
      </c>
      <c r="N5712" t="s">
        <v>88</v>
      </c>
    </row>
    <row r="5713" spans="1:14" x14ac:dyDescent="0.25">
      <c r="A5713" t="s">
        <v>8616</v>
      </c>
      <c r="B5713" t="s">
        <v>47</v>
      </c>
      <c r="C5713" t="s">
        <v>7495</v>
      </c>
      <c r="D5713" t="s">
        <v>86</v>
      </c>
      <c r="E5713" s="149">
        <v>493100</v>
      </c>
      <c r="F5713" s="149">
        <v>6900</v>
      </c>
      <c r="G5713" s="149">
        <v>500000</v>
      </c>
      <c r="H5713" s="150">
        <f>Tabela2[[#This Row],[PERCENTUAL REALIZADO2]]*1/100</f>
        <v>0.48157899999999998</v>
      </c>
      <c r="I5713">
        <v>48.157899999999998</v>
      </c>
      <c r="J5713" s="111">
        <v>42064</v>
      </c>
      <c r="L5713" t="s">
        <v>2</v>
      </c>
      <c r="M5713" t="s">
        <v>84</v>
      </c>
      <c r="N5713" t="s">
        <v>88</v>
      </c>
    </row>
    <row r="5714" spans="1:14" x14ac:dyDescent="0.25">
      <c r="A5714" t="s">
        <v>8617</v>
      </c>
      <c r="B5714" t="s">
        <v>47</v>
      </c>
      <c r="C5714" t="s">
        <v>4154</v>
      </c>
      <c r="D5714" t="s">
        <v>86</v>
      </c>
      <c r="E5714" s="149">
        <v>690000</v>
      </c>
      <c r="F5714" s="149">
        <v>10000</v>
      </c>
      <c r="G5714" s="149">
        <v>700000</v>
      </c>
      <c r="H5714" s="150">
        <f>Tabela2[[#This Row],[PERCENTUAL REALIZADO2]]*1/100</f>
        <v>0.93308099999999994</v>
      </c>
      <c r="I5714">
        <v>93.308099999999996</v>
      </c>
      <c r="J5714" s="111">
        <v>42036</v>
      </c>
      <c r="L5714" t="s">
        <v>2</v>
      </c>
      <c r="M5714" t="s">
        <v>84</v>
      </c>
      <c r="N5714" t="s">
        <v>88</v>
      </c>
    </row>
    <row r="5715" spans="1:14" x14ac:dyDescent="0.25">
      <c r="A5715" t="s">
        <v>8618</v>
      </c>
      <c r="B5715" t="s">
        <v>65</v>
      </c>
      <c r="C5715" t="s">
        <v>1663</v>
      </c>
      <c r="D5715" t="s">
        <v>86</v>
      </c>
      <c r="E5715" s="149">
        <v>245850</v>
      </c>
      <c r="F5715" s="149">
        <v>2455.4</v>
      </c>
      <c r="G5715" s="149">
        <v>248305.4</v>
      </c>
      <c r="H5715" s="150">
        <f>Tabela2[[#This Row],[PERCENTUAL REALIZADO2]]*1/100</f>
        <v>0.51906399999999997</v>
      </c>
      <c r="I5715">
        <v>51.906399999999998</v>
      </c>
      <c r="J5715" s="111">
        <v>42282</v>
      </c>
      <c r="L5715" t="s">
        <v>2</v>
      </c>
      <c r="M5715" t="s">
        <v>84</v>
      </c>
      <c r="N5715" t="s">
        <v>88</v>
      </c>
    </row>
    <row r="5716" spans="1:14" x14ac:dyDescent="0.25">
      <c r="A5716" t="s">
        <v>8619</v>
      </c>
      <c r="B5716" t="s">
        <v>56</v>
      </c>
      <c r="C5716" t="s">
        <v>2317</v>
      </c>
      <c r="D5716" t="s">
        <v>86</v>
      </c>
      <c r="E5716" s="149">
        <v>493100</v>
      </c>
      <c r="F5716" s="149">
        <v>177436.37</v>
      </c>
      <c r="G5716" s="149">
        <v>670536.37</v>
      </c>
      <c r="H5716" s="150">
        <f>Tabela2[[#This Row],[PERCENTUAL REALIZADO2]]*1/100</f>
        <v>0.47000599999999998</v>
      </c>
      <c r="I5716">
        <v>47.000599999999999</v>
      </c>
      <c r="J5716" s="111">
        <v>42226</v>
      </c>
      <c r="L5716" t="s">
        <v>2</v>
      </c>
      <c r="M5716" t="s">
        <v>84</v>
      </c>
      <c r="N5716" t="s">
        <v>88</v>
      </c>
    </row>
    <row r="5717" spans="1:14" x14ac:dyDescent="0.25">
      <c r="A5717" t="s">
        <v>8620</v>
      </c>
      <c r="B5717" t="s">
        <v>47</v>
      </c>
      <c r="C5717" t="s">
        <v>3347</v>
      </c>
      <c r="D5717" t="s">
        <v>86</v>
      </c>
      <c r="E5717" s="149">
        <v>295300</v>
      </c>
      <c r="F5717" s="149">
        <v>4700</v>
      </c>
      <c r="G5717" s="149">
        <v>300000</v>
      </c>
      <c r="H5717" s="150">
        <f>Tabela2[[#This Row],[PERCENTUAL REALIZADO2]]*1/100</f>
        <v>1.9689999999999999E-2</v>
      </c>
      <c r="I5717">
        <v>1.9690000000000001</v>
      </c>
      <c r="J5717" s="111">
        <v>42150</v>
      </c>
      <c r="L5717" t="s">
        <v>2</v>
      </c>
      <c r="M5717" t="s">
        <v>84</v>
      </c>
      <c r="N5717" t="s">
        <v>88</v>
      </c>
    </row>
    <row r="5718" spans="1:14" x14ac:dyDescent="0.25">
      <c r="A5718" t="s">
        <v>8621</v>
      </c>
      <c r="B5718" t="s">
        <v>48</v>
      </c>
      <c r="C5718" t="s">
        <v>447</v>
      </c>
      <c r="D5718" t="s">
        <v>86</v>
      </c>
      <c r="E5718" s="149">
        <v>987600</v>
      </c>
      <c r="F5718" s="149">
        <v>77638.929999999993</v>
      </c>
      <c r="G5718" s="149">
        <v>1065238.93</v>
      </c>
      <c r="H5718" s="150">
        <f>Tabela2[[#This Row],[PERCENTUAL REALIZADO2]]*1/100</f>
        <v>0.25381500000000001</v>
      </c>
      <c r="I5718">
        <v>25.381499999999999</v>
      </c>
      <c r="J5718" s="111">
        <v>42248</v>
      </c>
      <c r="L5718" t="s">
        <v>2</v>
      </c>
      <c r="M5718" t="s">
        <v>84</v>
      </c>
      <c r="N5718" t="s">
        <v>88</v>
      </c>
    </row>
    <row r="5719" spans="1:14" x14ac:dyDescent="0.25">
      <c r="A5719" t="s">
        <v>8622</v>
      </c>
      <c r="B5719" t="s">
        <v>65</v>
      </c>
      <c r="C5719" t="s">
        <v>4130</v>
      </c>
      <c r="D5719" t="s">
        <v>86</v>
      </c>
      <c r="E5719" s="149">
        <v>295300</v>
      </c>
      <c r="F5719" s="149">
        <v>28924.95</v>
      </c>
      <c r="G5719" s="149">
        <v>324224.95</v>
      </c>
      <c r="H5719" s="150">
        <f>Tabela2[[#This Row],[PERCENTUAL REALIZADO2]]*1/100</f>
        <v>0.96853499999999992</v>
      </c>
      <c r="I5719">
        <v>96.853499999999997</v>
      </c>
      <c r="J5719" s="111">
        <v>42118</v>
      </c>
      <c r="L5719" t="s">
        <v>2</v>
      </c>
      <c r="M5719" t="s">
        <v>84</v>
      </c>
      <c r="N5719" t="s">
        <v>88</v>
      </c>
    </row>
    <row r="5720" spans="1:14" x14ac:dyDescent="0.25">
      <c r="A5720" t="s">
        <v>6575</v>
      </c>
      <c r="B5720" t="s">
        <v>68</v>
      </c>
      <c r="C5720" t="s">
        <v>6574</v>
      </c>
      <c r="D5720" t="s">
        <v>82</v>
      </c>
      <c r="E5720" s="149">
        <v>1511250</v>
      </c>
      <c r="F5720" s="149">
        <v>553466.32999999996</v>
      </c>
      <c r="G5720" s="149">
        <v>2064716.33</v>
      </c>
      <c r="H5720" s="150">
        <f>Tabela2[[#This Row],[PERCENTUAL REALIZADO2]]*1/100</f>
        <v>0.39189999999999997</v>
      </c>
      <c r="I5720">
        <v>39.19</v>
      </c>
      <c r="J5720" s="111">
        <v>39583</v>
      </c>
      <c r="K5720" s="111">
        <v>41785</v>
      </c>
      <c r="L5720" t="s">
        <v>2</v>
      </c>
      <c r="M5720" t="s">
        <v>84</v>
      </c>
      <c r="N5720" t="s">
        <v>721</v>
      </c>
    </row>
    <row r="5721" spans="1:14" x14ac:dyDescent="0.25">
      <c r="A5721" t="s">
        <v>6577</v>
      </c>
      <c r="B5721" t="s">
        <v>53</v>
      </c>
      <c r="C5721" t="s">
        <v>6576</v>
      </c>
      <c r="D5721" t="s">
        <v>82</v>
      </c>
      <c r="E5721" s="149">
        <v>828750</v>
      </c>
      <c r="F5721" s="149">
        <v>25500</v>
      </c>
      <c r="G5721" s="149">
        <v>854250</v>
      </c>
      <c r="H5721" s="150">
        <f>Tabela2[[#This Row],[PERCENTUAL REALIZADO2]]*1/100</f>
        <v>0.58799999999999997</v>
      </c>
      <c r="I5721">
        <v>58.8</v>
      </c>
      <c r="J5721" s="111">
        <v>39622</v>
      </c>
      <c r="K5721" s="111">
        <v>42551</v>
      </c>
      <c r="L5721" t="s">
        <v>2</v>
      </c>
      <c r="M5721" t="s">
        <v>84</v>
      </c>
      <c r="N5721" t="s">
        <v>721</v>
      </c>
    </row>
    <row r="5722" spans="1:14" x14ac:dyDescent="0.25">
      <c r="A5722" t="s">
        <v>6579</v>
      </c>
      <c r="B5722" t="s">
        <v>48</v>
      </c>
      <c r="C5722" t="s">
        <v>6578</v>
      </c>
      <c r="D5722" t="s">
        <v>82</v>
      </c>
      <c r="E5722" s="149">
        <v>390000</v>
      </c>
      <c r="F5722" s="149">
        <v>19500</v>
      </c>
      <c r="G5722" s="149">
        <v>409500</v>
      </c>
      <c r="H5722" s="150">
        <f>Tabela2[[#This Row],[PERCENTUAL REALIZADO2]]*1/100</f>
        <v>0.64650000000000007</v>
      </c>
      <c r="I5722">
        <v>64.650000000000006</v>
      </c>
      <c r="J5722" s="111">
        <v>39511</v>
      </c>
      <c r="K5722" s="111">
        <v>42643</v>
      </c>
      <c r="L5722" t="s">
        <v>2</v>
      </c>
      <c r="M5722" t="s">
        <v>84</v>
      </c>
      <c r="N5722" t="s">
        <v>721</v>
      </c>
    </row>
    <row r="5723" spans="1:14" x14ac:dyDescent="0.25">
      <c r="A5723" t="s">
        <v>8623</v>
      </c>
      <c r="B5723" t="s">
        <v>58</v>
      </c>
      <c r="C5723" t="s">
        <v>970</v>
      </c>
      <c r="D5723" t="s">
        <v>86</v>
      </c>
      <c r="E5723" s="149">
        <v>1482100</v>
      </c>
      <c r="F5723" s="149">
        <v>61754.17</v>
      </c>
      <c r="G5723" s="149">
        <v>1543854.17</v>
      </c>
      <c r="H5723" s="150">
        <f>Tabela2[[#This Row],[PERCENTUAL REALIZADO2]]*1/100</f>
        <v>0.10587400000000001</v>
      </c>
      <c r="I5723">
        <v>10.587400000000001</v>
      </c>
      <c r="J5723" s="111">
        <v>42156</v>
      </c>
      <c r="L5723" t="s">
        <v>2</v>
      </c>
      <c r="M5723" t="s">
        <v>84</v>
      </c>
      <c r="N5723" t="s">
        <v>88</v>
      </c>
    </row>
    <row r="5724" spans="1:14" x14ac:dyDescent="0.25">
      <c r="A5724" t="s">
        <v>8624</v>
      </c>
      <c r="B5724" t="s">
        <v>68</v>
      </c>
      <c r="C5724" t="s">
        <v>7511</v>
      </c>
      <c r="D5724" t="s">
        <v>86</v>
      </c>
      <c r="E5724" s="149">
        <v>295300</v>
      </c>
      <c r="F5724" s="149">
        <v>79475.199999999997</v>
      </c>
      <c r="G5724" s="149">
        <v>374775.2</v>
      </c>
      <c r="H5724" s="150">
        <f>Tabela2[[#This Row],[PERCENTUAL REALIZADO2]]*1/100</f>
        <v>1.7509E-2</v>
      </c>
      <c r="I5724">
        <v>1.7508999999999999</v>
      </c>
      <c r="J5724" s="111">
        <v>42222</v>
      </c>
      <c r="L5724" t="s">
        <v>2</v>
      </c>
      <c r="M5724" t="s">
        <v>84</v>
      </c>
      <c r="N5724" t="s">
        <v>88</v>
      </c>
    </row>
    <row r="5725" spans="1:14" x14ac:dyDescent="0.25">
      <c r="A5725" t="s">
        <v>8625</v>
      </c>
      <c r="B5725" t="s">
        <v>59</v>
      </c>
      <c r="C5725" t="s">
        <v>4862</v>
      </c>
      <c r="D5725" t="s">
        <v>86</v>
      </c>
      <c r="E5725" s="149">
        <v>295300</v>
      </c>
      <c r="F5725" s="149">
        <v>4566</v>
      </c>
      <c r="G5725" s="149">
        <v>299866</v>
      </c>
      <c r="H5725" s="150">
        <f>Tabela2[[#This Row],[PERCENTUAL REALIZADO2]]*1/100</f>
        <v>0.46724400000000005</v>
      </c>
      <c r="I5725">
        <v>46.724400000000003</v>
      </c>
      <c r="J5725" s="111">
        <v>42139</v>
      </c>
      <c r="L5725" t="s">
        <v>2</v>
      </c>
      <c r="M5725" t="s">
        <v>84</v>
      </c>
      <c r="N5725" t="s">
        <v>88</v>
      </c>
    </row>
    <row r="5726" spans="1:14" x14ac:dyDescent="0.25">
      <c r="A5726" t="s">
        <v>8627</v>
      </c>
      <c r="B5726" t="s">
        <v>60</v>
      </c>
      <c r="C5726" t="s">
        <v>8626</v>
      </c>
      <c r="D5726" t="s">
        <v>86</v>
      </c>
      <c r="E5726" s="149">
        <v>245850</v>
      </c>
      <c r="F5726" s="149">
        <v>8544.2199999999993</v>
      </c>
      <c r="G5726" s="149">
        <v>254394.22</v>
      </c>
      <c r="H5726" s="150">
        <f>Tabela2[[#This Row],[PERCENTUAL REALIZADO2]]*1/100</f>
        <v>0.57199800000000001</v>
      </c>
      <c r="I5726">
        <v>57.199800000000003</v>
      </c>
      <c r="J5726" s="111">
        <v>42056</v>
      </c>
      <c r="L5726" t="s">
        <v>2</v>
      </c>
      <c r="M5726" t="s">
        <v>84</v>
      </c>
      <c r="N5726" t="s">
        <v>88</v>
      </c>
    </row>
    <row r="5727" spans="1:14" x14ac:dyDescent="0.25">
      <c r="A5727" t="s">
        <v>176</v>
      </c>
      <c r="B5727" t="s">
        <v>65</v>
      </c>
      <c r="C5727" t="s">
        <v>3341</v>
      </c>
      <c r="D5727" t="s">
        <v>86</v>
      </c>
      <c r="E5727" s="149">
        <v>245850</v>
      </c>
      <c r="F5727" s="149">
        <v>18957.64</v>
      </c>
      <c r="G5727" s="149">
        <v>264807.64</v>
      </c>
      <c r="H5727" s="150">
        <f>Tabela2[[#This Row],[PERCENTUAL REALIZADO2]]*1/100</f>
        <v>0.89173100000000005</v>
      </c>
      <c r="I5727">
        <v>89.173100000000005</v>
      </c>
      <c r="J5727" s="111">
        <v>41981</v>
      </c>
      <c r="L5727" t="s">
        <v>2</v>
      </c>
      <c r="M5727" t="s">
        <v>84</v>
      </c>
      <c r="N5727" t="s">
        <v>88</v>
      </c>
    </row>
    <row r="5728" spans="1:14" x14ac:dyDescent="0.25">
      <c r="A5728" t="s">
        <v>616</v>
      </c>
      <c r="B5728" t="s">
        <v>68</v>
      </c>
      <c r="C5728" t="s">
        <v>8165</v>
      </c>
      <c r="D5728" t="s">
        <v>86</v>
      </c>
      <c r="E5728" s="149">
        <v>245850</v>
      </c>
      <c r="F5728" s="149">
        <v>5050</v>
      </c>
      <c r="G5728" s="149">
        <v>250900</v>
      </c>
      <c r="H5728" s="150">
        <f>Tabela2[[#This Row],[PERCENTUAL REALIZADO2]]*1/100</f>
        <v>9.5700000000000007E-2</v>
      </c>
      <c r="I5728">
        <v>9.57</v>
      </c>
      <c r="J5728" s="111">
        <v>42156</v>
      </c>
      <c r="L5728" t="s">
        <v>2</v>
      </c>
      <c r="M5728" t="s">
        <v>84</v>
      </c>
      <c r="N5728" t="s">
        <v>88</v>
      </c>
    </row>
    <row r="5729" spans="1:14" x14ac:dyDescent="0.25">
      <c r="A5729" t="s">
        <v>8628</v>
      </c>
      <c r="B5729" t="s">
        <v>47</v>
      </c>
      <c r="C5729" t="s">
        <v>1253</v>
      </c>
      <c r="D5729" t="s">
        <v>86</v>
      </c>
      <c r="E5729" s="149">
        <v>295300</v>
      </c>
      <c r="F5729" s="149">
        <v>0</v>
      </c>
      <c r="G5729" s="149">
        <v>295300</v>
      </c>
      <c r="H5729" s="150">
        <f>Tabela2[[#This Row],[PERCENTUAL REALIZADO2]]*1/100</f>
        <v>0.76114300000000001</v>
      </c>
      <c r="I5729">
        <v>76.1143</v>
      </c>
      <c r="J5729" s="111">
        <v>42356</v>
      </c>
      <c r="L5729" t="s">
        <v>2</v>
      </c>
      <c r="M5729" t="s">
        <v>84</v>
      </c>
      <c r="N5729" t="s">
        <v>88</v>
      </c>
    </row>
    <row r="5730" spans="1:14" x14ac:dyDescent="0.25">
      <c r="A5730" t="s">
        <v>8629</v>
      </c>
      <c r="B5730" t="s">
        <v>65</v>
      </c>
      <c r="C5730" t="s">
        <v>1306</v>
      </c>
      <c r="D5730" t="s">
        <v>86</v>
      </c>
      <c r="E5730" s="149">
        <v>1330837.93</v>
      </c>
      <c r="F5730" s="149">
        <v>115725.04</v>
      </c>
      <c r="G5730" s="149">
        <v>1446562.97</v>
      </c>
      <c r="H5730" s="150">
        <f>Tabela2[[#This Row],[PERCENTUAL REALIZADO2]]*1/100</f>
        <v>0.55569999999999997</v>
      </c>
      <c r="I5730">
        <v>55.57</v>
      </c>
      <c r="J5730" s="111">
        <v>42166</v>
      </c>
      <c r="L5730" t="s">
        <v>2</v>
      </c>
      <c r="M5730" t="s">
        <v>84</v>
      </c>
      <c r="N5730" t="s">
        <v>6545</v>
      </c>
    </row>
    <row r="5731" spans="1:14" x14ac:dyDescent="0.25">
      <c r="A5731" t="s">
        <v>8630</v>
      </c>
      <c r="B5731" t="s">
        <v>68</v>
      </c>
      <c r="C5731" t="s">
        <v>2163</v>
      </c>
      <c r="D5731" t="s">
        <v>86</v>
      </c>
      <c r="E5731" s="149">
        <v>295300</v>
      </c>
      <c r="F5731" s="149">
        <v>113952.11</v>
      </c>
      <c r="G5731" s="149">
        <v>409252.11</v>
      </c>
      <c r="H5731" s="150">
        <f>Tabela2[[#This Row],[PERCENTUAL REALIZADO2]]*1/100</f>
        <v>0.96860400000000002</v>
      </c>
      <c r="I5731">
        <v>96.860399999999998</v>
      </c>
      <c r="J5731" s="111">
        <v>42005</v>
      </c>
      <c r="L5731" t="s">
        <v>2</v>
      </c>
      <c r="M5731" t="s">
        <v>84</v>
      </c>
      <c r="N5731" t="s">
        <v>114</v>
      </c>
    </row>
    <row r="5732" spans="1:14" x14ac:dyDescent="0.25">
      <c r="A5732" t="s">
        <v>8631</v>
      </c>
      <c r="B5732" t="s">
        <v>65</v>
      </c>
      <c r="C5732" t="s">
        <v>8103</v>
      </c>
      <c r="D5732" t="s">
        <v>86</v>
      </c>
      <c r="E5732" s="149">
        <v>394200</v>
      </c>
      <c r="F5732" s="149">
        <v>153307.06</v>
      </c>
      <c r="G5732" s="149">
        <v>547507.06000000006</v>
      </c>
      <c r="H5732" s="150">
        <f>Tabela2[[#This Row],[PERCENTUAL REALIZADO2]]*1/100</f>
        <v>0.83410700000000004</v>
      </c>
      <c r="I5732">
        <v>83.410700000000006</v>
      </c>
      <c r="J5732" s="111">
        <v>42173</v>
      </c>
      <c r="L5732" t="s">
        <v>2</v>
      </c>
      <c r="M5732" t="s">
        <v>84</v>
      </c>
      <c r="N5732" t="s">
        <v>88</v>
      </c>
    </row>
    <row r="5733" spans="1:14" x14ac:dyDescent="0.25">
      <c r="A5733" t="s">
        <v>8632</v>
      </c>
      <c r="B5733" t="s">
        <v>65</v>
      </c>
      <c r="C5733" t="s">
        <v>5009</v>
      </c>
      <c r="D5733" t="s">
        <v>86</v>
      </c>
      <c r="E5733" s="149">
        <v>245850</v>
      </c>
      <c r="F5733" s="149">
        <v>45962.76</v>
      </c>
      <c r="G5733" s="149">
        <v>291812.76</v>
      </c>
      <c r="H5733" s="150">
        <f>Tabela2[[#This Row],[PERCENTUAL REALIZADO2]]*1/100</f>
        <v>0.27268100000000001</v>
      </c>
      <c r="I5733">
        <v>27.2681</v>
      </c>
      <c r="J5733" s="111">
        <v>42359</v>
      </c>
      <c r="L5733" t="s">
        <v>2</v>
      </c>
      <c r="M5733" t="s">
        <v>84</v>
      </c>
      <c r="N5733" t="s">
        <v>88</v>
      </c>
    </row>
    <row r="5734" spans="1:14" x14ac:dyDescent="0.25">
      <c r="A5734" t="s">
        <v>8633</v>
      </c>
      <c r="B5734" t="s">
        <v>60</v>
      </c>
      <c r="C5734" t="s">
        <v>7941</v>
      </c>
      <c r="D5734" t="s">
        <v>86</v>
      </c>
      <c r="E5734" s="149">
        <v>394200</v>
      </c>
      <c r="F5734" s="149">
        <v>0</v>
      </c>
      <c r="G5734" s="149">
        <v>394200</v>
      </c>
      <c r="H5734" s="150">
        <f>Tabela2[[#This Row],[PERCENTUAL REALIZADO2]]*1/100</f>
        <v>0.36251499999999998</v>
      </c>
      <c r="I5734">
        <v>36.2515</v>
      </c>
      <c r="J5734" s="111">
        <v>42151</v>
      </c>
      <c r="L5734" t="s">
        <v>2</v>
      </c>
      <c r="M5734" t="s">
        <v>84</v>
      </c>
      <c r="N5734" t="s">
        <v>565</v>
      </c>
    </row>
    <row r="5735" spans="1:14" x14ac:dyDescent="0.25">
      <c r="A5735" t="s">
        <v>8635</v>
      </c>
      <c r="B5735" t="s">
        <v>47</v>
      </c>
      <c r="C5735" t="s">
        <v>8634</v>
      </c>
      <c r="D5735" t="s">
        <v>86</v>
      </c>
      <c r="E5735" s="149">
        <v>690900</v>
      </c>
      <c r="F5735" s="149">
        <v>9100</v>
      </c>
      <c r="G5735" s="149">
        <v>700000</v>
      </c>
      <c r="H5735" s="150">
        <f>Tabela2[[#This Row],[PERCENTUAL REALIZADO2]]*1/100</f>
        <v>0.98396399999999995</v>
      </c>
      <c r="I5735">
        <v>98.3964</v>
      </c>
      <c r="J5735" s="111">
        <v>42255</v>
      </c>
      <c r="L5735" t="s">
        <v>2</v>
      </c>
      <c r="M5735" t="s">
        <v>84</v>
      </c>
      <c r="N5735" t="s">
        <v>88</v>
      </c>
    </row>
    <row r="5736" spans="1:14" x14ac:dyDescent="0.25">
      <c r="A5736" t="s">
        <v>8636</v>
      </c>
      <c r="B5736" t="s">
        <v>65</v>
      </c>
      <c r="C5736" t="s">
        <v>1041</v>
      </c>
      <c r="D5736" t="s">
        <v>86</v>
      </c>
      <c r="E5736" s="149">
        <v>493100</v>
      </c>
      <c r="F5736" s="149">
        <v>42878.26</v>
      </c>
      <c r="G5736" s="149">
        <v>535978.26</v>
      </c>
      <c r="H5736" s="150">
        <f>Tabela2[[#This Row],[PERCENTUAL REALIZADO2]]*1/100</f>
        <v>0.75628200000000012</v>
      </c>
      <c r="I5736">
        <v>75.628200000000007</v>
      </c>
      <c r="J5736" s="111">
        <v>42241</v>
      </c>
      <c r="L5736" t="s">
        <v>2</v>
      </c>
      <c r="M5736" t="s">
        <v>84</v>
      </c>
      <c r="N5736" t="s">
        <v>183</v>
      </c>
    </row>
    <row r="5737" spans="1:14" x14ac:dyDescent="0.25">
      <c r="A5737" t="s">
        <v>1416</v>
      </c>
      <c r="B5737" t="s">
        <v>48</v>
      </c>
      <c r="C5737" t="s">
        <v>6591</v>
      </c>
      <c r="D5737" t="s">
        <v>117</v>
      </c>
      <c r="E5737" s="149">
        <v>100000</v>
      </c>
      <c r="F5737" s="149">
        <v>9218.7900000000009</v>
      </c>
      <c r="G5737" s="149">
        <v>109218.79</v>
      </c>
      <c r="H5737" s="150">
        <f>Tabela2[[#This Row],[PERCENTUAL REALIZADO2]]*1/100</f>
        <v>0.7873</v>
      </c>
      <c r="I5737">
        <v>78.73</v>
      </c>
      <c r="J5737" s="111">
        <v>39322</v>
      </c>
      <c r="K5737" s="111">
        <v>43373</v>
      </c>
      <c r="L5737" t="s">
        <v>2</v>
      </c>
      <c r="M5737" t="s">
        <v>120</v>
      </c>
      <c r="N5737" t="s">
        <v>722</v>
      </c>
    </row>
    <row r="5738" spans="1:14" x14ac:dyDescent="0.25">
      <c r="A5738" t="s">
        <v>3202</v>
      </c>
      <c r="B5738" t="s">
        <v>53</v>
      </c>
      <c r="C5738" t="s">
        <v>413</v>
      </c>
      <c r="D5738" t="s">
        <v>86</v>
      </c>
      <c r="E5738" s="149">
        <v>245850</v>
      </c>
      <c r="F5738" s="149">
        <v>192397.4</v>
      </c>
      <c r="G5738" s="149">
        <v>438247.4</v>
      </c>
      <c r="H5738" s="150">
        <f>Tabela2[[#This Row],[PERCENTUAL REALIZADO2]]*1/100</f>
        <v>4.411E-3</v>
      </c>
      <c r="I5738">
        <v>0.44109999999999999</v>
      </c>
      <c r="J5738" s="111">
        <v>42552</v>
      </c>
      <c r="L5738" t="s">
        <v>2</v>
      </c>
      <c r="M5738" t="s">
        <v>84</v>
      </c>
      <c r="N5738" t="s">
        <v>88</v>
      </c>
    </row>
    <row r="5739" spans="1:14" x14ac:dyDescent="0.25">
      <c r="A5739" t="s">
        <v>8637</v>
      </c>
      <c r="B5739" t="s">
        <v>66</v>
      </c>
      <c r="C5739" t="s">
        <v>946</v>
      </c>
      <c r="D5739" t="s">
        <v>86</v>
      </c>
      <c r="E5739" s="149">
        <v>493100</v>
      </c>
      <c r="F5739" s="149">
        <v>39834.11</v>
      </c>
      <c r="G5739" s="149">
        <v>532934.11</v>
      </c>
      <c r="H5739" s="150">
        <f>Tabela2[[#This Row],[PERCENTUAL REALIZADO2]]*1/100</f>
        <v>0.87828100000000009</v>
      </c>
      <c r="I5739">
        <v>87.828100000000006</v>
      </c>
      <c r="J5739" s="111">
        <v>42135</v>
      </c>
      <c r="L5739" t="s">
        <v>2</v>
      </c>
      <c r="M5739" t="s">
        <v>84</v>
      </c>
      <c r="N5739" t="s">
        <v>88</v>
      </c>
    </row>
    <row r="5740" spans="1:14" x14ac:dyDescent="0.25">
      <c r="A5740" t="s">
        <v>8639</v>
      </c>
      <c r="B5740" t="s">
        <v>53</v>
      </c>
      <c r="C5740" t="s">
        <v>8638</v>
      </c>
      <c r="D5740" t="s">
        <v>86</v>
      </c>
      <c r="E5740" s="149">
        <v>245850</v>
      </c>
      <c r="F5740" s="149">
        <v>17694.03</v>
      </c>
      <c r="G5740" s="149">
        <v>263544.03000000003</v>
      </c>
      <c r="H5740" s="150">
        <f>Tabela2[[#This Row],[PERCENTUAL REALIZADO2]]*1/100</f>
        <v>0.51839500000000005</v>
      </c>
      <c r="I5740">
        <v>51.839500000000001</v>
      </c>
      <c r="J5740" s="111">
        <v>42360</v>
      </c>
      <c r="L5740" t="s">
        <v>2</v>
      </c>
      <c r="M5740" t="s">
        <v>84</v>
      </c>
      <c r="N5740" t="s">
        <v>88</v>
      </c>
    </row>
    <row r="5741" spans="1:14" x14ac:dyDescent="0.25">
      <c r="A5741" t="s">
        <v>8640</v>
      </c>
      <c r="B5741" t="s">
        <v>68</v>
      </c>
      <c r="C5741" t="s">
        <v>6320</v>
      </c>
      <c r="D5741" t="s">
        <v>86</v>
      </c>
      <c r="E5741" s="149">
        <v>245850</v>
      </c>
      <c r="F5741" s="149">
        <v>7310.92</v>
      </c>
      <c r="G5741" s="149">
        <v>253160.92</v>
      </c>
      <c r="H5741" s="150">
        <f>Tabela2[[#This Row],[PERCENTUAL REALIZADO2]]*1/100</f>
        <v>0.89891499999999991</v>
      </c>
      <c r="I5741">
        <v>89.891499999999994</v>
      </c>
      <c r="J5741" s="111">
        <v>42352</v>
      </c>
      <c r="L5741" t="s">
        <v>2</v>
      </c>
      <c r="M5741" t="s">
        <v>84</v>
      </c>
      <c r="N5741" t="s">
        <v>88</v>
      </c>
    </row>
    <row r="5742" spans="1:14" x14ac:dyDescent="0.25">
      <c r="A5742" t="s">
        <v>8642</v>
      </c>
      <c r="B5742" t="s">
        <v>68</v>
      </c>
      <c r="C5742" t="s">
        <v>8641</v>
      </c>
      <c r="D5742" t="s">
        <v>86</v>
      </c>
      <c r="E5742" s="149">
        <v>344750</v>
      </c>
      <c r="F5742" s="149">
        <v>7035.71</v>
      </c>
      <c r="G5742" s="149">
        <v>351785.71</v>
      </c>
      <c r="H5742" s="150">
        <f>Tabela2[[#This Row],[PERCENTUAL REALIZADO2]]*1/100</f>
        <v>0.88852599999999993</v>
      </c>
      <c r="I5742">
        <v>88.852599999999995</v>
      </c>
      <c r="J5742" s="111">
        <v>41824</v>
      </c>
      <c r="L5742" t="s">
        <v>2</v>
      </c>
      <c r="M5742" t="s">
        <v>84</v>
      </c>
      <c r="N5742" t="s">
        <v>88</v>
      </c>
    </row>
    <row r="5743" spans="1:14" x14ac:dyDescent="0.25">
      <c r="A5743" t="s">
        <v>8640</v>
      </c>
      <c r="B5743" t="s">
        <v>68</v>
      </c>
      <c r="C5743" t="s">
        <v>6320</v>
      </c>
      <c r="D5743" t="s">
        <v>86</v>
      </c>
      <c r="E5743" s="149">
        <v>245850</v>
      </c>
      <c r="F5743" s="149">
        <v>20317.64</v>
      </c>
      <c r="G5743" s="149">
        <v>266167.64</v>
      </c>
      <c r="H5743" s="150">
        <f>Tabela2[[#This Row],[PERCENTUAL REALIZADO2]]*1/100</f>
        <v>0.93076800000000004</v>
      </c>
      <c r="I5743">
        <v>93.076800000000006</v>
      </c>
      <c r="J5743" s="111">
        <v>42333</v>
      </c>
      <c r="L5743" t="s">
        <v>2</v>
      </c>
      <c r="M5743" t="s">
        <v>84</v>
      </c>
      <c r="N5743" t="s">
        <v>88</v>
      </c>
    </row>
    <row r="5744" spans="1:14" x14ac:dyDescent="0.25">
      <c r="A5744" t="s">
        <v>8644</v>
      </c>
      <c r="B5744" t="s">
        <v>57</v>
      </c>
      <c r="C5744" t="s">
        <v>8643</v>
      </c>
      <c r="D5744" t="s">
        <v>86</v>
      </c>
      <c r="E5744" s="149">
        <v>245850</v>
      </c>
      <c r="F5744" s="149">
        <v>0</v>
      </c>
      <c r="G5744" s="149">
        <v>245850</v>
      </c>
      <c r="H5744" s="150">
        <f>Tabela2[[#This Row],[PERCENTUAL REALIZADO2]]*1/100</f>
        <v>9.0177999999999994E-2</v>
      </c>
      <c r="I5744">
        <v>9.0177999999999994</v>
      </c>
      <c r="J5744" s="111">
        <v>42512</v>
      </c>
      <c r="L5744" t="s">
        <v>2</v>
      </c>
      <c r="M5744" t="s">
        <v>84</v>
      </c>
      <c r="N5744" t="s">
        <v>88</v>
      </c>
    </row>
    <row r="5745" spans="1:14" x14ac:dyDescent="0.25">
      <c r="A5745" t="s">
        <v>8645</v>
      </c>
      <c r="B5745" t="s">
        <v>68</v>
      </c>
      <c r="C5745" t="s">
        <v>5747</v>
      </c>
      <c r="D5745" t="s">
        <v>86</v>
      </c>
      <c r="E5745" s="149">
        <v>592000</v>
      </c>
      <c r="F5745" s="149">
        <v>51478.26</v>
      </c>
      <c r="G5745" s="149">
        <v>643478.26</v>
      </c>
      <c r="H5745" s="150">
        <f>Tabela2[[#This Row],[PERCENTUAL REALIZADO2]]*1/100</f>
        <v>0.28764200000000001</v>
      </c>
      <c r="I5745">
        <v>28.764199999999999</v>
      </c>
      <c r="J5745" s="111">
        <v>42342</v>
      </c>
      <c r="L5745" t="s">
        <v>2</v>
      </c>
      <c r="M5745" t="s">
        <v>84</v>
      </c>
      <c r="N5745" t="s">
        <v>565</v>
      </c>
    </row>
    <row r="5746" spans="1:14" x14ac:dyDescent="0.25">
      <c r="A5746" t="s">
        <v>8646</v>
      </c>
      <c r="B5746" t="s">
        <v>68</v>
      </c>
      <c r="C5746" t="s">
        <v>557</v>
      </c>
      <c r="D5746" t="s">
        <v>86</v>
      </c>
      <c r="E5746" s="149">
        <v>394200</v>
      </c>
      <c r="F5746" s="149">
        <v>39289.79</v>
      </c>
      <c r="G5746" s="149">
        <v>433489.79</v>
      </c>
      <c r="H5746" s="150">
        <f>Tabela2[[#This Row],[PERCENTUAL REALIZADO2]]*1/100</f>
        <v>0.84510099999999999</v>
      </c>
      <c r="I5746">
        <v>84.510099999999994</v>
      </c>
      <c r="J5746" s="111">
        <v>42125</v>
      </c>
      <c r="L5746" t="s">
        <v>2</v>
      </c>
      <c r="M5746" t="s">
        <v>84</v>
      </c>
      <c r="N5746" t="s">
        <v>88</v>
      </c>
    </row>
    <row r="5747" spans="1:14" x14ac:dyDescent="0.25">
      <c r="A5747" t="s">
        <v>8647</v>
      </c>
      <c r="B5747" t="s">
        <v>68</v>
      </c>
      <c r="C5747" t="s">
        <v>346</v>
      </c>
      <c r="D5747" t="s">
        <v>86</v>
      </c>
      <c r="E5747" s="149">
        <v>344750</v>
      </c>
      <c r="F5747" s="149">
        <v>81587.37</v>
      </c>
      <c r="G5747" s="149">
        <v>426337.37</v>
      </c>
      <c r="H5747" s="150">
        <f>Tabela2[[#This Row],[PERCENTUAL REALIZADO2]]*1/100</f>
        <v>0.504436</v>
      </c>
      <c r="I5747">
        <v>50.443600000000004</v>
      </c>
      <c r="J5747" s="111">
        <v>42270</v>
      </c>
      <c r="L5747" t="s">
        <v>2</v>
      </c>
      <c r="M5747" t="s">
        <v>84</v>
      </c>
      <c r="N5747" t="s">
        <v>88</v>
      </c>
    </row>
    <row r="5748" spans="1:14" x14ac:dyDescent="0.25">
      <c r="A5748" t="s">
        <v>8648</v>
      </c>
      <c r="B5748" t="s">
        <v>48</v>
      </c>
      <c r="C5748" t="s">
        <v>580</v>
      </c>
      <c r="D5748" t="s">
        <v>86</v>
      </c>
      <c r="E5748" s="149">
        <v>245850</v>
      </c>
      <c r="F5748" s="149">
        <v>33059.56</v>
      </c>
      <c r="G5748" s="149">
        <v>278909.56</v>
      </c>
      <c r="H5748" s="150">
        <f>Tabela2[[#This Row],[PERCENTUAL REALIZADO2]]*1/100</f>
        <v>0.820322</v>
      </c>
      <c r="I5748">
        <v>82.032200000000003</v>
      </c>
      <c r="J5748" s="111">
        <v>42125</v>
      </c>
      <c r="L5748" t="s">
        <v>2</v>
      </c>
      <c r="M5748" t="s">
        <v>84</v>
      </c>
      <c r="N5748" t="s">
        <v>88</v>
      </c>
    </row>
    <row r="5749" spans="1:14" x14ac:dyDescent="0.25">
      <c r="A5749" t="s">
        <v>8649</v>
      </c>
      <c r="B5749" t="s">
        <v>69</v>
      </c>
      <c r="C5749" t="s">
        <v>691</v>
      </c>
      <c r="D5749" t="s">
        <v>86</v>
      </c>
      <c r="E5749" s="149">
        <v>245850</v>
      </c>
      <c r="F5749" s="149">
        <v>3492.37</v>
      </c>
      <c r="G5749" s="149">
        <v>249342.37</v>
      </c>
      <c r="H5749" s="150">
        <f>Tabela2[[#This Row],[PERCENTUAL REALIZADO2]]*1/100</f>
        <v>0.85948400000000003</v>
      </c>
      <c r="I5749">
        <v>85.948400000000007</v>
      </c>
      <c r="J5749" s="111">
        <v>42095</v>
      </c>
      <c r="L5749" t="s">
        <v>2</v>
      </c>
      <c r="M5749" t="s">
        <v>84</v>
      </c>
      <c r="N5749" t="s">
        <v>88</v>
      </c>
    </row>
    <row r="5750" spans="1:14" x14ac:dyDescent="0.25">
      <c r="A5750" t="s">
        <v>8650</v>
      </c>
      <c r="B5750" t="s">
        <v>68</v>
      </c>
      <c r="C5750" t="s">
        <v>1302</v>
      </c>
      <c r="D5750" t="s">
        <v>86</v>
      </c>
      <c r="E5750" s="149">
        <v>468006.98</v>
      </c>
      <c r="F5750" s="149">
        <v>63896.06</v>
      </c>
      <c r="G5750" s="149">
        <v>531903.04</v>
      </c>
      <c r="H5750" s="150">
        <f>Tabela2[[#This Row],[PERCENTUAL REALIZADO2]]*1/100</f>
        <v>0.82180200000000003</v>
      </c>
      <c r="I5750">
        <v>82.180199999999999</v>
      </c>
      <c r="J5750" s="111">
        <v>42163</v>
      </c>
      <c r="L5750" t="s">
        <v>2</v>
      </c>
      <c r="M5750" t="s">
        <v>84</v>
      </c>
      <c r="N5750" t="s">
        <v>88</v>
      </c>
    </row>
    <row r="5751" spans="1:14" x14ac:dyDescent="0.25">
      <c r="A5751" t="s">
        <v>8651</v>
      </c>
      <c r="B5751" t="s">
        <v>47</v>
      </c>
      <c r="C5751" t="s">
        <v>892</v>
      </c>
      <c r="D5751" t="s">
        <v>86</v>
      </c>
      <c r="E5751" s="149">
        <v>245850</v>
      </c>
      <c r="F5751" s="149">
        <v>22138.26</v>
      </c>
      <c r="G5751" s="149">
        <v>267988.26</v>
      </c>
      <c r="H5751" s="150">
        <f>Tabela2[[#This Row],[PERCENTUAL REALIZADO2]]*1/100</f>
        <v>0.58397900000000003</v>
      </c>
      <c r="I5751">
        <v>58.3979</v>
      </c>
      <c r="J5751" s="111">
        <v>42125</v>
      </c>
      <c r="L5751" t="s">
        <v>2</v>
      </c>
      <c r="M5751" t="s">
        <v>84</v>
      </c>
      <c r="N5751" t="s">
        <v>88</v>
      </c>
    </row>
    <row r="5752" spans="1:14" x14ac:dyDescent="0.25">
      <c r="A5752" t="s">
        <v>8652</v>
      </c>
      <c r="B5752" t="s">
        <v>51</v>
      </c>
      <c r="C5752" t="s">
        <v>5785</v>
      </c>
      <c r="D5752" t="s">
        <v>86</v>
      </c>
      <c r="E5752" s="149">
        <v>295300</v>
      </c>
      <c r="F5752" s="149">
        <v>12937.12</v>
      </c>
      <c r="G5752" s="149">
        <v>308237.12</v>
      </c>
      <c r="H5752" s="150">
        <f>Tabela2[[#This Row],[PERCENTUAL REALIZADO2]]*1/100</f>
        <v>0.19974799999999998</v>
      </c>
      <c r="I5752">
        <v>19.974799999999998</v>
      </c>
      <c r="J5752" s="111">
        <v>42156</v>
      </c>
      <c r="L5752" t="s">
        <v>2</v>
      </c>
      <c r="M5752" t="s">
        <v>84</v>
      </c>
      <c r="N5752" t="s">
        <v>183</v>
      </c>
    </row>
    <row r="5753" spans="1:14" x14ac:dyDescent="0.25">
      <c r="A5753" t="s">
        <v>6605</v>
      </c>
      <c r="B5753" t="s">
        <v>46</v>
      </c>
      <c r="C5753" t="s">
        <v>6604</v>
      </c>
      <c r="D5753" t="s">
        <v>82</v>
      </c>
      <c r="E5753" s="149">
        <v>487500</v>
      </c>
      <c r="F5753" s="149">
        <v>14625</v>
      </c>
      <c r="G5753" s="149">
        <v>502125</v>
      </c>
      <c r="H5753" s="150">
        <f>Tabela2[[#This Row],[PERCENTUAL REALIZADO2]]*1/100</f>
        <v>0.1188</v>
      </c>
      <c r="I5753">
        <v>11.88</v>
      </c>
      <c r="J5753" s="111">
        <v>39633</v>
      </c>
      <c r="L5753" t="s">
        <v>2</v>
      </c>
      <c r="M5753" t="s">
        <v>84</v>
      </c>
      <c r="N5753" t="s">
        <v>721</v>
      </c>
    </row>
    <row r="5754" spans="1:14" x14ac:dyDescent="0.25">
      <c r="A5754" t="s">
        <v>8653</v>
      </c>
      <c r="B5754" t="s">
        <v>47</v>
      </c>
      <c r="C5754" t="s">
        <v>919</v>
      </c>
      <c r="D5754" t="s">
        <v>86</v>
      </c>
      <c r="E5754" s="149">
        <v>245850</v>
      </c>
      <c r="F5754" s="149">
        <v>5150</v>
      </c>
      <c r="G5754" s="149">
        <v>251000</v>
      </c>
      <c r="H5754" s="150">
        <f>Tabela2[[#This Row],[PERCENTUAL REALIZADO2]]*1/100</f>
        <v>0.77448800000000007</v>
      </c>
      <c r="I5754">
        <v>77.448800000000006</v>
      </c>
      <c r="J5754" s="111">
        <v>42528</v>
      </c>
      <c r="L5754" t="s">
        <v>2</v>
      </c>
      <c r="M5754" t="s">
        <v>84</v>
      </c>
      <c r="N5754" t="s">
        <v>183</v>
      </c>
    </row>
    <row r="5755" spans="1:14" x14ac:dyDescent="0.25">
      <c r="A5755" t="s">
        <v>8654</v>
      </c>
      <c r="B5755" t="s">
        <v>51</v>
      </c>
      <c r="C5755" t="s">
        <v>7240</v>
      </c>
      <c r="D5755" t="s">
        <v>86</v>
      </c>
      <c r="E5755" s="149">
        <v>493100</v>
      </c>
      <c r="F5755" s="149">
        <v>6900</v>
      </c>
      <c r="G5755" s="149">
        <v>500000</v>
      </c>
      <c r="H5755" s="150">
        <f>Tabela2[[#This Row],[PERCENTUAL REALIZADO2]]*1/100</f>
        <v>0.84104500000000004</v>
      </c>
      <c r="I5755">
        <v>84.104500000000002</v>
      </c>
      <c r="J5755" s="111">
        <v>42278</v>
      </c>
      <c r="L5755" t="s">
        <v>2</v>
      </c>
      <c r="M5755" t="s">
        <v>84</v>
      </c>
      <c r="N5755" t="s">
        <v>88</v>
      </c>
    </row>
    <row r="5756" spans="1:14" x14ac:dyDescent="0.25">
      <c r="A5756" t="s">
        <v>8656</v>
      </c>
      <c r="B5756" t="s">
        <v>51</v>
      </c>
      <c r="C5756" t="s">
        <v>8655</v>
      </c>
      <c r="D5756" t="s">
        <v>86</v>
      </c>
      <c r="E5756" s="149">
        <v>295300</v>
      </c>
      <c r="F5756" s="149">
        <v>9033.5</v>
      </c>
      <c r="G5756" s="149">
        <v>304333.5</v>
      </c>
      <c r="H5756" s="150">
        <f>Tabela2[[#This Row],[PERCENTUAL REALIZADO2]]*1/100</f>
        <v>0.244201</v>
      </c>
      <c r="I5756">
        <v>24.420100000000001</v>
      </c>
      <c r="J5756" s="111">
        <v>42172</v>
      </c>
      <c r="L5756" t="s">
        <v>2</v>
      </c>
      <c r="M5756" t="s">
        <v>84</v>
      </c>
      <c r="N5756" t="s">
        <v>88</v>
      </c>
    </row>
    <row r="5757" spans="1:14" x14ac:dyDescent="0.25">
      <c r="A5757" t="s">
        <v>7004</v>
      </c>
      <c r="B5757" t="s">
        <v>64</v>
      </c>
      <c r="C5757" t="s">
        <v>7003</v>
      </c>
      <c r="D5757" t="s">
        <v>86</v>
      </c>
      <c r="E5757" s="149">
        <v>846314.29</v>
      </c>
      <c r="F5757" s="149">
        <v>36014.49</v>
      </c>
      <c r="G5757" s="149">
        <v>882328.78</v>
      </c>
      <c r="H5757" s="150">
        <f>Tabela2[[#This Row],[PERCENTUAL REALIZADO2]]*1/100</f>
        <v>0.176206</v>
      </c>
      <c r="I5757">
        <v>17.6206</v>
      </c>
      <c r="J5757" s="111">
        <v>42190</v>
      </c>
      <c r="L5757" t="s">
        <v>2</v>
      </c>
      <c r="M5757" t="s">
        <v>84</v>
      </c>
      <c r="N5757" t="s">
        <v>88</v>
      </c>
    </row>
    <row r="5758" spans="1:14" x14ac:dyDescent="0.25">
      <c r="A5758" t="s">
        <v>102</v>
      </c>
      <c r="B5758" t="s">
        <v>47</v>
      </c>
      <c r="C5758" t="s">
        <v>8553</v>
      </c>
      <c r="D5758" t="s">
        <v>86</v>
      </c>
      <c r="E5758" s="149">
        <v>394200</v>
      </c>
      <c r="F5758" s="149">
        <v>0</v>
      </c>
      <c r="G5758" s="149">
        <v>394200</v>
      </c>
      <c r="H5758" s="150">
        <f>Tabela2[[#This Row],[PERCENTUAL REALIZADO2]]*1/100</f>
        <v>0.90751700000000002</v>
      </c>
      <c r="I5758">
        <v>90.7517</v>
      </c>
      <c r="J5758" s="111">
        <v>42107</v>
      </c>
      <c r="L5758" t="s">
        <v>2</v>
      </c>
      <c r="M5758" t="s">
        <v>84</v>
      </c>
      <c r="N5758" t="s">
        <v>88</v>
      </c>
    </row>
    <row r="5759" spans="1:14" x14ac:dyDescent="0.25">
      <c r="A5759" t="s">
        <v>4516</v>
      </c>
      <c r="B5759" t="s">
        <v>47</v>
      </c>
      <c r="C5759" t="s">
        <v>8657</v>
      </c>
      <c r="D5759" t="s">
        <v>86</v>
      </c>
      <c r="E5759" s="149">
        <v>987600</v>
      </c>
      <c r="F5759" s="149">
        <v>493192.4</v>
      </c>
      <c r="G5759" s="149">
        <v>1480792.4</v>
      </c>
      <c r="H5759" s="150">
        <f>Tabela2[[#This Row],[PERCENTUAL REALIZADO2]]*1/100</f>
        <v>0.46839799999999998</v>
      </c>
      <c r="I5759">
        <v>46.839799999999997</v>
      </c>
      <c r="J5759" s="111">
        <v>42278</v>
      </c>
      <c r="L5759" t="s">
        <v>2</v>
      </c>
      <c r="M5759" t="s">
        <v>84</v>
      </c>
      <c r="N5759" t="s">
        <v>88</v>
      </c>
    </row>
    <row r="5760" spans="1:14" x14ac:dyDescent="0.25">
      <c r="A5760" t="s">
        <v>666</v>
      </c>
      <c r="B5760" t="s">
        <v>57</v>
      </c>
      <c r="C5760" t="s">
        <v>5528</v>
      </c>
      <c r="D5760" t="s">
        <v>86</v>
      </c>
      <c r="E5760" s="149">
        <v>295300</v>
      </c>
      <c r="F5760" s="149">
        <v>3734.07</v>
      </c>
      <c r="G5760" s="149">
        <v>299034.07</v>
      </c>
      <c r="H5760" s="150">
        <f>Tabela2[[#This Row],[PERCENTUAL REALIZADO2]]*1/100</f>
        <v>0.18140599999999998</v>
      </c>
      <c r="I5760">
        <v>18.140599999999999</v>
      </c>
      <c r="J5760" s="111">
        <v>42156</v>
      </c>
      <c r="L5760" t="s">
        <v>2</v>
      </c>
      <c r="M5760" t="s">
        <v>84</v>
      </c>
      <c r="N5760" t="s">
        <v>88</v>
      </c>
    </row>
    <row r="5761" spans="1:14" x14ac:dyDescent="0.25">
      <c r="A5761" t="s">
        <v>666</v>
      </c>
      <c r="B5761" t="s">
        <v>57</v>
      </c>
      <c r="C5761" t="s">
        <v>585</v>
      </c>
      <c r="D5761" t="s">
        <v>86</v>
      </c>
      <c r="E5761" s="149">
        <v>740350</v>
      </c>
      <c r="F5761" s="149">
        <v>0</v>
      </c>
      <c r="G5761" s="149">
        <v>740350</v>
      </c>
      <c r="H5761" s="150">
        <f>Tabela2[[#This Row],[PERCENTUAL REALIZADO2]]*1/100</f>
        <v>0.44430599999999998</v>
      </c>
      <c r="I5761">
        <v>44.430599999999998</v>
      </c>
      <c r="J5761" s="111">
        <v>41823</v>
      </c>
      <c r="L5761" t="s">
        <v>2</v>
      </c>
      <c r="M5761" t="s">
        <v>84</v>
      </c>
      <c r="N5761" t="s">
        <v>88</v>
      </c>
    </row>
    <row r="5762" spans="1:14" x14ac:dyDescent="0.25">
      <c r="A5762" t="s">
        <v>8658</v>
      </c>
      <c r="B5762" t="s">
        <v>51</v>
      </c>
      <c r="C5762" t="s">
        <v>283</v>
      </c>
      <c r="D5762" t="s">
        <v>86</v>
      </c>
      <c r="E5762" s="149">
        <v>493100</v>
      </c>
      <c r="F5762" s="149">
        <v>34250.080000000002</v>
      </c>
      <c r="G5762" s="149">
        <v>527350.07999999996</v>
      </c>
      <c r="H5762" s="150">
        <f>Tabela2[[#This Row],[PERCENTUAL REALIZADO2]]*1/100</f>
        <v>4.9419999999999993E-3</v>
      </c>
      <c r="I5762">
        <v>0.49419999999999997</v>
      </c>
      <c r="J5762" s="111">
        <v>41820</v>
      </c>
      <c r="L5762" t="s">
        <v>2</v>
      </c>
      <c r="M5762" t="s">
        <v>84</v>
      </c>
      <c r="N5762" t="s">
        <v>88</v>
      </c>
    </row>
    <row r="5763" spans="1:14" x14ac:dyDescent="0.25">
      <c r="A5763" t="s">
        <v>8659</v>
      </c>
      <c r="B5763" t="s">
        <v>65</v>
      </c>
      <c r="C5763" t="s">
        <v>385</v>
      </c>
      <c r="D5763" t="s">
        <v>86</v>
      </c>
      <c r="E5763" s="149">
        <v>740350</v>
      </c>
      <c r="F5763" s="149">
        <v>105915.81</v>
      </c>
      <c r="G5763" s="149">
        <v>846265.81</v>
      </c>
      <c r="H5763" s="150">
        <f>Tabela2[[#This Row],[PERCENTUAL REALIZADO2]]*1/100</f>
        <v>0.79222499999999996</v>
      </c>
      <c r="I5763">
        <v>79.222499999999997</v>
      </c>
      <c r="J5763" s="111">
        <v>42236</v>
      </c>
      <c r="L5763" t="s">
        <v>2</v>
      </c>
      <c r="M5763" t="s">
        <v>84</v>
      </c>
      <c r="N5763" t="s">
        <v>88</v>
      </c>
    </row>
    <row r="5764" spans="1:14" x14ac:dyDescent="0.25">
      <c r="A5764" t="s">
        <v>6876</v>
      </c>
      <c r="B5764" t="s">
        <v>56</v>
      </c>
      <c r="C5764" t="s">
        <v>806</v>
      </c>
      <c r="D5764" t="s">
        <v>86</v>
      </c>
      <c r="E5764" s="149">
        <v>987600</v>
      </c>
      <c r="F5764" s="149">
        <v>45000</v>
      </c>
      <c r="G5764" s="149">
        <v>1032600</v>
      </c>
      <c r="H5764" s="150">
        <f>Tabela2[[#This Row],[PERCENTUAL REALIZADO2]]*1/100</f>
        <v>0.81353900000000001</v>
      </c>
      <c r="I5764">
        <v>81.353899999999996</v>
      </c>
      <c r="J5764" s="111">
        <v>42160</v>
      </c>
      <c r="L5764" t="s">
        <v>2</v>
      </c>
      <c r="M5764" t="s">
        <v>84</v>
      </c>
      <c r="N5764" t="s">
        <v>88</v>
      </c>
    </row>
    <row r="5765" spans="1:14" x14ac:dyDescent="0.25">
      <c r="A5765" t="s">
        <v>8660</v>
      </c>
      <c r="B5765" t="s">
        <v>51</v>
      </c>
      <c r="C5765" t="s">
        <v>5875</v>
      </c>
      <c r="D5765" t="s">
        <v>86</v>
      </c>
      <c r="E5765" s="149">
        <v>245850</v>
      </c>
      <c r="F5765" s="149">
        <v>26562.92</v>
      </c>
      <c r="G5765" s="149">
        <v>272412.92</v>
      </c>
      <c r="H5765" s="150">
        <f>Tabela2[[#This Row],[PERCENTUAL REALIZADO2]]*1/100</f>
        <v>0.97294300000000011</v>
      </c>
      <c r="I5765">
        <v>97.294300000000007</v>
      </c>
      <c r="J5765" s="111">
        <v>42374</v>
      </c>
      <c r="L5765" t="s">
        <v>2</v>
      </c>
      <c r="M5765" t="s">
        <v>84</v>
      </c>
      <c r="N5765" t="s">
        <v>88</v>
      </c>
    </row>
    <row r="5766" spans="1:14" x14ac:dyDescent="0.25">
      <c r="A5766" t="s">
        <v>8662</v>
      </c>
      <c r="B5766" t="s">
        <v>62</v>
      </c>
      <c r="C5766" t="s">
        <v>8661</v>
      </c>
      <c r="D5766" t="s">
        <v>86</v>
      </c>
      <c r="E5766" s="149">
        <v>245850</v>
      </c>
      <c r="F5766" s="149">
        <v>0</v>
      </c>
      <c r="G5766" s="149">
        <v>245850</v>
      </c>
      <c r="H5766" s="150">
        <f>Tabela2[[#This Row],[PERCENTUAL REALIZADO2]]*1/100</f>
        <v>0.92165999999999992</v>
      </c>
      <c r="I5766">
        <v>92.165999999999997</v>
      </c>
      <c r="J5766" s="111">
        <v>42054</v>
      </c>
      <c r="L5766" t="s">
        <v>2</v>
      </c>
      <c r="M5766" t="s">
        <v>84</v>
      </c>
      <c r="N5766" t="s">
        <v>88</v>
      </c>
    </row>
    <row r="5767" spans="1:14" x14ac:dyDescent="0.25">
      <c r="A5767" t="s">
        <v>8664</v>
      </c>
      <c r="B5767" t="s">
        <v>51</v>
      </c>
      <c r="C5767" t="s">
        <v>8663</v>
      </c>
      <c r="D5767" t="s">
        <v>86</v>
      </c>
      <c r="E5767" s="149">
        <v>295300</v>
      </c>
      <c r="F5767" s="149">
        <v>5122.29</v>
      </c>
      <c r="G5767" s="149">
        <v>300422.28999999998</v>
      </c>
      <c r="H5767" s="150">
        <f>Tabela2[[#This Row],[PERCENTUAL REALIZADO2]]*1/100</f>
        <v>6.4211000000000004E-2</v>
      </c>
      <c r="I5767">
        <v>6.4211</v>
      </c>
      <c r="J5767" s="111">
        <v>42156</v>
      </c>
      <c r="L5767" t="s">
        <v>2</v>
      </c>
      <c r="M5767" t="s">
        <v>84</v>
      </c>
      <c r="N5767" t="s">
        <v>88</v>
      </c>
    </row>
    <row r="5768" spans="1:14" x14ac:dyDescent="0.25">
      <c r="A5768" t="s">
        <v>8665</v>
      </c>
      <c r="B5768" t="s">
        <v>66</v>
      </c>
      <c r="C5768" t="s">
        <v>4232</v>
      </c>
      <c r="D5768" t="s">
        <v>86</v>
      </c>
      <c r="E5768" s="149">
        <v>295300</v>
      </c>
      <c r="F5768" s="149">
        <v>83246.8</v>
      </c>
      <c r="G5768" s="149">
        <v>378546.8</v>
      </c>
      <c r="H5768" s="150">
        <f>Tabela2[[#This Row],[PERCENTUAL REALIZADO2]]*1/100</f>
        <v>0.52258599999999999</v>
      </c>
      <c r="I5768">
        <v>52.258600000000001</v>
      </c>
      <c r="J5768" s="111">
        <v>42104</v>
      </c>
      <c r="L5768" t="s">
        <v>2</v>
      </c>
      <c r="M5768" t="s">
        <v>84</v>
      </c>
      <c r="N5768" t="s">
        <v>88</v>
      </c>
    </row>
    <row r="5769" spans="1:14" x14ac:dyDescent="0.25">
      <c r="A5769" t="s">
        <v>8666</v>
      </c>
      <c r="B5769" t="s">
        <v>65</v>
      </c>
      <c r="C5769" t="s">
        <v>2716</v>
      </c>
      <c r="D5769" t="s">
        <v>86</v>
      </c>
      <c r="E5769" s="149">
        <v>245850</v>
      </c>
      <c r="F5769" s="149">
        <v>29832.47</v>
      </c>
      <c r="G5769" s="149">
        <v>275682.46999999997</v>
      </c>
      <c r="H5769" s="150">
        <f>Tabela2[[#This Row],[PERCENTUAL REALIZADO2]]*1/100</f>
        <v>0.82653999999999994</v>
      </c>
      <c r="I5769">
        <v>82.653999999999996</v>
      </c>
      <c r="J5769" s="111">
        <v>42146</v>
      </c>
      <c r="L5769" t="s">
        <v>2</v>
      </c>
      <c r="M5769" t="s">
        <v>84</v>
      </c>
      <c r="N5769" t="s">
        <v>88</v>
      </c>
    </row>
    <row r="5770" spans="1:14" x14ac:dyDescent="0.25">
      <c r="A5770" t="s">
        <v>8667</v>
      </c>
      <c r="B5770" t="s">
        <v>51</v>
      </c>
      <c r="C5770" t="s">
        <v>5913</v>
      </c>
      <c r="D5770" t="s">
        <v>86</v>
      </c>
      <c r="E5770" s="149">
        <v>245850</v>
      </c>
      <c r="F5770" s="149">
        <v>4150</v>
      </c>
      <c r="G5770" s="149">
        <v>250000</v>
      </c>
      <c r="H5770" s="150">
        <f>Tabela2[[#This Row],[PERCENTUAL REALIZADO2]]*1/100</f>
        <v>0.83646900000000002</v>
      </c>
      <c r="I5770">
        <v>83.646900000000002</v>
      </c>
      <c r="J5770" s="111">
        <v>42122</v>
      </c>
      <c r="L5770" t="s">
        <v>2</v>
      </c>
      <c r="M5770" t="s">
        <v>84</v>
      </c>
      <c r="N5770" t="s">
        <v>88</v>
      </c>
    </row>
    <row r="5771" spans="1:14" x14ac:dyDescent="0.25">
      <c r="A5771" t="s">
        <v>7484</v>
      </c>
      <c r="B5771" t="s">
        <v>51</v>
      </c>
      <c r="C5771" t="s">
        <v>4073</v>
      </c>
      <c r="D5771" t="s">
        <v>86</v>
      </c>
      <c r="E5771" s="149">
        <v>987600</v>
      </c>
      <c r="F5771" s="149">
        <v>20155.099999999999</v>
      </c>
      <c r="G5771" s="149">
        <v>1007755.1</v>
      </c>
      <c r="H5771" s="150">
        <f>Tabela2[[#This Row],[PERCENTUAL REALIZADO2]]*1/100</f>
        <v>0.27302100000000001</v>
      </c>
      <c r="I5771">
        <v>27.302099999999999</v>
      </c>
      <c r="J5771" s="111">
        <v>42163</v>
      </c>
      <c r="L5771" t="s">
        <v>2</v>
      </c>
      <c r="M5771" t="s">
        <v>84</v>
      </c>
      <c r="N5771" t="s">
        <v>88</v>
      </c>
    </row>
    <row r="5772" spans="1:14" x14ac:dyDescent="0.25">
      <c r="A5772" t="s">
        <v>1775</v>
      </c>
      <c r="B5772" t="s">
        <v>62</v>
      </c>
      <c r="C5772" t="s">
        <v>1774</v>
      </c>
      <c r="D5772" t="s">
        <v>86</v>
      </c>
      <c r="E5772" s="149">
        <v>493100</v>
      </c>
      <c r="F5772" s="149">
        <v>9652.35</v>
      </c>
      <c r="G5772" s="149">
        <v>502752.35</v>
      </c>
      <c r="H5772" s="150">
        <f>Tabela2[[#This Row],[PERCENTUAL REALIZADO2]]*1/100</f>
        <v>0.80005099999999996</v>
      </c>
      <c r="I5772">
        <v>80.005099999999999</v>
      </c>
      <c r="J5772" s="111">
        <v>42164</v>
      </c>
      <c r="L5772" t="s">
        <v>2</v>
      </c>
      <c r="M5772" t="s">
        <v>84</v>
      </c>
      <c r="N5772" t="s">
        <v>88</v>
      </c>
    </row>
    <row r="5773" spans="1:14" x14ac:dyDescent="0.25">
      <c r="A5773" t="s">
        <v>8668</v>
      </c>
      <c r="B5773" t="s">
        <v>65</v>
      </c>
      <c r="C5773" t="s">
        <v>2259</v>
      </c>
      <c r="D5773" t="s">
        <v>86</v>
      </c>
      <c r="E5773" s="149">
        <v>455400.86</v>
      </c>
      <c r="F5773" s="149">
        <v>0</v>
      </c>
      <c r="G5773" s="149">
        <v>455400.86</v>
      </c>
      <c r="H5773" s="150">
        <f>Tabela2[[#This Row],[PERCENTUAL REALIZADO2]]*1/100</f>
        <v>0.91251199999999999</v>
      </c>
      <c r="I5773">
        <v>91.251199999999997</v>
      </c>
      <c r="J5773" s="111">
        <v>42352</v>
      </c>
      <c r="L5773" t="s">
        <v>2</v>
      </c>
      <c r="M5773" t="s">
        <v>84</v>
      </c>
      <c r="N5773" t="s">
        <v>88</v>
      </c>
    </row>
    <row r="5774" spans="1:14" x14ac:dyDescent="0.25">
      <c r="A5774" t="s">
        <v>8669</v>
      </c>
      <c r="B5774" t="s">
        <v>51</v>
      </c>
      <c r="C5774" t="s">
        <v>1779</v>
      </c>
      <c r="D5774" t="s">
        <v>86</v>
      </c>
      <c r="E5774" s="149">
        <v>295300</v>
      </c>
      <c r="F5774" s="149">
        <v>5549.26</v>
      </c>
      <c r="G5774" s="149">
        <v>300849.26</v>
      </c>
      <c r="H5774" s="150">
        <f>Tabela2[[#This Row],[PERCENTUAL REALIZADO2]]*1/100</f>
        <v>0.57850099999999993</v>
      </c>
      <c r="I5774">
        <v>57.850099999999998</v>
      </c>
      <c r="J5774" s="111">
        <v>42429</v>
      </c>
      <c r="L5774" t="s">
        <v>2</v>
      </c>
      <c r="M5774" t="s">
        <v>84</v>
      </c>
      <c r="N5774" t="s">
        <v>131</v>
      </c>
    </row>
    <row r="5775" spans="1:14" x14ac:dyDescent="0.25">
      <c r="A5775" t="s">
        <v>8670</v>
      </c>
      <c r="B5775" t="s">
        <v>53</v>
      </c>
      <c r="C5775" t="s">
        <v>1715</v>
      </c>
      <c r="D5775" t="s">
        <v>86</v>
      </c>
      <c r="E5775" s="149">
        <v>740350</v>
      </c>
      <c r="F5775" s="149">
        <v>6994.1</v>
      </c>
      <c r="G5775" s="149">
        <v>747344.1</v>
      </c>
      <c r="H5775" s="150">
        <f>Tabela2[[#This Row],[PERCENTUAL REALIZADO2]]*1/100</f>
        <v>0.993147</v>
      </c>
      <c r="I5775">
        <v>99.314700000000002</v>
      </c>
      <c r="J5775" s="111">
        <v>42188</v>
      </c>
      <c r="L5775" t="s">
        <v>2</v>
      </c>
      <c r="M5775" t="s">
        <v>84</v>
      </c>
      <c r="N5775" t="s">
        <v>88</v>
      </c>
    </row>
    <row r="5776" spans="1:14" x14ac:dyDescent="0.25">
      <c r="A5776" t="s">
        <v>8671</v>
      </c>
      <c r="B5776" t="s">
        <v>51</v>
      </c>
      <c r="C5776" t="s">
        <v>5412</v>
      </c>
      <c r="D5776" t="s">
        <v>86</v>
      </c>
      <c r="E5776" s="149">
        <v>245850</v>
      </c>
      <c r="F5776" s="149">
        <v>4150</v>
      </c>
      <c r="G5776" s="149">
        <v>250000</v>
      </c>
      <c r="H5776" s="150">
        <f>Tabela2[[#This Row],[PERCENTUAL REALIZADO2]]*1/100</f>
        <v>0.29283500000000001</v>
      </c>
      <c r="I5776">
        <v>29.2835</v>
      </c>
      <c r="J5776" s="111">
        <v>42156</v>
      </c>
      <c r="L5776" t="s">
        <v>2</v>
      </c>
      <c r="M5776" t="s">
        <v>84</v>
      </c>
      <c r="N5776" t="s">
        <v>88</v>
      </c>
    </row>
    <row r="5777" spans="1:14" x14ac:dyDescent="0.25">
      <c r="A5777" t="s">
        <v>8673</v>
      </c>
      <c r="B5777" t="s">
        <v>65</v>
      </c>
      <c r="C5777" t="s">
        <v>8672</v>
      </c>
      <c r="D5777" t="s">
        <v>86</v>
      </c>
      <c r="E5777" s="149">
        <v>245850</v>
      </c>
      <c r="F5777" s="149">
        <v>4917</v>
      </c>
      <c r="G5777" s="149">
        <v>250767</v>
      </c>
      <c r="H5777" s="150">
        <f>Tabela2[[#This Row],[PERCENTUAL REALIZADO2]]*1/100</f>
        <v>2.1061E-2</v>
      </c>
      <c r="I5777">
        <v>2.1061000000000001</v>
      </c>
      <c r="J5777" s="111">
        <v>42300</v>
      </c>
      <c r="L5777" t="s">
        <v>2</v>
      </c>
      <c r="M5777" t="s">
        <v>84</v>
      </c>
      <c r="N5777" t="s">
        <v>88</v>
      </c>
    </row>
    <row r="5778" spans="1:14" x14ac:dyDescent="0.25">
      <c r="A5778" t="s">
        <v>8674</v>
      </c>
      <c r="B5778" t="s">
        <v>60</v>
      </c>
      <c r="C5778" t="s">
        <v>743</v>
      </c>
      <c r="D5778" t="s">
        <v>86</v>
      </c>
      <c r="E5778" s="149">
        <v>493100</v>
      </c>
      <c r="F5778" s="149">
        <v>16900</v>
      </c>
      <c r="G5778" s="149">
        <v>510000</v>
      </c>
      <c r="H5778" s="150">
        <f>Tabela2[[#This Row],[PERCENTUAL REALIZADO2]]*1/100</f>
        <v>0.48194000000000004</v>
      </c>
      <c r="I5778">
        <v>48.194000000000003</v>
      </c>
      <c r="J5778" s="111">
        <v>42241</v>
      </c>
      <c r="L5778" t="s">
        <v>2</v>
      </c>
      <c r="M5778" t="s">
        <v>84</v>
      </c>
      <c r="N5778" t="s">
        <v>88</v>
      </c>
    </row>
    <row r="5779" spans="1:14" x14ac:dyDescent="0.25">
      <c r="A5779" t="s">
        <v>8675</v>
      </c>
      <c r="B5779" t="s">
        <v>52</v>
      </c>
      <c r="C5779" t="s">
        <v>5361</v>
      </c>
      <c r="D5779" t="s">
        <v>86</v>
      </c>
      <c r="E5779" s="149">
        <v>493100</v>
      </c>
      <c r="F5779" s="149">
        <v>10064</v>
      </c>
      <c r="G5779" s="149">
        <v>503164</v>
      </c>
      <c r="H5779" s="150">
        <f>Tabela2[[#This Row],[PERCENTUAL REALIZADO2]]*1/100</f>
        <v>0.88520100000000002</v>
      </c>
      <c r="I5779">
        <v>88.520099999999999</v>
      </c>
      <c r="J5779" s="111">
        <v>42233</v>
      </c>
      <c r="L5779" t="s">
        <v>2</v>
      </c>
      <c r="M5779" t="s">
        <v>84</v>
      </c>
      <c r="N5779" t="s">
        <v>88</v>
      </c>
    </row>
    <row r="5780" spans="1:14" x14ac:dyDescent="0.25">
      <c r="A5780" t="s">
        <v>8676</v>
      </c>
      <c r="B5780" t="s">
        <v>65</v>
      </c>
      <c r="C5780" t="s">
        <v>8446</v>
      </c>
      <c r="D5780" t="s">
        <v>86</v>
      </c>
      <c r="E5780" s="149">
        <v>789800</v>
      </c>
      <c r="F5780" s="149">
        <v>23695.51</v>
      </c>
      <c r="G5780" s="149">
        <v>813495.51</v>
      </c>
      <c r="H5780" s="150">
        <f>Tabela2[[#This Row],[PERCENTUAL REALIZADO2]]*1/100</f>
        <v>0.92121300000000006</v>
      </c>
      <c r="I5780">
        <v>92.121300000000005</v>
      </c>
      <c r="J5780" s="111">
        <v>42145</v>
      </c>
      <c r="L5780" t="s">
        <v>2</v>
      </c>
      <c r="M5780" t="s">
        <v>84</v>
      </c>
      <c r="N5780" t="s">
        <v>88</v>
      </c>
    </row>
    <row r="5781" spans="1:14" x14ac:dyDescent="0.25">
      <c r="A5781" t="s">
        <v>8677</v>
      </c>
      <c r="B5781" t="s">
        <v>68</v>
      </c>
      <c r="C5781" t="s">
        <v>648</v>
      </c>
      <c r="D5781" t="s">
        <v>86</v>
      </c>
      <c r="E5781" s="149">
        <v>344750</v>
      </c>
      <c r="F5781" s="149">
        <v>29980</v>
      </c>
      <c r="G5781" s="149">
        <v>374730</v>
      </c>
      <c r="H5781" s="150">
        <f>Tabela2[[#This Row],[PERCENTUAL REALIZADO2]]*1/100</f>
        <v>0.74594300000000002</v>
      </c>
      <c r="I5781">
        <v>74.594300000000004</v>
      </c>
      <c r="J5781" s="111">
        <v>42217</v>
      </c>
      <c r="L5781" t="s">
        <v>2</v>
      </c>
      <c r="M5781" t="s">
        <v>84</v>
      </c>
      <c r="N5781" t="s">
        <v>88</v>
      </c>
    </row>
    <row r="5782" spans="1:14" x14ac:dyDescent="0.25">
      <c r="A5782" t="s">
        <v>8678</v>
      </c>
      <c r="B5782" t="s">
        <v>69</v>
      </c>
      <c r="C5782" t="s">
        <v>1129</v>
      </c>
      <c r="D5782" t="s">
        <v>86</v>
      </c>
      <c r="E5782" s="149">
        <v>1976600</v>
      </c>
      <c r="F5782" s="149">
        <v>82358.33</v>
      </c>
      <c r="G5782" s="149">
        <v>2058958.33</v>
      </c>
      <c r="H5782" s="150">
        <f>Tabela2[[#This Row],[PERCENTUAL REALIZADO2]]*1/100</f>
        <v>0.20183800000000002</v>
      </c>
      <c r="I5782">
        <v>20.183800000000002</v>
      </c>
      <c r="J5782" s="111">
        <v>42156</v>
      </c>
      <c r="L5782" t="s">
        <v>2</v>
      </c>
      <c r="M5782" t="s">
        <v>84</v>
      </c>
      <c r="N5782" t="s">
        <v>565</v>
      </c>
    </row>
    <row r="5783" spans="1:14" x14ac:dyDescent="0.25">
      <c r="A5783" t="s">
        <v>8679</v>
      </c>
      <c r="B5783" t="s">
        <v>69</v>
      </c>
      <c r="C5783" t="s">
        <v>1129</v>
      </c>
      <c r="D5783" t="s">
        <v>86</v>
      </c>
      <c r="E5783" s="149">
        <v>1976600</v>
      </c>
      <c r="F5783" s="149">
        <v>82358.33</v>
      </c>
      <c r="G5783" s="149">
        <v>2058958.33</v>
      </c>
      <c r="H5783" s="150">
        <f>Tabela2[[#This Row],[PERCENTUAL REALIZADO2]]*1/100</f>
        <v>0.30268499999999998</v>
      </c>
      <c r="I5783">
        <v>30.2685</v>
      </c>
      <c r="J5783" s="111">
        <v>42156</v>
      </c>
      <c r="L5783" t="s">
        <v>2</v>
      </c>
      <c r="M5783" t="s">
        <v>84</v>
      </c>
      <c r="N5783" t="s">
        <v>565</v>
      </c>
    </row>
    <row r="5784" spans="1:14" x14ac:dyDescent="0.25">
      <c r="A5784" t="s">
        <v>8680</v>
      </c>
      <c r="B5784" t="s">
        <v>53</v>
      </c>
      <c r="C5784" t="s">
        <v>293</v>
      </c>
      <c r="D5784" t="s">
        <v>86</v>
      </c>
      <c r="E5784" s="149">
        <v>493100</v>
      </c>
      <c r="F5784" s="149">
        <v>12003.01</v>
      </c>
      <c r="G5784" s="149">
        <v>505103.01</v>
      </c>
      <c r="H5784" s="150">
        <f>Tabela2[[#This Row],[PERCENTUAL REALIZADO2]]*1/100</f>
        <v>0.99702200000000007</v>
      </c>
      <c r="I5784">
        <v>99.702200000000005</v>
      </c>
      <c r="J5784" s="111">
        <v>42165</v>
      </c>
      <c r="L5784" t="s">
        <v>2</v>
      </c>
      <c r="M5784" t="s">
        <v>84</v>
      </c>
      <c r="N5784" t="s">
        <v>183</v>
      </c>
    </row>
    <row r="5785" spans="1:14" x14ac:dyDescent="0.25">
      <c r="A5785" t="s">
        <v>8637</v>
      </c>
      <c r="B5785" t="s">
        <v>66</v>
      </c>
      <c r="C5785" t="s">
        <v>946</v>
      </c>
      <c r="D5785" t="s">
        <v>86</v>
      </c>
      <c r="E5785" s="149">
        <v>245850</v>
      </c>
      <c r="F5785" s="149">
        <v>21016.65</v>
      </c>
      <c r="G5785" s="149">
        <v>266866.65000000002</v>
      </c>
      <c r="H5785" s="150">
        <f>Tabela2[[#This Row],[PERCENTUAL REALIZADO2]]*1/100</f>
        <v>0.86104000000000003</v>
      </c>
      <c r="I5785">
        <v>86.103999999999999</v>
      </c>
      <c r="J5785" s="111">
        <v>42135</v>
      </c>
      <c r="L5785" t="s">
        <v>2</v>
      </c>
      <c r="M5785" t="s">
        <v>84</v>
      </c>
      <c r="N5785" t="s">
        <v>88</v>
      </c>
    </row>
    <row r="5786" spans="1:14" x14ac:dyDescent="0.25">
      <c r="A5786" t="s">
        <v>8682</v>
      </c>
      <c r="B5786" t="s">
        <v>62</v>
      </c>
      <c r="C5786" t="s">
        <v>8681</v>
      </c>
      <c r="D5786" t="s">
        <v>86</v>
      </c>
      <c r="E5786" s="149">
        <v>690900</v>
      </c>
      <c r="F5786" s="149">
        <v>101307.14</v>
      </c>
      <c r="G5786" s="149">
        <v>792207.14</v>
      </c>
      <c r="H5786" s="150">
        <f>Tabela2[[#This Row],[PERCENTUAL REALIZADO2]]*1/100</f>
        <v>0.40622999999999998</v>
      </c>
      <c r="I5786">
        <v>40.622999999999998</v>
      </c>
      <c r="J5786" s="111">
        <v>42157</v>
      </c>
      <c r="L5786" t="s">
        <v>2</v>
      </c>
      <c r="M5786" t="s">
        <v>84</v>
      </c>
      <c r="N5786" t="s">
        <v>88</v>
      </c>
    </row>
    <row r="5787" spans="1:14" x14ac:dyDescent="0.25">
      <c r="A5787" t="s">
        <v>8683</v>
      </c>
      <c r="B5787" t="s">
        <v>51</v>
      </c>
      <c r="C5787" t="s">
        <v>6024</v>
      </c>
      <c r="D5787" t="s">
        <v>86</v>
      </c>
      <c r="E5787" s="149">
        <v>245850</v>
      </c>
      <c r="F5787" s="149">
        <v>6000</v>
      </c>
      <c r="G5787" s="149">
        <v>251850</v>
      </c>
      <c r="H5787" s="150">
        <f>Tabela2[[#This Row],[PERCENTUAL REALIZADO2]]*1/100</f>
        <v>5.8486999999999997E-2</v>
      </c>
      <c r="I5787">
        <v>5.8487</v>
      </c>
      <c r="J5787" s="111">
        <v>42166</v>
      </c>
      <c r="L5787" t="s">
        <v>2</v>
      </c>
      <c r="M5787" t="s">
        <v>84</v>
      </c>
      <c r="N5787" t="s">
        <v>131</v>
      </c>
    </row>
    <row r="5788" spans="1:14" x14ac:dyDescent="0.25">
      <c r="A5788" t="s">
        <v>8684</v>
      </c>
      <c r="B5788" t="s">
        <v>51</v>
      </c>
      <c r="C5788" t="s">
        <v>1090</v>
      </c>
      <c r="D5788" t="s">
        <v>86</v>
      </c>
      <c r="E5788" s="149">
        <v>245850</v>
      </c>
      <c r="F5788" s="149">
        <v>4150</v>
      </c>
      <c r="G5788" s="149">
        <v>250000</v>
      </c>
      <c r="H5788" s="150">
        <f>Tabela2[[#This Row],[PERCENTUAL REALIZADO2]]*1/100</f>
        <v>2.3193000000000002E-2</v>
      </c>
      <c r="I5788">
        <v>2.3193000000000001</v>
      </c>
      <c r="J5788" s="111">
        <v>42160</v>
      </c>
      <c r="L5788" t="s">
        <v>2</v>
      </c>
      <c r="M5788" t="s">
        <v>84</v>
      </c>
      <c r="N5788" t="s">
        <v>88</v>
      </c>
    </row>
    <row r="5789" spans="1:14" x14ac:dyDescent="0.25">
      <c r="A5789" t="s">
        <v>8685</v>
      </c>
      <c r="B5789" t="s">
        <v>60</v>
      </c>
      <c r="C5789" t="s">
        <v>1412</v>
      </c>
      <c r="D5789" t="s">
        <v>86</v>
      </c>
      <c r="E5789" s="149">
        <v>1975809.36</v>
      </c>
      <c r="F5789" s="149">
        <v>40322.639999999999</v>
      </c>
      <c r="G5789" s="149">
        <v>2016132</v>
      </c>
      <c r="H5789" s="150">
        <f>Tabela2[[#This Row],[PERCENTUAL REALIZADO2]]*1/100</f>
        <v>0.97955600000000009</v>
      </c>
      <c r="I5789">
        <v>97.955600000000004</v>
      </c>
      <c r="J5789" s="111">
        <v>42151</v>
      </c>
      <c r="L5789" t="s">
        <v>2</v>
      </c>
      <c r="M5789" t="s">
        <v>84</v>
      </c>
      <c r="N5789" t="s">
        <v>88</v>
      </c>
    </row>
    <row r="5790" spans="1:14" x14ac:dyDescent="0.25">
      <c r="A5790" t="s">
        <v>5645</v>
      </c>
      <c r="B5790" t="s">
        <v>68</v>
      </c>
      <c r="C5790" t="s">
        <v>1652</v>
      </c>
      <c r="D5790" t="s">
        <v>86</v>
      </c>
      <c r="E5790" s="149">
        <v>255740</v>
      </c>
      <c r="F5790" s="149">
        <v>4262.4399999999996</v>
      </c>
      <c r="G5790" s="149">
        <v>260002.44</v>
      </c>
      <c r="H5790" s="150">
        <f>Tabela2[[#This Row],[PERCENTUAL REALIZADO2]]*1/100</f>
        <v>0.779667</v>
      </c>
      <c r="I5790">
        <v>77.966700000000003</v>
      </c>
      <c r="J5790" s="111">
        <v>42156</v>
      </c>
      <c r="L5790" t="s">
        <v>2</v>
      </c>
      <c r="M5790" t="s">
        <v>84</v>
      </c>
      <c r="N5790" t="s">
        <v>88</v>
      </c>
    </row>
    <row r="5791" spans="1:14" x14ac:dyDescent="0.25">
      <c r="A5791" t="s">
        <v>1838</v>
      </c>
      <c r="B5791" t="s">
        <v>314</v>
      </c>
      <c r="C5791" t="s">
        <v>361</v>
      </c>
      <c r="D5791" t="s">
        <v>86</v>
      </c>
      <c r="E5791" s="149">
        <v>394200</v>
      </c>
      <c r="F5791" s="149">
        <v>0</v>
      </c>
      <c r="G5791" s="149">
        <v>394200</v>
      </c>
      <c r="H5791" s="150">
        <f>Tabela2[[#This Row],[PERCENTUAL REALIZADO2]]*1/100</f>
        <v>0.81894199999999995</v>
      </c>
      <c r="I5791">
        <v>81.894199999999998</v>
      </c>
      <c r="J5791" s="111">
        <v>42179</v>
      </c>
      <c r="L5791" t="s">
        <v>2</v>
      </c>
      <c r="M5791" t="s">
        <v>84</v>
      </c>
      <c r="N5791" t="s">
        <v>114</v>
      </c>
    </row>
    <row r="5792" spans="1:14" x14ac:dyDescent="0.25">
      <c r="A5792" t="s">
        <v>8686</v>
      </c>
      <c r="B5792" t="s">
        <v>58</v>
      </c>
      <c r="C5792" t="s">
        <v>8028</v>
      </c>
      <c r="D5792" t="s">
        <v>86</v>
      </c>
      <c r="E5792" s="149">
        <v>255740</v>
      </c>
      <c r="F5792" s="149">
        <v>7068.9</v>
      </c>
      <c r="G5792" s="149">
        <v>262808.90000000002</v>
      </c>
      <c r="H5792" s="150">
        <f>Tabela2[[#This Row],[PERCENTUAL REALIZADO2]]*1/100</f>
        <v>9.5161999999999997E-2</v>
      </c>
      <c r="I5792">
        <v>9.5161999999999995</v>
      </c>
      <c r="J5792" s="111">
        <v>42157</v>
      </c>
      <c r="L5792" t="s">
        <v>2</v>
      </c>
      <c r="M5792" t="s">
        <v>84</v>
      </c>
      <c r="N5792" t="s">
        <v>88</v>
      </c>
    </row>
    <row r="5793" spans="1:14" x14ac:dyDescent="0.25">
      <c r="A5793" t="s">
        <v>1319</v>
      </c>
      <c r="B5793" t="s">
        <v>65</v>
      </c>
      <c r="C5793" t="s">
        <v>1318</v>
      </c>
      <c r="D5793" t="s">
        <v>86</v>
      </c>
      <c r="E5793" s="149">
        <v>245850</v>
      </c>
      <c r="F5793" s="149">
        <v>7496</v>
      </c>
      <c r="G5793" s="149">
        <v>253346</v>
      </c>
      <c r="H5793" s="150">
        <f>Tabela2[[#This Row],[PERCENTUAL REALIZADO2]]*1/100</f>
        <v>0.50867600000000002</v>
      </c>
      <c r="I5793">
        <v>50.867600000000003</v>
      </c>
      <c r="J5793" s="111">
        <v>42165</v>
      </c>
      <c r="L5793" t="s">
        <v>2</v>
      </c>
      <c r="M5793" t="s">
        <v>84</v>
      </c>
      <c r="N5793" t="s">
        <v>88</v>
      </c>
    </row>
    <row r="5794" spans="1:14" x14ac:dyDescent="0.25">
      <c r="A5794" t="s">
        <v>8687</v>
      </c>
      <c r="B5794" t="s">
        <v>66</v>
      </c>
      <c r="C5794" t="s">
        <v>7978</v>
      </c>
      <c r="D5794" t="s">
        <v>86</v>
      </c>
      <c r="E5794" s="149">
        <v>245850</v>
      </c>
      <c r="F5794" s="149">
        <v>9606.5300000000007</v>
      </c>
      <c r="G5794" s="149">
        <v>255456.53</v>
      </c>
      <c r="H5794" s="150">
        <f>Tabela2[[#This Row],[PERCENTUAL REALIZADO2]]*1/100</f>
        <v>0.80411500000000002</v>
      </c>
      <c r="I5794">
        <v>80.411500000000004</v>
      </c>
      <c r="J5794" s="111">
        <v>42156</v>
      </c>
      <c r="L5794" t="s">
        <v>2</v>
      </c>
      <c r="M5794" t="s">
        <v>84</v>
      </c>
      <c r="N5794" t="s">
        <v>88</v>
      </c>
    </row>
    <row r="5795" spans="1:14" x14ac:dyDescent="0.25">
      <c r="A5795" t="s">
        <v>8688</v>
      </c>
      <c r="B5795" t="s">
        <v>68</v>
      </c>
      <c r="C5795" t="s">
        <v>7467</v>
      </c>
      <c r="D5795" t="s">
        <v>86</v>
      </c>
      <c r="E5795" s="149">
        <v>245850</v>
      </c>
      <c r="F5795" s="149">
        <v>4570.5</v>
      </c>
      <c r="G5795" s="149">
        <v>250420.5</v>
      </c>
      <c r="H5795" s="150">
        <f>Tabela2[[#This Row],[PERCENTUAL REALIZADO2]]*1/100</f>
        <v>0.95660100000000003</v>
      </c>
      <c r="I5795">
        <v>95.6601</v>
      </c>
      <c r="J5795" s="111">
        <v>42157</v>
      </c>
      <c r="L5795" t="s">
        <v>2</v>
      </c>
      <c r="M5795" t="s">
        <v>84</v>
      </c>
      <c r="N5795" t="s">
        <v>88</v>
      </c>
    </row>
    <row r="5796" spans="1:14" x14ac:dyDescent="0.25">
      <c r="A5796" t="s">
        <v>8690</v>
      </c>
      <c r="B5796" t="s">
        <v>62</v>
      </c>
      <c r="C5796" t="s">
        <v>8689</v>
      </c>
      <c r="D5796" t="s">
        <v>86</v>
      </c>
      <c r="E5796" s="149">
        <v>245850</v>
      </c>
      <c r="F5796" s="149">
        <v>0</v>
      </c>
      <c r="G5796" s="149">
        <v>245850</v>
      </c>
      <c r="H5796" s="150">
        <f>Tabela2[[#This Row],[PERCENTUAL REALIZADO2]]*1/100</f>
        <v>0.37346800000000002</v>
      </c>
      <c r="I5796">
        <v>37.346800000000002</v>
      </c>
      <c r="J5796" s="111">
        <v>41816</v>
      </c>
      <c r="L5796" t="s">
        <v>2</v>
      </c>
      <c r="M5796" t="s">
        <v>84</v>
      </c>
      <c r="N5796" t="s">
        <v>88</v>
      </c>
    </row>
    <row r="5797" spans="1:14" x14ac:dyDescent="0.25">
      <c r="A5797" t="s">
        <v>8691</v>
      </c>
      <c r="B5797" t="s">
        <v>48</v>
      </c>
      <c r="C5797" t="s">
        <v>500</v>
      </c>
      <c r="D5797" t="s">
        <v>86</v>
      </c>
      <c r="E5797" s="149">
        <v>295300</v>
      </c>
      <c r="F5797" s="149">
        <v>9466.7900000000009</v>
      </c>
      <c r="G5797" s="149">
        <v>304766.78999999998</v>
      </c>
      <c r="H5797" s="150">
        <f>Tabela2[[#This Row],[PERCENTUAL REALIZADO2]]*1/100</f>
        <v>0.10467800000000001</v>
      </c>
      <c r="I5797">
        <v>10.4678</v>
      </c>
      <c r="J5797" s="111">
        <v>42217</v>
      </c>
      <c r="L5797" t="s">
        <v>2</v>
      </c>
      <c r="M5797" t="s">
        <v>84</v>
      </c>
      <c r="N5797" t="s">
        <v>88</v>
      </c>
    </row>
    <row r="5798" spans="1:14" x14ac:dyDescent="0.25">
      <c r="A5798" t="s">
        <v>8693</v>
      </c>
      <c r="B5798" t="s">
        <v>68</v>
      </c>
      <c r="C5798" t="s">
        <v>8692</v>
      </c>
      <c r="D5798" t="s">
        <v>86</v>
      </c>
      <c r="E5798" s="149">
        <v>255740</v>
      </c>
      <c r="F5798" s="149">
        <v>6497.44</v>
      </c>
      <c r="G5798" s="149">
        <v>262237.44</v>
      </c>
      <c r="H5798" s="150">
        <f>Tabela2[[#This Row],[PERCENTUAL REALIZADO2]]*1/100</f>
        <v>3.8440000000000002E-3</v>
      </c>
      <c r="I5798">
        <v>0.38440000000000002</v>
      </c>
      <c r="J5798" s="111">
        <v>42108</v>
      </c>
      <c r="L5798" t="s">
        <v>2</v>
      </c>
      <c r="M5798" t="s">
        <v>84</v>
      </c>
      <c r="N5798" t="s">
        <v>88</v>
      </c>
    </row>
    <row r="5799" spans="1:14" x14ac:dyDescent="0.25">
      <c r="A5799" t="s">
        <v>8694</v>
      </c>
      <c r="B5799" t="s">
        <v>60</v>
      </c>
      <c r="C5799" t="s">
        <v>5879</v>
      </c>
      <c r="D5799" t="s">
        <v>86</v>
      </c>
      <c r="E5799" s="149">
        <v>245850</v>
      </c>
      <c r="F5799" s="149">
        <v>13405.78</v>
      </c>
      <c r="G5799" s="149">
        <v>259255.78</v>
      </c>
      <c r="H5799" s="150">
        <f>Tabela2[[#This Row],[PERCENTUAL REALIZADO2]]*1/100</f>
        <v>0.408252</v>
      </c>
      <c r="I5799">
        <v>40.825200000000002</v>
      </c>
      <c r="J5799" s="111">
        <v>42152</v>
      </c>
      <c r="L5799" t="s">
        <v>2</v>
      </c>
      <c r="M5799" t="s">
        <v>84</v>
      </c>
      <c r="N5799" t="s">
        <v>565</v>
      </c>
    </row>
    <row r="5800" spans="1:14" x14ac:dyDescent="0.25">
      <c r="A5800" t="s">
        <v>6876</v>
      </c>
      <c r="B5800" t="s">
        <v>56</v>
      </c>
      <c r="C5800" t="s">
        <v>806</v>
      </c>
      <c r="D5800" t="s">
        <v>86</v>
      </c>
      <c r="E5800" s="149">
        <v>987600</v>
      </c>
      <c r="F5800" s="149">
        <v>42400</v>
      </c>
      <c r="G5800" s="149">
        <v>1030000</v>
      </c>
      <c r="H5800" s="150">
        <f>Tabela2[[#This Row],[PERCENTUAL REALIZADO2]]*1/100</f>
        <v>0.81419600000000003</v>
      </c>
      <c r="I5800">
        <v>81.419600000000003</v>
      </c>
      <c r="J5800" s="111">
        <v>42160</v>
      </c>
      <c r="L5800" t="s">
        <v>2</v>
      </c>
      <c r="M5800" t="s">
        <v>84</v>
      </c>
      <c r="N5800" t="s">
        <v>88</v>
      </c>
    </row>
    <row r="5801" spans="1:14" x14ac:dyDescent="0.25">
      <c r="A5801" t="s">
        <v>8695</v>
      </c>
      <c r="B5801" t="s">
        <v>47</v>
      </c>
      <c r="C5801" t="s">
        <v>578</v>
      </c>
      <c r="D5801" t="s">
        <v>86</v>
      </c>
      <c r="E5801" s="149">
        <v>295300</v>
      </c>
      <c r="F5801" s="149">
        <v>0</v>
      </c>
      <c r="G5801" s="149">
        <v>295300</v>
      </c>
      <c r="H5801" s="150">
        <f>Tabela2[[#This Row],[PERCENTUAL REALIZADO2]]*1/100</f>
        <v>0.42675600000000002</v>
      </c>
      <c r="I5801">
        <v>42.675600000000003</v>
      </c>
      <c r="J5801" s="111">
        <v>42323</v>
      </c>
      <c r="L5801" t="s">
        <v>2</v>
      </c>
      <c r="M5801" t="s">
        <v>84</v>
      </c>
      <c r="N5801" t="s">
        <v>88</v>
      </c>
    </row>
    <row r="5802" spans="1:14" x14ac:dyDescent="0.25">
      <c r="A5802" t="s">
        <v>8697</v>
      </c>
      <c r="B5802" t="s">
        <v>65</v>
      </c>
      <c r="C5802" t="s">
        <v>8696</v>
      </c>
      <c r="D5802" t="s">
        <v>86</v>
      </c>
      <c r="E5802" s="149">
        <v>493100</v>
      </c>
      <c r="F5802" s="149">
        <v>59431.1</v>
      </c>
      <c r="G5802" s="149">
        <v>552531.1</v>
      </c>
      <c r="H5802" s="150">
        <f>Tabela2[[#This Row],[PERCENTUAL REALIZADO2]]*1/100</f>
        <v>0.55361899999999997</v>
      </c>
      <c r="I5802">
        <v>55.361899999999999</v>
      </c>
      <c r="J5802" s="111">
        <v>42144</v>
      </c>
      <c r="L5802" t="s">
        <v>2</v>
      </c>
      <c r="M5802" t="s">
        <v>84</v>
      </c>
      <c r="N5802" t="s">
        <v>88</v>
      </c>
    </row>
    <row r="5803" spans="1:14" x14ac:dyDescent="0.25">
      <c r="A5803" t="s">
        <v>7163</v>
      </c>
      <c r="B5803" t="s">
        <v>62</v>
      </c>
      <c r="C5803" t="s">
        <v>640</v>
      </c>
      <c r="D5803" t="s">
        <v>86</v>
      </c>
      <c r="E5803" s="149">
        <v>245850</v>
      </c>
      <c r="F5803" s="149">
        <v>4150</v>
      </c>
      <c r="G5803" s="149">
        <v>250000</v>
      </c>
      <c r="H5803" s="150">
        <f>Tabela2[[#This Row],[PERCENTUAL REALIZADO2]]*1/100</f>
        <v>3.2382000000000001E-2</v>
      </c>
      <c r="I5803">
        <v>3.2382</v>
      </c>
      <c r="J5803" s="111">
        <v>42223</v>
      </c>
      <c r="L5803" t="s">
        <v>2</v>
      </c>
      <c r="M5803" t="s">
        <v>84</v>
      </c>
      <c r="N5803" t="s">
        <v>88</v>
      </c>
    </row>
    <row r="5804" spans="1:14" x14ac:dyDescent="0.25">
      <c r="A5804" t="s">
        <v>8698</v>
      </c>
      <c r="B5804" t="s">
        <v>58</v>
      </c>
      <c r="C5804" t="s">
        <v>5640</v>
      </c>
      <c r="D5804" t="s">
        <v>86</v>
      </c>
      <c r="E5804" s="149">
        <v>641450</v>
      </c>
      <c r="F5804" s="149">
        <v>80231.490000000005</v>
      </c>
      <c r="G5804" s="149">
        <v>721681.49</v>
      </c>
      <c r="H5804" s="150">
        <f>Tabela2[[#This Row],[PERCENTUAL REALIZADO2]]*1/100</f>
        <v>0.83975999999999995</v>
      </c>
      <c r="I5804">
        <v>83.975999999999999</v>
      </c>
      <c r="J5804" s="111">
        <v>42468</v>
      </c>
      <c r="L5804" t="s">
        <v>2</v>
      </c>
      <c r="M5804" t="s">
        <v>84</v>
      </c>
      <c r="N5804" t="s">
        <v>88</v>
      </c>
    </row>
    <row r="5805" spans="1:14" x14ac:dyDescent="0.25">
      <c r="A5805" t="s">
        <v>8699</v>
      </c>
      <c r="B5805" t="s">
        <v>60</v>
      </c>
      <c r="C5805" t="s">
        <v>932</v>
      </c>
      <c r="D5805" t="s">
        <v>86</v>
      </c>
      <c r="E5805" s="149">
        <v>245850</v>
      </c>
      <c r="F5805" s="149">
        <v>81145.23</v>
      </c>
      <c r="G5805" s="149">
        <v>326995.23</v>
      </c>
      <c r="H5805" s="150">
        <f>Tabela2[[#This Row],[PERCENTUAL REALIZADO2]]*1/100</f>
        <v>4.9775E-2</v>
      </c>
      <c r="I5805">
        <v>4.9775</v>
      </c>
      <c r="J5805" s="111">
        <v>42272</v>
      </c>
      <c r="L5805" t="s">
        <v>2</v>
      </c>
      <c r="M5805" t="s">
        <v>84</v>
      </c>
      <c r="N5805" t="s">
        <v>88</v>
      </c>
    </row>
    <row r="5806" spans="1:14" x14ac:dyDescent="0.25">
      <c r="A5806" t="s">
        <v>8700</v>
      </c>
      <c r="B5806" t="s">
        <v>68</v>
      </c>
      <c r="C5806" t="s">
        <v>5747</v>
      </c>
      <c r="D5806" t="s">
        <v>86</v>
      </c>
      <c r="E5806" s="149">
        <v>249826</v>
      </c>
      <c r="F5806" s="149">
        <v>72724</v>
      </c>
      <c r="G5806" s="149">
        <v>322550</v>
      </c>
      <c r="H5806" s="150">
        <f>Tabela2[[#This Row],[PERCENTUAL REALIZADO2]]*1/100</f>
        <v>0.30243300000000001</v>
      </c>
      <c r="I5806">
        <v>30.243300000000001</v>
      </c>
      <c r="J5806" s="111">
        <v>42191</v>
      </c>
      <c r="L5806" t="s">
        <v>2</v>
      </c>
      <c r="M5806" t="s">
        <v>84</v>
      </c>
      <c r="N5806" t="s">
        <v>8701</v>
      </c>
    </row>
    <row r="5807" spans="1:14" x14ac:dyDescent="0.25">
      <c r="A5807" t="s">
        <v>8702</v>
      </c>
      <c r="B5807" t="s">
        <v>69</v>
      </c>
      <c r="C5807" t="s">
        <v>5304</v>
      </c>
      <c r="D5807" t="s">
        <v>86</v>
      </c>
      <c r="E5807" s="149">
        <v>592000</v>
      </c>
      <c r="F5807" s="149">
        <v>8981.6200000000008</v>
      </c>
      <c r="G5807" s="149">
        <v>600981.62</v>
      </c>
      <c r="H5807" s="150">
        <f>Tabela2[[#This Row],[PERCENTUAL REALIZADO2]]*1/100</f>
        <v>0.975665</v>
      </c>
      <c r="I5807">
        <v>97.566500000000005</v>
      </c>
      <c r="J5807" s="111">
        <v>42156</v>
      </c>
      <c r="L5807" t="s">
        <v>2</v>
      </c>
      <c r="M5807" t="s">
        <v>84</v>
      </c>
      <c r="N5807" t="s">
        <v>88</v>
      </c>
    </row>
    <row r="5808" spans="1:14" x14ac:dyDescent="0.25">
      <c r="A5808" t="s">
        <v>8703</v>
      </c>
      <c r="B5808" t="s">
        <v>314</v>
      </c>
      <c r="C5808" t="s">
        <v>361</v>
      </c>
      <c r="D5808" t="s">
        <v>86</v>
      </c>
      <c r="E5808" s="149">
        <v>789800</v>
      </c>
      <c r="F5808" s="149">
        <v>16250</v>
      </c>
      <c r="G5808" s="149">
        <v>806050</v>
      </c>
      <c r="H5808" s="150">
        <f>Tabela2[[#This Row],[PERCENTUAL REALIZADO2]]*1/100</f>
        <v>0.787358</v>
      </c>
      <c r="I5808">
        <v>78.735799999999998</v>
      </c>
      <c r="J5808" s="111">
        <v>42171</v>
      </c>
      <c r="L5808" t="s">
        <v>2</v>
      </c>
      <c r="M5808" t="s">
        <v>84</v>
      </c>
      <c r="N5808" t="s">
        <v>88</v>
      </c>
    </row>
    <row r="5809" spans="1:14" x14ac:dyDescent="0.25">
      <c r="A5809" t="s">
        <v>8705</v>
      </c>
      <c r="B5809" t="s">
        <v>67</v>
      </c>
      <c r="C5809" t="s">
        <v>8704</v>
      </c>
      <c r="D5809" t="s">
        <v>86</v>
      </c>
      <c r="E5809" s="149">
        <v>245850</v>
      </c>
      <c r="F5809" s="149">
        <v>61428.92</v>
      </c>
      <c r="G5809" s="149">
        <v>307278.92</v>
      </c>
      <c r="H5809" s="150">
        <f>Tabela2[[#This Row],[PERCENTUAL REALIZADO2]]*1/100</f>
        <v>0.66455299999999995</v>
      </c>
      <c r="I5809">
        <v>66.455299999999994</v>
      </c>
      <c r="J5809" s="111">
        <v>42160</v>
      </c>
      <c r="L5809" t="s">
        <v>2</v>
      </c>
      <c r="M5809" t="s">
        <v>84</v>
      </c>
      <c r="N5809" t="s">
        <v>88</v>
      </c>
    </row>
    <row r="5810" spans="1:14" x14ac:dyDescent="0.25">
      <c r="A5810" t="s">
        <v>8706</v>
      </c>
      <c r="B5810" t="s">
        <v>62</v>
      </c>
      <c r="C5810" t="s">
        <v>1144</v>
      </c>
      <c r="D5810" t="s">
        <v>86</v>
      </c>
      <c r="E5810" s="149">
        <v>592000</v>
      </c>
      <c r="F5810" s="149">
        <v>0</v>
      </c>
      <c r="G5810" s="149">
        <v>592000</v>
      </c>
      <c r="H5810" s="150">
        <f>Tabela2[[#This Row],[PERCENTUAL REALIZADO2]]*1/100</f>
        <v>0.50101300000000004</v>
      </c>
      <c r="I5810">
        <v>50.101300000000002</v>
      </c>
      <c r="J5810" s="111">
        <v>42163</v>
      </c>
      <c r="L5810" t="s">
        <v>2</v>
      </c>
      <c r="M5810" t="s">
        <v>84</v>
      </c>
      <c r="N5810" t="s">
        <v>88</v>
      </c>
    </row>
    <row r="5811" spans="1:14" x14ac:dyDescent="0.25">
      <c r="A5811" t="s">
        <v>8707</v>
      </c>
      <c r="B5811" t="s">
        <v>48</v>
      </c>
      <c r="C5811" t="s">
        <v>349</v>
      </c>
      <c r="D5811" t="s">
        <v>86</v>
      </c>
      <c r="E5811" s="149">
        <v>245850</v>
      </c>
      <c r="F5811" s="149">
        <v>6576.35</v>
      </c>
      <c r="G5811" s="149">
        <v>252426.35</v>
      </c>
      <c r="H5811" s="150">
        <f>Tabela2[[#This Row],[PERCENTUAL REALIZADO2]]*1/100</f>
        <v>0.98756200000000005</v>
      </c>
      <c r="I5811">
        <v>98.756200000000007</v>
      </c>
      <c r="J5811" s="111">
        <v>42156</v>
      </c>
      <c r="L5811" t="s">
        <v>2</v>
      </c>
      <c r="M5811" t="s">
        <v>84</v>
      </c>
      <c r="N5811" t="s">
        <v>88</v>
      </c>
    </row>
    <row r="5812" spans="1:14" x14ac:dyDescent="0.25">
      <c r="A5812" t="s">
        <v>6652</v>
      </c>
      <c r="B5812" t="s">
        <v>58</v>
      </c>
      <c r="C5812" t="s">
        <v>920</v>
      </c>
      <c r="D5812" t="s">
        <v>86</v>
      </c>
      <c r="E5812" s="149">
        <v>146250</v>
      </c>
      <c r="F5812" s="149">
        <v>7474.46</v>
      </c>
      <c r="G5812" s="149">
        <v>153724.46</v>
      </c>
      <c r="H5812" s="150">
        <f>Tabela2[[#This Row],[PERCENTUAL REALIZADO2]]*1/100</f>
        <v>0.28939999999999999</v>
      </c>
      <c r="I5812">
        <v>28.94</v>
      </c>
      <c r="J5812" s="111">
        <v>39371</v>
      </c>
      <c r="K5812" s="111">
        <v>42004</v>
      </c>
      <c r="L5812" t="s">
        <v>2</v>
      </c>
      <c r="M5812" t="s">
        <v>84</v>
      </c>
      <c r="N5812" t="s">
        <v>915</v>
      </c>
    </row>
    <row r="5813" spans="1:14" x14ac:dyDescent="0.25">
      <c r="A5813" t="s">
        <v>921</v>
      </c>
      <c r="B5813" t="s">
        <v>58</v>
      </c>
      <c r="C5813" t="s">
        <v>1607</v>
      </c>
      <c r="D5813" t="s">
        <v>86</v>
      </c>
      <c r="E5813" s="149">
        <v>536250</v>
      </c>
      <c r="F5813" s="149">
        <v>29480</v>
      </c>
      <c r="G5813" s="149">
        <v>565730</v>
      </c>
      <c r="H5813" s="150">
        <f>Tabela2[[#This Row],[PERCENTUAL REALIZADO2]]*1/100</f>
        <v>0.32650000000000001</v>
      </c>
      <c r="I5813">
        <v>32.65</v>
      </c>
      <c r="J5813" s="111">
        <v>39594</v>
      </c>
      <c r="L5813" t="s">
        <v>2</v>
      </c>
      <c r="M5813" t="s">
        <v>84</v>
      </c>
      <c r="N5813" t="s">
        <v>915</v>
      </c>
    </row>
    <row r="5814" spans="1:14" x14ac:dyDescent="0.25">
      <c r="A5814" t="s">
        <v>1880</v>
      </c>
      <c r="B5814" t="s">
        <v>58</v>
      </c>
      <c r="C5814" t="s">
        <v>4627</v>
      </c>
      <c r="D5814" t="s">
        <v>86</v>
      </c>
      <c r="E5814" s="149">
        <v>146250</v>
      </c>
      <c r="F5814" s="149">
        <v>8043.75</v>
      </c>
      <c r="G5814" s="149">
        <v>154293.75</v>
      </c>
      <c r="H5814" s="150">
        <f>Tabela2[[#This Row],[PERCENTUAL REALIZADO2]]*1/100</f>
        <v>0.94480000000000008</v>
      </c>
      <c r="I5814">
        <v>94.48</v>
      </c>
      <c r="J5814" s="111">
        <v>39416</v>
      </c>
      <c r="K5814" s="111">
        <v>42004</v>
      </c>
      <c r="L5814" t="s">
        <v>2</v>
      </c>
      <c r="M5814" t="s">
        <v>84</v>
      </c>
      <c r="N5814" t="s">
        <v>915</v>
      </c>
    </row>
    <row r="5815" spans="1:14" x14ac:dyDescent="0.25">
      <c r="A5815" t="s">
        <v>8709</v>
      </c>
      <c r="B5815" t="s">
        <v>57</v>
      </c>
      <c r="C5815" t="s">
        <v>8708</v>
      </c>
      <c r="D5815" t="s">
        <v>86</v>
      </c>
      <c r="E5815" s="149">
        <v>245850</v>
      </c>
      <c r="F5815" s="149">
        <v>0</v>
      </c>
      <c r="G5815" s="149">
        <v>245850</v>
      </c>
      <c r="H5815" s="150">
        <f>Tabela2[[#This Row],[PERCENTUAL REALIZADO2]]*1/100</f>
        <v>0.50072499999999998</v>
      </c>
      <c r="I5815">
        <v>50.072499999999998</v>
      </c>
      <c r="J5815" s="111">
        <v>42309</v>
      </c>
      <c r="L5815" t="s">
        <v>2</v>
      </c>
      <c r="M5815" t="s">
        <v>84</v>
      </c>
      <c r="N5815" t="s">
        <v>88</v>
      </c>
    </row>
    <row r="5816" spans="1:14" x14ac:dyDescent="0.25">
      <c r="A5816" t="s">
        <v>8710</v>
      </c>
      <c r="B5816" t="s">
        <v>47</v>
      </c>
      <c r="C5816" t="s">
        <v>543</v>
      </c>
      <c r="D5816" t="s">
        <v>86</v>
      </c>
      <c r="E5816" s="149">
        <v>592000</v>
      </c>
      <c r="F5816" s="149">
        <v>8000</v>
      </c>
      <c r="G5816" s="149">
        <v>600000</v>
      </c>
      <c r="H5816" s="150">
        <f>Tabela2[[#This Row],[PERCENTUAL REALIZADO2]]*1/100</f>
        <v>0.910134</v>
      </c>
      <c r="I5816">
        <v>91.013400000000004</v>
      </c>
      <c r="J5816" s="111">
        <v>42036</v>
      </c>
      <c r="L5816" t="s">
        <v>2</v>
      </c>
      <c r="M5816" t="s">
        <v>84</v>
      </c>
      <c r="N5816" t="s">
        <v>88</v>
      </c>
    </row>
    <row r="5817" spans="1:14" x14ac:dyDescent="0.25">
      <c r="A5817" t="s">
        <v>8711</v>
      </c>
      <c r="B5817" t="s">
        <v>57</v>
      </c>
      <c r="C5817" t="s">
        <v>1285</v>
      </c>
      <c r="D5817" t="s">
        <v>86</v>
      </c>
      <c r="E5817" s="149">
        <v>295300</v>
      </c>
      <c r="F5817" s="149">
        <v>14413.37</v>
      </c>
      <c r="G5817" s="149">
        <v>309713.37</v>
      </c>
      <c r="H5817" s="150">
        <f>Tabela2[[#This Row],[PERCENTUAL REALIZADO2]]*1/100</f>
        <v>0.53808400000000001</v>
      </c>
      <c r="I5817">
        <v>53.808399999999999</v>
      </c>
      <c r="J5817" s="111">
        <v>42064</v>
      </c>
      <c r="L5817" t="s">
        <v>2</v>
      </c>
      <c r="M5817" t="s">
        <v>84</v>
      </c>
      <c r="N5817" t="s">
        <v>88</v>
      </c>
    </row>
    <row r="5818" spans="1:14" x14ac:dyDescent="0.25">
      <c r="A5818" t="s">
        <v>8713</v>
      </c>
      <c r="B5818" t="s">
        <v>57</v>
      </c>
      <c r="C5818" t="s">
        <v>8712</v>
      </c>
      <c r="D5818" t="s">
        <v>86</v>
      </c>
      <c r="E5818" s="149">
        <v>245850</v>
      </c>
      <c r="F5818" s="149">
        <v>379.51</v>
      </c>
      <c r="G5818" s="149">
        <v>246229.51</v>
      </c>
      <c r="H5818" s="150">
        <f>Tabela2[[#This Row],[PERCENTUAL REALIZADO2]]*1/100</f>
        <v>0.48022399999999998</v>
      </c>
      <c r="I5818">
        <v>48.022399999999998</v>
      </c>
      <c r="J5818" s="111">
        <v>42156</v>
      </c>
      <c r="L5818" t="s">
        <v>2</v>
      </c>
      <c r="M5818" t="s">
        <v>84</v>
      </c>
      <c r="N5818" t="s">
        <v>88</v>
      </c>
    </row>
    <row r="5819" spans="1:14" x14ac:dyDescent="0.25">
      <c r="A5819" t="s">
        <v>6656</v>
      </c>
      <c r="B5819" t="s">
        <v>58</v>
      </c>
      <c r="C5819" t="s">
        <v>6655</v>
      </c>
      <c r="D5819" t="s">
        <v>86</v>
      </c>
      <c r="E5819" s="149">
        <v>390000</v>
      </c>
      <c r="F5819" s="149">
        <v>18993.599999999999</v>
      </c>
      <c r="G5819" s="149">
        <v>408993.6</v>
      </c>
      <c r="H5819" s="150">
        <f>Tabela2[[#This Row],[PERCENTUAL REALIZADO2]]*1/100</f>
        <v>0.2177</v>
      </c>
      <c r="I5819">
        <v>21.77</v>
      </c>
      <c r="J5819" s="111">
        <v>39336</v>
      </c>
      <c r="K5819" s="111">
        <v>42004</v>
      </c>
      <c r="L5819" t="s">
        <v>2</v>
      </c>
      <c r="M5819" t="s">
        <v>893</v>
      </c>
      <c r="N5819" t="s">
        <v>894</v>
      </c>
    </row>
    <row r="5820" spans="1:14" x14ac:dyDescent="0.25">
      <c r="A5820" t="s">
        <v>8714</v>
      </c>
      <c r="B5820" t="s">
        <v>47</v>
      </c>
      <c r="C5820" t="s">
        <v>1305</v>
      </c>
      <c r="D5820" t="s">
        <v>86</v>
      </c>
      <c r="E5820" s="149">
        <v>592000</v>
      </c>
      <c r="F5820" s="149">
        <v>8000</v>
      </c>
      <c r="G5820" s="149">
        <v>600000</v>
      </c>
      <c r="H5820" s="150">
        <f>Tabela2[[#This Row],[PERCENTUAL REALIZADO2]]*1/100</f>
        <v>0.22045300000000001</v>
      </c>
      <c r="I5820">
        <v>22.045300000000001</v>
      </c>
      <c r="J5820" s="111">
        <v>42278</v>
      </c>
      <c r="L5820" t="s">
        <v>2</v>
      </c>
      <c r="M5820" t="s">
        <v>84</v>
      </c>
      <c r="N5820" t="s">
        <v>88</v>
      </c>
    </row>
    <row r="5821" spans="1:14" x14ac:dyDescent="0.25">
      <c r="A5821" t="s">
        <v>8715</v>
      </c>
      <c r="B5821" t="s">
        <v>68</v>
      </c>
      <c r="C5821" t="s">
        <v>1792</v>
      </c>
      <c r="D5821" t="s">
        <v>86</v>
      </c>
      <c r="E5821" s="149">
        <v>294517.84000000003</v>
      </c>
      <c r="F5821" s="149">
        <v>0</v>
      </c>
      <c r="G5821" s="149">
        <v>294517.84000000003</v>
      </c>
      <c r="H5821" s="150">
        <f>Tabela2[[#This Row],[PERCENTUAL REALIZADO2]]*1/100</f>
        <v>0.97092400000000001</v>
      </c>
      <c r="I5821">
        <v>97.092399999999998</v>
      </c>
      <c r="J5821" s="111">
        <v>42200</v>
      </c>
      <c r="L5821" t="s">
        <v>2</v>
      </c>
      <c r="M5821" t="s">
        <v>84</v>
      </c>
      <c r="N5821" t="s">
        <v>425</v>
      </c>
    </row>
    <row r="5822" spans="1:14" x14ac:dyDescent="0.25">
      <c r="A5822" t="s">
        <v>7523</v>
      </c>
      <c r="B5822" t="s">
        <v>51</v>
      </c>
      <c r="C5822" t="s">
        <v>382</v>
      </c>
      <c r="D5822" t="s">
        <v>86</v>
      </c>
      <c r="E5822" s="149">
        <v>295300</v>
      </c>
      <c r="F5822" s="149">
        <v>49842.67</v>
      </c>
      <c r="G5822" s="149">
        <v>345142.67</v>
      </c>
      <c r="H5822" s="150">
        <f>Tabela2[[#This Row],[PERCENTUAL REALIZADO2]]*1/100</f>
        <v>0.52462299999999995</v>
      </c>
      <c r="I5822">
        <v>52.462299999999999</v>
      </c>
      <c r="J5822" s="111">
        <v>42131</v>
      </c>
      <c r="L5822" t="s">
        <v>2</v>
      </c>
      <c r="M5822" t="s">
        <v>84</v>
      </c>
      <c r="N5822" t="s">
        <v>88</v>
      </c>
    </row>
    <row r="5823" spans="1:14" x14ac:dyDescent="0.25">
      <c r="A5823" t="s">
        <v>8716</v>
      </c>
      <c r="B5823" t="s">
        <v>68</v>
      </c>
      <c r="C5823" t="s">
        <v>1765</v>
      </c>
      <c r="D5823" t="s">
        <v>86</v>
      </c>
      <c r="E5823" s="149">
        <v>493100</v>
      </c>
      <c r="F5823" s="149">
        <v>234426.7</v>
      </c>
      <c r="G5823" s="149">
        <v>727526.7</v>
      </c>
      <c r="H5823" s="150">
        <f>Tabela2[[#This Row],[PERCENTUAL REALIZADO2]]*1/100</f>
        <v>0.503077</v>
      </c>
      <c r="I5823">
        <v>50.307699999999997</v>
      </c>
      <c r="J5823" s="111">
        <v>41808</v>
      </c>
      <c r="L5823" t="s">
        <v>2</v>
      </c>
      <c r="M5823" t="s">
        <v>84</v>
      </c>
      <c r="N5823" t="s">
        <v>88</v>
      </c>
    </row>
    <row r="5824" spans="1:14" x14ac:dyDescent="0.25">
      <c r="A5824" t="s">
        <v>8717</v>
      </c>
      <c r="B5824" t="s">
        <v>57</v>
      </c>
      <c r="C5824" t="s">
        <v>1109</v>
      </c>
      <c r="D5824" t="s">
        <v>86</v>
      </c>
      <c r="E5824" s="149">
        <v>295300</v>
      </c>
      <c r="F5824" s="149">
        <v>4614.8999999999996</v>
      </c>
      <c r="G5824" s="149">
        <v>299914.90000000002</v>
      </c>
      <c r="H5824" s="150">
        <f>Tabela2[[#This Row],[PERCENTUAL REALIZADO2]]*1/100</f>
        <v>0.87104399999999993</v>
      </c>
      <c r="I5824">
        <v>87.104399999999998</v>
      </c>
      <c r="J5824" s="111">
        <v>42156</v>
      </c>
      <c r="L5824" t="s">
        <v>2</v>
      </c>
      <c r="M5824" t="s">
        <v>84</v>
      </c>
      <c r="N5824" t="s">
        <v>88</v>
      </c>
    </row>
    <row r="5825" spans="1:14" x14ac:dyDescent="0.25">
      <c r="A5825" t="s">
        <v>8718</v>
      </c>
      <c r="B5825" t="s">
        <v>51</v>
      </c>
      <c r="C5825" t="s">
        <v>1159</v>
      </c>
      <c r="D5825" t="s">
        <v>86</v>
      </c>
      <c r="E5825" s="149">
        <v>493100</v>
      </c>
      <c r="F5825" s="149">
        <v>21000</v>
      </c>
      <c r="G5825" s="149">
        <v>514100</v>
      </c>
      <c r="H5825" s="150">
        <f>Tabela2[[#This Row],[PERCENTUAL REALIZADO2]]*1/100</f>
        <v>0.50531300000000001</v>
      </c>
      <c r="I5825">
        <v>50.531300000000002</v>
      </c>
      <c r="J5825" s="111">
        <v>42228</v>
      </c>
      <c r="L5825" t="s">
        <v>2</v>
      </c>
      <c r="M5825" t="s">
        <v>84</v>
      </c>
      <c r="N5825" t="s">
        <v>183</v>
      </c>
    </row>
    <row r="5826" spans="1:14" x14ac:dyDescent="0.25">
      <c r="A5826" t="s">
        <v>8719</v>
      </c>
      <c r="B5826" t="s">
        <v>50</v>
      </c>
      <c r="C5826" t="s">
        <v>673</v>
      </c>
      <c r="D5826" t="s">
        <v>86</v>
      </c>
      <c r="E5826" s="149">
        <v>493100</v>
      </c>
      <c r="F5826" s="149">
        <v>35542.99</v>
      </c>
      <c r="G5826" s="149">
        <v>528642.99</v>
      </c>
      <c r="H5826" s="150">
        <f>Tabela2[[#This Row],[PERCENTUAL REALIZADO2]]*1/100</f>
        <v>0.99732699999999996</v>
      </c>
      <c r="I5826">
        <v>99.732699999999994</v>
      </c>
      <c r="J5826" s="111">
        <v>42198</v>
      </c>
      <c r="K5826" s="111">
        <v>43035</v>
      </c>
      <c r="L5826" t="s">
        <v>2</v>
      </c>
      <c r="M5826" t="s">
        <v>84</v>
      </c>
      <c r="N5826" t="s">
        <v>88</v>
      </c>
    </row>
    <row r="5827" spans="1:14" x14ac:dyDescent="0.25">
      <c r="A5827" t="s">
        <v>6664</v>
      </c>
      <c r="B5827" t="s">
        <v>59</v>
      </c>
      <c r="C5827" t="s">
        <v>6663</v>
      </c>
      <c r="D5827" t="s">
        <v>86</v>
      </c>
      <c r="E5827" s="149">
        <v>195000</v>
      </c>
      <c r="F5827" s="149">
        <v>6031</v>
      </c>
      <c r="G5827" s="149">
        <v>201031</v>
      </c>
      <c r="H5827" s="150">
        <f>Tabela2[[#This Row],[PERCENTUAL REALIZADO2]]*1/100</f>
        <v>0.30430000000000001</v>
      </c>
      <c r="I5827">
        <v>30.43</v>
      </c>
      <c r="J5827" s="111">
        <v>39524</v>
      </c>
      <c r="K5827" s="111">
        <v>39646</v>
      </c>
      <c r="L5827" t="s">
        <v>2</v>
      </c>
      <c r="M5827" t="s">
        <v>84</v>
      </c>
      <c r="N5827" t="s">
        <v>915</v>
      </c>
    </row>
    <row r="5828" spans="1:14" x14ac:dyDescent="0.25">
      <c r="A5828" t="s">
        <v>8673</v>
      </c>
      <c r="B5828" t="s">
        <v>65</v>
      </c>
      <c r="C5828" t="s">
        <v>8672</v>
      </c>
      <c r="D5828" t="s">
        <v>86</v>
      </c>
      <c r="E5828" s="149">
        <v>245850</v>
      </c>
      <c r="F5828" s="149">
        <v>7375.5</v>
      </c>
      <c r="G5828" s="149">
        <v>253225.5</v>
      </c>
      <c r="H5828" s="150">
        <f>Tabela2[[#This Row],[PERCENTUAL REALIZADO2]]*1/100</f>
        <v>2.4995E-2</v>
      </c>
      <c r="I5828">
        <v>2.4994999999999998</v>
      </c>
      <c r="J5828" s="111">
        <v>42300</v>
      </c>
      <c r="L5828" t="s">
        <v>2</v>
      </c>
      <c r="M5828" t="s">
        <v>84</v>
      </c>
      <c r="N5828" t="s">
        <v>88</v>
      </c>
    </row>
    <row r="5829" spans="1:14" x14ac:dyDescent="0.25">
      <c r="A5829" t="s">
        <v>8721</v>
      </c>
      <c r="B5829" t="s">
        <v>57</v>
      </c>
      <c r="C5829" t="s">
        <v>8720</v>
      </c>
      <c r="D5829" t="s">
        <v>86</v>
      </c>
      <c r="E5829" s="149">
        <v>245850</v>
      </c>
      <c r="F5829" s="149">
        <v>0</v>
      </c>
      <c r="G5829" s="149">
        <v>245850</v>
      </c>
      <c r="H5829" s="150">
        <f>Tabela2[[#This Row],[PERCENTUAL REALIZADO2]]*1/100</f>
        <v>0.40765200000000001</v>
      </c>
      <c r="I5829">
        <v>40.7652</v>
      </c>
      <c r="J5829" s="111">
        <v>42066</v>
      </c>
      <c r="L5829" t="s">
        <v>2</v>
      </c>
      <c r="M5829" t="s">
        <v>84</v>
      </c>
      <c r="N5829" t="s">
        <v>88</v>
      </c>
    </row>
    <row r="5830" spans="1:14" x14ac:dyDescent="0.25">
      <c r="A5830" t="s">
        <v>8722</v>
      </c>
      <c r="B5830" t="s">
        <v>61</v>
      </c>
      <c r="C5830" t="s">
        <v>4179</v>
      </c>
      <c r="D5830" t="s">
        <v>86</v>
      </c>
      <c r="E5830" s="149">
        <v>592000</v>
      </c>
      <c r="F5830" s="149">
        <v>12100</v>
      </c>
      <c r="G5830" s="149">
        <v>604100</v>
      </c>
      <c r="H5830" s="150">
        <f>Tabela2[[#This Row],[PERCENTUAL REALIZADO2]]*1/100</f>
        <v>0.45729700000000001</v>
      </c>
      <c r="I5830">
        <v>45.729700000000001</v>
      </c>
      <c r="J5830" s="111">
        <v>42165</v>
      </c>
      <c r="L5830" t="s">
        <v>2</v>
      </c>
      <c r="M5830" t="s">
        <v>84</v>
      </c>
      <c r="N5830" t="s">
        <v>88</v>
      </c>
    </row>
    <row r="5831" spans="1:14" x14ac:dyDescent="0.25">
      <c r="A5831" t="s">
        <v>8679</v>
      </c>
      <c r="B5831" t="s">
        <v>69</v>
      </c>
      <c r="C5831" t="s">
        <v>1129</v>
      </c>
      <c r="D5831" t="s">
        <v>86</v>
      </c>
      <c r="E5831" s="149">
        <v>1729350</v>
      </c>
      <c r="F5831" s="149">
        <v>72056.2</v>
      </c>
      <c r="G5831" s="149">
        <v>1801406.2</v>
      </c>
      <c r="H5831" s="150">
        <f>Tabela2[[#This Row],[PERCENTUAL REALIZADO2]]*1/100</f>
        <v>8.1334999999999991E-2</v>
      </c>
      <c r="I5831">
        <v>8.1334999999999997</v>
      </c>
      <c r="J5831" s="111">
        <v>42156</v>
      </c>
      <c r="L5831" t="s">
        <v>2</v>
      </c>
      <c r="M5831" t="s">
        <v>84</v>
      </c>
      <c r="N5831" t="s">
        <v>565</v>
      </c>
    </row>
    <row r="5832" spans="1:14" x14ac:dyDescent="0.25">
      <c r="A5832" t="s">
        <v>6876</v>
      </c>
      <c r="B5832" t="s">
        <v>56</v>
      </c>
      <c r="C5832" t="s">
        <v>806</v>
      </c>
      <c r="D5832" t="s">
        <v>86</v>
      </c>
      <c r="E5832" s="149">
        <v>493100</v>
      </c>
      <c r="F5832" s="149">
        <v>24000</v>
      </c>
      <c r="G5832" s="149">
        <v>517100</v>
      </c>
      <c r="H5832" s="150">
        <f>Tabela2[[#This Row],[PERCENTUAL REALIZADO2]]*1/100</f>
        <v>0.99329299999999998</v>
      </c>
      <c r="I5832">
        <v>99.329300000000003</v>
      </c>
      <c r="J5832" s="111">
        <v>42165</v>
      </c>
      <c r="L5832" t="s">
        <v>2</v>
      </c>
      <c r="M5832" t="s">
        <v>84</v>
      </c>
      <c r="N5832" t="s">
        <v>88</v>
      </c>
    </row>
    <row r="5833" spans="1:14" x14ac:dyDescent="0.25">
      <c r="A5833" t="s">
        <v>8724</v>
      </c>
      <c r="B5833" t="s">
        <v>66</v>
      </c>
      <c r="C5833" t="s">
        <v>8723</v>
      </c>
      <c r="D5833" t="s">
        <v>86</v>
      </c>
      <c r="E5833" s="149">
        <v>295300</v>
      </c>
      <c r="F5833" s="149">
        <v>12092.02</v>
      </c>
      <c r="G5833" s="149">
        <v>307392.02</v>
      </c>
      <c r="H5833" s="150">
        <f>Tabela2[[#This Row],[PERCENTUAL REALIZADO2]]*1/100</f>
        <v>0.99979499999999999</v>
      </c>
      <c r="I5833">
        <v>99.979500000000002</v>
      </c>
      <c r="J5833" s="111">
        <v>42149</v>
      </c>
      <c r="K5833" s="111">
        <v>42668</v>
      </c>
      <c r="L5833" t="s">
        <v>2</v>
      </c>
      <c r="M5833" t="s">
        <v>84</v>
      </c>
      <c r="N5833" t="s">
        <v>88</v>
      </c>
    </row>
    <row r="5834" spans="1:14" x14ac:dyDescent="0.25">
      <c r="A5834" t="s">
        <v>8725</v>
      </c>
      <c r="B5834" t="s">
        <v>50</v>
      </c>
      <c r="C5834" t="s">
        <v>2301</v>
      </c>
      <c r="D5834" t="s">
        <v>86</v>
      </c>
      <c r="E5834" s="149">
        <v>987600</v>
      </c>
      <c r="F5834" s="149">
        <v>220151.32</v>
      </c>
      <c r="G5834" s="149">
        <v>1207751.32</v>
      </c>
      <c r="H5834" s="150">
        <f>Tabela2[[#This Row],[PERCENTUAL REALIZADO2]]*1/100</f>
        <v>0.15942600000000001</v>
      </c>
      <c r="I5834">
        <v>15.942600000000001</v>
      </c>
      <c r="J5834" s="111">
        <v>42073</v>
      </c>
      <c r="L5834" t="s">
        <v>2</v>
      </c>
      <c r="M5834" t="s">
        <v>84</v>
      </c>
      <c r="N5834" t="s">
        <v>88</v>
      </c>
    </row>
    <row r="5835" spans="1:14" x14ac:dyDescent="0.25">
      <c r="A5835" t="s">
        <v>8726</v>
      </c>
      <c r="B5835" t="s">
        <v>69</v>
      </c>
      <c r="C5835" t="s">
        <v>2809</v>
      </c>
      <c r="D5835" t="s">
        <v>86</v>
      </c>
      <c r="E5835" s="149">
        <v>493100</v>
      </c>
      <c r="F5835" s="149">
        <v>10000</v>
      </c>
      <c r="G5835" s="149">
        <v>503100</v>
      </c>
      <c r="H5835" s="150">
        <f>Tabela2[[#This Row],[PERCENTUAL REALIZADO2]]*1/100</f>
        <v>0.51156199999999996</v>
      </c>
      <c r="I5835">
        <v>51.156199999999998</v>
      </c>
      <c r="J5835" s="111">
        <v>42430</v>
      </c>
      <c r="L5835" t="s">
        <v>2</v>
      </c>
      <c r="M5835" t="s">
        <v>84</v>
      </c>
      <c r="N5835" t="s">
        <v>88</v>
      </c>
    </row>
    <row r="5836" spans="1:14" x14ac:dyDescent="0.25">
      <c r="A5836" t="s">
        <v>8728</v>
      </c>
      <c r="B5836" t="s">
        <v>47</v>
      </c>
      <c r="C5836" t="s">
        <v>8727</v>
      </c>
      <c r="D5836" t="s">
        <v>86</v>
      </c>
      <c r="E5836" s="149">
        <v>592000</v>
      </c>
      <c r="F5836" s="149">
        <v>124540.73</v>
      </c>
      <c r="G5836" s="149">
        <v>716540.73</v>
      </c>
      <c r="H5836" s="150">
        <f>Tabela2[[#This Row],[PERCENTUAL REALIZADO2]]*1/100</f>
        <v>0.50017699999999998</v>
      </c>
      <c r="I5836">
        <v>50.017699999999998</v>
      </c>
      <c r="J5836" s="111">
        <v>42100</v>
      </c>
      <c r="L5836" t="s">
        <v>2</v>
      </c>
      <c r="M5836" t="s">
        <v>84</v>
      </c>
      <c r="N5836" t="s">
        <v>114</v>
      </c>
    </row>
    <row r="5837" spans="1:14" x14ac:dyDescent="0.25">
      <c r="A5837" t="s">
        <v>8729</v>
      </c>
      <c r="B5837" t="s">
        <v>47</v>
      </c>
      <c r="C5837" t="s">
        <v>5956</v>
      </c>
      <c r="D5837" t="s">
        <v>86</v>
      </c>
      <c r="E5837" s="149">
        <v>592000</v>
      </c>
      <c r="F5837" s="149">
        <v>8000</v>
      </c>
      <c r="G5837" s="149">
        <v>600000</v>
      </c>
      <c r="H5837" s="150">
        <f>Tabela2[[#This Row],[PERCENTUAL REALIZADO2]]*1/100</f>
        <v>0.99803600000000003</v>
      </c>
      <c r="I5837">
        <v>99.803600000000003</v>
      </c>
      <c r="J5837" s="111">
        <v>42133</v>
      </c>
      <c r="L5837" t="s">
        <v>2</v>
      </c>
      <c r="M5837" t="s">
        <v>84</v>
      </c>
      <c r="N5837" t="s">
        <v>88</v>
      </c>
    </row>
    <row r="5838" spans="1:14" x14ac:dyDescent="0.25">
      <c r="A5838" t="s">
        <v>1643</v>
      </c>
      <c r="B5838" t="s">
        <v>69</v>
      </c>
      <c r="C5838" t="s">
        <v>1150</v>
      </c>
      <c r="D5838" t="s">
        <v>86</v>
      </c>
      <c r="E5838" s="149">
        <v>146250</v>
      </c>
      <c r="F5838" s="149">
        <v>4387.5</v>
      </c>
      <c r="G5838" s="149">
        <v>150637.5</v>
      </c>
      <c r="H5838" s="150">
        <f>Tabela2[[#This Row],[PERCENTUAL REALIZADO2]]*1/100</f>
        <v>0.37329999999999997</v>
      </c>
      <c r="I5838">
        <v>37.33</v>
      </c>
      <c r="J5838" s="111">
        <v>39625</v>
      </c>
      <c r="L5838" t="s">
        <v>2</v>
      </c>
      <c r="M5838" t="s">
        <v>84</v>
      </c>
      <c r="N5838" t="s">
        <v>915</v>
      </c>
    </row>
    <row r="5839" spans="1:14" x14ac:dyDescent="0.25">
      <c r="A5839" t="s">
        <v>8730</v>
      </c>
      <c r="B5839" t="s">
        <v>65</v>
      </c>
      <c r="C5839" t="s">
        <v>6030</v>
      </c>
      <c r="D5839" t="s">
        <v>86</v>
      </c>
      <c r="E5839" s="149">
        <v>245850</v>
      </c>
      <c r="F5839" s="149">
        <v>129820.35</v>
      </c>
      <c r="G5839" s="149">
        <v>375670.35</v>
      </c>
      <c r="H5839" s="150">
        <f>Tabela2[[#This Row],[PERCENTUAL REALIZADO2]]*1/100</f>
        <v>0.50107800000000002</v>
      </c>
      <c r="I5839">
        <v>50.107799999999997</v>
      </c>
      <c r="J5839" s="111">
        <v>42158</v>
      </c>
      <c r="L5839" t="s">
        <v>2</v>
      </c>
      <c r="M5839" t="s">
        <v>84</v>
      </c>
      <c r="N5839" t="s">
        <v>88</v>
      </c>
    </row>
    <row r="5840" spans="1:14" x14ac:dyDescent="0.25">
      <c r="A5840" t="s">
        <v>8731</v>
      </c>
      <c r="B5840" t="s">
        <v>51</v>
      </c>
      <c r="C5840" t="s">
        <v>474</v>
      </c>
      <c r="D5840" t="s">
        <v>86</v>
      </c>
      <c r="E5840" s="149">
        <v>245850</v>
      </c>
      <c r="F5840" s="149">
        <v>6033.56</v>
      </c>
      <c r="G5840" s="149">
        <v>251883.56</v>
      </c>
      <c r="H5840" s="150">
        <f>Tabela2[[#This Row],[PERCENTUAL REALIZADO2]]*1/100</f>
        <v>0.95278800000000008</v>
      </c>
      <c r="I5840">
        <v>95.278800000000004</v>
      </c>
      <c r="J5840" s="111">
        <v>42135</v>
      </c>
      <c r="L5840" t="s">
        <v>2</v>
      </c>
      <c r="M5840" t="s">
        <v>84</v>
      </c>
      <c r="N5840" t="s">
        <v>88</v>
      </c>
    </row>
    <row r="5841" spans="1:14" x14ac:dyDescent="0.25">
      <c r="A5841" t="s">
        <v>4413</v>
      </c>
      <c r="B5841" t="s">
        <v>60</v>
      </c>
      <c r="C5841" t="s">
        <v>4412</v>
      </c>
      <c r="D5841" t="s">
        <v>86</v>
      </c>
      <c r="E5841" s="149">
        <v>245850</v>
      </c>
      <c r="F5841" s="149">
        <v>3960.26</v>
      </c>
      <c r="G5841" s="149">
        <v>249810.26</v>
      </c>
      <c r="H5841" s="150">
        <f>Tabela2[[#This Row],[PERCENTUAL REALIZADO2]]*1/100</f>
        <v>0.78875399999999996</v>
      </c>
      <c r="I5841">
        <v>78.875399999999999</v>
      </c>
      <c r="J5841" s="111">
        <v>42100</v>
      </c>
      <c r="L5841" t="s">
        <v>2</v>
      </c>
      <c r="M5841" t="s">
        <v>84</v>
      </c>
      <c r="N5841" t="s">
        <v>88</v>
      </c>
    </row>
    <row r="5842" spans="1:14" x14ac:dyDescent="0.25">
      <c r="A5842" t="s">
        <v>8732</v>
      </c>
      <c r="B5842" t="s">
        <v>60</v>
      </c>
      <c r="C5842" t="s">
        <v>4412</v>
      </c>
      <c r="D5842" t="s">
        <v>86</v>
      </c>
      <c r="E5842" s="149">
        <v>245850</v>
      </c>
      <c r="F5842" s="149">
        <v>4142.58</v>
      </c>
      <c r="G5842" s="149">
        <v>249992.58</v>
      </c>
      <c r="H5842" s="150">
        <f>Tabela2[[#This Row],[PERCENTUAL REALIZADO2]]*1/100</f>
        <v>0.51116700000000004</v>
      </c>
      <c r="I5842">
        <v>51.116700000000002</v>
      </c>
      <c r="J5842" s="111">
        <v>42109</v>
      </c>
      <c r="L5842" t="s">
        <v>2</v>
      </c>
      <c r="M5842" t="s">
        <v>84</v>
      </c>
      <c r="N5842" t="s">
        <v>88</v>
      </c>
    </row>
    <row r="5843" spans="1:14" x14ac:dyDescent="0.25">
      <c r="A5843" t="s">
        <v>8733</v>
      </c>
      <c r="B5843" t="s">
        <v>52</v>
      </c>
      <c r="C5843" t="s">
        <v>4667</v>
      </c>
      <c r="D5843" t="s">
        <v>86</v>
      </c>
      <c r="E5843" s="149">
        <v>344750</v>
      </c>
      <c r="F5843" s="149">
        <v>0</v>
      </c>
      <c r="G5843" s="149">
        <v>344750</v>
      </c>
      <c r="H5843" s="150">
        <f>Tabela2[[#This Row],[PERCENTUAL REALIZADO2]]*1/100</f>
        <v>5.1080000000000006E-3</v>
      </c>
      <c r="I5843">
        <v>0.51080000000000003</v>
      </c>
      <c r="J5843" s="111">
        <v>42297</v>
      </c>
      <c r="L5843" t="s">
        <v>2</v>
      </c>
      <c r="M5843" t="s">
        <v>84</v>
      </c>
      <c r="N5843" t="s">
        <v>88</v>
      </c>
    </row>
    <row r="5844" spans="1:14" x14ac:dyDescent="0.25">
      <c r="A5844" t="s">
        <v>8734</v>
      </c>
      <c r="B5844" t="s">
        <v>61</v>
      </c>
      <c r="C5844" t="s">
        <v>4171</v>
      </c>
      <c r="D5844" t="s">
        <v>86</v>
      </c>
      <c r="E5844" s="149">
        <v>361989.72</v>
      </c>
      <c r="F5844" s="149">
        <v>50006.07</v>
      </c>
      <c r="G5844" s="149">
        <v>411995.79</v>
      </c>
      <c r="H5844" s="150">
        <f>Tabela2[[#This Row],[PERCENTUAL REALIZADO2]]*1/100</f>
        <v>0.26105699999999998</v>
      </c>
      <c r="I5844">
        <v>26.105699999999999</v>
      </c>
      <c r="J5844" s="111">
        <v>42314</v>
      </c>
      <c r="L5844" t="s">
        <v>2</v>
      </c>
      <c r="M5844" t="s">
        <v>84</v>
      </c>
      <c r="N5844" t="s">
        <v>565</v>
      </c>
    </row>
    <row r="5845" spans="1:14" x14ac:dyDescent="0.25">
      <c r="A5845" t="s">
        <v>8735</v>
      </c>
      <c r="B5845" t="s">
        <v>61</v>
      </c>
      <c r="C5845" t="s">
        <v>1325</v>
      </c>
      <c r="D5845" t="s">
        <v>86</v>
      </c>
      <c r="E5845" s="149">
        <v>1976600</v>
      </c>
      <c r="F5845" s="149">
        <v>540817.55000000005</v>
      </c>
      <c r="G5845" s="149">
        <v>2517417.5499999998</v>
      </c>
      <c r="H5845" s="150">
        <f>Tabela2[[#This Row],[PERCENTUAL REALIZADO2]]*1/100</f>
        <v>0.43512900000000004</v>
      </c>
      <c r="I5845">
        <v>43.512900000000002</v>
      </c>
      <c r="J5845" s="111">
        <v>42186</v>
      </c>
      <c r="L5845" t="s">
        <v>2</v>
      </c>
      <c r="M5845" t="s">
        <v>84</v>
      </c>
      <c r="N5845" t="s">
        <v>1326</v>
      </c>
    </row>
    <row r="5846" spans="1:14" x14ac:dyDescent="0.25">
      <c r="A5846" t="s">
        <v>8736</v>
      </c>
      <c r="B5846" t="s">
        <v>51</v>
      </c>
      <c r="C5846" t="s">
        <v>4619</v>
      </c>
      <c r="D5846" t="s">
        <v>86</v>
      </c>
      <c r="E5846" s="149">
        <v>245850</v>
      </c>
      <c r="F5846" s="149">
        <v>4150</v>
      </c>
      <c r="G5846" s="149">
        <v>250000</v>
      </c>
      <c r="H5846" s="150">
        <f>Tabela2[[#This Row],[PERCENTUAL REALIZADO2]]*1/100</f>
        <v>0.65872699999999995</v>
      </c>
      <c r="I5846">
        <v>65.872699999999995</v>
      </c>
      <c r="J5846" s="111">
        <v>42157</v>
      </c>
      <c r="L5846" t="s">
        <v>2</v>
      </c>
      <c r="M5846" t="s">
        <v>84</v>
      </c>
      <c r="N5846" t="s">
        <v>88</v>
      </c>
    </row>
    <row r="5847" spans="1:14" x14ac:dyDescent="0.25">
      <c r="A5847" t="s">
        <v>8737</v>
      </c>
      <c r="B5847" t="s">
        <v>54</v>
      </c>
      <c r="C5847" t="s">
        <v>693</v>
      </c>
      <c r="D5847" t="s">
        <v>86</v>
      </c>
      <c r="E5847" s="149">
        <v>493100</v>
      </c>
      <c r="F5847" s="149">
        <v>16651.37</v>
      </c>
      <c r="G5847" s="149">
        <v>509751.37</v>
      </c>
      <c r="H5847" s="150">
        <f>Tabela2[[#This Row],[PERCENTUAL REALIZADO2]]*1/100</f>
        <v>0.99868499999999993</v>
      </c>
      <c r="I5847">
        <v>99.868499999999997</v>
      </c>
      <c r="J5847" s="111">
        <v>42224</v>
      </c>
      <c r="K5847" s="111">
        <v>43032</v>
      </c>
      <c r="L5847" t="s">
        <v>2</v>
      </c>
      <c r="M5847" t="s">
        <v>84</v>
      </c>
      <c r="N5847" t="s">
        <v>88</v>
      </c>
    </row>
    <row r="5848" spans="1:14" x14ac:dyDescent="0.25">
      <c r="A5848" t="s">
        <v>8739</v>
      </c>
      <c r="B5848" t="s">
        <v>68</v>
      </c>
      <c r="C5848" t="s">
        <v>8738</v>
      </c>
      <c r="D5848" t="s">
        <v>86</v>
      </c>
      <c r="E5848" s="149">
        <v>245850</v>
      </c>
      <c r="F5848" s="149">
        <v>38931.910000000003</v>
      </c>
      <c r="G5848" s="149">
        <v>284781.90999999997</v>
      </c>
      <c r="H5848" s="150">
        <f>Tabela2[[#This Row],[PERCENTUAL REALIZADO2]]*1/100</f>
        <v>0.38805799999999996</v>
      </c>
      <c r="I5848">
        <v>38.805799999999998</v>
      </c>
      <c r="J5848" s="111">
        <v>42172</v>
      </c>
      <c r="L5848" t="s">
        <v>2</v>
      </c>
      <c r="M5848" t="s">
        <v>84</v>
      </c>
      <c r="N5848" t="s">
        <v>88</v>
      </c>
    </row>
    <row r="5849" spans="1:14" x14ac:dyDescent="0.25">
      <c r="A5849" t="s">
        <v>8741</v>
      </c>
      <c r="B5849" t="s">
        <v>50</v>
      </c>
      <c r="C5849" t="s">
        <v>8740</v>
      </c>
      <c r="D5849" t="s">
        <v>86</v>
      </c>
      <c r="E5849" s="149">
        <v>493100</v>
      </c>
      <c r="F5849" s="149">
        <v>57357.8</v>
      </c>
      <c r="G5849" s="149">
        <v>550457.80000000005</v>
      </c>
      <c r="H5849" s="150">
        <f>Tabela2[[#This Row],[PERCENTUAL REALIZADO2]]*1/100</f>
        <v>0.90807900000000008</v>
      </c>
      <c r="I5849">
        <v>90.807900000000004</v>
      </c>
      <c r="J5849" s="111">
        <v>42153</v>
      </c>
      <c r="L5849" t="s">
        <v>2</v>
      </c>
      <c r="M5849" t="s">
        <v>84</v>
      </c>
      <c r="N5849" t="s">
        <v>425</v>
      </c>
    </row>
    <row r="5850" spans="1:14" x14ac:dyDescent="0.25">
      <c r="A5850" t="s">
        <v>8743</v>
      </c>
      <c r="B5850" t="s">
        <v>66</v>
      </c>
      <c r="C5850" t="s">
        <v>8742</v>
      </c>
      <c r="D5850" t="s">
        <v>86</v>
      </c>
      <c r="E5850" s="149">
        <v>245850</v>
      </c>
      <c r="F5850" s="149">
        <v>8130.02</v>
      </c>
      <c r="G5850" s="149">
        <v>253980.02</v>
      </c>
      <c r="H5850" s="150">
        <f>Tabela2[[#This Row],[PERCENTUAL REALIZADO2]]*1/100</f>
        <v>0.80019499999999999</v>
      </c>
      <c r="I5850">
        <v>80.019499999999994</v>
      </c>
      <c r="J5850" s="111">
        <v>42123</v>
      </c>
      <c r="L5850" t="s">
        <v>2</v>
      </c>
      <c r="M5850" t="s">
        <v>84</v>
      </c>
      <c r="N5850" t="s">
        <v>88</v>
      </c>
    </row>
    <row r="5851" spans="1:14" x14ac:dyDescent="0.25">
      <c r="A5851" t="s">
        <v>6677</v>
      </c>
      <c r="B5851" t="s">
        <v>61</v>
      </c>
      <c r="C5851" t="s">
        <v>4638</v>
      </c>
      <c r="D5851" t="s">
        <v>86</v>
      </c>
      <c r="E5851" s="149">
        <v>1706250</v>
      </c>
      <c r="F5851" s="149">
        <v>526010.67000000004</v>
      </c>
      <c r="G5851" s="149">
        <v>2232260.67</v>
      </c>
      <c r="H5851" s="150">
        <f>Tabela2[[#This Row],[PERCENTUAL REALIZADO2]]*1/100</f>
        <v>0.31379999999999997</v>
      </c>
      <c r="I5851">
        <v>31.38</v>
      </c>
      <c r="J5851" s="111">
        <v>39434</v>
      </c>
      <c r="L5851" t="s">
        <v>2</v>
      </c>
      <c r="M5851" t="s">
        <v>84</v>
      </c>
      <c r="N5851" t="s">
        <v>1233</v>
      </c>
    </row>
    <row r="5852" spans="1:14" x14ac:dyDescent="0.25">
      <c r="A5852" t="s">
        <v>8744</v>
      </c>
      <c r="B5852" t="s">
        <v>62</v>
      </c>
      <c r="C5852" t="s">
        <v>1175</v>
      </c>
      <c r="D5852" t="s">
        <v>86</v>
      </c>
      <c r="E5852" s="149">
        <v>98200</v>
      </c>
      <c r="F5852" s="149">
        <v>1800</v>
      </c>
      <c r="G5852" s="149">
        <v>100000</v>
      </c>
      <c r="H5852" s="150">
        <f>Tabela2[[#This Row],[PERCENTUAL REALIZADO2]]*1/100</f>
        <v>8.6661000000000002E-2</v>
      </c>
      <c r="I5852">
        <v>8.6661000000000001</v>
      </c>
      <c r="J5852" s="111">
        <v>42186</v>
      </c>
      <c r="L5852" t="s">
        <v>2</v>
      </c>
      <c r="M5852" t="s">
        <v>84</v>
      </c>
      <c r="N5852" t="s">
        <v>644</v>
      </c>
    </row>
    <row r="5853" spans="1:14" x14ac:dyDescent="0.25">
      <c r="A5853" t="s">
        <v>8745</v>
      </c>
      <c r="B5853" t="s">
        <v>61</v>
      </c>
      <c r="C5853" t="s">
        <v>1325</v>
      </c>
      <c r="D5853" t="s">
        <v>86</v>
      </c>
      <c r="E5853" s="149">
        <v>1482100</v>
      </c>
      <c r="F5853" s="149">
        <v>1686133.49</v>
      </c>
      <c r="G5853" s="149">
        <v>3168233.49</v>
      </c>
      <c r="H5853" s="150">
        <f>Tabela2[[#This Row],[PERCENTUAL REALIZADO2]]*1/100</f>
        <v>0.14660299999999998</v>
      </c>
      <c r="I5853">
        <v>14.660299999999999</v>
      </c>
      <c r="J5853" s="111">
        <v>42186</v>
      </c>
      <c r="L5853" t="s">
        <v>2</v>
      </c>
      <c r="M5853" t="s">
        <v>84</v>
      </c>
      <c r="N5853" t="s">
        <v>1326</v>
      </c>
    </row>
    <row r="5854" spans="1:14" x14ac:dyDescent="0.25">
      <c r="A5854" t="s">
        <v>8746</v>
      </c>
      <c r="B5854" t="s">
        <v>61</v>
      </c>
      <c r="C5854" t="s">
        <v>1325</v>
      </c>
      <c r="D5854" t="s">
        <v>86</v>
      </c>
      <c r="E5854" s="149">
        <v>1976600</v>
      </c>
      <c r="F5854" s="149">
        <v>222582.93</v>
      </c>
      <c r="G5854" s="149">
        <v>2199182.9300000002</v>
      </c>
      <c r="H5854" s="150">
        <f>Tabela2[[#This Row],[PERCENTUAL REALIZADO2]]*1/100</f>
        <v>0.25934999999999997</v>
      </c>
      <c r="I5854">
        <v>25.934999999999999</v>
      </c>
      <c r="J5854" s="111">
        <v>42186</v>
      </c>
      <c r="L5854" t="s">
        <v>2</v>
      </c>
      <c r="M5854" t="s">
        <v>84</v>
      </c>
      <c r="N5854" t="s">
        <v>1326</v>
      </c>
    </row>
    <row r="5855" spans="1:14" x14ac:dyDescent="0.25">
      <c r="A5855" t="s">
        <v>8748</v>
      </c>
      <c r="B5855" t="s">
        <v>59</v>
      </c>
      <c r="C5855" t="s">
        <v>8747</v>
      </c>
      <c r="D5855" t="s">
        <v>86</v>
      </c>
      <c r="E5855" s="149">
        <v>295300</v>
      </c>
      <c r="F5855" s="149">
        <v>4566</v>
      </c>
      <c r="G5855" s="149">
        <v>299866</v>
      </c>
      <c r="H5855" s="150">
        <f>Tabela2[[#This Row],[PERCENTUAL REALIZADO2]]*1/100</f>
        <v>0.85610900000000001</v>
      </c>
      <c r="I5855">
        <v>85.610900000000001</v>
      </c>
      <c r="J5855" s="111">
        <v>42107</v>
      </c>
      <c r="L5855" t="s">
        <v>2</v>
      </c>
      <c r="M5855" t="s">
        <v>84</v>
      </c>
      <c r="N5855" t="s">
        <v>88</v>
      </c>
    </row>
    <row r="5856" spans="1:14" x14ac:dyDescent="0.25">
      <c r="A5856" t="s">
        <v>8749</v>
      </c>
      <c r="B5856" t="s">
        <v>51</v>
      </c>
      <c r="C5856" t="s">
        <v>8338</v>
      </c>
      <c r="D5856" t="s">
        <v>86</v>
      </c>
      <c r="E5856" s="149">
        <v>295300</v>
      </c>
      <c r="F5856" s="149">
        <v>25200</v>
      </c>
      <c r="G5856" s="149">
        <v>320500</v>
      </c>
      <c r="H5856" s="150">
        <f>Tabela2[[#This Row],[PERCENTUAL REALIZADO2]]*1/100</f>
        <v>0.56011100000000003</v>
      </c>
      <c r="I5856">
        <v>56.011099999999999</v>
      </c>
      <c r="J5856" s="111">
        <v>42146</v>
      </c>
      <c r="L5856" t="s">
        <v>2</v>
      </c>
      <c r="M5856" t="s">
        <v>84</v>
      </c>
      <c r="N5856" t="s">
        <v>88</v>
      </c>
    </row>
    <row r="5857" spans="1:14" x14ac:dyDescent="0.25">
      <c r="A5857" t="s">
        <v>180</v>
      </c>
      <c r="B5857" t="s">
        <v>68</v>
      </c>
      <c r="C5857" t="s">
        <v>1340</v>
      </c>
      <c r="D5857" t="s">
        <v>86</v>
      </c>
      <c r="E5857" s="149">
        <v>493100</v>
      </c>
      <c r="F5857" s="149">
        <v>87570.09</v>
      </c>
      <c r="G5857" s="149">
        <v>580670.09</v>
      </c>
      <c r="H5857" s="150">
        <f>Tabela2[[#This Row],[PERCENTUAL REALIZADO2]]*1/100</f>
        <v>0.48414999999999997</v>
      </c>
      <c r="I5857">
        <v>48.414999999999999</v>
      </c>
      <c r="J5857" s="111">
        <v>42142</v>
      </c>
      <c r="L5857" t="s">
        <v>2</v>
      </c>
      <c r="M5857" t="s">
        <v>84</v>
      </c>
      <c r="N5857" t="s">
        <v>88</v>
      </c>
    </row>
    <row r="5858" spans="1:14" x14ac:dyDescent="0.25">
      <c r="A5858" t="s">
        <v>8750</v>
      </c>
      <c r="B5858" t="s">
        <v>61</v>
      </c>
      <c r="C5858" t="s">
        <v>7188</v>
      </c>
      <c r="D5858" t="s">
        <v>86</v>
      </c>
      <c r="E5858" s="149">
        <v>493100</v>
      </c>
      <c r="F5858" s="149">
        <v>39448</v>
      </c>
      <c r="G5858" s="149">
        <v>532548</v>
      </c>
      <c r="H5858" s="150">
        <f>Tabela2[[#This Row],[PERCENTUAL REALIZADO2]]*1/100</f>
        <v>5.5557999999999996E-2</v>
      </c>
      <c r="I5858">
        <v>5.5557999999999996</v>
      </c>
      <c r="J5858" s="111">
        <v>42019</v>
      </c>
      <c r="L5858" t="s">
        <v>2</v>
      </c>
      <c r="M5858" t="s">
        <v>84</v>
      </c>
      <c r="N5858" t="s">
        <v>88</v>
      </c>
    </row>
    <row r="5859" spans="1:14" x14ac:dyDescent="0.25">
      <c r="A5859" t="s">
        <v>8751</v>
      </c>
      <c r="B5859" t="s">
        <v>57</v>
      </c>
      <c r="C5859" t="s">
        <v>752</v>
      </c>
      <c r="D5859" t="s">
        <v>86</v>
      </c>
      <c r="E5859" s="149">
        <v>245850</v>
      </c>
      <c r="F5859" s="149">
        <v>7603.6</v>
      </c>
      <c r="G5859" s="149">
        <v>253453.6</v>
      </c>
      <c r="H5859" s="150">
        <f>Tabela2[[#This Row],[PERCENTUAL REALIZADO2]]*1/100</f>
        <v>0.31967099999999998</v>
      </c>
      <c r="I5859">
        <v>31.967099999999999</v>
      </c>
      <c r="J5859" s="111">
        <v>42145</v>
      </c>
      <c r="L5859" t="s">
        <v>2</v>
      </c>
      <c r="M5859" t="s">
        <v>84</v>
      </c>
      <c r="N5859" t="s">
        <v>88</v>
      </c>
    </row>
    <row r="5860" spans="1:14" x14ac:dyDescent="0.25">
      <c r="A5860" t="s">
        <v>1739</v>
      </c>
      <c r="B5860" t="s">
        <v>60</v>
      </c>
      <c r="C5860" t="s">
        <v>8752</v>
      </c>
      <c r="D5860" t="s">
        <v>86</v>
      </c>
      <c r="E5860" s="149">
        <v>295300</v>
      </c>
      <c r="F5860" s="149">
        <v>83321.850000000006</v>
      </c>
      <c r="G5860" s="149">
        <v>378621.85</v>
      </c>
      <c r="H5860" s="150">
        <f>Tabela2[[#This Row],[PERCENTUAL REALIZADO2]]*1/100</f>
        <v>0.77332899999999993</v>
      </c>
      <c r="I5860">
        <v>77.332899999999995</v>
      </c>
      <c r="J5860" s="111">
        <v>42158</v>
      </c>
      <c r="L5860" t="s">
        <v>2</v>
      </c>
      <c r="M5860" t="s">
        <v>84</v>
      </c>
      <c r="N5860" t="s">
        <v>88</v>
      </c>
    </row>
    <row r="5861" spans="1:14" x14ac:dyDescent="0.25">
      <c r="A5861" t="s">
        <v>8753</v>
      </c>
      <c r="B5861" t="s">
        <v>65</v>
      </c>
      <c r="C5861" t="s">
        <v>7516</v>
      </c>
      <c r="D5861" t="s">
        <v>86</v>
      </c>
      <c r="E5861" s="149">
        <v>245850</v>
      </c>
      <c r="F5861" s="149">
        <v>0</v>
      </c>
      <c r="G5861" s="149">
        <v>245850</v>
      </c>
      <c r="H5861" s="150">
        <f>Tabela2[[#This Row],[PERCENTUAL REALIZADO2]]*1/100</f>
        <v>0.48222199999999998</v>
      </c>
      <c r="I5861">
        <v>48.222200000000001</v>
      </c>
      <c r="J5861" s="111">
        <v>42227</v>
      </c>
      <c r="L5861" t="s">
        <v>2</v>
      </c>
      <c r="M5861" t="s">
        <v>84</v>
      </c>
      <c r="N5861" t="s">
        <v>88</v>
      </c>
    </row>
    <row r="5862" spans="1:14" x14ac:dyDescent="0.25">
      <c r="A5862" t="s">
        <v>8754</v>
      </c>
      <c r="B5862" t="s">
        <v>65</v>
      </c>
      <c r="C5862" t="s">
        <v>1689</v>
      </c>
      <c r="D5862" t="s">
        <v>86</v>
      </c>
      <c r="E5862" s="149">
        <v>245850</v>
      </c>
      <c r="F5862" s="149">
        <v>5484.81</v>
      </c>
      <c r="G5862" s="149">
        <v>251334.81</v>
      </c>
      <c r="H5862" s="150">
        <f>Tabela2[[#This Row],[PERCENTUAL REALIZADO2]]*1/100</f>
        <v>0.86070800000000003</v>
      </c>
      <c r="I5862">
        <v>86.070800000000006</v>
      </c>
      <c r="J5862" s="111">
        <v>42130</v>
      </c>
      <c r="L5862" t="s">
        <v>2</v>
      </c>
      <c r="M5862" t="s">
        <v>84</v>
      </c>
      <c r="N5862" t="s">
        <v>88</v>
      </c>
    </row>
    <row r="5863" spans="1:14" x14ac:dyDescent="0.25">
      <c r="A5863" t="s">
        <v>8755</v>
      </c>
      <c r="B5863" t="s">
        <v>68</v>
      </c>
      <c r="C5863" t="s">
        <v>5386</v>
      </c>
      <c r="D5863" t="s">
        <v>86</v>
      </c>
      <c r="E5863" s="149">
        <v>245850</v>
      </c>
      <c r="F5863" s="149">
        <v>7667.39</v>
      </c>
      <c r="G5863" s="149">
        <v>253517.39</v>
      </c>
      <c r="H5863" s="150">
        <f>Tabela2[[#This Row],[PERCENTUAL REALIZADO2]]*1/100</f>
        <v>0.61038700000000001</v>
      </c>
      <c r="I5863">
        <v>61.038699999999999</v>
      </c>
      <c r="J5863" s="111">
        <v>42447</v>
      </c>
      <c r="L5863" t="s">
        <v>2</v>
      </c>
      <c r="M5863" t="s">
        <v>84</v>
      </c>
      <c r="N5863" t="s">
        <v>88</v>
      </c>
    </row>
    <row r="5864" spans="1:14" x14ac:dyDescent="0.25">
      <c r="A5864" t="s">
        <v>8756</v>
      </c>
      <c r="B5864" t="s">
        <v>61</v>
      </c>
      <c r="C5864" t="s">
        <v>6509</v>
      </c>
      <c r="D5864" t="s">
        <v>86</v>
      </c>
      <c r="E5864" s="149">
        <v>295300</v>
      </c>
      <c r="F5864" s="149">
        <v>63849.22</v>
      </c>
      <c r="G5864" s="149">
        <v>359149.22</v>
      </c>
      <c r="H5864" s="150">
        <f>Tabela2[[#This Row],[PERCENTUAL REALIZADO2]]*1/100</f>
        <v>0.82639200000000002</v>
      </c>
      <c r="I5864">
        <v>82.639200000000002</v>
      </c>
      <c r="J5864" s="111">
        <v>42146</v>
      </c>
      <c r="L5864" t="s">
        <v>2</v>
      </c>
      <c r="M5864" t="s">
        <v>84</v>
      </c>
      <c r="N5864" t="s">
        <v>88</v>
      </c>
    </row>
    <row r="5865" spans="1:14" x14ac:dyDescent="0.25">
      <c r="A5865" t="s">
        <v>8757</v>
      </c>
      <c r="B5865" t="s">
        <v>47</v>
      </c>
      <c r="C5865" t="s">
        <v>1346</v>
      </c>
      <c r="D5865" t="s">
        <v>86</v>
      </c>
      <c r="E5865" s="149">
        <v>245850</v>
      </c>
      <c r="F5865" s="149">
        <v>44708.5</v>
      </c>
      <c r="G5865" s="149">
        <v>290558.5</v>
      </c>
      <c r="H5865" s="150">
        <f>Tabela2[[#This Row],[PERCENTUAL REALIZADO2]]*1/100</f>
        <v>0.56415300000000002</v>
      </c>
      <c r="I5865">
        <v>56.415300000000002</v>
      </c>
      <c r="J5865" s="111">
        <v>42156</v>
      </c>
      <c r="L5865" t="s">
        <v>2</v>
      </c>
      <c r="M5865" t="s">
        <v>84</v>
      </c>
      <c r="N5865" t="s">
        <v>88</v>
      </c>
    </row>
    <row r="5866" spans="1:14" x14ac:dyDescent="0.25">
      <c r="A5866" t="s">
        <v>8758</v>
      </c>
      <c r="B5866" t="s">
        <v>68</v>
      </c>
      <c r="C5866" t="s">
        <v>663</v>
      </c>
      <c r="D5866" t="s">
        <v>86</v>
      </c>
      <c r="E5866" s="149">
        <v>455915.73</v>
      </c>
      <c r="F5866" s="149">
        <v>0</v>
      </c>
      <c r="G5866" s="149">
        <v>455915.73</v>
      </c>
      <c r="H5866" s="150">
        <f>Tabela2[[#This Row],[PERCENTUAL REALIZADO2]]*1/100</f>
        <v>0.50033400000000006</v>
      </c>
      <c r="I5866">
        <v>50.0334</v>
      </c>
      <c r="J5866" s="111">
        <v>42167</v>
      </c>
      <c r="L5866" t="s">
        <v>2</v>
      </c>
      <c r="M5866" t="s">
        <v>84</v>
      </c>
      <c r="N5866" t="s">
        <v>88</v>
      </c>
    </row>
    <row r="5867" spans="1:14" x14ac:dyDescent="0.25">
      <c r="A5867" t="s">
        <v>8759</v>
      </c>
      <c r="B5867" t="s">
        <v>68</v>
      </c>
      <c r="C5867" t="s">
        <v>663</v>
      </c>
      <c r="D5867" t="s">
        <v>86</v>
      </c>
      <c r="E5867" s="149">
        <v>292885.2</v>
      </c>
      <c r="F5867" s="149">
        <v>0</v>
      </c>
      <c r="G5867" s="149">
        <v>292885.2</v>
      </c>
      <c r="H5867" s="150">
        <f>Tabela2[[#This Row],[PERCENTUAL REALIZADO2]]*1/100</f>
        <v>0.86483900000000002</v>
      </c>
      <c r="I5867">
        <v>86.483900000000006</v>
      </c>
      <c r="J5867" s="111">
        <v>42167</v>
      </c>
      <c r="L5867" t="s">
        <v>2</v>
      </c>
      <c r="M5867" t="s">
        <v>84</v>
      </c>
      <c r="N5867" t="s">
        <v>88</v>
      </c>
    </row>
    <row r="5868" spans="1:14" x14ac:dyDescent="0.25">
      <c r="A5868" t="s">
        <v>8761</v>
      </c>
      <c r="B5868" t="s">
        <v>68</v>
      </c>
      <c r="C5868" t="s">
        <v>8760</v>
      </c>
      <c r="D5868" t="s">
        <v>86</v>
      </c>
      <c r="E5868" s="149">
        <v>245850</v>
      </c>
      <c r="F5868" s="149">
        <v>47980.31</v>
      </c>
      <c r="G5868" s="149">
        <v>293830.31</v>
      </c>
      <c r="H5868" s="150">
        <f>Tabela2[[#This Row],[PERCENTUAL REALIZADO2]]*1/100</f>
        <v>0.87961400000000001</v>
      </c>
      <c r="I5868">
        <v>87.961399999999998</v>
      </c>
      <c r="J5868" s="111">
        <v>42038</v>
      </c>
      <c r="L5868" t="s">
        <v>2</v>
      </c>
      <c r="M5868" t="s">
        <v>84</v>
      </c>
      <c r="N5868" t="s">
        <v>88</v>
      </c>
    </row>
    <row r="5869" spans="1:14" x14ac:dyDescent="0.25">
      <c r="A5869" t="s">
        <v>8762</v>
      </c>
      <c r="B5869" t="s">
        <v>61</v>
      </c>
      <c r="C5869" t="s">
        <v>7188</v>
      </c>
      <c r="D5869" t="s">
        <v>86</v>
      </c>
      <c r="E5869" s="149">
        <v>394200</v>
      </c>
      <c r="F5869" s="149">
        <v>945.18</v>
      </c>
      <c r="G5869" s="149">
        <v>395145.18</v>
      </c>
      <c r="H5869" s="150">
        <f>Tabela2[[#This Row],[PERCENTUAL REALIZADO2]]*1/100</f>
        <v>0.55972100000000002</v>
      </c>
      <c r="I5869">
        <v>55.972099999999998</v>
      </c>
      <c r="J5869" s="111">
        <v>42135</v>
      </c>
      <c r="L5869" t="s">
        <v>2</v>
      </c>
      <c r="M5869" t="s">
        <v>84</v>
      </c>
      <c r="N5869" t="s">
        <v>88</v>
      </c>
    </row>
    <row r="5870" spans="1:14" x14ac:dyDescent="0.25">
      <c r="A5870" t="s">
        <v>8763</v>
      </c>
      <c r="B5870" t="s">
        <v>54</v>
      </c>
      <c r="C5870" t="s">
        <v>3585</v>
      </c>
      <c r="D5870" t="s">
        <v>86</v>
      </c>
      <c r="E5870" s="149">
        <v>443650</v>
      </c>
      <c r="F5870" s="149">
        <v>231620.1</v>
      </c>
      <c r="G5870" s="149">
        <v>675270.1</v>
      </c>
      <c r="H5870" s="150">
        <f>Tabela2[[#This Row],[PERCENTUAL REALIZADO2]]*1/100</f>
        <v>0.77800000000000002</v>
      </c>
      <c r="I5870">
        <v>77.8</v>
      </c>
      <c r="J5870" s="111">
        <v>42149</v>
      </c>
      <c r="L5870" t="s">
        <v>2</v>
      </c>
      <c r="M5870" t="s">
        <v>84</v>
      </c>
      <c r="N5870" t="s">
        <v>88</v>
      </c>
    </row>
    <row r="5871" spans="1:14" x14ac:dyDescent="0.25">
      <c r="A5871" t="s">
        <v>8764</v>
      </c>
      <c r="B5871" t="s">
        <v>51</v>
      </c>
      <c r="C5871" t="s">
        <v>2286</v>
      </c>
      <c r="D5871" t="s">
        <v>86</v>
      </c>
      <c r="E5871" s="149">
        <v>493100</v>
      </c>
      <c r="F5871" s="149">
        <v>15072.89</v>
      </c>
      <c r="G5871" s="149">
        <v>508172.89</v>
      </c>
      <c r="H5871" s="150">
        <f>Tabela2[[#This Row],[PERCENTUAL REALIZADO2]]*1/100</f>
        <v>0.91787099999999999</v>
      </c>
      <c r="I5871">
        <v>91.787099999999995</v>
      </c>
      <c r="J5871" s="111">
        <v>42160</v>
      </c>
      <c r="L5871" t="s">
        <v>2</v>
      </c>
      <c r="M5871" t="s">
        <v>84</v>
      </c>
      <c r="N5871" t="s">
        <v>88</v>
      </c>
    </row>
    <row r="5872" spans="1:14" x14ac:dyDescent="0.25">
      <c r="A5872" t="s">
        <v>8765</v>
      </c>
      <c r="B5872" t="s">
        <v>48</v>
      </c>
      <c r="C5872" t="s">
        <v>1247</v>
      </c>
      <c r="D5872" t="s">
        <v>86</v>
      </c>
      <c r="E5872" s="149">
        <v>987600</v>
      </c>
      <c r="F5872" s="149">
        <v>96576.4</v>
      </c>
      <c r="G5872" s="149">
        <v>1084176.3999999999</v>
      </c>
      <c r="H5872" s="150">
        <f>Tabela2[[#This Row],[PERCENTUAL REALIZADO2]]*1/100</f>
        <v>0.30065599999999998</v>
      </c>
      <c r="I5872">
        <v>30.0656</v>
      </c>
      <c r="J5872" s="111">
        <v>42278</v>
      </c>
      <c r="L5872" t="s">
        <v>2</v>
      </c>
      <c r="M5872" t="s">
        <v>84</v>
      </c>
      <c r="N5872" t="s">
        <v>88</v>
      </c>
    </row>
    <row r="5873" spans="1:14" x14ac:dyDescent="0.25">
      <c r="A5873" t="s">
        <v>8767</v>
      </c>
      <c r="B5873" t="s">
        <v>51</v>
      </c>
      <c r="C5873" t="s">
        <v>8766</v>
      </c>
      <c r="D5873" t="s">
        <v>86</v>
      </c>
      <c r="E5873" s="149">
        <v>245850</v>
      </c>
      <c r="F5873" s="149">
        <v>31169.52</v>
      </c>
      <c r="G5873" s="149">
        <v>277019.52000000002</v>
      </c>
      <c r="H5873" s="150">
        <f>Tabela2[[#This Row],[PERCENTUAL REALIZADO2]]*1/100</f>
        <v>0.520289</v>
      </c>
      <c r="I5873">
        <v>52.0289</v>
      </c>
      <c r="J5873" s="111">
        <v>42164</v>
      </c>
      <c r="L5873" t="s">
        <v>2</v>
      </c>
      <c r="M5873" t="s">
        <v>84</v>
      </c>
      <c r="N5873" t="s">
        <v>88</v>
      </c>
    </row>
    <row r="5874" spans="1:14" x14ac:dyDescent="0.25">
      <c r="A5874" t="s">
        <v>8768</v>
      </c>
      <c r="B5874" t="s">
        <v>47</v>
      </c>
      <c r="C5874" t="s">
        <v>635</v>
      </c>
      <c r="D5874" t="s">
        <v>86</v>
      </c>
      <c r="E5874" s="149">
        <v>295300</v>
      </c>
      <c r="F5874" s="149">
        <v>9000</v>
      </c>
      <c r="G5874" s="149">
        <v>304300</v>
      </c>
      <c r="H5874" s="150">
        <f>Tabela2[[#This Row],[PERCENTUAL REALIZADO2]]*1/100</f>
        <v>0.55759900000000007</v>
      </c>
      <c r="I5874">
        <v>55.759900000000002</v>
      </c>
      <c r="J5874" s="111">
        <v>42164</v>
      </c>
      <c r="L5874" t="s">
        <v>2</v>
      </c>
      <c r="M5874" t="s">
        <v>84</v>
      </c>
      <c r="N5874" t="s">
        <v>88</v>
      </c>
    </row>
    <row r="5875" spans="1:14" x14ac:dyDescent="0.25">
      <c r="A5875" t="s">
        <v>8769</v>
      </c>
      <c r="B5875" t="s">
        <v>52</v>
      </c>
      <c r="C5875" t="s">
        <v>5176</v>
      </c>
      <c r="D5875" t="s">
        <v>86</v>
      </c>
      <c r="E5875" s="149">
        <v>740300</v>
      </c>
      <c r="F5875" s="149">
        <v>19700</v>
      </c>
      <c r="G5875" s="149">
        <v>760000</v>
      </c>
      <c r="H5875" s="150">
        <f>Tabela2[[#This Row],[PERCENTUAL REALIZADO2]]*1/100</f>
        <v>0.99891000000000008</v>
      </c>
      <c r="I5875">
        <v>99.891000000000005</v>
      </c>
      <c r="J5875" s="111">
        <v>41831</v>
      </c>
      <c r="L5875" t="s">
        <v>2</v>
      </c>
      <c r="M5875" t="s">
        <v>84</v>
      </c>
      <c r="N5875" t="s">
        <v>88</v>
      </c>
    </row>
    <row r="5876" spans="1:14" x14ac:dyDescent="0.25">
      <c r="A5876" t="s">
        <v>8770</v>
      </c>
      <c r="B5876" t="s">
        <v>52</v>
      </c>
      <c r="C5876" t="s">
        <v>5174</v>
      </c>
      <c r="D5876" t="s">
        <v>86</v>
      </c>
      <c r="E5876" s="149">
        <v>592000</v>
      </c>
      <c r="F5876" s="149">
        <v>13000</v>
      </c>
      <c r="G5876" s="149">
        <v>605000</v>
      </c>
      <c r="H5876" s="150">
        <f>Tabela2[[#This Row],[PERCENTUAL REALIZADO2]]*1/100</f>
        <v>0.45379199999999997</v>
      </c>
      <c r="I5876">
        <v>45.379199999999997</v>
      </c>
      <c r="J5876" s="111">
        <v>42129</v>
      </c>
      <c r="L5876" t="s">
        <v>2</v>
      </c>
      <c r="M5876" t="s">
        <v>84</v>
      </c>
      <c r="N5876" t="s">
        <v>88</v>
      </c>
    </row>
    <row r="5877" spans="1:14" x14ac:dyDescent="0.25">
      <c r="A5877" t="s">
        <v>8771</v>
      </c>
      <c r="B5877" t="s">
        <v>60</v>
      </c>
      <c r="C5877" t="s">
        <v>190</v>
      </c>
      <c r="D5877" t="s">
        <v>86</v>
      </c>
      <c r="E5877" s="149">
        <v>394200</v>
      </c>
      <c r="F5877" s="149">
        <v>148134.48000000001</v>
      </c>
      <c r="G5877" s="149">
        <v>542334.48</v>
      </c>
      <c r="H5877" s="150">
        <f>Tabela2[[#This Row],[PERCENTUAL REALIZADO2]]*1/100</f>
        <v>4.4640000000000001E-3</v>
      </c>
      <c r="I5877">
        <v>0.44640000000000002</v>
      </c>
      <c r="J5877" s="111">
        <v>42158</v>
      </c>
      <c r="L5877" t="s">
        <v>2</v>
      </c>
      <c r="M5877" t="s">
        <v>84</v>
      </c>
      <c r="N5877" t="s">
        <v>114</v>
      </c>
    </row>
    <row r="5878" spans="1:14" x14ac:dyDescent="0.25">
      <c r="A5878" t="s">
        <v>8773</v>
      </c>
      <c r="B5878" t="s">
        <v>58</v>
      </c>
      <c r="C5878" t="s">
        <v>8772</v>
      </c>
      <c r="D5878" t="s">
        <v>86</v>
      </c>
      <c r="E5878" s="149">
        <v>255740</v>
      </c>
      <c r="F5878" s="149">
        <v>20158.400000000001</v>
      </c>
      <c r="G5878" s="149">
        <v>275898.40000000002</v>
      </c>
      <c r="H5878" s="150">
        <f>Tabela2[[#This Row],[PERCENTUAL REALIZADO2]]*1/100</f>
        <v>0.80045599999999995</v>
      </c>
      <c r="I5878">
        <v>80.045599999999993</v>
      </c>
      <c r="J5878" s="111">
        <v>42142</v>
      </c>
      <c r="L5878" t="s">
        <v>2</v>
      </c>
      <c r="M5878" t="s">
        <v>84</v>
      </c>
      <c r="N5878" t="s">
        <v>88</v>
      </c>
    </row>
    <row r="5879" spans="1:14" x14ac:dyDescent="0.25">
      <c r="A5879" t="s">
        <v>8774</v>
      </c>
      <c r="B5879" t="s">
        <v>69</v>
      </c>
      <c r="C5879" t="s">
        <v>3721</v>
      </c>
      <c r="D5879" t="s">
        <v>86</v>
      </c>
      <c r="E5879" s="149">
        <v>394200</v>
      </c>
      <c r="F5879" s="149">
        <v>6000</v>
      </c>
      <c r="G5879" s="149">
        <v>400200</v>
      </c>
      <c r="H5879" s="150">
        <f>Tabela2[[#This Row],[PERCENTUAL REALIZADO2]]*1/100</f>
        <v>0.81440000000000001</v>
      </c>
      <c r="I5879">
        <v>81.44</v>
      </c>
      <c r="J5879" s="111">
        <v>42217</v>
      </c>
      <c r="L5879" t="s">
        <v>2</v>
      </c>
      <c r="M5879" t="s">
        <v>84</v>
      </c>
      <c r="N5879" t="s">
        <v>88</v>
      </c>
    </row>
    <row r="5880" spans="1:14" x14ac:dyDescent="0.25">
      <c r="A5880" t="s">
        <v>8775</v>
      </c>
      <c r="B5880" t="s">
        <v>58</v>
      </c>
      <c r="C5880" t="s">
        <v>539</v>
      </c>
      <c r="D5880" t="s">
        <v>86</v>
      </c>
      <c r="E5880" s="149">
        <v>245850</v>
      </c>
      <c r="F5880" s="149">
        <v>14150</v>
      </c>
      <c r="G5880" s="149">
        <v>260000</v>
      </c>
      <c r="H5880" s="150">
        <f>Tabela2[[#This Row],[PERCENTUAL REALIZADO2]]*1/100</f>
        <v>0.23625699999999999</v>
      </c>
      <c r="I5880">
        <v>23.625699999999998</v>
      </c>
      <c r="J5880" s="111">
        <v>42217</v>
      </c>
      <c r="L5880" t="s">
        <v>2</v>
      </c>
      <c r="M5880" t="s">
        <v>84</v>
      </c>
      <c r="N5880" t="s">
        <v>88</v>
      </c>
    </row>
    <row r="5881" spans="1:14" x14ac:dyDescent="0.25">
      <c r="A5881" t="s">
        <v>8776</v>
      </c>
      <c r="B5881" t="s">
        <v>45</v>
      </c>
      <c r="C5881" t="s">
        <v>584</v>
      </c>
      <c r="D5881" t="s">
        <v>86</v>
      </c>
      <c r="E5881" s="149">
        <v>294000</v>
      </c>
      <c r="F5881" s="149">
        <v>12451.2</v>
      </c>
      <c r="G5881" s="149">
        <v>306451.20000000001</v>
      </c>
      <c r="H5881" s="150">
        <f>Tabela2[[#This Row],[PERCENTUAL REALIZADO2]]*1/100</f>
        <v>0.539879</v>
      </c>
      <c r="I5881">
        <v>53.987900000000003</v>
      </c>
      <c r="J5881" s="111">
        <v>42177</v>
      </c>
      <c r="L5881" t="s">
        <v>2</v>
      </c>
      <c r="M5881" t="s">
        <v>84</v>
      </c>
      <c r="N5881" t="s">
        <v>88</v>
      </c>
    </row>
    <row r="5882" spans="1:14" x14ac:dyDescent="0.25">
      <c r="A5882" t="s">
        <v>8777</v>
      </c>
      <c r="B5882" t="s">
        <v>45</v>
      </c>
      <c r="C5882" t="s">
        <v>677</v>
      </c>
      <c r="D5882" t="s">
        <v>86</v>
      </c>
      <c r="E5882" s="149">
        <v>532660</v>
      </c>
      <c r="F5882" s="149">
        <v>15613.6</v>
      </c>
      <c r="G5882" s="149">
        <v>548273.6</v>
      </c>
      <c r="H5882" s="150">
        <f>Tabela2[[#This Row],[PERCENTUAL REALIZADO2]]*1/100</f>
        <v>0.50706099999999998</v>
      </c>
      <c r="I5882">
        <v>50.706099999999999</v>
      </c>
      <c r="J5882" s="111">
        <v>42163</v>
      </c>
      <c r="L5882" t="s">
        <v>2</v>
      </c>
      <c r="M5882" t="s">
        <v>84</v>
      </c>
      <c r="N5882" t="s">
        <v>88</v>
      </c>
    </row>
    <row r="5883" spans="1:14" x14ac:dyDescent="0.25">
      <c r="A5883" t="s">
        <v>8778</v>
      </c>
      <c r="B5883" t="s">
        <v>58</v>
      </c>
      <c r="C5883" t="s">
        <v>472</v>
      </c>
      <c r="D5883" t="s">
        <v>86</v>
      </c>
      <c r="E5883" s="149">
        <v>255740</v>
      </c>
      <c r="F5883" s="149">
        <v>85931.87</v>
      </c>
      <c r="G5883" s="149">
        <v>341671.87</v>
      </c>
      <c r="H5883" s="150">
        <f>Tabela2[[#This Row],[PERCENTUAL REALIZADO2]]*1/100</f>
        <v>0.92258499999999999</v>
      </c>
      <c r="I5883">
        <v>92.258499999999998</v>
      </c>
      <c r="J5883" s="111">
        <v>42353</v>
      </c>
      <c r="L5883" t="s">
        <v>2</v>
      </c>
      <c r="M5883" t="s">
        <v>84</v>
      </c>
      <c r="N5883" t="s">
        <v>88</v>
      </c>
    </row>
    <row r="5884" spans="1:14" x14ac:dyDescent="0.25">
      <c r="A5884" t="s">
        <v>8779</v>
      </c>
      <c r="B5884" t="s">
        <v>66</v>
      </c>
      <c r="C5884" t="s">
        <v>4492</v>
      </c>
      <c r="D5884" t="s">
        <v>86</v>
      </c>
      <c r="E5884" s="149">
        <v>245850</v>
      </c>
      <c r="F5884" s="149">
        <v>71284.63</v>
      </c>
      <c r="G5884" s="149">
        <v>317134.63</v>
      </c>
      <c r="H5884" s="150">
        <f>Tabela2[[#This Row],[PERCENTUAL REALIZADO2]]*1/100</f>
        <v>0.81856700000000004</v>
      </c>
      <c r="I5884">
        <v>81.856700000000004</v>
      </c>
      <c r="J5884" s="111">
        <v>42285</v>
      </c>
      <c r="L5884" t="s">
        <v>2</v>
      </c>
      <c r="M5884" t="s">
        <v>84</v>
      </c>
      <c r="N5884" t="s">
        <v>88</v>
      </c>
    </row>
    <row r="5885" spans="1:14" x14ac:dyDescent="0.25">
      <c r="A5885" t="s">
        <v>8780</v>
      </c>
      <c r="B5885" t="s">
        <v>65</v>
      </c>
      <c r="C5885" t="s">
        <v>6837</v>
      </c>
      <c r="D5885" t="s">
        <v>86</v>
      </c>
      <c r="E5885" s="149">
        <v>493100</v>
      </c>
      <c r="F5885" s="149">
        <v>111896.75</v>
      </c>
      <c r="G5885" s="149">
        <v>604996.75</v>
      </c>
      <c r="H5885" s="150">
        <f>Tabela2[[#This Row],[PERCENTUAL REALIZADO2]]*1/100</f>
        <v>0.99070099999999994</v>
      </c>
      <c r="I5885">
        <v>99.070099999999996</v>
      </c>
      <c r="J5885" s="111">
        <v>42156</v>
      </c>
      <c r="L5885" t="s">
        <v>2</v>
      </c>
      <c r="M5885" t="s">
        <v>84</v>
      </c>
      <c r="N5885" t="s">
        <v>88</v>
      </c>
    </row>
    <row r="5886" spans="1:14" x14ac:dyDescent="0.25">
      <c r="A5886" t="s">
        <v>201</v>
      </c>
      <c r="B5886" t="s">
        <v>60</v>
      </c>
      <c r="C5886" t="s">
        <v>233</v>
      </c>
      <c r="D5886" t="s">
        <v>86</v>
      </c>
      <c r="E5886" s="149">
        <v>245850</v>
      </c>
      <c r="F5886" s="149">
        <v>4150</v>
      </c>
      <c r="G5886" s="149">
        <v>250000</v>
      </c>
      <c r="H5886" s="150">
        <f>Tabela2[[#This Row],[PERCENTUAL REALIZADO2]]*1/100</f>
        <v>0.56780600000000003</v>
      </c>
      <c r="I5886">
        <v>56.7806</v>
      </c>
      <c r="J5886" s="111">
        <v>41821</v>
      </c>
      <c r="L5886" t="s">
        <v>2</v>
      </c>
      <c r="M5886" t="s">
        <v>84</v>
      </c>
      <c r="N5886" t="s">
        <v>88</v>
      </c>
    </row>
    <row r="5887" spans="1:14" x14ac:dyDescent="0.25">
      <c r="A5887" t="s">
        <v>8781</v>
      </c>
      <c r="B5887" t="s">
        <v>52</v>
      </c>
      <c r="C5887" t="s">
        <v>621</v>
      </c>
      <c r="D5887" t="s">
        <v>86</v>
      </c>
      <c r="E5887" s="149">
        <v>493100</v>
      </c>
      <c r="F5887" s="149">
        <v>10000</v>
      </c>
      <c r="G5887" s="149">
        <v>503100</v>
      </c>
      <c r="H5887" s="150">
        <f>Tabela2[[#This Row],[PERCENTUAL REALIZADO2]]*1/100</f>
        <v>9.3021999999999994E-2</v>
      </c>
      <c r="I5887">
        <v>9.3021999999999991</v>
      </c>
      <c r="J5887" s="111">
        <v>42146</v>
      </c>
      <c r="L5887" t="s">
        <v>2</v>
      </c>
      <c r="M5887" t="s">
        <v>84</v>
      </c>
      <c r="N5887" t="s">
        <v>88</v>
      </c>
    </row>
    <row r="5888" spans="1:14" x14ac:dyDescent="0.25">
      <c r="A5888" t="s">
        <v>8782</v>
      </c>
      <c r="B5888" t="s">
        <v>62</v>
      </c>
      <c r="C5888" t="s">
        <v>3825</v>
      </c>
      <c r="D5888" t="s">
        <v>86</v>
      </c>
      <c r="E5888" s="149">
        <v>245850</v>
      </c>
      <c r="F5888" s="149">
        <v>20203.21</v>
      </c>
      <c r="G5888" s="149">
        <v>266053.21000000002</v>
      </c>
      <c r="H5888" s="150">
        <f>Tabela2[[#This Row],[PERCENTUAL REALIZADO2]]*1/100</f>
        <v>0.89323600000000003</v>
      </c>
      <c r="I5888">
        <v>89.323599999999999</v>
      </c>
      <c r="J5888" s="111">
        <v>42056</v>
      </c>
      <c r="L5888" t="s">
        <v>2</v>
      </c>
      <c r="M5888" t="s">
        <v>84</v>
      </c>
      <c r="N5888" t="s">
        <v>88</v>
      </c>
    </row>
    <row r="5889" spans="1:14" x14ac:dyDescent="0.25">
      <c r="A5889" t="s">
        <v>8783</v>
      </c>
      <c r="B5889" t="s">
        <v>68</v>
      </c>
      <c r="C5889" t="s">
        <v>8602</v>
      </c>
      <c r="D5889" t="s">
        <v>86</v>
      </c>
      <c r="E5889" s="149">
        <v>295300</v>
      </c>
      <c r="F5889" s="149">
        <v>90352.55</v>
      </c>
      <c r="G5889" s="149">
        <v>385652.55</v>
      </c>
      <c r="H5889" s="150">
        <f>Tabela2[[#This Row],[PERCENTUAL REALIZADO2]]*1/100</f>
        <v>0.97480500000000003</v>
      </c>
      <c r="I5889">
        <v>97.480500000000006</v>
      </c>
      <c r="J5889" s="111">
        <v>42186</v>
      </c>
      <c r="L5889" t="s">
        <v>2</v>
      </c>
      <c r="M5889" t="s">
        <v>84</v>
      </c>
      <c r="N5889" t="s">
        <v>88</v>
      </c>
    </row>
    <row r="5890" spans="1:14" x14ac:dyDescent="0.25">
      <c r="A5890" t="s">
        <v>8784</v>
      </c>
      <c r="B5890" t="s">
        <v>48</v>
      </c>
      <c r="C5890" t="s">
        <v>1205</v>
      </c>
      <c r="D5890" t="s">
        <v>86</v>
      </c>
      <c r="E5890" s="149">
        <v>295300</v>
      </c>
      <c r="F5890" s="149">
        <v>12304.17</v>
      </c>
      <c r="G5890" s="149">
        <v>307604.17</v>
      </c>
      <c r="H5890" s="150">
        <f>Tabela2[[#This Row],[PERCENTUAL REALIZADO2]]*1/100</f>
        <v>0.55942000000000003</v>
      </c>
      <c r="I5890">
        <v>55.942</v>
      </c>
      <c r="J5890" s="111">
        <v>42278</v>
      </c>
      <c r="L5890" t="s">
        <v>2</v>
      </c>
      <c r="M5890" t="s">
        <v>84</v>
      </c>
      <c r="N5890" t="s">
        <v>131</v>
      </c>
    </row>
    <row r="5891" spans="1:14" x14ac:dyDescent="0.25">
      <c r="A5891" t="s">
        <v>8785</v>
      </c>
      <c r="B5891" t="s">
        <v>69</v>
      </c>
      <c r="C5891" t="s">
        <v>1321</v>
      </c>
      <c r="D5891" t="s">
        <v>86</v>
      </c>
      <c r="E5891" s="149">
        <v>394200</v>
      </c>
      <c r="F5891" s="149">
        <v>5800</v>
      </c>
      <c r="G5891" s="149">
        <v>400000</v>
      </c>
      <c r="H5891" s="150">
        <f>Tabela2[[#This Row],[PERCENTUAL REALIZADO2]]*1/100</f>
        <v>0.61564700000000006</v>
      </c>
      <c r="I5891">
        <v>61.564700000000002</v>
      </c>
      <c r="J5891" s="111">
        <v>42339</v>
      </c>
      <c r="L5891" t="s">
        <v>2</v>
      </c>
      <c r="M5891" t="s">
        <v>84</v>
      </c>
      <c r="N5891" t="s">
        <v>88</v>
      </c>
    </row>
    <row r="5892" spans="1:14" x14ac:dyDescent="0.25">
      <c r="A5892" t="s">
        <v>8786</v>
      </c>
      <c r="B5892" t="s">
        <v>62</v>
      </c>
      <c r="C5892" t="s">
        <v>5216</v>
      </c>
      <c r="D5892" t="s">
        <v>86</v>
      </c>
      <c r="E5892" s="149">
        <v>245850</v>
      </c>
      <c r="F5892" s="149">
        <v>6150</v>
      </c>
      <c r="G5892" s="149">
        <v>252000</v>
      </c>
      <c r="H5892" s="150">
        <f>Tabela2[[#This Row],[PERCENTUAL REALIZADO2]]*1/100</f>
        <v>0.25788499999999998</v>
      </c>
      <c r="I5892">
        <v>25.788499999999999</v>
      </c>
      <c r="J5892" s="111">
        <v>42216</v>
      </c>
      <c r="L5892" t="s">
        <v>2</v>
      </c>
      <c r="M5892" t="s">
        <v>84</v>
      </c>
      <c r="N5892" t="s">
        <v>88</v>
      </c>
    </row>
    <row r="5893" spans="1:14" x14ac:dyDescent="0.25">
      <c r="A5893" t="s">
        <v>8787</v>
      </c>
      <c r="B5893" t="s">
        <v>68</v>
      </c>
      <c r="C5893" t="s">
        <v>1302</v>
      </c>
      <c r="D5893" t="s">
        <v>86</v>
      </c>
      <c r="E5893" s="149">
        <v>245850</v>
      </c>
      <c r="F5893" s="149">
        <v>32174.1</v>
      </c>
      <c r="G5893" s="149">
        <v>278024.09999999998</v>
      </c>
      <c r="H5893" s="150">
        <f>Tabela2[[#This Row],[PERCENTUAL REALIZADO2]]*1/100</f>
        <v>0.97497400000000001</v>
      </c>
      <c r="I5893">
        <v>97.497399999999999</v>
      </c>
      <c r="J5893" s="111">
        <v>42217</v>
      </c>
      <c r="L5893" t="s">
        <v>2</v>
      </c>
      <c r="M5893" t="s">
        <v>84</v>
      </c>
      <c r="N5893" t="s">
        <v>88</v>
      </c>
    </row>
    <row r="5894" spans="1:14" x14ac:dyDescent="0.25">
      <c r="A5894" t="s">
        <v>8788</v>
      </c>
      <c r="B5894" t="s">
        <v>51</v>
      </c>
      <c r="C5894" t="s">
        <v>5412</v>
      </c>
      <c r="D5894" t="s">
        <v>86</v>
      </c>
      <c r="E5894" s="149">
        <v>690900</v>
      </c>
      <c r="F5894" s="149">
        <v>25561.67</v>
      </c>
      <c r="G5894" s="149">
        <v>716461.67</v>
      </c>
      <c r="H5894" s="150">
        <f>Tabela2[[#This Row],[PERCENTUAL REALIZADO2]]*1/100</f>
        <v>0.92560299999999995</v>
      </c>
      <c r="I5894">
        <v>92.560299999999998</v>
      </c>
      <c r="J5894" s="111">
        <v>42125</v>
      </c>
      <c r="L5894" t="s">
        <v>2</v>
      </c>
      <c r="M5894" t="s">
        <v>84</v>
      </c>
      <c r="N5894" t="s">
        <v>88</v>
      </c>
    </row>
    <row r="5895" spans="1:14" x14ac:dyDescent="0.25">
      <c r="A5895" t="s">
        <v>8789</v>
      </c>
      <c r="B5895" t="s">
        <v>68</v>
      </c>
      <c r="C5895" t="s">
        <v>557</v>
      </c>
      <c r="D5895" t="s">
        <v>86</v>
      </c>
      <c r="E5895" s="149">
        <v>245850</v>
      </c>
      <c r="F5895" s="149">
        <v>41822.49</v>
      </c>
      <c r="G5895" s="149">
        <v>287672.49</v>
      </c>
      <c r="H5895" s="150">
        <f>Tabela2[[#This Row],[PERCENTUAL REALIZADO2]]*1/100</f>
        <v>0.51042399999999999</v>
      </c>
      <c r="I5895">
        <v>51.042400000000001</v>
      </c>
      <c r="J5895" s="111">
        <v>42125</v>
      </c>
      <c r="L5895" t="s">
        <v>2</v>
      </c>
      <c r="M5895" t="s">
        <v>84</v>
      </c>
      <c r="N5895" t="s">
        <v>88</v>
      </c>
    </row>
    <row r="5896" spans="1:14" x14ac:dyDescent="0.25">
      <c r="A5896" t="s">
        <v>8790</v>
      </c>
      <c r="B5896" t="s">
        <v>68</v>
      </c>
      <c r="C5896" t="s">
        <v>1302</v>
      </c>
      <c r="D5896" t="s">
        <v>86</v>
      </c>
      <c r="E5896" s="149">
        <v>987600</v>
      </c>
      <c r="F5896" s="149">
        <v>149604.6</v>
      </c>
      <c r="G5896" s="149">
        <v>1137204.6000000001</v>
      </c>
      <c r="H5896" s="150">
        <f>Tabela2[[#This Row],[PERCENTUAL REALIZADO2]]*1/100</f>
        <v>0.72463100000000003</v>
      </c>
      <c r="I5896">
        <v>72.463099999999997</v>
      </c>
      <c r="J5896" s="111">
        <v>42292</v>
      </c>
      <c r="L5896" t="s">
        <v>2</v>
      </c>
      <c r="M5896" t="s">
        <v>84</v>
      </c>
      <c r="N5896" t="s">
        <v>88</v>
      </c>
    </row>
    <row r="5897" spans="1:14" x14ac:dyDescent="0.25">
      <c r="A5897" t="s">
        <v>8791</v>
      </c>
      <c r="B5897" t="s">
        <v>62</v>
      </c>
      <c r="C5897" t="s">
        <v>6994</v>
      </c>
      <c r="D5897" t="s">
        <v>86</v>
      </c>
      <c r="E5897" s="149">
        <v>245850</v>
      </c>
      <c r="F5897" s="149">
        <v>4150</v>
      </c>
      <c r="G5897" s="149">
        <v>250000</v>
      </c>
      <c r="H5897" s="150">
        <f>Tabela2[[#This Row],[PERCENTUAL REALIZADO2]]*1/100</f>
        <v>0.879054</v>
      </c>
      <c r="I5897">
        <v>87.9054</v>
      </c>
      <c r="J5897" s="111">
        <v>42014</v>
      </c>
      <c r="K5897" s="111">
        <v>42936</v>
      </c>
      <c r="L5897" t="s">
        <v>2</v>
      </c>
      <c r="M5897" t="s">
        <v>84</v>
      </c>
      <c r="N5897" t="s">
        <v>88</v>
      </c>
    </row>
    <row r="5898" spans="1:14" x14ac:dyDescent="0.25">
      <c r="A5898" t="s">
        <v>8792</v>
      </c>
      <c r="B5898" t="s">
        <v>69</v>
      </c>
      <c r="C5898" t="s">
        <v>478</v>
      </c>
      <c r="D5898" t="s">
        <v>86</v>
      </c>
      <c r="E5898" s="149">
        <v>1482100</v>
      </c>
      <c r="F5898" s="149">
        <v>77900</v>
      </c>
      <c r="G5898" s="149">
        <v>1560000</v>
      </c>
      <c r="H5898" s="150">
        <f>Tabela2[[#This Row],[PERCENTUAL REALIZADO2]]*1/100</f>
        <v>0.60108200000000001</v>
      </c>
      <c r="I5898">
        <v>60.108199999999997</v>
      </c>
      <c r="J5898" s="111">
        <v>42156</v>
      </c>
      <c r="L5898" t="s">
        <v>2</v>
      </c>
      <c r="M5898" t="s">
        <v>84</v>
      </c>
      <c r="N5898" t="s">
        <v>183</v>
      </c>
    </row>
    <row r="5899" spans="1:14" x14ac:dyDescent="0.25">
      <c r="A5899" t="s">
        <v>6715</v>
      </c>
      <c r="B5899" t="s">
        <v>58</v>
      </c>
      <c r="C5899" t="s">
        <v>6714</v>
      </c>
      <c r="D5899" t="s">
        <v>1117</v>
      </c>
      <c r="E5899" s="149">
        <v>437444.66</v>
      </c>
      <c r="F5899" s="149">
        <v>74144.42</v>
      </c>
      <c r="G5899" s="149">
        <v>511589.08</v>
      </c>
      <c r="H5899" s="150">
        <f>Tabela2[[#This Row],[PERCENTUAL REALIZADO2]]*1/100</f>
        <v>0.9595999999999999</v>
      </c>
      <c r="I5899">
        <v>95.96</v>
      </c>
      <c r="J5899" s="111">
        <v>39542</v>
      </c>
      <c r="L5899" t="s">
        <v>2</v>
      </c>
      <c r="M5899" t="s">
        <v>84</v>
      </c>
      <c r="N5899" t="s">
        <v>1173</v>
      </c>
    </row>
    <row r="5900" spans="1:14" x14ac:dyDescent="0.25">
      <c r="A5900" t="s">
        <v>8793</v>
      </c>
      <c r="B5900" t="s">
        <v>52</v>
      </c>
      <c r="C5900" t="s">
        <v>480</v>
      </c>
      <c r="D5900" t="s">
        <v>86</v>
      </c>
      <c r="E5900" s="149">
        <v>690900</v>
      </c>
      <c r="F5900" s="149">
        <v>9100</v>
      </c>
      <c r="G5900" s="149">
        <v>700000</v>
      </c>
      <c r="H5900" s="150">
        <f>Tabela2[[#This Row],[PERCENTUAL REALIZADO2]]*1/100</f>
        <v>0.724051</v>
      </c>
      <c r="I5900">
        <v>72.405100000000004</v>
      </c>
      <c r="J5900" s="111">
        <v>42129</v>
      </c>
      <c r="L5900" t="s">
        <v>2</v>
      </c>
      <c r="M5900" t="s">
        <v>84</v>
      </c>
      <c r="N5900" t="s">
        <v>88</v>
      </c>
    </row>
    <row r="5901" spans="1:14" x14ac:dyDescent="0.25">
      <c r="A5901" t="s">
        <v>8794</v>
      </c>
      <c r="B5901" t="s">
        <v>61</v>
      </c>
      <c r="C5901" t="s">
        <v>5245</v>
      </c>
      <c r="D5901" t="s">
        <v>86</v>
      </c>
      <c r="E5901" s="149">
        <v>394200</v>
      </c>
      <c r="F5901" s="149">
        <v>17234.37</v>
      </c>
      <c r="G5901" s="149">
        <v>411434.37</v>
      </c>
      <c r="H5901" s="150">
        <f>Tabela2[[#This Row],[PERCENTUAL REALIZADO2]]*1/100</f>
        <v>0.99192800000000003</v>
      </c>
      <c r="I5901">
        <v>99.192800000000005</v>
      </c>
      <c r="J5901" s="111">
        <v>42071</v>
      </c>
      <c r="L5901" t="s">
        <v>2</v>
      </c>
      <c r="M5901" t="s">
        <v>84</v>
      </c>
      <c r="N5901" t="s">
        <v>114</v>
      </c>
    </row>
    <row r="5902" spans="1:14" x14ac:dyDescent="0.25">
      <c r="A5902" t="s">
        <v>8795</v>
      </c>
      <c r="B5902" t="s">
        <v>52</v>
      </c>
      <c r="C5902" t="s">
        <v>6445</v>
      </c>
      <c r="D5902" t="s">
        <v>86</v>
      </c>
      <c r="E5902" s="149">
        <v>245850</v>
      </c>
      <c r="F5902" s="149">
        <v>5000</v>
      </c>
      <c r="G5902" s="149">
        <v>250850</v>
      </c>
      <c r="H5902" s="150">
        <f>Tabela2[[#This Row],[PERCENTUAL REALIZADO2]]*1/100</f>
        <v>1.3197E-2</v>
      </c>
      <c r="I5902">
        <v>1.3197000000000001</v>
      </c>
      <c r="J5902" s="111">
        <v>42018</v>
      </c>
      <c r="L5902" t="s">
        <v>2</v>
      </c>
      <c r="M5902" t="s">
        <v>84</v>
      </c>
      <c r="N5902" t="s">
        <v>88</v>
      </c>
    </row>
    <row r="5903" spans="1:14" x14ac:dyDescent="0.25">
      <c r="A5903" t="s">
        <v>8797</v>
      </c>
      <c r="B5903" t="s">
        <v>51</v>
      </c>
      <c r="C5903" t="s">
        <v>8796</v>
      </c>
      <c r="D5903" t="s">
        <v>86</v>
      </c>
      <c r="E5903" s="149">
        <v>295300</v>
      </c>
      <c r="F5903" s="149">
        <v>30499.56</v>
      </c>
      <c r="G5903" s="149">
        <v>325799.56</v>
      </c>
      <c r="H5903" s="150">
        <f>Tabela2[[#This Row],[PERCENTUAL REALIZADO2]]*1/100</f>
        <v>0.80460100000000001</v>
      </c>
      <c r="I5903">
        <v>80.460099999999997</v>
      </c>
      <c r="J5903" s="111">
        <v>42172</v>
      </c>
      <c r="L5903" t="s">
        <v>2</v>
      </c>
      <c r="M5903" t="s">
        <v>84</v>
      </c>
      <c r="N5903" t="s">
        <v>88</v>
      </c>
    </row>
    <row r="5904" spans="1:14" x14ac:dyDescent="0.25">
      <c r="A5904" t="s">
        <v>8799</v>
      </c>
      <c r="B5904" t="s">
        <v>47</v>
      </c>
      <c r="C5904" t="s">
        <v>8798</v>
      </c>
      <c r="D5904" t="s">
        <v>86</v>
      </c>
      <c r="E5904" s="149">
        <v>394200</v>
      </c>
      <c r="F5904" s="149">
        <v>15800</v>
      </c>
      <c r="G5904" s="149">
        <v>410000</v>
      </c>
      <c r="H5904" s="150">
        <f>Tabela2[[#This Row],[PERCENTUAL REALIZADO2]]*1/100</f>
        <v>9.6036999999999997E-2</v>
      </c>
      <c r="I5904">
        <v>9.6036999999999999</v>
      </c>
      <c r="J5904" s="111">
        <v>42135</v>
      </c>
      <c r="L5904" t="s">
        <v>2</v>
      </c>
      <c r="M5904" t="s">
        <v>84</v>
      </c>
      <c r="N5904" t="s">
        <v>88</v>
      </c>
    </row>
    <row r="5905" spans="1:14" x14ac:dyDescent="0.25">
      <c r="A5905" t="s">
        <v>6721</v>
      </c>
      <c r="B5905" t="s">
        <v>64</v>
      </c>
      <c r="C5905" t="s">
        <v>5539</v>
      </c>
      <c r="D5905" t="s">
        <v>1117</v>
      </c>
      <c r="E5905" s="149">
        <v>582000</v>
      </c>
      <c r="F5905" s="149">
        <v>17460</v>
      </c>
      <c r="G5905" s="149">
        <v>599460</v>
      </c>
      <c r="H5905" s="150">
        <f>Tabela2[[#This Row],[PERCENTUAL REALIZADO2]]*1/100</f>
        <v>0.71550000000000002</v>
      </c>
      <c r="I5905">
        <v>71.55</v>
      </c>
      <c r="J5905" s="111">
        <v>39443</v>
      </c>
      <c r="L5905" t="s">
        <v>2</v>
      </c>
      <c r="M5905" t="s">
        <v>84</v>
      </c>
      <c r="N5905" t="s">
        <v>1173</v>
      </c>
    </row>
    <row r="5906" spans="1:14" x14ac:dyDescent="0.25">
      <c r="A5906" t="s">
        <v>6272</v>
      </c>
      <c r="B5906" t="s">
        <v>51</v>
      </c>
      <c r="C5906" t="s">
        <v>3015</v>
      </c>
      <c r="D5906" t="s">
        <v>86</v>
      </c>
      <c r="E5906" s="149">
        <v>245850</v>
      </c>
      <c r="F5906" s="149">
        <v>8372.9599999999991</v>
      </c>
      <c r="G5906" s="149">
        <v>254222.96</v>
      </c>
      <c r="H5906" s="150">
        <f>Tabela2[[#This Row],[PERCENTUAL REALIZADO2]]*1/100</f>
        <v>0.61589300000000002</v>
      </c>
      <c r="I5906">
        <v>61.589300000000001</v>
      </c>
      <c r="J5906" s="111">
        <v>42156</v>
      </c>
      <c r="L5906" t="s">
        <v>2</v>
      </c>
      <c r="M5906" t="s">
        <v>84</v>
      </c>
      <c r="N5906" t="s">
        <v>88</v>
      </c>
    </row>
    <row r="5907" spans="1:14" x14ac:dyDescent="0.25">
      <c r="A5907" t="s">
        <v>545</v>
      </c>
      <c r="B5907" t="s">
        <v>53</v>
      </c>
      <c r="C5907" t="s">
        <v>8800</v>
      </c>
      <c r="D5907" t="s">
        <v>86</v>
      </c>
      <c r="E5907" s="149">
        <v>245850</v>
      </c>
      <c r="F5907" s="149">
        <v>0</v>
      </c>
      <c r="G5907" s="149">
        <v>245850</v>
      </c>
      <c r="H5907" s="150">
        <f>Tabela2[[#This Row],[PERCENTUAL REALIZADO2]]*1/100</f>
        <v>0.80258700000000005</v>
      </c>
      <c r="I5907">
        <v>80.258700000000005</v>
      </c>
      <c r="J5907" s="111">
        <v>42156</v>
      </c>
      <c r="L5907" t="s">
        <v>2</v>
      </c>
      <c r="M5907" t="s">
        <v>84</v>
      </c>
      <c r="N5907" t="s">
        <v>88</v>
      </c>
    </row>
    <row r="5908" spans="1:14" x14ac:dyDescent="0.25">
      <c r="A5908" t="s">
        <v>8801</v>
      </c>
      <c r="B5908" t="s">
        <v>47</v>
      </c>
      <c r="C5908" t="s">
        <v>3612</v>
      </c>
      <c r="D5908" t="s">
        <v>86</v>
      </c>
      <c r="E5908" s="149">
        <v>394200</v>
      </c>
      <c r="F5908" s="149">
        <v>8044.9</v>
      </c>
      <c r="G5908" s="149">
        <v>402244.9</v>
      </c>
      <c r="H5908" s="150">
        <f>Tabela2[[#This Row],[PERCENTUAL REALIZADO2]]*1/100</f>
        <v>5.8899999999999994E-3</v>
      </c>
      <c r="I5908">
        <v>0.58899999999999997</v>
      </c>
      <c r="J5908" s="111">
        <v>42156</v>
      </c>
      <c r="L5908" t="s">
        <v>2</v>
      </c>
      <c r="M5908" t="s">
        <v>84</v>
      </c>
      <c r="N5908" t="s">
        <v>425</v>
      </c>
    </row>
    <row r="5909" spans="1:14" x14ac:dyDescent="0.25">
      <c r="A5909" t="s">
        <v>8802</v>
      </c>
      <c r="B5909" t="s">
        <v>47</v>
      </c>
      <c r="C5909" t="s">
        <v>853</v>
      </c>
      <c r="D5909" t="s">
        <v>86</v>
      </c>
      <c r="E5909" s="149">
        <v>832623.32</v>
      </c>
      <c r="F5909" s="149">
        <v>17000</v>
      </c>
      <c r="G5909" s="149">
        <v>849623.32</v>
      </c>
      <c r="H5909" s="150">
        <f>Tabela2[[#This Row],[PERCENTUAL REALIZADO2]]*1/100</f>
        <v>0.35447400000000001</v>
      </c>
      <c r="I5909">
        <v>35.447400000000002</v>
      </c>
      <c r="J5909" s="111">
        <v>42150</v>
      </c>
      <c r="L5909" t="s">
        <v>2</v>
      </c>
      <c r="M5909" t="s">
        <v>84</v>
      </c>
      <c r="N5909" t="s">
        <v>88</v>
      </c>
    </row>
    <row r="5910" spans="1:14" x14ac:dyDescent="0.25">
      <c r="A5910" t="s">
        <v>8804</v>
      </c>
      <c r="B5910" t="s">
        <v>50</v>
      </c>
      <c r="C5910" t="s">
        <v>8803</v>
      </c>
      <c r="D5910" t="s">
        <v>86</v>
      </c>
      <c r="E5910" s="149">
        <v>344750</v>
      </c>
      <c r="F5910" s="149">
        <v>7035.71</v>
      </c>
      <c r="G5910" s="149">
        <v>351785.71</v>
      </c>
      <c r="H5910" s="150">
        <f>Tabela2[[#This Row],[PERCENTUAL REALIZADO2]]*1/100</f>
        <v>2.6145999999999999E-2</v>
      </c>
      <c r="I5910">
        <v>2.6145999999999998</v>
      </c>
      <c r="J5910" s="111">
        <v>42268</v>
      </c>
      <c r="L5910" t="s">
        <v>2</v>
      </c>
      <c r="M5910" t="s">
        <v>84</v>
      </c>
      <c r="N5910" t="s">
        <v>88</v>
      </c>
    </row>
    <row r="5911" spans="1:14" x14ac:dyDescent="0.25">
      <c r="A5911" t="s">
        <v>8805</v>
      </c>
      <c r="B5911" t="s">
        <v>68</v>
      </c>
      <c r="C5911" t="s">
        <v>475</v>
      </c>
      <c r="D5911" t="s">
        <v>86</v>
      </c>
      <c r="E5911" s="149">
        <v>245850</v>
      </c>
      <c r="F5911" s="149">
        <v>29779.8</v>
      </c>
      <c r="G5911" s="149">
        <v>275629.8</v>
      </c>
      <c r="H5911" s="150">
        <f>Tabela2[[#This Row],[PERCENTUAL REALIZADO2]]*1/100</f>
        <v>0.24940799999999999</v>
      </c>
      <c r="I5911">
        <v>24.940799999999999</v>
      </c>
      <c r="J5911" s="111">
        <v>42217</v>
      </c>
      <c r="L5911" t="s">
        <v>2</v>
      </c>
      <c r="M5911" t="s">
        <v>84</v>
      </c>
      <c r="N5911" t="s">
        <v>114</v>
      </c>
    </row>
    <row r="5912" spans="1:14" x14ac:dyDescent="0.25">
      <c r="A5912" t="s">
        <v>8806</v>
      </c>
      <c r="B5912" t="s">
        <v>52</v>
      </c>
      <c r="C5912" t="s">
        <v>6476</v>
      </c>
      <c r="D5912" t="s">
        <v>86</v>
      </c>
      <c r="E5912" s="149">
        <v>493100</v>
      </c>
      <c r="F5912" s="149">
        <v>0</v>
      </c>
      <c r="G5912" s="149">
        <v>493100</v>
      </c>
      <c r="H5912" s="150">
        <f>Tabela2[[#This Row],[PERCENTUAL REALIZADO2]]*1/100</f>
        <v>0.54104999999999992</v>
      </c>
      <c r="I5912">
        <v>54.104999999999997</v>
      </c>
      <c r="J5912" s="111">
        <v>41844</v>
      </c>
      <c r="L5912" t="s">
        <v>2</v>
      </c>
      <c r="M5912" t="s">
        <v>84</v>
      </c>
      <c r="N5912" t="s">
        <v>88</v>
      </c>
    </row>
    <row r="5913" spans="1:14" x14ac:dyDescent="0.25">
      <c r="A5913" t="s">
        <v>8807</v>
      </c>
      <c r="B5913" t="s">
        <v>68</v>
      </c>
      <c r="C5913" t="s">
        <v>4634</v>
      </c>
      <c r="D5913" t="s">
        <v>86</v>
      </c>
      <c r="E5913" s="149">
        <v>250795</v>
      </c>
      <c r="F5913" s="149">
        <v>19714.849999999999</v>
      </c>
      <c r="G5913" s="149">
        <v>270509.84999999998</v>
      </c>
      <c r="H5913" s="150">
        <f>Tabela2[[#This Row],[PERCENTUAL REALIZADO2]]*1/100</f>
        <v>0.77180300000000002</v>
      </c>
      <c r="I5913">
        <v>77.180300000000003</v>
      </c>
      <c r="J5913" s="111">
        <v>42076</v>
      </c>
      <c r="L5913" t="s">
        <v>2</v>
      </c>
      <c r="M5913" t="s">
        <v>84</v>
      </c>
      <c r="N5913" t="s">
        <v>88</v>
      </c>
    </row>
    <row r="5914" spans="1:14" x14ac:dyDescent="0.25">
      <c r="A5914" t="s">
        <v>8808</v>
      </c>
      <c r="B5914" t="s">
        <v>50</v>
      </c>
      <c r="C5914" t="s">
        <v>403</v>
      </c>
      <c r="D5914" t="s">
        <v>86</v>
      </c>
      <c r="E5914" s="149">
        <v>493100</v>
      </c>
      <c r="F5914" s="149">
        <v>50000</v>
      </c>
      <c r="G5914" s="149">
        <v>543100</v>
      </c>
      <c r="H5914" s="150">
        <f>Tabela2[[#This Row],[PERCENTUAL REALIZADO2]]*1/100</f>
        <v>0.54456199999999999</v>
      </c>
      <c r="I5914">
        <v>54.456200000000003</v>
      </c>
      <c r="J5914" s="111">
        <v>42276</v>
      </c>
      <c r="L5914" t="s">
        <v>2</v>
      </c>
      <c r="M5914" t="s">
        <v>84</v>
      </c>
      <c r="N5914" t="s">
        <v>131</v>
      </c>
    </row>
    <row r="5915" spans="1:14" x14ac:dyDescent="0.25">
      <c r="A5915" t="s">
        <v>452</v>
      </c>
      <c r="B5915" t="s">
        <v>65</v>
      </c>
      <c r="C5915" t="s">
        <v>1674</v>
      </c>
      <c r="D5915" t="s">
        <v>86</v>
      </c>
      <c r="E5915" s="149">
        <v>245850</v>
      </c>
      <c r="F5915" s="149">
        <v>30356.75</v>
      </c>
      <c r="G5915" s="149">
        <v>276206.75</v>
      </c>
      <c r="H5915" s="150">
        <f>Tabela2[[#This Row],[PERCENTUAL REALIZADO2]]*1/100</f>
        <v>5.8250000000000003E-3</v>
      </c>
      <c r="I5915">
        <v>0.58250000000000002</v>
      </c>
      <c r="J5915" s="111">
        <v>42222</v>
      </c>
      <c r="L5915" t="s">
        <v>2</v>
      </c>
      <c r="M5915" t="s">
        <v>84</v>
      </c>
      <c r="N5915" t="s">
        <v>88</v>
      </c>
    </row>
    <row r="5916" spans="1:14" x14ac:dyDescent="0.25">
      <c r="A5916" t="s">
        <v>8809</v>
      </c>
      <c r="B5916" t="s">
        <v>68</v>
      </c>
      <c r="C5916" t="s">
        <v>971</v>
      </c>
      <c r="D5916" t="s">
        <v>86</v>
      </c>
      <c r="E5916" s="149">
        <v>245850</v>
      </c>
      <c r="F5916" s="149">
        <v>5578.24</v>
      </c>
      <c r="G5916" s="149">
        <v>251428.24</v>
      </c>
      <c r="H5916" s="150">
        <f>Tabela2[[#This Row],[PERCENTUAL REALIZADO2]]*1/100</f>
        <v>0.69568099999999999</v>
      </c>
      <c r="I5916">
        <v>69.568100000000001</v>
      </c>
      <c r="J5916" s="111">
        <v>42091</v>
      </c>
      <c r="L5916" t="s">
        <v>2</v>
      </c>
      <c r="M5916" t="s">
        <v>84</v>
      </c>
      <c r="N5916" t="s">
        <v>88</v>
      </c>
    </row>
    <row r="5917" spans="1:14" x14ac:dyDescent="0.25">
      <c r="A5917" t="s">
        <v>8810</v>
      </c>
      <c r="B5917" t="s">
        <v>48</v>
      </c>
      <c r="C5917" t="s">
        <v>1201</v>
      </c>
      <c r="D5917" t="s">
        <v>86</v>
      </c>
      <c r="E5917" s="149">
        <v>246662.61</v>
      </c>
      <c r="F5917" s="149">
        <v>5033.93</v>
      </c>
      <c r="G5917" s="149">
        <v>251696.54</v>
      </c>
      <c r="H5917" s="150">
        <f>Tabela2[[#This Row],[PERCENTUAL REALIZADO2]]*1/100</f>
        <v>8.9092000000000005E-2</v>
      </c>
      <c r="I5917">
        <v>8.9092000000000002</v>
      </c>
      <c r="J5917" s="111">
        <v>42522</v>
      </c>
      <c r="L5917" t="s">
        <v>2</v>
      </c>
      <c r="M5917" t="s">
        <v>84</v>
      </c>
      <c r="N5917" t="s">
        <v>88</v>
      </c>
    </row>
    <row r="5918" spans="1:14" x14ac:dyDescent="0.25">
      <c r="A5918" t="s">
        <v>8811</v>
      </c>
      <c r="B5918" t="s">
        <v>68</v>
      </c>
      <c r="C5918" t="s">
        <v>168</v>
      </c>
      <c r="D5918" t="s">
        <v>86</v>
      </c>
      <c r="E5918" s="149">
        <v>493100</v>
      </c>
      <c r="F5918" s="149">
        <v>76812.55</v>
      </c>
      <c r="G5918" s="149">
        <v>569912.55000000005</v>
      </c>
      <c r="H5918" s="150">
        <f>Tabela2[[#This Row],[PERCENTUAL REALIZADO2]]*1/100</f>
        <v>1.4239E-2</v>
      </c>
      <c r="I5918">
        <v>1.4238999999999999</v>
      </c>
      <c r="J5918" s="111">
        <v>42217</v>
      </c>
      <c r="L5918" t="s">
        <v>2</v>
      </c>
      <c r="M5918" t="s">
        <v>84</v>
      </c>
      <c r="N5918" t="s">
        <v>88</v>
      </c>
    </row>
    <row r="5919" spans="1:14" x14ac:dyDescent="0.25">
      <c r="A5919" t="s">
        <v>8812</v>
      </c>
      <c r="B5919" t="s">
        <v>68</v>
      </c>
      <c r="C5919" t="s">
        <v>1033</v>
      </c>
      <c r="D5919" t="s">
        <v>86</v>
      </c>
      <c r="E5919" s="149">
        <v>493100</v>
      </c>
      <c r="F5919" s="149">
        <v>10063.27</v>
      </c>
      <c r="G5919" s="149">
        <v>503163.27</v>
      </c>
      <c r="H5919" s="150">
        <f>Tabela2[[#This Row],[PERCENTUAL REALIZADO2]]*1/100</f>
        <v>0.88907200000000008</v>
      </c>
      <c r="I5919">
        <v>88.907200000000003</v>
      </c>
      <c r="J5919" s="111">
        <v>41824</v>
      </c>
      <c r="L5919" t="s">
        <v>2</v>
      </c>
      <c r="M5919" t="s">
        <v>84</v>
      </c>
      <c r="N5919" t="s">
        <v>88</v>
      </c>
    </row>
    <row r="5920" spans="1:14" x14ac:dyDescent="0.25">
      <c r="A5920" t="s">
        <v>8813</v>
      </c>
      <c r="B5920" t="s">
        <v>60</v>
      </c>
      <c r="C5920" t="s">
        <v>127</v>
      </c>
      <c r="D5920" t="s">
        <v>86</v>
      </c>
      <c r="E5920" s="149">
        <v>4449100</v>
      </c>
      <c r="F5920" s="149">
        <v>1538847.85</v>
      </c>
      <c r="G5920" s="149">
        <v>5987947.8499999996</v>
      </c>
      <c r="H5920" s="150">
        <f>Tabela2[[#This Row],[PERCENTUAL REALIZADO2]]*1/100</f>
        <v>0.9929349999999999</v>
      </c>
      <c r="I5920">
        <v>99.293499999999995</v>
      </c>
      <c r="J5920" s="111">
        <v>41821</v>
      </c>
      <c r="K5920" s="111">
        <v>43227</v>
      </c>
      <c r="L5920" t="s">
        <v>2</v>
      </c>
      <c r="M5920" t="s">
        <v>84</v>
      </c>
      <c r="N5920" t="s">
        <v>88</v>
      </c>
    </row>
    <row r="5921" spans="1:14" x14ac:dyDescent="0.25">
      <c r="A5921" t="s">
        <v>8815</v>
      </c>
      <c r="B5921" t="s">
        <v>60</v>
      </c>
      <c r="C5921" t="s">
        <v>8814</v>
      </c>
      <c r="D5921" t="s">
        <v>86</v>
      </c>
      <c r="E5921" s="149">
        <v>245850</v>
      </c>
      <c r="F5921" s="149">
        <v>7815.1</v>
      </c>
      <c r="G5921" s="149">
        <v>253665.1</v>
      </c>
      <c r="H5921" s="150">
        <f>Tabela2[[#This Row],[PERCENTUAL REALIZADO2]]*1/100</f>
        <v>0.41018399999999999</v>
      </c>
      <c r="I5921">
        <v>41.0184</v>
      </c>
      <c r="J5921" s="111">
        <v>42118</v>
      </c>
      <c r="L5921" t="s">
        <v>2</v>
      </c>
      <c r="M5921" t="s">
        <v>84</v>
      </c>
      <c r="N5921" t="s">
        <v>88</v>
      </c>
    </row>
    <row r="5922" spans="1:14" x14ac:dyDescent="0.25">
      <c r="A5922" t="s">
        <v>8816</v>
      </c>
      <c r="B5922" t="s">
        <v>68</v>
      </c>
      <c r="C5922" t="s">
        <v>3808</v>
      </c>
      <c r="D5922" t="s">
        <v>86</v>
      </c>
      <c r="E5922" s="149">
        <v>245850</v>
      </c>
      <c r="F5922" s="149">
        <v>15365.06</v>
      </c>
      <c r="G5922" s="149">
        <v>261215.06</v>
      </c>
      <c r="H5922" s="150">
        <f>Tabela2[[#This Row],[PERCENTUAL REALIZADO2]]*1/100</f>
        <v>0.57732700000000003</v>
      </c>
      <c r="I5922">
        <v>57.732700000000001</v>
      </c>
      <c r="J5922" s="111">
        <v>42248</v>
      </c>
      <c r="L5922" t="s">
        <v>2</v>
      </c>
      <c r="M5922" t="s">
        <v>84</v>
      </c>
      <c r="N5922" t="s">
        <v>88</v>
      </c>
    </row>
    <row r="5923" spans="1:14" x14ac:dyDescent="0.25">
      <c r="A5923" t="s">
        <v>8818</v>
      </c>
      <c r="B5923" t="s">
        <v>59</v>
      </c>
      <c r="C5923" t="s">
        <v>8817</v>
      </c>
      <c r="D5923" t="s">
        <v>86</v>
      </c>
      <c r="E5923" s="149">
        <v>295300</v>
      </c>
      <c r="F5923" s="149">
        <v>4566</v>
      </c>
      <c r="G5923" s="149">
        <v>299866</v>
      </c>
      <c r="H5923" s="150">
        <f>Tabela2[[#This Row],[PERCENTUAL REALIZADO2]]*1/100</f>
        <v>0.57667900000000005</v>
      </c>
      <c r="I5923">
        <v>57.667900000000003</v>
      </c>
      <c r="J5923" s="111">
        <v>42137</v>
      </c>
      <c r="L5923" t="s">
        <v>2</v>
      </c>
      <c r="M5923" t="s">
        <v>84</v>
      </c>
      <c r="N5923" t="s">
        <v>88</v>
      </c>
    </row>
    <row r="5924" spans="1:14" x14ac:dyDescent="0.25">
      <c r="A5924" t="s">
        <v>8819</v>
      </c>
      <c r="B5924" t="s">
        <v>59</v>
      </c>
      <c r="C5924" t="s">
        <v>8073</v>
      </c>
      <c r="D5924" t="s">
        <v>86</v>
      </c>
      <c r="E5924" s="149">
        <v>295300</v>
      </c>
      <c r="F5924" s="149">
        <v>9133</v>
      </c>
      <c r="G5924" s="149">
        <v>304433</v>
      </c>
      <c r="H5924" s="150">
        <f>Tabela2[[#This Row],[PERCENTUAL REALIZADO2]]*1/100</f>
        <v>0.12757099999999999</v>
      </c>
      <c r="I5924">
        <v>12.757099999999999</v>
      </c>
      <c r="J5924" s="111">
        <v>42103</v>
      </c>
      <c r="L5924" t="s">
        <v>2</v>
      </c>
      <c r="M5924" t="s">
        <v>84</v>
      </c>
      <c r="N5924" t="s">
        <v>88</v>
      </c>
    </row>
    <row r="5925" spans="1:14" x14ac:dyDescent="0.25">
      <c r="A5925" t="s">
        <v>8820</v>
      </c>
      <c r="B5925" t="s">
        <v>57</v>
      </c>
      <c r="C5925" t="s">
        <v>2676</v>
      </c>
      <c r="D5925" t="s">
        <v>86</v>
      </c>
      <c r="E5925" s="149">
        <v>295300</v>
      </c>
      <c r="F5925" s="149">
        <v>0</v>
      </c>
      <c r="G5925" s="149">
        <v>295300</v>
      </c>
      <c r="H5925" s="150">
        <f>Tabela2[[#This Row],[PERCENTUAL REALIZADO2]]*1/100</f>
        <v>0.11625400000000001</v>
      </c>
      <c r="I5925">
        <v>11.625400000000001</v>
      </c>
      <c r="J5925" s="111">
        <v>42157</v>
      </c>
      <c r="L5925" t="s">
        <v>2</v>
      </c>
      <c r="M5925" t="s">
        <v>84</v>
      </c>
      <c r="N5925" t="s">
        <v>88</v>
      </c>
    </row>
    <row r="5926" spans="1:14" x14ac:dyDescent="0.25">
      <c r="A5926" t="s">
        <v>8821</v>
      </c>
      <c r="B5926" t="s">
        <v>48</v>
      </c>
      <c r="C5926" t="s">
        <v>1201</v>
      </c>
      <c r="D5926" t="s">
        <v>86</v>
      </c>
      <c r="E5926" s="149">
        <v>245850</v>
      </c>
      <c r="F5926" s="149">
        <v>4150</v>
      </c>
      <c r="G5926" s="149">
        <v>250000</v>
      </c>
      <c r="H5926" s="150">
        <f>Tabela2[[#This Row],[PERCENTUAL REALIZADO2]]*1/100</f>
        <v>0.42959200000000003</v>
      </c>
      <c r="I5926">
        <v>42.959200000000003</v>
      </c>
      <c r="J5926" s="111">
        <v>42491</v>
      </c>
      <c r="L5926" t="s">
        <v>2</v>
      </c>
      <c r="M5926" t="s">
        <v>84</v>
      </c>
      <c r="N5926" t="s">
        <v>88</v>
      </c>
    </row>
    <row r="5927" spans="1:14" x14ac:dyDescent="0.25">
      <c r="A5927" t="s">
        <v>8822</v>
      </c>
      <c r="B5927" t="s">
        <v>57</v>
      </c>
      <c r="C5927" t="s">
        <v>4747</v>
      </c>
      <c r="D5927" t="s">
        <v>86</v>
      </c>
      <c r="E5927" s="149">
        <v>295300</v>
      </c>
      <c r="F5927" s="149">
        <v>3828.77</v>
      </c>
      <c r="G5927" s="149">
        <v>299128.77</v>
      </c>
      <c r="H5927" s="150">
        <f>Tabela2[[#This Row],[PERCENTUAL REALIZADO2]]*1/100</f>
        <v>0.53081</v>
      </c>
      <c r="I5927">
        <v>53.081000000000003</v>
      </c>
      <c r="J5927" s="111">
        <v>42152</v>
      </c>
      <c r="L5927" t="s">
        <v>2</v>
      </c>
      <c r="M5927" t="s">
        <v>84</v>
      </c>
      <c r="N5927" t="s">
        <v>88</v>
      </c>
    </row>
    <row r="5928" spans="1:14" x14ac:dyDescent="0.25">
      <c r="A5928" t="s">
        <v>8823</v>
      </c>
      <c r="B5928" t="s">
        <v>57</v>
      </c>
      <c r="C5928" t="s">
        <v>457</v>
      </c>
      <c r="D5928" t="s">
        <v>86</v>
      </c>
      <c r="E5928" s="149">
        <v>295300</v>
      </c>
      <c r="F5928" s="149">
        <v>0</v>
      </c>
      <c r="G5928" s="149">
        <v>295300</v>
      </c>
      <c r="H5928" s="150">
        <f>Tabela2[[#This Row],[PERCENTUAL REALIZADO2]]*1/100</f>
        <v>0.50017600000000006</v>
      </c>
      <c r="I5928">
        <v>50.017600000000002</v>
      </c>
      <c r="J5928" s="111">
        <v>42150</v>
      </c>
      <c r="L5928" t="s">
        <v>2</v>
      </c>
      <c r="M5928" t="s">
        <v>84</v>
      </c>
      <c r="N5928" t="s">
        <v>88</v>
      </c>
    </row>
    <row r="5929" spans="1:14" x14ac:dyDescent="0.25">
      <c r="A5929" t="s">
        <v>8824</v>
      </c>
      <c r="B5929" t="s">
        <v>68</v>
      </c>
      <c r="C5929" t="s">
        <v>571</v>
      </c>
      <c r="D5929" t="s">
        <v>86</v>
      </c>
      <c r="E5929" s="149">
        <v>344750</v>
      </c>
      <c r="F5929" s="149">
        <v>33563.47</v>
      </c>
      <c r="G5929" s="149">
        <v>378313.47</v>
      </c>
      <c r="H5929" s="150">
        <f>Tabela2[[#This Row],[PERCENTUAL REALIZADO2]]*1/100</f>
        <v>0.14307800000000001</v>
      </c>
      <c r="I5929">
        <v>14.3078</v>
      </c>
      <c r="J5929" s="111">
        <v>42150</v>
      </c>
      <c r="L5929" t="s">
        <v>2</v>
      </c>
      <c r="M5929" t="s">
        <v>84</v>
      </c>
      <c r="N5929" t="s">
        <v>131</v>
      </c>
    </row>
    <row r="5930" spans="1:14" x14ac:dyDescent="0.25">
      <c r="A5930" t="s">
        <v>8826</v>
      </c>
      <c r="B5930" t="s">
        <v>57</v>
      </c>
      <c r="C5930" t="s">
        <v>8825</v>
      </c>
      <c r="D5930" t="s">
        <v>86</v>
      </c>
      <c r="E5930" s="149">
        <v>245850</v>
      </c>
      <c r="F5930" s="149">
        <v>18272.55</v>
      </c>
      <c r="G5930" s="149">
        <v>264122.55</v>
      </c>
      <c r="H5930" s="150">
        <f>Tabela2[[#This Row],[PERCENTUAL REALIZADO2]]*1/100</f>
        <v>0.26667999999999997</v>
      </c>
      <c r="I5930">
        <v>26.667999999999999</v>
      </c>
      <c r="J5930" s="111">
        <v>42159</v>
      </c>
      <c r="L5930" t="s">
        <v>2</v>
      </c>
      <c r="M5930" t="s">
        <v>84</v>
      </c>
      <c r="N5930" t="s">
        <v>88</v>
      </c>
    </row>
    <row r="5931" spans="1:14" x14ac:dyDescent="0.25">
      <c r="A5931" t="s">
        <v>8828</v>
      </c>
      <c r="B5931" t="s">
        <v>59</v>
      </c>
      <c r="C5931" t="s">
        <v>8827</v>
      </c>
      <c r="D5931" t="s">
        <v>86</v>
      </c>
      <c r="E5931" s="149">
        <v>295300</v>
      </c>
      <c r="F5931" s="149">
        <v>0</v>
      </c>
      <c r="G5931" s="149">
        <v>295300</v>
      </c>
      <c r="H5931" s="150">
        <f>Tabela2[[#This Row],[PERCENTUAL REALIZADO2]]*1/100</f>
        <v>0.81301800000000002</v>
      </c>
      <c r="I5931">
        <v>81.3018</v>
      </c>
      <c r="J5931" s="111">
        <v>42149</v>
      </c>
      <c r="L5931" t="s">
        <v>2</v>
      </c>
      <c r="M5931" t="s">
        <v>84</v>
      </c>
      <c r="N5931" t="s">
        <v>88</v>
      </c>
    </row>
    <row r="5932" spans="1:14" x14ac:dyDescent="0.25">
      <c r="A5932" t="s">
        <v>8830</v>
      </c>
      <c r="B5932" t="s">
        <v>53</v>
      </c>
      <c r="C5932" t="s">
        <v>8829</v>
      </c>
      <c r="D5932" t="s">
        <v>86</v>
      </c>
      <c r="E5932" s="149">
        <v>245850</v>
      </c>
      <c r="F5932" s="149">
        <v>4917</v>
      </c>
      <c r="G5932" s="149">
        <v>250767</v>
      </c>
      <c r="H5932" s="150">
        <f>Tabela2[[#This Row],[PERCENTUAL REALIZADO2]]*1/100</f>
        <v>0.51711700000000005</v>
      </c>
      <c r="I5932">
        <v>51.7117</v>
      </c>
      <c r="J5932" s="111">
        <v>42135</v>
      </c>
      <c r="L5932" t="s">
        <v>2</v>
      </c>
      <c r="M5932" t="s">
        <v>84</v>
      </c>
      <c r="N5932" t="s">
        <v>8831</v>
      </c>
    </row>
    <row r="5933" spans="1:14" x14ac:dyDescent="0.25">
      <c r="A5933" t="s">
        <v>8832</v>
      </c>
      <c r="B5933" t="s">
        <v>66</v>
      </c>
      <c r="C5933" t="s">
        <v>1045</v>
      </c>
      <c r="D5933" t="s">
        <v>86</v>
      </c>
      <c r="E5933" s="149">
        <v>245850</v>
      </c>
      <c r="F5933" s="149">
        <v>8371.66</v>
      </c>
      <c r="G5933" s="149">
        <v>254221.66</v>
      </c>
      <c r="H5933" s="150">
        <f>Tabela2[[#This Row],[PERCENTUAL REALIZADO2]]*1/100</f>
        <v>0.867479</v>
      </c>
      <c r="I5933">
        <v>86.747900000000001</v>
      </c>
      <c r="J5933" s="111">
        <v>42445</v>
      </c>
      <c r="L5933" t="s">
        <v>2</v>
      </c>
      <c r="M5933" t="s">
        <v>84</v>
      </c>
      <c r="N5933" t="s">
        <v>874</v>
      </c>
    </row>
    <row r="5934" spans="1:14" x14ac:dyDescent="0.25">
      <c r="A5934" t="s">
        <v>8833</v>
      </c>
      <c r="B5934" t="s">
        <v>57</v>
      </c>
      <c r="C5934" t="s">
        <v>6048</v>
      </c>
      <c r="D5934" t="s">
        <v>86</v>
      </c>
      <c r="E5934" s="149">
        <v>690900</v>
      </c>
      <c r="F5934" s="149">
        <v>0</v>
      </c>
      <c r="G5934" s="149">
        <v>690900</v>
      </c>
      <c r="H5934" s="150">
        <f>Tabela2[[#This Row],[PERCENTUAL REALIZADO2]]*1/100</f>
        <v>0.55165399999999998</v>
      </c>
      <c r="I5934">
        <v>55.165399999999998</v>
      </c>
      <c r="J5934" s="111">
        <v>42093</v>
      </c>
      <c r="L5934" t="s">
        <v>2</v>
      </c>
      <c r="M5934" t="s">
        <v>84</v>
      </c>
      <c r="N5934" t="s">
        <v>88</v>
      </c>
    </row>
    <row r="5935" spans="1:14" x14ac:dyDescent="0.25">
      <c r="A5935" t="s">
        <v>8835</v>
      </c>
      <c r="B5935" t="s">
        <v>50</v>
      </c>
      <c r="C5935" t="s">
        <v>489</v>
      </c>
      <c r="D5935" t="s">
        <v>86</v>
      </c>
      <c r="E5935" s="149">
        <v>245850</v>
      </c>
      <c r="F5935" s="149">
        <v>5017.3500000000004</v>
      </c>
      <c r="G5935" s="149">
        <v>250867.35</v>
      </c>
      <c r="H5935" s="150">
        <f>Tabela2[[#This Row],[PERCENTUAL REALIZADO2]]*1/100</f>
        <v>0.90651999999999999</v>
      </c>
      <c r="I5935">
        <v>90.652000000000001</v>
      </c>
      <c r="J5935" s="111">
        <v>42522</v>
      </c>
      <c r="K5935" s="111">
        <v>42781</v>
      </c>
      <c r="L5935" t="s">
        <v>2</v>
      </c>
      <c r="M5935" t="s">
        <v>84</v>
      </c>
      <c r="N5935" t="s">
        <v>565</v>
      </c>
    </row>
    <row r="5936" spans="1:14" x14ac:dyDescent="0.25">
      <c r="A5936" t="s">
        <v>8836</v>
      </c>
      <c r="B5936" t="s">
        <v>50</v>
      </c>
      <c r="C5936" t="s">
        <v>3322</v>
      </c>
      <c r="D5936" t="s">
        <v>86</v>
      </c>
      <c r="E5936" s="149">
        <v>394200</v>
      </c>
      <c r="F5936" s="149">
        <v>5800</v>
      </c>
      <c r="G5936" s="149">
        <v>400000</v>
      </c>
      <c r="H5936" s="150">
        <f>Tabela2[[#This Row],[PERCENTUAL REALIZADO2]]*1/100</f>
        <v>0.82112099999999999</v>
      </c>
      <c r="I5936">
        <v>82.112099999999998</v>
      </c>
      <c r="J5936" s="111">
        <v>42224</v>
      </c>
      <c r="L5936" t="s">
        <v>2</v>
      </c>
      <c r="M5936" t="s">
        <v>84</v>
      </c>
      <c r="N5936" t="s">
        <v>88</v>
      </c>
    </row>
    <row r="5937" spans="1:14" x14ac:dyDescent="0.25">
      <c r="A5937" t="s">
        <v>8838</v>
      </c>
      <c r="B5937" t="s">
        <v>51</v>
      </c>
      <c r="C5937" t="s">
        <v>8837</v>
      </c>
      <c r="D5937" t="s">
        <v>86</v>
      </c>
      <c r="E5937" s="149">
        <v>245850</v>
      </c>
      <c r="F5937" s="149">
        <v>4150</v>
      </c>
      <c r="G5937" s="149">
        <v>250000</v>
      </c>
      <c r="H5937" s="150">
        <f>Tabela2[[#This Row],[PERCENTUAL REALIZADO2]]*1/100</f>
        <v>0.798292</v>
      </c>
      <c r="I5937">
        <v>79.8292</v>
      </c>
      <c r="J5937" s="111">
        <v>42158</v>
      </c>
      <c r="L5937" t="s">
        <v>2</v>
      </c>
      <c r="M5937" t="s">
        <v>84</v>
      </c>
      <c r="N5937" t="s">
        <v>88</v>
      </c>
    </row>
    <row r="5938" spans="1:14" x14ac:dyDescent="0.25">
      <c r="A5938" t="s">
        <v>8840</v>
      </c>
      <c r="B5938" t="s">
        <v>53</v>
      </c>
      <c r="C5938" t="s">
        <v>8839</v>
      </c>
      <c r="D5938" t="s">
        <v>86</v>
      </c>
      <c r="E5938" s="149">
        <v>987600</v>
      </c>
      <c r="F5938" s="149">
        <v>771511.03</v>
      </c>
      <c r="G5938" s="149">
        <v>1759111.03</v>
      </c>
      <c r="H5938" s="150">
        <f>Tabela2[[#This Row],[PERCENTUAL REALIZADO2]]*1/100</f>
        <v>0.205396</v>
      </c>
      <c r="I5938">
        <v>20.5396</v>
      </c>
      <c r="J5938" s="111">
        <v>42151</v>
      </c>
      <c r="L5938" t="s">
        <v>2</v>
      </c>
      <c r="M5938" t="s">
        <v>84</v>
      </c>
      <c r="N5938" t="s">
        <v>88</v>
      </c>
    </row>
    <row r="5939" spans="1:14" x14ac:dyDescent="0.25">
      <c r="A5939" t="s">
        <v>8842</v>
      </c>
      <c r="B5939" t="s">
        <v>53</v>
      </c>
      <c r="C5939" t="s">
        <v>8841</v>
      </c>
      <c r="D5939" t="s">
        <v>86</v>
      </c>
      <c r="E5939" s="149">
        <v>255740</v>
      </c>
      <c r="F5939" s="149">
        <v>154552.46</v>
      </c>
      <c r="G5939" s="149">
        <v>410292.46</v>
      </c>
      <c r="H5939" s="150">
        <f>Tabela2[[#This Row],[PERCENTUAL REALIZADO2]]*1/100</f>
        <v>0.267596</v>
      </c>
      <c r="I5939">
        <v>26.759599999999999</v>
      </c>
      <c r="J5939" s="111">
        <v>42171</v>
      </c>
      <c r="L5939" t="s">
        <v>2</v>
      </c>
      <c r="M5939" t="s">
        <v>84</v>
      </c>
      <c r="N5939" t="s">
        <v>88</v>
      </c>
    </row>
    <row r="5940" spans="1:14" x14ac:dyDescent="0.25">
      <c r="A5940" t="s">
        <v>8844</v>
      </c>
      <c r="B5940" t="s">
        <v>48</v>
      </c>
      <c r="C5940" t="s">
        <v>8843</v>
      </c>
      <c r="D5940" t="s">
        <v>86</v>
      </c>
      <c r="E5940" s="149">
        <v>562330</v>
      </c>
      <c r="F5940" s="149">
        <v>69367.42</v>
      </c>
      <c r="G5940" s="149">
        <v>631697.42000000004</v>
      </c>
      <c r="H5940" s="150">
        <f>Tabela2[[#This Row],[PERCENTUAL REALIZADO2]]*1/100</f>
        <v>0.47168199999999999</v>
      </c>
      <c r="I5940">
        <v>47.168199999999999</v>
      </c>
      <c r="J5940" s="111">
        <v>42165</v>
      </c>
      <c r="L5940" t="s">
        <v>2</v>
      </c>
      <c r="M5940" t="s">
        <v>84</v>
      </c>
      <c r="N5940" t="s">
        <v>88</v>
      </c>
    </row>
    <row r="5941" spans="1:14" x14ac:dyDescent="0.25">
      <c r="A5941" t="s">
        <v>8845</v>
      </c>
      <c r="B5941" t="s">
        <v>60</v>
      </c>
      <c r="C5941" t="s">
        <v>1730</v>
      </c>
      <c r="D5941" t="s">
        <v>86</v>
      </c>
      <c r="E5941" s="149">
        <v>295300</v>
      </c>
      <c r="F5941" s="149">
        <v>29530</v>
      </c>
      <c r="G5941" s="149">
        <v>324830</v>
      </c>
      <c r="H5941" s="150">
        <f>Tabela2[[#This Row],[PERCENTUAL REALIZADO2]]*1/100</f>
        <v>0.68345900000000004</v>
      </c>
      <c r="I5941">
        <v>68.3459</v>
      </c>
      <c r="J5941" s="111">
        <v>42153</v>
      </c>
      <c r="L5941" t="s">
        <v>2</v>
      </c>
      <c r="M5941" t="s">
        <v>84</v>
      </c>
      <c r="N5941" t="s">
        <v>88</v>
      </c>
    </row>
    <row r="5942" spans="1:14" x14ac:dyDescent="0.25">
      <c r="A5942" t="s">
        <v>8846</v>
      </c>
      <c r="B5942" t="s">
        <v>51</v>
      </c>
      <c r="C5942" t="s">
        <v>142</v>
      </c>
      <c r="D5942" t="s">
        <v>86</v>
      </c>
      <c r="E5942" s="149">
        <v>245850</v>
      </c>
      <c r="F5942" s="149">
        <v>45297.61</v>
      </c>
      <c r="G5942" s="149">
        <v>291147.61</v>
      </c>
      <c r="H5942" s="150">
        <f>Tabela2[[#This Row],[PERCENTUAL REALIZADO2]]*1/100</f>
        <v>0.36682999999999999</v>
      </c>
      <c r="I5942">
        <v>36.683</v>
      </c>
      <c r="J5942" s="111">
        <v>42339</v>
      </c>
      <c r="L5942" t="s">
        <v>2</v>
      </c>
      <c r="M5942" t="s">
        <v>84</v>
      </c>
      <c r="N5942" t="s">
        <v>88</v>
      </c>
    </row>
    <row r="5943" spans="1:14" x14ac:dyDescent="0.25">
      <c r="A5943" t="s">
        <v>8348</v>
      </c>
      <c r="B5943" t="s">
        <v>68</v>
      </c>
      <c r="C5943" t="s">
        <v>795</v>
      </c>
      <c r="D5943" t="s">
        <v>86</v>
      </c>
      <c r="E5943" s="149">
        <v>245850</v>
      </c>
      <c r="F5943" s="149">
        <v>4907.18</v>
      </c>
      <c r="G5943" s="149">
        <v>250757.18</v>
      </c>
      <c r="H5943" s="150">
        <f>Tabela2[[#This Row],[PERCENTUAL REALIZADO2]]*1/100</f>
        <v>0.97847099999999998</v>
      </c>
      <c r="I5943">
        <v>97.847099999999998</v>
      </c>
      <c r="J5943" s="111">
        <v>42053</v>
      </c>
      <c r="L5943" t="s">
        <v>2</v>
      </c>
      <c r="M5943" t="s">
        <v>84</v>
      </c>
      <c r="N5943" t="s">
        <v>88</v>
      </c>
    </row>
    <row r="5944" spans="1:14" x14ac:dyDescent="0.25">
      <c r="A5944" t="s">
        <v>8847</v>
      </c>
      <c r="B5944" t="s">
        <v>68</v>
      </c>
      <c r="C5944" t="s">
        <v>211</v>
      </c>
      <c r="D5944" t="s">
        <v>86</v>
      </c>
      <c r="E5944" s="149">
        <v>344750</v>
      </c>
      <c r="F5944" s="149">
        <v>40185.410000000003</v>
      </c>
      <c r="G5944" s="149">
        <v>384935.41</v>
      </c>
      <c r="H5944" s="150">
        <f>Tabela2[[#This Row],[PERCENTUAL REALIZADO2]]*1/100</f>
        <v>0.51132</v>
      </c>
      <c r="I5944">
        <v>51.131999999999998</v>
      </c>
      <c r="J5944" s="111">
        <v>42156</v>
      </c>
      <c r="L5944" t="s">
        <v>2</v>
      </c>
      <c r="M5944" t="s">
        <v>84</v>
      </c>
      <c r="N5944" t="s">
        <v>88</v>
      </c>
    </row>
    <row r="5945" spans="1:14" x14ac:dyDescent="0.25">
      <c r="A5945" t="s">
        <v>6756</v>
      </c>
      <c r="B5945" t="s">
        <v>46</v>
      </c>
      <c r="C5945" t="s">
        <v>2474</v>
      </c>
      <c r="D5945" t="s">
        <v>1117</v>
      </c>
      <c r="E5945" s="149">
        <v>727500</v>
      </c>
      <c r="F5945" s="149">
        <v>72500</v>
      </c>
      <c r="G5945" s="149">
        <v>800000</v>
      </c>
      <c r="H5945" s="150">
        <f>Tabela2[[#This Row],[PERCENTUAL REALIZADO2]]*1/100</f>
        <v>0</v>
      </c>
      <c r="I5945">
        <v>0</v>
      </c>
      <c r="J5945" s="111">
        <v>39403</v>
      </c>
      <c r="L5945" t="s">
        <v>2</v>
      </c>
      <c r="M5945" t="s">
        <v>84</v>
      </c>
      <c r="N5945" t="s">
        <v>1173</v>
      </c>
    </row>
    <row r="5946" spans="1:14" x14ac:dyDescent="0.25">
      <c r="A5946" t="s">
        <v>8849</v>
      </c>
      <c r="B5946" t="s">
        <v>53</v>
      </c>
      <c r="C5946" t="s">
        <v>8848</v>
      </c>
      <c r="D5946" t="s">
        <v>86</v>
      </c>
      <c r="E5946" s="149">
        <v>245850</v>
      </c>
      <c r="F5946" s="149">
        <v>9506.2199999999993</v>
      </c>
      <c r="G5946" s="149">
        <v>255356.22</v>
      </c>
      <c r="H5946" s="150">
        <f>Tabela2[[#This Row],[PERCENTUAL REALIZADO2]]*1/100</f>
        <v>0.7664740000000001</v>
      </c>
      <c r="I5946">
        <v>76.647400000000005</v>
      </c>
      <c r="J5946" s="111">
        <v>42298</v>
      </c>
      <c r="L5946" t="s">
        <v>2</v>
      </c>
      <c r="M5946" t="s">
        <v>84</v>
      </c>
      <c r="N5946" t="s">
        <v>88</v>
      </c>
    </row>
    <row r="5947" spans="1:14" x14ac:dyDescent="0.25">
      <c r="A5947" t="s">
        <v>8850</v>
      </c>
      <c r="B5947" t="s">
        <v>57</v>
      </c>
      <c r="C5947" t="s">
        <v>7284</v>
      </c>
      <c r="D5947" t="s">
        <v>86</v>
      </c>
      <c r="E5947" s="149">
        <v>245850</v>
      </c>
      <c r="F5947" s="149">
        <v>5150</v>
      </c>
      <c r="G5947" s="149">
        <v>251000</v>
      </c>
      <c r="H5947" s="150">
        <f>Tabela2[[#This Row],[PERCENTUAL REALIZADO2]]*1/100</f>
        <v>0.812388</v>
      </c>
      <c r="I5947">
        <v>81.238799999999998</v>
      </c>
      <c r="J5947" s="111">
        <v>42187</v>
      </c>
      <c r="L5947" t="s">
        <v>2</v>
      </c>
      <c r="M5947" t="s">
        <v>84</v>
      </c>
      <c r="N5947" t="s">
        <v>88</v>
      </c>
    </row>
    <row r="5948" spans="1:14" x14ac:dyDescent="0.25">
      <c r="A5948" t="s">
        <v>8851</v>
      </c>
      <c r="B5948" t="s">
        <v>58</v>
      </c>
      <c r="C5948" t="s">
        <v>582</v>
      </c>
      <c r="D5948" t="s">
        <v>86</v>
      </c>
      <c r="E5948" s="149">
        <v>295235.59999999998</v>
      </c>
      <c r="F5948" s="149">
        <v>6026.53</v>
      </c>
      <c r="G5948" s="149">
        <v>301262.13</v>
      </c>
      <c r="H5948" s="150">
        <f>Tabela2[[#This Row],[PERCENTUAL REALIZADO2]]*1/100</f>
        <v>0.8089400000000001</v>
      </c>
      <c r="I5948">
        <v>80.894000000000005</v>
      </c>
      <c r="J5948" s="111">
        <v>42157</v>
      </c>
      <c r="L5948" t="s">
        <v>2</v>
      </c>
      <c r="M5948" t="s">
        <v>84</v>
      </c>
      <c r="N5948" t="s">
        <v>88</v>
      </c>
    </row>
    <row r="5949" spans="1:14" x14ac:dyDescent="0.25">
      <c r="A5949" t="s">
        <v>8852</v>
      </c>
      <c r="B5949" t="s">
        <v>52</v>
      </c>
      <c r="C5949" t="s">
        <v>5183</v>
      </c>
      <c r="D5949" t="s">
        <v>86</v>
      </c>
      <c r="E5949" s="149">
        <v>493100</v>
      </c>
      <c r="F5949" s="149">
        <v>0</v>
      </c>
      <c r="G5949" s="149">
        <v>493100</v>
      </c>
      <c r="H5949" s="150">
        <f>Tabela2[[#This Row],[PERCENTUAL REALIZADO2]]*1/100</f>
        <v>0.59743499999999994</v>
      </c>
      <c r="I5949">
        <v>59.743499999999997</v>
      </c>
      <c r="J5949" s="111">
        <v>41715</v>
      </c>
      <c r="L5949" t="s">
        <v>2</v>
      </c>
      <c r="M5949" t="s">
        <v>84</v>
      </c>
      <c r="N5949" t="s">
        <v>88</v>
      </c>
    </row>
    <row r="5950" spans="1:14" x14ac:dyDescent="0.25">
      <c r="A5950" t="s">
        <v>8853</v>
      </c>
      <c r="B5950" t="s">
        <v>51</v>
      </c>
      <c r="C5950" t="s">
        <v>142</v>
      </c>
      <c r="D5950" t="s">
        <v>86</v>
      </c>
      <c r="E5950" s="149">
        <v>245850</v>
      </c>
      <c r="F5950" s="149">
        <v>5551.48</v>
      </c>
      <c r="G5950" s="149">
        <v>251401.48</v>
      </c>
      <c r="H5950" s="150">
        <f>Tabela2[[#This Row],[PERCENTUAL REALIZADO2]]*1/100</f>
        <v>0.59396300000000002</v>
      </c>
      <c r="I5950">
        <v>59.396299999999997</v>
      </c>
      <c r="J5950" s="111">
        <v>42278</v>
      </c>
      <c r="L5950" t="s">
        <v>2</v>
      </c>
      <c r="M5950" t="s">
        <v>84</v>
      </c>
      <c r="N5950" t="s">
        <v>88</v>
      </c>
    </row>
    <row r="5951" spans="1:14" x14ac:dyDescent="0.25">
      <c r="A5951" t="s">
        <v>8854</v>
      </c>
      <c r="B5951" t="s">
        <v>68</v>
      </c>
      <c r="C5951" t="s">
        <v>537</v>
      </c>
      <c r="D5951" t="s">
        <v>86</v>
      </c>
      <c r="E5951" s="149">
        <v>394200</v>
      </c>
      <c r="F5951" s="149">
        <v>0</v>
      </c>
      <c r="G5951" s="149">
        <v>394200</v>
      </c>
      <c r="H5951" s="150">
        <f>Tabela2[[#This Row],[PERCENTUAL REALIZADO2]]*1/100</f>
        <v>0.470497</v>
      </c>
      <c r="I5951">
        <v>47.049700000000001</v>
      </c>
      <c r="J5951" s="111">
        <v>42156</v>
      </c>
      <c r="L5951" t="s">
        <v>2</v>
      </c>
      <c r="M5951" t="s">
        <v>84</v>
      </c>
      <c r="N5951" t="s">
        <v>88</v>
      </c>
    </row>
    <row r="5952" spans="1:14" x14ac:dyDescent="0.25">
      <c r="A5952" t="s">
        <v>8855</v>
      </c>
      <c r="B5952" t="s">
        <v>52</v>
      </c>
      <c r="C5952" t="s">
        <v>6101</v>
      </c>
      <c r="D5952" t="s">
        <v>86</v>
      </c>
      <c r="E5952" s="149">
        <v>980000</v>
      </c>
      <c r="F5952" s="149">
        <v>20000</v>
      </c>
      <c r="G5952" s="149">
        <v>1000000</v>
      </c>
      <c r="H5952" s="150">
        <f>Tabela2[[#This Row],[PERCENTUAL REALIZADO2]]*1/100</f>
        <v>8.2460000000000006E-2</v>
      </c>
      <c r="I5952">
        <v>8.2460000000000004</v>
      </c>
      <c r="J5952" s="111">
        <v>42156</v>
      </c>
      <c r="L5952" t="s">
        <v>2</v>
      </c>
      <c r="M5952" t="s">
        <v>84</v>
      </c>
      <c r="N5952" t="s">
        <v>88</v>
      </c>
    </row>
    <row r="5953" spans="1:14" x14ac:dyDescent="0.25">
      <c r="A5953" t="s">
        <v>8856</v>
      </c>
      <c r="B5953" t="s">
        <v>52</v>
      </c>
      <c r="C5953" t="s">
        <v>7397</v>
      </c>
      <c r="D5953" t="s">
        <v>86</v>
      </c>
      <c r="E5953" s="149">
        <v>245850</v>
      </c>
      <c r="F5953" s="149">
        <v>4150</v>
      </c>
      <c r="G5953" s="149">
        <v>250000</v>
      </c>
      <c r="H5953" s="150">
        <f>Tabela2[[#This Row],[PERCENTUAL REALIZADO2]]*1/100</f>
        <v>0.16279399999999999</v>
      </c>
      <c r="I5953">
        <v>16.279399999999999</v>
      </c>
      <c r="J5953" s="111">
        <v>42153</v>
      </c>
      <c r="L5953" t="s">
        <v>2</v>
      </c>
      <c r="M5953" t="s">
        <v>84</v>
      </c>
      <c r="N5953" t="s">
        <v>88</v>
      </c>
    </row>
    <row r="5954" spans="1:14" x14ac:dyDescent="0.25">
      <c r="A5954" t="s">
        <v>8857</v>
      </c>
      <c r="B5954" t="s">
        <v>58</v>
      </c>
      <c r="C5954" t="s">
        <v>476</v>
      </c>
      <c r="D5954" t="s">
        <v>86</v>
      </c>
      <c r="E5954" s="149">
        <v>987600</v>
      </c>
      <c r="F5954" s="149">
        <v>90615.83</v>
      </c>
      <c r="G5954" s="149">
        <v>1078215.83</v>
      </c>
      <c r="H5954" s="150">
        <f>Tabela2[[#This Row],[PERCENTUAL REALIZADO2]]*1/100</f>
        <v>0.77565499999999998</v>
      </c>
      <c r="I5954">
        <v>77.5655</v>
      </c>
      <c r="J5954" s="111">
        <v>42163</v>
      </c>
      <c r="L5954" t="s">
        <v>2</v>
      </c>
      <c r="M5954" t="s">
        <v>84</v>
      </c>
      <c r="N5954" t="s">
        <v>88</v>
      </c>
    </row>
    <row r="5955" spans="1:14" x14ac:dyDescent="0.25">
      <c r="A5955" t="s">
        <v>8859</v>
      </c>
      <c r="B5955" t="s">
        <v>59</v>
      </c>
      <c r="C5955" t="s">
        <v>8858</v>
      </c>
      <c r="D5955" t="s">
        <v>86</v>
      </c>
      <c r="E5955" s="149">
        <v>245850</v>
      </c>
      <c r="F5955" s="149">
        <v>0</v>
      </c>
      <c r="G5955" s="149">
        <v>245850</v>
      </c>
      <c r="H5955" s="150">
        <f>Tabela2[[#This Row],[PERCENTUAL REALIZADO2]]*1/100</f>
        <v>4.8078000000000003E-2</v>
      </c>
      <c r="I5955">
        <v>4.8078000000000003</v>
      </c>
      <c r="J5955" s="111">
        <v>42245</v>
      </c>
      <c r="L5955" t="s">
        <v>2</v>
      </c>
      <c r="M5955" t="s">
        <v>84</v>
      </c>
      <c r="N5955" t="s">
        <v>88</v>
      </c>
    </row>
    <row r="5956" spans="1:14" x14ac:dyDescent="0.25">
      <c r="A5956" t="s">
        <v>8860</v>
      </c>
      <c r="B5956" t="s">
        <v>58</v>
      </c>
      <c r="C5956" t="s">
        <v>472</v>
      </c>
      <c r="D5956" t="s">
        <v>86</v>
      </c>
      <c r="E5956" s="149">
        <v>295300</v>
      </c>
      <c r="F5956" s="149">
        <v>205848.01</v>
      </c>
      <c r="G5956" s="149">
        <v>501148.01</v>
      </c>
      <c r="H5956" s="150">
        <f>Tabela2[[#This Row],[PERCENTUAL REALIZADO2]]*1/100</f>
        <v>0.8764360000000001</v>
      </c>
      <c r="I5956">
        <v>87.643600000000006</v>
      </c>
      <c r="J5956" s="111">
        <v>42675</v>
      </c>
      <c r="L5956" t="s">
        <v>2</v>
      </c>
      <c r="M5956" t="s">
        <v>84</v>
      </c>
      <c r="N5956" t="s">
        <v>88</v>
      </c>
    </row>
    <row r="5957" spans="1:14" x14ac:dyDescent="0.25">
      <c r="A5957" t="s">
        <v>6769</v>
      </c>
      <c r="B5957" t="s">
        <v>58</v>
      </c>
      <c r="C5957" t="s">
        <v>2133</v>
      </c>
      <c r="D5957" t="s">
        <v>1117</v>
      </c>
      <c r="E5957" s="149">
        <v>291000</v>
      </c>
      <c r="F5957" s="149">
        <v>25849.5</v>
      </c>
      <c r="G5957" s="149">
        <v>316849.5</v>
      </c>
      <c r="H5957" s="150">
        <f>Tabela2[[#This Row],[PERCENTUAL REALIZADO2]]*1/100</f>
        <v>0.38270000000000004</v>
      </c>
      <c r="I5957">
        <v>38.270000000000003</v>
      </c>
      <c r="J5957" s="111">
        <v>39561</v>
      </c>
      <c r="L5957" t="s">
        <v>2</v>
      </c>
      <c r="M5957" t="s">
        <v>84</v>
      </c>
      <c r="N5957" t="s">
        <v>1173</v>
      </c>
    </row>
    <row r="5958" spans="1:14" x14ac:dyDescent="0.25">
      <c r="A5958" t="s">
        <v>8861</v>
      </c>
      <c r="B5958" t="s">
        <v>50</v>
      </c>
      <c r="C5958" t="s">
        <v>2120</v>
      </c>
      <c r="D5958" t="s">
        <v>86</v>
      </c>
      <c r="E5958" s="149">
        <v>295300</v>
      </c>
      <c r="F5958" s="149">
        <v>42176.97</v>
      </c>
      <c r="G5958" s="149">
        <v>337476.97</v>
      </c>
      <c r="H5958" s="150">
        <f>Tabela2[[#This Row],[PERCENTUAL REALIZADO2]]*1/100</f>
        <v>2.8908E-2</v>
      </c>
      <c r="I5958">
        <v>2.8908</v>
      </c>
      <c r="J5958" s="111">
        <v>42157</v>
      </c>
      <c r="L5958" t="s">
        <v>2</v>
      </c>
      <c r="M5958" t="s">
        <v>84</v>
      </c>
      <c r="N5958" t="s">
        <v>88</v>
      </c>
    </row>
    <row r="5959" spans="1:14" x14ac:dyDescent="0.25">
      <c r="A5959" t="s">
        <v>8862</v>
      </c>
      <c r="B5959" t="s">
        <v>68</v>
      </c>
      <c r="C5959" t="s">
        <v>1286</v>
      </c>
      <c r="D5959" t="s">
        <v>86</v>
      </c>
      <c r="E5959" s="149">
        <v>720540.93</v>
      </c>
      <c r="F5959" s="149">
        <v>70551.570000000007</v>
      </c>
      <c r="G5959" s="149">
        <v>791092.5</v>
      </c>
      <c r="H5959" s="150">
        <f>Tabela2[[#This Row],[PERCENTUAL REALIZADO2]]*1/100</f>
        <v>4.189E-3</v>
      </c>
      <c r="I5959">
        <v>0.41889999999999999</v>
      </c>
      <c r="J5959" s="111">
        <v>42125</v>
      </c>
      <c r="L5959" t="s">
        <v>2</v>
      </c>
      <c r="M5959" t="s">
        <v>84</v>
      </c>
      <c r="N5959" t="s">
        <v>8863</v>
      </c>
    </row>
    <row r="5960" spans="1:14" x14ac:dyDescent="0.25">
      <c r="A5960" t="s">
        <v>8864</v>
      </c>
      <c r="B5960" t="s">
        <v>48</v>
      </c>
      <c r="C5960" t="s">
        <v>3760</v>
      </c>
      <c r="D5960" t="s">
        <v>86</v>
      </c>
      <c r="E5960" s="149">
        <v>344750</v>
      </c>
      <c r="F5960" s="149">
        <v>40181.279999999999</v>
      </c>
      <c r="G5960" s="149">
        <v>384931.28</v>
      </c>
      <c r="H5960" s="150">
        <f>Tabela2[[#This Row],[PERCENTUAL REALIZADO2]]*1/100</f>
        <v>0.17212</v>
      </c>
      <c r="I5960">
        <v>17.212</v>
      </c>
      <c r="J5960" s="111">
        <v>42522</v>
      </c>
      <c r="L5960" t="s">
        <v>2</v>
      </c>
      <c r="M5960" t="s">
        <v>84</v>
      </c>
      <c r="N5960" t="s">
        <v>88</v>
      </c>
    </row>
    <row r="5961" spans="1:14" x14ac:dyDescent="0.25">
      <c r="A5961" t="s">
        <v>8865</v>
      </c>
      <c r="B5961" t="s">
        <v>57</v>
      </c>
      <c r="C5961" t="s">
        <v>1240</v>
      </c>
      <c r="D5961" t="s">
        <v>86</v>
      </c>
      <c r="E5961" s="149">
        <v>295300</v>
      </c>
      <c r="F5961" s="149">
        <v>12246.53</v>
      </c>
      <c r="G5961" s="149">
        <v>307546.53000000003</v>
      </c>
      <c r="H5961" s="150">
        <f>Tabela2[[#This Row],[PERCENTUAL REALIZADO2]]*1/100</f>
        <v>0.499996</v>
      </c>
      <c r="I5961">
        <v>49.999600000000001</v>
      </c>
      <c r="J5961" s="111">
        <v>42079</v>
      </c>
      <c r="L5961" t="s">
        <v>2</v>
      </c>
      <c r="M5961" t="s">
        <v>84</v>
      </c>
      <c r="N5961" t="s">
        <v>88</v>
      </c>
    </row>
    <row r="5962" spans="1:14" x14ac:dyDescent="0.25">
      <c r="A5962" t="s">
        <v>305</v>
      </c>
      <c r="B5962" t="s">
        <v>53</v>
      </c>
      <c r="C5962" t="s">
        <v>3008</v>
      </c>
      <c r="D5962" t="s">
        <v>86</v>
      </c>
      <c r="E5962" s="149">
        <v>245850</v>
      </c>
      <c r="F5962" s="149">
        <v>11243.54</v>
      </c>
      <c r="G5962" s="149">
        <v>257093.54</v>
      </c>
      <c r="H5962" s="150">
        <f>Tabela2[[#This Row],[PERCENTUAL REALIZADO2]]*1/100</f>
        <v>0.89100999999999997</v>
      </c>
      <c r="I5962">
        <v>89.100999999999999</v>
      </c>
      <c r="J5962" s="111">
        <v>42156</v>
      </c>
      <c r="L5962" t="s">
        <v>2</v>
      </c>
      <c r="M5962" t="s">
        <v>84</v>
      </c>
      <c r="N5962" t="s">
        <v>88</v>
      </c>
    </row>
    <row r="5963" spans="1:14" x14ac:dyDescent="0.25">
      <c r="A5963" t="s">
        <v>8867</v>
      </c>
      <c r="B5963" t="s">
        <v>48</v>
      </c>
      <c r="C5963" t="s">
        <v>8866</v>
      </c>
      <c r="D5963" t="s">
        <v>86</v>
      </c>
      <c r="E5963" s="149">
        <v>633272.65</v>
      </c>
      <c r="F5963" s="149">
        <v>26386.36</v>
      </c>
      <c r="G5963" s="149">
        <v>659659.01</v>
      </c>
      <c r="H5963" s="150">
        <f>Tabela2[[#This Row],[PERCENTUAL REALIZADO2]]*1/100</f>
        <v>4.1887999999999995E-2</v>
      </c>
      <c r="I5963">
        <v>4.1887999999999996</v>
      </c>
      <c r="J5963" s="111">
        <v>42135</v>
      </c>
      <c r="L5963" t="s">
        <v>2</v>
      </c>
      <c r="M5963" t="s">
        <v>84</v>
      </c>
      <c r="N5963" t="s">
        <v>88</v>
      </c>
    </row>
    <row r="5964" spans="1:14" x14ac:dyDescent="0.25">
      <c r="A5964" t="s">
        <v>8869</v>
      </c>
      <c r="B5964" t="s">
        <v>48</v>
      </c>
      <c r="C5964" t="s">
        <v>8868</v>
      </c>
      <c r="D5964" t="s">
        <v>86</v>
      </c>
      <c r="E5964" s="149">
        <v>245850</v>
      </c>
      <c r="F5964" s="149">
        <v>41658.79</v>
      </c>
      <c r="G5964" s="149">
        <v>287508.78999999998</v>
      </c>
      <c r="H5964" s="150">
        <f>Tabela2[[#This Row],[PERCENTUAL REALIZADO2]]*1/100</f>
        <v>6.4974999999999991E-2</v>
      </c>
      <c r="I5964">
        <v>6.4974999999999996</v>
      </c>
      <c r="J5964" s="111">
        <v>42146</v>
      </c>
      <c r="L5964" t="s">
        <v>2</v>
      </c>
      <c r="M5964" t="s">
        <v>84</v>
      </c>
      <c r="N5964" t="s">
        <v>88</v>
      </c>
    </row>
    <row r="5965" spans="1:14" x14ac:dyDescent="0.25">
      <c r="A5965" t="s">
        <v>8870</v>
      </c>
      <c r="B5965" t="s">
        <v>52</v>
      </c>
      <c r="C5965" t="s">
        <v>3417</v>
      </c>
      <c r="D5965" t="s">
        <v>86</v>
      </c>
      <c r="E5965" s="149">
        <v>493100</v>
      </c>
      <c r="F5965" s="149">
        <v>11000</v>
      </c>
      <c r="G5965" s="149">
        <v>504100</v>
      </c>
      <c r="H5965" s="150">
        <f>Tabela2[[#This Row],[PERCENTUAL REALIZADO2]]*1/100</f>
        <v>2.3799999999999997E-3</v>
      </c>
      <c r="I5965">
        <v>0.23799999999999999</v>
      </c>
      <c r="J5965" s="111">
        <v>42291</v>
      </c>
      <c r="L5965" t="s">
        <v>2</v>
      </c>
      <c r="M5965" t="s">
        <v>84</v>
      </c>
      <c r="N5965" t="s">
        <v>88</v>
      </c>
    </row>
    <row r="5966" spans="1:14" x14ac:dyDescent="0.25">
      <c r="A5966" t="s">
        <v>8871</v>
      </c>
      <c r="B5966" t="s">
        <v>57</v>
      </c>
      <c r="C5966" t="s">
        <v>1246</v>
      </c>
      <c r="D5966" t="s">
        <v>86</v>
      </c>
      <c r="E5966" s="149">
        <v>295300</v>
      </c>
      <c r="F5966" s="149">
        <v>6027</v>
      </c>
      <c r="G5966" s="149">
        <v>301327</v>
      </c>
      <c r="H5966" s="150">
        <f>Tabela2[[#This Row],[PERCENTUAL REALIZADO2]]*1/100</f>
        <v>0.43844099999999997</v>
      </c>
      <c r="I5966">
        <v>43.844099999999997</v>
      </c>
      <c r="J5966" s="111">
        <v>42583</v>
      </c>
      <c r="L5966" t="s">
        <v>2</v>
      </c>
      <c r="M5966" t="s">
        <v>84</v>
      </c>
      <c r="N5966" t="s">
        <v>88</v>
      </c>
    </row>
    <row r="5967" spans="1:14" x14ac:dyDescent="0.25">
      <c r="A5967" t="s">
        <v>3202</v>
      </c>
      <c r="B5967" t="s">
        <v>53</v>
      </c>
      <c r="C5967" t="s">
        <v>413</v>
      </c>
      <c r="D5967" t="s">
        <v>86</v>
      </c>
      <c r="E5967" s="149">
        <v>244450</v>
      </c>
      <c r="F5967" s="149">
        <v>173336.49</v>
      </c>
      <c r="G5967" s="149">
        <v>417786.49</v>
      </c>
      <c r="H5967" s="150">
        <f>Tabela2[[#This Row],[PERCENTUAL REALIZADO2]]*1/100</f>
        <v>1.1603E-2</v>
      </c>
      <c r="I5967">
        <v>1.1603000000000001</v>
      </c>
      <c r="J5967" s="111">
        <v>42552</v>
      </c>
      <c r="L5967" t="s">
        <v>2</v>
      </c>
      <c r="M5967" t="s">
        <v>84</v>
      </c>
      <c r="N5967" t="s">
        <v>88</v>
      </c>
    </row>
    <row r="5968" spans="1:14" x14ac:dyDescent="0.25">
      <c r="A5968" t="s">
        <v>5920</v>
      </c>
      <c r="B5968" t="s">
        <v>53</v>
      </c>
      <c r="C5968" t="s">
        <v>5919</v>
      </c>
      <c r="D5968" t="s">
        <v>86</v>
      </c>
      <c r="E5968" s="149">
        <v>245850</v>
      </c>
      <c r="F5968" s="149">
        <v>21145.94</v>
      </c>
      <c r="G5968" s="149">
        <v>266995.94</v>
      </c>
      <c r="H5968" s="150">
        <f>Tabela2[[#This Row],[PERCENTUAL REALIZADO2]]*1/100</f>
        <v>0.99670500000000006</v>
      </c>
      <c r="I5968">
        <v>99.670500000000004</v>
      </c>
      <c r="J5968" s="111">
        <v>42125</v>
      </c>
      <c r="L5968" t="s">
        <v>2</v>
      </c>
      <c r="M5968" t="s">
        <v>84</v>
      </c>
      <c r="N5968" t="s">
        <v>88</v>
      </c>
    </row>
    <row r="5969" spans="1:14" x14ac:dyDescent="0.25">
      <c r="A5969" t="s">
        <v>8872</v>
      </c>
      <c r="B5969" t="s">
        <v>57</v>
      </c>
      <c r="C5969" t="s">
        <v>6923</v>
      </c>
      <c r="D5969" t="s">
        <v>86</v>
      </c>
      <c r="E5969" s="149">
        <v>295300</v>
      </c>
      <c r="F5969" s="149">
        <v>6027</v>
      </c>
      <c r="G5969" s="149">
        <v>301327</v>
      </c>
      <c r="H5969" s="150">
        <f>Tabela2[[#This Row],[PERCENTUAL REALIZADO2]]*1/100</f>
        <v>9.1659000000000004E-2</v>
      </c>
      <c r="I5969">
        <v>9.1659000000000006</v>
      </c>
      <c r="J5969" s="111">
        <v>42152</v>
      </c>
      <c r="L5969" t="s">
        <v>2</v>
      </c>
      <c r="M5969" t="s">
        <v>84</v>
      </c>
      <c r="N5969" t="s">
        <v>88</v>
      </c>
    </row>
    <row r="5970" spans="1:14" x14ac:dyDescent="0.25">
      <c r="A5970" t="s">
        <v>8873</v>
      </c>
      <c r="B5970" t="s">
        <v>62</v>
      </c>
      <c r="C5970" t="s">
        <v>4600</v>
      </c>
      <c r="D5970" t="s">
        <v>86</v>
      </c>
      <c r="E5970" s="149">
        <v>344750</v>
      </c>
      <c r="F5970" s="149">
        <v>1465.28</v>
      </c>
      <c r="G5970" s="149">
        <v>346215.28</v>
      </c>
      <c r="H5970" s="150">
        <f>Tabela2[[#This Row],[PERCENTUAL REALIZADO2]]*1/100</f>
        <v>0.611877</v>
      </c>
      <c r="I5970">
        <v>61.1877</v>
      </c>
      <c r="J5970" s="111">
        <v>42152</v>
      </c>
      <c r="L5970" t="s">
        <v>2</v>
      </c>
      <c r="M5970" t="s">
        <v>84</v>
      </c>
      <c r="N5970" t="s">
        <v>88</v>
      </c>
    </row>
    <row r="5971" spans="1:14" x14ac:dyDescent="0.25">
      <c r="A5971" t="s">
        <v>8874</v>
      </c>
      <c r="B5971" t="s">
        <v>68</v>
      </c>
      <c r="C5971" t="s">
        <v>271</v>
      </c>
      <c r="D5971" t="s">
        <v>86</v>
      </c>
      <c r="E5971" s="149">
        <v>374420</v>
      </c>
      <c r="F5971" s="149">
        <v>47920.82</v>
      </c>
      <c r="G5971" s="149">
        <v>422340.82</v>
      </c>
      <c r="H5971" s="150">
        <f>Tabela2[[#This Row],[PERCENTUAL REALIZADO2]]*1/100</f>
        <v>0.35326799999999997</v>
      </c>
      <c r="I5971">
        <v>35.326799999999999</v>
      </c>
      <c r="J5971" s="111">
        <v>42278</v>
      </c>
      <c r="L5971" t="s">
        <v>2</v>
      </c>
      <c r="M5971" t="s">
        <v>84</v>
      </c>
      <c r="N5971" t="s">
        <v>88</v>
      </c>
    </row>
    <row r="5972" spans="1:14" x14ac:dyDescent="0.25">
      <c r="A5972" t="s">
        <v>102</v>
      </c>
      <c r="B5972" t="s">
        <v>47</v>
      </c>
      <c r="C5972" t="s">
        <v>3589</v>
      </c>
      <c r="D5972" t="s">
        <v>86</v>
      </c>
      <c r="E5972" s="149">
        <v>1877700</v>
      </c>
      <c r="F5972" s="149">
        <v>38400</v>
      </c>
      <c r="G5972" s="149">
        <v>1916100</v>
      </c>
      <c r="H5972" s="150">
        <f>Tabela2[[#This Row],[PERCENTUAL REALIZADO2]]*1/100</f>
        <v>0.14865500000000001</v>
      </c>
      <c r="I5972">
        <v>14.865500000000001</v>
      </c>
      <c r="J5972" s="111">
        <v>42153</v>
      </c>
      <c r="L5972" t="s">
        <v>2</v>
      </c>
      <c r="M5972" t="s">
        <v>84</v>
      </c>
      <c r="N5972" t="s">
        <v>88</v>
      </c>
    </row>
    <row r="5973" spans="1:14" x14ac:dyDescent="0.25">
      <c r="A5973" t="s">
        <v>8876</v>
      </c>
      <c r="B5973" t="s">
        <v>53</v>
      </c>
      <c r="C5973" t="s">
        <v>8875</v>
      </c>
      <c r="D5973" t="s">
        <v>86</v>
      </c>
      <c r="E5973" s="149">
        <v>245850</v>
      </c>
      <c r="F5973" s="149">
        <v>5388.75</v>
      </c>
      <c r="G5973" s="149">
        <v>251238.75</v>
      </c>
      <c r="H5973" s="150">
        <f>Tabela2[[#This Row],[PERCENTUAL REALIZADO2]]*1/100</f>
        <v>1.3426E-2</v>
      </c>
      <c r="I5973">
        <v>1.3426</v>
      </c>
      <c r="J5973" s="111">
        <v>42301</v>
      </c>
      <c r="L5973" t="s">
        <v>2</v>
      </c>
      <c r="M5973" t="s">
        <v>84</v>
      </c>
      <c r="N5973" t="s">
        <v>88</v>
      </c>
    </row>
    <row r="5974" spans="1:14" x14ac:dyDescent="0.25">
      <c r="A5974" t="s">
        <v>8878</v>
      </c>
      <c r="B5974" t="s">
        <v>50</v>
      </c>
      <c r="C5974" t="s">
        <v>8877</v>
      </c>
      <c r="D5974" t="s">
        <v>86</v>
      </c>
      <c r="E5974" s="149">
        <v>443650</v>
      </c>
      <c r="F5974" s="149">
        <v>9054.08</v>
      </c>
      <c r="G5974" s="149">
        <v>452704.08</v>
      </c>
      <c r="H5974" s="150">
        <f>Tabela2[[#This Row],[PERCENTUAL REALIZADO2]]*1/100</f>
        <v>0.82555599999999996</v>
      </c>
      <c r="I5974">
        <v>82.555599999999998</v>
      </c>
      <c r="J5974" s="111">
        <v>42359</v>
      </c>
      <c r="L5974" t="s">
        <v>2</v>
      </c>
      <c r="M5974" t="s">
        <v>84</v>
      </c>
      <c r="N5974" t="s">
        <v>88</v>
      </c>
    </row>
    <row r="5975" spans="1:14" x14ac:dyDescent="0.25">
      <c r="A5975" t="s">
        <v>8879</v>
      </c>
      <c r="B5975" t="s">
        <v>48</v>
      </c>
      <c r="C5975" t="s">
        <v>1125</v>
      </c>
      <c r="D5975" t="s">
        <v>86</v>
      </c>
      <c r="E5975" s="149">
        <v>488157.11</v>
      </c>
      <c r="F5975" s="149">
        <v>9962.39</v>
      </c>
      <c r="G5975" s="149">
        <v>498119.5</v>
      </c>
      <c r="H5975" s="150">
        <f>Tabela2[[#This Row],[PERCENTUAL REALIZADO2]]*1/100</f>
        <v>0.99505399999999999</v>
      </c>
      <c r="I5975">
        <v>99.505399999999995</v>
      </c>
      <c r="J5975" s="111">
        <v>42125</v>
      </c>
      <c r="L5975" t="s">
        <v>2</v>
      </c>
      <c r="M5975" t="s">
        <v>84</v>
      </c>
      <c r="N5975" t="s">
        <v>88</v>
      </c>
    </row>
    <row r="5976" spans="1:14" x14ac:dyDescent="0.25">
      <c r="A5976" t="s">
        <v>8881</v>
      </c>
      <c r="B5976" t="s">
        <v>58</v>
      </c>
      <c r="C5976" t="s">
        <v>8880</v>
      </c>
      <c r="D5976" t="s">
        <v>86</v>
      </c>
      <c r="E5976" s="149">
        <v>255740</v>
      </c>
      <c r="F5976" s="149">
        <v>10557.36</v>
      </c>
      <c r="G5976" s="149">
        <v>266297.36</v>
      </c>
      <c r="H5976" s="150">
        <f>Tabela2[[#This Row],[PERCENTUAL REALIZADO2]]*1/100</f>
        <v>0.55771500000000007</v>
      </c>
      <c r="I5976">
        <v>55.771500000000003</v>
      </c>
      <c r="J5976" s="111">
        <v>42368</v>
      </c>
      <c r="L5976" t="s">
        <v>2</v>
      </c>
      <c r="M5976" t="s">
        <v>84</v>
      </c>
      <c r="N5976" t="s">
        <v>131</v>
      </c>
    </row>
    <row r="5977" spans="1:14" x14ac:dyDescent="0.25">
      <c r="A5977" t="s">
        <v>8882</v>
      </c>
      <c r="B5977" t="s">
        <v>60</v>
      </c>
      <c r="C5977" t="s">
        <v>3458</v>
      </c>
      <c r="D5977" t="s">
        <v>86</v>
      </c>
      <c r="E5977" s="149">
        <v>394200</v>
      </c>
      <c r="F5977" s="149">
        <v>0</v>
      </c>
      <c r="G5977" s="149">
        <v>394200</v>
      </c>
      <c r="H5977" s="150">
        <f>Tabela2[[#This Row],[PERCENTUAL REALIZADO2]]*1/100</f>
        <v>0.65281000000000011</v>
      </c>
      <c r="I5977">
        <v>65.281000000000006</v>
      </c>
      <c r="J5977" s="111">
        <v>42157</v>
      </c>
      <c r="L5977" t="s">
        <v>2</v>
      </c>
      <c r="M5977" t="s">
        <v>84</v>
      </c>
      <c r="N5977" t="s">
        <v>88</v>
      </c>
    </row>
    <row r="5978" spans="1:14" x14ac:dyDescent="0.25">
      <c r="A5978" t="s">
        <v>8884</v>
      </c>
      <c r="B5978" t="s">
        <v>65</v>
      </c>
      <c r="C5978" t="s">
        <v>8883</v>
      </c>
      <c r="D5978" t="s">
        <v>86</v>
      </c>
      <c r="E5978" s="149">
        <v>245850</v>
      </c>
      <c r="F5978" s="149">
        <v>11150</v>
      </c>
      <c r="G5978" s="149">
        <v>257000</v>
      </c>
      <c r="H5978" s="150">
        <f>Tabela2[[#This Row],[PERCENTUAL REALIZADO2]]*1/100</f>
        <v>0.99083299999999996</v>
      </c>
      <c r="I5978">
        <v>99.083299999999994</v>
      </c>
      <c r="J5978" s="111">
        <v>42186</v>
      </c>
      <c r="L5978" t="s">
        <v>2</v>
      </c>
      <c r="M5978" t="s">
        <v>84</v>
      </c>
      <c r="N5978" t="s">
        <v>88</v>
      </c>
    </row>
    <row r="5979" spans="1:14" x14ac:dyDescent="0.25">
      <c r="A5979" t="s">
        <v>595</v>
      </c>
      <c r="B5979" t="s">
        <v>68</v>
      </c>
      <c r="C5979" t="s">
        <v>7998</v>
      </c>
      <c r="D5979" t="s">
        <v>86</v>
      </c>
      <c r="E5979" s="149">
        <v>273650.78999999998</v>
      </c>
      <c r="F5979" s="149">
        <v>0</v>
      </c>
      <c r="G5979" s="149">
        <v>273650.78999999998</v>
      </c>
      <c r="H5979" s="150">
        <f>Tabela2[[#This Row],[PERCENTUAL REALIZADO2]]*1/100</f>
        <v>0.49087700000000001</v>
      </c>
      <c r="I5979">
        <v>49.087699999999998</v>
      </c>
      <c r="J5979" s="111">
        <v>42166</v>
      </c>
      <c r="L5979" t="s">
        <v>2</v>
      </c>
      <c r="M5979" t="s">
        <v>84</v>
      </c>
      <c r="N5979" t="s">
        <v>88</v>
      </c>
    </row>
    <row r="5980" spans="1:14" x14ac:dyDescent="0.25">
      <c r="A5980" t="s">
        <v>8885</v>
      </c>
      <c r="B5980" t="s">
        <v>54</v>
      </c>
      <c r="C5980" t="s">
        <v>5965</v>
      </c>
      <c r="D5980" t="s">
        <v>86</v>
      </c>
      <c r="E5980" s="149">
        <v>245850</v>
      </c>
      <c r="F5980" s="149">
        <v>122140.99</v>
      </c>
      <c r="G5980" s="149">
        <v>367990.99</v>
      </c>
      <c r="H5980" s="150">
        <f>Tabela2[[#This Row],[PERCENTUAL REALIZADO2]]*1/100</f>
        <v>0.85849399999999998</v>
      </c>
      <c r="I5980">
        <v>85.849400000000003</v>
      </c>
      <c r="J5980" s="111">
        <v>42500</v>
      </c>
      <c r="L5980" t="s">
        <v>2</v>
      </c>
      <c r="M5980" t="s">
        <v>84</v>
      </c>
      <c r="N5980" t="s">
        <v>88</v>
      </c>
    </row>
    <row r="5981" spans="1:14" x14ac:dyDescent="0.25">
      <c r="A5981" t="s">
        <v>8886</v>
      </c>
      <c r="B5981" t="s">
        <v>45</v>
      </c>
      <c r="C5981" t="s">
        <v>1724</v>
      </c>
      <c r="D5981" t="s">
        <v>86</v>
      </c>
      <c r="E5981" s="149">
        <v>592000</v>
      </c>
      <c r="F5981" s="149">
        <v>36299.160000000003</v>
      </c>
      <c r="G5981" s="149">
        <v>628299.16</v>
      </c>
      <c r="H5981" s="150">
        <f>Tabela2[[#This Row],[PERCENTUAL REALIZADO2]]*1/100</f>
        <v>0.59024100000000002</v>
      </c>
      <c r="I5981">
        <v>59.024099999999997</v>
      </c>
      <c r="J5981" s="111">
        <v>42156</v>
      </c>
      <c r="L5981" t="s">
        <v>2</v>
      </c>
      <c r="M5981" t="s">
        <v>84</v>
      </c>
      <c r="N5981" t="s">
        <v>88</v>
      </c>
    </row>
    <row r="5982" spans="1:14" x14ac:dyDescent="0.25">
      <c r="A5982" t="s">
        <v>8887</v>
      </c>
      <c r="B5982" t="s">
        <v>57</v>
      </c>
      <c r="C5982" t="s">
        <v>766</v>
      </c>
      <c r="D5982" t="s">
        <v>86</v>
      </c>
      <c r="E5982" s="149">
        <v>245850</v>
      </c>
      <c r="F5982" s="149">
        <v>4729.93</v>
      </c>
      <c r="G5982" s="149">
        <v>250579.93</v>
      </c>
      <c r="H5982" s="150">
        <f>Tabela2[[#This Row],[PERCENTUAL REALIZADO2]]*1/100</f>
        <v>0.50479399999999996</v>
      </c>
      <c r="I5982">
        <v>50.479399999999998</v>
      </c>
      <c r="J5982" s="111">
        <v>42219</v>
      </c>
      <c r="L5982" t="s">
        <v>2</v>
      </c>
      <c r="M5982" t="s">
        <v>84</v>
      </c>
      <c r="N5982" t="s">
        <v>88</v>
      </c>
    </row>
    <row r="5983" spans="1:14" x14ac:dyDescent="0.25">
      <c r="A5983" t="s">
        <v>7026</v>
      </c>
      <c r="B5983" t="s">
        <v>51</v>
      </c>
      <c r="C5983" t="s">
        <v>7025</v>
      </c>
      <c r="D5983" t="s">
        <v>86</v>
      </c>
      <c r="E5983" s="149">
        <v>218834.88</v>
      </c>
      <c r="F5983" s="149">
        <v>4466.0200000000004</v>
      </c>
      <c r="G5983" s="149">
        <v>223300.9</v>
      </c>
      <c r="H5983" s="150">
        <f>Tabela2[[#This Row],[PERCENTUAL REALIZADO2]]*1/100</f>
        <v>0.14336199999999999</v>
      </c>
      <c r="I5983">
        <v>14.3362</v>
      </c>
      <c r="J5983" s="111">
        <v>42300</v>
      </c>
      <c r="L5983" t="s">
        <v>2</v>
      </c>
      <c r="M5983" t="s">
        <v>84</v>
      </c>
      <c r="N5983" t="s">
        <v>88</v>
      </c>
    </row>
    <row r="5984" spans="1:14" x14ac:dyDescent="0.25">
      <c r="A5984" t="s">
        <v>8529</v>
      </c>
      <c r="B5984" t="s">
        <v>51</v>
      </c>
      <c r="C5984" t="s">
        <v>8528</v>
      </c>
      <c r="D5984" t="s">
        <v>86</v>
      </c>
      <c r="E5984" s="149">
        <v>245850</v>
      </c>
      <c r="F5984" s="149">
        <v>4150</v>
      </c>
      <c r="G5984" s="149">
        <v>250000</v>
      </c>
      <c r="H5984" s="150">
        <f>Tabela2[[#This Row],[PERCENTUAL REALIZADO2]]*1/100</f>
        <v>0.66154899999999994</v>
      </c>
      <c r="I5984">
        <v>66.154899999999998</v>
      </c>
      <c r="J5984" s="111">
        <v>42135</v>
      </c>
      <c r="L5984" t="s">
        <v>2</v>
      </c>
      <c r="M5984" t="s">
        <v>84</v>
      </c>
      <c r="N5984" t="s">
        <v>88</v>
      </c>
    </row>
    <row r="5985" spans="1:14" x14ac:dyDescent="0.25">
      <c r="A5985" t="s">
        <v>241</v>
      </c>
      <c r="B5985" t="s">
        <v>51</v>
      </c>
      <c r="C5985" t="s">
        <v>229</v>
      </c>
      <c r="D5985" t="s">
        <v>86</v>
      </c>
      <c r="E5985" s="149">
        <v>245850</v>
      </c>
      <c r="F5985" s="149">
        <v>15000</v>
      </c>
      <c r="G5985" s="149">
        <v>260850</v>
      </c>
      <c r="H5985" s="150">
        <f>Tabela2[[#This Row],[PERCENTUAL REALIZADO2]]*1/100</f>
        <v>0.77303299999999997</v>
      </c>
      <c r="I5985">
        <v>77.303299999999993</v>
      </c>
      <c r="J5985" s="111">
        <v>42339</v>
      </c>
      <c r="L5985" t="s">
        <v>2</v>
      </c>
      <c r="M5985" t="s">
        <v>84</v>
      </c>
      <c r="N5985" t="s">
        <v>88</v>
      </c>
    </row>
    <row r="5986" spans="1:14" x14ac:dyDescent="0.25">
      <c r="A5986" t="s">
        <v>8889</v>
      </c>
      <c r="B5986" t="s">
        <v>68</v>
      </c>
      <c r="C5986" t="s">
        <v>8888</v>
      </c>
      <c r="D5986" t="s">
        <v>86</v>
      </c>
      <c r="E5986" s="149">
        <v>250795</v>
      </c>
      <c r="F5986" s="149">
        <v>5120</v>
      </c>
      <c r="G5986" s="149">
        <v>255915</v>
      </c>
      <c r="H5986" s="150">
        <f>Tabela2[[#This Row],[PERCENTUAL REALIZADO2]]*1/100</f>
        <v>0.92113699999999998</v>
      </c>
      <c r="I5986">
        <v>92.113699999999994</v>
      </c>
      <c r="J5986" s="111">
        <v>42340</v>
      </c>
      <c r="L5986" t="s">
        <v>2</v>
      </c>
      <c r="M5986" t="s">
        <v>84</v>
      </c>
      <c r="N5986" t="s">
        <v>88</v>
      </c>
    </row>
    <row r="5987" spans="1:14" x14ac:dyDescent="0.25">
      <c r="A5987" t="s">
        <v>8890</v>
      </c>
      <c r="B5987" t="s">
        <v>51</v>
      </c>
      <c r="C5987" t="s">
        <v>675</v>
      </c>
      <c r="D5987" t="s">
        <v>86</v>
      </c>
      <c r="E5987" s="149">
        <v>295300</v>
      </c>
      <c r="F5987" s="149">
        <v>10000</v>
      </c>
      <c r="G5987" s="149">
        <v>305300</v>
      </c>
      <c r="H5987" s="150">
        <f>Tabela2[[#This Row],[PERCENTUAL REALIZADO2]]*1/100</f>
        <v>9.783E-3</v>
      </c>
      <c r="I5987">
        <v>0.97829999999999995</v>
      </c>
      <c r="J5987" s="111">
        <v>42304</v>
      </c>
      <c r="L5987" t="s">
        <v>2</v>
      </c>
      <c r="M5987" t="s">
        <v>84</v>
      </c>
      <c r="N5987" t="s">
        <v>88</v>
      </c>
    </row>
    <row r="5988" spans="1:14" x14ac:dyDescent="0.25">
      <c r="A5988" t="s">
        <v>8891</v>
      </c>
      <c r="B5988" t="s">
        <v>68</v>
      </c>
      <c r="C5988" t="s">
        <v>7787</v>
      </c>
      <c r="D5988" t="s">
        <v>86</v>
      </c>
      <c r="E5988" s="149">
        <v>374420</v>
      </c>
      <c r="F5988" s="149">
        <v>31286.21</v>
      </c>
      <c r="G5988" s="149">
        <v>405706.21</v>
      </c>
      <c r="H5988" s="150">
        <f>Tabela2[[#This Row],[PERCENTUAL REALIZADO2]]*1/100</f>
        <v>1.7739000000000001E-2</v>
      </c>
      <c r="I5988">
        <v>1.7739</v>
      </c>
      <c r="J5988" s="111">
        <v>42186</v>
      </c>
      <c r="L5988" t="s">
        <v>2</v>
      </c>
      <c r="M5988" t="s">
        <v>84</v>
      </c>
      <c r="N5988" t="s">
        <v>88</v>
      </c>
    </row>
    <row r="5989" spans="1:14" x14ac:dyDescent="0.25">
      <c r="A5989" t="s">
        <v>8892</v>
      </c>
      <c r="B5989" t="s">
        <v>66</v>
      </c>
      <c r="C5989" t="s">
        <v>6187</v>
      </c>
      <c r="D5989" t="s">
        <v>86</v>
      </c>
      <c r="E5989" s="149">
        <v>245850</v>
      </c>
      <c r="F5989" s="149">
        <v>85911.87</v>
      </c>
      <c r="G5989" s="149">
        <v>331761.87</v>
      </c>
      <c r="H5989" s="150">
        <f>Tabela2[[#This Row],[PERCENTUAL REALIZADO2]]*1/100</f>
        <v>0.728796</v>
      </c>
      <c r="I5989">
        <v>72.879599999999996</v>
      </c>
      <c r="J5989" s="111">
        <v>42150</v>
      </c>
      <c r="L5989" t="s">
        <v>2</v>
      </c>
      <c r="M5989" t="s">
        <v>84</v>
      </c>
      <c r="N5989" t="s">
        <v>88</v>
      </c>
    </row>
    <row r="5990" spans="1:14" x14ac:dyDescent="0.25">
      <c r="A5990" t="s">
        <v>8893</v>
      </c>
      <c r="B5990" t="s">
        <v>50</v>
      </c>
      <c r="C5990" t="s">
        <v>411</v>
      </c>
      <c r="D5990" t="s">
        <v>79</v>
      </c>
      <c r="E5990" s="149">
        <v>897000</v>
      </c>
      <c r="F5990" s="149">
        <v>289558.40999999997</v>
      </c>
      <c r="G5990" s="149">
        <v>1186558.4099999999</v>
      </c>
      <c r="H5990" s="150">
        <f>Tabela2[[#This Row],[PERCENTUAL REALIZADO2]]*1/100</f>
        <v>0.88434600000000008</v>
      </c>
      <c r="I5990">
        <v>88.434600000000003</v>
      </c>
      <c r="J5990" s="111">
        <v>42217</v>
      </c>
      <c r="L5990" t="s">
        <v>2</v>
      </c>
      <c r="M5990" t="s">
        <v>80</v>
      </c>
      <c r="N5990" t="s">
        <v>81</v>
      </c>
    </row>
    <row r="5991" spans="1:14" x14ac:dyDescent="0.25">
      <c r="A5991" t="s">
        <v>726</v>
      </c>
      <c r="B5991" t="s">
        <v>56</v>
      </c>
      <c r="C5991" t="s">
        <v>453</v>
      </c>
      <c r="D5991" t="s">
        <v>79</v>
      </c>
      <c r="E5991" s="149">
        <v>139278.75</v>
      </c>
      <c r="F5991" s="149">
        <v>3481.2</v>
      </c>
      <c r="G5991" s="149">
        <v>142759.95000000001</v>
      </c>
      <c r="H5991" s="150">
        <f>Tabela2[[#This Row],[PERCENTUAL REALIZADO2]]*1/100</f>
        <v>0.93737700000000002</v>
      </c>
      <c r="I5991">
        <v>93.737700000000004</v>
      </c>
      <c r="J5991" s="111">
        <v>42247</v>
      </c>
      <c r="L5991" t="s">
        <v>2</v>
      </c>
      <c r="M5991" t="s">
        <v>80</v>
      </c>
      <c r="N5991" t="s">
        <v>81</v>
      </c>
    </row>
    <row r="5992" spans="1:14" x14ac:dyDescent="0.25">
      <c r="A5992" t="s">
        <v>8894</v>
      </c>
      <c r="B5992" t="s">
        <v>69</v>
      </c>
      <c r="C5992" t="s">
        <v>336</v>
      </c>
      <c r="D5992" t="s">
        <v>79</v>
      </c>
      <c r="E5992" s="149">
        <v>1462500</v>
      </c>
      <c r="F5992" s="149">
        <v>37500</v>
      </c>
      <c r="G5992" s="149">
        <v>1500000</v>
      </c>
      <c r="H5992" s="150">
        <f>Tabela2[[#This Row],[PERCENTUAL REALIZADO2]]*1/100</f>
        <v>0.26680799999999999</v>
      </c>
      <c r="I5992">
        <v>26.680800000000001</v>
      </c>
      <c r="J5992" s="111">
        <v>42509</v>
      </c>
      <c r="L5992" t="s">
        <v>2</v>
      </c>
      <c r="M5992" t="s">
        <v>80</v>
      </c>
      <c r="N5992" t="s">
        <v>81</v>
      </c>
    </row>
    <row r="5993" spans="1:14" x14ac:dyDescent="0.25">
      <c r="A5993" t="s">
        <v>8895</v>
      </c>
      <c r="B5993" t="s">
        <v>68</v>
      </c>
      <c r="C5993" t="s">
        <v>5967</v>
      </c>
      <c r="D5993" t="s">
        <v>82</v>
      </c>
      <c r="E5993" s="149">
        <v>975000</v>
      </c>
      <c r="F5993" s="149">
        <v>20000</v>
      </c>
      <c r="G5993" s="149">
        <v>995000</v>
      </c>
      <c r="H5993" s="150">
        <f>Tabela2[[#This Row],[PERCENTUAL REALIZADO2]]*1/100</f>
        <v>0.28118599999999999</v>
      </c>
      <c r="I5993">
        <v>28.118600000000001</v>
      </c>
      <c r="J5993" s="111">
        <v>42186</v>
      </c>
      <c r="L5993" t="s">
        <v>2</v>
      </c>
      <c r="M5993" t="s">
        <v>84</v>
      </c>
      <c r="N5993" t="s">
        <v>85</v>
      </c>
    </row>
    <row r="5994" spans="1:14" x14ac:dyDescent="0.25">
      <c r="A5994" t="s">
        <v>8897</v>
      </c>
      <c r="B5994" t="s">
        <v>52</v>
      </c>
      <c r="C5994" t="s">
        <v>8896</v>
      </c>
      <c r="D5994" t="s">
        <v>82</v>
      </c>
      <c r="E5994" s="149">
        <v>585000</v>
      </c>
      <c r="F5994" s="149">
        <v>15000</v>
      </c>
      <c r="G5994" s="149">
        <v>600000</v>
      </c>
      <c r="H5994" s="150">
        <f>Tabela2[[#This Row],[PERCENTUAL REALIZADO2]]*1/100</f>
        <v>0.63219400000000003</v>
      </c>
      <c r="I5994">
        <v>63.2194</v>
      </c>
      <c r="J5994" s="111">
        <v>42132</v>
      </c>
      <c r="L5994" t="s">
        <v>2</v>
      </c>
      <c r="M5994" t="s">
        <v>84</v>
      </c>
      <c r="N5994" t="s">
        <v>85</v>
      </c>
    </row>
    <row r="5995" spans="1:14" x14ac:dyDescent="0.25">
      <c r="A5995" t="s">
        <v>8898</v>
      </c>
      <c r="B5995" t="s">
        <v>66</v>
      </c>
      <c r="C5995" t="s">
        <v>1210</v>
      </c>
      <c r="D5995" t="s">
        <v>82</v>
      </c>
      <c r="E5995" s="149">
        <v>585000</v>
      </c>
      <c r="F5995" s="149">
        <v>11938.78</v>
      </c>
      <c r="G5995" s="149">
        <v>596938.78</v>
      </c>
      <c r="H5995" s="150">
        <f>Tabela2[[#This Row],[PERCENTUAL REALIZADO2]]*1/100</f>
        <v>0.53237800000000002</v>
      </c>
      <c r="I5995">
        <v>53.2378</v>
      </c>
      <c r="J5995" s="111">
        <v>42156</v>
      </c>
      <c r="L5995" t="s">
        <v>2</v>
      </c>
      <c r="M5995" t="s">
        <v>84</v>
      </c>
      <c r="N5995" t="s">
        <v>85</v>
      </c>
    </row>
    <row r="5996" spans="1:14" x14ac:dyDescent="0.25">
      <c r="A5996" t="s">
        <v>8899</v>
      </c>
      <c r="B5996" t="s">
        <v>61</v>
      </c>
      <c r="C5996" t="s">
        <v>389</v>
      </c>
      <c r="D5996" t="s">
        <v>82</v>
      </c>
      <c r="E5996" s="149">
        <v>292500</v>
      </c>
      <c r="F5996" s="149">
        <v>11700</v>
      </c>
      <c r="G5996" s="149">
        <v>304200</v>
      </c>
      <c r="H5996" s="150">
        <f>Tabela2[[#This Row],[PERCENTUAL REALIZADO2]]*1/100</f>
        <v>0.54668099999999997</v>
      </c>
      <c r="I5996">
        <v>54.668100000000003</v>
      </c>
      <c r="J5996" s="111">
        <v>42244</v>
      </c>
      <c r="L5996" t="s">
        <v>2</v>
      </c>
      <c r="M5996" t="s">
        <v>84</v>
      </c>
      <c r="N5996" t="s">
        <v>85</v>
      </c>
    </row>
    <row r="5997" spans="1:14" x14ac:dyDescent="0.25">
      <c r="A5997" t="s">
        <v>8900</v>
      </c>
      <c r="B5997" t="s">
        <v>67</v>
      </c>
      <c r="C5997" t="s">
        <v>5552</v>
      </c>
      <c r="D5997" t="s">
        <v>82</v>
      </c>
      <c r="E5997" s="149">
        <v>487500</v>
      </c>
      <c r="F5997" s="149">
        <v>12000</v>
      </c>
      <c r="G5997" s="149">
        <v>499500</v>
      </c>
      <c r="H5997" s="150">
        <f>Tabela2[[#This Row],[PERCENTUAL REALIZADO2]]*1/100</f>
        <v>0.97658600000000007</v>
      </c>
      <c r="I5997">
        <v>97.658600000000007</v>
      </c>
      <c r="J5997" s="111">
        <v>42163</v>
      </c>
      <c r="L5997" t="s">
        <v>2</v>
      </c>
      <c r="M5997" t="s">
        <v>84</v>
      </c>
      <c r="N5997" t="s">
        <v>85</v>
      </c>
    </row>
    <row r="5998" spans="1:14" x14ac:dyDescent="0.25">
      <c r="A5998" t="s">
        <v>8901</v>
      </c>
      <c r="B5998" t="s">
        <v>52</v>
      </c>
      <c r="C5998" t="s">
        <v>5308</v>
      </c>
      <c r="D5998" t="s">
        <v>82</v>
      </c>
      <c r="E5998" s="149">
        <v>423912.45</v>
      </c>
      <c r="F5998" s="149">
        <v>10000</v>
      </c>
      <c r="G5998" s="149">
        <v>433912.45</v>
      </c>
      <c r="H5998" s="150">
        <f>Tabela2[[#This Row],[PERCENTUAL REALIZADO2]]*1/100</f>
        <v>0.96414699999999998</v>
      </c>
      <c r="I5998">
        <v>96.414699999999996</v>
      </c>
      <c r="J5998" s="111">
        <v>42156</v>
      </c>
      <c r="L5998" t="s">
        <v>2</v>
      </c>
      <c r="M5998" t="s">
        <v>84</v>
      </c>
      <c r="N5998" t="s">
        <v>85</v>
      </c>
    </row>
    <row r="5999" spans="1:14" x14ac:dyDescent="0.25">
      <c r="A5999" t="s">
        <v>8902</v>
      </c>
      <c r="B5999" t="s">
        <v>65</v>
      </c>
      <c r="C5999" t="s">
        <v>7657</v>
      </c>
      <c r="D5999" t="s">
        <v>82</v>
      </c>
      <c r="E5999" s="149">
        <v>243750</v>
      </c>
      <c r="F5999" s="149">
        <v>28056.85</v>
      </c>
      <c r="G5999" s="149">
        <v>271806.84999999998</v>
      </c>
      <c r="H5999" s="150">
        <f>Tabela2[[#This Row],[PERCENTUAL REALIZADO2]]*1/100</f>
        <v>0.89493999999999996</v>
      </c>
      <c r="I5999">
        <v>89.494</v>
      </c>
      <c r="J5999" s="111">
        <v>42157</v>
      </c>
      <c r="L5999" t="s">
        <v>2</v>
      </c>
      <c r="M5999" t="s">
        <v>84</v>
      </c>
      <c r="N5999" t="s">
        <v>85</v>
      </c>
    </row>
    <row r="6000" spans="1:14" x14ac:dyDescent="0.25">
      <c r="A6000" t="s">
        <v>8904</v>
      </c>
      <c r="B6000" t="s">
        <v>59</v>
      </c>
      <c r="C6000" t="s">
        <v>8903</v>
      </c>
      <c r="D6000" t="s">
        <v>82</v>
      </c>
      <c r="E6000" s="149">
        <v>682500</v>
      </c>
      <c r="F6000" s="149">
        <v>21109</v>
      </c>
      <c r="G6000" s="149">
        <v>703609</v>
      </c>
      <c r="H6000" s="150">
        <f>Tabela2[[#This Row],[PERCENTUAL REALIZADO2]]*1/100</f>
        <v>0.74553200000000008</v>
      </c>
      <c r="I6000">
        <v>74.553200000000004</v>
      </c>
      <c r="J6000" s="111">
        <v>42177</v>
      </c>
      <c r="L6000" t="s">
        <v>2</v>
      </c>
      <c r="M6000" t="s">
        <v>84</v>
      </c>
      <c r="N6000" t="s">
        <v>85</v>
      </c>
    </row>
    <row r="6001" spans="1:14" x14ac:dyDescent="0.25">
      <c r="A6001" t="s">
        <v>8905</v>
      </c>
      <c r="B6001" t="s">
        <v>68</v>
      </c>
      <c r="C6001" t="s">
        <v>163</v>
      </c>
      <c r="D6001" t="s">
        <v>86</v>
      </c>
      <c r="E6001" s="149">
        <v>493100</v>
      </c>
      <c r="F6001" s="149">
        <v>124280.48</v>
      </c>
      <c r="G6001" s="149">
        <v>617380.48</v>
      </c>
      <c r="H6001" s="150">
        <f>Tabela2[[#This Row],[PERCENTUAL REALIZADO2]]*1/100</f>
        <v>0.96102500000000002</v>
      </c>
      <c r="I6001">
        <v>96.102500000000006</v>
      </c>
      <c r="J6001" s="111">
        <v>42353</v>
      </c>
      <c r="L6001" t="s">
        <v>2</v>
      </c>
      <c r="M6001" t="s">
        <v>84</v>
      </c>
      <c r="N6001" t="s">
        <v>88</v>
      </c>
    </row>
    <row r="6002" spans="1:14" x14ac:dyDescent="0.25">
      <c r="A6002" t="s">
        <v>8906</v>
      </c>
      <c r="B6002" t="s">
        <v>68</v>
      </c>
      <c r="C6002" t="s">
        <v>995</v>
      </c>
      <c r="D6002" t="s">
        <v>86</v>
      </c>
      <c r="E6002" s="149">
        <v>245850</v>
      </c>
      <c r="F6002" s="149">
        <v>5937.15</v>
      </c>
      <c r="G6002" s="149">
        <v>251787.15</v>
      </c>
      <c r="H6002" s="150">
        <f>Tabela2[[#This Row],[PERCENTUAL REALIZADO2]]*1/100</f>
        <v>0.99797899999999995</v>
      </c>
      <c r="I6002">
        <v>99.797899999999998</v>
      </c>
      <c r="J6002" s="111">
        <v>42702</v>
      </c>
      <c r="L6002" t="s">
        <v>2</v>
      </c>
      <c r="M6002" t="s">
        <v>84</v>
      </c>
      <c r="N6002" t="s">
        <v>88</v>
      </c>
    </row>
    <row r="6003" spans="1:14" x14ac:dyDescent="0.25">
      <c r="A6003" t="s">
        <v>8907</v>
      </c>
      <c r="B6003" t="s">
        <v>53</v>
      </c>
      <c r="C6003" t="s">
        <v>505</v>
      </c>
      <c r="D6003" t="s">
        <v>86</v>
      </c>
      <c r="E6003" s="149">
        <v>687270.78</v>
      </c>
      <c r="F6003" s="149">
        <v>14025.94</v>
      </c>
      <c r="G6003" s="149">
        <v>701296.72</v>
      </c>
      <c r="H6003" s="150">
        <f>Tabela2[[#This Row],[PERCENTUAL REALIZADO2]]*1/100</f>
        <v>0.75983199999999995</v>
      </c>
      <c r="I6003">
        <v>75.983199999999997</v>
      </c>
      <c r="J6003" s="111">
        <v>42171</v>
      </c>
      <c r="L6003" t="s">
        <v>2</v>
      </c>
      <c r="M6003" t="s">
        <v>84</v>
      </c>
      <c r="N6003" t="s">
        <v>88</v>
      </c>
    </row>
    <row r="6004" spans="1:14" x14ac:dyDescent="0.25">
      <c r="A6004" t="s">
        <v>8908</v>
      </c>
      <c r="B6004" t="s">
        <v>66</v>
      </c>
      <c r="C6004" t="s">
        <v>1198</v>
      </c>
      <c r="D6004" t="s">
        <v>86</v>
      </c>
      <c r="E6004" s="149">
        <v>493100</v>
      </c>
      <c r="F6004" s="149">
        <v>45901.13</v>
      </c>
      <c r="G6004" s="149">
        <v>539001.13</v>
      </c>
      <c r="H6004" s="150">
        <f>Tabela2[[#This Row],[PERCENTUAL REALIZADO2]]*1/100</f>
        <v>0.97198800000000007</v>
      </c>
      <c r="I6004">
        <v>97.198800000000006</v>
      </c>
      <c r="J6004" s="111">
        <v>42282</v>
      </c>
      <c r="L6004" t="s">
        <v>2</v>
      </c>
      <c r="M6004" t="s">
        <v>84</v>
      </c>
      <c r="N6004" t="s">
        <v>88</v>
      </c>
    </row>
    <row r="6005" spans="1:14" x14ac:dyDescent="0.25">
      <c r="A6005" t="s">
        <v>8676</v>
      </c>
      <c r="B6005" t="s">
        <v>65</v>
      </c>
      <c r="C6005" t="s">
        <v>8446</v>
      </c>
      <c r="D6005" t="s">
        <v>86</v>
      </c>
      <c r="E6005" s="149">
        <v>245850</v>
      </c>
      <c r="F6005" s="149">
        <v>34034.89</v>
      </c>
      <c r="G6005" s="149">
        <v>279884.89</v>
      </c>
      <c r="H6005" s="150">
        <f>Tabela2[[#This Row],[PERCENTUAL REALIZADO2]]*1/100</f>
        <v>0.55796999999999997</v>
      </c>
      <c r="I6005">
        <v>55.796999999999997</v>
      </c>
      <c r="J6005" s="111">
        <v>42278</v>
      </c>
      <c r="L6005" t="s">
        <v>2</v>
      </c>
      <c r="M6005" t="s">
        <v>84</v>
      </c>
      <c r="N6005" t="s">
        <v>88</v>
      </c>
    </row>
    <row r="6006" spans="1:14" x14ac:dyDescent="0.25">
      <c r="A6006" t="s">
        <v>8909</v>
      </c>
      <c r="B6006" t="s">
        <v>60</v>
      </c>
      <c r="C6006" t="s">
        <v>290</v>
      </c>
      <c r="D6006" t="s">
        <v>86</v>
      </c>
      <c r="E6006" s="149">
        <v>493100</v>
      </c>
      <c r="F6006" s="149">
        <v>90390.86</v>
      </c>
      <c r="G6006" s="149">
        <v>583490.86</v>
      </c>
      <c r="H6006" s="150">
        <f>Tabela2[[#This Row],[PERCENTUAL REALIZADO2]]*1/100</f>
        <v>0.80879900000000005</v>
      </c>
      <c r="I6006">
        <v>80.879900000000006</v>
      </c>
      <c r="J6006" s="111">
        <v>42123</v>
      </c>
      <c r="L6006" t="s">
        <v>2</v>
      </c>
      <c r="M6006" t="s">
        <v>84</v>
      </c>
      <c r="N6006" t="s">
        <v>88</v>
      </c>
    </row>
    <row r="6007" spans="1:14" x14ac:dyDescent="0.25">
      <c r="A6007" t="s">
        <v>8910</v>
      </c>
      <c r="B6007" t="s">
        <v>54</v>
      </c>
      <c r="C6007" t="s">
        <v>7849</v>
      </c>
      <c r="D6007" t="s">
        <v>86</v>
      </c>
      <c r="E6007" s="149">
        <v>245850</v>
      </c>
      <c r="F6007" s="149">
        <v>49749.88</v>
      </c>
      <c r="G6007" s="149">
        <v>295599.88</v>
      </c>
      <c r="H6007" s="150">
        <f>Tabela2[[#This Row],[PERCENTUAL REALIZADO2]]*1/100</f>
        <v>0.47208599999999995</v>
      </c>
      <c r="I6007">
        <v>47.208599999999997</v>
      </c>
      <c r="J6007" s="111">
        <v>42461</v>
      </c>
      <c r="L6007" t="s">
        <v>2</v>
      </c>
      <c r="M6007" t="s">
        <v>84</v>
      </c>
      <c r="N6007" t="s">
        <v>88</v>
      </c>
    </row>
    <row r="6008" spans="1:14" x14ac:dyDescent="0.25">
      <c r="A6008" t="s">
        <v>8911</v>
      </c>
      <c r="B6008" t="s">
        <v>54</v>
      </c>
      <c r="C6008" t="s">
        <v>6008</v>
      </c>
      <c r="D6008" t="s">
        <v>86</v>
      </c>
      <c r="E6008" s="149">
        <v>245850</v>
      </c>
      <c r="F6008" s="149">
        <v>126425.72</v>
      </c>
      <c r="G6008" s="149">
        <v>372275.72</v>
      </c>
      <c r="H6008" s="150">
        <f>Tabela2[[#This Row],[PERCENTUAL REALIZADO2]]*1/100</f>
        <v>0.535385</v>
      </c>
      <c r="I6008">
        <v>53.538499999999999</v>
      </c>
      <c r="J6008" s="111">
        <v>42491</v>
      </c>
      <c r="L6008" t="s">
        <v>2</v>
      </c>
      <c r="M6008" t="s">
        <v>84</v>
      </c>
      <c r="N6008" t="s">
        <v>88</v>
      </c>
    </row>
    <row r="6009" spans="1:14" x14ac:dyDescent="0.25">
      <c r="A6009" t="s">
        <v>595</v>
      </c>
      <c r="B6009" t="s">
        <v>53</v>
      </c>
      <c r="C6009" t="s">
        <v>4136</v>
      </c>
      <c r="D6009" t="s">
        <v>86</v>
      </c>
      <c r="E6009" s="149">
        <v>244836.61</v>
      </c>
      <c r="F6009" s="149">
        <v>4996.67</v>
      </c>
      <c r="G6009" s="149">
        <v>249833.28</v>
      </c>
      <c r="H6009" s="150">
        <f>Tabela2[[#This Row],[PERCENTUAL REALIZADO2]]*1/100</f>
        <v>0.59161700000000006</v>
      </c>
      <c r="I6009">
        <v>59.161700000000003</v>
      </c>
      <c r="J6009" s="111">
        <v>42166</v>
      </c>
      <c r="L6009" t="s">
        <v>2</v>
      </c>
      <c r="M6009" t="s">
        <v>84</v>
      </c>
      <c r="N6009" t="s">
        <v>88</v>
      </c>
    </row>
    <row r="6010" spans="1:14" x14ac:dyDescent="0.25">
      <c r="A6010" t="s">
        <v>8908</v>
      </c>
      <c r="B6010" t="s">
        <v>66</v>
      </c>
      <c r="C6010" t="s">
        <v>1198</v>
      </c>
      <c r="D6010" t="s">
        <v>86</v>
      </c>
      <c r="E6010" s="149">
        <v>493100</v>
      </c>
      <c r="F6010" s="149">
        <v>10307.81</v>
      </c>
      <c r="G6010" s="149">
        <v>503407.81</v>
      </c>
      <c r="H6010" s="150">
        <f>Tabela2[[#This Row],[PERCENTUAL REALIZADO2]]*1/100</f>
        <v>0.99943499999999996</v>
      </c>
      <c r="I6010">
        <v>99.9435</v>
      </c>
      <c r="J6010" s="111">
        <v>42282</v>
      </c>
      <c r="L6010" t="s">
        <v>2</v>
      </c>
      <c r="M6010" t="s">
        <v>84</v>
      </c>
      <c r="N6010" t="s">
        <v>88</v>
      </c>
    </row>
    <row r="6011" spans="1:14" x14ac:dyDescent="0.25">
      <c r="A6011" t="s">
        <v>8912</v>
      </c>
      <c r="B6011" t="s">
        <v>55</v>
      </c>
      <c r="C6011" t="s">
        <v>657</v>
      </c>
      <c r="D6011" t="s">
        <v>86</v>
      </c>
      <c r="E6011" s="149">
        <v>2965600</v>
      </c>
      <c r="F6011" s="149">
        <v>329511.11</v>
      </c>
      <c r="G6011" s="149">
        <v>3295111.11</v>
      </c>
      <c r="H6011" s="150">
        <f>Tabela2[[#This Row],[PERCENTUAL REALIZADO2]]*1/100</f>
        <v>4.2999999999999999E-4</v>
      </c>
      <c r="I6011">
        <v>4.2999999999999997E-2</v>
      </c>
      <c r="J6011" s="111">
        <v>42229</v>
      </c>
      <c r="L6011" t="s">
        <v>2</v>
      </c>
      <c r="M6011" t="s">
        <v>84</v>
      </c>
      <c r="N6011" t="s">
        <v>644</v>
      </c>
    </row>
    <row r="6012" spans="1:14" x14ac:dyDescent="0.25">
      <c r="A6012" t="s">
        <v>1653</v>
      </c>
      <c r="B6012" t="s">
        <v>59</v>
      </c>
      <c r="C6012" t="s">
        <v>269</v>
      </c>
      <c r="D6012" t="s">
        <v>79</v>
      </c>
      <c r="E6012" s="149">
        <v>405600</v>
      </c>
      <c r="F6012" s="149">
        <v>10400</v>
      </c>
      <c r="G6012" s="149">
        <v>416000</v>
      </c>
      <c r="H6012" s="150">
        <f>Tabela2[[#This Row],[PERCENTUAL REALIZADO2]]*1/100</f>
        <v>0.99759500000000001</v>
      </c>
      <c r="I6012">
        <v>99.759500000000003</v>
      </c>
      <c r="J6012" s="111">
        <v>42121</v>
      </c>
      <c r="L6012" t="s">
        <v>2</v>
      </c>
      <c r="M6012" t="s">
        <v>80</v>
      </c>
      <c r="N6012" t="s">
        <v>81</v>
      </c>
    </row>
    <row r="6013" spans="1:14" x14ac:dyDescent="0.25">
      <c r="A6013" t="s">
        <v>165</v>
      </c>
      <c r="B6013" t="s">
        <v>52</v>
      </c>
      <c r="C6013" t="s">
        <v>5326</v>
      </c>
      <c r="D6013" t="s">
        <v>79</v>
      </c>
      <c r="E6013" s="149">
        <v>487500</v>
      </c>
      <c r="F6013" s="149">
        <v>10500</v>
      </c>
      <c r="G6013" s="149">
        <v>498000</v>
      </c>
      <c r="H6013" s="150">
        <f>Tabela2[[#This Row],[PERCENTUAL REALIZADO2]]*1/100</f>
        <v>0.99925700000000006</v>
      </c>
      <c r="I6013">
        <v>99.925700000000006</v>
      </c>
      <c r="J6013" s="111">
        <v>42023</v>
      </c>
      <c r="L6013" t="s">
        <v>2</v>
      </c>
      <c r="M6013" t="s">
        <v>80</v>
      </c>
      <c r="N6013" t="s">
        <v>81</v>
      </c>
    </row>
    <row r="6014" spans="1:14" x14ac:dyDescent="0.25">
      <c r="A6014" t="s">
        <v>8913</v>
      </c>
      <c r="B6014" t="s">
        <v>48</v>
      </c>
      <c r="C6014" t="s">
        <v>349</v>
      </c>
      <c r="D6014" t="s">
        <v>79</v>
      </c>
      <c r="E6014" s="149">
        <v>1462500</v>
      </c>
      <c r="F6014" s="149">
        <v>43985.82</v>
      </c>
      <c r="G6014" s="149">
        <v>1506485.82</v>
      </c>
      <c r="H6014" s="150">
        <f>Tabela2[[#This Row],[PERCENTUAL REALIZADO2]]*1/100</f>
        <v>0.99525400000000008</v>
      </c>
      <c r="I6014">
        <v>99.525400000000005</v>
      </c>
      <c r="J6014" s="111">
        <v>42156</v>
      </c>
      <c r="L6014" t="s">
        <v>2</v>
      </c>
      <c r="M6014" t="s">
        <v>80</v>
      </c>
      <c r="N6014" t="s">
        <v>81</v>
      </c>
    </row>
    <row r="6015" spans="1:14" x14ac:dyDescent="0.25">
      <c r="A6015" t="s">
        <v>8914</v>
      </c>
      <c r="B6015" t="s">
        <v>62</v>
      </c>
      <c r="C6015" t="s">
        <v>5163</v>
      </c>
      <c r="D6015" t="s">
        <v>79</v>
      </c>
      <c r="E6015" s="149">
        <v>341250</v>
      </c>
      <c r="F6015" s="149">
        <v>8750</v>
      </c>
      <c r="G6015" s="149">
        <v>350000</v>
      </c>
      <c r="H6015" s="150">
        <f>Tabela2[[#This Row],[PERCENTUAL REALIZADO2]]*1/100</f>
        <v>0.75140299999999993</v>
      </c>
      <c r="I6015">
        <v>75.140299999999996</v>
      </c>
      <c r="J6015" s="111">
        <v>42137</v>
      </c>
      <c r="L6015" t="s">
        <v>2</v>
      </c>
      <c r="M6015" t="s">
        <v>80</v>
      </c>
      <c r="N6015" t="s">
        <v>81</v>
      </c>
    </row>
    <row r="6016" spans="1:14" x14ac:dyDescent="0.25">
      <c r="A6016" t="s">
        <v>8916</v>
      </c>
      <c r="B6016" t="s">
        <v>68</v>
      </c>
      <c r="C6016" t="s">
        <v>8915</v>
      </c>
      <c r="D6016" t="s">
        <v>79</v>
      </c>
      <c r="E6016" s="149">
        <v>195000</v>
      </c>
      <c r="F6016" s="149">
        <v>25000</v>
      </c>
      <c r="G6016" s="149">
        <v>220000</v>
      </c>
      <c r="H6016" s="150">
        <f>Tabela2[[#This Row],[PERCENTUAL REALIZADO2]]*1/100</f>
        <v>0.8613630000000001</v>
      </c>
      <c r="I6016">
        <v>86.136300000000006</v>
      </c>
      <c r="J6016" s="111">
        <v>42125</v>
      </c>
      <c r="L6016" t="s">
        <v>2</v>
      </c>
      <c r="M6016" t="s">
        <v>80</v>
      </c>
      <c r="N6016" t="s">
        <v>1324</v>
      </c>
    </row>
    <row r="6017" spans="1:14" x14ac:dyDescent="0.25">
      <c r="A6017" t="s">
        <v>8917</v>
      </c>
      <c r="B6017" t="s">
        <v>51</v>
      </c>
      <c r="C6017" t="s">
        <v>8766</v>
      </c>
      <c r="D6017" t="s">
        <v>79</v>
      </c>
      <c r="E6017" s="149">
        <v>390000</v>
      </c>
      <c r="F6017" s="149">
        <v>55427.47</v>
      </c>
      <c r="G6017" s="149">
        <v>445427.47</v>
      </c>
      <c r="H6017" s="150">
        <f>Tabela2[[#This Row],[PERCENTUAL REALIZADO2]]*1/100</f>
        <v>0.49896600000000002</v>
      </c>
      <c r="I6017">
        <v>49.896599999999999</v>
      </c>
      <c r="J6017" s="111">
        <v>42164</v>
      </c>
      <c r="L6017" t="s">
        <v>2</v>
      </c>
      <c r="M6017" t="s">
        <v>80</v>
      </c>
      <c r="N6017" t="s">
        <v>81</v>
      </c>
    </row>
    <row r="6018" spans="1:14" x14ac:dyDescent="0.25">
      <c r="A6018" t="s">
        <v>8918</v>
      </c>
      <c r="B6018" t="s">
        <v>51</v>
      </c>
      <c r="C6018" t="s">
        <v>7082</v>
      </c>
      <c r="D6018" t="s">
        <v>79</v>
      </c>
      <c r="E6018" s="149">
        <v>243750</v>
      </c>
      <c r="F6018" s="149">
        <v>6250</v>
      </c>
      <c r="G6018" s="149">
        <v>250000</v>
      </c>
      <c r="H6018" s="150">
        <f>Tabela2[[#This Row],[PERCENTUAL REALIZADO2]]*1/100</f>
        <v>0.98126000000000002</v>
      </c>
      <c r="I6018">
        <v>98.126000000000005</v>
      </c>
      <c r="J6018" s="111">
        <v>42164</v>
      </c>
      <c r="L6018" t="s">
        <v>2</v>
      </c>
      <c r="M6018" t="s">
        <v>80</v>
      </c>
      <c r="N6018" t="s">
        <v>1324</v>
      </c>
    </row>
    <row r="6019" spans="1:14" x14ac:dyDescent="0.25">
      <c r="A6019" t="s">
        <v>5305</v>
      </c>
      <c r="B6019" t="s">
        <v>52</v>
      </c>
      <c r="C6019" t="s">
        <v>1109</v>
      </c>
      <c r="D6019" t="s">
        <v>79</v>
      </c>
      <c r="E6019" s="149">
        <v>780000</v>
      </c>
      <c r="F6019" s="149">
        <v>20000</v>
      </c>
      <c r="G6019" s="149">
        <v>800000</v>
      </c>
      <c r="H6019" s="150">
        <f>Tabela2[[#This Row],[PERCENTUAL REALIZADO2]]*1/100</f>
        <v>0.98731199999999997</v>
      </c>
      <c r="I6019">
        <v>98.731200000000001</v>
      </c>
      <c r="J6019" s="111">
        <v>41793</v>
      </c>
      <c r="L6019" t="s">
        <v>2</v>
      </c>
      <c r="M6019" t="s">
        <v>80</v>
      </c>
      <c r="N6019" t="s">
        <v>81</v>
      </c>
    </row>
    <row r="6020" spans="1:14" x14ac:dyDescent="0.25">
      <c r="A6020" t="s">
        <v>165</v>
      </c>
      <c r="B6020" t="s">
        <v>52</v>
      </c>
      <c r="C6020" t="s">
        <v>778</v>
      </c>
      <c r="D6020" t="s">
        <v>79</v>
      </c>
      <c r="E6020" s="149">
        <v>390000</v>
      </c>
      <c r="F6020" s="149">
        <v>12000</v>
      </c>
      <c r="G6020" s="149">
        <v>402000</v>
      </c>
      <c r="H6020" s="150">
        <f>Tabela2[[#This Row],[PERCENTUAL REALIZADO2]]*1/100</f>
        <v>0.36814000000000002</v>
      </c>
      <c r="I6020">
        <v>36.814</v>
      </c>
      <c r="J6020" s="111">
        <v>42513</v>
      </c>
      <c r="L6020" t="s">
        <v>2</v>
      </c>
      <c r="M6020" t="s">
        <v>80</v>
      </c>
      <c r="N6020" t="s">
        <v>81</v>
      </c>
    </row>
    <row r="6021" spans="1:14" x14ac:dyDescent="0.25">
      <c r="A6021" t="s">
        <v>8919</v>
      </c>
      <c r="B6021" t="s">
        <v>52</v>
      </c>
      <c r="C6021" t="s">
        <v>6052</v>
      </c>
      <c r="D6021" t="s">
        <v>79</v>
      </c>
      <c r="E6021" s="149">
        <v>487500</v>
      </c>
      <c r="F6021" s="149">
        <v>12500</v>
      </c>
      <c r="G6021" s="149">
        <v>500000</v>
      </c>
      <c r="H6021" s="150">
        <f>Tabela2[[#This Row],[PERCENTUAL REALIZADO2]]*1/100</f>
        <v>0.998</v>
      </c>
      <c r="I6021">
        <v>99.8</v>
      </c>
      <c r="J6021" s="111">
        <v>41684</v>
      </c>
      <c r="L6021" t="s">
        <v>2</v>
      </c>
      <c r="M6021" t="s">
        <v>80</v>
      </c>
      <c r="N6021" t="s">
        <v>81</v>
      </c>
    </row>
    <row r="6022" spans="1:14" x14ac:dyDescent="0.25">
      <c r="A6022" t="s">
        <v>8126</v>
      </c>
      <c r="B6022" t="s">
        <v>65</v>
      </c>
      <c r="C6022" t="s">
        <v>938</v>
      </c>
      <c r="D6022" t="s">
        <v>79</v>
      </c>
      <c r="E6022" s="149">
        <v>333200</v>
      </c>
      <c r="F6022" s="149">
        <v>51800</v>
      </c>
      <c r="G6022" s="149">
        <v>385000</v>
      </c>
      <c r="H6022" s="150">
        <f>Tabela2[[#This Row],[PERCENTUAL REALIZADO2]]*1/100</f>
        <v>0.993506</v>
      </c>
      <c r="I6022">
        <v>99.3506</v>
      </c>
      <c r="J6022" s="111">
        <v>42157</v>
      </c>
      <c r="L6022" t="s">
        <v>2</v>
      </c>
      <c r="M6022" t="s">
        <v>80</v>
      </c>
      <c r="N6022" t="s">
        <v>81</v>
      </c>
    </row>
    <row r="6023" spans="1:14" x14ac:dyDescent="0.25">
      <c r="A6023" t="s">
        <v>8920</v>
      </c>
      <c r="B6023" t="s">
        <v>52</v>
      </c>
      <c r="C6023" t="s">
        <v>5326</v>
      </c>
      <c r="D6023" t="s">
        <v>79</v>
      </c>
      <c r="E6023" s="149">
        <v>438750</v>
      </c>
      <c r="F6023" s="149">
        <v>11250</v>
      </c>
      <c r="G6023" s="149">
        <v>450000</v>
      </c>
      <c r="H6023" s="150">
        <f>Tabela2[[#This Row],[PERCENTUAL REALIZADO2]]*1/100</f>
        <v>0.94232899999999997</v>
      </c>
      <c r="I6023">
        <v>94.232900000000001</v>
      </c>
      <c r="J6023" s="111">
        <v>42023</v>
      </c>
      <c r="L6023" t="s">
        <v>2</v>
      </c>
      <c r="M6023" t="s">
        <v>80</v>
      </c>
      <c r="N6023" t="s">
        <v>81</v>
      </c>
    </row>
    <row r="6024" spans="1:14" x14ac:dyDescent="0.25">
      <c r="A6024" t="s">
        <v>8921</v>
      </c>
      <c r="B6024" t="s">
        <v>52</v>
      </c>
      <c r="C6024" t="s">
        <v>5326</v>
      </c>
      <c r="D6024" t="s">
        <v>79</v>
      </c>
      <c r="E6024" s="149">
        <v>487500</v>
      </c>
      <c r="F6024" s="149">
        <v>10500</v>
      </c>
      <c r="G6024" s="149">
        <v>498000</v>
      </c>
      <c r="H6024" s="150">
        <f>Tabela2[[#This Row],[PERCENTUAL REALIZADO2]]*1/100</f>
        <v>0.99925700000000006</v>
      </c>
      <c r="I6024">
        <v>99.925700000000006</v>
      </c>
      <c r="J6024" s="111">
        <v>42036</v>
      </c>
      <c r="L6024" t="s">
        <v>2</v>
      </c>
      <c r="M6024" t="s">
        <v>80</v>
      </c>
      <c r="N6024" t="s">
        <v>81</v>
      </c>
    </row>
    <row r="6025" spans="1:14" x14ac:dyDescent="0.25">
      <c r="A6025" t="s">
        <v>8922</v>
      </c>
      <c r="B6025" t="s">
        <v>67</v>
      </c>
      <c r="C6025" t="s">
        <v>5833</v>
      </c>
      <c r="D6025" t="s">
        <v>79</v>
      </c>
      <c r="E6025" s="149">
        <v>214500</v>
      </c>
      <c r="F6025" s="149">
        <v>23686</v>
      </c>
      <c r="G6025" s="149">
        <v>238186</v>
      </c>
      <c r="H6025" s="150">
        <f>Tabela2[[#This Row],[PERCENTUAL REALIZADO2]]*1/100</f>
        <v>0.81868700000000005</v>
      </c>
      <c r="I6025">
        <v>81.868700000000004</v>
      </c>
      <c r="J6025" s="111">
        <v>41971</v>
      </c>
      <c r="L6025" t="s">
        <v>2</v>
      </c>
      <c r="M6025" t="s">
        <v>80</v>
      </c>
      <c r="N6025" t="s">
        <v>81</v>
      </c>
    </row>
    <row r="6026" spans="1:14" x14ac:dyDescent="0.25">
      <c r="A6026" t="s">
        <v>8923</v>
      </c>
      <c r="B6026" t="s">
        <v>65</v>
      </c>
      <c r="C6026" t="s">
        <v>398</v>
      </c>
      <c r="D6026" t="s">
        <v>79</v>
      </c>
      <c r="E6026" s="149">
        <v>243750</v>
      </c>
      <c r="F6026" s="149">
        <v>12857.66</v>
      </c>
      <c r="G6026" s="149">
        <v>256607.66</v>
      </c>
      <c r="H6026" s="150">
        <f>Tabela2[[#This Row],[PERCENTUAL REALIZADO2]]*1/100</f>
        <v>0.98853199999999997</v>
      </c>
      <c r="I6026">
        <v>98.853200000000001</v>
      </c>
      <c r="J6026" s="111">
        <v>42004</v>
      </c>
      <c r="L6026" t="s">
        <v>2</v>
      </c>
      <c r="M6026" t="s">
        <v>80</v>
      </c>
      <c r="N6026" t="s">
        <v>81</v>
      </c>
    </row>
    <row r="6027" spans="1:14" x14ac:dyDescent="0.25">
      <c r="A6027" t="s">
        <v>5305</v>
      </c>
      <c r="B6027" t="s">
        <v>62</v>
      </c>
      <c r="C6027" t="s">
        <v>372</v>
      </c>
      <c r="D6027" t="s">
        <v>79</v>
      </c>
      <c r="E6027" s="149">
        <v>292500</v>
      </c>
      <c r="F6027" s="149">
        <v>26100</v>
      </c>
      <c r="G6027" s="149">
        <v>318600</v>
      </c>
      <c r="H6027" s="150">
        <f>Tabela2[[#This Row],[PERCENTUAL REALIZADO2]]*1/100</f>
        <v>0.93681499999999995</v>
      </c>
      <c r="I6027">
        <v>93.6815</v>
      </c>
      <c r="J6027" s="111">
        <v>42013</v>
      </c>
      <c r="L6027" t="s">
        <v>2</v>
      </c>
      <c r="M6027" t="s">
        <v>80</v>
      </c>
      <c r="N6027" t="s">
        <v>81</v>
      </c>
    </row>
    <row r="6028" spans="1:14" x14ac:dyDescent="0.25">
      <c r="A6028" t="s">
        <v>8925</v>
      </c>
      <c r="B6028" t="s">
        <v>53</v>
      </c>
      <c r="C6028" t="s">
        <v>8924</v>
      </c>
      <c r="D6028" t="s">
        <v>79</v>
      </c>
      <c r="E6028" s="149">
        <v>1852500</v>
      </c>
      <c r="F6028" s="149">
        <v>212394.94</v>
      </c>
      <c r="G6028" s="149">
        <v>2064894.94</v>
      </c>
      <c r="H6028" s="150">
        <f>Tabela2[[#This Row],[PERCENTUAL REALIZADO2]]*1/100</f>
        <v>0.82808300000000001</v>
      </c>
      <c r="I6028">
        <v>82.808300000000003</v>
      </c>
      <c r="J6028" s="111">
        <v>42016</v>
      </c>
      <c r="L6028" t="s">
        <v>2</v>
      </c>
      <c r="M6028" t="s">
        <v>80</v>
      </c>
      <c r="N6028" t="s">
        <v>81</v>
      </c>
    </row>
    <row r="6029" spans="1:14" x14ac:dyDescent="0.25">
      <c r="A6029" t="s">
        <v>6832</v>
      </c>
      <c r="B6029" t="s">
        <v>61</v>
      </c>
      <c r="C6029" t="s">
        <v>1477</v>
      </c>
      <c r="D6029" t="s">
        <v>1117</v>
      </c>
      <c r="E6029" s="149">
        <v>4500000</v>
      </c>
      <c r="F6029" s="149">
        <v>515866.93</v>
      </c>
      <c r="G6029" s="149">
        <v>5015866.93</v>
      </c>
      <c r="H6029" s="150">
        <f>Tabela2[[#This Row],[PERCENTUAL REALIZADO2]]*1/100</f>
        <v>0.80200000000000005</v>
      </c>
      <c r="I6029">
        <v>80.2</v>
      </c>
      <c r="J6029" s="111">
        <v>39633</v>
      </c>
      <c r="K6029" s="111">
        <v>43100</v>
      </c>
      <c r="L6029" t="s">
        <v>2</v>
      </c>
      <c r="M6029" t="s">
        <v>84</v>
      </c>
      <c r="N6029" t="s">
        <v>1173</v>
      </c>
    </row>
    <row r="6030" spans="1:14" x14ac:dyDescent="0.25">
      <c r="A6030" t="s">
        <v>8928</v>
      </c>
      <c r="B6030" t="s">
        <v>62</v>
      </c>
      <c r="C6030" t="s">
        <v>7817</v>
      </c>
      <c r="D6030" t="s">
        <v>79</v>
      </c>
      <c r="E6030" s="149">
        <v>243750</v>
      </c>
      <c r="F6030" s="149">
        <v>6250</v>
      </c>
      <c r="G6030" s="149">
        <v>250000</v>
      </c>
      <c r="H6030" s="150">
        <f>Tabela2[[#This Row],[PERCENTUAL REALIZADO2]]*1/100</f>
        <v>0.98139100000000001</v>
      </c>
      <c r="I6030">
        <v>98.139099999999999</v>
      </c>
      <c r="J6030" s="111">
        <v>41821</v>
      </c>
      <c r="K6030" s="111">
        <v>41997</v>
      </c>
      <c r="L6030" t="s">
        <v>2</v>
      </c>
      <c r="M6030" t="s">
        <v>80</v>
      </c>
      <c r="N6030" t="s">
        <v>81</v>
      </c>
    </row>
    <row r="6031" spans="1:14" x14ac:dyDescent="0.25">
      <c r="A6031" t="s">
        <v>8929</v>
      </c>
      <c r="B6031" t="s">
        <v>62</v>
      </c>
      <c r="C6031" t="s">
        <v>304</v>
      </c>
      <c r="D6031" t="s">
        <v>79</v>
      </c>
      <c r="E6031" s="149">
        <v>243750</v>
      </c>
      <c r="F6031" s="149">
        <v>138410.91</v>
      </c>
      <c r="G6031" s="149">
        <v>382160.91</v>
      </c>
      <c r="H6031" s="150">
        <f>Tabela2[[#This Row],[PERCENTUAL REALIZADO2]]*1/100</f>
        <v>0.18613199999999999</v>
      </c>
      <c r="I6031">
        <v>18.613199999999999</v>
      </c>
      <c r="J6031" s="111">
        <v>42146</v>
      </c>
      <c r="L6031" t="s">
        <v>2</v>
      </c>
      <c r="M6031" t="s">
        <v>80</v>
      </c>
      <c r="N6031" t="s">
        <v>81</v>
      </c>
    </row>
    <row r="6032" spans="1:14" x14ac:dyDescent="0.25">
      <c r="A6032" t="s">
        <v>8930</v>
      </c>
      <c r="B6032" t="s">
        <v>62</v>
      </c>
      <c r="C6032" t="s">
        <v>7344</v>
      </c>
      <c r="D6032" t="s">
        <v>79</v>
      </c>
      <c r="E6032" s="149">
        <v>243750</v>
      </c>
      <c r="F6032" s="149">
        <v>6250</v>
      </c>
      <c r="G6032" s="149">
        <v>250000</v>
      </c>
      <c r="H6032" s="150">
        <f>Tabela2[[#This Row],[PERCENTUAL REALIZADO2]]*1/100</f>
        <v>8.2209000000000004E-2</v>
      </c>
      <c r="I6032">
        <v>8.2209000000000003</v>
      </c>
      <c r="J6032" s="111">
        <v>42678</v>
      </c>
      <c r="L6032" t="s">
        <v>2</v>
      </c>
      <c r="M6032" t="s">
        <v>80</v>
      </c>
      <c r="N6032" t="s">
        <v>81</v>
      </c>
    </row>
    <row r="6033" spans="1:14" x14ac:dyDescent="0.25">
      <c r="A6033" t="s">
        <v>726</v>
      </c>
      <c r="B6033" t="s">
        <v>57</v>
      </c>
      <c r="C6033" t="s">
        <v>8931</v>
      </c>
      <c r="D6033" t="s">
        <v>79</v>
      </c>
      <c r="E6033" s="149">
        <v>243750</v>
      </c>
      <c r="F6033" s="149">
        <v>8250</v>
      </c>
      <c r="G6033" s="149">
        <v>252000</v>
      </c>
      <c r="H6033" s="150">
        <f>Tabela2[[#This Row],[PERCENTUAL REALIZADO2]]*1/100</f>
        <v>0.98809499999999995</v>
      </c>
      <c r="I6033">
        <v>98.8095</v>
      </c>
      <c r="J6033" s="111">
        <v>41806</v>
      </c>
      <c r="L6033" t="s">
        <v>2</v>
      </c>
      <c r="M6033" t="s">
        <v>80</v>
      </c>
      <c r="N6033" t="s">
        <v>1324</v>
      </c>
    </row>
    <row r="6034" spans="1:14" x14ac:dyDescent="0.25">
      <c r="A6034" t="s">
        <v>8932</v>
      </c>
      <c r="B6034" t="s">
        <v>68</v>
      </c>
      <c r="C6034" t="s">
        <v>852</v>
      </c>
      <c r="D6034" t="s">
        <v>79</v>
      </c>
      <c r="E6034" s="149">
        <v>195000</v>
      </c>
      <c r="F6034" s="149">
        <v>55000</v>
      </c>
      <c r="G6034" s="149">
        <v>250000</v>
      </c>
      <c r="H6034" s="150">
        <f>Tabela2[[#This Row],[PERCENTUAL REALIZADO2]]*1/100</f>
        <v>0.94656000000000007</v>
      </c>
      <c r="I6034">
        <v>94.656000000000006</v>
      </c>
      <c r="J6034" s="111">
        <v>41944</v>
      </c>
      <c r="L6034" t="s">
        <v>2</v>
      </c>
      <c r="M6034" t="s">
        <v>80</v>
      </c>
      <c r="N6034" t="s">
        <v>81</v>
      </c>
    </row>
    <row r="6035" spans="1:14" x14ac:dyDescent="0.25">
      <c r="A6035" t="s">
        <v>8934</v>
      </c>
      <c r="B6035" t="s">
        <v>52</v>
      </c>
      <c r="C6035" t="s">
        <v>8933</v>
      </c>
      <c r="D6035" t="s">
        <v>79</v>
      </c>
      <c r="E6035" s="149">
        <v>487500</v>
      </c>
      <c r="F6035" s="149">
        <v>12500</v>
      </c>
      <c r="G6035" s="149">
        <v>500000</v>
      </c>
      <c r="H6035" s="150">
        <f>Tabela2[[#This Row],[PERCENTUAL REALIZADO2]]*1/100</f>
        <v>0.98181200000000002</v>
      </c>
      <c r="I6035">
        <v>98.181200000000004</v>
      </c>
      <c r="J6035" s="111">
        <v>42249</v>
      </c>
      <c r="L6035" t="s">
        <v>2</v>
      </c>
      <c r="M6035" t="s">
        <v>80</v>
      </c>
      <c r="N6035" t="s">
        <v>81</v>
      </c>
    </row>
    <row r="6036" spans="1:14" x14ac:dyDescent="0.25">
      <c r="A6036" t="s">
        <v>780</v>
      </c>
      <c r="B6036" t="s">
        <v>68</v>
      </c>
      <c r="C6036" t="s">
        <v>8935</v>
      </c>
      <c r="D6036" t="s">
        <v>79</v>
      </c>
      <c r="E6036" s="149">
        <v>146250</v>
      </c>
      <c r="F6036" s="149">
        <v>2984.69</v>
      </c>
      <c r="G6036" s="149">
        <v>149234.69</v>
      </c>
      <c r="H6036" s="150">
        <f>Tabela2[[#This Row],[PERCENTUAL REALIZADO2]]*1/100</f>
        <v>0.74388799999999999</v>
      </c>
      <c r="I6036">
        <v>74.388800000000003</v>
      </c>
      <c r="J6036" s="111">
        <v>42241</v>
      </c>
      <c r="L6036" t="s">
        <v>2</v>
      </c>
      <c r="M6036" t="s">
        <v>80</v>
      </c>
      <c r="N6036" t="s">
        <v>1324</v>
      </c>
    </row>
    <row r="6037" spans="1:14" x14ac:dyDescent="0.25">
      <c r="A6037" t="s">
        <v>6836</v>
      </c>
      <c r="B6037" t="s">
        <v>45</v>
      </c>
      <c r="C6037" t="s">
        <v>6835</v>
      </c>
      <c r="D6037" t="s">
        <v>90</v>
      </c>
      <c r="E6037" s="149">
        <v>59400</v>
      </c>
      <c r="F6037" s="149">
        <v>600</v>
      </c>
      <c r="G6037" s="149">
        <v>60000</v>
      </c>
      <c r="H6037" s="150">
        <f>Tabela2[[#This Row],[PERCENTUAL REALIZADO2]]*1/100</f>
        <v>0.29320000000000002</v>
      </c>
      <c r="I6037">
        <v>29.32</v>
      </c>
      <c r="J6037" s="111">
        <v>39479</v>
      </c>
      <c r="L6037" t="s">
        <v>2</v>
      </c>
      <c r="M6037" t="s">
        <v>80</v>
      </c>
      <c r="N6037" t="s">
        <v>1232</v>
      </c>
    </row>
    <row r="6038" spans="1:14" x14ac:dyDescent="0.25">
      <c r="A6038" t="s">
        <v>2236</v>
      </c>
      <c r="B6038" t="s">
        <v>66</v>
      </c>
      <c r="C6038" t="s">
        <v>8936</v>
      </c>
      <c r="D6038" t="s">
        <v>79</v>
      </c>
      <c r="E6038" s="149">
        <v>97500</v>
      </c>
      <c r="F6038" s="149">
        <v>2500</v>
      </c>
      <c r="G6038" s="149">
        <v>100000</v>
      </c>
      <c r="H6038" s="150">
        <f>Tabela2[[#This Row],[PERCENTUAL REALIZADO2]]*1/100</f>
        <v>0.27289999999999998</v>
      </c>
      <c r="I6038">
        <v>27.29</v>
      </c>
      <c r="J6038" s="111">
        <v>41947</v>
      </c>
      <c r="L6038" t="s">
        <v>2</v>
      </c>
      <c r="M6038" t="s">
        <v>80</v>
      </c>
      <c r="N6038" t="s">
        <v>81</v>
      </c>
    </row>
    <row r="6039" spans="1:14" x14ac:dyDescent="0.25">
      <c r="A6039" t="s">
        <v>109</v>
      </c>
      <c r="B6039" t="s">
        <v>57</v>
      </c>
      <c r="C6039" t="s">
        <v>8937</v>
      </c>
      <c r="D6039" t="s">
        <v>79</v>
      </c>
      <c r="E6039" s="149">
        <v>146250</v>
      </c>
      <c r="F6039" s="149">
        <v>4525</v>
      </c>
      <c r="G6039" s="149">
        <v>150775</v>
      </c>
      <c r="H6039" s="150">
        <f>Tabela2[[#This Row],[PERCENTUAL REALIZADO2]]*1/100</f>
        <v>0.9971810000000001</v>
      </c>
      <c r="I6039">
        <v>99.718100000000007</v>
      </c>
      <c r="J6039" s="111">
        <v>42010</v>
      </c>
      <c r="L6039" t="s">
        <v>2</v>
      </c>
      <c r="M6039" t="s">
        <v>80</v>
      </c>
      <c r="N6039" t="s">
        <v>1324</v>
      </c>
    </row>
    <row r="6040" spans="1:14" x14ac:dyDescent="0.25">
      <c r="A6040" t="s">
        <v>8938</v>
      </c>
      <c r="B6040" t="s">
        <v>62</v>
      </c>
      <c r="C6040" t="s">
        <v>7168</v>
      </c>
      <c r="D6040" t="s">
        <v>82</v>
      </c>
      <c r="E6040" s="149">
        <v>477750</v>
      </c>
      <c r="F6040" s="149">
        <v>19874.080000000002</v>
      </c>
      <c r="G6040" s="149">
        <v>497624.08</v>
      </c>
      <c r="H6040" s="150">
        <f>Tabela2[[#This Row],[PERCENTUAL REALIZADO2]]*1/100</f>
        <v>0.14873799999999998</v>
      </c>
      <c r="I6040">
        <v>14.873799999999999</v>
      </c>
      <c r="J6040" s="111">
        <v>42133</v>
      </c>
      <c r="L6040" t="s">
        <v>2</v>
      </c>
      <c r="M6040" t="s">
        <v>84</v>
      </c>
      <c r="N6040" t="s">
        <v>85</v>
      </c>
    </row>
    <row r="6041" spans="1:14" x14ac:dyDescent="0.25">
      <c r="A6041" t="s">
        <v>8939</v>
      </c>
      <c r="B6041" t="s">
        <v>62</v>
      </c>
      <c r="C6041" t="s">
        <v>7344</v>
      </c>
      <c r="D6041" t="s">
        <v>82</v>
      </c>
      <c r="E6041" s="149">
        <v>282750</v>
      </c>
      <c r="F6041" s="149">
        <v>13189.75</v>
      </c>
      <c r="G6041" s="149">
        <v>295939.75</v>
      </c>
      <c r="H6041" s="150">
        <f>Tabela2[[#This Row],[PERCENTUAL REALIZADO2]]*1/100</f>
        <v>0.91911500000000002</v>
      </c>
      <c r="I6041">
        <v>91.911500000000004</v>
      </c>
      <c r="J6041" s="111">
        <v>42213</v>
      </c>
      <c r="L6041" t="s">
        <v>2</v>
      </c>
      <c r="M6041" t="s">
        <v>84</v>
      </c>
      <c r="N6041" t="s">
        <v>85</v>
      </c>
    </row>
    <row r="6042" spans="1:14" x14ac:dyDescent="0.25">
      <c r="A6042" t="s">
        <v>8941</v>
      </c>
      <c r="B6042" t="s">
        <v>62</v>
      </c>
      <c r="C6042" t="s">
        <v>8940</v>
      </c>
      <c r="D6042" t="s">
        <v>82</v>
      </c>
      <c r="E6042" s="149">
        <v>487500</v>
      </c>
      <c r="F6042" s="149">
        <v>10000</v>
      </c>
      <c r="G6042" s="149">
        <v>497500</v>
      </c>
      <c r="H6042" s="150">
        <f>Tabela2[[#This Row],[PERCENTUAL REALIZADO2]]*1/100</f>
        <v>0.80011600000000005</v>
      </c>
      <c r="I6042">
        <v>80.011600000000001</v>
      </c>
      <c r="J6042" s="111">
        <v>42135</v>
      </c>
      <c r="L6042" t="s">
        <v>2</v>
      </c>
      <c r="M6042" t="s">
        <v>84</v>
      </c>
      <c r="N6042" t="s">
        <v>85</v>
      </c>
    </row>
    <row r="6043" spans="1:14" x14ac:dyDescent="0.25">
      <c r="A6043" t="s">
        <v>412</v>
      </c>
      <c r="B6043" t="s">
        <v>54</v>
      </c>
      <c r="C6043" t="s">
        <v>574</v>
      </c>
      <c r="D6043" t="s">
        <v>117</v>
      </c>
      <c r="E6043" s="149">
        <v>487500</v>
      </c>
      <c r="F6043" s="149">
        <v>14124.63</v>
      </c>
      <c r="G6043" s="149">
        <v>501624.63</v>
      </c>
      <c r="H6043" s="150">
        <f>Tabela2[[#This Row],[PERCENTUAL REALIZADO2]]*1/100</f>
        <v>0.84511899999999995</v>
      </c>
      <c r="I6043">
        <v>84.511899999999997</v>
      </c>
      <c r="J6043" s="111">
        <v>42290</v>
      </c>
      <c r="L6043" t="s">
        <v>2</v>
      </c>
      <c r="M6043" t="s">
        <v>120</v>
      </c>
      <c r="N6043" t="s">
        <v>121</v>
      </c>
    </row>
    <row r="6044" spans="1:14" x14ac:dyDescent="0.25">
      <c r="A6044" t="s">
        <v>8942</v>
      </c>
      <c r="B6044" t="s">
        <v>68</v>
      </c>
      <c r="C6044" t="s">
        <v>6109</v>
      </c>
      <c r="D6044" t="s">
        <v>117</v>
      </c>
      <c r="E6044" s="149">
        <v>243750</v>
      </c>
      <c r="F6044" s="149">
        <v>7050.14</v>
      </c>
      <c r="G6044" s="149">
        <v>250800.14</v>
      </c>
      <c r="H6044" s="150">
        <f>Tabela2[[#This Row],[PERCENTUAL REALIZADO2]]*1/100</f>
        <v>0.99678200000000006</v>
      </c>
      <c r="I6044">
        <v>99.678200000000004</v>
      </c>
      <c r="J6044" s="111">
        <v>41974</v>
      </c>
      <c r="L6044" t="s">
        <v>2</v>
      </c>
      <c r="M6044" t="s">
        <v>120</v>
      </c>
      <c r="N6044" t="s">
        <v>121</v>
      </c>
    </row>
    <row r="6045" spans="1:14" x14ac:dyDescent="0.25">
      <c r="A6045" t="s">
        <v>6843</v>
      </c>
      <c r="B6045" t="s">
        <v>64</v>
      </c>
      <c r="C6045" t="s">
        <v>5539</v>
      </c>
      <c r="D6045" t="s">
        <v>1117</v>
      </c>
      <c r="E6045" s="149">
        <v>400000</v>
      </c>
      <c r="F6045" s="149">
        <v>12000</v>
      </c>
      <c r="G6045" s="149">
        <v>412000</v>
      </c>
      <c r="H6045" s="150">
        <f>Tabela2[[#This Row],[PERCENTUAL REALIZADO2]]*1/100</f>
        <v>0.63190000000000002</v>
      </c>
      <c r="I6045">
        <v>63.19</v>
      </c>
      <c r="J6045" s="111">
        <v>39443</v>
      </c>
      <c r="K6045" s="111">
        <v>42004</v>
      </c>
      <c r="L6045" t="s">
        <v>2</v>
      </c>
      <c r="M6045" t="s">
        <v>84</v>
      </c>
      <c r="N6045" t="s">
        <v>1173</v>
      </c>
    </row>
    <row r="6046" spans="1:14" x14ac:dyDescent="0.25">
      <c r="A6046" t="s">
        <v>669</v>
      </c>
      <c r="B6046" t="s">
        <v>68</v>
      </c>
      <c r="C6046" t="s">
        <v>6082</v>
      </c>
      <c r="D6046" t="s">
        <v>117</v>
      </c>
      <c r="E6046" s="149">
        <v>243750</v>
      </c>
      <c r="F6046" s="149">
        <v>56250</v>
      </c>
      <c r="G6046" s="149">
        <v>300000</v>
      </c>
      <c r="H6046" s="150">
        <f>Tabela2[[#This Row],[PERCENTUAL REALIZADO2]]*1/100</f>
        <v>8.088999999999999E-3</v>
      </c>
      <c r="I6046">
        <v>0.80889999999999995</v>
      </c>
      <c r="J6046" s="111">
        <v>41953</v>
      </c>
      <c r="L6046" t="s">
        <v>2</v>
      </c>
      <c r="M6046" t="s">
        <v>120</v>
      </c>
      <c r="N6046" t="s">
        <v>121</v>
      </c>
    </row>
    <row r="6047" spans="1:14" x14ac:dyDescent="0.25">
      <c r="A6047" t="s">
        <v>412</v>
      </c>
      <c r="B6047" t="s">
        <v>68</v>
      </c>
      <c r="C6047" t="s">
        <v>1277</v>
      </c>
      <c r="D6047" t="s">
        <v>117</v>
      </c>
      <c r="E6047" s="149">
        <v>243750</v>
      </c>
      <c r="F6047" s="149">
        <v>12344.08</v>
      </c>
      <c r="G6047" s="149">
        <v>256094.07999999999</v>
      </c>
      <c r="H6047" s="150">
        <f>Tabela2[[#This Row],[PERCENTUAL REALIZADO2]]*1/100</f>
        <v>0.45718999999999999</v>
      </c>
      <c r="I6047">
        <v>45.719000000000001</v>
      </c>
      <c r="J6047" s="111">
        <v>42123</v>
      </c>
      <c r="L6047" t="s">
        <v>2</v>
      </c>
      <c r="M6047" t="s">
        <v>120</v>
      </c>
      <c r="N6047" t="s">
        <v>121</v>
      </c>
    </row>
    <row r="6048" spans="1:14" x14ac:dyDescent="0.25">
      <c r="A6048" t="s">
        <v>8945</v>
      </c>
      <c r="B6048" t="s">
        <v>51</v>
      </c>
      <c r="C6048" t="s">
        <v>8944</v>
      </c>
      <c r="D6048" t="s">
        <v>117</v>
      </c>
      <c r="E6048" s="149">
        <v>243750</v>
      </c>
      <c r="F6048" s="149">
        <v>5666.49</v>
      </c>
      <c r="G6048" s="149">
        <v>249416.49</v>
      </c>
      <c r="H6048" s="150">
        <f>Tabela2[[#This Row],[PERCENTUAL REALIZADO2]]*1/100</f>
        <v>0.43961699999999998</v>
      </c>
      <c r="I6048">
        <v>43.9617</v>
      </c>
      <c r="J6048" s="111">
        <v>42157</v>
      </c>
      <c r="L6048" t="s">
        <v>2</v>
      </c>
      <c r="M6048" t="s">
        <v>120</v>
      </c>
      <c r="N6048" t="s">
        <v>121</v>
      </c>
    </row>
    <row r="6049" spans="1:14" x14ac:dyDescent="0.25">
      <c r="A6049" t="s">
        <v>6848</v>
      </c>
      <c r="B6049" t="s">
        <v>52</v>
      </c>
      <c r="C6049" t="s">
        <v>1938</v>
      </c>
      <c r="D6049" t="s">
        <v>90</v>
      </c>
      <c r="E6049" s="149">
        <v>108000</v>
      </c>
      <c r="F6049" s="149">
        <v>1080</v>
      </c>
      <c r="G6049" s="149">
        <v>109080</v>
      </c>
      <c r="H6049" s="150">
        <f>Tabela2[[#This Row],[PERCENTUAL REALIZADO2]]*1/100</f>
        <v>0.36</v>
      </c>
      <c r="I6049">
        <v>36</v>
      </c>
      <c r="J6049" s="111">
        <v>39402</v>
      </c>
      <c r="L6049" t="s">
        <v>2</v>
      </c>
      <c r="M6049" t="s">
        <v>80</v>
      </c>
      <c r="N6049" t="s">
        <v>1232</v>
      </c>
    </row>
    <row r="6050" spans="1:14" x14ac:dyDescent="0.25">
      <c r="A6050" t="s">
        <v>412</v>
      </c>
      <c r="B6050" t="s">
        <v>65</v>
      </c>
      <c r="C6050" t="s">
        <v>1026</v>
      </c>
      <c r="D6050" t="s">
        <v>117</v>
      </c>
      <c r="E6050" s="149">
        <v>243750</v>
      </c>
      <c r="F6050" s="149">
        <v>18152.490000000002</v>
      </c>
      <c r="G6050" s="149">
        <v>261902.49</v>
      </c>
      <c r="H6050" s="150">
        <f>Tabela2[[#This Row],[PERCENTUAL REALIZADO2]]*1/100</f>
        <v>0.8967480000000001</v>
      </c>
      <c r="I6050">
        <v>89.674800000000005</v>
      </c>
      <c r="J6050" s="111">
        <v>42263</v>
      </c>
      <c r="L6050" t="s">
        <v>2</v>
      </c>
      <c r="M6050" t="s">
        <v>120</v>
      </c>
      <c r="N6050" t="s">
        <v>121</v>
      </c>
    </row>
    <row r="6051" spans="1:14" x14ac:dyDescent="0.25">
      <c r="A6051" t="s">
        <v>8947</v>
      </c>
      <c r="B6051" t="s">
        <v>47</v>
      </c>
      <c r="C6051" t="s">
        <v>8946</v>
      </c>
      <c r="D6051" t="s">
        <v>117</v>
      </c>
      <c r="E6051" s="149">
        <v>243750</v>
      </c>
      <c r="F6051" s="149">
        <v>25860.86</v>
      </c>
      <c r="G6051" s="149">
        <v>269610.86</v>
      </c>
      <c r="H6051" s="150">
        <f>Tabela2[[#This Row],[PERCENTUAL REALIZADO2]]*1/100</f>
        <v>0.13777300000000001</v>
      </c>
      <c r="I6051">
        <v>13.7773</v>
      </c>
      <c r="J6051" s="111">
        <v>42165</v>
      </c>
      <c r="L6051" t="s">
        <v>2</v>
      </c>
      <c r="M6051" t="s">
        <v>120</v>
      </c>
      <c r="N6051" t="s">
        <v>121</v>
      </c>
    </row>
    <row r="6052" spans="1:14" x14ac:dyDescent="0.25">
      <c r="A6052" t="s">
        <v>8948</v>
      </c>
      <c r="B6052" t="s">
        <v>66</v>
      </c>
      <c r="C6052" t="s">
        <v>2996</v>
      </c>
      <c r="D6052" t="s">
        <v>117</v>
      </c>
      <c r="E6052" s="149">
        <v>243750</v>
      </c>
      <c r="F6052" s="149">
        <v>6250</v>
      </c>
      <c r="G6052" s="149">
        <v>250000</v>
      </c>
      <c r="H6052" s="150">
        <f>Tabela2[[#This Row],[PERCENTUAL REALIZADO2]]*1/100</f>
        <v>4.5919999999999997E-3</v>
      </c>
      <c r="I6052">
        <v>0.4592</v>
      </c>
      <c r="J6052" s="111">
        <v>42258</v>
      </c>
      <c r="L6052" t="s">
        <v>2</v>
      </c>
      <c r="M6052" t="s">
        <v>120</v>
      </c>
      <c r="N6052" t="s">
        <v>121</v>
      </c>
    </row>
    <row r="6053" spans="1:14" x14ac:dyDescent="0.25">
      <c r="A6053" t="s">
        <v>8952</v>
      </c>
      <c r="B6053" t="s">
        <v>48</v>
      </c>
      <c r="C6053" t="s">
        <v>8951</v>
      </c>
      <c r="D6053" t="s">
        <v>117</v>
      </c>
      <c r="E6053" s="149">
        <v>390000</v>
      </c>
      <c r="F6053" s="149">
        <v>17091.59</v>
      </c>
      <c r="G6053" s="149">
        <v>407091.59</v>
      </c>
      <c r="H6053" s="150">
        <f>Tabela2[[#This Row],[PERCENTUAL REALIZADO2]]*1/100</f>
        <v>5.7716000000000003E-2</v>
      </c>
      <c r="I6053">
        <v>5.7716000000000003</v>
      </c>
      <c r="J6053" s="111">
        <v>42491</v>
      </c>
      <c r="L6053" t="s">
        <v>2</v>
      </c>
      <c r="M6053" t="s">
        <v>120</v>
      </c>
      <c r="N6053" t="s">
        <v>121</v>
      </c>
    </row>
    <row r="6054" spans="1:14" x14ac:dyDescent="0.25">
      <c r="A6054" t="s">
        <v>8953</v>
      </c>
      <c r="B6054" t="s">
        <v>61</v>
      </c>
      <c r="C6054" t="s">
        <v>7815</v>
      </c>
      <c r="D6054" t="s">
        <v>117</v>
      </c>
      <c r="E6054" s="149">
        <v>292500</v>
      </c>
      <c r="F6054" s="149">
        <v>6000</v>
      </c>
      <c r="G6054" s="149">
        <v>298500</v>
      </c>
      <c r="H6054" s="150">
        <f>Tabela2[[#This Row],[PERCENTUAL REALIZADO2]]*1/100</f>
        <v>0.10055600000000001</v>
      </c>
      <c r="I6054">
        <v>10.0556</v>
      </c>
      <c r="J6054" s="111">
        <v>42144</v>
      </c>
      <c r="L6054" t="s">
        <v>2</v>
      </c>
      <c r="M6054" t="s">
        <v>120</v>
      </c>
      <c r="N6054" t="s">
        <v>121</v>
      </c>
    </row>
    <row r="6055" spans="1:14" x14ac:dyDescent="0.25">
      <c r="A6055" t="s">
        <v>8954</v>
      </c>
      <c r="B6055" t="s">
        <v>62</v>
      </c>
      <c r="C6055" t="s">
        <v>187</v>
      </c>
      <c r="D6055" t="s">
        <v>117</v>
      </c>
      <c r="E6055" s="149">
        <v>243750</v>
      </c>
      <c r="F6055" s="149">
        <v>6448.64</v>
      </c>
      <c r="G6055" s="149">
        <v>250198.64</v>
      </c>
      <c r="H6055" s="150">
        <f>Tabela2[[#This Row],[PERCENTUAL REALIZADO2]]*1/100</f>
        <v>0.20887799999999998</v>
      </c>
      <c r="I6055">
        <v>20.887799999999999</v>
      </c>
      <c r="J6055" s="111">
        <v>42153</v>
      </c>
      <c r="L6055" t="s">
        <v>2</v>
      </c>
      <c r="M6055" t="s">
        <v>120</v>
      </c>
      <c r="N6055" t="s">
        <v>121</v>
      </c>
    </row>
    <row r="6056" spans="1:14" x14ac:dyDescent="0.25">
      <c r="A6056" t="s">
        <v>8955</v>
      </c>
      <c r="B6056" t="s">
        <v>62</v>
      </c>
      <c r="C6056" t="s">
        <v>537</v>
      </c>
      <c r="D6056" t="s">
        <v>117</v>
      </c>
      <c r="E6056" s="149">
        <v>243750</v>
      </c>
      <c r="F6056" s="149">
        <v>36250</v>
      </c>
      <c r="G6056" s="149">
        <v>280000</v>
      </c>
      <c r="H6056" s="150">
        <f>Tabela2[[#This Row],[PERCENTUAL REALIZADO2]]*1/100</f>
        <v>0.58292200000000005</v>
      </c>
      <c r="I6056">
        <v>58.292200000000001</v>
      </c>
      <c r="J6056" s="111">
        <v>42036</v>
      </c>
      <c r="L6056" t="s">
        <v>2</v>
      </c>
      <c r="M6056" t="s">
        <v>120</v>
      </c>
      <c r="N6056" t="s">
        <v>121</v>
      </c>
    </row>
    <row r="6057" spans="1:14" x14ac:dyDescent="0.25">
      <c r="A6057" t="s">
        <v>8956</v>
      </c>
      <c r="B6057" t="s">
        <v>53</v>
      </c>
      <c r="C6057" t="s">
        <v>1685</v>
      </c>
      <c r="D6057" t="s">
        <v>117</v>
      </c>
      <c r="E6057" s="149">
        <v>292500</v>
      </c>
      <c r="F6057" s="149">
        <v>81882.100000000006</v>
      </c>
      <c r="G6057" s="149">
        <v>374382.1</v>
      </c>
      <c r="H6057" s="150">
        <f>Tabela2[[#This Row],[PERCENTUAL REALIZADO2]]*1/100</f>
        <v>0.44222400000000001</v>
      </c>
      <c r="I6057">
        <v>44.2224</v>
      </c>
      <c r="J6057" s="111">
        <v>42241</v>
      </c>
      <c r="L6057" t="s">
        <v>2</v>
      </c>
      <c r="M6057" t="s">
        <v>120</v>
      </c>
      <c r="N6057" t="s">
        <v>121</v>
      </c>
    </row>
    <row r="6058" spans="1:14" x14ac:dyDescent="0.25">
      <c r="A6058" t="s">
        <v>611</v>
      </c>
      <c r="B6058" t="s">
        <v>68</v>
      </c>
      <c r="C6058" t="s">
        <v>6325</v>
      </c>
      <c r="D6058" t="s">
        <v>117</v>
      </c>
      <c r="E6058" s="149">
        <v>97500</v>
      </c>
      <c r="F6058" s="149">
        <v>14349.06</v>
      </c>
      <c r="G6058" s="149">
        <v>111849.06</v>
      </c>
      <c r="H6058" s="150">
        <f>Tabela2[[#This Row],[PERCENTUAL REALIZADO2]]*1/100</f>
        <v>0.51112199999999997</v>
      </c>
      <c r="I6058">
        <v>51.112200000000001</v>
      </c>
      <c r="J6058" s="111">
        <v>42200</v>
      </c>
      <c r="L6058" t="s">
        <v>2</v>
      </c>
      <c r="M6058" t="s">
        <v>120</v>
      </c>
      <c r="N6058" t="s">
        <v>121</v>
      </c>
    </row>
    <row r="6059" spans="1:14" x14ac:dyDescent="0.25">
      <c r="A6059" t="s">
        <v>8957</v>
      </c>
      <c r="B6059" t="s">
        <v>47</v>
      </c>
      <c r="C6059" t="s">
        <v>1347</v>
      </c>
      <c r="D6059" t="s">
        <v>117</v>
      </c>
      <c r="E6059" s="149">
        <v>243750</v>
      </c>
      <c r="F6059" s="149">
        <v>6250</v>
      </c>
      <c r="G6059" s="149">
        <v>250000</v>
      </c>
      <c r="H6059" s="150">
        <f>Tabela2[[#This Row],[PERCENTUAL REALIZADO2]]*1/100</f>
        <v>0.23922999999999997</v>
      </c>
      <c r="I6059">
        <v>23.922999999999998</v>
      </c>
      <c r="J6059" s="111">
        <v>42276</v>
      </c>
      <c r="L6059" t="s">
        <v>2</v>
      </c>
      <c r="M6059" t="s">
        <v>120</v>
      </c>
      <c r="N6059" t="s">
        <v>121</v>
      </c>
    </row>
    <row r="6060" spans="1:14" x14ac:dyDescent="0.25">
      <c r="A6060" t="s">
        <v>8958</v>
      </c>
      <c r="B6060" t="s">
        <v>51</v>
      </c>
      <c r="C6060" t="s">
        <v>144</v>
      </c>
      <c r="D6060" t="s">
        <v>117</v>
      </c>
      <c r="E6060" s="149">
        <v>292500</v>
      </c>
      <c r="F6060" s="149">
        <v>7500</v>
      </c>
      <c r="G6060" s="149">
        <v>300000</v>
      </c>
      <c r="H6060" s="150">
        <f>Tabela2[[#This Row],[PERCENTUAL REALIZADO2]]*1/100</f>
        <v>0.79795699999999992</v>
      </c>
      <c r="I6060">
        <v>79.795699999999997</v>
      </c>
      <c r="J6060" s="111">
        <v>42247</v>
      </c>
      <c r="L6060" t="s">
        <v>2</v>
      </c>
      <c r="M6060" t="s">
        <v>120</v>
      </c>
      <c r="N6060" t="s">
        <v>121</v>
      </c>
    </row>
    <row r="6061" spans="1:14" x14ac:dyDescent="0.25">
      <c r="A6061" t="s">
        <v>8960</v>
      </c>
      <c r="B6061" t="s">
        <v>62</v>
      </c>
      <c r="C6061" t="s">
        <v>8959</v>
      </c>
      <c r="D6061" t="s">
        <v>117</v>
      </c>
      <c r="E6061" s="149">
        <v>243750</v>
      </c>
      <c r="F6061" s="149">
        <v>51625.19</v>
      </c>
      <c r="G6061" s="149">
        <v>295375.19</v>
      </c>
      <c r="H6061" s="150">
        <f>Tabela2[[#This Row],[PERCENTUAL REALIZADO2]]*1/100</f>
        <v>0.97918300000000003</v>
      </c>
      <c r="I6061">
        <v>97.918300000000002</v>
      </c>
      <c r="J6061" s="111">
        <v>42282</v>
      </c>
      <c r="K6061" s="111">
        <v>42312</v>
      </c>
      <c r="L6061" t="s">
        <v>2</v>
      </c>
      <c r="M6061" t="s">
        <v>120</v>
      </c>
      <c r="N6061" t="s">
        <v>121</v>
      </c>
    </row>
    <row r="6062" spans="1:14" x14ac:dyDescent="0.25">
      <c r="A6062" t="s">
        <v>412</v>
      </c>
      <c r="B6062" t="s">
        <v>50</v>
      </c>
      <c r="C6062" t="s">
        <v>411</v>
      </c>
      <c r="D6062" t="s">
        <v>117</v>
      </c>
      <c r="E6062" s="149">
        <v>390000</v>
      </c>
      <c r="F6062" s="149">
        <v>147700.74</v>
      </c>
      <c r="G6062" s="149">
        <v>537700.74</v>
      </c>
      <c r="H6062" s="150">
        <f>Tabela2[[#This Row],[PERCENTUAL REALIZADO2]]*1/100</f>
        <v>0.67999900000000002</v>
      </c>
      <c r="I6062">
        <v>67.999899999999997</v>
      </c>
      <c r="J6062" s="111">
        <v>42166</v>
      </c>
      <c r="L6062" t="s">
        <v>2</v>
      </c>
      <c r="M6062" t="s">
        <v>120</v>
      </c>
      <c r="N6062" t="s">
        <v>121</v>
      </c>
    </row>
    <row r="6063" spans="1:14" x14ac:dyDescent="0.25">
      <c r="A6063" t="s">
        <v>8961</v>
      </c>
      <c r="B6063" t="s">
        <v>50</v>
      </c>
      <c r="C6063" t="s">
        <v>567</v>
      </c>
      <c r="D6063" t="s">
        <v>117</v>
      </c>
      <c r="E6063" s="149">
        <v>273000</v>
      </c>
      <c r="F6063" s="149">
        <v>5597.42</v>
      </c>
      <c r="G6063" s="149">
        <v>278597.42</v>
      </c>
      <c r="H6063" s="150">
        <f>Tabela2[[#This Row],[PERCENTUAL REALIZADO2]]*1/100</f>
        <v>0.37355200000000005</v>
      </c>
      <c r="I6063">
        <v>37.355200000000004</v>
      </c>
      <c r="J6063" s="111">
        <v>42361</v>
      </c>
      <c r="L6063" t="s">
        <v>2</v>
      </c>
      <c r="M6063" t="s">
        <v>120</v>
      </c>
      <c r="N6063" t="s">
        <v>121</v>
      </c>
    </row>
    <row r="6064" spans="1:14" x14ac:dyDescent="0.25">
      <c r="A6064" t="s">
        <v>8962</v>
      </c>
      <c r="B6064" t="s">
        <v>58</v>
      </c>
      <c r="C6064" t="s">
        <v>8143</v>
      </c>
      <c r="D6064" t="s">
        <v>117</v>
      </c>
      <c r="E6064" s="149">
        <v>253500</v>
      </c>
      <c r="F6064" s="149">
        <v>32194.880000000001</v>
      </c>
      <c r="G6064" s="149">
        <v>285694.88</v>
      </c>
      <c r="H6064" s="150">
        <f>Tabela2[[#This Row],[PERCENTUAL REALIZADO2]]*1/100</f>
        <v>0.207704</v>
      </c>
      <c r="I6064">
        <v>20.770399999999999</v>
      </c>
      <c r="J6064" s="111">
        <v>42297</v>
      </c>
      <c r="L6064" t="s">
        <v>2</v>
      </c>
      <c r="M6064" t="s">
        <v>120</v>
      </c>
      <c r="N6064" t="s">
        <v>121</v>
      </c>
    </row>
    <row r="6065" spans="1:14" x14ac:dyDescent="0.25">
      <c r="A6065" t="s">
        <v>8963</v>
      </c>
      <c r="B6065" t="s">
        <v>62</v>
      </c>
      <c r="C6065" t="s">
        <v>2705</v>
      </c>
      <c r="D6065" t="s">
        <v>117</v>
      </c>
      <c r="E6065" s="149">
        <v>243750</v>
      </c>
      <c r="F6065" s="149">
        <v>40676.04</v>
      </c>
      <c r="G6065" s="149">
        <v>284426.03999999998</v>
      </c>
      <c r="H6065" s="150">
        <f>Tabela2[[#This Row],[PERCENTUAL REALIZADO2]]*1/100</f>
        <v>0.52593600000000007</v>
      </c>
      <c r="I6065">
        <v>52.593600000000002</v>
      </c>
      <c r="J6065" s="111">
        <v>42362</v>
      </c>
      <c r="L6065" t="s">
        <v>2</v>
      </c>
      <c r="M6065" t="s">
        <v>120</v>
      </c>
      <c r="N6065" t="s">
        <v>121</v>
      </c>
    </row>
    <row r="6066" spans="1:14" x14ac:dyDescent="0.25">
      <c r="A6066" t="s">
        <v>8965</v>
      </c>
      <c r="B6066" t="s">
        <v>68</v>
      </c>
      <c r="C6066" t="s">
        <v>8964</v>
      </c>
      <c r="D6066" t="s">
        <v>117</v>
      </c>
      <c r="E6066" s="149">
        <v>97500</v>
      </c>
      <c r="F6066" s="149">
        <v>2500</v>
      </c>
      <c r="G6066" s="149">
        <v>100000</v>
      </c>
      <c r="H6066" s="150">
        <f>Tabela2[[#This Row],[PERCENTUAL REALIZADO2]]*1/100</f>
        <v>0.169407</v>
      </c>
      <c r="I6066">
        <v>16.9407</v>
      </c>
      <c r="J6066" s="111">
        <v>42170</v>
      </c>
      <c r="L6066" t="s">
        <v>2</v>
      </c>
      <c r="M6066" t="s">
        <v>120</v>
      </c>
      <c r="N6066" t="s">
        <v>121</v>
      </c>
    </row>
    <row r="6067" spans="1:14" x14ac:dyDescent="0.25">
      <c r="A6067" t="s">
        <v>669</v>
      </c>
      <c r="B6067" t="s">
        <v>68</v>
      </c>
      <c r="C6067" t="s">
        <v>8966</v>
      </c>
      <c r="D6067" t="s">
        <v>117</v>
      </c>
      <c r="E6067" s="149">
        <v>243750</v>
      </c>
      <c r="F6067" s="149">
        <v>6642.35</v>
      </c>
      <c r="G6067" s="149">
        <v>250392.35</v>
      </c>
      <c r="H6067" s="150">
        <f>Tabela2[[#This Row],[PERCENTUAL REALIZADO2]]*1/100</f>
        <v>0.52280400000000005</v>
      </c>
      <c r="I6067">
        <v>52.2804</v>
      </c>
      <c r="J6067" s="111">
        <v>42353</v>
      </c>
      <c r="L6067" t="s">
        <v>2</v>
      </c>
      <c r="M6067" t="s">
        <v>120</v>
      </c>
      <c r="N6067" t="s">
        <v>121</v>
      </c>
    </row>
    <row r="6068" spans="1:14" x14ac:dyDescent="0.25">
      <c r="A6068" t="s">
        <v>611</v>
      </c>
      <c r="B6068" t="s">
        <v>47</v>
      </c>
      <c r="C6068" t="s">
        <v>4585</v>
      </c>
      <c r="D6068" t="s">
        <v>117</v>
      </c>
      <c r="E6068" s="149">
        <v>175500</v>
      </c>
      <c r="F6068" s="149">
        <v>7131.87</v>
      </c>
      <c r="G6068" s="149">
        <v>182631.87</v>
      </c>
      <c r="H6068" s="150">
        <f>Tabela2[[#This Row],[PERCENTUAL REALIZADO2]]*1/100</f>
        <v>5.3156000000000002E-2</v>
      </c>
      <c r="I6068">
        <v>5.3155999999999999</v>
      </c>
      <c r="J6068" s="111">
        <v>42286</v>
      </c>
      <c r="L6068" t="s">
        <v>2</v>
      </c>
      <c r="M6068" t="s">
        <v>120</v>
      </c>
      <c r="N6068" t="s">
        <v>121</v>
      </c>
    </row>
    <row r="6069" spans="1:14" x14ac:dyDescent="0.25">
      <c r="A6069" t="s">
        <v>324</v>
      </c>
      <c r="B6069" t="s">
        <v>47</v>
      </c>
      <c r="C6069" t="s">
        <v>4585</v>
      </c>
      <c r="D6069" t="s">
        <v>117</v>
      </c>
      <c r="E6069" s="149">
        <v>331500</v>
      </c>
      <c r="F6069" s="149">
        <v>13086.99</v>
      </c>
      <c r="G6069" s="149">
        <v>344586.99</v>
      </c>
      <c r="H6069" s="150">
        <f>Tabela2[[#This Row],[PERCENTUAL REALIZADO2]]*1/100</f>
        <v>5.5953000000000003E-2</v>
      </c>
      <c r="I6069">
        <v>5.5952999999999999</v>
      </c>
      <c r="J6069" s="111">
        <v>42286</v>
      </c>
      <c r="L6069" t="s">
        <v>2</v>
      </c>
      <c r="M6069" t="s">
        <v>120</v>
      </c>
      <c r="N6069" t="s">
        <v>121</v>
      </c>
    </row>
    <row r="6070" spans="1:14" x14ac:dyDescent="0.25">
      <c r="A6070" t="s">
        <v>611</v>
      </c>
      <c r="B6070" t="s">
        <v>47</v>
      </c>
      <c r="C6070" t="s">
        <v>4585</v>
      </c>
      <c r="D6070" t="s">
        <v>117</v>
      </c>
      <c r="E6070" s="149">
        <v>224250</v>
      </c>
      <c r="F6070" s="149">
        <v>9031.1299999999992</v>
      </c>
      <c r="G6070" s="149">
        <v>233281.13</v>
      </c>
      <c r="H6070" s="150">
        <f>Tabela2[[#This Row],[PERCENTUAL REALIZADO2]]*1/100</f>
        <v>5.3741000000000004E-2</v>
      </c>
      <c r="I6070">
        <v>5.3741000000000003</v>
      </c>
      <c r="J6070" s="111">
        <v>42286</v>
      </c>
      <c r="L6070" t="s">
        <v>2</v>
      </c>
      <c r="M6070" t="s">
        <v>120</v>
      </c>
      <c r="N6070" t="s">
        <v>121</v>
      </c>
    </row>
    <row r="6071" spans="1:14" x14ac:dyDescent="0.25">
      <c r="A6071" t="s">
        <v>8967</v>
      </c>
      <c r="B6071" t="s">
        <v>65</v>
      </c>
      <c r="C6071" t="s">
        <v>718</v>
      </c>
      <c r="D6071" t="s">
        <v>117</v>
      </c>
      <c r="E6071" s="149">
        <v>243750</v>
      </c>
      <c r="F6071" s="149">
        <v>4974.49</v>
      </c>
      <c r="G6071" s="149">
        <v>248724.49</v>
      </c>
      <c r="H6071" s="150">
        <f>Tabela2[[#This Row],[PERCENTUAL REALIZADO2]]*1/100</f>
        <v>0.95941100000000001</v>
      </c>
      <c r="I6071">
        <v>95.941100000000006</v>
      </c>
      <c r="J6071" s="111">
        <v>42093</v>
      </c>
      <c r="L6071" t="s">
        <v>2</v>
      </c>
      <c r="M6071" t="s">
        <v>120</v>
      </c>
      <c r="N6071" t="s">
        <v>121</v>
      </c>
    </row>
    <row r="6072" spans="1:14" x14ac:dyDescent="0.25">
      <c r="A6072" t="s">
        <v>8968</v>
      </c>
      <c r="B6072" t="s">
        <v>53</v>
      </c>
      <c r="C6072" t="s">
        <v>605</v>
      </c>
      <c r="D6072" t="s">
        <v>117</v>
      </c>
      <c r="E6072" s="149">
        <v>243750</v>
      </c>
      <c r="F6072" s="149">
        <v>21195.65</v>
      </c>
      <c r="G6072" s="149">
        <v>264945.65000000002</v>
      </c>
      <c r="H6072" s="150">
        <f>Tabela2[[#This Row],[PERCENTUAL REALIZADO2]]*1/100</f>
        <v>0.80227300000000001</v>
      </c>
      <c r="I6072">
        <v>80.2273</v>
      </c>
      <c r="J6072" s="111">
        <v>42171</v>
      </c>
      <c r="L6072" t="s">
        <v>2</v>
      </c>
      <c r="M6072" t="s">
        <v>120</v>
      </c>
      <c r="N6072" t="s">
        <v>121</v>
      </c>
    </row>
    <row r="6073" spans="1:14" x14ac:dyDescent="0.25">
      <c r="A6073" t="s">
        <v>8969</v>
      </c>
      <c r="B6073" t="s">
        <v>50</v>
      </c>
      <c r="C6073" t="s">
        <v>567</v>
      </c>
      <c r="D6073" t="s">
        <v>117</v>
      </c>
      <c r="E6073" s="149">
        <v>253500</v>
      </c>
      <c r="F6073" s="149">
        <v>25097.42</v>
      </c>
      <c r="G6073" s="149">
        <v>278597.42</v>
      </c>
      <c r="H6073" s="150">
        <f>Tabela2[[#This Row],[PERCENTUAL REALIZADO2]]*1/100</f>
        <v>0.24107399999999998</v>
      </c>
      <c r="I6073">
        <v>24.107399999999998</v>
      </c>
      <c r="J6073" s="111">
        <v>42339</v>
      </c>
      <c r="L6073" t="s">
        <v>2</v>
      </c>
      <c r="M6073" t="s">
        <v>120</v>
      </c>
      <c r="N6073" t="s">
        <v>121</v>
      </c>
    </row>
    <row r="6074" spans="1:14" x14ac:dyDescent="0.25">
      <c r="A6074" t="s">
        <v>669</v>
      </c>
      <c r="B6074" t="s">
        <v>68</v>
      </c>
      <c r="C6074" t="s">
        <v>3680</v>
      </c>
      <c r="D6074" t="s">
        <v>117</v>
      </c>
      <c r="E6074" s="149">
        <v>243750</v>
      </c>
      <c r="F6074" s="149">
        <v>5254.3</v>
      </c>
      <c r="G6074" s="149">
        <v>249004.3</v>
      </c>
      <c r="H6074" s="150">
        <f>Tabela2[[#This Row],[PERCENTUAL REALIZADO2]]*1/100</f>
        <v>0.94003100000000006</v>
      </c>
      <c r="I6074">
        <v>94.003100000000003</v>
      </c>
      <c r="J6074" s="111">
        <v>42277</v>
      </c>
      <c r="L6074" t="s">
        <v>2</v>
      </c>
      <c r="M6074" t="s">
        <v>120</v>
      </c>
      <c r="N6074" t="s">
        <v>121</v>
      </c>
    </row>
    <row r="6075" spans="1:14" x14ac:dyDescent="0.25">
      <c r="A6075" t="s">
        <v>7206</v>
      </c>
      <c r="B6075" t="s">
        <v>61</v>
      </c>
      <c r="C6075" t="s">
        <v>854</v>
      </c>
      <c r="D6075" t="s">
        <v>117</v>
      </c>
      <c r="E6075" s="149">
        <v>286650</v>
      </c>
      <c r="F6075" s="149">
        <v>40854.89</v>
      </c>
      <c r="G6075" s="149">
        <v>327504.89</v>
      </c>
      <c r="H6075" s="150">
        <f>Tabela2[[#This Row],[PERCENTUAL REALIZADO2]]*1/100</f>
        <v>0.494338</v>
      </c>
      <c r="I6075">
        <v>49.433799999999998</v>
      </c>
      <c r="J6075" s="111">
        <v>42365</v>
      </c>
      <c r="L6075" t="s">
        <v>2</v>
      </c>
      <c r="M6075" t="s">
        <v>120</v>
      </c>
      <c r="N6075" t="s">
        <v>121</v>
      </c>
    </row>
    <row r="6076" spans="1:14" x14ac:dyDescent="0.25">
      <c r="A6076" t="s">
        <v>8971</v>
      </c>
      <c r="B6076" t="s">
        <v>69</v>
      </c>
      <c r="C6076" t="s">
        <v>8970</v>
      </c>
      <c r="D6076" t="s">
        <v>117</v>
      </c>
      <c r="E6076" s="149">
        <v>487500</v>
      </c>
      <c r="F6076" s="149">
        <v>115179.02</v>
      </c>
      <c r="G6076" s="149">
        <v>602679.02</v>
      </c>
      <c r="H6076" s="150">
        <f>Tabela2[[#This Row],[PERCENTUAL REALIZADO2]]*1/100</f>
        <v>0.15162900000000001</v>
      </c>
      <c r="I6076">
        <v>15.1629</v>
      </c>
      <c r="J6076" s="111">
        <v>42430</v>
      </c>
      <c r="L6076" t="s">
        <v>2</v>
      </c>
      <c r="M6076" t="s">
        <v>120</v>
      </c>
      <c r="N6076" t="s">
        <v>121</v>
      </c>
    </row>
    <row r="6077" spans="1:14" x14ac:dyDescent="0.25">
      <c r="A6077" t="s">
        <v>8973</v>
      </c>
      <c r="B6077" t="s">
        <v>53</v>
      </c>
      <c r="C6077" t="s">
        <v>8972</v>
      </c>
      <c r="D6077" t="s">
        <v>117</v>
      </c>
      <c r="E6077" s="149">
        <v>292500</v>
      </c>
      <c r="F6077" s="149">
        <v>7400</v>
      </c>
      <c r="G6077" s="149">
        <v>299900</v>
      </c>
      <c r="H6077" s="150">
        <f>Tabela2[[#This Row],[PERCENTUAL REALIZADO2]]*1/100</f>
        <v>2.5014999999999999E-2</v>
      </c>
      <c r="I6077">
        <v>2.5015000000000001</v>
      </c>
      <c r="J6077" s="111">
        <v>42362</v>
      </c>
      <c r="L6077" t="s">
        <v>2</v>
      </c>
      <c r="M6077" t="s">
        <v>120</v>
      </c>
      <c r="N6077" t="s">
        <v>121</v>
      </c>
    </row>
    <row r="6078" spans="1:14" x14ac:dyDescent="0.25">
      <c r="A6078" t="s">
        <v>409</v>
      </c>
      <c r="B6078" t="s">
        <v>61</v>
      </c>
      <c r="C6078" t="s">
        <v>6821</v>
      </c>
      <c r="D6078" t="s">
        <v>117</v>
      </c>
      <c r="E6078" s="149">
        <v>390000</v>
      </c>
      <c r="F6078" s="149">
        <v>110575.21</v>
      </c>
      <c r="G6078" s="149">
        <v>500575.21</v>
      </c>
      <c r="H6078" s="150">
        <f>Tabela2[[#This Row],[PERCENTUAL REALIZADO2]]*1/100</f>
        <v>3.1105000000000001E-2</v>
      </c>
      <c r="I6078">
        <v>3.1105</v>
      </c>
      <c r="J6078" s="111">
        <v>42152</v>
      </c>
      <c r="L6078" t="s">
        <v>2</v>
      </c>
      <c r="M6078" t="s">
        <v>120</v>
      </c>
      <c r="N6078" t="s">
        <v>121</v>
      </c>
    </row>
    <row r="6079" spans="1:14" x14ac:dyDescent="0.25">
      <c r="A6079" t="s">
        <v>8974</v>
      </c>
      <c r="B6079" t="s">
        <v>68</v>
      </c>
      <c r="C6079" t="s">
        <v>7972</v>
      </c>
      <c r="D6079" t="s">
        <v>117</v>
      </c>
      <c r="E6079" s="149">
        <v>292500</v>
      </c>
      <c r="F6079" s="149">
        <v>7112.67</v>
      </c>
      <c r="G6079" s="149">
        <v>299612.67</v>
      </c>
      <c r="H6079" s="150">
        <f>Tabela2[[#This Row],[PERCENTUAL REALIZADO2]]*1/100</f>
        <v>0.40541200000000005</v>
      </c>
      <c r="I6079">
        <v>40.541200000000003</v>
      </c>
      <c r="J6079" s="111">
        <v>42156</v>
      </c>
      <c r="L6079" t="s">
        <v>2</v>
      </c>
      <c r="M6079" t="s">
        <v>120</v>
      </c>
      <c r="N6079" t="s">
        <v>121</v>
      </c>
    </row>
    <row r="6080" spans="1:14" x14ac:dyDescent="0.25">
      <c r="A6080" t="s">
        <v>611</v>
      </c>
      <c r="B6080" t="s">
        <v>65</v>
      </c>
      <c r="C6080" t="s">
        <v>1278</v>
      </c>
      <c r="D6080" t="s">
        <v>117</v>
      </c>
      <c r="E6080" s="149">
        <v>97500</v>
      </c>
      <c r="F6080" s="149">
        <v>3000</v>
      </c>
      <c r="G6080" s="149">
        <v>100500</v>
      </c>
      <c r="H6080" s="150">
        <f>Tabela2[[#This Row],[PERCENTUAL REALIZADO2]]*1/100</f>
        <v>0.50513399999999997</v>
      </c>
      <c r="I6080">
        <v>50.513399999999997</v>
      </c>
      <c r="J6080" s="111">
        <v>42311</v>
      </c>
      <c r="L6080" t="s">
        <v>2</v>
      </c>
      <c r="M6080" t="s">
        <v>120</v>
      </c>
      <c r="N6080" t="s">
        <v>121</v>
      </c>
    </row>
    <row r="6081" spans="1:14" x14ac:dyDescent="0.25">
      <c r="A6081" t="s">
        <v>8975</v>
      </c>
      <c r="B6081" t="s">
        <v>57</v>
      </c>
      <c r="C6081" t="s">
        <v>1240</v>
      </c>
      <c r="D6081" t="s">
        <v>117</v>
      </c>
      <c r="E6081" s="149">
        <v>292500</v>
      </c>
      <c r="F6081" s="149">
        <v>13353.03</v>
      </c>
      <c r="G6081" s="149">
        <v>305853.03000000003</v>
      </c>
      <c r="H6081" s="150">
        <f>Tabela2[[#This Row],[PERCENTUAL REALIZADO2]]*1/100</f>
        <v>4.3358000000000001E-2</v>
      </c>
      <c r="I6081">
        <v>4.3357999999999999</v>
      </c>
      <c r="J6081" s="111">
        <v>42079</v>
      </c>
      <c r="L6081" t="s">
        <v>2</v>
      </c>
      <c r="M6081" t="s">
        <v>120</v>
      </c>
      <c r="N6081" t="s">
        <v>121</v>
      </c>
    </row>
    <row r="6082" spans="1:14" x14ac:dyDescent="0.25">
      <c r="A6082" t="s">
        <v>412</v>
      </c>
      <c r="B6082" t="s">
        <v>55</v>
      </c>
      <c r="C6082" t="s">
        <v>8976</v>
      </c>
      <c r="D6082" t="s">
        <v>117</v>
      </c>
      <c r="E6082" s="149">
        <v>292500</v>
      </c>
      <c r="F6082" s="149">
        <v>7500</v>
      </c>
      <c r="G6082" s="149">
        <v>300000</v>
      </c>
      <c r="H6082" s="150">
        <f>Tabela2[[#This Row],[PERCENTUAL REALIZADO2]]*1/100</f>
        <v>0.73765500000000006</v>
      </c>
      <c r="I6082">
        <v>73.765500000000003</v>
      </c>
      <c r="J6082" s="111">
        <v>42220</v>
      </c>
      <c r="L6082" t="s">
        <v>2</v>
      </c>
      <c r="M6082" t="s">
        <v>120</v>
      </c>
      <c r="N6082" t="s">
        <v>121</v>
      </c>
    </row>
    <row r="6083" spans="1:14" x14ac:dyDescent="0.25">
      <c r="A6083" t="s">
        <v>8978</v>
      </c>
      <c r="B6083" t="s">
        <v>59</v>
      </c>
      <c r="C6083" t="s">
        <v>8977</v>
      </c>
      <c r="D6083" t="s">
        <v>117</v>
      </c>
      <c r="E6083" s="149">
        <v>370500</v>
      </c>
      <c r="F6083" s="149">
        <v>8000</v>
      </c>
      <c r="G6083" s="149">
        <v>378500</v>
      </c>
      <c r="H6083" s="150">
        <f>Tabela2[[#This Row],[PERCENTUAL REALIZADO2]]*1/100</f>
        <v>0.99622699999999997</v>
      </c>
      <c r="I6083">
        <v>99.622699999999995</v>
      </c>
      <c r="J6083" s="111">
        <v>42245</v>
      </c>
      <c r="L6083" t="s">
        <v>2</v>
      </c>
      <c r="M6083" t="s">
        <v>120</v>
      </c>
      <c r="N6083" t="s">
        <v>121</v>
      </c>
    </row>
    <row r="6084" spans="1:14" x14ac:dyDescent="0.25">
      <c r="A6084" t="s">
        <v>8979</v>
      </c>
      <c r="B6084" t="s">
        <v>65</v>
      </c>
      <c r="C6084" t="s">
        <v>385</v>
      </c>
      <c r="D6084" t="s">
        <v>117</v>
      </c>
      <c r="E6084" s="149">
        <v>243750</v>
      </c>
      <c r="F6084" s="149">
        <v>131351.29</v>
      </c>
      <c r="G6084" s="149">
        <v>375101.29</v>
      </c>
      <c r="H6084" s="150">
        <f>Tabela2[[#This Row],[PERCENTUAL REALIZADO2]]*1/100</f>
        <v>0.86841999999999997</v>
      </c>
      <c r="I6084">
        <v>86.841999999999999</v>
      </c>
      <c r="J6084" s="111">
        <v>42158</v>
      </c>
      <c r="L6084" t="s">
        <v>2</v>
      </c>
      <c r="M6084" t="s">
        <v>120</v>
      </c>
      <c r="N6084" t="s">
        <v>121</v>
      </c>
    </row>
    <row r="6085" spans="1:14" x14ac:dyDescent="0.25">
      <c r="A6085" t="s">
        <v>8980</v>
      </c>
      <c r="B6085" t="s">
        <v>53</v>
      </c>
      <c r="C6085" t="s">
        <v>3897</v>
      </c>
      <c r="D6085" t="s">
        <v>117</v>
      </c>
      <c r="E6085" s="149">
        <v>487500</v>
      </c>
      <c r="F6085" s="149">
        <v>91477.46</v>
      </c>
      <c r="G6085" s="149">
        <v>578977.46</v>
      </c>
      <c r="H6085" s="150">
        <f>Tabela2[[#This Row],[PERCENTUAL REALIZADO2]]*1/100</f>
        <v>6.4170999999999992E-2</v>
      </c>
      <c r="I6085">
        <v>6.4170999999999996</v>
      </c>
      <c r="J6085" s="111">
        <v>42166</v>
      </c>
      <c r="L6085" t="s">
        <v>2</v>
      </c>
      <c r="M6085" t="s">
        <v>120</v>
      </c>
      <c r="N6085" t="s">
        <v>121</v>
      </c>
    </row>
    <row r="6086" spans="1:14" x14ac:dyDescent="0.25">
      <c r="A6086" t="s">
        <v>8982</v>
      </c>
      <c r="B6086" t="s">
        <v>50</v>
      </c>
      <c r="C6086" t="s">
        <v>8981</v>
      </c>
      <c r="D6086" t="s">
        <v>117</v>
      </c>
      <c r="E6086" s="149">
        <v>390000</v>
      </c>
      <c r="F6086" s="149">
        <v>7960</v>
      </c>
      <c r="G6086" s="149">
        <v>397960</v>
      </c>
      <c r="H6086" s="150">
        <f>Tabela2[[#This Row],[PERCENTUAL REALIZADO2]]*1/100</f>
        <v>3.0946999999999999E-2</v>
      </c>
      <c r="I6086">
        <v>3.0947</v>
      </c>
      <c r="J6086" s="111">
        <v>42234</v>
      </c>
      <c r="L6086" t="s">
        <v>2</v>
      </c>
      <c r="M6086" t="s">
        <v>120</v>
      </c>
      <c r="N6086" t="s">
        <v>121</v>
      </c>
    </row>
    <row r="6087" spans="1:14" x14ac:dyDescent="0.25">
      <c r="A6087" t="s">
        <v>8984</v>
      </c>
      <c r="B6087" t="s">
        <v>66</v>
      </c>
      <c r="C6087" t="s">
        <v>8983</v>
      </c>
      <c r="D6087" t="s">
        <v>117</v>
      </c>
      <c r="E6087" s="149">
        <v>487500</v>
      </c>
      <c r="F6087" s="149">
        <v>10000</v>
      </c>
      <c r="G6087" s="149">
        <v>497500</v>
      </c>
      <c r="H6087" s="150">
        <f>Tabela2[[#This Row],[PERCENTUAL REALIZADO2]]*1/100</f>
        <v>0.55331600000000003</v>
      </c>
      <c r="I6087">
        <v>55.331600000000002</v>
      </c>
      <c r="J6087" s="111">
        <v>42202</v>
      </c>
      <c r="L6087" t="s">
        <v>2</v>
      </c>
      <c r="M6087" t="s">
        <v>120</v>
      </c>
      <c r="N6087" t="s">
        <v>121</v>
      </c>
    </row>
    <row r="6088" spans="1:14" x14ac:dyDescent="0.25">
      <c r="A6088" t="s">
        <v>8985</v>
      </c>
      <c r="B6088" t="s">
        <v>69</v>
      </c>
      <c r="C6088" t="s">
        <v>651</v>
      </c>
      <c r="D6088" t="s">
        <v>117</v>
      </c>
      <c r="E6088" s="149">
        <v>243750</v>
      </c>
      <c r="F6088" s="149">
        <v>6250</v>
      </c>
      <c r="G6088" s="149">
        <v>250000</v>
      </c>
      <c r="H6088" s="150">
        <f>Tabela2[[#This Row],[PERCENTUAL REALIZADO2]]*1/100</f>
        <v>0.42229</v>
      </c>
      <c r="I6088">
        <v>42.228999999999999</v>
      </c>
      <c r="J6088" s="111">
        <v>42552</v>
      </c>
      <c r="L6088" t="s">
        <v>2</v>
      </c>
      <c r="M6088" t="s">
        <v>120</v>
      </c>
      <c r="N6088" t="s">
        <v>121</v>
      </c>
    </row>
    <row r="6089" spans="1:14" x14ac:dyDescent="0.25">
      <c r="A6089" t="s">
        <v>8986</v>
      </c>
      <c r="B6089" t="s">
        <v>59</v>
      </c>
      <c r="C6089" t="s">
        <v>4940</v>
      </c>
      <c r="D6089" t="s">
        <v>117</v>
      </c>
      <c r="E6089" s="149">
        <v>292500</v>
      </c>
      <c r="F6089" s="149">
        <v>69751.100000000006</v>
      </c>
      <c r="G6089" s="149">
        <v>362251.1</v>
      </c>
      <c r="H6089" s="150">
        <f>Tabela2[[#This Row],[PERCENTUAL REALIZADO2]]*1/100</f>
        <v>0.17291200000000001</v>
      </c>
      <c r="I6089">
        <v>17.2912</v>
      </c>
      <c r="J6089" s="111">
        <v>42245</v>
      </c>
      <c r="L6089" t="s">
        <v>2</v>
      </c>
      <c r="M6089" t="s">
        <v>120</v>
      </c>
      <c r="N6089" t="s">
        <v>121</v>
      </c>
    </row>
    <row r="6090" spans="1:14" x14ac:dyDescent="0.25">
      <c r="A6090" t="s">
        <v>8988</v>
      </c>
      <c r="B6090" t="s">
        <v>52</v>
      </c>
      <c r="C6090" t="s">
        <v>8987</v>
      </c>
      <c r="D6090" t="s">
        <v>117</v>
      </c>
      <c r="E6090" s="149">
        <v>682500</v>
      </c>
      <c r="F6090" s="149">
        <v>27300</v>
      </c>
      <c r="G6090" s="149">
        <v>709800</v>
      </c>
      <c r="H6090" s="150">
        <f>Tabela2[[#This Row],[PERCENTUAL REALIZADO2]]*1/100</f>
        <v>0.53091700000000008</v>
      </c>
      <c r="I6090">
        <v>53.091700000000003</v>
      </c>
      <c r="J6090" s="111">
        <v>42385</v>
      </c>
      <c r="L6090" t="s">
        <v>2</v>
      </c>
      <c r="M6090" t="s">
        <v>120</v>
      </c>
      <c r="N6090" t="s">
        <v>121</v>
      </c>
    </row>
    <row r="6091" spans="1:14" x14ac:dyDescent="0.25">
      <c r="A6091" t="s">
        <v>8989</v>
      </c>
      <c r="B6091" t="s">
        <v>47</v>
      </c>
      <c r="C6091" t="s">
        <v>6027</v>
      </c>
      <c r="D6091" t="s">
        <v>117</v>
      </c>
      <c r="E6091" s="149">
        <v>487500</v>
      </c>
      <c r="F6091" s="149">
        <v>12500</v>
      </c>
      <c r="G6091" s="149">
        <v>500000</v>
      </c>
      <c r="H6091" s="150">
        <f>Tabela2[[#This Row],[PERCENTUAL REALIZADO2]]*1/100</f>
        <v>0.57094299999999998</v>
      </c>
      <c r="I6091">
        <v>57.094299999999997</v>
      </c>
      <c r="J6091" s="111">
        <v>42170</v>
      </c>
      <c r="L6091" t="s">
        <v>2</v>
      </c>
      <c r="M6091" t="s">
        <v>120</v>
      </c>
      <c r="N6091" t="s">
        <v>121</v>
      </c>
    </row>
    <row r="6092" spans="1:14" x14ac:dyDescent="0.25">
      <c r="A6092" t="s">
        <v>8990</v>
      </c>
      <c r="B6092" t="s">
        <v>68</v>
      </c>
      <c r="C6092" t="s">
        <v>200</v>
      </c>
      <c r="D6092" t="s">
        <v>117</v>
      </c>
      <c r="E6092" s="149">
        <v>292500</v>
      </c>
      <c r="F6092" s="149">
        <v>25103.88</v>
      </c>
      <c r="G6092" s="149">
        <v>317603.88</v>
      </c>
      <c r="H6092" s="150">
        <f>Tabela2[[#This Row],[PERCENTUAL REALIZADO2]]*1/100</f>
        <v>0.86155000000000004</v>
      </c>
      <c r="I6092">
        <v>86.155000000000001</v>
      </c>
      <c r="J6092" s="111">
        <v>42268</v>
      </c>
      <c r="L6092" t="s">
        <v>2</v>
      </c>
      <c r="M6092" t="s">
        <v>120</v>
      </c>
      <c r="N6092" t="s">
        <v>121</v>
      </c>
    </row>
    <row r="6093" spans="1:14" x14ac:dyDescent="0.25">
      <c r="A6093" t="s">
        <v>1215</v>
      </c>
      <c r="B6093" t="s">
        <v>69</v>
      </c>
      <c r="C6093" t="s">
        <v>1132</v>
      </c>
      <c r="D6093" t="s">
        <v>117</v>
      </c>
      <c r="E6093" s="149">
        <v>487500</v>
      </c>
      <c r="F6093" s="149">
        <v>12500</v>
      </c>
      <c r="G6093" s="149">
        <v>500000</v>
      </c>
      <c r="H6093" s="150">
        <f>Tabela2[[#This Row],[PERCENTUAL REALIZADO2]]*1/100</f>
        <v>0.69244299999999992</v>
      </c>
      <c r="I6093">
        <v>69.244299999999996</v>
      </c>
      <c r="J6093" s="111">
        <v>42461</v>
      </c>
      <c r="L6093" t="s">
        <v>2</v>
      </c>
      <c r="M6093" t="s">
        <v>120</v>
      </c>
      <c r="N6093" t="s">
        <v>121</v>
      </c>
    </row>
    <row r="6094" spans="1:14" x14ac:dyDescent="0.25">
      <c r="A6094" t="s">
        <v>412</v>
      </c>
      <c r="B6094" t="s">
        <v>53</v>
      </c>
      <c r="C6094" t="s">
        <v>8829</v>
      </c>
      <c r="D6094" t="s">
        <v>117</v>
      </c>
      <c r="E6094" s="149">
        <v>243750</v>
      </c>
      <c r="F6094" s="149">
        <v>9988.5</v>
      </c>
      <c r="G6094" s="149">
        <v>253738.5</v>
      </c>
      <c r="H6094" s="150">
        <f>Tabela2[[#This Row],[PERCENTUAL REALIZADO2]]*1/100</f>
        <v>0.99995299999999998</v>
      </c>
      <c r="I6094">
        <v>99.9953</v>
      </c>
      <c r="J6094" s="111">
        <v>42110</v>
      </c>
      <c r="L6094" t="s">
        <v>2</v>
      </c>
      <c r="M6094" t="s">
        <v>120</v>
      </c>
      <c r="N6094" t="s">
        <v>121</v>
      </c>
    </row>
    <row r="6095" spans="1:14" x14ac:dyDescent="0.25">
      <c r="A6095" t="s">
        <v>8992</v>
      </c>
      <c r="B6095" t="s">
        <v>47</v>
      </c>
      <c r="C6095" t="s">
        <v>8991</v>
      </c>
      <c r="D6095" t="s">
        <v>117</v>
      </c>
      <c r="E6095" s="149">
        <v>243750</v>
      </c>
      <c r="F6095" s="149">
        <v>39354.910000000003</v>
      </c>
      <c r="G6095" s="149">
        <v>283104.90999999997</v>
      </c>
      <c r="H6095" s="150">
        <f>Tabela2[[#This Row],[PERCENTUAL REALIZADO2]]*1/100</f>
        <v>0</v>
      </c>
      <c r="I6095">
        <v>0</v>
      </c>
      <c r="J6095" s="111">
        <v>42157</v>
      </c>
      <c r="L6095" t="s">
        <v>2</v>
      </c>
      <c r="M6095" t="s">
        <v>120</v>
      </c>
      <c r="N6095" t="s">
        <v>121</v>
      </c>
    </row>
    <row r="6096" spans="1:14" x14ac:dyDescent="0.25">
      <c r="A6096" t="s">
        <v>8993</v>
      </c>
      <c r="B6096" t="s">
        <v>69</v>
      </c>
      <c r="C6096" t="s">
        <v>3320</v>
      </c>
      <c r="D6096" t="s">
        <v>117</v>
      </c>
      <c r="E6096" s="149">
        <v>243750</v>
      </c>
      <c r="F6096" s="149">
        <v>6250</v>
      </c>
      <c r="G6096" s="149">
        <v>250000</v>
      </c>
      <c r="H6096" s="150">
        <f>Tabela2[[#This Row],[PERCENTUAL REALIZADO2]]*1/100</f>
        <v>0.99892499999999995</v>
      </c>
      <c r="I6096">
        <v>99.892499999999998</v>
      </c>
      <c r="J6096" s="111">
        <v>42552</v>
      </c>
      <c r="L6096" t="s">
        <v>2</v>
      </c>
      <c r="M6096" t="s">
        <v>120</v>
      </c>
      <c r="N6096" t="s">
        <v>121</v>
      </c>
    </row>
    <row r="6097" spans="1:14" x14ac:dyDescent="0.25">
      <c r="A6097" t="s">
        <v>8995</v>
      </c>
      <c r="B6097" t="s">
        <v>48</v>
      </c>
      <c r="C6097" t="s">
        <v>5594</v>
      </c>
      <c r="D6097" t="s">
        <v>117</v>
      </c>
      <c r="E6097" s="149">
        <v>243750</v>
      </c>
      <c r="F6097" s="149">
        <v>11795.33</v>
      </c>
      <c r="G6097" s="149">
        <v>255545.33</v>
      </c>
      <c r="H6097" s="150">
        <f>Tabela2[[#This Row],[PERCENTUAL REALIZADO2]]*1/100</f>
        <v>0.95380100000000001</v>
      </c>
      <c r="I6097">
        <v>95.380099999999999</v>
      </c>
      <c r="J6097" s="111">
        <v>42278</v>
      </c>
      <c r="L6097" t="s">
        <v>2</v>
      </c>
      <c r="M6097" t="s">
        <v>120</v>
      </c>
      <c r="N6097" t="s">
        <v>121</v>
      </c>
    </row>
    <row r="6098" spans="1:14" x14ac:dyDescent="0.25">
      <c r="A6098" t="s">
        <v>3783</v>
      </c>
      <c r="B6098" t="s">
        <v>68</v>
      </c>
      <c r="C6098" t="s">
        <v>7972</v>
      </c>
      <c r="D6098" t="s">
        <v>117</v>
      </c>
      <c r="E6098" s="149">
        <v>243750</v>
      </c>
      <c r="F6098" s="149">
        <v>66408.210000000006</v>
      </c>
      <c r="G6098" s="149">
        <v>310158.21000000002</v>
      </c>
      <c r="H6098" s="150">
        <f>Tabela2[[#This Row],[PERCENTUAL REALIZADO2]]*1/100</f>
        <v>0.59891099999999997</v>
      </c>
      <c r="I6098">
        <v>59.891100000000002</v>
      </c>
      <c r="J6098" s="111">
        <v>42156</v>
      </c>
      <c r="L6098" t="s">
        <v>2</v>
      </c>
      <c r="M6098" t="s">
        <v>120</v>
      </c>
      <c r="N6098" t="s">
        <v>121</v>
      </c>
    </row>
    <row r="6099" spans="1:14" x14ac:dyDescent="0.25">
      <c r="A6099" t="s">
        <v>8996</v>
      </c>
      <c r="B6099" t="s">
        <v>61</v>
      </c>
      <c r="C6099" t="s">
        <v>4171</v>
      </c>
      <c r="D6099" t="s">
        <v>117</v>
      </c>
      <c r="E6099" s="149">
        <v>1355858.21</v>
      </c>
      <c r="F6099" s="149">
        <v>122027.34</v>
      </c>
      <c r="G6099" s="149">
        <v>1477885.55</v>
      </c>
      <c r="H6099" s="150">
        <f>Tabela2[[#This Row],[PERCENTUAL REALIZADO2]]*1/100</f>
        <v>0.35044800000000004</v>
      </c>
      <c r="I6099">
        <v>35.044800000000002</v>
      </c>
      <c r="J6099" s="111">
        <v>42150</v>
      </c>
      <c r="L6099" t="s">
        <v>2</v>
      </c>
      <c r="M6099" t="s">
        <v>120</v>
      </c>
      <c r="N6099" t="s">
        <v>121</v>
      </c>
    </row>
    <row r="6100" spans="1:14" x14ac:dyDescent="0.25">
      <c r="A6100" t="s">
        <v>1068</v>
      </c>
      <c r="B6100" t="s">
        <v>57</v>
      </c>
      <c r="C6100" t="s">
        <v>3765</v>
      </c>
      <c r="D6100" t="s">
        <v>117</v>
      </c>
      <c r="E6100" s="149">
        <v>195000</v>
      </c>
      <c r="F6100" s="149">
        <v>3980</v>
      </c>
      <c r="G6100" s="149">
        <v>198980</v>
      </c>
      <c r="H6100" s="150">
        <f>Tabela2[[#This Row],[PERCENTUAL REALIZADO2]]*1/100</f>
        <v>9.1818000000000011E-2</v>
      </c>
      <c r="I6100">
        <v>9.1818000000000008</v>
      </c>
      <c r="J6100" s="111">
        <v>42401</v>
      </c>
      <c r="L6100" t="s">
        <v>2</v>
      </c>
      <c r="M6100" t="s">
        <v>120</v>
      </c>
      <c r="N6100" t="s">
        <v>121</v>
      </c>
    </row>
    <row r="6101" spans="1:14" x14ac:dyDescent="0.25">
      <c r="A6101" t="s">
        <v>412</v>
      </c>
      <c r="B6101" t="s">
        <v>47</v>
      </c>
      <c r="C6101" t="s">
        <v>4894</v>
      </c>
      <c r="D6101" t="s">
        <v>117</v>
      </c>
      <c r="E6101" s="149">
        <v>243750</v>
      </c>
      <c r="F6101" s="149">
        <v>6250</v>
      </c>
      <c r="G6101" s="149">
        <v>250000</v>
      </c>
      <c r="H6101" s="150">
        <f>Tabela2[[#This Row],[PERCENTUAL REALIZADO2]]*1/100</f>
        <v>0.77523799999999998</v>
      </c>
      <c r="I6101">
        <v>77.523799999999994</v>
      </c>
      <c r="J6101" s="111">
        <v>42125</v>
      </c>
      <c r="L6101" t="s">
        <v>2</v>
      </c>
      <c r="M6101" t="s">
        <v>120</v>
      </c>
      <c r="N6101" t="s">
        <v>121</v>
      </c>
    </row>
    <row r="6102" spans="1:14" x14ac:dyDescent="0.25">
      <c r="A6102" t="s">
        <v>8997</v>
      </c>
      <c r="B6102" t="s">
        <v>47</v>
      </c>
      <c r="C6102" t="s">
        <v>4585</v>
      </c>
      <c r="D6102" t="s">
        <v>117</v>
      </c>
      <c r="E6102" s="149">
        <v>243750</v>
      </c>
      <c r="F6102" s="149">
        <v>24375</v>
      </c>
      <c r="G6102" s="149">
        <v>268125</v>
      </c>
      <c r="H6102" s="150">
        <f>Tabela2[[#This Row],[PERCENTUAL REALIZADO2]]*1/100</f>
        <v>3.8889E-2</v>
      </c>
      <c r="I6102">
        <v>3.8889</v>
      </c>
      <c r="J6102" s="111">
        <v>42552</v>
      </c>
      <c r="L6102" t="s">
        <v>2</v>
      </c>
      <c r="M6102" t="s">
        <v>120</v>
      </c>
      <c r="N6102" t="s">
        <v>121</v>
      </c>
    </row>
    <row r="6103" spans="1:14" x14ac:dyDescent="0.25">
      <c r="A6103" t="s">
        <v>8998</v>
      </c>
      <c r="B6103" t="s">
        <v>47</v>
      </c>
      <c r="C6103" t="s">
        <v>7865</v>
      </c>
      <c r="D6103" t="s">
        <v>117</v>
      </c>
      <c r="E6103" s="149">
        <v>272210.43</v>
      </c>
      <c r="F6103" s="149">
        <v>14326.86</v>
      </c>
      <c r="G6103" s="149">
        <v>286537.28999999998</v>
      </c>
      <c r="H6103" s="150">
        <f>Tabela2[[#This Row],[PERCENTUAL REALIZADO2]]*1/100</f>
        <v>0.583206</v>
      </c>
      <c r="I6103">
        <v>58.320599999999999</v>
      </c>
      <c r="J6103" s="111">
        <v>42163</v>
      </c>
      <c r="L6103" t="s">
        <v>2</v>
      </c>
      <c r="M6103" t="s">
        <v>120</v>
      </c>
      <c r="N6103" t="s">
        <v>121</v>
      </c>
    </row>
    <row r="6104" spans="1:14" x14ac:dyDescent="0.25">
      <c r="A6104" t="s">
        <v>8999</v>
      </c>
      <c r="B6104" t="s">
        <v>69</v>
      </c>
      <c r="C6104" t="s">
        <v>5904</v>
      </c>
      <c r="D6104" t="s">
        <v>117</v>
      </c>
      <c r="E6104" s="149">
        <v>243750</v>
      </c>
      <c r="F6104" s="149">
        <v>6250</v>
      </c>
      <c r="G6104" s="149">
        <v>250000</v>
      </c>
      <c r="H6104" s="150">
        <f>Tabela2[[#This Row],[PERCENTUAL REALIZADO2]]*1/100</f>
        <v>2.7690000000000003E-2</v>
      </c>
      <c r="I6104">
        <v>2.7690000000000001</v>
      </c>
      <c r="J6104" s="111">
        <v>42339</v>
      </c>
      <c r="L6104" t="s">
        <v>2</v>
      </c>
      <c r="M6104" t="s">
        <v>120</v>
      </c>
      <c r="N6104" t="s">
        <v>121</v>
      </c>
    </row>
    <row r="6105" spans="1:14" x14ac:dyDescent="0.25">
      <c r="A6105" t="s">
        <v>983</v>
      </c>
      <c r="B6105" t="s">
        <v>47</v>
      </c>
      <c r="C6105" t="s">
        <v>7794</v>
      </c>
      <c r="D6105" t="s">
        <v>117</v>
      </c>
      <c r="E6105" s="149">
        <v>243750</v>
      </c>
      <c r="F6105" s="149">
        <v>6250</v>
      </c>
      <c r="G6105" s="149">
        <v>250000</v>
      </c>
      <c r="H6105" s="150">
        <f>Tabela2[[#This Row],[PERCENTUAL REALIZADO2]]*1/100</f>
        <v>3.1361E-2</v>
      </c>
      <c r="I6105">
        <v>3.1360999999999999</v>
      </c>
      <c r="J6105" s="111">
        <v>42157</v>
      </c>
      <c r="L6105" t="s">
        <v>2</v>
      </c>
      <c r="M6105" t="s">
        <v>120</v>
      </c>
      <c r="N6105" t="s">
        <v>121</v>
      </c>
    </row>
    <row r="6106" spans="1:14" x14ac:dyDescent="0.25">
      <c r="A6106" t="s">
        <v>9000</v>
      </c>
      <c r="B6106" t="s">
        <v>52</v>
      </c>
      <c r="C6106" t="s">
        <v>3099</v>
      </c>
      <c r="D6106" t="s">
        <v>82</v>
      </c>
      <c r="E6106" s="149">
        <v>487500</v>
      </c>
      <c r="F6106" s="149">
        <v>10000</v>
      </c>
      <c r="G6106" s="149">
        <v>497500</v>
      </c>
      <c r="H6106" s="150">
        <f>Tabela2[[#This Row],[PERCENTUAL REALIZADO2]]*1/100</f>
        <v>0.99582099999999996</v>
      </c>
      <c r="I6106">
        <v>99.582099999999997</v>
      </c>
      <c r="J6106" s="111">
        <v>42094</v>
      </c>
      <c r="L6106" t="s">
        <v>2</v>
      </c>
      <c r="M6106" t="s">
        <v>84</v>
      </c>
      <c r="N6106" t="s">
        <v>85</v>
      </c>
    </row>
    <row r="6107" spans="1:14" x14ac:dyDescent="0.25">
      <c r="A6107" t="s">
        <v>9001</v>
      </c>
      <c r="B6107" t="s">
        <v>48</v>
      </c>
      <c r="C6107" t="s">
        <v>234</v>
      </c>
      <c r="D6107" t="s">
        <v>82</v>
      </c>
      <c r="E6107" s="149">
        <v>1950000</v>
      </c>
      <c r="F6107" s="149">
        <v>299979.56</v>
      </c>
      <c r="G6107" s="149">
        <v>2249979.56</v>
      </c>
      <c r="H6107" s="150">
        <f>Tabela2[[#This Row],[PERCENTUAL REALIZADO2]]*1/100</f>
        <v>1.4707E-2</v>
      </c>
      <c r="I6107">
        <v>1.4706999999999999</v>
      </c>
      <c r="J6107" s="111">
        <v>42236</v>
      </c>
      <c r="L6107" t="s">
        <v>2</v>
      </c>
      <c r="M6107" t="s">
        <v>84</v>
      </c>
      <c r="N6107" t="s">
        <v>275</v>
      </c>
    </row>
    <row r="6108" spans="1:14" x14ac:dyDescent="0.25">
      <c r="A6108" t="s">
        <v>9002</v>
      </c>
      <c r="B6108" t="s">
        <v>66</v>
      </c>
      <c r="C6108" t="s">
        <v>5181</v>
      </c>
      <c r="D6108" t="s">
        <v>82</v>
      </c>
      <c r="E6108" s="149">
        <v>243750</v>
      </c>
      <c r="F6108" s="149">
        <v>6250</v>
      </c>
      <c r="G6108" s="149">
        <v>250000</v>
      </c>
      <c r="H6108" s="150">
        <f>Tabela2[[#This Row],[PERCENTUAL REALIZADO2]]*1/100</f>
        <v>0.80541300000000005</v>
      </c>
      <c r="I6108">
        <v>80.541300000000007</v>
      </c>
      <c r="J6108" s="111">
        <v>42270</v>
      </c>
      <c r="L6108" t="s">
        <v>2</v>
      </c>
      <c r="M6108" t="s">
        <v>84</v>
      </c>
      <c r="N6108" t="s">
        <v>85</v>
      </c>
    </row>
    <row r="6109" spans="1:14" x14ac:dyDescent="0.25">
      <c r="A6109" t="s">
        <v>9003</v>
      </c>
      <c r="B6109" t="s">
        <v>52</v>
      </c>
      <c r="C6109" t="s">
        <v>5153</v>
      </c>
      <c r="D6109" t="s">
        <v>82</v>
      </c>
      <c r="E6109" s="149">
        <v>292500</v>
      </c>
      <c r="F6109" s="149">
        <v>9046.39</v>
      </c>
      <c r="G6109" s="149">
        <v>301546.39</v>
      </c>
      <c r="H6109" s="150">
        <f>Tabela2[[#This Row],[PERCENTUAL REALIZADO2]]*1/100</f>
        <v>0.39429799999999998</v>
      </c>
      <c r="I6109">
        <v>39.4298</v>
      </c>
      <c r="J6109" s="111">
        <v>42130</v>
      </c>
      <c r="L6109" t="s">
        <v>2</v>
      </c>
      <c r="M6109" t="s">
        <v>84</v>
      </c>
      <c r="N6109" t="s">
        <v>85</v>
      </c>
    </row>
    <row r="6110" spans="1:14" x14ac:dyDescent="0.25">
      <c r="A6110" t="s">
        <v>9004</v>
      </c>
      <c r="B6110" t="s">
        <v>62</v>
      </c>
      <c r="C6110" t="s">
        <v>7817</v>
      </c>
      <c r="D6110" t="s">
        <v>82</v>
      </c>
      <c r="E6110" s="149">
        <v>341250</v>
      </c>
      <c r="F6110" s="149">
        <v>8750</v>
      </c>
      <c r="G6110" s="149">
        <v>350000</v>
      </c>
      <c r="H6110" s="150">
        <f>Tabela2[[#This Row],[PERCENTUAL REALIZADO2]]*1/100</f>
        <v>0.60361600000000004</v>
      </c>
      <c r="I6110">
        <v>60.361600000000003</v>
      </c>
      <c r="J6110" s="111">
        <v>42258</v>
      </c>
      <c r="L6110" t="s">
        <v>2</v>
      </c>
      <c r="M6110" t="s">
        <v>84</v>
      </c>
      <c r="N6110" t="s">
        <v>85</v>
      </c>
    </row>
    <row r="6111" spans="1:14" x14ac:dyDescent="0.25">
      <c r="A6111" t="s">
        <v>1413</v>
      </c>
      <c r="B6111" t="s">
        <v>60</v>
      </c>
      <c r="C6111" t="s">
        <v>903</v>
      </c>
      <c r="D6111" t="s">
        <v>82</v>
      </c>
      <c r="E6111" s="149">
        <v>731250</v>
      </c>
      <c r="F6111" s="149">
        <v>64000</v>
      </c>
      <c r="G6111" s="149">
        <v>795250</v>
      </c>
      <c r="H6111" s="150">
        <f>Tabela2[[#This Row],[PERCENTUAL REALIZADO2]]*1/100</f>
        <v>0.95647199999999999</v>
      </c>
      <c r="I6111">
        <v>95.647199999999998</v>
      </c>
      <c r="J6111" s="111">
        <v>42303</v>
      </c>
      <c r="L6111" t="s">
        <v>2</v>
      </c>
      <c r="M6111" t="s">
        <v>84</v>
      </c>
      <c r="N6111" t="s">
        <v>85</v>
      </c>
    </row>
    <row r="6112" spans="1:14" x14ac:dyDescent="0.25">
      <c r="A6112" t="s">
        <v>9006</v>
      </c>
      <c r="B6112" t="s">
        <v>62</v>
      </c>
      <c r="C6112" t="s">
        <v>9005</v>
      </c>
      <c r="D6112" t="s">
        <v>82</v>
      </c>
      <c r="E6112" s="149">
        <v>341250</v>
      </c>
      <c r="F6112" s="149">
        <v>8750</v>
      </c>
      <c r="G6112" s="149">
        <v>350000</v>
      </c>
      <c r="H6112" s="150">
        <f>Tabela2[[#This Row],[PERCENTUAL REALIZADO2]]*1/100</f>
        <v>0.8454259999999999</v>
      </c>
      <c r="I6112">
        <v>84.542599999999993</v>
      </c>
      <c r="J6112" s="111">
        <v>42170</v>
      </c>
      <c r="L6112" t="s">
        <v>2</v>
      </c>
      <c r="M6112" t="s">
        <v>84</v>
      </c>
      <c r="N6112" t="s">
        <v>85</v>
      </c>
    </row>
    <row r="6113" spans="1:14" x14ac:dyDescent="0.25">
      <c r="A6113" t="s">
        <v>9007</v>
      </c>
      <c r="B6113" t="s">
        <v>62</v>
      </c>
      <c r="C6113" t="s">
        <v>3031</v>
      </c>
      <c r="D6113" t="s">
        <v>82</v>
      </c>
      <c r="E6113" s="149">
        <v>243750</v>
      </c>
      <c r="F6113" s="149">
        <v>6250</v>
      </c>
      <c r="G6113" s="149">
        <v>250000</v>
      </c>
      <c r="H6113" s="150">
        <f>Tabela2[[#This Row],[PERCENTUAL REALIZADO2]]*1/100</f>
        <v>0.19419899999999998</v>
      </c>
      <c r="I6113">
        <v>19.419899999999998</v>
      </c>
      <c r="J6113" s="111">
        <v>42151</v>
      </c>
      <c r="L6113" t="s">
        <v>2</v>
      </c>
      <c r="M6113" t="s">
        <v>84</v>
      </c>
      <c r="N6113" t="s">
        <v>85</v>
      </c>
    </row>
    <row r="6114" spans="1:14" x14ac:dyDescent="0.25">
      <c r="A6114" t="s">
        <v>9008</v>
      </c>
      <c r="B6114" t="s">
        <v>52</v>
      </c>
      <c r="C6114" t="s">
        <v>546</v>
      </c>
      <c r="D6114" t="s">
        <v>82</v>
      </c>
      <c r="E6114" s="149">
        <v>292500</v>
      </c>
      <c r="F6114" s="149">
        <v>6000</v>
      </c>
      <c r="G6114" s="149">
        <v>298500</v>
      </c>
      <c r="H6114" s="150">
        <f>Tabela2[[#This Row],[PERCENTUAL REALIZADO2]]*1/100</f>
        <v>8.0100000000000006E-4</v>
      </c>
      <c r="I6114">
        <v>8.0100000000000005E-2</v>
      </c>
      <c r="J6114" s="111">
        <v>42237</v>
      </c>
      <c r="L6114" t="s">
        <v>2</v>
      </c>
      <c r="M6114" t="s">
        <v>84</v>
      </c>
      <c r="N6114" t="s">
        <v>85</v>
      </c>
    </row>
    <row r="6115" spans="1:14" x14ac:dyDescent="0.25">
      <c r="A6115" t="s">
        <v>9009</v>
      </c>
      <c r="B6115" t="s">
        <v>54</v>
      </c>
      <c r="C6115" t="s">
        <v>6420</v>
      </c>
      <c r="D6115" t="s">
        <v>82</v>
      </c>
      <c r="E6115" s="149">
        <v>1072500</v>
      </c>
      <c r="F6115" s="149">
        <v>328847.8</v>
      </c>
      <c r="G6115" s="149">
        <v>1401347.8</v>
      </c>
      <c r="H6115" s="150">
        <f>Tabela2[[#This Row],[PERCENTUAL REALIZADO2]]*1/100</f>
        <v>0.66750399999999999</v>
      </c>
      <c r="I6115">
        <v>66.750399999999999</v>
      </c>
      <c r="J6115" s="111">
        <v>42108</v>
      </c>
      <c r="L6115" t="s">
        <v>2</v>
      </c>
      <c r="M6115" t="s">
        <v>84</v>
      </c>
      <c r="N6115" t="s">
        <v>85</v>
      </c>
    </row>
    <row r="6116" spans="1:14" x14ac:dyDescent="0.25">
      <c r="A6116" t="s">
        <v>9010</v>
      </c>
      <c r="B6116" t="s">
        <v>60</v>
      </c>
      <c r="C6116" t="s">
        <v>5461</v>
      </c>
      <c r="D6116" t="s">
        <v>82</v>
      </c>
      <c r="E6116" s="149">
        <v>1560000</v>
      </c>
      <c r="F6116" s="149">
        <v>136200</v>
      </c>
      <c r="G6116" s="149">
        <v>1696200</v>
      </c>
      <c r="H6116" s="150">
        <f>Tabela2[[#This Row],[PERCENTUAL REALIZADO2]]*1/100</f>
        <v>0.13214899999999999</v>
      </c>
      <c r="I6116">
        <v>13.2149</v>
      </c>
      <c r="J6116" s="111">
        <v>42165</v>
      </c>
      <c r="L6116" t="s">
        <v>2</v>
      </c>
      <c r="M6116" t="s">
        <v>84</v>
      </c>
      <c r="N6116" t="s">
        <v>85</v>
      </c>
    </row>
    <row r="6117" spans="1:14" x14ac:dyDescent="0.25">
      <c r="A6117" t="s">
        <v>9012</v>
      </c>
      <c r="B6117" t="s">
        <v>55</v>
      </c>
      <c r="C6117" t="s">
        <v>8264</v>
      </c>
      <c r="D6117" t="s">
        <v>82</v>
      </c>
      <c r="E6117" s="149">
        <v>243750</v>
      </c>
      <c r="F6117" s="149">
        <v>9113.59</v>
      </c>
      <c r="G6117" s="149">
        <v>252863.59</v>
      </c>
      <c r="H6117" s="150">
        <f>Tabela2[[#This Row],[PERCENTUAL REALIZADO2]]*1/100</f>
        <v>0.24902299999999999</v>
      </c>
      <c r="I6117">
        <v>24.9023</v>
      </c>
      <c r="J6117" s="111">
        <v>42366</v>
      </c>
      <c r="L6117" t="s">
        <v>2</v>
      </c>
      <c r="M6117" t="s">
        <v>84</v>
      </c>
      <c r="N6117" t="s">
        <v>85</v>
      </c>
    </row>
    <row r="6118" spans="1:14" x14ac:dyDescent="0.25">
      <c r="A6118" t="s">
        <v>9013</v>
      </c>
      <c r="B6118" t="s">
        <v>52</v>
      </c>
      <c r="C6118" t="s">
        <v>5188</v>
      </c>
      <c r="D6118" t="s">
        <v>82</v>
      </c>
      <c r="E6118" s="149">
        <v>975000</v>
      </c>
      <c r="F6118" s="149">
        <v>19897.96</v>
      </c>
      <c r="G6118" s="149">
        <v>994897.96</v>
      </c>
      <c r="H6118" s="150">
        <f>Tabela2[[#This Row],[PERCENTUAL REALIZADO2]]*1/100</f>
        <v>0.30352299999999999</v>
      </c>
      <c r="I6118">
        <v>30.3523</v>
      </c>
      <c r="J6118" s="111">
        <v>42087</v>
      </c>
      <c r="L6118" t="s">
        <v>2</v>
      </c>
      <c r="M6118" t="s">
        <v>84</v>
      </c>
      <c r="N6118" t="s">
        <v>85</v>
      </c>
    </row>
    <row r="6119" spans="1:14" x14ac:dyDescent="0.25">
      <c r="A6119" t="s">
        <v>9014</v>
      </c>
      <c r="B6119" t="s">
        <v>52</v>
      </c>
      <c r="C6119" t="s">
        <v>6950</v>
      </c>
      <c r="D6119" t="s">
        <v>82</v>
      </c>
      <c r="E6119" s="149">
        <v>487500</v>
      </c>
      <c r="F6119" s="149">
        <v>12500</v>
      </c>
      <c r="G6119" s="149">
        <v>500000</v>
      </c>
      <c r="H6119" s="150">
        <f>Tabela2[[#This Row],[PERCENTUAL REALIZADO2]]*1/100</f>
        <v>0.50709499999999996</v>
      </c>
      <c r="I6119">
        <v>50.709499999999998</v>
      </c>
      <c r="J6119" s="111">
        <v>42165</v>
      </c>
      <c r="L6119" t="s">
        <v>2</v>
      </c>
      <c r="M6119" t="s">
        <v>84</v>
      </c>
      <c r="N6119" t="s">
        <v>85</v>
      </c>
    </row>
    <row r="6120" spans="1:14" x14ac:dyDescent="0.25">
      <c r="A6120" t="s">
        <v>9015</v>
      </c>
      <c r="B6120" t="s">
        <v>62</v>
      </c>
      <c r="C6120" t="s">
        <v>537</v>
      </c>
      <c r="D6120" t="s">
        <v>82</v>
      </c>
      <c r="E6120" s="149">
        <v>243750</v>
      </c>
      <c r="F6120" s="149">
        <v>7388.38</v>
      </c>
      <c r="G6120" s="149">
        <v>251138.38</v>
      </c>
      <c r="H6120" s="150">
        <f>Tabela2[[#This Row],[PERCENTUAL REALIZADO2]]*1/100</f>
        <v>0.75528899999999988</v>
      </c>
      <c r="I6120">
        <v>75.528899999999993</v>
      </c>
      <c r="J6120" s="111">
        <v>42129</v>
      </c>
      <c r="L6120" t="s">
        <v>2</v>
      </c>
      <c r="M6120" t="s">
        <v>84</v>
      </c>
      <c r="N6120" t="s">
        <v>85</v>
      </c>
    </row>
    <row r="6121" spans="1:14" x14ac:dyDescent="0.25">
      <c r="A6121" t="s">
        <v>9016</v>
      </c>
      <c r="B6121" t="s">
        <v>52</v>
      </c>
      <c r="C6121" t="s">
        <v>1328</v>
      </c>
      <c r="D6121" t="s">
        <v>82</v>
      </c>
      <c r="E6121" s="149">
        <v>487500</v>
      </c>
      <c r="F6121" s="149">
        <v>12500</v>
      </c>
      <c r="G6121" s="149">
        <v>500000</v>
      </c>
      <c r="H6121" s="150">
        <f>Tabela2[[#This Row],[PERCENTUAL REALIZADO2]]*1/100</f>
        <v>3.6671999999999996E-2</v>
      </c>
      <c r="I6121">
        <v>3.6671999999999998</v>
      </c>
      <c r="J6121" s="111">
        <v>42158</v>
      </c>
      <c r="L6121" t="s">
        <v>2</v>
      </c>
      <c r="M6121" t="s">
        <v>84</v>
      </c>
      <c r="N6121" t="s">
        <v>85</v>
      </c>
    </row>
    <row r="6122" spans="1:14" x14ac:dyDescent="0.25">
      <c r="A6122" t="s">
        <v>9017</v>
      </c>
      <c r="B6122" t="s">
        <v>48</v>
      </c>
      <c r="C6122" t="s">
        <v>1094</v>
      </c>
      <c r="D6122" t="s">
        <v>82</v>
      </c>
      <c r="E6122" s="149">
        <v>761806.32</v>
      </c>
      <c r="F6122" s="149">
        <v>31741.93</v>
      </c>
      <c r="G6122" s="149">
        <v>793548.25</v>
      </c>
      <c r="H6122" s="150">
        <f>Tabela2[[#This Row],[PERCENTUAL REALIZADO2]]*1/100</f>
        <v>0.19277</v>
      </c>
      <c r="I6122">
        <v>19.277000000000001</v>
      </c>
      <c r="J6122" s="111">
        <v>42217</v>
      </c>
      <c r="L6122" t="s">
        <v>2</v>
      </c>
      <c r="M6122" t="s">
        <v>84</v>
      </c>
      <c r="N6122" t="s">
        <v>85</v>
      </c>
    </row>
    <row r="6123" spans="1:14" x14ac:dyDescent="0.25">
      <c r="A6123" t="s">
        <v>9018</v>
      </c>
      <c r="B6123" t="s">
        <v>53</v>
      </c>
      <c r="C6123" t="s">
        <v>408</v>
      </c>
      <c r="D6123" t="s">
        <v>82</v>
      </c>
      <c r="E6123" s="149">
        <v>500000</v>
      </c>
      <c r="F6123" s="149">
        <v>19353</v>
      </c>
      <c r="G6123" s="149">
        <v>519353</v>
      </c>
      <c r="H6123" s="150">
        <f>Tabela2[[#This Row],[PERCENTUAL REALIZADO2]]*1/100</f>
        <v>9.4190999999999997E-2</v>
      </c>
      <c r="I6123">
        <v>9.4191000000000003</v>
      </c>
      <c r="J6123" s="111">
        <v>42144</v>
      </c>
      <c r="L6123" t="s">
        <v>2</v>
      </c>
      <c r="M6123" t="s">
        <v>84</v>
      </c>
      <c r="N6123" t="s">
        <v>85</v>
      </c>
    </row>
    <row r="6124" spans="1:14" x14ac:dyDescent="0.25">
      <c r="A6124" t="s">
        <v>9019</v>
      </c>
      <c r="B6124" t="s">
        <v>61</v>
      </c>
      <c r="C6124" t="s">
        <v>1308</v>
      </c>
      <c r="D6124" t="s">
        <v>82</v>
      </c>
      <c r="E6124" s="149">
        <v>496800</v>
      </c>
      <c r="F6124" s="149">
        <v>43200</v>
      </c>
      <c r="G6124" s="149">
        <v>540000</v>
      </c>
      <c r="H6124" s="150">
        <f>Tabela2[[#This Row],[PERCENTUAL REALIZADO2]]*1/100</f>
        <v>0.49304000000000003</v>
      </c>
      <c r="I6124">
        <v>49.304000000000002</v>
      </c>
      <c r="J6124" s="111">
        <v>42163</v>
      </c>
      <c r="L6124" t="s">
        <v>2</v>
      </c>
      <c r="M6124" t="s">
        <v>84</v>
      </c>
      <c r="N6124" t="s">
        <v>85</v>
      </c>
    </row>
    <row r="6125" spans="1:14" x14ac:dyDescent="0.25">
      <c r="A6125" t="s">
        <v>9020</v>
      </c>
      <c r="B6125" t="s">
        <v>637</v>
      </c>
      <c r="C6125" t="s">
        <v>4982</v>
      </c>
      <c r="D6125" t="s">
        <v>82</v>
      </c>
      <c r="E6125" s="149">
        <v>500000</v>
      </c>
      <c r="F6125" s="149">
        <v>29000</v>
      </c>
      <c r="G6125" s="149">
        <v>529000</v>
      </c>
      <c r="H6125" s="150">
        <f>Tabela2[[#This Row],[PERCENTUAL REALIZADO2]]*1/100</f>
        <v>0.14411300000000002</v>
      </c>
      <c r="I6125">
        <v>14.411300000000001</v>
      </c>
      <c r="J6125" s="111">
        <v>42787</v>
      </c>
      <c r="L6125" t="s">
        <v>2</v>
      </c>
      <c r="M6125" t="s">
        <v>84</v>
      </c>
      <c r="N6125" t="s">
        <v>85</v>
      </c>
    </row>
    <row r="6126" spans="1:14" x14ac:dyDescent="0.25">
      <c r="A6126" t="s">
        <v>9021</v>
      </c>
      <c r="B6126" t="s">
        <v>52</v>
      </c>
      <c r="C6126" t="s">
        <v>3614</v>
      </c>
      <c r="D6126" t="s">
        <v>82</v>
      </c>
      <c r="E6126" s="149">
        <v>292500</v>
      </c>
      <c r="F6126" s="149">
        <v>7500</v>
      </c>
      <c r="G6126" s="149">
        <v>300000</v>
      </c>
      <c r="H6126" s="150">
        <f>Tabela2[[#This Row],[PERCENTUAL REALIZADO2]]*1/100</f>
        <v>3.8048999999999999E-2</v>
      </c>
      <c r="I6126">
        <v>3.8048999999999999</v>
      </c>
      <c r="J6126" s="111">
        <v>42149</v>
      </c>
      <c r="L6126" t="s">
        <v>2</v>
      </c>
      <c r="M6126" t="s">
        <v>84</v>
      </c>
      <c r="N6126" t="s">
        <v>85</v>
      </c>
    </row>
    <row r="6127" spans="1:14" x14ac:dyDescent="0.25">
      <c r="A6127" t="s">
        <v>9022</v>
      </c>
      <c r="B6127" t="s">
        <v>52</v>
      </c>
      <c r="C6127" t="s">
        <v>3872</v>
      </c>
      <c r="D6127" t="s">
        <v>82</v>
      </c>
      <c r="E6127" s="149">
        <v>1023750</v>
      </c>
      <c r="F6127" s="149">
        <v>20893</v>
      </c>
      <c r="G6127" s="149">
        <v>1044643</v>
      </c>
      <c r="H6127" s="150">
        <f>Tabela2[[#This Row],[PERCENTUAL REALIZADO2]]*1/100</f>
        <v>0.99875100000000006</v>
      </c>
      <c r="I6127">
        <v>99.875100000000003</v>
      </c>
      <c r="J6127" s="111">
        <v>42152</v>
      </c>
      <c r="L6127" t="s">
        <v>2</v>
      </c>
      <c r="M6127" t="s">
        <v>84</v>
      </c>
      <c r="N6127" t="s">
        <v>85</v>
      </c>
    </row>
    <row r="6128" spans="1:14" x14ac:dyDescent="0.25">
      <c r="A6128" t="s">
        <v>9023</v>
      </c>
      <c r="B6128" t="s">
        <v>54</v>
      </c>
      <c r="C6128" t="s">
        <v>2840</v>
      </c>
      <c r="D6128" t="s">
        <v>82</v>
      </c>
      <c r="E6128" s="149">
        <v>585000</v>
      </c>
      <c r="F6128" s="149">
        <v>23400</v>
      </c>
      <c r="G6128" s="149">
        <v>608400</v>
      </c>
      <c r="H6128" s="150">
        <f>Tabela2[[#This Row],[PERCENTUAL REALIZADO2]]*1/100</f>
        <v>3.1310000000000001E-3</v>
      </c>
      <c r="I6128">
        <v>0.31309999999999999</v>
      </c>
      <c r="J6128" s="111">
        <v>43069</v>
      </c>
      <c r="L6128" t="s">
        <v>2</v>
      </c>
      <c r="M6128" t="s">
        <v>84</v>
      </c>
      <c r="N6128" t="s">
        <v>85</v>
      </c>
    </row>
    <row r="6129" spans="1:14" x14ac:dyDescent="0.25">
      <c r="A6129" t="s">
        <v>9024</v>
      </c>
      <c r="B6129" t="s">
        <v>67</v>
      </c>
      <c r="C6129" t="s">
        <v>1718</v>
      </c>
      <c r="D6129" t="s">
        <v>82</v>
      </c>
      <c r="E6129" s="149">
        <v>4875000</v>
      </c>
      <c r="F6129" s="149">
        <v>2894773.36</v>
      </c>
      <c r="G6129" s="149">
        <v>7769773.3600000003</v>
      </c>
      <c r="H6129" s="150">
        <f>Tabela2[[#This Row],[PERCENTUAL REALIZADO2]]*1/100</f>
        <v>2.8559999999999999E-2</v>
      </c>
      <c r="I6129">
        <v>2.8559999999999999</v>
      </c>
      <c r="J6129" s="111">
        <v>42139</v>
      </c>
      <c r="L6129" t="s">
        <v>2</v>
      </c>
      <c r="M6129" t="s">
        <v>84</v>
      </c>
      <c r="N6129" t="s">
        <v>85</v>
      </c>
    </row>
    <row r="6130" spans="1:14" x14ac:dyDescent="0.25">
      <c r="A6130" t="s">
        <v>9025</v>
      </c>
      <c r="B6130" t="s">
        <v>66</v>
      </c>
      <c r="C6130" t="s">
        <v>6172</v>
      </c>
      <c r="D6130" t="s">
        <v>817</v>
      </c>
      <c r="E6130" s="149">
        <v>684000</v>
      </c>
      <c r="F6130" s="149">
        <v>76000</v>
      </c>
      <c r="G6130" s="149">
        <v>760000</v>
      </c>
      <c r="H6130" s="150">
        <f>Tabela2[[#This Row],[PERCENTUAL REALIZADO2]]*1/100</f>
        <v>0.79964000000000002</v>
      </c>
      <c r="I6130">
        <v>79.963999999999999</v>
      </c>
      <c r="J6130" s="111">
        <v>42277</v>
      </c>
      <c r="L6130" t="s">
        <v>2</v>
      </c>
      <c r="M6130" t="s">
        <v>715</v>
      </c>
      <c r="N6130" t="s">
        <v>818</v>
      </c>
    </row>
    <row r="6131" spans="1:14" x14ac:dyDescent="0.25">
      <c r="A6131" t="s">
        <v>9026</v>
      </c>
      <c r="B6131" t="s">
        <v>66</v>
      </c>
      <c r="C6131" t="s">
        <v>6259</v>
      </c>
      <c r="D6131" t="s">
        <v>86</v>
      </c>
      <c r="E6131" s="149">
        <v>245850</v>
      </c>
      <c r="F6131" s="149">
        <v>10919.34</v>
      </c>
      <c r="G6131" s="149">
        <v>256769.34</v>
      </c>
      <c r="H6131" s="150">
        <f>Tabela2[[#This Row],[PERCENTUAL REALIZADO2]]*1/100</f>
        <v>8.2360000000000003E-3</v>
      </c>
      <c r="I6131">
        <v>0.8236</v>
      </c>
      <c r="J6131" s="111">
        <v>42342</v>
      </c>
      <c r="L6131" t="s">
        <v>2</v>
      </c>
      <c r="M6131" t="s">
        <v>84</v>
      </c>
      <c r="N6131" t="s">
        <v>88</v>
      </c>
    </row>
    <row r="6132" spans="1:14" x14ac:dyDescent="0.25">
      <c r="A6132" t="s">
        <v>9028</v>
      </c>
      <c r="B6132" t="s">
        <v>53</v>
      </c>
      <c r="C6132" t="s">
        <v>9027</v>
      </c>
      <c r="D6132" t="s">
        <v>86</v>
      </c>
      <c r="E6132" s="149">
        <v>255740</v>
      </c>
      <c r="F6132" s="149">
        <v>36555.879999999997</v>
      </c>
      <c r="G6132" s="149">
        <v>292295.88</v>
      </c>
      <c r="H6132" s="150">
        <f>Tabela2[[#This Row],[PERCENTUAL REALIZADO2]]*1/100</f>
        <v>0.18229399999999998</v>
      </c>
      <c r="I6132">
        <v>18.229399999999998</v>
      </c>
      <c r="J6132" s="111">
        <v>42352</v>
      </c>
      <c r="L6132" t="s">
        <v>2</v>
      </c>
      <c r="M6132" t="s">
        <v>84</v>
      </c>
      <c r="N6132" t="s">
        <v>183</v>
      </c>
    </row>
    <row r="6133" spans="1:14" x14ac:dyDescent="0.25">
      <c r="A6133" t="s">
        <v>9029</v>
      </c>
      <c r="B6133" t="s">
        <v>65</v>
      </c>
      <c r="C6133" t="s">
        <v>727</v>
      </c>
      <c r="D6133" t="s">
        <v>90</v>
      </c>
      <c r="E6133" s="149">
        <v>1800000</v>
      </c>
      <c r="F6133" s="149">
        <v>237256</v>
      </c>
      <c r="G6133" s="149">
        <v>2037256</v>
      </c>
      <c r="H6133" s="150">
        <f>Tabela2[[#This Row],[PERCENTUAL REALIZADO2]]*1/100</f>
        <v>0.83266600000000002</v>
      </c>
      <c r="I6133">
        <v>83.266599999999997</v>
      </c>
      <c r="J6133" s="111">
        <v>42380</v>
      </c>
      <c r="L6133" t="s">
        <v>2</v>
      </c>
      <c r="M6133" t="s">
        <v>80</v>
      </c>
      <c r="N6133" t="s">
        <v>1811</v>
      </c>
    </row>
    <row r="6134" spans="1:14" x14ac:dyDescent="0.25">
      <c r="A6134" t="s">
        <v>9031</v>
      </c>
      <c r="B6134" t="s">
        <v>47</v>
      </c>
      <c r="C6134" t="s">
        <v>9030</v>
      </c>
      <c r="D6134" t="s">
        <v>82</v>
      </c>
      <c r="E6134" s="149">
        <v>339500</v>
      </c>
      <c r="F6134" s="149">
        <v>10500</v>
      </c>
      <c r="G6134" s="149">
        <v>350000</v>
      </c>
      <c r="H6134" s="150">
        <f>Tabela2[[#This Row],[PERCENTUAL REALIZADO2]]*1/100</f>
        <v>0.96720099999999998</v>
      </c>
      <c r="I6134">
        <v>96.720100000000002</v>
      </c>
      <c r="J6134" s="111">
        <v>42153</v>
      </c>
      <c r="K6134" s="111">
        <v>43039</v>
      </c>
      <c r="L6134" t="s">
        <v>2</v>
      </c>
      <c r="M6134" t="s">
        <v>84</v>
      </c>
      <c r="N6134" t="s">
        <v>85</v>
      </c>
    </row>
    <row r="6135" spans="1:14" x14ac:dyDescent="0.25">
      <c r="A6135" t="s">
        <v>9032</v>
      </c>
      <c r="B6135" t="s">
        <v>52</v>
      </c>
      <c r="C6135" t="s">
        <v>2354</v>
      </c>
      <c r="D6135" t="s">
        <v>82</v>
      </c>
      <c r="E6135" s="149">
        <v>294000</v>
      </c>
      <c r="F6135" s="149">
        <v>6000</v>
      </c>
      <c r="G6135" s="149">
        <v>300000</v>
      </c>
      <c r="H6135" s="150">
        <f>Tabela2[[#This Row],[PERCENTUAL REALIZADO2]]*1/100</f>
        <v>0.76775199999999999</v>
      </c>
      <c r="I6135">
        <v>76.775199999999998</v>
      </c>
      <c r="J6135" s="111">
        <v>42251</v>
      </c>
      <c r="L6135" t="s">
        <v>2</v>
      </c>
      <c r="M6135" t="s">
        <v>84</v>
      </c>
      <c r="N6135" t="s">
        <v>85</v>
      </c>
    </row>
    <row r="6136" spans="1:14" x14ac:dyDescent="0.25">
      <c r="A6136" t="s">
        <v>9034</v>
      </c>
      <c r="B6136" t="s">
        <v>52</v>
      </c>
      <c r="C6136" t="s">
        <v>9033</v>
      </c>
      <c r="D6136" t="s">
        <v>82</v>
      </c>
      <c r="E6136" s="149">
        <v>725000</v>
      </c>
      <c r="F6136" s="149">
        <v>15000</v>
      </c>
      <c r="G6136" s="149">
        <v>740000</v>
      </c>
      <c r="H6136" s="150">
        <f>Tabela2[[#This Row],[PERCENTUAL REALIZADO2]]*1/100</f>
        <v>0.9995480000000001</v>
      </c>
      <c r="I6136">
        <v>99.954800000000006</v>
      </c>
      <c r="J6136" s="111">
        <v>42107</v>
      </c>
      <c r="L6136" t="s">
        <v>2</v>
      </c>
      <c r="M6136" t="s">
        <v>84</v>
      </c>
      <c r="N6136" t="s">
        <v>85</v>
      </c>
    </row>
    <row r="6137" spans="1:14" x14ac:dyDescent="0.25">
      <c r="A6137" t="s">
        <v>9035</v>
      </c>
      <c r="B6137" t="s">
        <v>52</v>
      </c>
      <c r="C6137" t="s">
        <v>485</v>
      </c>
      <c r="D6137" t="s">
        <v>82</v>
      </c>
      <c r="E6137" s="149">
        <v>440000</v>
      </c>
      <c r="F6137" s="149">
        <v>10000</v>
      </c>
      <c r="G6137" s="149">
        <v>450000</v>
      </c>
      <c r="H6137" s="150">
        <f>Tabela2[[#This Row],[PERCENTUAL REALIZADO2]]*1/100</f>
        <v>9.9509999999999998E-3</v>
      </c>
      <c r="I6137">
        <v>0.99509999999999998</v>
      </c>
      <c r="J6137" s="111">
        <v>42165</v>
      </c>
      <c r="L6137" t="s">
        <v>2</v>
      </c>
      <c r="M6137" t="s">
        <v>84</v>
      </c>
      <c r="N6137" t="s">
        <v>85</v>
      </c>
    </row>
    <row r="6138" spans="1:14" x14ac:dyDescent="0.25">
      <c r="A6138" t="s">
        <v>9036</v>
      </c>
      <c r="B6138" t="s">
        <v>52</v>
      </c>
      <c r="C6138" t="s">
        <v>5820</v>
      </c>
      <c r="D6138" t="s">
        <v>82</v>
      </c>
      <c r="E6138" s="149">
        <v>294000</v>
      </c>
      <c r="F6138" s="149">
        <v>6000</v>
      </c>
      <c r="G6138" s="149">
        <v>300000</v>
      </c>
      <c r="H6138" s="150">
        <f>Tabela2[[#This Row],[PERCENTUAL REALIZADO2]]*1/100</f>
        <v>0.144122</v>
      </c>
      <c r="I6138">
        <v>14.4122</v>
      </c>
      <c r="J6138" s="111">
        <v>42163</v>
      </c>
      <c r="L6138" t="s">
        <v>2</v>
      </c>
      <c r="M6138" t="s">
        <v>84</v>
      </c>
      <c r="N6138" t="s">
        <v>85</v>
      </c>
    </row>
    <row r="6139" spans="1:14" x14ac:dyDescent="0.25">
      <c r="A6139" t="s">
        <v>9037</v>
      </c>
      <c r="B6139" t="s">
        <v>52</v>
      </c>
      <c r="C6139" t="s">
        <v>6568</v>
      </c>
      <c r="D6139" t="s">
        <v>82</v>
      </c>
      <c r="E6139" s="149">
        <v>245000</v>
      </c>
      <c r="F6139" s="149">
        <v>5000</v>
      </c>
      <c r="G6139" s="149">
        <v>250000</v>
      </c>
      <c r="H6139" s="150">
        <f>Tabela2[[#This Row],[PERCENTUAL REALIZADO2]]*1/100</f>
        <v>0.680446</v>
      </c>
      <c r="I6139">
        <v>68.044600000000003</v>
      </c>
      <c r="J6139" s="111">
        <v>42134</v>
      </c>
      <c r="L6139" t="s">
        <v>2</v>
      </c>
      <c r="M6139" t="s">
        <v>84</v>
      </c>
      <c r="N6139" t="s">
        <v>85</v>
      </c>
    </row>
    <row r="6140" spans="1:14" x14ac:dyDescent="0.25">
      <c r="A6140" t="s">
        <v>9038</v>
      </c>
      <c r="B6140" t="s">
        <v>52</v>
      </c>
      <c r="C6140" t="s">
        <v>7238</v>
      </c>
      <c r="D6140" t="s">
        <v>82</v>
      </c>
      <c r="E6140" s="149">
        <v>500000</v>
      </c>
      <c r="F6140" s="149">
        <v>11000</v>
      </c>
      <c r="G6140" s="149">
        <v>511000</v>
      </c>
      <c r="H6140" s="150">
        <f>Tabela2[[#This Row],[PERCENTUAL REALIZADO2]]*1/100</f>
        <v>7.1589999999999996E-3</v>
      </c>
      <c r="I6140">
        <v>0.71589999999999998</v>
      </c>
      <c r="J6140" s="111">
        <v>42138</v>
      </c>
      <c r="L6140" t="s">
        <v>2</v>
      </c>
      <c r="M6140" t="s">
        <v>84</v>
      </c>
      <c r="N6140" t="s">
        <v>85</v>
      </c>
    </row>
    <row r="6141" spans="1:14" x14ac:dyDescent="0.25">
      <c r="A6141" t="s">
        <v>9039</v>
      </c>
      <c r="B6141" t="s">
        <v>47</v>
      </c>
      <c r="C6141" t="s">
        <v>3589</v>
      </c>
      <c r="D6141" t="s">
        <v>117</v>
      </c>
      <c r="E6141" s="149">
        <v>1852500</v>
      </c>
      <c r="F6141" s="149">
        <v>37810</v>
      </c>
      <c r="G6141" s="149">
        <v>1890310</v>
      </c>
      <c r="H6141" s="150">
        <f>Tabela2[[#This Row],[PERCENTUAL REALIZADO2]]*1/100</f>
        <v>5.9752E-2</v>
      </c>
      <c r="I6141">
        <v>5.9752000000000001</v>
      </c>
      <c r="J6141" s="111">
        <v>42153</v>
      </c>
      <c r="L6141" t="s">
        <v>2</v>
      </c>
      <c r="M6141" t="s">
        <v>120</v>
      </c>
      <c r="N6141" t="s">
        <v>121</v>
      </c>
    </row>
    <row r="6142" spans="1:14" x14ac:dyDescent="0.25">
      <c r="A6142" t="s">
        <v>9040</v>
      </c>
      <c r="B6142" t="s">
        <v>47</v>
      </c>
      <c r="C6142" t="s">
        <v>628</v>
      </c>
      <c r="D6142" t="s">
        <v>117</v>
      </c>
      <c r="E6142" s="149">
        <v>243750</v>
      </c>
      <c r="F6142" s="149">
        <v>20602.87</v>
      </c>
      <c r="G6142" s="149">
        <v>264352.87</v>
      </c>
      <c r="H6142" s="150">
        <f>Tabela2[[#This Row],[PERCENTUAL REALIZADO2]]*1/100</f>
        <v>0.62202800000000003</v>
      </c>
      <c r="I6142">
        <v>62.202800000000003</v>
      </c>
      <c r="J6142" s="111">
        <v>42416</v>
      </c>
      <c r="L6142" t="s">
        <v>2</v>
      </c>
      <c r="M6142" t="s">
        <v>120</v>
      </c>
      <c r="N6142" t="s">
        <v>121</v>
      </c>
    </row>
    <row r="6143" spans="1:14" x14ac:dyDescent="0.25">
      <c r="A6143" t="s">
        <v>9042</v>
      </c>
      <c r="B6143" t="s">
        <v>63</v>
      </c>
      <c r="C6143" t="s">
        <v>9041</v>
      </c>
      <c r="D6143" t="s">
        <v>117</v>
      </c>
      <c r="E6143" s="149">
        <v>975000</v>
      </c>
      <c r="F6143" s="149">
        <v>33976.36</v>
      </c>
      <c r="G6143" s="149">
        <v>1008976.36</v>
      </c>
      <c r="H6143" s="150">
        <f>Tabela2[[#This Row],[PERCENTUAL REALIZADO2]]*1/100</f>
        <v>4.2337999999999994E-2</v>
      </c>
      <c r="I6143">
        <v>4.2337999999999996</v>
      </c>
      <c r="J6143" s="111">
        <v>42198</v>
      </c>
      <c r="L6143" t="s">
        <v>2</v>
      </c>
      <c r="M6143" t="s">
        <v>120</v>
      </c>
      <c r="N6143" t="s">
        <v>121</v>
      </c>
    </row>
    <row r="6144" spans="1:14" x14ac:dyDescent="0.25">
      <c r="A6144" t="s">
        <v>9043</v>
      </c>
      <c r="B6144" t="s">
        <v>52</v>
      </c>
      <c r="C6144" t="s">
        <v>7632</v>
      </c>
      <c r="D6144" t="s">
        <v>117</v>
      </c>
      <c r="E6144" s="149">
        <v>800000</v>
      </c>
      <c r="F6144" s="149">
        <v>16350</v>
      </c>
      <c r="G6144" s="149">
        <v>816350</v>
      </c>
      <c r="H6144" s="150">
        <f>Tabela2[[#This Row],[PERCENTUAL REALIZADO2]]*1/100</f>
        <v>3.4906E-2</v>
      </c>
      <c r="I6144">
        <v>3.4906000000000001</v>
      </c>
      <c r="J6144" s="111">
        <v>42108</v>
      </c>
      <c r="L6144" t="s">
        <v>2</v>
      </c>
      <c r="M6144" t="s">
        <v>120</v>
      </c>
      <c r="N6144" t="s">
        <v>121</v>
      </c>
    </row>
    <row r="6145" spans="1:14" x14ac:dyDescent="0.25">
      <c r="A6145" t="s">
        <v>9044</v>
      </c>
      <c r="B6145" t="s">
        <v>65</v>
      </c>
      <c r="C6145" t="s">
        <v>4814</v>
      </c>
      <c r="D6145" t="s">
        <v>117</v>
      </c>
      <c r="E6145" s="149">
        <v>250000</v>
      </c>
      <c r="F6145" s="149">
        <v>76680.429999999993</v>
      </c>
      <c r="G6145" s="149">
        <v>326680.43</v>
      </c>
      <c r="H6145" s="150">
        <f>Tabela2[[#This Row],[PERCENTUAL REALIZADO2]]*1/100</f>
        <v>0.80296999999999996</v>
      </c>
      <c r="I6145">
        <v>80.296999999999997</v>
      </c>
      <c r="J6145" s="111">
        <v>42438</v>
      </c>
      <c r="L6145" t="s">
        <v>2</v>
      </c>
      <c r="M6145" t="s">
        <v>120</v>
      </c>
      <c r="N6145" t="s">
        <v>121</v>
      </c>
    </row>
    <row r="6146" spans="1:14" x14ac:dyDescent="0.25">
      <c r="A6146" t="s">
        <v>769</v>
      </c>
      <c r="B6146" t="s">
        <v>60</v>
      </c>
      <c r="C6146" t="s">
        <v>1024</v>
      </c>
      <c r="D6146" t="s">
        <v>117</v>
      </c>
      <c r="E6146" s="149">
        <v>500000</v>
      </c>
      <c r="F6146" s="149">
        <v>41551.51</v>
      </c>
      <c r="G6146" s="149">
        <v>541551.51</v>
      </c>
      <c r="H6146" s="150">
        <f>Tabela2[[#This Row],[PERCENTUAL REALIZADO2]]*1/100</f>
        <v>0.86535200000000001</v>
      </c>
      <c r="I6146">
        <v>86.535200000000003</v>
      </c>
      <c r="J6146" s="111">
        <v>42361</v>
      </c>
      <c r="L6146" t="s">
        <v>2</v>
      </c>
      <c r="M6146" t="s">
        <v>120</v>
      </c>
      <c r="N6146" t="s">
        <v>121</v>
      </c>
    </row>
    <row r="6147" spans="1:14" x14ac:dyDescent="0.25">
      <c r="A6147" t="s">
        <v>9045</v>
      </c>
      <c r="B6147" t="s">
        <v>51</v>
      </c>
      <c r="C6147" t="s">
        <v>1780</v>
      </c>
      <c r="D6147" t="s">
        <v>117</v>
      </c>
      <c r="E6147" s="149">
        <v>250000</v>
      </c>
      <c r="F6147" s="149">
        <v>5200</v>
      </c>
      <c r="G6147" s="149">
        <v>255200</v>
      </c>
      <c r="H6147" s="150">
        <f>Tabela2[[#This Row],[PERCENTUAL REALIZADO2]]*1/100</f>
        <v>0.34370299999999998</v>
      </c>
      <c r="I6147">
        <v>34.3703</v>
      </c>
      <c r="J6147" s="111">
        <v>42242</v>
      </c>
      <c r="L6147" t="s">
        <v>2</v>
      </c>
      <c r="M6147" t="s">
        <v>120</v>
      </c>
      <c r="N6147" t="s">
        <v>121</v>
      </c>
    </row>
    <row r="6148" spans="1:14" x14ac:dyDescent="0.25">
      <c r="A6148" t="s">
        <v>1727</v>
      </c>
      <c r="B6148" t="s">
        <v>53</v>
      </c>
      <c r="C6148" t="s">
        <v>1092</v>
      </c>
      <c r="D6148" t="s">
        <v>117</v>
      </c>
      <c r="E6148" s="149">
        <v>285000</v>
      </c>
      <c r="F6148" s="149">
        <v>58360.54</v>
      </c>
      <c r="G6148" s="149">
        <v>343360.54</v>
      </c>
      <c r="H6148" s="150">
        <f>Tabela2[[#This Row],[PERCENTUAL REALIZADO2]]*1/100</f>
        <v>0.97567400000000004</v>
      </c>
      <c r="I6148">
        <v>97.567400000000006</v>
      </c>
      <c r="J6148" s="111">
        <v>42360</v>
      </c>
      <c r="L6148" t="s">
        <v>2</v>
      </c>
      <c r="M6148" t="s">
        <v>120</v>
      </c>
      <c r="N6148" t="s">
        <v>121</v>
      </c>
    </row>
    <row r="6149" spans="1:14" x14ac:dyDescent="0.25">
      <c r="A6149" t="s">
        <v>412</v>
      </c>
      <c r="B6149" t="s">
        <v>59</v>
      </c>
      <c r="C6149" t="s">
        <v>9046</v>
      </c>
      <c r="D6149" t="s">
        <v>117</v>
      </c>
      <c r="E6149" s="149">
        <v>500000</v>
      </c>
      <c r="F6149" s="149">
        <v>51578.94</v>
      </c>
      <c r="G6149" s="149">
        <v>551578.93999999994</v>
      </c>
      <c r="H6149" s="150">
        <f>Tabela2[[#This Row],[PERCENTUAL REALIZADO2]]*1/100</f>
        <v>0.99456299999999997</v>
      </c>
      <c r="I6149">
        <v>99.456299999999999</v>
      </c>
      <c r="J6149" s="111">
        <v>42037</v>
      </c>
      <c r="L6149" t="s">
        <v>2</v>
      </c>
      <c r="M6149" t="s">
        <v>120</v>
      </c>
      <c r="N6149" t="s">
        <v>121</v>
      </c>
    </row>
    <row r="6150" spans="1:14" x14ac:dyDescent="0.25">
      <c r="A6150" t="s">
        <v>412</v>
      </c>
      <c r="B6150" t="s">
        <v>61</v>
      </c>
      <c r="C6150" t="s">
        <v>3682</v>
      </c>
      <c r="D6150" t="s">
        <v>117</v>
      </c>
      <c r="E6150" s="149">
        <v>1174734.78</v>
      </c>
      <c r="F6150" s="149">
        <v>669661.93999999994</v>
      </c>
      <c r="G6150" s="149">
        <v>1844396.72</v>
      </c>
      <c r="H6150" s="150">
        <f>Tabela2[[#This Row],[PERCENTUAL REALIZADO2]]*1/100</f>
        <v>1.4710000000000001E-2</v>
      </c>
      <c r="I6150">
        <v>1.4710000000000001</v>
      </c>
      <c r="J6150" s="111">
        <v>42142</v>
      </c>
      <c r="L6150" t="s">
        <v>2</v>
      </c>
      <c r="M6150" t="s">
        <v>120</v>
      </c>
      <c r="N6150" t="s">
        <v>121</v>
      </c>
    </row>
    <row r="6151" spans="1:14" x14ac:dyDescent="0.25">
      <c r="A6151" t="s">
        <v>412</v>
      </c>
      <c r="B6151" t="s">
        <v>47</v>
      </c>
      <c r="C6151" t="s">
        <v>4356</v>
      </c>
      <c r="D6151" t="s">
        <v>117</v>
      </c>
      <c r="E6151" s="149">
        <v>250000</v>
      </c>
      <c r="F6151" s="149">
        <v>26539.06</v>
      </c>
      <c r="G6151" s="149">
        <v>276539.06</v>
      </c>
      <c r="H6151" s="150">
        <f>Tabela2[[#This Row],[PERCENTUAL REALIZADO2]]*1/100</f>
        <v>0.29016900000000001</v>
      </c>
      <c r="I6151">
        <v>29.0169</v>
      </c>
      <c r="J6151" s="111">
        <v>42549</v>
      </c>
      <c r="L6151" t="s">
        <v>2</v>
      </c>
      <c r="M6151" t="s">
        <v>120</v>
      </c>
      <c r="N6151" t="s">
        <v>121</v>
      </c>
    </row>
    <row r="6152" spans="1:14" x14ac:dyDescent="0.25">
      <c r="A6152" t="s">
        <v>9048</v>
      </c>
      <c r="B6152" t="s">
        <v>52</v>
      </c>
      <c r="C6152" t="s">
        <v>9047</v>
      </c>
      <c r="D6152" t="s">
        <v>117</v>
      </c>
      <c r="E6152" s="149">
        <v>450000</v>
      </c>
      <c r="F6152" s="149">
        <v>15000</v>
      </c>
      <c r="G6152" s="149">
        <v>465000</v>
      </c>
      <c r="H6152" s="150">
        <f>Tabela2[[#This Row],[PERCENTUAL REALIZADO2]]*1/100</f>
        <v>6.0900000000000006E-4</v>
      </c>
      <c r="I6152">
        <v>6.0900000000000003E-2</v>
      </c>
      <c r="J6152" s="111">
        <v>42145</v>
      </c>
      <c r="L6152" t="s">
        <v>2</v>
      </c>
      <c r="M6152" t="s">
        <v>120</v>
      </c>
      <c r="N6152" t="s">
        <v>121</v>
      </c>
    </row>
    <row r="6153" spans="1:14" x14ac:dyDescent="0.25">
      <c r="A6153" t="s">
        <v>9049</v>
      </c>
      <c r="B6153" t="s">
        <v>48</v>
      </c>
      <c r="C6153" t="s">
        <v>1169</v>
      </c>
      <c r="D6153" t="s">
        <v>117</v>
      </c>
      <c r="E6153" s="149">
        <v>400000</v>
      </c>
      <c r="F6153" s="149">
        <v>8200</v>
      </c>
      <c r="G6153" s="149">
        <v>408200</v>
      </c>
      <c r="H6153" s="150">
        <f>Tabela2[[#This Row],[PERCENTUAL REALIZADO2]]*1/100</f>
        <v>0</v>
      </c>
      <c r="I6153">
        <v>0</v>
      </c>
      <c r="J6153" s="111">
        <v>42278</v>
      </c>
      <c r="L6153" t="s">
        <v>2</v>
      </c>
      <c r="M6153" t="s">
        <v>120</v>
      </c>
      <c r="N6153" t="s">
        <v>121</v>
      </c>
    </row>
    <row r="6154" spans="1:14" x14ac:dyDescent="0.25">
      <c r="A6154" t="s">
        <v>9050</v>
      </c>
      <c r="B6154" t="s">
        <v>48</v>
      </c>
      <c r="C6154" t="s">
        <v>1169</v>
      </c>
      <c r="D6154" t="s">
        <v>117</v>
      </c>
      <c r="E6154" s="149">
        <v>400000</v>
      </c>
      <c r="F6154" s="149">
        <v>8200</v>
      </c>
      <c r="G6154" s="149">
        <v>408200</v>
      </c>
      <c r="H6154" s="150">
        <f>Tabela2[[#This Row],[PERCENTUAL REALIZADO2]]*1/100</f>
        <v>0</v>
      </c>
      <c r="I6154">
        <v>0</v>
      </c>
      <c r="J6154" s="111">
        <v>42278</v>
      </c>
      <c r="L6154" t="s">
        <v>2</v>
      </c>
      <c r="M6154" t="s">
        <v>120</v>
      </c>
      <c r="N6154" t="s">
        <v>121</v>
      </c>
    </row>
    <row r="6155" spans="1:14" x14ac:dyDescent="0.25">
      <c r="A6155" t="s">
        <v>9051</v>
      </c>
      <c r="B6155" t="s">
        <v>65</v>
      </c>
      <c r="C6155" t="s">
        <v>7094</v>
      </c>
      <c r="D6155" t="s">
        <v>117</v>
      </c>
      <c r="E6155" s="149">
        <v>250000</v>
      </c>
      <c r="F6155" s="149">
        <v>9399.73</v>
      </c>
      <c r="G6155" s="149">
        <v>259399.73</v>
      </c>
      <c r="H6155" s="150">
        <f>Tabela2[[#This Row],[PERCENTUAL REALIZADO2]]*1/100</f>
        <v>0.80954199999999998</v>
      </c>
      <c r="I6155">
        <v>80.9542</v>
      </c>
      <c r="J6155" s="111">
        <v>42156</v>
      </c>
      <c r="L6155" t="s">
        <v>2</v>
      </c>
      <c r="M6155" t="s">
        <v>120</v>
      </c>
      <c r="N6155" t="s">
        <v>121</v>
      </c>
    </row>
    <row r="6156" spans="1:14" x14ac:dyDescent="0.25">
      <c r="A6156" t="s">
        <v>412</v>
      </c>
      <c r="B6156" t="s">
        <v>59</v>
      </c>
      <c r="C6156" t="s">
        <v>8977</v>
      </c>
      <c r="D6156" t="s">
        <v>117</v>
      </c>
      <c r="E6156" s="149">
        <v>550000</v>
      </c>
      <c r="F6156" s="149">
        <v>15000</v>
      </c>
      <c r="G6156" s="149">
        <v>565000</v>
      </c>
      <c r="H6156" s="150">
        <f>Tabela2[[#This Row],[PERCENTUAL REALIZADO2]]*1/100</f>
        <v>0.51973999999999998</v>
      </c>
      <c r="I6156">
        <v>51.973999999999997</v>
      </c>
      <c r="J6156" s="111">
        <v>42245</v>
      </c>
      <c r="L6156" t="s">
        <v>2</v>
      </c>
      <c r="M6156" t="s">
        <v>120</v>
      </c>
      <c r="N6156" t="s">
        <v>121</v>
      </c>
    </row>
    <row r="6157" spans="1:14" x14ac:dyDescent="0.25">
      <c r="A6157" t="s">
        <v>9052</v>
      </c>
      <c r="B6157" t="s">
        <v>48</v>
      </c>
      <c r="C6157" t="s">
        <v>601</v>
      </c>
      <c r="D6157" t="s">
        <v>117</v>
      </c>
      <c r="E6157" s="149">
        <v>1500000</v>
      </c>
      <c r="F6157" s="149">
        <v>121090.45</v>
      </c>
      <c r="G6157" s="149">
        <v>1621090.45</v>
      </c>
      <c r="H6157" s="150">
        <f>Tabela2[[#This Row],[PERCENTUAL REALIZADO2]]*1/100</f>
        <v>9.9450000000000007E-3</v>
      </c>
      <c r="I6157">
        <v>0.99450000000000005</v>
      </c>
      <c r="J6157" s="111">
        <v>42156</v>
      </c>
      <c r="L6157" t="s">
        <v>2</v>
      </c>
      <c r="M6157" t="s">
        <v>120</v>
      </c>
      <c r="N6157" t="s">
        <v>121</v>
      </c>
    </row>
    <row r="6158" spans="1:14" x14ac:dyDescent="0.25">
      <c r="A6158" t="s">
        <v>9053</v>
      </c>
      <c r="B6158" t="s">
        <v>52</v>
      </c>
      <c r="C6158" t="s">
        <v>9047</v>
      </c>
      <c r="D6158" t="s">
        <v>117</v>
      </c>
      <c r="E6158" s="149">
        <v>369000</v>
      </c>
      <c r="F6158" s="149">
        <v>9000</v>
      </c>
      <c r="G6158" s="149">
        <v>378000</v>
      </c>
      <c r="H6158" s="150">
        <f>Tabela2[[#This Row],[PERCENTUAL REALIZADO2]]*1/100</f>
        <v>9.5390000000000003E-2</v>
      </c>
      <c r="I6158">
        <v>9.5389999999999997</v>
      </c>
      <c r="J6158" s="111">
        <v>42145</v>
      </c>
      <c r="L6158" t="s">
        <v>2</v>
      </c>
      <c r="M6158" t="s">
        <v>120</v>
      </c>
      <c r="N6158" t="s">
        <v>121</v>
      </c>
    </row>
    <row r="6159" spans="1:14" x14ac:dyDescent="0.25">
      <c r="A6159" t="s">
        <v>412</v>
      </c>
      <c r="B6159" t="s">
        <v>68</v>
      </c>
      <c r="C6159" t="s">
        <v>4525</v>
      </c>
      <c r="D6159" t="s">
        <v>117</v>
      </c>
      <c r="E6159" s="149">
        <v>1000000</v>
      </c>
      <c r="F6159" s="149">
        <v>321621.45</v>
      </c>
      <c r="G6159" s="149">
        <v>1321621.45</v>
      </c>
      <c r="H6159" s="150">
        <f>Tabela2[[#This Row],[PERCENTUAL REALIZADO2]]*1/100</f>
        <v>6.4380000000000001E-3</v>
      </c>
      <c r="I6159">
        <v>0.64380000000000004</v>
      </c>
      <c r="J6159" s="111">
        <v>42217</v>
      </c>
      <c r="L6159" t="s">
        <v>2</v>
      </c>
      <c r="M6159" t="s">
        <v>120</v>
      </c>
      <c r="N6159" t="s">
        <v>121</v>
      </c>
    </row>
    <row r="6160" spans="1:14" x14ac:dyDescent="0.25">
      <c r="A6160" t="s">
        <v>9054</v>
      </c>
      <c r="B6160" t="s">
        <v>65</v>
      </c>
      <c r="C6160" t="s">
        <v>7280</v>
      </c>
      <c r="D6160" t="s">
        <v>117</v>
      </c>
      <c r="E6160" s="149">
        <v>300000</v>
      </c>
      <c r="F6160" s="149">
        <v>132900</v>
      </c>
      <c r="G6160" s="149">
        <v>432900</v>
      </c>
      <c r="H6160" s="150">
        <f>Tabela2[[#This Row],[PERCENTUAL REALIZADO2]]*1/100</f>
        <v>0.80533299999999997</v>
      </c>
      <c r="I6160">
        <v>80.533299999999997</v>
      </c>
      <c r="J6160" s="111">
        <v>42149</v>
      </c>
      <c r="L6160" t="s">
        <v>2</v>
      </c>
      <c r="M6160" t="s">
        <v>120</v>
      </c>
      <c r="N6160" t="s">
        <v>121</v>
      </c>
    </row>
    <row r="6161" spans="1:14" x14ac:dyDescent="0.25">
      <c r="A6161" t="s">
        <v>9055</v>
      </c>
      <c r="B6161" t="s">
        <v>48</v>
      </c>
      <c r="C6161" t="s">
        <v>799</v>
      </c>
      <c r="D6161" t="s">
        <v>117</v>
      </c>
      <c r="E6161" s="149">
        <v>300000</v>
      </c>
      <c r="F6161" s="149">
        <v>72216.03</v>
      </c>
      <c r="G6161" s="149">
        <v>372216.03</v>
      </c>
      <c r="H6161" s="150">
        <f>Tabela2[[#This Row],[PERCENTUAL REALIZADO2]]*1/100</f>
        <v>5.0349000000000005E-2</v>
      </c>
      <c r="I6161">
        <v>5.0349000000000004</v>
      </c>
      <c r="J6161" s="111">
        <v>42359</v>
      </c>
      <c r="L6161" t="s">
        <v>2</v>
      </c>
      <c r="M6161" t="s">
        <v>120</v>
      </c>
      <c r="N6161" t="s">
        <v>121</v>
      </c>
    </row>
    <row r="6162" spans="1:14" x14ac:dyDescent="0.25">
      <c r="A6162" t="s">
        <v>412</v>
      </c>
      <c r="B6162" t="s">
        <v>68</v>
      </c>
      <c r="C6162" t="s">
        <v>7972</v>
      </c>
      <c r="D6162" t="s">
        <v>117</v>
      </c>
      <c r="E6162" s="149">
        <v>500000</v>
      </c>
      <c r="F6162" s="149">
        <v>41914.9</v>
      </c>
      <c r="G6162" s="149">
        <v>541914.9</v>
      </c>
      <c r="H6162" s="150">
        <f>Tabela2[[#This Row],[PERCENTUAL REALIZADO2]]*1/100</f>
        <v>1.7963E-2</v>
      </c>
      <c r="I6162">
        <v>1.7963</v>
      </c>
      <c r="J6162" s="111">
        <v>42140</v>
      </c>
      <c r="L6162" t="s">
        <v>2</v>
      </c>
      <c r="M6162" t="s">
        <v>120</v>
      </c>
      <c r="N6162" t="s">
        <v>121</v>
      </c>
    </row>
    <row r="6163" spans="1:14" x14ac:dyDescent="0.25">
      <c r="A6163" t="s">
        <v>412</v>
      </c>
      <c r="B6163" t="s">
        <v>68</v>
      </c>
      <c r="C6163" t="s">
        <v>5053</v>
      </c>
      <c r="D6163" t="s">
        <v>117</v>
      </c>
      <c r="E6163" s="149">
        <v>500000</v>
      </c>
      <c r="F6163" s="149">
        <v>117314.65</v>
      </c>
      <c r="G6163" s="149">
        <v>617314.65</v>
      </c>
      <c r="H6163" s="150">
        <f>Tabela2[[#This Row],[PERCENTUAL REALIZADO2]]*1/100</f>
        <v>9.4908999999999993E-2</v>
      </c>
      <c r="I6163">
        <v>9.4908999999999999</v>
      </c>
      <c r="J6163" s="111">
        <v>42376</v>
      </c>
      <c r="L6163" t="s">
        <v>2</v>
      </c>
      <c r="M6163" t="s">
        <v>120</v>
      </c>
      <c r="N6163" t="s">
        <v>121</v>
      </c>
    </row>
    <row r="6164" spans="1:14" x14ac:dyDescent="0.25">
      <c r="A6164" t="s">
        <v>412</v>
      </c>
      <c r="B6164" t="s">
        <v>637</v>
      </c>
      <c r="C6164" t="s">
        <v>1744</v>
      </c>
      <c r="D6164" t="s">
        <v>117</v>
      </c>
      <c r="E6164" s="149">
        <v>1000000</v>
      </c>
      <c r="F6164" s="149">
        <v>20650</v>
      </c>
      <c r="G6164" s="149">
        <v>1020650</v>
      </c>
      <c r="H6164" s="150">
        <f>Tabela2[[#This Row],[PERCENTUAL REALIZADO2]]*1/100</f>
        <v>0.11268300000000001</v>
      </c>
      <c r="I6164">
        <v>11.2683</v>
      </c>
      <c r="J6164" s="111">
        <v>42164</v>
      </c>
      <c r="L6164" t="s">
        <v>2</v>
      </c>
      <c r="M6164" t="s">
        <v>120</v>
      </c>
      <c r="N6164" t="s">
        <v>121</v>
      </c>
    </row>
    <row r="6165" spans="1:14" x14ac:dyDescent="0.25">
      <c r="A6165" t="s">
        <v>9056</v>
      </c>
      <c r="B6165" t="s">
        <v>68</v>
      </c>
      <c r="C6165" t="s">
        <v>852</v>
      </c>
      <c r="D6165" t="s">
        <v>82</v>
      </c>
      <c r="E6165" s="149">
        <v>731250</v>
      </c>
      <c r="F6165" s="149">
        <v>63587</v>
      </c>
      <c r="G6165" s="149">
        <v>794837</v>
      </c>
      <c r="H6165" s="150">
        <f>Tabela2[[#This Row],[PERCENTUAL REALIZADO2]]*1/100</f>
        <v>0.102344</v>
      </c>
      <c r="I6165">
        <v>10.234400000000001</v>
      </c>
      <c r="J6165" s="111">
        <v>42303</v>
      </c>
      <c r="L6165" t="s">
        <v>2</v>
      </c>
      <c r="M6165" t="s">
        <v>84</v>
      </c>
      <c r="N6165" t="s">
        <v>85</v>
      </c>
    </row>
    <row r="6166" spans="1:14" x14ac:dyDescent="0.25">
      <c r="A6166" t="s">
        <v>9057</v>
      </c>
      <c r="B6166" t="s">
        <v>47</v>
      </c>
      <c r="C6166" t="s">
        <v>91</v>
      </c>
      <c r="D6166" t="s">
        <v>90</v>
      </c>
      <c r="E6166" s="149">
        <v>382581</v>
      </c>
      <c r="F6166" s="149">
        <v>42509</v>
      </c>
      <c r="G6166" s="149">
        <v>425090</v>
      </c>
      <c r="H6166" s="150">
        <f>Tabela2[[#This Row],[PERCENTUAL REALIZADO2]]*1/100</f>
        <v>0.31734400000000001</v>
      </c>
      <c r="I6166">
        <v>31.734400000000001</v>
      </c>
      <c r="J6166" s="111">
        <v>42444</v>
      </c>
      <c r="L6166" t="s">
        <v>2</v>
      </c>
      <c r="M6166" t="s">
        <v>80</v>
      </c>
      <c r="N6166" t="s">
        <v>112</v>
      </c>
    </row>
    <row r="6167" spans="1:14" x14ac:dyDescent="0.25">
      <c r="A6167" t="s">
        <v>9058</v>
      </c>
      <c r="B6167" t="s">
        <v>62</v>
      </c>
      <c r="C6167" t="s">
        <v>7817</v>
      </c>
      <c r="D6167" t="s">
        <v>86</v>
      </c>
      <c r="E6167" s="149">
        <v>285410</v>
      </c>
      <c r="F6167" s="149">
        <v>0</v>
      </c>
      <c r="G6167" s="149">
        <v>285410</v>
      </c>
      <c r="H6167" s="150">
        <f>Tabela2[[#This Row],[PERCENTUAL REALIZADO2]]*1/100</f>
        <v>0.91531899999999988</v>
      </c>
      <c r="I6167">
        <v>91.531899999999993</v>
      </c>
      <c r="J6167" s="111">
        <v>42040</v>
      </c>
      <c r="L6167" t="s">
        <v>2</v>
      </c>
      <c r="M6167" t="s">
        <v>84</v>
      </c>
      <c r="N6167" t="s">
        <v>88</v>
      </c>
    </row>
    <row r="6168" spans="1:14" x14ac:dyDescent="0.25">
      <c r="A6168" t="s">
        <v>9059</v>
      </c>
      <c r="B6168" t="s">
        <v>68</v>
      </c>
      <c r="C6168" t="s">
        <v>1122</v>
      </c>
      <c r="D6168" t="s">
        <v>86</v>
      </c>
      <c r="E6168" s="149">
        <v>789800</v>
      </c>
      <c r="F6168" s="149">
        <v>68678.259999999995</v>
      </c>
      <c r="G6168" s="149">
        <v>858478.26</v>
      </c>
      <c r="H6168" s="150">
        <f>Tabela2[[#This Row],[PERCENTUAL REALIZADO2]]*1/100</f>
        <v>0.308419</v>
      </c>
      <c r="I6168">
        <v>30.841899999999999</v>
      </c>
      <c r="J6168" s="111">
        <v>42156</v>
      </c>
      <c r="L6168" t="s">
        <v>2</v>
      </c>
      <c r="M6168" t="s">
        <v>84</v>
      </c>
      <c r="N6168" t="s">
        <v>88</v>
      </c>
    </row>
    <row r="6169" spans="1:14" x14ac:dyDescent="0.25">
      <c r="A6169" t="s">
        <v>9060</v>
      </c>
      <c r="B6169" t="s">
        <v>54</v>
      </c>
      <c r="C6169" t="s">
        <v>1360</v>
      </c>
      <c r="D6169" t="s">
        <v>86</v>
      </c>
      <c r="E6169" s="149">
        <v>245850</v>
      </c>
      <c r="F6169" s="149">
        <v>414452.24</v>
      </c>
      <c r="G6169" s="149">
        <v>660302.24</v>
      </c>
      <c r="H6169" s="150">
        <f>Tabela2[[#This Row],[PERCENTUAL REALIZADO2]]*1/100</f>
        <v>0.16786999999999999</v>
      </c>
      <c r="I6169">
        <v>16.786999999999999</v>
      </c>
      <c r="J6169" s="111">
        <v>42478</v>
      </c>
      <c r="L6169" t="s">
        <v>2</v>
      </c>
      <c r="M6169" t="s">
        <v>84</v>
      </c>
      <c r="N6169" t="s">
        <v>88</v>
      </c>
    </row>
    <row r="6170" spans="1:14" x14ac:dyDescent="0.25">
      <c r="A6170" t="s">
        <v>9061</v>
      </c>
      <c r="B6170" t="s">
        <v>58</v>
      </c>
      <c r="C6170" t="s">
        <v>539</v>
      </c>
      <c r="D6170" t="s">
        <v>86</v>
      </c>
      <c r="E6170" s="149">
        <v>310914.17</v>
      </c>
      <c r="F6170" s="149">
        <v>6345.19</v>
      </c>
      <c r="G6170" s="149">
        <v>317259.36</v>
      </c>
      <c r="H6170" s="150">
        <f>Tabela2[[#This Row],[PERCENTUAL REALIZADO2]]*1/100</f>
        <v>0.60722799999999999</v>
      </c>
      <c r="I6170">
        <v>60.722799999999999</v>
      </c>
      <c r="J6170" s="111">
        <v>42217</v>
      </c>
      <c r="L6170" t="s">
        <v>2</v>
      </c>
      <c r="M6170" t="s">
        <v>84</v>
      </c>
      <c r="N6170" t="s">
        <v>88</v>
      </c>
    </row>
    <row r="6171" spans="1:14" x14ac:dyDescent="0.25">
      <c r="A6171" t="s">
        <v>9062</v>
      </c>
      <c r="B6171" t="s">
        <v>60</v>
      </c>
      <c r="C6171" t="s">
        <v>345</v>
      </c>
      <c r="D6171" t="s">
        <v>86</v>
      </c>
      <c r="E6171" s="149">
        <v>493100</v>
      </c>
      <c r="F6171" s="149">
        <v>79705.95</v>
      </c>
      <c r="G6171" s="149">
        <v>572805.94999999995</v>
      </c>
      <c r="H6171" s="150">
        <f>Tabela2[[#This Row],[PERCENTUAL REALIZADO2]]*1/100</f>
        <v>0.60105900000000001</v>
      </c>
      <c r="I6171">
        <v>60.105899999999998</v>
      </c>
      <c r="J6171" s="111">
        <v>42333</v>
      </c>
      <c r="L6171" t="s">
        <v>2</v>
      </c>
      <c r="M6171" t="s">
        <v>84</v>
      </c>
      <c r="N6171" t="s">
        <v>88</v>
      </c>
    </row>
    <row r="6172" spans="1:14" x14ac:dyDescent="0.25">
      <c r="A6172" t="s">
        <v>9063</v>
      </c>
      <c r="B6172" t="s">
        <v>54</v>
      </c>
      <c r="C6172" t="s">
        <v>6817</v>
      </c>
      <c r="D6172" t="s">
        <v>86</v>
      </c>
      <c r="E6172" s="149">
        <v>592000</v>
      </c>
      <c r="F6172" s="149">
        <v>19339.330000000002</v>
      </c>
      <c r="G6172" s="149">
        <v>611339.32999999996</v>
      </c>
      <c r="H6172" s="150">
        <f>Tabela2[[#This Row],[PERCENTUAL REALIZADO2]]*1/100</f>
        <v>2.2534999999999999E-2</v>
      </c>
      <c r="I6172">
        <v>2.2534999999999998</v>
      </c>
      <c r="J6172" s="111">
        <v>42522</v>
      </c>
      <c r="L6172" t="s">
        <v>2</v>
      </c>
      <c r="M6172" t="s">
        <v>84</v>
      </c>
      <c r="N6172" t="s">
        <v>88</v>
      </c>
    </row>
    <row r="6173" spans="1:14" x14ac:dyDescent="0.25">
      <c r="A6173" t="s">
        <v>4291</v>
      </c>
      <c r="B6173" t="s">
        <v>53</v>
      </c>
      <c r="C6173" t="s">
        <v>819</v>
      </c>
      <c r="D6173" t="s">
        <v>86</v>
      </c>
      <c r="E6173" s="149">
        <v>394200</v>
      </c>
      <c r="F6173" s="149">
        <v>9325.48</v>
      </c>
      <c r="G6173" s="149">
        <v>403525.48</v>
      </c>
      <c r="H6173" s="150">
        <f>Tabela2[[#This Row],[PERCENTUAL REALIZADO2]]*1/100</f>
        <v>0.50159799999999999</v>
      </c>
      <c r="I6173">
        <v>50.159799999999997</v>
      </c>
      <c r="J6173" s="111">
        <v>42283</v>
      </c>
      <c r="L6173" t="s">
        <v>2</v>
      </c>
      <c r="M6173" t="s">
        <v>84</v>
      </c>
      <c r="N6173" t="s">
        <v>88</v>
      </c>
    </row>
    <row r="6174" spans="1:14" x14ac:dyDescent="0.25">
      <c r="A6174" t="s">
        <v>9064</v>
      </c>
      <c r="B6174" t="s">
        <v>55</v>
      </c>
      <c r="C6174" t="s">
        <v>6239</v>
      </c>
      <c r="D6174" t="s">
        <v>86</v>
      </c>
      <c r="E6174" s="149">
        <v>394200</v>
      </c>
      <c r="F6174" s="149">
        <v>8045</v>
      </c>
      <c r="G6174" s="149">
        <v>402245</v>
      </c>
      <c r="H6174" s="150">
        <f>Tabela2[[#This Row],[PERCENTUAL REALIZADO2]]*1/100</f>
        <v>0.91658000000000006</v>
      </c>
      <c r="I6174">
        <v>91.658000000000001</v>
      </c>
      <c r="J6174" s="111">
        <v>42131</v>
      </c>
      <c r="L6174" t="s">
        <v>2</v>
      </c>
      <c r="M6174" t="s">
        <v>84</v>
      </c>
      <c r="N6174" t="s">
        <v>88</v>
      </c>
    </row>
    <row r="6175" spans="1:14" x14ac:dyDescent="0.25">
      <c r="A6175" t="s">
        <v>8751</v>
      </c>
      <c r="B6175" t="s">
        <v>57</v>
      </c>
      <c r="C6175" t="s">
        <v>5155</v>
      </c>
      <c r="D6175" t="s">
        <v>86</v>
      </c>
      <c r="E6175" s="149">
        <v>443650</v>
      </c>
      <c r="F6175" s="149">
        <v>10542.09</v>
      </c>
      <c r="G6175" s="149">
        <v>454192.09</v>
      </c>
      <c r="H6175" s="150">
        <f>Tabela2[[#This Row],[PERCENTUAL REALIZADO2]]*1/100</f>
        <v>9.9810000000000003E-3</v>
      </c>
      <c r="I6175">
        <v>0.99809999999999999</v>
      </c>
      <c r="J6175" s="111">
        <v>42146</v>
      </c>
      <c r="L6175" t="s">
        <v>2</v>
      </c>
      <c r="M6175" t="s">
        <v>84</v>
      </c>
      <c r="N6175" t="s">
        <v>88</v>
      </c>
    </row>
    <row r="6176" spans="1:14" x14ac:dyDescent="0.25">
      <c r="A6176" t="s">
        <v>9065</v>
      </c>
      <c r="B6176" t="s">
        <v>57</v>
      </c>
      <c r="C6176" t="s">
        <v>5155</v>
      </c>
      <c r="D6176" t="s">
        <v>86</v>
      </c>
      <c r="E6176" s="149">
        <v>443650</v>
      </c>
      <c r="F6176" s="149">
        <v>6841.79</v>
      </c>
      <c r="G6176" s="149">
        <v>450491.79</v>
      </c>
      <c r="H6176" s="150">
        <f>Tabela2[[#This Row],[PERCENTUAL REALIZADO2]]*1/100</f>
        <v>0.51593800000000001</v>
      </c>
      <c r="I6176">
        <v>51.593800000000002</v>
      </c>
      <c r="J6176" s="111">
        <v>42146</v>
      </c>
      <c r="L6176" t="s">
        <v>2</v>
      </c>
      <c r="M6176" t="s">
        <v>84</v>
      </c>
      <c r="N6176" t="s">
        <v>88</v>
      </c>
    </row>
    <row r="6177" spans="1:14" x14ac:dyDescent="0.25">
      <c r="A6177" t="s">
        <v>9066</v>
      </c>
      <c r="B6177" t="s">
        <v>54</v>
      </c>
      <c r="C6177" t="s">
        <v>116</v>
      </c>
      <c r="D6177" t="s">
        <v>86</v>
      </c>
      <c r="E6177" s="149">
        <v>245850</v>
      </c>
      <c r="F6177" s="149">
        <v>205217.68</v>
      </c>
      <c r="G6177" s="149">
        <v>451067.68</v>
      </c>
      <c r="H6177" s="150">
        <f>Tabela2[[#This Row],[PERCENTUAL REALIZADO2]]*1/100</f>
        <v>0.81918199999999997</v>
      </c>
      <c r="I6177">
        <v>81.918199999999999</v>
      </c>
      <c r="J6177" s="111">
        <v>42283</v>
      </c>
      <c r="L6177" t="s">
        <v>2</v>
      </c>
      <c r="M6177" t="s">
        <v>84</v>
      </c>
      <c r="N6177" t="s">
        <v>88</v>
      </c>
    </row>
    <row r="6178" spans="1:14" x14ac:dyDescent="0.25">
      <c r="A6178" t="s">
        <v>9067</v>
      </c>
      <c r="B6178" t="s">
        <v>51</v>
      </c>
      <c r="C6178" t="s">
        <v>7736</v>
      </c>
      <c r="D6178" t="s">
        <v>86</v>
      </c>
      <c r="E6178" s="149">
        <v>1482100</v>
      </c>
      <c r="F6178" s="149">
        <v>139706.17000000001</v>
      </c>
      <c r="G6178" s="149">
        <v>1621806.17</v>
      </c>
      <c r="H6178" s="150">
        <f>Tabela2[[#This Row],[PERCENTUAL REALIZADO2]]*1/100</f>
        <v>0.71107399999999998</v>
      </c>
      <c r="I6178">
        <v>71.107399999999998</v>
      </c>
      <c r="J6178" s="111">
        <v>41913</v>
      </c>
      <c r="L6178" t="s">
        <v>2</v>
      </c>
      <c r="M6178" t="s">
        <v>84</v>
      </c>
      <c r="N6178" t="s">
        <v>88</v>
      </c>
    </row>
    <row r="6179" spans="1:14" x14ac:dyDescent="0.25">
      <c r="A6179" t="s">
        <v>9068</v>
      </c>
      <c r="B6179" t="s">
        <v>50</v>
      </c>
      <c r="C6179" t="s">
        <v>8981</v>
      </c>
      <c r="D6179" t="s">
        <v>86</v>
      </c>
      <c r="E6179" s="149">
        <v>245850</v>
      </c>
      <c r="F6179" s="149">
        <v>47612.47</v>
      </c>
      <c r="G6179" s="149">
        <v>293462.46999999997</v>
      </c>
      <c r="H6179" s="150">
        <f>Tabela2[[#This Row],[PERCENTUAL REALIZADO2]]*1/100</f>
        <v>1.2839E-2</v>
      </c>
      <c r="I6179">
        <v>1.2839</v>
      </c>
      <c r="J6179" s="111">
        <v>42235</v>
      </c>
      <c r="L6179" t="s">
        <v>2</v>
      </c>
      <c r="M6179" t="s">
        <v>84</v>
      </c>
      <c r="N6179" t="s">
        <v>88</v>
      </c>
    </row>
    <row r="6180" spans="1:14" x14ac:dyDescent="0.25">
      <c r="A6180" t="s">
        <v>9069</v>
      </c>
      <c r="B6180" t="s">
        <v>47</v>
      </c>
      <c r="C6180" t="s">
        <v>4356</v>
      </c>
      <c r="D6180" t="s">
        <v>86</v>
      </c>
      <c r="E6180" s="149">
        <v>245850</v>
      </c>
      <c r="F6180" s="149">
        <v>19296.91</v>
      </c>
      <c r="G6180" s="149">
        <v>265146.90999999997</v>
      </c>
      <c r="H6180" s="150">
        <f>Tabela2[[#This Row],[PERCENTUAL REALIZADO2]]*1/100</f>
        <v>0.81314700000000006</v>
      </c>
      <c r="I6180">
        <v>81.314700000000002</v>
      </c>
      <c r="J6180" s="111">
        <v>42163</v>
      </c>
      <c r="L6180" t="s">
        <v>2</v>
      </c>
      <c r="M6180" t="s">
        <v>84</v>
      </c>
      <c r="N6180" t="s">
        <v>88</v>
      </c>
    </row>
    <row r="6181" spans="1:14" x14ac:dyDescent="0.25">
      <c r="A6181" t="s">
        <v>9070</v>
      </c>
      <c r="B6181" t="s">
        <v>47</v>
      </c>
      <c r="C6181" t="s">
        <v>2805</v>
      </c>
      <c r="D6181" t="s">
        <v>86</v>
      </c>
      <c r="E6181" s="149">
        <v>473320</v>
      </c>
      <c r="F6181" s="149">
        <v>0</v>
      </c>
      <c r="G6181" s="149">
        <v>473320</v>
      </c>
      <c r="H6181" s="150">
        <f>Tabela2[[#This Row],[PERCENTUAL REALIZADO2]]*1/100</f>
        <v>0.36607300000000004</v>
      </c>
      <c r="I6181">
        <v>36.607300000000002</v>
      </c>
      <c r="J6181" s="111">
        <v>42138</v>
      </c>
      <c r="L6181" t="s">
        <v>2</v>
      </c>
      <c r="M6181" t="s">
        <v>84</v>
      </c>
      <c r="N6181" t="s">
        <v>88</v>
      </c>
    </row>
    <row r="6182" spans="1:14" x14ac:dyDescent="0.25">
      <c r="A6182" t="s">
        <v>9071</v>
      </c>
      <c r="B6182" t="s">
        <v>48</v>
      </c>
      <c r="C6182" t="s">
        <v>633</v>
      </c>
      <c r="D6182" t="s">
        <v>86</v>
      </c>
      <c r="E6182" s="149">
        <v>486679.36</v>
      </c>
      <c r="F6182" s="149">
        <v>9932.23</v>
      </c>
      <c r="G6182" s="149">
        <v>496611.59</v>
      </c>
      <c r="H6182" s="150">
        <f>Tabela2[[#This Row],[PERCENTUAL REALIZADO2]]*1/100</f>
        <v>0.40157600000000004</v>
      </c>
      <c r="I6182">
        <v>40.157600000000002</v>
      </c>
      <c r="J6182" s="111">
        <v>42156</v>
      </c>
      <c r="L6182" t="s">
        <v>2</v>
      </c>
      <c r="M6182" t="s">
        <v>84</v>
      </c>
      <c r="N6182" t="s">
        <v>88</v>
      </c>
    </row>
    <row r="6183" spans="1:14" x14ac:dyDescent="0.25">
      <c r="A6183" t="s">
        <v>9072</v>
      </c>
      <c r="B6183" t="s">
        <v>47</v>
      </c>
      <c r="C6183" t="s">
        <v>5573</v>
      </c>
      <c r="D6183" t="s">
        <v>86</v>
      </c>
      <c r="E6183" s="149">
        <v>245850</v>
      </c>
      <c r="F6183" s="149">
        <v>85105.09</v>
      </c>
      <c r="G6183" s="149">
        <v>330955.09000000003</v>
      </c>
      <c r="H6183" s="150">
        <f>Tabela2[[#This Row],[PERCENTUAL REALIZADO2]]*1/100</f>
        <v>0.81265500000000002</v>
      </c>
      <c r="I6183">
        <v>81.265500000000003</v>
      </c>
      <c r="J6183" s="111">
        <v>42006</v>
      </c>
      <c r="L6183" t="s">
        <v>2</v>
      </c>
      <c r="M6183" t="s">
        <v>84</v>
      </c>
      <c r="N6183" t="s">
        <v>88</v>
      </c>
    </row>
    <row r="6184" spans="1:14" x14ac:dyDescent="0.25">
      <c r="A6184" t="s">
        <v>9073</v>
      </c>
      <c r="B6184" t="s">
        <v>53</v>
      </c>
      <c r="C6184" t="s">
        <v>1069</v>
      </c>
      <c r="D6184" t="s">
        <v>86</v>
      </c>
      <c r="E6184" s="149">
        <v>641450</v>
      </c>
      <c r="F6184" s="149">
        <v>373209.06</v>
      </c>
      <c r="G6184" s="149">
        <v>1014659.06</v>
      </c>
      <c r="H6184" s="150">
        <f>Tabela2[[#This Row],[PERCENTUAL REALIZADO2]]*1/100</f>
        <v>0.98484099999999997</v>
      </c>
      <c r="I6184">
        <v>98.484099999999998</v>
      </c>
      <c r="J6184" s="111">
        <v>42143</v>
      </c>
      <c r="L6184" t="s">
        <v>2</v>
      </c>
      <c r="M6184" t="s">
        <v>84</v>
      </c>
      <c r="N6184" t="s">
        <v>88</v>
      </c>
    </row>
    <row r="6185" spans="1:14" x14ac:dyDescent="0.25">
      <c r="A6185" t="s">
        <v>9074</v>
      </c>
      <c r="B6185" t="s">
        <v>50</v>
      </c>
      <c r="C6185" t="s">
        <v>620</v>
      </c>
      <c r="D6185" t="s">
        <v>86</v>
      </c>
      <c r="E6185" s="149">
        <v>245850</v>
      </c>
      <c r="F6185" s="149">
        <v>12803.96</v>
      </c>
      <c r="G6185" s="149">
        <v>258653.96</v>
      </c>
      <c r="H6185" s="150">
        <f>Tabela2[[#This Row],[PERCENTUAL REALIZADO2]]*1/100</f>
        <v>0.70613400000000004</v>
      </c>
      <c r="I6185">
        <v>70.613399999999999</v>
      </c>
      <c r="J6185" s="111">
        <v>42550</v>
      </c>
      <c r="L6185" t="s">
        <v>2</v>
      </c>
      <c r="M6185" t="s">
        <v>84</v>
      </c>
      <c r="N6185" t="s">
        <v>88</v>
      </c>
    </row>
    <row r="6186" spans="1:14" x14ac:dyDescent="0.25">
      <c r="A6186" t="s">
        <v>9075</v>
      </c>
      <c r="B6186" t="s">
        <v>68</v>
      </c>
      <c r="C6186" t="s">
        <v>1714</v>
      </c>
      <c r="D6186" t="s">
        <v>86</v>
      </c>
      <c r="E6186" s="149">
        <v>295300</v>
      </c>
      <c r="F6186" s="149">
        <v>58215.47</v>
      </c>
      <c r="G6186" s="149">
        <v>353515.47</v>
      </c>
      <c r="H6186" s="150">
        <f>Tabela2[[#This Row],[PERCENTUAL REALIZADO2]]*1/100</f>
        <v>7.0570999999999995E-2</v>
      </c>
      <c r="I6186">
        <v>7.0571000000000002</v>
      </c>
      <c r="J6186" s="111">
        <v>42248</v>
      </c>
      <c r="L6186" t="s">
        <v>2</v>
      </c>
      <c r="M6186" t="s">
        <v>84</v>
      </c>
      <c r="N6186" t="s">
        <v>183</v>
      </c>
    </row>
    <row r="6187" spans="1:14" x14ac:dyDescent="0.25">
      <c r="A6187" t="s">
        <v>9076</v>
      </c>
      <c r="B6187" t="s">
        <v>52</v>
      </c>
      <c r="C6187" t="s">
        <v>531</v>
      </c>
      <c r="D6187" t="s">
        <v>82</v>
      </c>
      <c r="E6187" s="149">
        <v>500000</v>
      </c>
      <c r="F6187" s="149">
        <v>10204.08</v>
      </c>
      <c r="G6187" s="149">
        <v>510204.08</v>
      </c>
      <c r="H6187" s="150">
        <f>Tabela2[[#This Row],[PERCENTUAL REALIZADO2]]*1/100</f>
        <v>0.96309400000000001</v>
      </c>
      <c r="I6187">
        <v>96.309399999999997</v>
      </c>
      <c r="J6187" s="111">
        <v>42153</v>
      </c>
      <c r="L6187" t="s">
        <v>2</v>
      </c>
      <c r="M6187" t="s">
        <v>84</v>
      </c>
      <c r="N6187" t="s">
        <v>85</v>
      </c>
    </row>
    <row r="6188" spans="1:14" x14ac:dyDescent="0.25">
      <c r="A6188" t="s">
        <v>9077</v>
      </c>
      <c r="B6188" t="s">
        <v>52</v>
      </c>
      <c r="C6188" t="s">
        <v>3099</v>
      </c>
      <c r="D6188" t="s">
        <v>82</v>
      </c>
      <c r="E6188" s="149">
        <v>607600</v>
      </c>
      <c r="F6188" s="149">
        <v>12400</v>
      </c>
      <c r="G6188" s="149">
        <v>620000</v>
      </c>
      <c r="H6188" s="150">
        <f>Tabela2[[#This Row],[PERCENTUAL REALIZADO2]]*1/100</f>
        <v>0.61140600000000001</v>
      </c>
      <c r="I6188">
        <v>61.140599999999999</v>
      </c>
      <c r="J6188" s="111">
        <v>42136</v>
      </c>
      <c r="L6188" t="s">
        <v>2</v>
      </c>
      <c r="M6188" t="s">
        <v>84</v>
      </c>
      <c r="N6188" t="s">
        <v>85</v>
      </c>
    </row>
    <row r="6189" spans="1:14" x14ac:dyDescent="0.25">
      <c r="A6189" t="s">
        <v>9078</v>
      </c>
      <c r="B6189" t="s">
        <v>52</v>
      </c>
      <c r="C6189" t="s">
        <v>5326</v>
      </c>
      <c r="D6189" t="s">
        <v>82</v>
      </c>
      <c r="E6189" s="149">
        <v>500000</v>
      </c>
      <c r="F6189" s="149">
        <v>10204.08</v>
      </c>
      <c r="G6189" s="149">
        <v>510204.08</v>
      </c>
      <c r="H6189" s="150">
        <f>Tabela2[[#This Row],[PERCENTUAL REALIZADO2]]*1/100</f>
        <v>8.3490000000000005E-3</v>
      </c>
      <c r="I6189">
        <v>0.83489999999999998</v>
      </c>
      <c r="J6189" s="111">
        <v>42207</v>
      </c>
      <c r="L6189" t="s">
        <v>2</v>
      </c>
      <c r="M6189" t="s">
        <v>84</v>
      </c>
      <c r="N6189" t="s">
        <v>85</v>
      </c>
    </row>
    <row r="6190" spans="1:14" x14ac:dyDescent="0.25">
      <c r="A6190" t="s">
        <v>9080</v>
      </c>
      <c r="B6190" t="s">
        <v>69</v>
      </c>
      <c r="C6190" t="s">
        <v>9079</v>
      </c>
      <c r="D6190" t="s">
        <v>82</v>
      </c>
      <c r="E6190" s="149">
        <v>280000</v>
      </c>
      <c r="F6190" s="149">
        <v>6000</v>
      </c>
      <c r="G6190" s="149">
        <v>286000</v>
      </c>
      <c r="H6190" s="150">
        <f>Tabela2[[#This Row],[PERCENTUAL REALIZADO2]]*1/100</f>
        <v>0.176591</v>
      </c>
      <c r="I6190">
        <v>17.659099999999999</v>
      </c>
      <c r="J6190" s="111">
        <v>42217</v>
      </c>
      <c r="L6190" t="s">
        <v>2</v>
      </c>
      <c r="M6190" t="s">
        <v>84</v>
      </c>
      <c r="N6190" t="s">
        <v>85</v>
      </c>
    </row>
    <row r="6191" spans="1:14" x14ac:dyDescent="0.25">
      <c r="A6191" t="s">
        <v>9081</v>
      </c>
      <c r="B6191" t="s">
        <v>60</v>
      </c>
      <c r="C6191" t="s">
        <v>792</v>
      </c>
      <c r="D6191" t="s">
        <v>82</v>
      </c>
      <c r="E6191" s="149">
        <v>585000</v>
      </c>
      <c r="F6191" s="149">
        <v>15000</v>
      </c>
      <c r="G6191" s="149">
        <v>600000</v>
      </c>
      <c r="H6191" s="150">
        <f>Tabela2[[#This Row],[PERCENTUAL REALIZADO2]]*1/100</f>
        <v>0.74638000000000004</v>
      </c>
      <c r="I6191">
        <v>74.638000000000005</v>
      </c>
      <c r="J6191" s="111">
        <v>42250</v>
      </c>
      <c r="L6191" t="s">
        <v>2</v>
      </c>
      <c r="M6191" t="s">
        <v>84</v>
      </c>
      <c r="N6191" t="s">
        <v>85</v>
      </c>
    </row>
    <row r="6192" spans="1:14" x14ac:dyDescent="0.25">
      <c r="A6192" t="s">
        <v>9083</v>
      </c>
      <c r="B6192" t="s">
        <v>48</v>
      </c>
      <c r="C6192" t="s">
        <v>9082</v>
      </c>
      <c r="D6192" t="s">
        <v>82</v>
      </c>
      <c r="E6192" s="149">
        <v>303312.21999999997</v>
      </c>
      <c r="F6192" s="149">
        <v>6190.05</v>
      </c>
      <c r="G6192" s="149">
        <v>309502.27</v>
      </c>
      <c r="H6192" s="150">
        <f>Tabela2[[#This Row],[PERCENTUAL REALIZADO2]]*1/100</f>
        <v>0.83044300000000004</v>
      </c>
      <c r="I6192">
        <v>83.044300000000007</v>
      </c>
      <c r="J6192" s="111">
        <v>42152</v>
      </c>
      <c r="L6192" t="s">
        <v>2</v>
      </c>
      <c r="M6192" t="s">
        <v>84</v>
      </c>
      <c r="N6192" t="s">
        <v>85</v>
      </c>
    </row>
    <row r="6193" spans="1:14" x14ac:dyDescent="0.25">
      <c r="A6193" t="s">
        <v>690</v>
      </c>
      <c r="B6193" t="s">
        <v>52</v>
      </c>
      <c r="C6193" t="s">
        <v>1212</v>
      </c>
      <c r="D6193" t="s">
        <v>82</v>
      </c>
      <c r="E6193" s="149">
        <v>490000</v>
      </c>
      <c r="F6193" s="149">
        <v>10000</v>
      </c>
      <c r="G6193" s="149">
        <v>500000</v>
      </c>
      <c r="H6193" s="150">
        <f>Tabela2[[#This Row],[PERCENTUAL REALIZADO2]]*1/100</f>
        <v>1.4945999999999999E-2</v>
      </c>
      <c r="I6193">
        <v>1.4945999999999999</v>
      </c>
      <c r="J6193" s="111">
        <v>42063</v>
      </c>
      <c r="L6193" t="s">
        <v>2</v>
      </c>
      <c r="M6193" t="s">
        <v>84</v>
      </c>
      <c r="N6193" t="s">
        <v>85</v>
      </c>
    </row>
    <row r="6194" spans="1:14" x14ac:dyDescent="0.25">
      <c r="A6194" t="s">
        <v>9084</v>
      </c>
      <c r="B6194" t="s">
        <v>53</v>
      </c>
      <c r="C6194" t="s">
        <v>355</v>
      </c>
      <c r="D6194" t="s">
        <v>82</v>
      </c>
      <c r="E6194" s="149">
        <v>500000</v>
      </c>
      <c r="F6194" s="149">
        <v>11000</v>
      </c>
      <c r="G6194" s="149">
        <v>511000</v>
      </c>
      <c r="H6194" s="150">
        <f>Tabela2[[#This Row],[PERCENTUAL REALIZADO2]]*1/100</f>
        <v>0.99729000000000001</v>
      </c>
      <c r="I6194">
        <v>99.728999999999999</v>
      </c>
      <c r="J6194" s="111">
        <v>42373</v>
      </c>
      <c r="L6194" t="s">
        <v>2</v>
      </c>
      <c r="M6194" t="s">
        <v>84</v>
      </c>
      <c r="N6194" t="s">
        <v>85</v>
      </c>
    </row>
    <row r="6195" spans="1:14" x14ac:dyDescent="0.25">
      <c r="A6195" t="s">
        <v>9085</v>
      </c>
      <c r="B6195" t="s">
        <v>52</v>
      </c>
      <c r="C6195" t="s">
        <v>6568</v>
      </c>
      <c r="D6195" t="s">
        <v>82</v>
      </c>
      <c r="E6195" s="149">
        <v>490000</v>
      </c>
      <c r="F6195" s="149">
        <v>10000</v>
      </c>
      <c r="G6195" s="149">
        <v>500000</v>
      </c>
      <c r="H6195" s="150">
        <f>Tabela2[[#This Row],[PERCENTUAL REALIZADO2]]*1/100</f>
        <v>0.456287</v>
      </c>
      <c r="I6195">
        <v>45.628700000000002</v>
      </c>
      <c r="J6195" s="111">
        <v>42134</v>
      </c>
      <c r="L6195" t="s">
        <v>2</v>
      </c>
      <c r="M6195" t="s">
        <v>84</v>
      </c>
      <c r="N6195" t="s">
        <v>85</v>
      </c>
    </row>
    <row r="6196" spans="1:14" x14ac:dyDescent="0.25">
      <c r="A6196" t="s">
        <v>9087</v>
      </c>
      <c r="B6196" t="s">
        <v>53</v>
      </c>
      <c r="C6196" t="s">
        <v>9086</v>
      </c>
      <c r="D6196" t="s">
        <v>82</v>
      </c>
      <c r="E6196" s="149">
        <v>279825</v>
      </c>
      <c r="F6196" s="149">
        <v>25175</v>
      </c>
      <c r="G6196" s="149">
        <v>305000</v>
      </c>
      <c r="H6196" s="150">
        <f>Tabela2[[#This Row],[PERCENTUAL REALIZADO2]]*1/100</f>
        <v>1.1439999999999999E-2</v>
      </c>
      <c r="I6196">
        <v>1.1439999999999999</v>
      </c>
      <c r="J6196" s="111">
        <v>42128</v>
      </c>
      <c r="L6196" t="s">
        <v>2</v>
      </c>
      <c r="M6196" t="s">
        <v>84</v>
      </c>
      <c r="N6196" t="s">
        <v>85</v>
      </c>
    </row>
    <row r="6197" spans="1:14" x14ac:dyDescent="0.25">
      <c r="A6197" t="s">
        <v>9088</v>
      </c>
      <c r="B6197" t="s">
        <v>52</v>
      </c>
      <c r="C6197" t="s">
        <v>3108</v>
      </c>
      <c r="D6197" t="s">
        <v>82</v>
      </c>
      <c r="E6197" s="149">
        <v>390000</v>
      </c>
      <c r="F6197" s="149">
        <v>8000</v>
      </c>
      <c r="G6197" s="149">
        <v>398000</v>
      </c>
      <c r="H6197" s="150">
        <f>Tabela2[[#This Row],[PERCENTUAL REALIZADO2]]*1/100</f>
        <v>0.56306</v>
      </c>
      <c r="I6197">
        <v>56.305999999999997</v>
      </c>
      <c r="J6197" s="111">
        <v>41852</v>
      </c>
      <c r="L6197" t="s">
        <v>2</v>
      </c>
      <c r="M6197" t="s">
        <v>84</v>
      </c>
      <c r="N6197" t="s">
        <v>85</v>
      </c>
    </row>
    <row r="6198" spans="1:14" x14ac:dyDescent="0.25">
      <c r="A6198" t="s">
        <v>9089</v>
      </c>
      <c r="B6198" t="s">
        <v>45</v>
      </c>
      <c r="C6198" t="s">
        <v>1006</v>
      </c>
      <c r="D6198" t="s">
        <v>117</v>
      </c>
      <c r="E6198" s="149">
        <v>1950000</v>
      </c>
      <c r="F6198" s="149">
        <v>40250.959999999999</v>
      </c>
      <c r="G6198" s="149">
        <v>1990250.96</v>
      </c>
      <c r="H6198" s="150">
        <f>Tabela2[[#This Row],[PERCENTUAL REALIZADO2]]*1/100</f>
        <v>0.18004500000000001</v>
      </c>
      <c r="I6198">
        <v>18.0045</v>
      </c>
      <c r="J6198" s="111">
        <v>42013</v>
      </c>
      <c r="L6198" t="s">
        <v>2</v>
      </c>
      <c r="M6198" t="s">
        <v>120</v>
      </c>
      <c r="N6198" t="s">
        <v>121</v>
      </c>
    </row>
    <row r="6199" spans="1:14" x14ac:dyDescent="0.25">
      <c r="A6199" t="s">
        <v>9091</v>
      </c>
      <c r="B6199" t="s">
        <v>54</v>
      </c>
      <c r="C6199" t="s">
        <v>9090</v>
      </c>
      <c r="D6199" t="s">
        <v>117</v>
      </c>
      <c r="E6199" s="149">
        <v>1365000</v>
      </c>
      <c r="F6199" s="149">
        <v>27900</v>
      </c>
      <c r="G6199" s="149">
        <v>1392900</v>
      </c>
      <c r="H6199" s="150">
        <f>Tabela2[[#This Row],[PERCENTUAL REALIZADO2]]*1/100</f>
        <v>1.9699999999999999E-4</v>
      </c>
      <c r="I6199">
        <v>1.9699999999999999E-2</v>
      </c>
      <c r="J6199" s="111">
        <v>42347</v>
      </c>
      <c r="L6199" t="s">
        <v>2</v>
      </c>
      <c r="M6199" t="s">
        <v>120</v>
      </c>
      <c r="N6199" t="s">
        <v>121</v>
      </c>
    </row>
    <row r="6200" spans="1:14" x14ac:dyDescent="0.25">
      <c r="A6200" t="s">
        <v>9092</v>
      </c>
      <c r="B6200" t="s">
        <v>47</v>
      </c>
      <c r="C6200" t="s">
        <v>919</v>
      </c>
      <c r="D6200" t="s">
        <v>117</v>
      </c>
      <c r="E6200" s="149">
        <v>487500</v>
      </c>
      <c r="F6200" s="149">
        <v>12500</v>
      </c>
      <c r="G6200" s="149">
        <v>500000</v>
      </c>
      <c r="H6200" s="150">
        <f>Tabela2[[#This Row],[PERCENTUAL REALIZADO2]]*1/100</f>
        <v>0.54670099999999999</v>
      </c>
      <c r="I6200">
        <v>54.670099999999998</v>
      </c>
      <c r="J6200" s="111">
        <v>42420</v>
      </c>
      <c r="L6200" t="s">
        <v>2</v>
      </c>
      <c r="M6200" t="s">
        <v>120</v>
      </c>
      <c r="N6200" t="s">
        <v>121</v>
      </c>
    </row>
    <row r="6201" spans="1:14" x14ac:dyDescent="0.25">
      <c r="A6201" t="s">
        <v>670</v>
      </c>
      <c r="B6201" t="s">
        <v>47</v>
      </c>
      <c r="C6201" t="s">
        <v>827</v>
      </c>
      <c r="D6201" t="s">
        <v>117</v>
      </c>
      <c r="E6201" s="149">
        <v>243750</v>
      </c>
      <c r="F6201" s="149">
        <v>35652.400000000001</v>
      </c>
      <c r="G6201" s="149">
        <v>279402.40000000002</v>
      </c>
      <c r="H6201" s="150">
        <f>Tabela2[[#This Row],[PERCENTUAL REALIZADO2]]*1/100</f>
        <v>1.2054E-2</v>
      </c>
      <c r="I6201">
        <v>1.2054</v>
      </c>
      <c r="J6201" s="111">
        <v>42165</v>
      </c>
      <c r="L6201" t="s">
        <v>2</v>
      </c>
      <c r="M6201" t="s">
        <v>120</v>
      </c>
      <c r="N6201" t="s">
        <v>121</v>
      </c>
    </row>
    <row r="6202" spans="1:14" x14ac:dyDescent="0.25">
      <c r="A6202" t="s">
        <v>9093</v>
      </c>
      <c r="B6202" t="s">
        <v>62</v>
      </c>
      <c r="C6202" t="s">
        <v>307</v>
      </c>
      <c r="D6202" t="s">
        <v>117</v>
      </c>
      <c r="E6202" s="149">
        <v>682500</v>
      </c>
      <c r="F6202" s="149">
        <v>32607.89</v>
      </c>
      <c r="G6202" s="149">
        <v>715107.89</v>
      </c>
      <c r="H6202" s="150">
        <f>Tabela2[[#This Row],[PERCENTUAL REALIZADO2]]*1/100</f>
        <v>0.32914599999999999</v>
      </c>
      <c r="I6202">
        <v>32.9146</v>
      </c>
      <c r="J6202" s="111">
        <v>42186</v>
      </c>
      <c r="L6202" t="s">
        <v>2</v>
      </c>
      <c r="M6202" t="s">
        <v>120</v>
      </c>
      <c r="N6202" t="s">
        <v>121</v>
      </c>
    </row>
    <row r="6203" spans="1:14" x14ac:dyDescent="0.25">
      <c r="A6203" t="s">
        <v>9094</v>
      </c>
      <c r="B6203" t="s">
        <v>48</v>
      </c>
      <c r="C6203" t="s">
        <v>7251</v>
      </c>
      <c r="D6203" t="s">
        <v>117</v>
      </c>
      <c r="E6203" s="149">
        <v>243750</v>
      </c>
      <c r="F6203" s="149">
        <v>6802.27</v>
      </c>
      <c r="G6203" s="149">
        <v>250552.27</v>
      </c>
      <c r="H6203" s="150">
        <f>Tabela2[[#This Row],[PERCENTUAL REALIZADO2]]*1/100</f>
        <v>0.98</v>
      </c>
      <c r="I6203">
        <v>98</v>
      </c>
      <c r="J6203" s="111">
        <v>42217</v>
      </c>
      <c r="L6203" t="s">
        <v>2</v>
      </c>
      <c r="M6203" t="s">
        <v>120</v>
      </c>
      <c r="N6203" t="s">
        <v>121</v>
      </c>
    </row>
    <row r="6204" spans="1:14" x14ac:dyDescent="0.25">
      <c r="A6204" t="s">
        <v>9095</v>
      </c>
      <c r="B6204" t="s">
        <v>48</v>
      </c>
      <c r="C6204" t="s">
        <v>8866</v>
      </c>
      <c r="D6204" t="s">
        <v>117</v>
      </c>
      <c r="E6204" s="149">
        <v>243750</v>
      </c>
      <c r="F6204" s="149">
        <v>26330.7</v>
      </c>
      <c r="G6204" s="149">
        <v>270080.7</v>
      </c>
      <c r="H6204" s="150">
        <f>Tabela2[[#This Row],[PERCENTUAL REALIZADO2]]*1/100</f>
        <v>3.3894000000000001E-2</v>
      </c>
      <c r="I6204">
        <v>3.3894000000000002</v>
      </c>
      <c r="J6204" s="111">
        <v>42122</v>
      </c>
      <c r="L6204" t="s">
        <v>2</v>
      </c>
      <c r="M6204" t="s">
        <v>120</v>
      </c>
      <c r="N6204" t="s">
        <v>121</v>
      </c>
    </row>
    <row r="6205" spans="1:14" x14ac:dyDescent="0.25">
      <c r="A6205" t="s">
        <v>9096</v>
      </c>
      <c r="B6205" t="s">
        <v>48</v>
      </c>
      <c r="C6205" t="s">
        <v>580</v>
      </c>
      <c r="D6205" t="s">
        <v>117</v>
      </c>
      <c r="E6205" s="149">
        <v>487500</v>
      </c>
      <c r="F6205" s="149">
        <v>85890.98</v>
      </c>
      <c r="G6205" s="149">
        <v>573390.98</v>
      </c>
      <c r="H6205" s="150">
        <f>Tabela2[[#This Row],[PERCENTUAL REALIZADO2]]*1/100</f>
        <v>5.1400000000000005E-3</v>
      </c>
      <c r="I6205">
        <v>0.51400000000000001</v>
      </c>
      <c r="J6205" s="111">
        <v>42156</v>
      </c>
      <c r="L6205" t="s">
        <v>2</v>
      </c>
      <c r="M6205" t="s">
        <v>120</v>
      </c>
      <c r="N6205" t="s">
        <v>121</v>
      </c>
    </row>
    <row r="6206" spans="1:14" x14ac:dyDescent="0.25">
      <c r="A6206" t="s">
        <v>9097</v>
      </c>
      <c r="B6206" t="s">
        <v>48</v>
      </c>
      <c r="C6206" t="s">
        <v>234</v>
      </c>
      <c r="D6206" t="s">
        <v>117</v>
      </c>
      <c r="E6206" s="149">
        <v>243750</v>
      </c>
      <c r="F6206" s="149">
        <v>130406.1</v>
      </c>
      <c r="G6206" s="149">
        <v>374156.1</v>
      </c>
      <c r="H6206" s="150">
        <f>Tabela2[[#This Row],[PERCENTUAL REALIZADO2]]*1/100</f>
        <v>1.5421000000000001E-2</v>
      </c>
      <c r="I6206">
        <v>1.5421</v>
      </c>
      <c r="J6206" s="111">
        <v>42278</v>
      </c>
      <c r="L6206" t="s">
        <v>2</v>
      </c>
      <c r="M6206" t="s">
        <v>120</v>
      </c>
      <c r="N6206" t="s">
        <v>121</v>
      </c>
    </row>
    <row r="6207" spans="1:14" x14ac:dyDescent="0.25">
      <c r="A6207" t="s">
        <v>570</v>
      </c>
      <c r="B6207" t="s">
        <v>314</v>
      </c>
      <c r="C6207" t="s">
        <v>313</v>
      </c>
      <c r="D6207" t="s">
        <v>117</v>
      </c>
      <c r="E6207" s="149">
        <v>877500</v>
      </c>
      <c r="F6207" s="149">
        <v>140344.76999999999</v>
      </c>
      <c r="G6207" s="149">
        <v>1017844.77</v>
      </c>
      <c r="H6207" s="150">
        <f>Tabela2[[#This Row],[PERCENTUAL REALIZADO2]]*1/100</f>
        <v>0.933724</v>
      </c>
      <c r="I6207">
        <v>93.372399999999999</v>
      </c>
      <c r="J6207" s="111">
        <v>42158</v>
      </c>
      <c r="L6207" t="s">
        <v>2</v>
      </c>
      <c r="M6207" t="s">
        <v>120</v>
      </c>
      <c r="N6207" t="s">
        <v>121</v>
      </c>
    </row>
    <row r="6208" spans="1:14" x14ac:dyDescent="0.25">
      <c r="A6208" t="s">
        <v>6742</v>
      </c>
      <c r="B6208" t="s">
        <v>47</v>
      </c>
      <c r="C6208" t="s">
        <v>7454</v>
      </c>
      <c r="D6208" t="s">
        <v>117</v>
      </c>
      <c r="E6208" s="149">
        <v>975000</v>
      </c>
      <c r="F6208" s="149">
        <v>430767.23</v>
      </c>
      <c r="G6208" s="149">
        <v>1405767.23</v>
      </c>
      <c r="H6208" s="150">
        <f>Tabela2[[#This Row],[PERCENTUAL REALIZADO2]]*1/100</f>
        <v>5.9032000000000001E-2</v>
      </c>
      <c r="I6208">
        <v>5.9032</v>
      </c>
      <c r="J6208" s="111">
        <v>42156</v>
      </c>
      <c r="L6208" t="s">
        <v>2</v>
      </c>
      <c r="M6208" t="s">
        <v>120</v>
      </c>
      <c r="N6208" t="s">
        <v>121</v>
      </c>
    </row>
    <row r="6209" spans="1:14" x14ac:dyDescent="0.25">
      <c r="A6209" t="s">
        <v>569</v>
      </c>
      <c r="B6209" t="s">
        <v>65</v>
      </c>
      <c r="C6209" t="s">
        <v>1713</v>
      </c>
      <c r="D6209" t="s">
        <v>117</v>
      </c>
      <c r="E6209" s="149">
        <v>243750</v>
      </c>
      <c r="F6209" s="149">
        <v>239610.88</v>
      </c>
      <c r="G6209" s="149">
        <v>483360.88</v>
      </c>
      <c r="H6209" s="150">
        <f>Tabela2[[#This Row],[PERCENTUAL REALIZADO2]]*1/100</f>
        <v>0.59804599999999997</v>
      </c>
      <c r="I6209">
        <v>59.804600000000001</v>
      </c>
      <c r="J6209" s="111">
        <v>42377</v>
      </c>
      <c r="L6209" t="s">
        <v>2</v>
      </c>
      <c r="M6209" t="s">
        <v>120</v>
      </c>
      <c r="N6209" t="s">
        <v>121</v>
      </c>
    </row>
    <row r="6210" spans="1:14" x14ac:dyDescent="0.25">
      <c r="A6210" t="s">
        <v>9098</v>
      </c>
      <c r="B6210" t="s">
        <v>65</v>
      </c>
      <c r="C6210" t="s">
        <v>1066</v>
      </c>
      <c r="D6210" t="s">
        <v>117</v>
      </c>
      <c r="E6210" s="149">
        <v>243750</v>
      </c>
      <c r="F6210" s="149">
        <v>19674.84</v>
      </c>
      <c r="G6210" s="149">
        <v>263424.84000000003</v>
      </c>
      <c r="H6210" s="150">
        <f>Tabela2[[#This Row],[PERCENTUAL REALIZADO2]]*1/100</f>
        <v>0.47400500000000001</v>
      </c>
      <c r="I6210">
        <v>47.400500000000001</v>
      </c>
      <c r="J6210" s="111">
        <v>42370</v>
      </c>
      <c r="L6210" t="s">
        <v>2</v>
      </c>
      <c r="M6210" t="s">
        <v>120</v>
      </c>
      <c r="N6210" t="s">
        <v>121</v>
      </c>
    </row>
    <row r="6211" spans="1:14" x14ac:dyDescent="0.25">
      <c r="A6211" t="s">
        <v>9100</v>
      </c>
      <c r="B6211" t="s">
        <v>51</v>
      </c>
      <c r="C6211" t="s">
        <v>9099</v>
      </c>
      <c r="D6211" t="s">
        <v>117</v>
      </c>
      <c r="E6211" s="149">
        <v>585000</v>
      </c>
      <c r="F6211" s="149">
        <v>12000</v>
      </c>
      <c r="G6211" s="149">
        <v>597000</v>
      </c>
      <c r="H6211" s="150">
        <f>Tabela2[[#This Row],[PERCENTUAL REALIZADO2]]*1/100</f>
        <v>1.7565000000000001E-2</v>
      </c>
      <c r="I6211">
        <v>1.7565</v>
      </c>
      <c r="J6211" s="111">
        <v>42303</v>
      </c>
      <c r="L6211" t="s">
        <v>2</v>
      </c>
      <c r="M6211" t="s">
        <v>120</v>
      </c>
      <c r="N6211" t="s">
        <v>121</v>
      </c>
    </row>
    <row r="6212" spans="1:14" x14ac:dyDescent="0.25">
      <c r="A6212" t="s">
        <v>9102</v>
      </c>
      <c r="B6212" t="s">
        <v>314</v>
      </c>
      <c r="C6212" t="s">
        <v>9101</v>
      </c>
      <c r="D6212" t="s">
        <v>117</v>
      </c>
      <c r="E6212" s="149">
        <v>975000</v>
      </c>
      <c r="F6212" s="149">
        <v>20000</v>
      </c>
      <c r="G6212" s="149">
        <v>995000</v>
      </c>
      <c r="H6212" s="150">
        <f>Tabela2[[#This Row],[PERCENTUAL REALIZADO2]]*1/100</f>
        <v>0.30194599999999999</v>
      </c>
      <c r="I6212">
        <v>30.194600000000001</v>
      </c>
      <c r="J6212" s="111">
        <v>42222</v>
      </c>
      <c r="L6212" t="s">
        <v>2</v>
      </c>
      <c r="M6212" t="s">
        <v>120</v>
      </c>
      <c r="N6212" t="s">
        <v>121</v>
      </c>
    </row>
    <row r="6213" spans="1:14" x14ac:dyDescent="0.25">
      <c r="A6213" t="s">
        <v>1082</v>
      </c>
      <c r="B6213" t="s">
        <v>68</v>
      </c>
      <c r="C6213" t="s">
        <v>926</v>
      </c>
      <c r="D6213" t="s">
        <v>117</v>
      </c>
      <c r="E6213" s="149">
        <v>780000</v>
      </c>
      <c r="F6213" s="149">
        <v>197567.13</v>
      </c>
      <c r="G6213" s="149">
        <v>977567.13</v>
      </c>
      <c r="H6213" s="150">
        <f>Tabela2[[#This Row],[PERCENTUAL REALIZADO2]]*1/100</f>
        <v>0.23166799999999999</v>
      </c>
      <c r="I6213">
        <v>23.166799999999999</v>
      </c>
      <c r="J6213" s="111">
        <v>42151</v>
      </c>
      <c r="L6213" t="s">
        <v>2</v>
      </c>
      <c r="M6213" t="s">
        <v>120</v>
      </c>
      <c r="N6213" t="s">
        <v>121</v>
      </c>
    </row>
    <row r="6214" spans="1:14" x14ac:dyDescent="0.25">
      <c r="A6214" t="s">
        <v>9103</v>
      </c>
      <c r="B6214" t="s">
        <v>54</v>
      </c>
      <c r="C6214" t="s">
        <v>3503</v>
      </c>
      <c r="D6214" t="s">
        <v>117</v>
      </c>
      <c r="E6214" s="149">
        <v>975000</v>
      </c>
      <c r="F6214" s="149">
        <v>111955.01</v>
      </c>
      <c r="G6214" s="149">
        <v>1086955.01</v>
      </c>
      <c r="H6214" s="150">
        <f>Tabela2[[#This Row],[PERCENTUAL REALIZADO2]]*1/100</f>
        <v>0.26961400000000002</v>
      </c>
      <c r="I6214">
        <v>26.961400000000001</v>
      </c>
      <c r="J6214" s="111">
        <v>42219</v>
      </c>
      <c r="L6214" t="s">
        <v>2</v>
      </c>
      <c r="M6214" t="s">
        <v>120</v>
      </c>
      <c r="N6214" t="s">
        <v>121</v>
      </c>
    </row>
    <row r="6215" spans="1:14" x14ac:dyDescent="0.25">
      <c r="A6215" t="s">
        <v>412</v>
      </c>
      <c r="B6215" t="s">
        <v>60</v>
      </c>
      <c r="C6215" t="s">
        <v>1164</v>
      </c>
      <c r="D6215" t="s">
        <v>117</v>
      </c>
      <c r="E6215" s="149">
        <v>243750</v>
      </c>
      <c r="F6215" s="149">
        <v>122985.72</v>
      </c>
      <c r="G6215" s="149">
        <v>366735.72</v>
      </c>
      <c r="H6215" s="150">
        <f>Tabela2[[#This Row],[PERCENTUAL REALIZADO2]]*1/100</f>
        <v>0.859128</v>
      </c>
      <c r="I6215">
        <v>85.912800000000004</v>
      </c>
      <c r="J6215" s="111">
        <v>42297</v>
      </c>
      <c r="L6215" t="s">
        <v>2</v>
      </c>
      <c r="M6215" t="s">
        <v>120</v>
      </c>
      <c r="N6215" t="s">
        <v>121</v>
      </c>
    </row>
    <row r="6216" spans="1:14" x14ac:dyDescent="0.25">
      <c r="A6216" t="s">
        <v>9104</v>
      </c>
      <c r="B6216" t="s">
        <v>47</v>
      </c>
      <c r="C6216" t="s">
        <v>429</v>
      </c>
      <c r="D6216" t="s">
        <v>117</v>
      </c>
      <c r="E6216" s="149">
        <v>487500</v>
      </c>
      <c r="F6216" s="149">
        <v>37823.279999999999</v>
      </c>
      <c r="G6216" s="149">
        <v>525323.28</v>
      </c>
      <c r="H6216" s="150">
        <f>Tabela2[[#This Row],[PERCENTUAL REALIZADO2]]*1/100</f>
        <v>0.67294700000000007</v>
      </c>
      <c r="I6216">
        <v>67.294700000000006</v>
      </c>
      <c r="J6216" s="111">
        <v>42048</v>
      </c>
      <c r="L6216" t="s">
        <v>2</v>
      </c>
      <c r="M6216" t="s">
        <v>120</v>
      </c>
      <c r="N6216" t="s">
        <v>121</v>
      </c>
    </row>
    <row r="6217" spans="1:14" x14ac:dyDescent="0.25">
      <c r="A6217" t="s">
        <v>9106</v>
      </c>
      <c r="B6217" t="s">
        <v>50</v>
      </c>
      <c r="C6217" t="s">
        <v>9105</v>
      </c>
      <c r="D6217" t="s">
        <v>117</v>
      </c>
      <c r="E6217" s="149">
        <v>585000</v>
      </c>
      <c r="F6217" s="149">
        <v>90893.84</v>
      </c>
      <c r="G6217" s="149">
        <v>675893.84</v>
      </c>
      <c r="H6217" s="150">
        <f>Tabela2[[#This Row],[PERCENTUAL REALIZADO2]]*1/100</f>
        <v>0.47261300000000001</v>
      </c>
      <c r="I6217">
        <v>47.261299999999999</v>
      </c>
      <c r="J6217" s="111">
        <v>42361</v>
      </c>
      <c r="L6217" t="s">
        <v>2</v>
      </c>
      <c r="M6217" t="s">
        <v>120</v>
      </c>
      <c r="N6217" t="s">
        <v>121</v>
      </c>
    </row>
    <row r="6218" spans="1:14" x14ac:dyDescent="0.25">
      <c r="A6218" t="s">
        <v>770</v>
      </c>
      <c r="B6218" t="s">
        <v>68</v>
      </c>
      <c r="C6218" t="s">
        <v>3735</v>
      </c>
      <c r="D6218" t="s">
        <v>117</v>
      </c>
      <c r="E6218" s="149">
        <v>390000</v>
      </c>
      <c r="F6218" s="149">
        <v>708834.35</v>
      </c>
      <c r="G6218" s="149">
        <v>1098834.3500000001</v>
      </c>
      <c r="H6218" s="150">
        <f>Tabela2[[#This Row],[PERCENTUAL REALIZADO2]]*1/100</f>
        <v>0.13378100000000001</v>
      </c>
      <c r="I6218">
        <v>13.3781</v>
      </c>
      <c r="J6218" s="111">
        <v>42109</v>
      </c>
      <c r="L6218" t="s">
        <v>2</v>
      </c>
      <c r="M6218" t="s">
        <v>120</v>
      </c>
      <c r="N6218" t="s">
        <v>121</v>
      </c>
    </row>
    <row r="6219" spans="1:14" x14ac:dyDescent="0.25">
      <c r="A6219" t="s">
        <v>9107</v>
      </c>
      <c r="B6219" t="s">
        <v>57</v>
      </c>
      <c r="C6219" t="s">
        <v>8500</v>
      </c>
      <c r="D6219" t="s">
        <v>86</v>
      </c>
      <c r="E6219" s="149">
        <v>600000</v>
      </c>
      <c r="F6219" s="149">
        <v>0</v>
      </c>
      <c r="G6219" s="149">
        <v>600000</v>
      </c>
      <c r="H6219" s="150">
        <f>Tabela2[[#This Row],[PERCENTUAL REALIZADO2]]*1/100</f>
        <v>0.52572099999999999</v>
      </c>
      <c r="I6219">
        <v>52.572099999999999</v>
      </c>
      <c r="J6219" s="111">
        <v>42309</v>
      </c>
      <c r="L6219" t="s">
        <v>2</v>
      </c>
      <c r="M6219" t="s">
        <v>84</v>
      </c>
      <c r="N6219" t="s">
        <v>88</v>
      </c>
    </row>
    <row r="6220" spans="1:14" x14ac:dyDescent="0.25">
      <c r="A6220" t="s">
        <v>9108</v>
      </c>
      <c r="B6220" t="s">
        <v>57</v>
      </c>
      <c r="C6220" t="s">
        <v>1196</v>
      </c>
      <c r="D6220" t="s">
        <v>86</v>
      </c>
      <c r="E6220" s="149">
        <v>450000</v>
      </c>
      <c r="F6220" s="149">
        <v>0</v>
      </c>
      <c r="G6220" s="149">
        <v>450000</v>
      </c>
      <c r="H6220" s="150">
        <f>Tabela2[[#This Row],[PERCENTUAL REALIZADO2]]*1/100</f>
        <v>3.3224000000000004E-2</v>
      </c>
      <c r="I6220">
        <v>3.3224</v>
      </c>
      <c r="J6220" s="111">
        <v>42024</v>
      </c>
      <c r="L6220" t="s">
        <v>2</v>
      </c>
      <c r="M6220" t="s">
        <v>84</v>
      </c>
      <c r="N6220" t="s">
        <v>88</v>
      </c>
    </row>
    <row r="6221" spans="1:14" x14ac:dyDescent="0.25">
      <c r="A6221" t="s">
        <v>9109</v>
      </c>
      <c r="B6221" t="s">
        <v>57</v>
      </c>
      <c r="C6221" t="s">
        <v>6048</v>
      </c>
      <c r="D6221" t="s">
        <v>86</v>
      </c>
      <c r="E6221" s="149">
        <v>700000</v>
      </c>
      <c r="F6221" s="149">
        <v>29300.53</v>
      </c>
      <c r="G6221" s="149">
        <v>729300.53</v>
      </c>
      <c r="H6221" s="150">
        <f>Tabela2[[#This Row],[PERCENTUAL REALIZADO2]]*1/100</f>
        <v>0.550566</v>
      </c>
      <c r="I6221">
        <v>55.056600000000003</v>
      </c>
      <c r="J6221" s="111">
        <v>42139</v>
      </c>
      <c r="L6221" t="s">
        <v>2</v>
      </c>
      <c r="M6221" t="s">
        <v>84</v>
      </c>
      <c r="N6221" t="s">
        <v>88</v>
      </c>
    </row>
    <row r="6222" spans="1:14" x14ac:dyDescent="0.25">
      <c r="A6222" t="s">
        <v>9111</v>
      </c>
      <c r="B6222" t="s">
        <v>49</v>
      </c>
      <c r="C6222" t="s">
        <v>9110</v>
      </c>
      <c r="D6222" t="s">
        <v>636</v>
      </c>
      <c r="E6222" s="149">
        <v>80000000</v>
      </c>
      <c r="F6222" s="149">
        <v>53376620.689999998</v>
      </c>
      <c r="G6222" s="149">
        <v>133376620.69</v>
      </c>
      <c r="H6222" s="150">
        <f>Tabela2[[#This Row],[PERCENTUAL REALIZADO2]]*1/100</f>
        <v>0.38230400000000003</v>
      </c>
      <c r="I6222">
        <v>38.230400000000003</v>
      </c>
      <c r="J6222" s="111">
        <v>42222</v>
      </c>
      <c r="L6222" t="s">
        <v>2</v>
      </c>
      <c r="M6222" t="s">
        <v>84</v>
      </c>
      <c r="N6222" t="s">
        <v>638</v>
      </c>
    </row>
    <row r="6223" spans="1:14" x14ac:dyDescent="0.25">
      <c r="A6223" t="s">
        <v>9112</v>
      </c>
      <c r="B6223" t="s">
        <v>54</v>
      </c>
      <c r="C6223" t="s">
        <v>1303</v>
      </c>
      <c r="D6223" t="s">
        <v>636</v>
      </c>
      <c r="E6223" s="149">
        <v>10261010.4</v>
      </c>
      <c r="F6223" s="149">
        <v>3776648.07</v>
      </c>
      <c r="G6223" s="149">
        <v>14037658.470000001</v>
      </c>
      <c r="H6223" s="150">
        <f>Tabela2[[#This Row],[PERCENTUAL REALIZADO2]]*1/100</f>
        <v>0.199153</v>
      </c>
      <c r="I6223">
        <v>19.915299999999998</v>
      </c>
      <c r="J6223" s="111">
        <v>41824</v>
      </c>
      <c r="L6223" t="s">
        <v>2</v>
      </c>
      <c r="M6223" t="s">
        <v>84</v>
      </c>
      <c r="N6223" t="s">
        <v>638</v>
      </c>
    </row>
    <row r="6224" spans="1:14" x14ac:dyDescent="0.25">
      <c r="A6224" t="s">
        <v>9113</v>
      </c>
      <c r="B6224" t="s">
        <v>54</v>
      </c>
      <c r="C6224" t="s">
        <v>1303</v>
      </c>
      <c r="D6224" t="s">
        <v>636</v>
      </c>
      <c r="E6224" s="149">
        <v>14579509.82</v>
      </c>
      <c r="F6224" s="149">
        <v>4351017.05</v>
      </c>
      <c r="G6224" s="149">
        <v>18930526.870000001</v>
      </c>
      <c r="H6224" s="150">
        <f>Tabela2[[#This Row],[PERCENTUAL REALIZADO2]]*1/100</f>
        <v>0.793736</v>
      </c>
      <c r="I6224">
        <v>79.373599999999996</v>
      </c>
      <c r="J6224" s="111">
        <v>41824</v>
      </c>
      <c r="L6224" t="s">
        <v>2</v>
      </c>
      <c r="M6224" t="s">
        <v>84</v>
      </c>
      <c r="N6224" t="s">
        <v>638</v>
      </c>
    </row>
    <row r="6225" spans="1:14" x14ac:dyDescent="0.25">
      <c r="A6225" t="s">
        <v>9114</v>
      </c>
      <c r="B6225" t="s">
        <v>47</v>
      </c>
      <c r="C6225" t="s">
        <v>6758</v>
      </c>
      <c r="D6225" t="s">
        <v>82</v>
      </c>
      <c r="E6225" s="149">
        <v>292500</v>
      </c>
      <c r="F6225" s="149">
        <v>12187.5</v>
      </c>
      <c r="G6225" s="149">
        <v>304687.5</v>
      </c>
      <c r="H6225" s="150">
        <f>Tabela2[[#This Row],[PERCENTUAL REALIZADO2]]*1/100</f>
        <v>0.22780899999999998</v>
      </c>
      <c r="I6225">
        <v>22.780899999999999</v>
      </c>
      <c r="J6225" s="111">
        <v>42552</v>
      </c>
      <c r="L6225" t="s">
        <v>2</v>
      </c>
      <c r="M6225" t="s">
        <v>84</v>
      </c>
      <c r="N6225" t="s">
        <v>85</v>
      </c>
    </row>
    <row r="6226" spans="1:14" x14ac:dyDescent="0.25">
      <c r="A6226" t="s">
        <v>9116</v>
      </c>
      <c r="B6226" t="s">
        <v>52</v>
      </c>
      <c r="C6226" t="s">
        <v>9115</v>
      </c>
      <c r="D6226" t="s">
        <v>82</v>
      </c>
      <c r="E6226" s="149">
        <v>390000</v>
      </c>
      <c r="F6226" s="149">
        <v>8000</v>
      </c>
      <c r="G6226" s="149">
        <v>398000</v>
      </c>
      <c r="H6226" s="150">
        <f>Tabela2[[#This Row],[PERCENTUAL REALIZADO2]]*1/100</f>
        <v>0.87193399999999999</v>
      </c>
      <c r="I6226">
        <v>87.193399999999997</v>
      </c>
      <c r="J6226" s="111">
        <v>42324</v>
      </c>
      <c r="L6226" t="s">
        <v>2</v>
      </c>
      <c r="M6226" t="s">
        <v>84</v>
      </c>
      <c r="N6226" t="s">
        <v>85</v>
      </c>
    </row>
    <row r="6227" spans="1:14" x14ac:dyDescent="0.25">
      <c r="A6227" t="s">
        <v>9117</v>
      </c>
      <c r="B6227" t="s">
        <v>57</v>
      </c>
      <c r="C6227" t="s">
        <v>1658</v>
      </c>
      <c r="D6227" t="s">
        <v>82</v>
      </c>
      <c r="E6227" s="149">
        <v>682500</v>
      </c>
      <c r="F6227" s="149">
        <v>13930</v>
      </c>
      <c r="G6227" s="149">
        <v>696430</v>
      </c>
      <c r="H6227" s="150">
        <f>Tabela2[[#This Row],[PERCENTUAL REALIZADO2]]*1/100</f>
        <v>0.99072800000000005</v>
      </c>
      <c r="I6227">
        <v>99.072800000000001</v>
      </c>
      <c r="J6227" s="111">
        <v>42158</v>
      </c>
      <c r="K6227" s="111">
        <v>42870</v>
      </c>
      <c r="L6227" t="s">
        <v>2</v>
      </c>
      <c r="M6227" t="s">
        <v>84</v>
      </c>
      <c r="N6227" t="s">
        <v>85</v>
      </c>
    </row>
    <row r="6228" spans="1:14" x14ac:dyDescent="0.25">
      <c r="A6228" t="s">
        <v>9118</v>
      </c>
      <c r="B6228" t="s">
        <v>51</v>
      </c>
      <c r="C6228" t="s">
        <v>144</v>
      </c>
      <c r="D6228" t="s">
        <v>86</v>
      </c>
      <c r="E6228" s="149">
        <v>245850</v>
      </c>
      <c r="F6228" s="149">
        <v>4150</v>
      </c>
      <c r="G6228" s="149">
        <v>250000</v>
      </c>
      <c r="H6228" s="150">
        <f>Tabela2[[#This Row],[PERCENTUAL REALIZADO2]]*1/100</f>
        <v>0.91980999999999991</v>
      </c>
      <c r="I6228">
        <v>91.980999999999995</v>
      </c>
      <c r="J6228" s="111">
        <v>42278</v>
      </c>
      <c r="L6228" t="s">
        <v>2</v>
      </c>
      <c r="M6228" t="s">
        <v>84</v>
      </c>
      <c r="N6228" t="s">
        <v>131</v>
      </c>
    </row>
    <row r="6229" spans="1:14" x14ac:dyDescent="0.25">
      <c r="A6229" t="s">
        <v>8046</v>
      </c>
      <c r="B6229" t="s">
        <v>61</v>
      </c>
      <c r="C6229" t="s">
        <v>5193</v>
      </c>
      <c r="D6229" t="s">
        <v>86</v>
      </c>
      <c r="E6229" s="149">
        <v>295300</v>
      </c>
      <c r="F6229" s="149">
        <v>6700</v>
      </c>
      <c r="G6229" s="149">
        <v>302000</v>
      </c>
      <c r="H6229" s="150">
        <f>Tabela2[[#This Row],[PERCENTUAL REALIZADO2]]*1/100</f>
        <v>5.5732999999999998E-2</v>
      </c>
      <c r="I6229">
        <v>5.5732999999999997</v>
      </c>
      <c r="J6229" s="111">
        <v>42277</v>
      </c>
      <c r="L6229" t="s">
        <v>2</v>
      </c>
      <c r="M6229" t="s">
        <v>84</v>
      </c>
      <c r="N6229" t="s">
        <v>88</v>
      </c>
    </row>
    <row r="6230" spans="1:14" x14ac:dyDescent="0.25">
      <c r="A6230" t="s">
        <v>9119</v>
      </c>
      <c r="B6230" t="s">
        <v>62</v>
      </c>
      <c r="C6230" t="s">
        <v>537</v>
      </c>
      <c r="D6230" t="s">
        <v>86</v>
      </c>
      <c r="E6230" s="149">
        <v>690900</v>
      </c>
      <c r="F6230" s="149">
        <v>9100</v>
      </c>
      <c r="G6230" s="149">
        <v>700000</v>
      </c>
      <c r="H6230" s="150">
        <f>Tabela2[[#This Row],[PERCENTUAL REALIZADO2]]*1/100</f>
        <v>0.77997299999999992</v>
      </c>
      <c r="I6230">
        <v>77.997299999999996</v>
      </c>
      <c r="J6230" s="111">
        <v>42127</v>
      </c>
      <c r="L6230" t="s">
        <v>2</v>
      </c>
      <c r="M6230" t="s">
        <v>84</v>
      </c>
      <c r="N6230" t="s">
        <v>88</v>
      </c>
    </row>
    <row r="6231" spans="1:14" x14ac:dyDescent="0.25">
      <c r="A6231" t="s">
        <v>9121</v>
      </c>
      <c r="B6231" t="s">
        <v>52</v>
      </c>
      <c r="C6231" t="s">
        <v>9120</v>
      </c>
      <c r="D6231" t="s">
        <v>86</v>
      </c>
      <c r="E6231" s="149">
        <v>493100</v>
      </c>
      <c r="F6231" s="149">
        <v>27850.98</v>
      </c>
      <c r="G6231" s="149">
        <v>520950.98</v>
      </c>
      <c r="H6231" s="150">
        <f>Tabela2[[#This Row],[PERCENTUAL REALIZADO2]]*1/100</f>
        <v>0.49479699999999999</v>
      </c>
      <c r="I6231">
        <v>49.479700000000001</v>
      </c>
      <c r="J6231" s="111">
        <v>42257</v>
      </c>
      <c r="L6231" t="s">
        <v>2</v>
      </c>
      <c r="M6231" t="s">
        <v>84</v>
      </c>
      <c r="N6231" t="s">
        <v>88</v>
      </c>
    </row>
    <row r="6232" spans="1:14" x14ac:dyDescent="0.25">
      <c r="A6232" t="s">
        <v>9122</v>
      </c>
      <c r="B6232" t="s">
        <v>62</v>
      </c>
      <c r="C6232" t="s">
        <v>4600</v>
      </c>
      <c r="D6232" t="s">
        <v>86</v>
      </c>
      <c r="E6232" s="149">
        <v>275520</v>
      </c>
      <c r="F6232" s="149">
        <v>0</v>
      </c>
      <c r="G6232" s="149">
        <v>275520</v>
      </c>
      <c r="H6232" s="150">
        <f>Tabela2[[#This Row],[PERCENTUAL REALIZADO2]]*1/100</f>
        <v>0.49998500000000001</v>
      </c>
      <c r="I6232">
        <v>49.9985</v>
      </c>
      <c r="J6232" s="111">
        <v>42152</v>
      </c>
      <c r="L6232" t="s">
        <v>2</v>
      </c>
      <c r="M6232" t="s">
        <v>84</v>
      </c>
      <c r="N6232" t="s">
        <v>88</v>
      </c>
    </row>
    <row r="6233" spans="1:14" x14ac:dyDescent="0.25">
      <c r="A6233" t="s">
        <v>1653</v>
      </c>
      <c r="B6233" t="s">
        <v>65</v>
      </c>
      <c r="C6233" t="s">
        <v>9123</v>
      </c>
      <c r="D6233" t="s">
        <v>79</v>
      </c>
      <c r="E6233" s="149">
        <v>482145.97</v>
      </c>
      <c r="F6233" s="149">
        <v>9839.76</v>
      </c>
      <c r="G6233" s="149">
        <v>491985.73</v>
      </c>
      <c r="H6233" s="150">
        <f>Tabela2[[#This Row],[PERCENTUAL REALIZADO2]]*1/100</f>
        <v>0.02</v>
      </c>
      <c r="I6233">
        <v>2</v>
      </c>
      <c r="J6233" s="111">
        <v>42149</v>
      </c>
      <c r="L6233" t="s">
        <v>2</v>
      </c>
      <c r="M6233" t="s">
        <v>80</v>
      </c>
      <c r="N6233" t="s">
        <v>81</v>
      </c>
    </row>
    <row r="6234" spans="1:14" x14ac:dyDescent="0.25">
      <c r="A6234" t="s">
        <v>9124</v>
      </c>
      <c r="B6234" t="s">
        <v>65</v>
      </c>
      <c r="C6234" t="s">
        <v>1806</v>
      </c>
      <c r="D6234" t="s">
        <v>79</v>
      </c>
      <c r="E6234" s="149">
        <v>97500</v>
      </c>
      <c r="F6234" s="149">
        <v>8478.26</v>
      </c>
      <c r="G6234" s="149">
        <v>105978.26</v>
      </c>
      <c r="H6234" s="150">
        <f>Tabela2[[#This Row],[PERCENTUAL REALIZADO2]]*1/100</f>
        <v>0.75636199999999998</v>
      </c>
      <c r="I6234">
        <v>75.636200000000002</v>
      </c>
      <c r="J6234" s="111">
        <v>42200</v>
      </c>
      <c r="L6234" t="s">
        <v>2</v>
      </c>
      <c r="M6234" t="s">
        <v>80</v>
      </c>
      <c r="N6234" t="s">
        <v>81</v>
      </c>
    </row>
    <row r="6235" spans="1:14" x14ac:dyDescent="0.25">
      <c r="A6235" t="s">
        <v>9126</v>
      </c>
      <c r="B6235" t="s">
        <v>53</v>
      </c>
      <c r="C6235" t="s">
        <v>9125</v>
      </c>
      <c r="D6235" t="s">
        <v>117</v>
      </c>
      <c r="E6235" s="149">
        <v>450000</v>
      </c>
      <c r="F6235" s="149">
        <v>10000</v>
      </c>
      <c r="G6235" s="149">
        <v>460000</v>
      </c>
      <c r="H6235" s="150">
        <f>Tabela2[[#This Row],[PERCENTUAL REALIZADO2]]*1/100</f>
        <v>0.98479099999999997</v>
      </c>
      <c r="I6235">
        <v>98.479100000000003</v>
      </c>
      <c r="J6235" s="111">
        <v>42401</v>
      </c>
      <c r="L6235" t="s">
        <v>2</v>
      </c>
      <c r="M6235" t="s">
        <v>120</v>
      </c>
      <c r="N6235" t="s">
        <v>121</v>
      </c>
    </row>
    <row r="6236" spans="1:14" x14ac:dyDescent="0.25">
      <c r="A6236" t="s">
        <v>412</v>
      </c>
      <c r="B6236" t="s">
        <v>68</v>
      </c>
      <c r="C6236" t="s">
        <v>212</v>
      </c>
      <c r="D6236" t="s">
        <v>117</v>
      </c>
      <c r="E6236" s="149">
        <v>1462377.43</v>
      </c>
      <c r="F6236" s="149">
        <v>32500</v>
      </c>
      <c r="G6236" s="149">
        <v>1494877.43</v>
      </c>
      <c r="H6236" s="150">
        <f>Tabela2[[#This Row],[PERCENTUAL REALIZADO2]]*1/100</f>
        <v>0.17803999999999998</v>
      </c>
      <c r="I6236">
        <v>17.803999999999998</v>
      </c>
      <c r="J6236" s="111">
        <v>42164</v>
      </c>
      <c r="L6236" t="s">
        <v>2</v>
      </c>
      <c r="M6236" t="s">
        <v>120</v>
      </c>
      <c r="N6236" t="s">
        <v>121</v>
      </c>
    </row>
    <row r="6237" spans="1:14" x14ac:dyDescent="0.25">
      <c r="A6237" t="s">
        <v>412</v>
      </c>
      <c r="B6237" t="s">
        <v>59</v>
      </c>
      <c r="C6237" t="s">
        <v>9127</v>
      </c>
      <c r="D6237" t="s">
        <v>117</v>
      </c>
      <c r="E6237" s="149">
        <v>500000</v>
      </c>
      <c r="F6237" s="149">
        <v>10250</v>
      </c>
      <c r="G6237" s="149">
        <v>510250</v>
      </c>
      <c r="H6237" s="150">
        <f>Tabela2[[#This Row],[PERCENTUAL REALIZADO2]]*1/100</f>
        <v>0.35115999999999997</v>
      </c>
      <c r="I6237">
        <v>35.116</v>
      </c>
      <c r="J6237" s="111">
        <v>42157</v>
      </c>
      <c r="L6237" t="s">
        <v>2</v>
      </c>
      <c r="M6237" t="s">
        <v>120</v>
      </c>
      <c r="N6237" t="s">
        <v>121</v>
      </c>
    </row>
    <row r="6238" spans="1:14" x14ac:dyDescent="0.25">
      <c r="A6238" t="s">
        <v>416</v>
      </c>
      <c r="B6238" t="s">
        <v>48</v>
      </c>
      <c r="C6238" t="s">
        <v>500</v>
      </c>
      <c r="D6238" t="s">
        <v>117</v>
      </c>
      <c r="E6238" s="149">
        <v>375000</v>
      </c>
      <c r="F6238" s="149">
        <v>19739.07</v>
      </c>
      <c r="G6238" s="149">
        <v>394739.07</v>
      </c>
      <c r="H6238" s="150">
        <f>Tabela2[[#This Row],[PERCENTUAL REALIZADO2]]*1/100</f>
        <v>0.97514899999999993</v>
      </c>
      <c r="I6238">
        <v>97.514899999999997</v>
      </c>
      <c r="J6238" s="111">
        <v>42217</v>
      </c>
      <c r="L6238" t="s">
        <v>2</v>
      </c>
      <c r="M6238" t="s">
        <v>120</v>
      </c>
      <c r="N6238" t="s">
        <v>121</v>
      </c>
    </row>
    <row r="6239" spans="1:14" x14ac:dyDescent="0.25">
      <c r="A6239" t="s">
        <v>9129</v>
      </c>
      <c r="B6239" t="s">
        <v>59</v>
      </c>
      <c r="C6239" t="s">
        <v>9128</v>
      </c>
      <c r="D6239" t="s">
        <v>117</v>
      </c>
      <c r="E6239" s="149">
        <v>300000</v>
      </c>
      <c r="F6239" s="149">
        <v>7500</v>
      </c>
      <c r="G6239" s="149">
        <v>307500</v>
      </c>
      <c r="H6239" s="150">
        <f>Tabela2[[#This Row],[PERCENTUAL REALIZADO2]]*1/100</f>
        <v>0.36690800000000001</v>
      </c>
      <c r="I6239">
        <v>36.690800000000003</v>
      </c>
      <c r="J6239" s="111">
        <v>42107</v>
      </c>
      <c r="K6239" s="111">
        <v>42510</v>
      </c>
      <c r="L6239" t="s">
        <v>2</v>
      </c>
      <c r="M6239" t="s">
        <v>120</v>
      </c>
      <c r="N6239" t="s">
        <v>121</v>
      </c>
    </row>
    <row r="6240" spans="1:14" x14ac:dyDescent="0.25">
      <c r="A6240" t="s">
        <v>9131</v>
      </c>
      <c r="B6240" t="s">
        <v>59</v>
      </c>
      <c r="C6240" t="s">
        <v>9130</v>
      </c>
      <c r="D6240" t="s">
        <v>117</v>
      </c>
      <c r="E6240" s="149">
        <v>280000</v>
      </c>
      <c r="F6240" s="149">
        <v>7000</v>
      </c>
      <c r="G6240" s="149">
        <v>287000</v>
      </c>
      <c r="H6240" s="150">
        <f>Tabela2[[#This Row],[PERCENTUAL REALIZADO2]]*1/100</f>
        <v>0.96975599999999995</v>
      </c>
      <c r="I6240">
        <v>96.9756</v>
      </c>
      <c r="J6240" s="111">
        <v>41639</v>
      </c>
      <c r="L6240" t="s">
        <v>2</v>
      </c>
      <c r="M6240" t="s">
        <v>120</v>
      </c>
      <c r="N6240" t="s">
        <v>121</v>
      </c>
    </row>
    <row r="6241" spans="1:14" x14ac:dyDescent="0.25">
      <c r="A6241" t="s">
        <v>412</v>
      </c>
      <c r="B6241" t="s">
        <v>68</v>
      </c>
      <c r="C6241" t="s">
        <v>1769</v>
      </c>
      <c r="D6241" t="s">
        <v>117</v>
      </c>
      <c r="E6241" s="149">
        <v>840000</v>
      </c>
      <c r="F6241" s="149">
        <v>17500</v>
      </c>
      <c r="G6241" s="149">
        <v>857500</v>
      </c>
      <c r="H6241" s="150">
        <f>Tabela2[[#This Row],[PERCENTUAL REALIZADO2]]*1/100</f>
        <v>0.18125800000000003</v>
      </c>
      <c r="I6241">
        <v>18.125800000000002</v>
      </c>
      <c r="J6241" s="111">
        <v>42201</v>
      </c>
      <c r="L6241" t="s">
        <v>2</v>
      </c>
      <c r="M6241" t="s">
        <v>120</v>
      </c>
      <c r="N6241" t="s">
        <v>121</v>
      </c>
    </row>
    <row r="6242" spans="1:14" x14ac:dyDescent="0.25">
      <c r="A6242" t="s">
        <v>9132</v>
      </c>
      <c r="B6242" t="s">
        <v>47</v>
      </c>
      <c r="C6242" t="s">
        <v>543</v>
      </c>
      <c r="D6242" t="s">
        <v>117</v>
      </c>
      <c r="E6242" s="149">
        <v>750000</v>
      </c>
      <c r="F6242" s="149">
        <v>15500</v>
      </c>
      <c r="G6242" s="149">
        <v>765500</v>
      </c>
      <c r="H6242" s="150">
        <f>Tabela2[[#This Row],[PERCENTUAL REALIZADO2]]*1/100</f>
        <v>0.82779899999999995</v>
      </c>
      <c r="I6242">
        <v>82.779899999999998</v>
      </c>
      <c r="J6242" s="111">
        <v>42125</v>
      </c>
      <c r="L6242" t="s">
        <v>2</v>
      </c>
      <c r="M6242" t="s">
        <v>120</v>
      </c>
      <c r="N6242" t="s">
        <v>121</v>
      </c>
    </row>
    <row r="6243" spans="1:14" x14ac:dyDescent="0.25">
      <c r="A6243" t="s">
        <v>412</v>
      </c>
      <c r="B6243" t="s">
        <v>68</v>
      </c>
      <c r="C6243" t="s">
        <v>8492</v>
      </c>
      <c r="D6243" t="s">
        <v>117</v>
      </c>
      <c r="E6243" s="149">
        <v>250000</v>
      </c>
      <c r="F6243" s="149">
        <v>88631.91</v>
      </c>
      <c r="G6243" s="149">
        <v>338631.91</v>
      </c>
      <c r="H6243" s="150">
        <f>Tabela2[[#This Row],[PERCENTUAL REALIZADO2]]*1/100</f>
        <v>0.82421000000000011</v>
      </c>
      <c r="I6243">
        <v>82.421000000000006</v>
      </c>
      <c r="J6243" s="111">
        <v>42767</v>
      </c>
      <c r="L6243" t="s">
        <v>2</v>
      </c>
      <c r="M6243" t="s">
        <v>120</v>
      </c>
      <c r="N6243" t="s">
        <v>121</v>
      </c>
    </row>
    <row r="6244" spans="1:14" x14ac:dyDescent="0.25">
      <c r="A6244" t="s">
        <v>9134</v>
      </c>
      <c r="B6244" t="s">
        <v>68</v>
      </c>
      <c r="C6244" t="s">
        <v>9133</v>
      </c>
      <c r="D6244" t="s">
        <v>117</v>
      </c>
      <c r="E6244" s="149">
        <v>250000</v>
      </c>
      <c r="F6244" s="149">
        <v>7000</v>
      </c>
      <c r="G6244" s="149">
        <v>257000</v>
      </c>
      <c r="H6244" s="150">
        <f>Tabela2[[#This Row],[PERCENTUAL REALIZADO2]]*1/100</f>
        <v>0.50655099999999997</v>
      </c>
      <c r="I6244">
        <v>50.655099999999997</v>
      </c>
      <c r="J6244" s="111">
        <v>42747</v>
      </c>
      <c r="L6244" t="s">
        <v>2</v>
      </c>
      <c r="M6244" t="s">
        <v>120</v>
      </c>
      <c r="N6244" t="s">
        <v>121</v>
      </c>
    </row>
    <row r="6245" spans="1:14" x14ac:dyDescent="0.25">
      <c r="A6245" t="s">
        <v>9136</v>
      </c>
      <c r="B6245" t="s">
        <v>47</v>
      </c>
      <c r="C6245" t="s">
        <v>9135</v>
      </c>
      <c r="D6245" t="s">
        <v>117</v>
      </c>
      <c r="E6245" s="149">
        <v>1000000</v>
      </c>
      <c r="F6245" s="149">
        <v>21000</v>
      </c>
      <c r="G6245" s="149">
        <v>1021000</v>
      </c>
      <c r="H6245" s="150">
        <f>Tabela2[[#This Row],[PERCENTUAL REALIZADO2]]*1/100</f>
        <v>0.62043700000000002</v>
      </c>
      <c r="I6245">
        <v>62.043700000000001</v>
      </c>
      <c r="J6245" s="111">
        <v>42237</v>
      </c>
      <c r="L6245" t="s">
        <v>2</v>
      </c>
      <c r="M6245" t="s">
        <v>120</v>
      </c>
      <c r="N6245" t="s">
        <v>121</v>
      </c>
    </row>
    <row r="6246" spans="1:14" x14ac:dyDescent="0.25">
      <c r="A6246" t="s">
        <v>9138</v>
      </c>
      <c r="B6246" t="s">
        <v>59</v>
      </c>
      <c r="C6246" t="s">
        <v>9137</v>
      </c>
      <c r="D6246" t="s">
        <v>117</v>
      </c>
      <c r="E6246" s="149">
        <v>250000</v>
      </c>
      <c r="F6246" s="149">
        <v>6000</v>
      </c>
      <c r="G6246" s="149">
        <v>256000</v>
      </c>
      <c r="H6246" s="150">
        <f>Tabela2[[#This Row],[PERCENTUAL REALIZADO2]]*1/100</f>
        <v>0.40658099999999997</v>
      </c>
      <c r="I6246">
        <v>40.658099999999997</v>
      </c>
      <c r="J6246" s="111">
        <v>42936</v>
      </c>
      <c r="L6246" t="s">
        <v>2</v>
      </c>
      <c r="M6246" t="s">
        <v>120</v>
      </c>
      <c r="N6246" t="s">
        <v>121</v>
      </c>
    </row>
    <row r="6247" spans="1:14" x14ac:dyDescent="0.25">
      <c r="A6247" t="s">
        <v>412</v>
      </c>
      <c r="B6247" t="s">
        <v>68</v>
      </c>
      <c r="C6247" t="s">
        <v>9139</v>
      </c>
      <c r="D6247" t="s">
        <v>117</v>
      </c>
      <c r="E6247" s="149">
        <v>322647</v>
      </c>
      <c r="F6247" s="149">
        <v>55301.31</v>
      </c>
      <c r="G6247" s="149">
        <v>377948.31</v>
      </c>
      <c r="H6247" s="150">
        <f>Tabela2[[#This Row],[PERCENTUAL REALIZADO2]]*1/100</f>
        <v>0.77778999999999998</v>
      </c>
      <c r="I6247">
        <v>77.778999999999996</v>
      </c>
      <c r="J6247" s="111">
        <v>42032</v>
      </c>
      <c r="L6247" t="s">
        <v>2</v>
      </c>
      <c r="M6247" t="s">
        <v>120</v>
      </c>
      <c r="N6247" t="s">
        <v>121</v>
      </c>
    </row>
    <row r="6248" spans="1:14" x14ac:dyDescent="0.25">
      <c r="A6248" t="s">
        <v>9141</v>
      </c>
      <c r="B6248" t="s">
        <v>59</v>
      </c>
      <c r="C6248" t="s">
        <v>9140</v>
      </c>
      <c r="D6248" t="s">
        <v>117</v>
      </c>
      <c r="E6248" s="149">
        <v>600000</v>
      </c>
      <c r="F6248" s="149">
        <v>12500</v>
      </c>
      <c r="G6248" s="149">
        <v>612500</v>
      </c>
      <c r="H6248" s="150">
        <f>Tabela2[[#This Row],[PERCENTUAL REALIZADO2]]*1/100</f>
        <v>0.34620099999999998</v>
      </c>
      <c r="I6248">
        <v>34.620100000000001</v>
      </c>
      <c r="J6248" s="111">
        <v>42107</v>
      </c>
      <c r="L6248" t="s">
        <v>2</v>
      </c>
      <c r="M6248" t="s">
        <v>120</v>
      </c>
      <c r="N6248" t="s">
        <v>121</v>
      </c>
    </row>
    <row r="6249" spans="1:14" x14ac:dyDescent="0.25">
      <c r="A6249" t="s">
        <v>412</v>
      </c>
      <c r="B6249" t="s">
        <v>68</v>
      </c>
      <c r="C6249" t="s">
        <v>128</v>
      </c>
      <c r="D6249" t="s">
        <v>117</v>
      </c>
      <c r="E6249" s="149">
        <v>250000</v>
      </c>
      <c r="F6249" s="149">
        <v>35018.269999999997</v>
      </c>
      <c r="G6249" s="149">
        <v>285018.27</v>
      </c>
      <c r="H6249" s="150">
        <f>Tabela2[[#This Row],[PERCENTUAL REALIZADO2]]*1/100</f>
        <v>0.577704</v>
      </c>
      <c r="I6249">
        <v>57.770400000000002</v>
      </c>
      <c r="J6249" s="111">
        <v>42850</v>
      </c>
      <c r="L6249" t="s">
        <v>2</v>
      </c>
      <c r="M6249" t="s">
        <v>120</v>
      </c>
      <c r="N6249" t="s">
        <v>121</v>
      </c>
    </row>
    <row r="6250" spans="1:14" x14ac:dyDescent="0.25">
      <c r="A6250" t="s">
        <v>9143</v>
      </c>
      <c r="B6250" t="s">
        <v>51</v>
      </c>
      <c r="C6250" t="s">
        <v>9142</v>
      </c>
      <c r="D6250" t="s">
        <v>86</v>
      </c>
      <c r="E6250" s="149">
        <v>245850</v>
      </c>
      <c r="F6250" s="149">
        <v>23538.23</v>
      </c>
      <c r="G6250" s="149">
        <v>269388.23</v>
      </c>
      <c r="H6250" s="150">
        <f>Tabela2[[#This Row],[PERCENTUAL REALIZADO2]]*1/100</f>
        <v>0.972051</v>
      </c>
      <c r="I6250">
        <v>97.205100000000002</v>
      </c>
      <c r="J6250" s="111">
        <v>42662</v>
      </c>
      <c r="L6250" t="s">
        <v>2</v>
      </c>
      <c r="M6250" t="s">
        <v>84</v>
      </c>
      <c r="N6250" t="s">
        <v>88</v>
      </c>
    </row>
    <row r="6251" spans="1:14" x14ac:dyDescent="0.25">
      <c r="A6251" t="s">
        <v>9144</v>
      </c>
      <c r="B6251" t="s">
        <v>51</v>
      </c>
      <c r="C6251" t="s">
        <v>7240</v>
      </c>
      <c r="D6251" t="s">
        <v>86</v>
      </c>
      <c r="E6251" s="149">
        <v>295300</v>
      </c>
      <c r="F6251" s="149">
        <v>4700</v>
      </c>
      <c r="G6251" s="149">
        <v>300000</v>
      </c>
      <c r="H6251" s="150">
        <f>Tabela2[[#This Row],[PERCENTUAL REALIZADO2]]*1/100</f>
        <v>0.77600499999999994</v>
      </c>
      <c r="I6251">
        <v>77.600499999999997</v>
      </c>
      <c r="J6251" s="111">
        <v>42278</v>
      </c>
      <c r="L6251" t="s">
        <v>2</v>
      </c>
      <c r="M6251" t="s">
        <v>84</v>
      </c>
      <c r="N6251" t="s">
        <v>88</v>
      </c>
    </row>
    <row r="6252" spans="1:14" x14ac:dyDescent="0.25">
      <c r="A6252" t="s">
        <v>9145</v>
      </c>
      <c r="B6252" t="s">
        <v>54</v>
      </c>
      <c r="C6252" t="s">
        <v>5546</v>
      </c>
      <c r="D6252" t="s">
        <v>86</v>
      </c>
      <c r="E6252" s="149">
        <v>493100</v>
      </c>
      <c r="F6252" s="149">
        <v>96031.82</v>
      </c>
      <c r="G6252" s="149">
        <v>589131.81999999995</v>
      </c>
      <c r="H6252" s="150">
        <f>Tabela2[[#This Row],[PERCENTUAL REALIZADO2]]*1/100</f>
        <v>0.53730600000000006</v>
      </c>
      <c r="I6252">
        <v>53.730600000000003</v>
      </c>
      <c r="J6252" s="111">
        <v>42349</v>
      </c>
      <c r="L6252" t="s">
        <v>2</v>
      </c>
      <c r="M6252" t="s">
        <v>84</v>
      </c>
      <c r="N6252" t="s">
        <v>88</v>
      </c>
    </row>
    <row r="6253" spans="1:14" x14ac:dyDescent="0.25">
      <c r="A6253" t="s">
        <v>9146</v>
      </c>
      <c r="B6253" t="s">
        <v>57</v>
      </c>
      <c r="C6253" t="s">
        <v>5637</v>
      </c>
      <c r="D6253" t="s">
        <v>86</v>
      </c>
      <c r="E6253" s="149">
        <v>394200</v>
      </c>
      <c r="F6253" s="149">
        <v>5344.62</v>
      </c>
      <c r="G6253" s="149">
        <v>399544.62</v>
      </c>
      <c r="H6253" s="150">
        <f>Tabela2[[#This Row],[PERCENTUAL REALIZADO2]]*1/100</f>
        <v>0.91641700000000004</v>
      </c>
      <c r="I6253">
        <v>91.6417</v>
      </c>
      <c r="J6253" s="111">
        <v>42156</v>
      </c>
      <c r="L6253" t="s">
        <v>2</v>
      </c>
      <c r="M6253" t="s">
        <v>84</v>
      </c>
      <c r="N6253" t="s">
        <v>88</v>
      </c>
    </row>
    <row r="6254" spans="1:14" x14ac:dyDescent="0.25">
      <c r="A6254" t="s">
        <v>9148</v>
      </c>
      <c r="B6254" t="s">
        <v>60</v>
      </c>
      <c r="C6254" t="s">
        <v>9147</v>
      </c>
      <c r="D6254" t="s">
        <v>82</v>
      </c>
      <c r="E6254" s="149">
        <v>414375</v>
      </c>
      <c r="F6254" s="149">
        <v>13285.72</v>
      </c>
      <c r="G6254" s="149">
        <v>427660.72</v>
      </c>
      <c r="H6254" s="150">
        <f>Tabela2[[#This Row],[PERCENTUAL REALIZADO2]]*1/100</f>
        <v>0.86159999999999992</v>
      </c>
      <c r="I6254">
        <v>86.16</v>
      </c>
      <c r="J6254" s="111">
        <v>42335</v>
      </c>
      <c r="L6254" t="s">
        <v>2</v>
      </c>
      <c r="M6254" t="s">
        <v>84</v>
      </c>
      <c r="N6254" t="s">
        <v>85</v>
      </c>
    </row>
    <row r="6255" spans="1:14" x14ac:dyDescent="0.25">
      <c r="A6255" t="s">
        <v>9149</v>
      </c>
      <c r="B6255" t="s">
        <v>60</v>
      </c>
      <c r="C6255" t="s">
        <v>2387</v>
      </c>
      <c r="D6255" t="s">
        <v>82</v>
      </c>
      <c r="E6255" s="149">
        <v>316875</v>
      </c>
      <c r="F6255" s="149">
        <v>13170.21</v>
      </c>
      <c r="G6255" s="149">
        <v>330045.21000000002</v>
      </c>
      <c r="H6255" s="150">
        <f>Tabela2[[#This Row],[PERCENTUAL REALIZADO2]]*1/100</f>
        <v>0.35241900000000004</v>
      </c>
      <c r="I6255">
        <v>35.241900000000001</v>
      </c>
      <c r="J6255" s="111">
        <v>42377</v>
      </c>
      <c r="L6255" t="s">
        <v>2</v>
      </c>
      <c r="M6255" t="s">
        <v>84</v>
      </c>
      <c r="N6255" t="s">
        <v>85</v>
      </c>
    </row>
    <row r="6256" spans="1:14" x14ac:dyDescent="0.25">
      <c r="A6256" t="s">
        <v>9150</v>
      </c>
      <c r="B6256" t="s">
        <v>53</v>
      </c>
      <c r="C6256" t="s">
        <v>5962</v>
      </c>
      <c r="D6256" t="s">
        <v>79</v>
      </c>
      <c r="E6256" s="149">
        <v>292500</v>
      </c>
      <c r="F6256" s="149">
        <v>44023.14</v>
      </c>
      <c r="G6256" s="149">
        <v>336523.14</v>
      </c>
      <c r="H6256" s="150">
        <f>Tabela2[[#This Row],[PERCENTUAL REALIZADO2]]*1/100</f>
        <v>2.6873999999999999E-2</v>
      </c>
      <c r="I6256">
        <v>2.6873999999999998</v>
      </c>
      <c r="J6256" s="111">
        <v>42149</v>
      </c>
      <c r="L6256" t="s">
        <v>2</v>
      </c>
      <c r="M6256" t="s">
        <v>80</v>
      </c>
      <c r="N6256" t="s">
        <v>81</v>
      </c>
    </row>
    <row r="6257" spans="1:14" x14ac:dyDescent="0.25">
      <c r="A6257" t="s">
        <v>9151</v>
      </c>
      <c r="B6257" t="s">
        <v>69</v>
      </c>
      <c r="C6257" t="s">
        <v>6143</v>
      </c>
      <c r="D6257" t="s">
        <v>79</v>
      </c>
      <c r="E6257" s="149">
        <v>487500</v>
      </c>
      <c r="F6257" s="149">
        <v>12534.08</v>
      </c>
      <c r="G6257" s="149">
        <v>500034.08</v>
      </c>
      <c r="H6257" s="150">
        <f>Tabela2[[#This Row],[PERCENTUAL REALIZADO2]]*1/100</f>
        <v>0.63943899999999998</v>
      </c>
      <c r="I6257">
        <v>63.943899999999999</v>
      </c>
      <c r="J6257" s="111">
        <v>42370</v>
      </c>
      <c r="L6257" t="s">
        <v>2</v>
      </c>
      <c r="M6257" t="s">
        <v>80</v>
      </c>
      <c r="N6257" t="s">
        <v>81</v>
      </c>
    </row>
    <row r="6258" spans="1:14" x14ac:dyDescent="0.25">
      <c r="A6258" t="s">
        <v>9152</v>
      </c>
      <c r="B6258" t="s">
        <v>52</v>
      </c>
      <c r="C6258" t="s">
        <v>531</v>
      </c>
      <c r="D6258" t="s">
        <v>79</v>
      </c>
      <c r="E6258" s="149">
        <v>390000</v>
      </c>
      <c r="F6258" s="149">
        <v>10000</v>
      </c>
      <c r="G6258" s="149">
        <v>400000</v>
      </c>
      <c r="H6258" s="150">
        <f>Tabela2[[#This Row],[PERCENTUAL REALIZADO2]]*1/100</f>
        <v>0.61644500000000002</v>
      </c>
      <c r="I6258">
        <v>61.644500000000001</v>
      </c>
      <c r="J6258" s="111">
        <v>42153</v>
      </c>
      <c r="L6258" t="s">
        <v>2</v>
      </c>
      <c r="M6258" t="s">
        <v>80</v>
      </c>
      <c r="N6258" t="s">
        <v>1324</v>
      </c>
    </row>
    <row r="6259" spans="1:14" x14ac:dyDescent="0.25">
      <c r="A6259" t="s">
        <v>9153</v>
      </c>
      <c r="B6259" t="s">
        <v>58</v>
      </c>
      <c r="C6259" t="s">
        <v>1899</v>
      </c>
      <c r="D6259" t="s">
        <v>79</v>
      </c>
      <c r="E6259" s="149">
        <v>243750</v>
      </c>
      <c r="F6259" s="149">
        <v>27084</v>
      </c>
      <c r="G6259" s="149">
        <v>270834</v>
      </c>
      <c r="H6259" s="150">
        <f>Tabela2[[#This Row],[PERCENTUAL REALIZADO2]]*1/100</f>
        <v>0.39876800000000001</v>
      </c>
      <c r="I6259">
        <v>39.876800000000003</v>
      </c>
      <c r="J6259" s="111">
        <v>42555</v>
      </c>
      <c r="L6259" t="s">
        <v>2</v>
      </c>
      <c r="M6259" t="s">
        <v>80</v>
      </c>
      <c r="N6259" t="s">
        <v>81</v>
      </c>
    </row>
    <row r="6260" spans="1:14" x14ac:dyDescent="0.25">
      <c r="A6260" t="s">
        <v>7043</v>
      </c>
      <c r="B6260" t="s">
        <v>58</v>
      </c>
      <c r="C6260" t="s">
        <v>7042</v>
      </c>
      <c r="D6260" t="s">
        <v>90</v>
      </c>
      <c r="E6260" s="149">
        <v>250000</v>
      </c>
      <c r="F6260" s="149">
        <v>5000</v>
      </c>
      <c r="G6260" s="149">
        <v>255000</v>
      </c>
      <c r="H6260" s="150">
        <f>Tabela2[[#This Row],[PERCENTUAL REALIZADO2]]*1/100</f>
        <v>0.80579999999999996</v>
      </c>
      <c r="I6260">
        <v>80.58</v>
      </c>
      <c r="J6260" s="111">
        <v>39244</v>
      </c>
      <c r="L6260" t="s">
        <v>2</v>
      </c>
      <c r="M6260" t="s">
        <v>80</v>
      </c>
      <c r="N6260" t="s">
        <v>880</v>
      </c>
    </row>
    <row r="6261" spans="1:14" x14ac:dyDescent="0.25">
      <c r="A6261" t="s">
        <v>7044</v>
      </c>
      <c r="B6261" t="s">
        <v>45</v>
      </c>
      <c r="C6261" t="s">
        <v>1142</v>
      </c>
      <c r="D6261" t="s">
        <v>82</v>
      </c>
      <c r="E6261" s="149">
        <v>1365000</v>
      </c>
      <c r="F6261" s="149">
        <v>75075</v>
      </c>
      <c r="G6261" s="149">
        <v>1440075</v>
      </c>
      <c r="H6261" s="150">
        <f>Tabela2[[#This Row],[PERCENTUAL REALIZADO2]]*1/100</f>
        <v>0.68489999999999995</v>
      </c>
      <c r="I6261">
        <v>68.489999999999995</v>
      </c>
      <c r="J6261" s="111">
        <v>40192</v>
      </c>
      <c r="K6261" s="111">
        <v>42551</v>
      </c>
      <c r="L6261" t="s">
        <v>2</v>
      </c>
      <c r="M6261" t="s">
        <v>84</v>
      </c>
      <c r="N6261" t="s">
        <v>721</v>
      </c>
    </row>
    <row r="6262" spans="1:14" x14ac:dyDescent="0.25">
      <c r="A6262" t="s">
        <v>9154</v>
      </c>
      <c r="B6262" t="s">
        <v>52</v>
      </c>
      <c r="C6262" t="s">
        <v>7464</v>
      </c>
      <c r="D6262" t="s">
        <v>79</v>
      </c>
      <c r="E6262" s="149">
        <v>970000</v>
      </c>
      <c r="F6262" s="149">
        <v>34250</v>
      </c>
      <c r="G6262" s="149">
        <v>1004250</v>
      </c>
      <c r="H6262" s="150">
        <f>Tabela2[[#This Row],[PERCENTUAL REALIZADO2]]*1/100</f>
        <v>0.892208</v>
      </c>
      <c r="I6262">
        <v>89.220799999999997</v>
      </c>
      <c r="J6262" s="111">
        <v>42009</v>
      </c>
      <c r="L6262" t="s">
        <v>2</v>
      </c>
      <c r="M6262" t="s">
        <v>80</v>
      </c>
      <c r="N6262" t="s">
        <v>81</v>
      </c>
    </row>
    <row r="6263" spans="1:14" x14ac:dyDescent="0.25">
      <c r="A6263" t="s">
        <v>9155</v>
      </c>
      <c r="B6263" t="s">
        <v>47</v>
      </c>
      <c r="C6263" t="s">
        <v>590</v>
      </c>
      <c r="D6263" t="s">
        <v>79</v>
      </c>
      <c r="E6263" s="149">
        <v>975000</v>
      </c>
      <c r="F6263" s="149">
        <v>1017246.22</v>
      </c>
      <c r="G6263" s="149">
        <v>1992246.22</v>
      </c>
      <c r="H6263" s="150">
        <f>Tabela2[[#This Row],[PERCENTUAL REALIZADO2]]*1/100</f>
        <v>0.99931999999999999</v>
      </c>
      <c r="I6263">
        <v>99.932000000000002</v>
      </c>
      <c r="J6263" s="111">
        <v>42085</v>
      </c>
      <c r="L6263" t="s">
        <v>2</v>
      </c>
      <c r="M6263" t="s">
        <v>80</v>
      </c>
      <c r="N6263" t="s">
        <v>81</v>
      </c>
    </row>
    <row r="6264" spans="1:14" x14ac:dyDescent="0.25">
      <c r="A6264" t="s">
        <v>311</v>
      </c>
      <c r="B6264" t="s">
        <v>51</v>
      </c>
      <c r="C6264" t="s">
        <v>245</v>
      </c>
      <c r="D6264" t="s">
        <v>79</v>
      </c>
      <c r="E6264" s="149">
        <v>97500</v>
      </c>
      <c r="F6264" s="149">
        <v>54390</v>
      </c>
      <c r="G6264" s="149">
        <v>151890</v>
      </c>
      <c r="H6264" s="150">
        <f>Tabela2[[#This Row],[PERCENTUAL REALIZADO2]]*1/100</f>
        <v>0.77621899999999999</v>
      </c>
      <c r="I6264">
        <v>77.621899999999997</v>
      </c>
      <c r="J6264" s="111">
        <v>42384</v>
      </c>
      <c r="L6264" t="s">
        <v>2</v>
      </c>
      <c r="M6264" t="s">
        <v>80</v>
      </c>
      <c r="N6264" t="s">
        <v>81</v>
      </c>
    </row>
    <row r="6265" spans="1:14" x14ac:dyDescent="0.25">
      <c r="A6265" t="s">
        <v>9156</v>
      </c>
      <c r="B6265" t="s">
        <v>52</v>
      </c>
      <c r="C6265" t="s">
        <v>7464</v>
      </c>
      <c r="D6265" t="s">
        <v>79</v>
      </c>
      <c r="E6265" s="149">
        <v>292500</v>
      </c>
      <c r="F6265" s="149">
        <v>8775</v>
      </c>
      <c r="G6265" s="149">
        <v>301275</v>
      </c>
      <c r="H6265" s="150">
        <f>Tabela2[[#This Row],[PERCENTUAL REALIZADO2]]*1/100</f>
        <v>0.99999799999999994</v>
      </c>
      <c r="I6265">
        <v>99.999799999999993</v>
      </c>
      <c r="J6265" s="111">
        <v>42061</v>
      </c>
      <c r="L6265" t="s">
        <v>2</v>
      </c>
      <c r="M6265" t="s">
        <v>80</v>
      </c>
      <c r="N6265" t="s">
        <v>81</v>
      </c>
    </row>
    <row r="6266" spans="1:14" x14ac:dyDescent="0.25">
      <c r="A6266" t="s">
        <v>9157</v>
      </c>
      <c r="B6266" t="s">
        <v>50</v>
      </c>
      <c r="C6266" t="s">
        <v>865</v>
      </c>
      <c r="D6266" t="s">
        <v>79</v>
      </c>
      <c r="E6266" s="149">
        <v>2486250</v>
      </c>
      <c r="F6266" s="149">
        <v>276250</v>
      </c>
      <c r="G6266" s="149">
        <v>2762500</v>
      </c>
      <c r="H6266" s="150">
        <f>Tabela2[[#This Row],[PERCENTUAL REALIZADO2]]*1/100</f>
        <v>0.20314800000000002</v>
      </c>
      <c r="I6266">
        <v>20.314800000000002</v>
      </c>
      <c r="J6266" s="111">
        <v>42355</v>
      </c>
      <c r="L6266" t="s">
        <v>2</v>
      </c>
      <c r="M6266" t="s">
        <v>80</v>
      </c>
      <c r="N6266" t="s">
        <v>81</v>
      </c>
    </row>
    <row r="6267" spans="1:14" x14ac:dyDescent="0.25">
      <c r="A6267" t="s">
        <v>775</v>
      </c>
      <c r="B6267" t="s">
        <v>51</v>
      </c>
      <c r="C6267" t="s">
        <v>7522</v>
      </c>
      <c r="D6267" t="s">
        <v>79</v>
      </c>
      <c r="E6267" s="149">
        <v>97500</v>
      </c>
      <c r="F6267" s="149">
        <v>6500</v>
      </c>
      <c r="G6267" s="149">
        <v>104000</v>
      </c>
      <c r="H6267" s="150">
        <f>Tabela2[[#This Row],[PERCENTUAL REALIZADO2]]*1/100</f>
        <v>0.91509600000000002</v>
      </c>
      <c r="I6267">
        <v>91.509600000000006</v>
      </c>
      <c r="J6267" s="111">
        <v>42143</v>
      </c>
      <c r="L6267" t="s">
        <v>2</v>
      </c>
      <c r="M6267" t="s">
        <v>80</v>
      </c>
      <c r="N6267" t="s">
        <v>81</v>
      </c>
    </row>
    <row r="6268" spans="1:14" x14ac:dyDescent="0.25">
      <c r="A6268" t="s">
        <v>147</v>
      </c>
      <c r="B6268" t="s">
        <v>50</v>
      </c>
      <c r="C6268" t="s">
        <v>5222</v>
      </c>
      <c r="D6268" t="s">
        <v>79</v>
      </c>
      <c r="E6268" s="149">
        <v>146250</v>
      </c>
      <c r="F6268" s="149">
        <v>2984.69</v>
      </c>
      <c r="G6268" s="149">
        <v>149234.69</v>
      </c>
      <c r="H6268" s="150">
        <f>Tabela2[[#This Row],[PERCENTUAL REALIZADO2]]*1/100</f>
        <v>0.98804100000000006</v>
      </c>
      <c r="I6268">
        <v>98.804100000000005</v>
      </c>
      <c r="J6268" s="111">
        <v>42730</v>
      </c>
      <c r="L6268" t="s">
        <v>2</v>
      </c>
      <c r="M6268" t="s">
        <v>80</v>
      </c>
      <c r="N6268" t="s">
        <v>81</v>
      </c>
    </row>
    <row r="6269" spans="1:14" x14ac:dyDescent="0.25">
      <c r="A6269" t="s">
        <v>9158</v>
      </c>
      <c r="B6269" t="s">
        <v>50</v>
      </c>
      <c r="C6269" t="s">
        <v>5317</v>
      </c>
      <c r="D6269" t="s">
        <v>79</v>
      </c>
      <c r="E6269" s="149">
        <v>195000</v>
      </c>
      <c r="F6269" s="149">
        <v>5000</v>
      </c>
      <c r="G6269" s="149">
        <v>200000</v>
      </c>
      <c r="H6269" s="150">
        <f>Tabela2[[#This Row],[PERCENTUAL REALIZADO2]]*1/100</f>
        <v>0.93925499999999995</v>
      </c>
      <c r="I6269">
        <v>93.9255</v>
      </c>
      <c r="J6269" s="111">
        <v>41974</v>
      </c>
      <c r="K6269" s="111">
        <v>42047</v>
      </c>
      <c r="L6269" t="s">
        <v>2</v>
      </c>
      <c r="M6269" t="s">
        <v>80</v>
      </c>
      <c r="N6269" t="s">
        <v>81</v>
      </c>
    </row>
    <row r="6270" spans="1:14" x14ac:dyDescent="0.25">
      <c r="A6270" t="s">
        <v>749</v>
      </c>
      <c r="B6270" t="s">
        <v>61</v>
      </c>
      <c r="C6270" t="s">
        <v>7307</v>
      </c>
      <c r="D6270" t="s">
        <v>79</v>
      </c>
      <c r="E6270" s="149">
        <v>243750</v>
      </c>
      <c r="F6270" s="149">
        <v>5000</v>
      </c>
      <c r="G6270" s="149">
        <v>248750</v>
      </c>
      <c r="H6270" s="150">
        <f>Tabela2[[#This Row],[PERCENTUAL REALIZADO2]]*1/100</f>
        <v>0.89246199999999998</v>
      </c>
      <c r="I6270">
        <v>89.246200000000002</v>
      </c>
      <c r="J6270" s="111">
        <v>42064</v>
      </c>
      <c r="L6270" t="s">
        <v>2</v>
      </c>
      <c r="M6270" t="s">
        <v>80</v>
      </c>
      <c r="N6270" t="s">
        <v>81</v>
      </c>
    </row>
    <row r="6271" spans="1:14" x14ac:dyDescent="0.25">
      <c r="A6271" t="s">
        <v>9159</v>
      </c>
      <c r="B6271" t="s">
        <v>66</v>
      </c>
      <c r="C6271" t="s">
        <v>174</v>
      </c>
      <c r="D6271" t="s">
        <v>86</v>
      </c>
      <c r="E6271" s="149">
        <v>17735061.550000001</v>
      </c>
      <c r="F6271" s="149">
        <v>1542179.27</v>
      </c>
      <c r="G6271" s="149">
        <v>19277240.82</v>
      </c>
      <c r="H6271" s="150">
        <f>Tabela2[[#This Row],[PERCENTUAL REALIZADO2]]*1/100</f>
        <v>0.87293699999999996</v>
      </c>
      <c r="I6271">
        <v>87.293700000000001</v>
      </c>
      <c r="J6271" s="111">
        <v>41307</v>
      </c>
      <c r="L6271" t="s">
        <v>2</v>
      </c>
      <c r="M6271" t="s">
        <v>84</v>
      </c>
      <c r="N6271" t="s">
        <v>88</v>
      </c>
    </row>
    <row r="6272" spans="1:14" x14ac:dyDescent="0.25">
      <c r="A6272" t="s">
        <v>7050</v>
      </c>
      <c r="B6272" t="s">
        <v>68</v>
      </c>
      <c r="C6272" t="s">
        <v>7049</v>
      </c>
      <c r="D6272" t="s">
        <v>82</v>
      </c>
      <c r="E6272" s="149">
        <v>1950000</v>
      </c>
      <c r="F6272" s="149">
        <v>290313.38</v>
      </c>
      <c r="G6272" s="149">
        <v>2240313.38</v>
      </c>
      <c r="H6272" s="150">
        <f>Tabela2[[#This Row],[PERCENTUAL REALIZADO2]]*1/100</f>
        <v>0.72349999999999992</v>
      </c>
      <c r="I6272">
        <v>72.349999999999994</v>
      </c>
      <c r="J6272" s="111">
        <v>40281</v>
      </c>
      <c r="K6272" s="111">
        <v>43101</v>
      </c>
      <c r="L6272" t="s">
        <v>2</v>
      </c>
      <c r="M6272" t="s">
        <v>84</v>
      </c>
      <c r="N6272" t="s">
        <v>721</v>
      </c>
    </row>
    <row r="6273" spans="1:14" x14ac:dyDescent="0.25">
      <c r="A6273" t="s">
        <v>9160</v>
      </c>
      <c r="B6273" t="s">
        <v>52</v>
      </c>
      <c r="C6273" t="s">
        <v>5504</v>
      </c>
      <c r="D6273" t="s">
        <v>86</v>
      </c>
      <c r="E6273" s="149">
        <v>493100</v>
      </c>
      <c r="F6273" s="149">
        <v>10064</v>
      </c>
      <c r="G6273" s="149">
        <v>503164</v>
      </c>
      <c r="H6273" s="150">
        <f>Tabela2[[#This Row],[PERCENTUAL REALIZADO2]]*1/100</f>
        <v>0.32450000000000001</v>
      </c>
      <c r="I6273">
        <v>32.450000000000003</v>
      </c>
      <c r="J6273" s="111">
        <v>42166</v>
      </c>
      <c r="L6273" t="s">
        <v>2</v>
      </c>
      <c r="M6273" t="s">
        <v>84</v>
      </c>
      <c r="N6273" t="s">
        <v>88</v>
      </c>
    </row>
    <row r="6274" spans="1:14" x14ac:dyDescent="0.25">
      <c r="A6274" t="s">
        <v>9161</v>
      </c>
      <c r="B6274" t="s">
        <v>61</v>
      </c>
      <c r="C6274" t="s">
        <v>5245</v>
      </c>
      <c r="D6274" t="s">
        <v>86</v>
      </c>
      <c r="E6274" s="149">
        <v>987600</v>
      </c>
      <c r="F6274" s="149">
        <v>20155.099999999999</v>
      </c>
      <c r="G6274" s="149">
        <v>1007755.1</v>
      </c>
      <c r="H6274" s="150">
        <f>Tabela2[[#This Row],[PERCENTUAL REALIZADO2]]*1/100</f>
        <v>0.19481999999999999</v>
      </c>
      <c r="I6274">
        <v>19.481999999999999</v>
      </c>
      <c r="J6274" s="111">
        <v>41818</v>
      </c>
      <c r="L6274" t="s">
        <v>2</v>
      </c>
      <c r="M6274" t="s">
        <v>84</v>
      </c>
      <c r="N6274" t="s">
        <v>88</v>
      </c>
    </row>
    <row r="6275" spans="1:14" x14ac:dyDescent="0.25">
      <c r="A6275" t="s">
        <v>9163</v>
      </c>
      <c r="B6275" t="s">
        <v>69</v>
      </c>
      <c r="C6275" t="s">
        <v>9162</v>
      </c>
      <c r="D6275" t="s">
        <v>90</v>
      </c>
      <c r="E6275" s="149">
        <v>1200000</v>
      </c>
      <c r="F6275" s="149">
        <v>195000</v>
      </c>
      <c r="G6275" s="149">
        <v>1395000</v>
      </c>
      <c r="H6275" s="150">
        <f>Tabela2[[#This Row],[PERCENTUAL REALIZADO2]]*1/100</f>
        <v>0.80025499999999994</v>
      </c>
      <c r="I6275">
        <v>80.025499999999994</v>
      </c>
      <c r="J6275" s="111">
        <v>42156</v>
      </c>
      <c r="L6275" t="s">
        <v>2</v>
      </c>
      <c r="M6275" t="s">
        <v>80</v>
      </c>
      <c r="N6275" t="s">
        <v>737</v>
      </c>
    </row>
    <row r="6276" spans="1:14" x14ac:dyDescent="0.25">
      <c r="A6276" t="s">
        <v>9165</v>
      </c>
      <c r="B6276" t="s">
        <v>56</v>
      </c>
      <c r="C6276" t="s">
        <v>9164</v>
      </c>
      <c r="D6276" t="s">
        <v>90</v>
      </c>
      <c r="E6276" s="149">
        <v>2000000</v>
      </c>
      <c r="F6276" s="149">
        <v>200000</v>
      </c>
      <c r="G6276" s="149">
        <v>2200000</v>
      </c>
      <c r="H6276" s="150">
        <f>Tabela2[[#This Row],[PERCENTUAL REALIZADO2]]*1/100</f>
        <v>0.79511500000000002</v>
      </c>
      <c r="I6276">
        <v>79.511499999999998</v>
      </c>
      <c r="J6276" s="111">
        <v>42023</v>
      </c>
      <c r="L6276" t="s">
        <v>2</v>
      </c>
      <c r="M6276" t="s">
        <v>80</v>
      </c>
      <c r="N6276" t="s">
        <v>737</v>
      </c>
    </row>
    <row r="6277" spans="1:14" x14ac:dyDescent="0.25">
      <c r="A6277" t="s">
        <v>624</v>
      </c>
      <c r="B6277" t="s">
        <v>69</v>
      </c>
      <c r="C6277" t="s">
        <v>509</v>
      </c>
      <c r="D6277" t="s">
        <v>117</v>
      </c>
      <c r="E6277" s="149">
        <v>243750</v>
      </c>
      <c r="F6277" s="149">
        <v>6250</v>
      </c>
      <c r="G6277" s="149">
        <v>250000</v>
      </c>
      <c r="H6277" s="150">
        <f>Tabela2[[#This Row],[PERCENTUAL REALIZADO2]]*1/100</f>
        <v>0.98422900000000002</v>
      </c>
      <c r="I6277">
        <v>98.422899999999998</v>
      </c>
      <c r="J6277" s="111">
        <v>42139</v>
      </c>
      <c r="L6277" t="s">
        <v>2</v>
      </c>
      <c r="M6277" t="s">
        <v>120</v>
      </c>
      <c r="N6277" t="s">
        <v>121</v>
      </c>
    </row>
    <row r="6278" spans="1:14" x14ac:dyDescent="0.25">
      <c r="A6278" t="s">
        <v>412</v>
      </c>
      <c r="B6278" t="s">
        <v>53</v>
      </c>
      <c r="C6278" t="s">
        <v>4052</v>
      </c>
      <c r="D6278" t="s">
        <v>117</v>
      </c>
      <c r="E6278" s="149">
        <v>243750</v>
      </c>
      <c r="F6278" s="149">
        <v>5000</v>
      </c>
      <c r="G6278" s="149">
        <v>248750</v>
      </c>
      <c r="H6278" s="150">
        <f>Tabela2[[#This Row],[PERCENTUAL REALIZADO2]]*1/100</f>
        <v>0.99041000000000001</v>
      </c>
      <c r="I6278">
        <v>99.040999999999997</v>
      </c>
      <c r="J6278" s="111">
        <v>42227</v>
      </c>
      <c r="L6278" t="s">
        <v>2</v>
      </c>
      <c r="M6278" t="s">
        <v>120</v>
      </c>
      <c r="N6278" t="s">
        <v>121</v>
      </c>
    </row>
    <row r="6279" spans="1:14" x14ac:dyDescent="0.25">
      <c r="A6279" t="s">
        <v>9167</v>
      </c>
      <c r="B6279" t="s">
        <v>68</v>
      </c>
      <c r="C6279" t="s">
        <v>9166</v>
      </c>
      <c r="D6279" t="s">
        <v>117</v>
      </c>
      <c r="E6279" s="149">
        <v>243750</v>
      </c>
      <c r="F6279" s="149">
        <v>4974.49</v>
      </c>
      <c r="G6279" s="149">
        <v>248724.49</v>
      </c>
      <c r="H6279" s="150">
        <f>Tabela2[[#This Row],[PERCENTUAL REALIZADO2]]*1/100</f>
        <v>0.91156899999999996</v>
      </c>
      <c r="I6279">
        <v>91.156899999999993</v>
      </c>
      <c r="J6279" s="111">
        <v>42948</v>
      </c>
      <c r="L6279" t="s">
        <v>2</v>
      </c>
      <c r="M6279" t="s">
        <v>120</v>
      </c>
      <c r="N6279" t="s">
        <v>121</v>
      </c>
    </row>
    <row r="6280" spans="1:14" x14ac:dyDescent="0.25">
      <c r="A6280" t="s">
        <v>9169</v>
      </c>
      <c r="B6280" t="s">
        <v>47</v>
      </c>
      <c r="C6280" t="s">
        <v>9168</v>
      </c>
      <c r="D6280" t="s">
        <v>117</v>
      </c>
      <c r="E6280" s="149">
        <v>243750</v>
      </c>
      <c r="F6280" s="149">
        <v>6250</v>
      </c>
      <c r="G6280" s="149">
        <v>250000</v>
      </c>
      <c r="H6280" s="150">
        <f>Tabela2[[#This Row],[PERCENTUAL REALIZADO2]]*1/100</f>
        <v>0.50071399999999999</v>
      </c>
      <c r="I6280">
        <v>50.071399999999997</v>
      </c>
      <c r="J6280" s="111">
        <v>42134</v>
      </c>
      <c r="L6280" t="s">
        <v>2</v>
      </c>
      <c r="M6280" t="s">
        <v>120</v>
      </c>
      <c r="N6280" t="s">
        <v>121</v>
      </c>
    </row>
    <row r="6281" spans="1:14" x14ac:dyDescent="0.25">
      <c r="A6281" t="s">
        <v>419</v>
      </c>
      <c r="B6281" t="s">
        <v>53</v>
      </c>
      <c r="C6281" t="s">
        <v>151</v>
      </c>
      <c r="D6281" t="s">
        <v>117</v>
      </c>
      <c r="E6281" s="149">
        <v>243750</v>
      </c>
      <c r="F6281" s="149">
        <v>92047.1</v>
      </c>
      <c r="G6281" s="149">
        <v>335797.1</v>
      </c>
      <c r="H6281" s="150">
        <f>Tabela2[[#This Row],[PERCENTUAL REALIZADO2]]*1/100</f>
        <v>0.52024999999999999</v>
      </c>
      <c r="I6281">
        <v>52.024999999999999</v>
      </c>
      <c r="J6281" s="111">
        <v>42552</v>
      </c>
      <c r="L6281" t="s">
        <v>2</v>
      </c>
      <c r="M6281" t="s">
        <v>120</v>
      </c>
      <c r="N6281" t="s">
        <v>121</v>
      </c>
    </row>
    <row r="6282" spans="1:14" x14ac:dyDescent="0.25">
      <c r="A6282" t="s">
        <v>8659</v>
      </c>
      <c r="B6282" t="s">
        <v>65</v>
      </c>
      <c r="C6282" t="s">
        <v>385</v>
      </c>
      <c r="D6282" t="s">
        <v>86</v>
      </c>
      <c r="E6282" s="149">
        <v>482751.78</v>
      </c>
      <c r="F6282" s="149">
        <v>9852.08</v>
      </c>
      <c r="G6282" s="149">
        <v>492603.86</v>
      </c>
      <c r="H6282" s="150">
        <f>Tabela2[[#This Row],[PERCENTUAL REALIZADO2]]*1/100</f>
        <v>0.98160300000000011</v>
      </c>
      <c r="I6282">
        <v>98.160300000000007</v>
      </c>
      <c r="J6282" s="111">
        <v>42130</v>
      </c>
      <c r="L6282" t="s">
        <v>2</v>
      </c>
      <c r="M6282" t="s">
        <v>84</v>
      </c>
      <c r="N6282" t="s">
        <v>88</v>
      </c>
    </row>
    <row r="6283" spans="1:14" x14ac:dyDescent="0.25">
      <c r="A6283" t="s">
        <v>9171</v>
      </c>
      <c r="B6283" t="s">
        <v>45</v>
      </c>
      <c r="C6283" t="s">
        <v>9170</v>
      </c>
      <c r="D6283" t="s">
        <v>86</v>
      </c>
      <c r="E6283" s="149">
        <v>493100</v>
      </c>
      <c r="F6283" s="149">
        <v>9862</v>
      </c>
      <c r="G6283" s="149">
        <v>502962</v>
      </c>
      <c r="H6283" s="150">
        <f>Tabela2[[#This Row],[PERCENTUAL REALIZADO2]]*1/100</f>
        <v>0.29073499999999997</v>
      </c>
      <c r="I6283">
        <v>29.073499999999999</v>
      </c>
      <c r="J6283" s="111">
        <v>42181</v>
      </c>
      <c r="L6283" t="s">
        <v>2</v>
      </c>
      <c r="M6283" t="s">
        <v>84</v>
      </c>
      <c r="N6283" t="s">
        <v>88</v>
      </c>
    </row>
    <row r="6284" spans="1:14" x14ac:dyDescent="0.25">
      <c r="A6284" t="s">
        <v>9173</v>
      </c>
      <c r="B6284" t="s">
        <v>53</v>
      </c>
      <c r="C6284" t="s">
        <v>9172</v>
      </c>
      <c r="D6284" t="s">
        <v>86</v>
      </c>
      <c r="E6284" s="149">
        <v>245850</v>
      </c>
      <c r="F6284" s="149">
        <v>14585.12</v>
      </c>
      <c r="G6284" s="149">
        <v>260435.12</v>
      </c>
      <c r="H6284" s="150">
        <f>Tabela2[[#This Row],[PERCENTUAL REALIZADO2]]*1/100</f>
        <v>0.56233199999999994</v>
      </c>
      <c r="I6284">
        <v>56.233199999999997</v>
      </c>
      <c r="J6284" s="111">
        <v>42100</v>
      </c>
      <c r="L6284" t="s">
        <v>2</v>
      </c>
      <c r="M6284" t="s">
        <v>84</v>
      </c>
      <c r="N6284" t="s">
        <v>88</v>
      </c>
    </row>
    <row r="6285" spans="1:14" x14ac:dyDescent="0.25">
      <c r="A6285" t="s">
        <v>9174</v>
      </c>
      <c r="B6285" t="s">
        <v>52</v>
      </c>
      <c r="C6285" t="s">
        <v>5820</v>
      </c>
      <c r="D6285" t="s">
        <v>82</v>
      </c>
      <c r="E6285" s="149">
        <v>392000</v>
      </c>
      <c r="F6285" s="149">
        <v>8000</v>
      </c>
      <c r="G6285" s="149">
        <v>400000</v>
      </c>
      <c r="H6285" s="150">
        <f>Tabela2[[#This Row],[PERCENTUAL REALIZADO2]]*1/100</f>
        <v>1.5198E-2</v>
      </c>
      <c r="I6285">
        <v>1.5198</v>
      </c>
      <c r="J6285" s="111">
        <v>42167</v>
      </c>
      <c r="L6285" t="s">
        <v>2</v>
      </c>
      <c r="M6285" t="s">
        <v>84</v>
      </c>
      <c r="N6285" t="s">
        <v>85</v>
      </c>
    </row>
    <row r="6286" spans="1:14" x14ac:dyDescent="0.25">
      <c r="A6286" t="s">
        <v>9175</v>
      </c>
      <c r="B6286" t="s">
        <v>45</v>
      </c>
      <c r="C6286" t="s">
        <v>676</v>
      </c>
      <c r="D6286" t="s">
        <v>82</v>
      </c>
      <c r="E6286" s="149">
        <v>700000</v>
      </c>
      <c r="F6286" s="149">
        <v>29166.67</v>
      </c>
      <c r="G6286" s="149">
        <v>729166.67</v>
      </c>
      <c r="H6286" s="150">
        <f>Tabela2[[#This Row],[PERCENTUAL REALIZADO2]]*1/100</f>
        <v>4.9766999999999999E-2</v>
      </c>
      <c r="I6286">
        <v>4.9767000000000001</v>
      </c>
      <c r="J6286" s="111">
        <v>41957</v>
      </c>
      <c r="L6286" t="s">
        <v>2</v>
      </c>
      <c r="M6286" t="s">
        <v>84</v>
      </c>
      <c r="N6286" t="s">
        <v>85</v>
      </c>
    </row>
    <row r="6287" spans="1:14" x14ac:dyDescent="0.25">
      <c r="A6287" t="s">
        <v>9176</v>
      </c>
      <c r="B6287" t="s">
        <v>47</v>
      </c>
      <c r="C6287" t="s">
        <v>1206</v>
      </c>
      <c r="D6287" t="s">
        <v>82</v>
      </c>
      <c r="E6287" s="149">
        <v>6000000</v>
      </c>
      <c r="F6287" s="149">
        <v>2271888.17</v>
      </c>
      <c r="G6287" s="149">
        <v>8271888.1699999999</v>
      </c>
      <c r="H6287" s="150">
        <f>Tabela2[[#This Row],[PERCENTUAL REALIZADO2]]*1/100</f>
        <v>4.7752999999999997E-2</v>
      </c>
      <c r="I6287">
        <v>4.7752999999999997</v>
      </c>
      <c r="J6287" s="111">
        <v>42156</v>
      </c>
      <c r="L6287" t="s">
        <v>2</v>
      </c>
      <c r="M6287" t="s">
        <v>84</v>
      </c>
      <c r="N6287" t="s">
        <v>479</v>
      </c>
    </row>
    <row r="6288" spans="1:14" x14ac:dyDescent="0.25">
      <c r="A6288" t="s">
        <v>9177</v>
      </c>
      <c r="B6288" t="s">
        <v>55</v>
      </c>
      <c r="C6288" t="s">
        <v>657</v>
      </c>
      <c r="D6288" t="s">
        <v>82</v>
      </c>
      <c r="E6288" s="149">
        <v>3250000</v>
      </c>
      <c r="F6288" s="149">
        <v>195000</v>
      </c>
      <c r="G6288" s="149">
        <v>3445000</v>
      </c>
      <c r="H6288" s="150">
        <f>Tabela2[[#This Row],[PERCENTUAL REALIZADO2]]*1/100</f>
        <v>0.31046099999999999</v>
      </c>
      <c r="I6288">
        <v>31.046099999999999</v>
      </c>
      <c r="J6288" s="111">
        <v>42125</v>
      </c>
      <c r="L6288" t="s">
        <v>2</v>
      </c>
      <c r="M6288" t="s">
        <v>84</v>
      </c>
      <c r="N6288" t="s">
        <v>479</v>
      </c>
    </row>
    <row r="6289" spans="1:14" x14ac:dyDescent="0.25">
      <c r="A6289" t="s">
        <v>9178</v>
      </c>
      <c r="B6289" t="s">
        <v>62</v>
      </c>
      <c r="C6289" t="s">
        <v>4949</v>
      </c>
      <c r="D6289" t="s">
        <v>82</v>
      </c>
      <c r="E6289" s="149">
        <v>243750</v>
      </c>
      <c r="F6289" s="149">
        <v>10156.25</v>
      </c>
      <c r="G6289" s="149">
        <v>253906.25</v>
      </c>
      <c r="H6289" s="150">
        <f>Tabela2[[#This Row],[PERCENTUAL REALIZADO2]]*1/100</f>
        <v>0.56513800000000003</v>
      </c>
      <c r="I6289">
        <v>56.513800000000003</v>
      </c>
      <c r="J6289" s="111">
        <v>42138</v>
      </c>
      <c r="L6289" t="s">
        <v>2</v>
      </c>
      <c r="M6289" t="s">
        <v>84</v>
      </c>
      <c r="N6289" t="s">
        <v>85</v>
      </c>
    </row>
    <row r="6290" spans="1:14" x14ac:dyDescent="0.25">
      <c r="A6290" t="s">
        <v>9179</v>
      </c>
      <c r="B6290" t="s">
        <v>62</v>
      </c>
      <c r="C6290" t="s">
        <v>370</v>
      </c>
      <c r="D6290" t="s">
        <v>82</v>
      </c>
      <c r="E6290" s="149">
        <v>292500</v>
      </c>
      <c r="F6290" s="149">
        <v>7500</v>
      </c>
      <c r="G6290" s="149">
        <v>300000</v>
      </c>
      <c r="H6290" s="150">
        <f>Tabela2[[#This Row],[PERCENTUAL REALIZADO2]]*1/100</f>
        <v>0.622807</v>
      </c>
      <c r="I6290">
        <v>62.280700000000003</v>
      </c>
      <c r="J6290" s="111">
        <v>42139</v>
      </c>
      <c r="L6290" t="s">
        <v>2</v>
      </c>
      <c r="M6290" t="s">
        <v>84</v>
      </c>
      <c r="N6290" t="s">
        <v>85</v>
      </c>
    </row>
    <row r="6291" spans="1:14" x14ac:dyDescent="0.25">
      <c r="A6291" t="s">
        <v>9180</v>
      </c>
      <c r="B6291" t="s">
        <v>65</v>
      </c>
      <c r="C6291" t="s">
        <v>7657</v>
      </c>
      <c r="D6291" t="s">
        <v>82</v>
      </c>
      <c r="E6291" s="149">
        <v>487500</v>
      </c>
      <c r="F6291" s="149">
        <v>44238.51</v>
      </c>
      <c r="G6291" s="149">
        <v>531738.51</v>
      </c>
      <c r="H6291" s="150">
        <f>Tabela2[[#This Row],[PERCENTUAL REALIZADO2]]*1/100</f>
        <v>4.3990000000000001E-3</v>
      </c>
      <c r="I6291">
        <v>0.43990000000000001</v>
      </c>
      <c r="J6291" s="111">
        <v>42216</v>
      </c>
      <c r="L6291" t="s">
        <v>2</v>
      </c>
      <c r="M6291" t="s">
        <v>84</v>
      </c>
      <c r="N6291" t="s">
        <v>85</v>
      </c>
    </row>
    <row r="6292" spans="1:14" x14ac:dyDescent="0.25">
      <c r="A6292" t="s">
        <v>9181</v>
      </c>
      <c r="B6292" t="s">
        <v>69</v>
      </c>
      <c r="C6292" t="s">
        <v>3320</v>
      </c>
      <c r="D6292" t="s">
        <v>82</v>
      </c>
      <c r="E6292" s="149">
        <v>390000</v>
      </c>
      <c r="F6292" s="149">
        <v>10000</v>
      </c>
      <c r="G6292" s="149">
        <v>400000</v>
      </c>
      <c r="H6292" s="150">
        <f>Tabela2[[#This Row],[PERCENTUAL REALIZADO2]]*1/100</f>
        <v>6.5673000000000009E-2</v>
      </c>
      <c r="I6292">
        <v>6.5673000000000004</v>
      </c>
      <c r="J6292" s="111">
        <v>42156</v>
      </c>
      <c r="L6292" t="s">
        <v>2</v>
      </c>
      <c r="M6292" t="s">
        <v>84</v>
      </c>
      <c r="N6292" t="s">
        <v>85</v>
      </c>
    </row>
    <row r="6293" spans="1:14" x14ac:dyDescent="0.25">
      <c r="A6293" t="s">
        <v>9182</v>
      </c>
      <c r="B6293" t="s">
        <v>47</v>
      </c>
      <c r="C6293" t="s">
        <v>1110</v>
      </c>
      <c r="D6293" t="s">
        <v>82</v>
      </c>
      <c r="E6293" s="149">
        <v>243750</v>
      </c>
      <c r="F6293" s="149">
        <v>16250</v>
      </c>
      <c r="G6293" s="149">
        <v>260000</v>
      </c>
      <c r="H6293" s="150">
        <f>Tabela2[[#This Row],[PERCENTUAL REALIZADO2]]*1/100</f>
        <v>0.16256199999999998</v>
      </c>
      <c r="I6293">
        <v>16.2562</v>
      </c>
      <c r="J6293" s="111">
        <v>42552</v>
      </c>
      <c r="L6293" t="s">
        <v>2</v>
      </c>
      <c r="M6293" t="s">
        <v>84</v>
      </c>
      <c r="N6293" t="s">
        <v>85</v>
      </c>
    </row>
    <row r="6294" spans="1:14" x14ac:dyDescent="0.25">
      <c r="A6294" t="s">
        <v>9183</v>
      </c>
      <c r="B6294" t="s">
        <v>45</v>
      </c>
      <c r="C6294" t="s">
        <v>562</v>
      </c>
      <c r="D6294" t="s">
        <v>82</v>
      </c>
      <c r="E6294" s="149">
        <v>1462500</v>
      </c>
      <c r="F6294" s="149">
        <v>60937.5</v>
      </c>
      <c r="G6294" s="149">
        <v>1523437.5</v>
      </c>
      <c r="H6294" s="150">
        <f>Tabela2[[#This Row],[PERCENTUAL REALIZADO2]]*1/100</f>
        <v>0.43338700000000002</v>
      </c>
      <c r="I6294">
        <v>43.338700000000003</v>
      </c>
      <c r="J6294" s="111">
        <v>42160</v>
      </c>
      <c r="L6294" t="s">
        <v>2</v>
      </c>
      <c r="M6294" t="s">
        <v>84</v>
      </c>
      <c r="N6294" t="s">
        <v>85</v>
      </c>
    </row>
    <row r="6295" spans="1:14" x14ac:dyDescent="0.25">
      <c r="A6295" t="s">
        <v>9184</v>
      </c>
      <c r="B6295" t="s">
        <v>55</v>
      </c>
      <c r="C6295" t="s">
        <v>8264</v>
      </c>
      <c r="D6295" t="s">
        <v>82</v>
      </c>
      <c r="E6295" s="149">
        <v>243750</v>
      </c>
      <c r="F6295" s="149">
        <v>7766.89</v>
      </c>
      <c r="G6295" s="149">
        <v>251516.89</v>
      </c>
      <c r="H6295" s="150">
        <f>Tabela2[[#This Row],[PERCENTUAL REALIZADO2]]*1/100</f>
        <v>0.79825299999999999</v>
      </c>
      <c r="I6295">
        <v>79.825299999999999</v>
      </c>
      <c r="J6295" s="111">
        <v>42287</v>
      </c>
      <c r="L6295" t="s">
        <v>2</v>
      </c>
      <c r="M6295" t="s">
        <v>84</v>
      </c>
      <c r="N6295" t="s">
        <v>85</v>
      </c>
    </row>
    <row r="6296" spans="1:14" x14ac:dyDescent="0.25">
      <c r="A6296" t="s">
        <v>9186</v>
      </c>
      <c r="B6296" t="s">
        <v>57</v>
      </c>
      <c r="C6296" t="s">
        <v>9185</v>
      </c>
      <c r="D6296" t="s">
        <v>82</v>
      </c>
      <c r="E6296" s="149">
        <v>487500</v>
      </c>
      <c r="F6296" s="149">
        <v>19158.07</v>
      </c>
      <c r="G6296" s="149">
        <v>506658.07</v>
      </c>
      <c r="H6296" s="150">
        <f>Tabela2[[#This Row],[PERCENTUAL REALIZADO2]]*1/100</f>
        <v>0.600078</v>
      </c>
      <c r="I6296">
        <v>60.007800000000003</v>
      </c>
      <c r="J6296" s="111">
        <v>42142</v>
      </c>
      <c r="L6296" t="s">
        <v>2</v>
      </c>
      <c r="M6296" t="s">
        <v>84</v>
      </c>
      <c r="N6296" t="s">
        <v>85</v>
      </c>
    </row>
    <row r="6297" spans="1:14" x14ac:dyDescent="0.25">
      <c r="A6297" t="s">
        <v>9187</v>
      </c>
      <c r="B6297" t="s">
        <v>58</v>
      </c>
      <c r="C6297" t="s">
        <v>285</v>
      </c>
      <c r="D6297" t="s">
        <v>82</v>
      </c>
      <c r="E6297" s="149">
        <v>682500</v>
      </c>
      <c r="F6297" s="149">
        <v>35922</v>
      </c>
      <c r="G6297" s="149">
        <v>718422</v>
      </c>
      <c r="H6297" s="150">
        <f>Tabela2[[#This Row],[PERCENTUAL REALIZADO2]]*1/100</f>
        <v>0.21280499999999999</v>
      </c>
      <c r="I6297">
        <v>21.2805</v>
      </c>
      <c r="J6297" s="111">
        <v>42300</v>
      </c>
      <c r="L6297" t="s">
        <v>2</v>
      </c>
      <c r="M6297" t="s">
        <v>84</v>
      </c>
      <c r="N6297" t="s">
        <v>85</v>
      </c>
    </row>
    <row r="6298" spans="1:14" x14ac:dyDescent="0.25">
      <c r="A6298" t="s">
        <v>9188</v>
      </c>
      <c r="B6298" t="s">
        <v>47</v>
      </c>
      <c r="C6298" t="s">
        <v>1280</v>
      </c>
      <c r="D6298" t="s">
        <v>82</v>
      </c>
      <c r="E6298" s="149">
        <v>243750</v>
      </c>
      <c r="F6298" s="149">
        <v>12000</v>
      </c>
      <c r="G6298" s="149">
        <v>255750</v>
      </c>
      <c r="H6298" s="150">
        <f>Tabela2[[#This Row],[PERCENTUAL REALIZADO2]]*1/100</f>
        <v>0.6549330000000001</v>
      </c>
      <c r="I6298">
        <v>65.493300000000005</v>
      </c>
      <c r="J6298" s="111">
        <v>42164</v>
      </c>
      <c r="L6298" t="s">
        <v>2</v>
      </c>
      <c r="M6298" t="s">
        <v>84</v>
      </c>
      <c r="N6298" t="s">
        <v>85</v>
      </c>
    </row>
    <row r="6299" spans="1:14" x14ac:dyDescent="0.25">
      <c r="A6299" t="s">
        <v>9189</v>
      </c>
      <c r="B6299" t="s">
        <v>68</v>
      </c>
      <c r="C6299" t="s">
        <v>1760</v>
      </c>
      <c r="D6299" t="s">
        <v>82</v>
      </c>
      <c r="E6299" s="149">
        <v>243750</v>
      </c>
      <c r="F6299" s="149">
        <v>31370.03</v>
      </c>
      <c r="G6299" s="149">
        <v>275120.03000000003</v>
      </c>
      <c r="H6299" s="150">
        <f>Tabela2[[#This Row],[PERCENTUAL REALIZADO2]]*1/100</f>
        <v>9.7380000000000001E-3</v>
      </c>
      <c r="I6299">
        <v>0.9738</v>
      </c>
      <c r="J6299" s="111">
        <v>42552</v>
      </c>
      <c r="L6299" t="s">
        <v>2</v>
      </c>
      <c r="M6299" t="s">
        <v>84</v>
      </c>
      <c r="N6299" t="s">
        <v>85</v>
      </c>
    </row>
    <row r="6300" spans="1:14" x14ac:dyDescent="0.25">
      <c r="A6300" t="s">
        <v>412</v>
      </c>
      <c r="B6300" t="s">
        <v>54</v>
      </c>
      <c r="C6300" t="s">
        <v>9190</v>
      </c>
      <c r="D6300" t="s">
        <v>117</v>
      </c>
      <c r="E6300" s="149">
        <v>487500</v>
      </c>
      <c r="F6300" s="149">
        <v>12500</v>
      </c>
      <c r="G6300" s="149">
        <v>500000</v>
      </c>
      <c r="H6300" s="150">
        <f>Tabela2[[#This Row],[PERCENTUAL REALIZADO2]]*1/100</f>
        <v>0.71056399999999997</v>
      </c>
      <c r="I6300">
        <v>71.056399999999996</v>
      </c>
      <c r="J6300" s="111">
        <v>42217</v>
      </c>
      <c r="L6300" t="s">
        <v>2</v>
      </c>
      <c r="M6300" t="s">
        <v>120</v>
      </c>
      <c r="N6300" t="s">
        <v>121</v>
      </c>
    </row>
    <row r="6301" spans="1:14" x14ac:dyDescent="0.25">
      <c r="A6301" t="s">
        <v>7162</v>
      </c>
      <c r="B6301" t="s">
        <v>62</v>
      </c>
      <c r="C6301" t="s">
        <v>7161</v>
      </c>
      <c r="D6301" t="s">
        <v>86</v>
      </c>
      <c r="E6301" s="149">
        <v>285410</v>
      </c>
      <c r="F6301" s="149">
        <v>4590</v>
      </c>
      <c r="G6301" s="149">
        <v>290000</v>
      </c>
      <c r="H6301" s="150">
        <f>Tabela2[[#This Row],[PERCENTUAL REALIZADO2]]*1/100</f>
        <v>0.50489200000000001</v>
      </c>
      <c r="I6301">
        <v>50.489199999999997</v>
      </c>
      <c r="J6301" s="111">
        <v>42290</v>
      </c>
      <c r="L6301" t="s">
        <v>2</v>
      </c>
      <c r="M6301" t="s">
        <v>84</v>
      </c>
      <c r="N6301" t="s">
        <v>88</v>
      </c>
    </row>
    <row r="6302" spans="1:14" x14ac:dyDescent="0.25">
      <c r="A6302" t="s">
        <v>3877</v>
      </c>
      <c r="B6302" t="s">
        <v>62</v>
      </c>
      <c r="C6302" t="s">
        <v>955</v>
      </c>
      <c r="D6302" t="s">
        <v>86</v>
      </c>
      <c r="E6302" s="149">
        <v>285410</v>
      </c>
      <c r="F6302" s="149">
        <v>5000</v>
      </c>
      <c r="G6302" s="149">
        <v>290410</v>
      </c>
      <c r="H6302" s="150">
        <f>Tabela2[[#This Row],[PERCENTUAL REALIZADO2]]*1/100</f>
        <v>0.995</v>
      </c>
      <c r="I6302">
        <v>99.5</v>
      </c>
      <c r="J6302" s="111">
        <v>42109</v>
      </c>
      <c r="K6302" s="111">
        <v>43104</v>
      </c>
      <c r="L6302" t="s">
        <v>2</v>
      </c>
      <c r="M6302" t="s">
        <v>84</v>
      </c>
      <c r="N6302" t="s">
        <v>88</v>
      </c>
    </row>
    <row r="6303" spans="1:14" x14ac:dyDescent="0.25">
      <c r="A6303" t="s">
        <v>9191</v>
      </c>
      <c r="B6303" t="s">
        <v>47</v>
      </c>
      <c r="C6303" t="s">
        <v>642</v>
      </c>
      <c r="D6303" t="s">
        <v>86</v>
      </c>
      <c r="E6303" s="149">
        <v>493100</v>
      </c>
      <c r="F6303" s="149">
        <v>9862</v>
      </c>
      <c r="G6303" s="149">
        <v>502962</v>
      </c>
      <c r="H6303" s="150">
        <f>Tabela2[[#This Row],[PERCENTUAL REALIZADO2]]*1/100</f>
        <v>0.836561</v>
      </c>
      <c r="I6303">
        <v>83.656099999999995</v>
      </c>
      <c r="J6303" s="111">
        <v>42248</v>
      </c>
      <c r="L6303" t="s">
        <v>2</v>
      </c>
      <c r="M6303" t="s">
        <v>84</v>
      </c>
      <c r="N6303" t="s">
        <v>88</v>
      </c>
    </row>
    <row r="6304" spans="1:14" x14ac:dyDescent="0.25">
      <c r="A6304" t="s">
        <v>9146</v>
      </c>
      <c r="B6304" t="s">
        <v>57</v>
      </c>
      <c r="C6304" t="s">
        <v>5637</v>
      </c>
      <c r="D6304" t="s">
        <v>86</v>
      </c>
      <c r="E6304" s="149">
        <v>394200</v>
      </c>
      <c r="F6304" s="149">
        <v>86.23</v>
      </c>
      <c r="G6304" s="149">
        <v>394286.23</v>
      </c>
      <c r="H6304" s="150">
        <f>Tabela2[[#This Row],[PERCENTUAL REALIZADO2]]*1/100</f>
        <v>0.83432000000000006</v>
      </c>
      <c r="I6304">
        <v>83.432000000000002</v>
      </c>
      <c r="J6304" s="111">
        <v>42136</v>
      </c>
      <c r="L6304" t="s">
        <v>2</v>
      </c>
      <c r="M6304" t="s">
        <v>84</v>
      </c>
      <c r="N6304" t="s">
        <v>88</v>
      </c>
    </row>
    <row r="6305" spans="1:14" x14ac:dyDescent="0.25">
      <c r="A6305" t="s">
        <v>7064</v>
      </c>
      <c r="B6305" t="s">
        <v>53</v>
      </c>
      <c r="C6305" t="s">
        <v>3664</v>
      </c>
      <c r="D6305" t="s">
        <v>86</v>
      </c>
      <c r="E6305" s="149">
        <v>295300</v>
      </c>
      <c r="F6305" s="149">
        <v>0</v>
      </c>
      <c r="G6305" s="149">
        <v>295300</v>
      </c>
      <c r="H6305" s="150">
        <f>Tabela2[[#This Row],[PERCENTUAL REALIZADO2]]*1/100</f>
        <v>0.634683</v>
      </c>
      <c r="I6305">
        <v>63.468299999999999</v>
      </c>
      <c r="J6305" s="111">
        <v>42198</v>
      </c>
      <c r="L6305" t="s">
        <v>2</v>
      </c>
      <c r="M6305" t="s">
        <v>84</v>
      </c>
      <c r="N6305" t="s">
        <v>88</v>
      </c>
    </row>
    <row r="6306" spans="1:14" x14ac:dyDescent="0.25">
      <c r="A6306" t="s">
        <v>412</v>
      </c>
      <c r="B6306" t="s">
        <v>45</v>
      </c>
      <c r="C6306" t="s">
        <v>83</v>
      </c>
      <c r="D6306" t="s">
        <v>117</v>
      </c>
      <c r="E6306" s="149">
        <v>1700000</v>
      </c>
      <c r="F6306" s="149">
        <v>35000</v>
      </c>
      <c r="G6306" s="149">
        <v>1735000</v>
      </c>
      <c r="H6306" s="150">
        <f>Tabela2[[#This Row],[PERCENTUAL REALIZADO2]]*1/100</f>
        <v>3.8838999999999999E-2</v>
      </c>
      <c r="I6306">
        <v>3.8839000000000001</v>
      </c>
      <c r="J6306" s="111">
        <v>42095</v>
      </c>
      <c r="L6306" t="s">
        <v>2</v>
      </c>
      <c r="M6306" t="s">
        <v>120</v>
      </c>
      <c r="N6306" t="s">
        <v>121</v>
      </c>
    </row>
    <row r="6307" spans="1:14" x14ac:dyDescent="0.25">
      <c r="A6307" t="s">
        <v>9193</v>
      </c>
      <c r="B6307" t="s">
        <v>59</v>
      </c>
      <c r="C6307" t="s">
        <v>9192</v>
      </c>
      <c r="D6307" t="s">
        <v>86</v>
      </c>
      <c r="E6307" s="149">
        <v>493100</v>
      </c>
      <c r="F6307" s="149">
        <v>15251</v>
      </c>
      <c r="G6307" s="149">
        <v>508351</v>
      </c>
      <c r="H6307" s="150">
        <f>Tabela2[[#This Row],[PERCENTUAL REALIZADO2]]*1/100</f>
        <v>0.85457300000000003</v>
      </c>
      <c r="I6307">
        <v>85.457300000000004</v>
      </c>
      <c r="J6307" s="111">
        <v>42095</v>
      </c>
      <c r="L6307" t="s">
        <v>2</v>
      </c>
      <c r="M6307" t="s">
        <v>84</v>
      </c>
      <c r="N6307" t="s">
        <v>88</v>
      </c>
    </row>
    <row r="6308" spans="1:14" x14ac:dyDescent="0.25">
      <c r="A6308" t="s">
        <v>9194</v>
      </c>
      <c r="B6308" t="s">
        <v>55</v>
      </c>
      <c r="C6308" t="s">
        <v>2216</v>
      </c>
      <c r="D6308" t="s">
        <v>86</v>
      </c>
      <c r="E6308" s="149">
        <v>394200</v>
      </c>
      <c r="F6308" s="149">
        <v>8045</v>
      </c>
      <c r="G6308" s="149">
        <v>402245</v>
      </c>
      <c r="H6308" s="150">
        <f>Tabela2[[#This Row],[PERCENTUAL REALIZADO2]]*1/100</f>
        <v>0.573627</v>
      </c>
      <c r="I6308">
        <v>57.362699999999997</v>
      </c>
      <c r="J6308" s="111">
        <v>42158</v>
      </c>
      <c r="L6308" t="s">
        <v>2</v>
      </c>
      <c r="M6308" t="s">
        <v>84</v>
      </c>
      <c r="N6308" t="s">
        <v>88</v>
      </c>
    </row>
    <row r="6309" spans="1:14" x14ac:dyDescent="0.25">
      <c r="A6309" t="s">
        <v>9195</v>
      </c>
      <c r="B6309" t="s">
        <v>48</v>
      </c>
      <c r="C6309" t="s">
        <v>8866</v>
      </c>
      <c r="D6309" t="s">
        <v>86</v>
      </c>
      <c r="E6309" s="149">
        <v>767986.09</v>
      </c>
      <c r="F6309" s="149">
        <v>31999.42</v>
      </c>
      <c r="G6309" s="149">
        <v>799985.51</v>
      </c>
      <c r="H6309" s="150">
        <f>Tabela2[[#This Row],[PERCENTUAL REALIZADO2]]*1/100</f>
        <v>0.14129</v>
      </c>
      <c r="I6309">
        <v>14.129</v>
      </c>
      <c r="J6309" s="111">
        <v>42135</v>
      </c>
      <c r="L6309" t="s">
        <v>2</v>
      </c>
      <c r="M6309" t="s">
        <v>84</v>
      </c>
      <c r="N6309" t="s">
        <v>88</v>
      </c>
    </row>
    <row r="6310" spans="1:14" x14ac:dyDescent="0.25">
      <c r="A6310" t="s">
        <v>9196</v>
      </c>
      <c r="B6310" t="s">
        <v>65</v>
      </c>
      <c r="C6310" t="s">
        <v>340</v>
      </c>
      <c r="D6310" t="s">
        <v>86</v>
      </c>
      <c r="E6310" s="149">
        <v>245850</v>
      </c>
      <c r="F6310" s="149">
        <v>6000</v>
      </c>
      <c r="G6310" s="149">
        <v>251850</v>
      </c>
      <c r="H6310" s="150">
        <f>Tabela2[[#This Row],[PERCENTUAL REALIZADO2]]*1/100</f>
        <v>0.94106899999999993</v>
      </c>
      <c r="I6310">
        <v>94.106899999999996</v>
      </c>
      <c r="J6310" s="111">
        <v>42256</v>
      </c>
      <c r="L6310" t="s">
        <v>2</v>
      </c>
      <c r="M6310" t="s">
        <v>84</v>
      </c>
      <c r="N6310" t="s">
        <v>88</v>
      </c>
    </row>
    <row r="6311" spans="1:14" x14ac:dyDescent="0.25">
      <c r="A6311" t="s">
        <v>9197</v>
      </c>
      <c r="B6311" t="s">
        <v>52</v>
      </c>
      <c r="C6311" t="s">
        <v>1064</v>
      </c>
      <c r="D6311" t="s">
        <v>86</v>
      </c>
      <c r="E6311" s="149">
        <v>493100</v>
      </c>
      <c r="F6311" s="149">
        <v>0</v>
      </c>
      <c r="G6311" s="149">
        <v>493100</v>
      </c>
      <c r="H6311" s="150">
        <f>Tabela2[[#This Row],[PERCENTUAL REALIZADO2]]*1/100</f>
        <v>0.67631399999999997</v>
      </c>
      <c r="I6311">
        <v>67.631399999999999</v>
      </c>
      <c r="J6311" s="111">
        <v>42095</v>
      </c>
      <c r="L6311" t="s">
        <v>2</v>
      </c>
      <c r="M6311" t="s">
        <v>84</v>
      </c>
      <c r="N6311" t="s">
        <v>88</v>
      </c>
    </row>
    <row r="6312" spans="1:14" x14ac:dyDescent="0.25">
      <c r="A6312" t="s">
        <v>9199</v>
      </c>
      <c r="B6312" t="s">
        <v>52</v>
      </c>
      <c r="C6312" t="s">
        <v>9198</v>
      </c>
      <c r="D6312" t="s">
        <v>86</v>
      </c>
      <c r="E6312" s="149">
        <v>493100</v>
      </c>
      <c r="F6312" s="149">
        <v>0</v>
      </c>
      <c r="G6312" s="149">
        <v>493100</v>
      </c>
      <c r="H6312" s="150">
        <f>Tabela2[[#This Row],[PERCENTUAL REALIZADO2]]*1/100</f>
        <v>0.42443900000000001</v>
      </c>
      <c r="I6312">
        <v>42.443899999999999</v>
      </c>
      <c r="J6312" s="111">
        <v>42151</v>
      </c>
      <c r="L6312" t="s">
        <v>2</v>
      </c>
      <c r="M6312" t="s">
        <v>84</v>
      </c>
      <c r="N6312" t="s">
        <v>88</v>
      </c>
    </row>
    <row r="6313" spans="1:14" x14ac:dyDescent="0.25">
      <c r="A6313" t="s">
        <v>9200</v>
      </c>
      <c r="B6313" t="s">
        <v>60</v>
      </c>
      <c r="C6313" t="s">
        <v>7134</v>
      </c>
      <c r="D6313" t="s">
        <v>86</v>
      </c>
      <c r="E6313" s="149">
        <v>394200</v>
      </c>
      <c r="F6313" s="149">
        <v>32604.91</v>
      </c>
      <c r="G6313" s="149">
        <v>426804.91</v>
      </c>
      <c r="H6313" s="150">
        <f>Tabela2[[#This Row],[PERCENTUAL REALIZADO2]]*1/100</f>
        <v>0.49812899999999999</v>
      </c>
      <c r="I6313">
        <v>49.812899999999999</v>
      </c>
      <c r="J6313" s="111">
        <v>42143</v>
      </c>
      <c r="L6313" t="s">
        <v>2</v>
      </c>
      <c r="M6313" t="s">
        <v>84</v>
      </c>
      <c r="N6313" t="s">
        <v>88</v>
      </c>
    </row>
    <row r="6314" spans="1:14" x14ac:dyDescent="0.25">
      <c r="A6314" t="s">
        <v>9202</v>
      </c>
      <c r="B6314" t="s">
        <v>66</v>
      </c>
      <c r="C6314" t="s">
        <v>9201</v>
      </c>
      <c r="D6314" t="s">
        <v>86</v>
      </c>
      <c r="E6314" s="149">
        <v>245850</v>
      </c>
      <c r="F6314" s="149">
        <v>250</v>
      </c>
      <c r="G6314" s="149">
        <v>246100</v>
      </c>
      <c r="H6314" s="150">
        <f>Tabela2[[#This Row],[PERCENTUAL REALIZADO2]]*1/100</f>
        <v>0.87210200000000004</v>
      </c>
      <c r="I6314">
        <v>87.2102</v>
      </c>
      <c r="J6314" s="111">
        <v>42488</v>
      </c>
      <c r="L6314" t="s">
        <v>2</v>
      </c>
      <c r="M6314" t="s">
        <v>84</v>
      </c>
      <c r="N6314" t="s">
        <v>88</v>
      </c>
    </row>
    <row r="6315" spans="1:14" x14ac:dyDescent="0.25">
      <c r="A6315" t="s">
        <v>9204</v>
      </c>
      <c r="B6315" t="s">
        <v>47</v>
      </c>
      <c r="C6315" t="s">
        <v>9203</v>
      </c>
      <c r="D6315" t="s">
        <v>86</v>
      </c>
      <c r="E6315" s="149">
        <v>740350</v>
      </c>
      <c r="F6315" s="149">
        <v>9650</v>
      </c>
      <c r="G6315" s="149">
        <v>750000</v>
      </c>
      <c r="H6315" s="150">
        <f>Tabela2[[#This Row],[PERCENTUAL REALIZADO2]]*1/100</f>
        <v>0.81630199999999997</v>
      </c>
      <c r="I6315">
        <v>81.630200000000002</v>
      </c>
      <c r="J6315" s="111">
        <v>42135</v>
      </c>
      <c r="L6315" t="s">
        <v>2</v>
      </c>
      <c r="M6315" t="s">
        <v>84</v>
      </c>
      <c r="N6315" t="s">
        <v>88</v>
      </c>
    </row>
    <row r="6316" spans="1:14" x14ac:dyDescent="0.25">
      <c r="A6316" t="s">
        <v>9205</v>
      </c>
      <c r="B6316" t="s">
        <v>69</v>
      </c>
      <c r="C6316" t="s">
        <v>1104</v>
      </c>
      <c r="D6316" t="s">
        <v>86</v>
      </c>
      <c r="E6316" s="149">
        <v>245850</v>
      </c>
      <c r="F6316" s="149">
        <v>4150</v>
      </c>
      <c r="G6316" s="149">
        <v>250000</v>
      </c>
      <c r="H6316" s="150">
        <f>Tabela2[[#This Row],[PERCENTUAL REALIZADO2]]*1/100</f>
        <v>0.77127799999999991</v>
      </c>
      <c r="I6316">
        <v>77.127799999999993</v>
      </c>
      <c r="J6316" s="111">
        <v>42093</v>
      </c>
      <c r="L6316" t="s">
        <v>2</v>
      </c>
      <c r="M6316" t="s">
        <v>84</v>
      </c>
      <c r="N6316" t="s">
        <v>88</v>
      </c>
    </row>
    <row r="6317" spans="1:14" x14ac:dyDescent="0.25">
      <c r="A6317" t="s">
        <v>666</v>
      </c>
      <c r="B6317" t="s">
        <v>57</v>
      </c>
      <c r="C6317" t="s">
        <v>5528</v>
      </c>
      <c r="D6317" t="s">
        <v>86</v>
      </c>
      <c r="E6317" s="149">
        <v>690900</v>
      </c>
      <c r="F6317" s="149">
        <v>0</v>
      </c>
      <c r="G6317" s="149">
        <v>690900</v>
      </c>
      <c r="H6317" s="150">
        <f>Tabela2[[#This Row],[PERCENTUAL REALIZADO2]]*1/100</f>
        <v>0.50643199999999999</v>
      </c>
      <c r="I6317">
        <v>50.6432</v>
      </c>
      <c r="J6317" s="111">
        <v>42060</v>
      </c>
      <c r="L6317" t="s">
        <v>2</v>
      </c>
      <c r="M6317" t="s">
        <v>84</v>
      </c>
      <c r="N6317" t="s">
        <v>88</v>
      </c>
    </row>
    <row r="6318" spans="1:14" x14ac:dyDescent="0.25">
      <c r="A6318" t="s">
        <v>9206</v>
      </c>
      <c r="B6318" t="s">
        <v>51</v>
      </c>
      <c r="C6318" t="s">
        <v>9099</v>
      </c>
      <c r="D6318" t="s">
        <v>86</v>
      </c>
      <c r="E6318" s="149">
        <v>295300</v>
      </c>
      <c r="F6318" s="149">
        <v>4700</v>
      </c>
      <c r="G6318" s="149">
        <v>300000</v>
      </c>
      <c r="H6318" s="150">
        <f>Tabela2[[#This Row],[PERCENTUAL REALIZADO2]]*1/100</f>
        <v>0.305753</v>
      </c>
      <c r="I6318">
        <v>30.575299999999999</v>
      </c>
      <c r="J6318" s="111">
        <v>42303</v>
      </c>
      <c r="L6318" t="s">
        <v>2</v>
      </c>
      <c r="M6318" t="s">
        <v>84</v>
      </c>
      <c r="N6318" t="s">
        <v>114</v>
      </c>
    </row>
    <row r="6319" spans="1:14" x14ac:dyDescent="0.25">
      <c r="A6319" t="s">
        <v>9207</v>
      </c>
      <c r="B6319" t="s">
        <v>68</v>
      </c>
      <c r="C6319" t="s">
        <v>1760</v>
      </c>
      <c r="D6319" t="s">
        <v>86</v>
      </c>
      <c r="E6319" s="149">
        <v>394200</v>
      </c>
      <c r="F6319" s="149">
        <v>0</v>
      </c>
      <c r="G6319" s="149">
        <v>394200</v>
      </c>
      <c r="H6319" s="150">
        <f>Tabela2[[#This Row],[PERCENTUAL REALIZADO2]]*1/100</f>
        <v>0.58642099999999997</v>
      </c>
      <c r="I6319">
        <v>58.642099999999999</v>
      </c>
      <c r="J6319" s="111">
        <v>42552</v>
      </c>
      <c r="L6319" t="s">
        <v>2</v>
      </c>
      <c r="M6319" t="s">
        <v>84</v>
      </c>
      <c r="N6319" t="s">
        <v>88</v>
      </c>
    </row>
    <row r="6320" spans="1:14" x14ac:dyDescent="0.25">
      <c r="A6320" t="s">
        <v>9208</v>
      </c>
      <c r="B6320" t="s">
        <v>52</v>
      </c>
      <c r="C6320" t="s">
        <v>1241</v>
      </c>
      <c r="D6320" t="s">
        <v>82</v>
      </c>
      <c r="E6320" s="149">
        <v>423912.45</v>
      </c>
      <c r="F6320" s="149">
        <v>10000</v>
      </c>
      <c r="G6320" s="149">
        <v>433912.45</v>
      </c>
      <c r="H6320" s="150">
        <f>Tabela2[[#This Row],[PERCENTUAL REALIZADO2]]*1/100</f>
        <v>5.9770999999999998E-2</v>
      </c>
      <c r="I6320">
        <v>5.9771000000000001</v>
      </c>
      <c r="J6320" s="111">
        <v>42160</v>
      </c>
      <c r="L6320" t="s">
        <v>2</v>
      </c>
      <c r="M6320" t="s">
        <v>84</v>
      </c>
      <c r="N6320" t="s">
        <v>85</v>
      </c>
    </row>
    <row r="6321" spans="1:14" x14ac:dyDescent="0.25">
      <c r="A6321" t="s">
        <v>9210</v>
      </c>
      <c r="B6321" t="s">
        <v>52</v>
      </c>
      <c r="C6321" t="s">
        <v>9209</v>
      </c>
      <c r="D6321" t="s">
        <v>82</v>
      </c>
      <c r="E6321" s="149">
        <v>423912.45</v>
      </c>
      <c r="F6321" s="149">
        <v>17663.02</v>
      </c>
      <c r="G6321" s="149">
        <v>441575.47</v>
      </c>
      <c r="H6321" s="150">
        <f>Tabela2[[#This Row],[PERCENTUAL REALIZADO2]]*1/100</f>
        <v>0.29015099999999999</v>
      </c>
      <c r="I6321">
        <v>29.0151</v>
      </c>
      <c r="J6321" s="111">
        <v>42009</v>
      </c>
      <c r="L6321" t="s">
        <v>2</v>
      </c>
      <c r="M6321" t="s">
        <v>84</v>
      </c>
      <c r="N6321" t="s">
        <v>85</v>
      </c>
    </row>
    <row r="6322" spans="1:14" x14ac:dyDescent="0.25">
      <c r="A6322" t="s">
        <v>9211</v>
      </c>
      <c r="B6322" t="s">
        <v>52</v>
      </c>
      <c r="C6322" t="s">
        <v>3099</v>
      </c>
      <c r="D6322" t="s">
        <v>82</v>
      </c>
      <c r="E6322" s="149">
        <v>390000</v>
      </c>
      <c r="F6322" s="149">
        <v>10000</v>
      </c>
      <c r="G6322" s="149">
        <v>400000</v>
      </c>
      <c r="H6322" s="150">
        <f>Tabela2[[#This Row],[PERCENTUAL REALIZADO2]]*1/100</f>
        <v>0.78553099999999998</v>
      </c>
      <c r="I6322">
        <v>78.553100000000001</v>
      </c>
      <c r="J6322" s="111">
        <v>42213</v>
      </c>
      <c r="L6322" t="s">
        <v>2</v>
      </c>
      <c r="M6322" t="s">
        <v>84</v>
      </c>
      <c r="N6322" t="s">
        <v>85</v>
      </c>
    </row>
    <row r="6323" spans="1:14" x14ac:dyDescent="0.25">
      <c r="A6323" t="s">
        <v>9213</v>
      </c>
      <c r="B6323" t="s">
        <v>55</v>
      </c>
      <c r="C6323" t="s">
        <v>9212</v>
      </c>
      <c r="D6323" t="s">
        <v>82</v>
      </c>
      <c r="E6323" s="149">
        <v>292500</v>
      </c>
      <c r="F6323" s="149">
        <v>11700</v>
      </c>
      <c r="G6323" s="149">
        <v>304200</v>
      </c>
      <c r="H6323" s="150">
        <f>Tabela2[[#This Row],[PERCENTUAL REALIZADO2]]*1/100</f>
        <v>0.96142899999999998</v>
      </c>
      <c r="I6323">
        <v>96.142899999999997</v>
      </c>
      <c r="J6323" s="111">
        <v>42158</v>
      </c>
      <c r="L6323" t="s">
        <v>2</v>
      </c>
      <c r="M6323" t="s">
        <v>84</v>
      </c>
      <c r="N6323" t="s">
        <v>85</v>
      </c>
    </row>
    <row r="6324" spans="1:14" x14ac:dyDescent="0.25">
      <c r="A6324" t="s">
        <v>9214</v>
      </c>
      <c r="B6324" t="s">
        <v>65</v>
      </c>
      <c r="C6324" t="s">
        <v>3336</v>
      </c>
      <c r="D6324" t="s">
        <v>82</v>
      </c>
      <c r="E6324" s="149">
        <v>291934.46000000002</v>
      </c>
      <c r="F6324" s="149">
        <v>40326.74</v>
      </c>
      <c r="G6324" s="149">
        <v>332261.2</v>
      </c>
      <c r="H6324" s="150">
        <f>Tabela2[[#This Row],[PERCENTUAL REALIZADO2]]*1/100</f>
        <v>0.50270300000000001</v>
      </c>
      <c r="I6324">
        <v>50.270299999999999</v>
      </c>
      <c r="J6324" s="111">
        <v>42184</v>
      </c>
      <c r="L6324" t="s">
        <v>2</v>
      </c>
      <c r="M6324" t="s">
        <v>84</v>
      </c>
      <c r="N6324" t="s">
        <v>85</v>
      </c>
    </row>
    <row r="6325" spans="1:14" x14ac:dyDescent="0.25">
      <c r="A6325" t="s">
        <v>9215</v>
      </c>
      <c r="B6325" t="s">
        <v>68</v>
      </c>
      <c r="C6325" t="s">
        <v>1122</v>
      </c>
      <c r="D6325" t="s">
        <v>82</v>
      </c>
      <c r="E6325" s="149">
        <v>780000</v>
      </c>
      <c r="F6325" s="149">
        <v>116111.92</v>
      </c>
      <c r="G6325" s="149">
        <v>896111.92</v>
      </c>
      <c r="H6325" s="150">
        <f>Tabela2[[#This Row],[PERCENTUAL REALIZADO2]]*1/100</f>
        <v>9.7820000000000004E-2</v>
      </c>
      <c r="I6325">
        <v>9.782</v>
      </c>
      <c r="J6325" s="111">
        <v>42156</v>
      </c>
      <c r="L6325" t="s">
        <v>2</v>
      </c>
      <c r="M6325" t="s">
        <v>84</v>
      </c>
      <c r="N6325" t="s">
        <v>85</v>
      </c>
    </row>
    <row r="6326" spans="1:14" x14ac:dyDescent="0.25">
      <c r="A6326" t="s">
        <v>9216</v>
      </c>
      <c r="B6326" t="s">
        <v>57</v>
      </c>
      <c r="C6326" t="s">
        <v>473</v>
      </c>
      <c r="D6326" t="s">
        <v>82</v>
      </c>
      <c r="E6326" s="149">
        <v>243750</v>
      </c>
      <c r="F6326" s="149">
        <v>18805.580000000002</v>
      </c>
      <c r="G6326" s="149">
        <v>262555.58</v>
      </c>
      <c r="H6326" s="150">
        <f>Tabela2[[#This Row],[PERCENTUAL REALIZADO2]]*1/100</f>
        <v>0.89094099999999998</v>
      </c>
      <c r="I6326">
        <v>89.094099999999997</v>
      </c>
      <c r="J6326" s="111">
        <v>42095</v>
      </c>
      <c r="L6326" t="s">
        <v>2</v>
      </c>
      <c r="M6326" t="s">
        <v>84</v>
      </c>
      <c r="N6326" t="s">
        <v>85</v>
      </c>
    </row>
    <row r="6327" spans="1:14" x14ac:dyDescent="0.25">
      <c r="A6327" t="s">
        <v>9217</v>
      </c>
      <c r="B6327" t="s">
        <v>53</v>
      </c>
      <c r="C6327" t="s">
        <v>436</v>
      </c>
      <c r="D6327" t="s">
        <v>82</v>
      </c>
      <c r="E6327" s="149">
        <v>243750</v>
      </c>
      <c r="F6327" s="149">
        <v>4975</v>
      </c>
      <c r="G6327" s="149">
        <v>248725</v>
      </c>
      <c r="H6327" s="150">
        <f>Tabela2[[#This Row],[PERCENTUAL REALIZADO2]]*1/100</f>
        <v>0.358408</v>
      </c>
      <c r="I6327">
        <v>35.840800000000002</v>
      </c>
      <c r="J6327" s="111">
        <v>42156</v>
      </c>
      <c r="L6327" t="s">
        <v>2</v>
      </c>
      <c r="M6327" t="s">
        <v>84</v>
      </c>
      <c r="N6327" t="s">
        <v>85</v>
      </c>
    </row>
    <row r="6328" spans="1:14" x14ac:dyDescent="0.25">
      <c r="A6328" t="s">
        <v>9218</v>
      </c>
      <c r="B6328" t="s">
        <v>55</v>
      </c>
      <c r="C6328" t="s">
        <v>6874</v>
      </c>
      <c r="D6328" t="s">
        <v>82</v>
      </c>
      <c r="E6328" s="149">
        <v>292500</v>
      </c>
      <c r="F6328" s="149">
        <v>6000</v>
      </c>
      <c r="G6328" s="149">
        <v>298500</v>
      </c>
      <c r="H6328" s="150">
        <f>Tabela2[[#This Row],[PERCENTUAL REALIZADO2]]*1/100</f>
        <v>0.54594999999999994</v>
      </c>
      <c r="I6328">
        <v>54.594999999999999</v>
      </c>
      <c r="J6328" s="111">
        <v>42314</v>
      </c>
      <c r="L6328" t="s">
        <v>2</v>
      </c>
      <c r="M6328" t="s">
        <v>84</v>
      </c>
      <c r="N6328" t="s">
        <v>85</v>
      </c>
    </row>
    <row r="6329" spans="1:14" x14ac:dyDescent="0.25">
      <c r="A6329" t="s">
        <v>9219</v>
      </c>
      <c r="B6329" t="s">
        <v>57</v>
      </c>
      <c r="C6329" t="s">
        <v>4655</v>
      </c>
      <c r="D6329" t="s">
        <v>86</v>
      </c>
      <c r="E6329" s="149">
        <v>500000</v>
      </c>
      <c r="F6329" s="149">
        <v>2045.16</v>
      </c>
      <c r="G6329" s="149">
        <v>502045.16</v>
      </c>
      <c r="H6329" s="150">
        <f>Tabela2[[#This Row],[PERCENTUAL REALIZADO2]]*1/100</f>
        <v>0.528003</v>
      </c>
      <c r="I6329">
        <v>52.8003</v>
      </c>
      <c r="J6329" s="111">
        <v>42217</v>
      </c>
      <c r="L6329" t="s">
        <v>2</v>
      </c>
      <c r="M6329" t="s">
        <v>84</v>
      </c>
      <c r="N6329" t="s">
        <v>88</v>
      </c>
    </row>
    <row r="6330" spans="1:14" x14ac:dyDescent="0.25">
      <c r="A6330" t="s">
        <v>9220</v>
      </c>
      <c r="B6330" t="s">
        <v>57</v>
      </c>
      <c r="C6330" t="s">
        <v>4655</v>
      </c>
      <c r="D6330" t="s">
        <v>86</v>
      </c>
      <c r="E6330" s="149">
        <v>500000</v>
      </c>
      <c r="F6330" s="149">
        <v>0</v>
      </c>
      <c r="G6330" s="149">
        <v>500000</v>
      </c>
      <c r="H6330" s="150">
        <f>Tabela2[[#This Row],[PERCENTUAL REALIZADO2]]*1/100</f>
        <v>0.88062399999999996</v>
      </c>
      <c r="I6330">
        <v>88.062399999999997</v>
      </c>
      <c r="J6330" s="111">
        <v>42164</v>
      </c>
      <c r="L6330" t="s">
        <v>2</v>
      </c>
      <c r="M6330" t="s">
        <v>84</v>
      </c>
      <c r="N6330" t="s">
        <v>88</v>
      </c>
    </row>
    <row r="6331" spans="1:14" x14ac:dyDescent="0.25">
      <c r="A6331" t="s">
        <v>9222</v>
      </c>
      <c r="B6331" t="s">
        <v>57</v>
      </c>
      <c r="C6331" t="s">
        <v>9221</v>
      </c>
      <c r="D6331" t="s">
        <v>86</v>
      </c>
      <c r="E6331" s="149">
        <v>500000</v>
      </c>
      <c r="F6331" s="149">
        <v>55425.62</v>
      </c>
      <c r="G6331" s="149">
        <v>555425.62</v>
      </c>
      <c r="H6331" s="150">
        <f>Tabela2[[#This Row],[PERCENTUAL REALIZADO2]]*1/100</f>
        <v>0.45956400000000003</v>
      </c>
      <c r="I6331">
        <v>45.956400000000002</v>
      </c>
      <c r="J6331" s="111">
        <v>42164</v>
      </c>
      <c r="L6331" t="s">
        <v>2</v>
      </c>
      <c r="M6331" t="s">
        <v>84</v>
      </c>
      <c r="N6331" t="s">
        <v>88</v>
      </c>
    </row>
    <row r="6332" spans="1:14" x14ac:dyDescent="0.25">
      <c r="A6332" t="s">
        <v>9223</v>
      </c>
      <c r="B6332" t="s">
        <v>57</v>
      </c>
      <c r="C6332" t="s">
        <v>9221</v>
      </c>
      <c r="D6332" t="s">
        <v>86</v>
      </c>
      <c r="E6332" s="149">
        <v>500000</v>
      </c>
      <c r="F6332" s="149">
        <v>6911.2</v>
      </c>
      <c r="G6332" s="149">
        <v>506911.2</v>
      </c>
      <c r="H6332" s="150">
        <f>Tabela2[[#This Row],[PERCENTUAL REALIZADO2]]*1/100</f>
        <v>0.39175300000000002</v>
      </c>
      <c r="I6332">
        <v>39.1753</v>
      </c>
      <c r="J6332" s="111">
        <v>42164</v>
      </c>
      <c r="L6332" t="s">
        <v>2</v>
      </c>
      <c r="M6332" t="s">
        <v>84</v>
      </c>
      <c r="N6332" t="s">
        <v>88</v>
      </c>
    </row>
    <row r="6333" spans="1:14" x14ac:dyDescent="0.25">
      <c r="A6333" t="s">
        <v>9225</v>
      </c>
      <c r="B6333" t="s">
        <v>50</v>
      </c>
      <c r="C6333" t="s">
        <v>9224</v>
      </c>
      <c r="D6333" t="s">
        <v>82</v>
      </c>
      <c r="E6333" s="149">
        <v>350000</v>
      </c>
      <c r="F6333" s="149">
        <v>30434.78</v>
      </c>
      <c r="G6333" s="149">
        <v>380434.78</v>
      </c>
      <c r="H6333" s="150">
        <f>Tabela2[[#This Row],[PERCENTUAL REALIZADO2]]*1/100</f>
        <v>0.48725999999999997</v>
      </c>
      <c r="I6333">
        <v>48.725999999999999</v>
      </c>
      <c r="J6333" s="111">
        <v>42339</v>
      </c>
      <c r="L6333" t="s">
        <v>2</v>
      </c>
      <c r="M6333" t="s">
        <v>84</v>
      </c>
      <c r="N6333" t="s">
        <v>85</v>
      </c>
    </row>
    <row r="6334" spans="1:14" x14ac:dyDescent="0.25">
      <c r="A6334" t="s">
        <v>9227</v>
      </c>
      <c r="B6334" t="s">
        <v>60</v>
      </c>
      <c r="C6334" t="s">
        <v>9226</v>
      </c>
      <c r="D6334" t="s">
        <v>82</v>
      </c>
      <c r="E6334" s="149">
        <v>500000</v>
      </c>
      <c r="F6334" s="149">
        <v>20276.349999999999</v>
      </c>
      <c r="G6334" s="149">
        <v>520276.35</v>
      </c>
      <c r="H6334" s="150">
        <f>Tabela2[[#This Row],[PERCENTUAL REALIZADO2]]*1/100</f>
        <v>0.80069999999999997</v>
      </c>
      <c r="I6334">
        <v>80.069999999999993</v>
      </c>
      <c r="J6334" s="111">
        <v>42158</v>
      </c>
      <c r="L6334" t="s">
        <v>2</v>
      </c>
      <c r="M6334" t="s">
        <v>84</v>
      </c>
      <c r="N6334" t="s">
        <v>85</v>
      </c>
    </row>
    <row r="6335" spans="1:14" x14ac:dyDescent="0.25">
      <c r="A6335" t="s">
        <v>9228</v>
      </c>
      <c r="B6335" t="s">
        <v>60</v>
      </c>
      <c r="C6335" t="s">
        <v>344</v>
      </c>
      <c r="D6335" t="s">
        <v>82</v>
      </c>
      <c r="E6335" s="149">
        <v>487500</v>
      </c>
      <c r="F6335" s="149">
        <v>15784.53</v>
      </c>
      <c r="G6335" s="149">
        <v>503284.53</v>
      </c>
      <c r="H6335" s="150">
        <f>Tabela2[[#This Row],[PERCENTUAL REALIZADO2]]*1/100</f>
        <v>0.52372300000000005</v>
      </c>
      <c r="I6335">
        <v>52.372300000000003</v>
      </c>
      <c r="J6335" s="111">
        <v>42303</v>
      </c>
      <c r="L6335" t="s">
        <v>2</v>
      </c>
      <c r="M6335" t="s">
        <v>84</v>
      </c>
      <c r="N6335" t="s">
        <v>85</v>
      </c>
    </row>
    <row r="6336" spans="1:14" x14ac:dyDescent="0.25">
      <c r="A6336" t="s">
        <v>9229</v>
      </c>
      <c r="B6336" t="s">
        <v>68</v>
      </c>
      <c r="C6336" t="s">
        <v>1331</v>
      </c>
      <c r="D6336" t="s">
        <v>82</v>
      </c>
      <c r="E6336" s="149">
        <v>360000</v>
      </c>
      <c r="F6336" s="149">
        <v>40000</v>
      </c>
      <c r="G6336" s="149">
        <v>400000</v>
      </c>
      <c r="H6336" s="150">
        <f>Tabela2[[#This Row],[PERCENTUAL REALIZADO2]]*1/100</f>
        <v>0.45144899999999999</v>
      </c>
      <c r="I6336">
        <v>45.1449</v>
      </c>
      <c r="J6336" s="111">
        <v>42036</v>
      </c>
      <c r="L6336" t="s">
        <v>2</v>
      </c>
      <c r="M6336" t="s">
        <v>84</v>
      </c>
      <c r="N6336" t="s">
        <v>85</v>
      </c>
    </row>
    <row r="6337" spans="1:14" x14ac:dyDescent="0.25">
      <c r="A6337" t="s">
        <v>9230</v>
      </c>
      <c r="B6337" t="s">
        <v>68</v>
      </c>
      <c r="C6337" t="s">
        <v>1331</v>
      </c>
      <c r="D6337" t="s">
        <v>82</v>
      </c>
      <c r="E6337" s="149">
        <v>360000</v>
      </c>
      <c r="F6337" s="149">
        <v>40000</v>
      </c>
      <c r="G6337" s="149">
        <v>400000</v>
      </c>
      <c r="H6337" s="150">
        <f>Tabela2[[#This Row],[PERCENTUAL REALIZADO2]]*1/100</f>
        <v>0.20988700000000002</v>
      </c>
      <c r="I6337">
        <v>20.988700000000001</v>
      </c>
      <c r="J6337" s="111">
        <v>43009</v>
      </c>
      <c r="L6337" t="s">
        <v>2</v>
      </c>
      <c r="M6337" t="s">
        <v>84</v>
      </c>
      <c r="N6337" t="s">
        <v>85</v>
      </c>
    </row>
    <row r="6338" spans="1:14" x14ac:dyDescent="0.25">
      <c r="A6338" t="s">
        <v>412</v>
      </c>
      <c r="B6338" t="s">
        <v>54</v>
      </c>
      <c r="C6338" t="s">
        <v>3503</v>
      </c>
      <c r="D6338" t="s">
        <v>117</v>
      </c>
      <c r="E6338" s="149">
        <v>487500</v>
      </c>
      <c r="F6338" s="149">
        <v>91953.2</v>
      </c>
      <c r="G6338" s="149">
        <v>579453.19999999995</v>
      </c>
      <c r="H6338" s="150">
        <f>Tabela2[[#This Row],[PERCENTUAL REALIZADO2]]*1/100</f>
        <v>5.5837999999999999E-2</v>
      </c>
      <c r="I6338">
        <v>5.5838000000000001</v>
      </c>
      <c r="J6338" s="111">
        <v>42491</v>
      </c>
      <c r="L6338" t="s">
        <v>2</v>
      </c>
      <c r="M6338" t="s">
        <v>120</v>
      </c>
      <c r="N6338" t="s">
        <v>121</v>
      </c>
    </row>
    <row r="6339" spans="1:14" x14ac:dyDescent="0.25">
      <c r="A6339" t="s">
        <v>9232</v>
      </c>
      <c r="B6339" t="s">
        <v>67</v>
      </c>
      <c r="C6339" t="s">
        <v>9231</v>
      </c>
      <c r="D6339" t="s">
        <v>117</v>
      </c>
      <c r="E6339" s="149">
        <v>585000</v>
      </c>
      <c r="F6339" s="149">
        <v>15000</v>
      </c>
      <c r="G6339" s="149">
        <v>600000</v>
      </c>
      <c r="H6339" s="150">
        <f>Tabela2[[#This Row],[PERCENTUAL REALIZADO2]]*1/100</f>
        <v>0.95317499999999999</v>
      </c>
      <c r="I6339">
        <v>95.317499999999995</v>
      </c>
      <c r="J6339" s="111">
        <v>42064</v>
      </c>
      <c r="L6339" t="s">
        <v>2</v>
      </c>
      <c r="M6339" t="s">
        <v>120</v>
      </c>
      <c r="N6339" t="s">
        <v>121</v>
      </c>
    </row>
    <row r="6340" spans="1:14" x14ac:dyDescent="0.25">
      <c r="A6340" t="s">
        <v>9233</v>
      </c>
      <c r="B6340" t="s">
        <v>47</v>
      </c>
      <c r="C6340" t="s">
        <v>2764</v>
      </c>
      <c r="D6340" t="s">
        <v>117</v>
      </c>
      <c r="E6340" s="149">
        <v>243750</v>
      </c>
      <c r="F6340" s="149">
        <v>6250</v>
      </c>
      <c r="G6340" s="149">
        <v>250000</v>
      </c>
      <c r="H6340" s="150">
        <f>Tabela2[[#This Row],[PERCENTUAL REALIZADO2]]*1/100</f>
        <v>0.35535600000000001</v>
      </c>
      <c r="I6340">
        <v>35.535600000000002</v>
      </c>
      <c r="J6340" s="111">
        <v>42131</v>
      </c>
      <c r="L6340" t="s">
        <v>2</v>
      </c>
      <c r="M6340" t="s">
        <v>120</v>
      </c>
      <c r="N6340" t="s">
        <v>121</v>
      </c>
    </row>
    <row r="6341" spans="1:14" x14ac:dyDescent="0.25">
      <c r="A6341" t="s">
        <v>9234</v>
      </c>
      <c r="B6341" t="s">
        <v>47</v>
      </c>
      <c r="C6341" t="s">
        <v>209</v>
      </c>
      <c r="D6341" t="s">
        <v>117</v>
      </c>
      <c r="E6341" s="149">
        <v>585000</v>
      </c>
      <c r="F6341" s="149">
        <v>12000</v>
      </c>
      <c r="G6341" s="149">
        <v>597000</v>
      </c>
      <c r="H6341" s="150">
        <f>Tabela2[[#This Row],[PERCENTUAL REALIZADO2]]*1/100</f>
        <v>0.93888199999999999</v>
      </c>
      <c r="I6341">
        <v>93.888199999999998</v>
      </c>
      <c r="J6341" s="111">
        <v>42145</v>
      </c>
      <c r="L6341" t="s">
        <v>2</v>
      </c>
      <c r="M6341" t="s">
        <v>120</v>
      </c>
      <c r="N6341" t="s">
        <v>121</v>
      </c>
    </row>
    <row r="6342" spans="1:14" x14ac:dyDescent="0.25">
      <c r="A6342" t="s">
        <v>9235</v>
      </c>
      <c r="B6342" t="s">
        <v>67</v>
      </c>
      <c r="C6342" t="s">
        <v>7604</v>
      </c>
      <c r="D6342" t="s">
        <v>117</v>
      </c>
      <c r="E6342" s="149">
        <v>682500</v>
      </c>
      <c r="F6342" s="149">
        <v>73602.58</v>
      </c>
      <c r="G6342" s="149">
        <v>756102.58</v>
      </c>
      <c r="H6342" s="150">
        <f>Tabela2[[#This Row],[PERCENTUAL REALIZADO2]]*1/100</f>
        <v>0.493253</v>
      </c>
      <c r="I6342">
        <v>49.325299999999999</v>
      </c>
      <c r="J6342" s="111">
        <v>42208</v>
      </c>
      <c r="L6342" t="s">
        <v>2</v>
      </c>
      <c r="M6342" t="s">
        <v>120</v>
      </c>
      <c r="N6342" t="s">
        <v>121</v>
      </c>
    </row>
    <row r="6343" spans="1:14" x14ac:dyDescent="0.25">
      <c r="A6343" t="s">
        <v>9237</v>
      </c>
      <c r="B6343" t="s">
        <v>62</v>
      </c>
      <c r="C6343" t="s">
        <v>9236</v>
      </c>
      <c r="D6343" t="s">
        <v>117</v>
      </c>
      <c r="E6343" s="149">
        <v>243750</v>
      </c>
      <c r="F6343" s="149">
        <v>6250</v>
      </c>
      <c r="G6343" s="149">
        <v>250000</v>
      </c>
      <c r="H6343" s="150">
        <f>Tabela2[[#This Row],[PERCENTUAL REALIZADO2]]*1/100</f>
        <v>0.28159099999999998</v>
      </c>
      <c r="I6343">
        <v>28.159099999999999</v>
      </c>
      <c r="J6343" s="111">
        <v>42163</v>
      </c>
      <c r="L6343" t="s">
        <v>2</v>
      </c>
      <c r="M6343" t="s">
        <v>120</v>
      </c>
      <c r="N6343" t="s">
        <v>121</v>
      </c>
    </row>
    <row r="6344" spans="1:14" x14ac:dyDescent="0.25">
      <c r="A6344" t="s">
        <v>9238</v>
      </c>
      <c r="B6344" t="s">
        <v>47</v>
      </c>
      <c r="C6344" t="s">
        <v>6532</v>
      </c>
      <c r="D6344" t="s">
        <v>117</v>
      </c>
      <c r="E6344" s="149">
        <v>165750</v>
      </c>
      <c r="F6344" s="149">
        <v>3500</v>
      </c>
      <c r="G6344" s="149">
        <v>169250</v>
      </c>
      <c r="H6344" s="150">
        <f>Tabela2[[#This Row],[PERCENTUAL REALIZADO2]]*1/100</f>
        <v>0.53464100000000003</v>
      </c>
      <c r="I6344">
        <v>53.464100000000002</v>
      </c>
      <c r="J6344" s="111">
        <v>42152</v>
      </c>
      <c r="L6344" t="s">
        <v>2</v>
      </c>
      <c r="M6344" t="s">
        <v>120</v>
      </c>
      <c r="N6344" t="s">
        <v>121</v>
      </c>
    </row>
    <row r="6345" spans="1:14" x14ac:dyDescent="0.25">
      <c r="A6345" t="s">
        <v>412</v>
      </c>
      <c r="B6345" t="s">
        <v>48</v>
      </c>
      <c r="C6345" t="s">
        <v>234</v>
      </c>
      <c r="D6345" t="s">
        <v>117</v>
      </c>
      <c r="E6345" s="149">
        <v>487500</v>
      </c>
      <c r="F6345" s="149">
        <v>10000</v>
      </c>
      <c r="G6345" s="149">
        <v>497500</v>
      </c>
      <c r="H6345" s="150">
        <f>Tabela2[[#This Row],[PERCENTUAL REALIZADO2]]*1/100</f>
        <v>6.1729999999999997E-3</v>
      </c>
      <c r="I6345">
        <v>0.61729999999999996</v>
      </c>
      <c r="J6345" s="111">
        <v>42287</v>
      </c>
      <c r="L6345" t="s">
        <v>2</v>
      </c>
      <c r="M6345" t="s">
        <v>120</v>
      </c>
      <c r="N6345" t="s">
        <v>121</v>
      </c>
    </row>
    <row r="6346" spans="1:14" x14ac:dyDescent="0.25">
      <c r="A6346" t="s">
        <v>9239</v>
      </c>
      <c r="B6346" t="s">
        <v>53</v>
      </c>
      <c r="C6346" t="s">
        <v>2796</v>
      </c>
      <c r="D6346" t="s">
        <v>117</v>
      </c>
      <c r="E6346" s="149">
        <v>1414742.1</v>
      </c>
      <c r="F6346" s="149">
        <v>28872.29</v>
      </c>
      <c r="G6346" s="149">
        <v>1443614.39</v>
      </c>
      <c r="H6346" s="150">
        <f>Tabela2[[#This Row],[PERCENTUAL REALIZADO2]]*1/100</f>
        <v>0.57606199999999996</v>
      </c>
      <c r="I6346">
        <v>57.606200000000001</v>
      </c>
      <c r="J6346" s="111">
        <v>42139</v>
      </c>
      <c r="L6346" t="s">
        <v>2</v>
      </c>
      <c r="M6346" t="s">
        <v>120</v>
      </c>
      <c r="N6346" t="s">
        <v>121</v>
      </c>
    </row>
    <row r="6347" spans="1:14" x14ac:dyDescent="0.25">
      <c r="A6347" t="s">
        <v>9240</v>
      </c>
      <c r="B6347" t="s">
        <v>65</v>
      </c>
      <c r="C6347" t="s">
        <v>280</v>
      </c>
      <c r="D6347" t="s">
        <v>117</v>
      </c>
      <c r="E6347" s="149">
        <v>243750</v>
      </c>
      <c r="F6347" s="149">
        <v>40484.89</v>
      </c>
      <c r="G6347" s="149">
        <v>284234.89</v>
      </c>
      <c r="H6347" s="150">
        <f>Tabela2[[#This Row],[PERCENTUAL REALIZADO2]]*1/100</f>
        <v>0.71723000000000003</v>
      </c>
      <c r="I6347">
        <v>71.722999999999999</v>
      </c>
      <c r="J6347" s="111">
        <v>42125</v>
      </c>
      <c r="L6347" t="s">
        <v>2</v>
      </c>
      <c r="M6347" t="s">
        <v>120</v>
      </c>
      <c r="N6347" t="s">
        <v>121</v>
      </c>
    </row>
    <row r="6348" spans="1:14" x14ac:dyDescent="0.25">
      <c r="A6348" t="s">
        <v>412</v>
      </c>
      <c r="B6348" t="s">
        <v>51</v>
      </c>
      <c r="C6348" t="s">
        <v>809</v>
      </c>
      <c r="D6348" t="s">
        <v>117</v>
      </c>
      <c r="E6348" s="149">
        <v>243750</v>
      </c>
      <c r="F6348" s="149">
        <v>6250</v>
      </c>
      <c r="G6348" s="149">
        <v>250000</v>
      </c>
      <c r="H6348" s="150">
        <f>Tabela2[[#This Row],[PERCENTUAL REALIZADO2]]*1/100</f>
        <v>0.60214100000000004</v>
      </c>
      <c r="I6348">
        <v>60.214100000000002</v>
      </c>
      <c r="J6348" s="111">
        <v>42186</v>
      </c>
      <c r="L6348" t="s">
        <v>2</v>
      </c>
      <c r="M6348" t="s">
        <v>120</v>
      </c>
      <c r="N6348" t="s">
        <v>121</v>
      </c>
    </row>
    <row r="6349" spans="1:14" x14ac:dyDescent="0.25">
      <c r="A6349" t="s">
        <v>3783</v>
      </c>
      <c r="B6349" t="s">
        <v>47</v>
      </c>
      <c r="C6349" t="s">
        <v>6956</v>
      </c>
      <c r="D6349" t="s">
        <v>117</v>
      </c>
      <c r="E6349" s="149">
        <v>243750</v>
      </c>
      <c r="F6349" s="149">
        <v>6250</v>
      </c>
      <c r="G6349" s="149">
        <v>250000</v>
      </c>
      <c r="H6349" s="150">
        <f>Tabela2[[#This Row],[PERCENTUAL REALIZADO2]]*1/100</f>
        <v>0.12157299999999999</v>
      </c>
      <c r="I6349">
        <v>12.157299999999999</v>
      </c>
      <c r="J6349" s="111">
        <v>42163</v>
      </c>
      <c r="L6349" t="s">
        <v>2</v>
      </c>
      <c r="M6349" t="s">
        <v>120</v>
      </c>
      <c r="N6349" t="s">
        <v>121</v>
      </c>
    </row>
    <row r="6350" spans="1:14" x14ac:dyDescent="0.25">
      <c r="A6350" t="s">
        <v>412</v>
      </c>
      <c r="B6350" t="s">
        <v>45</v>
      </c>
      <c r="C6350" t="s">
        <v>7008</v>
      </c>
      <c r="D6350" t="s">
        <v>117</v>
      </c>
      <c r="E6350" s="149">
        <v>975000</v>
      </c>
      <c r="F6350" s="149">
        <v>25000</v>
      </c>
      <c r="G6350" s="149">
        <v>1000000</v>
      </c>
      <c r="H6350" s="150">
        <f>Tabela2[[#This Row],[PERCENTUAL REALIZADO2]]*1/100</f>
        <v>1.7056000000000002E-2</v>
      </c>
      <c r="I6350">
        <v>1.7056</v>
      </c>
      <c r="J6350" s="111">
        <v>42296</v>
      </c>
      <c r="L6350" t="s">
        <v>2</v>
      </c>
      <c r="M6350" t="s">
        <v>120</v>
      </c>
      <c r="N6350" t="s">
        <v>121</v>
      </c>
    </row>
    <row r="6351" spans="1:14" x14ac:dyDescent="0.25">
      <c r="A6351" t="s">
        <v>9241</v>
      </c>
      <c r="B6351" t="s">
        <v>50</v>
      </c>
      <c r="C6351" t="s">
        <v>411</v>
      </c>
      <c r="D6351" t="s">
        <v>117</v>
      </c>
      <c r="E6351" s="149">
        <v>243750</v>
      </c>
      <c r="F6351" s="149">
        <v>48602.82</v>
      </c>
      <c r="G6351" s="149">
        <v>292352.82</v>
      </c>
      <c r="H6351" s="150">
        <f>Tabela2[[#This Row],[PERCENTUAL REALIZADO2]]*1/100</f>
        <v>0.51708500000000002</v>
      </c>
      <c r="I6351">
        <v>51.708500000000001</v>
      </c>
      <c r="J6351" s="111">
        <v>42412</v>
      </c>
      <c r="L6351" t="s">
        <v>2</v>
      </c>
      <c r="M6351" t="s">
        <v>120</v>
      </c>
      <c r="N6351" t="s">
        <v>121</v>
      </c>
    </row>
    <row r="6352" spans="1:14" x14ac:dyDescent="0.25">
      <c r="A6352" t="s">
        <v>412</v>
      </c>
      <c r="B6352" t="s">
        <v>51</v>
      </c>
      <c r="C6352" t="s">
        <v>4032</v>
      </c>
      <c r="D6352" t="s">
        <v>117</v>
      </c>
      <c r="E6352" s="149">
        <v>975000</v>
      </c>
      <c r="F6352" s="149">
        <v>25000</v>
      </c>
      <c r="G6352" s="149">
        <v>1000000</v>
      </c>
      <c r="H6352" s="150">
        <f>Tabela2[[#This Row],[PERCENTUAL REALIZADO2]]*1/100</f>
        <v>8.2820000000000012E-3</v>
      </c>
      <c r="I6352">
        <v>0.82820000000000005</v>
      </c>
      <c r="J6352" s="111">
        <v>42137</v>
      </c>
      <c r="L6352" t="s">
        <v>2</v>
      </c>
      <c r="M6352" t="s">
        <v>120</v>
      </c>
      <c r="N6352" t="s">
        <v>121</v>
      </c>
    </row>
    <row r="6353" spans="1:14" x14ac:dyDescent="0.25">
      <c r="A6353" t="s">
        <v>759</v>
      </c>
      <c r="B6353" t="s">
        <v>53</v>
      </c>
      <c r="C6353" t="s">
        <v>2985</v>
      </c>
      <c r="D6353" t="s">
        <v>117</v>
      </c>
      <c r="E6353" s="149">
        <v>195000</v>
      </c>
      <c r="F6353" s="149">
        <v>15600</v>
      </c>
      <c r="G6353" s="149">
        <v>210600</v>
      </c>
      <c r="H6353" s="150">
        <f>Tabela2[[#This Row],[PERCENTUAL REALIZADO2]]*1/100</f>
        <v>0.59330399999999994</v>
      </c>
      <c r="I6353">
        <v>59.330399999999997</v>
      </c>
      <c r="J6353" s="111">
        <v>42404</v>
      </c>
      <c r="L6353" t="s">
        <v>2</v>
      </c>
      <c r="M6353" t="s">
        <v>120</v>
      </c>
      <c r="N6353" t="s">
        <v>121</v>
      </c>
    </row>
    <row r="6354" spans="1:14" x14ac:dyDescent="0.25">
      <c r="A6354" t="s">
        <v>9243</v>
      </c>
      <c r="B6354" t="s">
        <v>46</v>
      </c>
      <c r="C6354" t="s">
        <v>9242</v>
      </c>
      <c r="D6354" t="s">
        <v>117</v>
      </c>
      <c r="E6354" s="149">
        <v>97500</v>
      </c>
      <c r="F6354" s="149">
        <v>11319</v>
      </c>
      <c r="G6354" s="149">
        <v>108819</v>
      </c>
      <c r="H6354" s="150">
        <f>Tabela2[[#This Row],[PERCENTUAL REALIZADO2]]*1/100</f>
        <v>1.1527000000000001E-2</v>
      </c>
      <c r="I6354">
        <v>1.1527000000000001</v>
      </c>
      <c r="J6354" s="111">
        <v>42156</v>
      </c>
      <c r="L6354" t="s">
        <v>2</v>
      </c>
      <c r="M6354" t="s">
        <v>120</v>
      </c>
      <c r="N6354" t="s">
        <v>121</v>
      </c>
    </row>
    <row r="6355" spans="1:14" x14ac:dyDescent="0.25">
      <c r="A6355" t="s">
        <v>9244</v>
      </c>
      <c r="B6355" t="s">
        <v>50</v>
      </c>
      <c r="C6355" t="s">
        <v>153</v>
      </c>
      <c r="D6355" t="s">
        <v>117</v>
      </c>
      <c r="E6355" s="149">
        <v>243750</v>
      </c>
      <c r="F6355" s="149">
        <v>360071.32</v>
      </c>
      <c r="G6355" s="149">
        <v>603821.31999999995</v>
      </c>
      <c r="H6355" s="150">
        <f>Tabela2[[#This Row],[PERCENTUAL REALIZADO2]]*1/100</f>
        <v>1.242E-3</v>
      </c>
      <c r="I6355">
        <v>0.1242</v>
      </c>
      <c r="J6355" s="111">
        <v>42352</v>
      </c>
      <c r="L6355" t="s">
        <v>2</v>
      </c>
      <c r="M6355" t="s">
        <v>120</v>
      </c>
      <c r="N6355" t="s">
        <v>121</v>
      </c>
    </row>
    <row r="6356" spans="1:14" x14ac:dyDescent="0.25">
      <c r="A6356" t="s">
        <v>9246</v>
      </c>
      <c r="B6356" t="s">
        <v>45</v>
      </c>
      <c r="C6356" t="s">
        <v>9245</v>
      </c>
      <c r="D6356" t="s">
        <v>117</v>
      </c>
      <c r="E6356" s="149">
        <v>243750</v>
      </c>
      <c r="F6356" s="149">
        <v>10000</v>
      </c>
      <c r="G6356" s="149">
        <v>253750</v>
      </c>
      <c r="H6356" s="150">
        <f>Tabela2[[#This Row],[PERCENTUAL REALIZADO2]]*1/100</f>
        <v>0.25989000000000001</v>
      </c>
      <c r="I6356">
        <v>25.989000000000001</v>
      </c>
      <c r="J6356" s="111">
        <v>42158</v>
      </c>
      <c r="L6356" t="s">
        <v>2</v>
      </c>
      <c r="M6356" t="s">
        <v>120</v>
      </c>
      <c r="N6356" t="s">
        <v>121</v>
      </c>
    </row>
    <row r="6357" spans="1:14" x14ac:dyDescent="0.25">
      <c r="A6357" t="s">
        <v>412</v>
      </c>
      <c r="B6357" t="s">
        <v>61</v>
      </c>
      <c r="C6357" t="s">
        <v>1255</v>
      </c>
      <c r="D6357" t="s">
        <v>117</v>
      </c>
      <c r="E6357" s="149">
        <v>877500</v>
      </c>
      <c r="F6357" s="149">
        <v>134982.03</v>
      </c>
      <c r="G6357" s="149">
        <v>1012482.03</v>
      </c>
      <c r="H6357" s="150">
        <f>Tabela2[[#This Row],[PERCENTUAL REALIZADO2]]*1/100</f>
        <v>0.10981500000000001</v>
      </c>
      <c r="I6357">
        <v>10.9815</v>
      </c>
      <c r="J6357" s="111">
        <v>42219</v>
      </c>
      <c r="L6357" t="s">
        <v>2</v>
      </c>
      <c r="M6357" t="s">
        <v>120</v>
      </c>
      <c r="N6357" t="s">
        <v>121</v>
      </c>
    </row>
    <row r="6358" spans="1:14" x14ac:dyDescent="0.25">
      <c r="A6358" t="s">
        <v>9247</v>
      </c>
      <c r="B6358" t="s">
        <v>65</v>
      </c>
      <c r="C6358" t="s">
        <v>1373</v>
      </c>
      <c r="D6358" t="s">
        <v>117</v>
      </c>
      <c r="E6358" s="149">
        <v>243750</v>
      </c>
      <c r="F6358" s="149">
        <v>5438.18</v>
      </c>
      <c r="G6358" s="149">
        <v>249188.18</v>
      </c>
      <c r="H6358" s="150">
        <f>Tabela2[[#This Row],[PERCENTUAL REALIZADO2]]*1/100</f>
        <v>0.60773699999999997</v>
      </c>
      <c r="I6358">
        <v>60.773699999999998</v>
      </c>
      <c r="J6358" s="111">
        <v>42240</v>
      </c>
      <c r="L6358" t="s">
        <v>2</v>
      </c>
      <c r="M6358" t="s">
        <v>120</v>
      </c>
      <c r="N6358" t="s">
        <v>121</v>
      </c>
    </row>
    <row r="6359" spans="1:14" x14ac:dyDescent="0.25">
      <c r="A6359" t="s">
        <v>9248</v>
      </c>
      <c r="B6359" t="s">
        <v>65</v>
      </c>
      <c r="C6359" t="s">
        <v>1657</v>
      </c>
      <c r="D6359" t="s">
        <v>117</v>
      </c>
      <c r="E6359" s="149">
        <v>487500</v>
      </c>
      <c r="F6359" s="149">
        <v>13636.08</v>
      </c>
      <c r="G6359" s="149">
        <v>501136.08</v>
      </c>
      <c r="H6359" s="150">
        <f>Tabela2[[#This Row],[PERCENTUAL REALIZADO2]]*1/100</f>
        <v>0.65246499999999996</v>
      </c>
      <c r="I6359">
        <v>65.246499999999997</v>
      </c>
      <c r="J6359" s="111">
        <v>42248</v>
      </c>
      <c r="L6359" t="s">
        <v>2</v>
      </c>
      <c r="M6359" t="s">
        <v>120</v>
      </c>
      <c r="N6359" t="s">
        <v>121</v>
      </c>
    </row>
    <row r="6360" spans="1:14" x14ac:dyDescent="0.25">
      <c r="A6360" t="s">
        <v>9249</v>
      </c>
      <c r="B6360" t="s">
        <v>68</v>
      </c>
      <c r="C6360" t="s">
        <v>346</v>
      </c>
      <c r="D6360" t="s">
        <v>117</v>
      </c>
      <c r="E6360" s="149">
        <v>292500</v>
      </c>
      <c r="F6360" s="149">
        <v>49137.83</v>
      </c>
      <c r="G6360" s="149">
        <v>341637.83</v>
      </c>
      <c r="H6360" s="150">
        <f>Tabela2[[#This Row],[PERCENTUAL REALIZADO2]]*1/100</f>
        <v>0.522115</v>
      </c>
      <c r="I6360">
        <v>52.211500000000001</v>
      </c>
      <c r="J6360" s="111">
        <v>42353</v>
      </c>
      <c r="L6360" t="s">
        <v>2</v>
      </c>
      <c r="M6360" t="s">
        <v>120</v>
      </c>
      <c r="N6360" t="s">
        <v>121</v>
      </c>
    </row>
    <row r="6361" spans="1:14" x14ac:dyDescent="0.25">
      <c r="A6361" t="s">
        <v>9250</v>
      </c>
      <c r="B6361" t="s">
        <v>53</v>
      </c>
      <c r="C6361" t="s">
        <v>1052</v>
      </c>
      <c r="D6361" t="s">
        <v>117</v>
      </c>
      <c r="E6361" s="149">
        <v>975000</v>
      </c>
      <c r="F6361" s="149">
        <v>20000</v>
      </c>
      <c r="G6361" s="149">
        <v>995000</v>
      </c>
      <c r="H6361" s="150">
        <f>Tabela2[[#This Row],[PERCENTUAL REALIZADO2]]*1/100</f>
        <v>0.63684499999999999</v>
      </c>
      <c r="I6361">
        <v>63.6845</v>
      </c>
      <c r="J6361" s="111">
        <v>42219</v>
      </c>
      <c r="L6361" t="s">
        <v>2</v>
      </c>
      <c r="M6361" t="s">
        <v>120</v>
      </c>
      <c r="N6361" t="s">
        <v>121</v>
      </c>
    </row>
    <row r="6362" spans="1:14" x14ac:dyDescent="0.25">
      <c r="A6362" t="s">
        <v>9251</v>
      </c>
      <c r="B6362" t="s">
        <v>52</v>
      </c>
      <c r="C6362" t="s">
        <v>1064</v>
      </c>
      <c r="D6362" t="s">
        <v>117</v>
      </c>
      <c r="E6362" s="149">
        <v>243750</v>
      </c>
      <c r="F6362" s="149">
        <v>6250</v>
      </c>
      <c r="G6362" s="149">
        <v>250000</v>
      </c>
      <c r="H6362" s="150">
        <f>Tabela2[[#This Row],[PERCENTUAL REALIZADO2]]*1/100</f>
        <v>0.67530100000000004</v>
      </c>
      <c r="I6362">
        <v>67.530100000000004</v>
      </c>
      <c r="J6362" s="111">
        <v>42176</v>
      </c>
      <c r="L6362" t="s">
        <v>2</v>
      </c>
      <c r="M6362" t="s">
        <v>120</v>
      </c>
      <c r="N6362" t="s">
        <v>121</v>
      </c>
    </row>
    <row r="6363" spans="1:14" x14ac:dyDescent="0.25">
      <c r="A6363" t="s">
        <v>9252</v>
      </c>
      <c r="B6363" t="s">
        <v>45</v>
      </c>
      <c r="C6363" t="s">
        <v>694</v>
      </c>
      <c r="D6363" t="s">
        <v>117</v>
      </c>
      <c r="E6363" s="149">
        <v>243750</v>
      </c>
      <c r="F6363" s="149">
        <v>6250</v>
      </c>
      <c r="G6363" s="149">
        <v>250000</v>
      </c>
      <c r="H6363" s="150">
        <f>Tabela2[[#This Row],[PERCENTUAL REALIZADO2]]*1/100</f>
        <v>6.0570000000000006E-2</v>
      </c>
      <c r="I6363">
        <v>6.0570000000000004</v>
      </c>
      <c r="J6363" s="111">
        <v>42349</v>
      </c>
      <c r="L6363" t="s">
        <v>2</v>
      </c>
      <c r="M6363" t="s">
        <v>120</v>
      </c>
      <c r="N6363" t="s">
        <v>121</v>
      </c>
    </row>
    <row r="6364" spans="1:14" x14ac:dyDescent="0.25">
      <c r="A6364" t="s">
        <v>9253</v>
      </c>
      <c r="B6364" t="s">
        <v>45</v>
      </c>
      <c r="C6364" t="s">
        <v>83</v>
      </c>
      <c r="D6364" t="s">
        <v>86</v>
      </c>
      <c r="E6364" s="149">
        <v>987600</v>
      </c>
      <c r="F6364" s="149">
        <v>20400</v>
      </c>
      <c r="G6364" s="149">
        <v>1008000</v>
      </c>
      <c r="H6364" s="150">
        <f>Tabela2[[#This Row],[PERCENTUAL REALIZADO2]]*1/100</f>
        <v>0.77438899999999999</v>
      </c>
      <c r="I6364">
        <v>77.438900000000004</v>
      </c>
      <c r="J6364" s="111">
        <v>42123</v>
      </c>
      <c r="L6364" t="s">
        <v>2</v>
      </c>
      <c r="M6364" t="s">
        <v>84</v>
      </c>
      <c r="N6364" t="s">
        <v>88</v>
      </c>
    </row>
    <row r="6365" spans="1:14" x14ac:dyDescent="0.25">
      <c r="A6365" t="s">
        <v>9254</v>
      </c>
      <c r="B6365" t="s">
        <v>45</v>
      </c>
      <c r="C6365" t="s">
        <v>584</v>
      </c>
      <c r="D6365" t="s">
        <v>86</v>
      </c>
      <c r="E6365" s="149">
        <v>987600</v>
      </c>
      <c r="F6365" s="149">
        <v>21200</v>
      </c>
      <c r="G6365" s="149">
        <v>1008800</v>
      </c>
      <c r="H6365" s="150">
        <f>Tabela2[[#This Row],[PERCENTUAL REALIZADO2]]*1/100</f>
        <v>0.47311199999999998</v>
      </c>
      <c r="I6365">
        <v>47.311199999999999</v>
      </c>
      <c r="J6365" s="111">
        <v>42157</v>
      </c>
      <c r="L6365" t="s">
        <v>2</v>
      </c>
      <c r="M6365" t="s">
        <v>84</v>
      </c>
      <c r="N6365" t="s">
        <v>88</v>
      </c>
    </row>
    <row r="6366" spans="1:14" x14ac:dyDescent="0.25">
      <c r="A6366" t="s">
        <v>9255</v>
      </c>
      <c r="B6366" t="s">
        <v>58</v>
      </c>
      <c r="C6366" t="s">
        <v>330</v>
      </c>
      <c r="D6366" t="s">
        <v>79</v>
      </c>
      <c r="E6366" s="149">
        <v>487500</v>
      </c>
      <c r="F6366" s="149">
        <v>54167</v>
      </c>
      <c r="G6366" s="149">
        <v>541667</v>
      </c>
      <c r="H6366" s="150">
        <f>Tabela2[[#This Row],[PERCENTUAL REALIZADO2]]*1/100</f>
        <v>0.87692199999999998</v>
      </c>
      <c r="I6366">
        <v>87.6922</v>
      </c>
      <c r="J6366" s="111">
        <v>42217</v>
      </c>
      <c r="L6366" t="s">
        <v>2</v>
      </c>
      <c r="M6366" t="s">
        <v>80</v>
      </c>
      <c r="N6366" t="s">
        <v>81</v>
      </c>
    </row>
    <row r="6367" spans="1:14" x14ac:dyDescent="0.25">
      <c r="A6367" t="s">
        <v>9256</v>
      </c>
      <c r="B6367" t="s">
        <v>47</v>
      </c>
      <c r="C6367" t="s">
        <v>9168</v>
      </c>
      <c r="D6367" t="s">
        <v>79</v>
      </c>
      <c r="E6367" s="149">
        <v>633750</v>
      </c>
      <c r="F6367" s="149">
        <v>265629.93</v>
      </c>
      <c r="G6367" s="149">
        <v>899379.93</v>
      </c>
      <c r="H6367" s="150">
        <f>Tabela2[[#This Row],[PERCENTUAL REALIZADO2]]*1/100</f>
        <v>6.1420000000000002E-2</v>
      </c>
      <c r="I6367">
        <v>6.1420000000000003</v>
      </c>
      <c r="J6367" s="111">
        <v>42134</v>
      </c>
      <c r="L6367" t="s">
        <v>2</v>
      </c>
      <c r="M6367" t="s">
        <v>80</v>
      </c>
      <c r="N6367" t="s">
        <v>81</v>
      </c>
    </row>
    <row r="6368" spans="1:14" x14ac:dyDescent="0.25">
      <c r="A6368" t="s">
        <v>9257</v>
      </c>
      <c r="B6368" t="s">
        <v>60</v>
      </c>
      <c r="C6368" t="s">
        <v>896</v>
      </c>
      <c r="D6368" t="s">
        <v>117</v>
      </c>
      <c r="E6368" s="149">
        <v>2703440.6</v>
      </c>
      <c r="F6368" s="149">
        <v>510804.28</v>
      </c>
      <c r="G6368" s="149">
        <v>3214244.88</v>
      </c>
      <c r="H6368" s="150">
        <f>Tabela2[[#This Row],[PERCENTUAL REALIZADO2]]*1/100</f>
        <v>0.92865200000000003</v>
      </c>
      <c r="I6368">
        <v>92.865200000000002</v>
      </c>
      <c r="J6368" s="111">
        <v>42058</v>
      </c>
      <c r="L6368" t="s">
        <v>2</v>
      </c>
      <c r="M6368" t="s">
        <v>120</v>
      </c>
      <c r="N6368" t="s">
        <v>121</v>
      </c>
    </row>
    <row r="6369" spans="1:14" x14ac:dyDescent="0.25">
      <c r="A6369" t="s">
        <v>9258</v>
      </c>
      <c r="B6369" t="s">
        <v>65</v>
      </c>
      <c r="C6369" t="s">
        <v>315</v>
      </c>
      <c r="D6369" t="s">
        <v>86</v>
      </c>
      <c r="E6369" s="149">
        <v>600000</v>
      </c>
      <c r="F6369" s="149">
        <v>85802.18</v>
      </c>
      <c r="G6369" s="149">
        <v>685802.18</v>
      </c>
      <c r="H6369" s="150">
        <f>Tabela2[[#This Row],[PERCENTUAL REALIZADO2]]*1/100</f>
        <v>0.99917900000000004</v>
      </c>
      <c r="I6369">
        <v>99.917900000000003</v>
      </c>
      <c r="J6369" s="111">
        <v>41789</v>
      </c>
      <c r="L6369" t="s">
        <v>2</v>
      </c>
      <c r="M6369" t="s">
        <v>84</v>
      </c>
      <c r="N6369" t="s">
        <v>88</v>
      </c>
    </row>
    <row r="6370" spans="1:14" x14ac:dyDescent="0.25">
      <c r="A6370" t="s">
        <v>1031</v>
      </c>
      <c r="B6370" t="s">
        <v>65</v>
      </c>
      <c r="C6370" t="s">
        <v>1030</v>
      </c>
      <c r="D6370" t="s">
        <v>86</v>
      </c>
      <c r="E6370" s="149">
        <v>600000</v>
      </c>
      <c r="F6370" s="149">
        <v>18577.25</v>
      </c>
      <c r="G6370" s="149">
        <v>618577.25</v>
      </c>
      <c r="H6370" s="150">
        <f>Tabela2[[#This Row],[PERCENTUAL REALIZADO2]]*1/100</f>
        <v>0.83995699999999995</v>
      </c>
      <c r="I6370">
        <v>83.995699999999999</v>
      </c>
      <c r="J6370" s="111">
        <v>42359</v>
      </c>
      <c r="L6370" t="s">
        <v>2</v>
      </c>
      <c r="M6370" t="s">
        <v>84</v>
      </c>
      <c r="N6370" t="s">
        <v>88</v>
      </c>
    </row>
    <row r="6371" spans="1:14" x14ac:dyDescent="0.25">
      <c r="A6371" t="s">
        <v>9259</v>
      </c>
      <c r="B6371" t="s">
        <v>54</v>
      </c>
      <c r="C6371" t="s">
        <v>574</v>
      </c>
      <c r="D6371" t="s">
        <v>82</v>
      </c>
      <c r="E6371" s="149">
        <v>500000</v>
      </c>
      <c r="F6371" s="149">
        <v>15322.26</v>
      </c>
      <c r="G6371" s="149">
        <v>515322.26</v>
      </c>
      <c r="H6371" s="150">
        <f>Tabela2[[#This Row],[PERCENTUAL REALIZADO2]]*1/100</f>
        <v>0.54630599999999996</v>
      </c>
      <c r="I6371">
        <v>54.630600000000001</v>
      </c>
      <c r="J6371" s="111">
        <v>42356</v>
      </c>
      <c r="L6371" t="s">
        <v>2</v>
      </c>
      <c r="M6371" t="s">
        <v>84</v>
      </c>
      <c r="N6371" t="s">
        <v>85</v>
      </c>
    </row>
    <row r="6372" spans="1:14" x14ac:dyDescent="0.25">
      <c r="A6372" t="s">
        <v>9260</v>
      </c>
      <c r="B6372" t="s">
        <v>60</v>
      </c>
      <c r="C6372" t="s">
        <v>4412</v>
      </c>
      <c r="D6372" t="s">
        <v>82</v>
      </c>
      <c r="E6372" s="149">
        <v>250000</v>
      </c>
      <c r="F6372" s="149">
        <v>15000</v>
      </c>
      <c r="G6372" s="149">
        <v>265000</v>
      </c>
      <c r="H6372" s="150">
        <f>Tabela2[[#This Row],[PERCENTUAL REALIZADO2]]*1/100</f>
        <v>0.51304900000000009</v>
      </c>
      <c r="I6372">
        <v>51.304900000000004</v>
      </c>
      <c r="J6372" s="111">
        <v>42170</v>
      </c>
      <c r="L6372" t="s">
        <v>2</v>
      </c>
      <c r="M6372" t="s">
        <v>84</v>
      </c>
      <c r="N6372" t="s">
        <v>85</v>
      </c>
    </row>
    <row r="6373" spans="1:14" x14ac:dyDescent="0.25">
      <c r="A6373" t="s">
        <v>9261</v>
      </c>
      <c r="B6373" t="s">
        <v>52</v>
      </c>
      <c r="C6373" t="s">
        <v>5153</v>
      </c>
      <c r="D6373" t="s">
        <v>82</v>
      </c>
      <c r="E6373" s="149">
        <v>800000</v>
      </c>
      <c r="F6373" s="149">
        <v>24742.27</v>
      </c>
      <c r="G6373" s="149">
        <v>824742.27</v>
      </c>
      <c r="H6373" s="150">
        <f>Tabela2[[#This Row],[PERCENTUAL REALIZADO2]]*1/100</f>
        <v>0.77941999999999989</v>
      </c>
      <c r="I6373">
        <v>77.941999999999993</v>
      </c>
      <c r="J6373" s="111">
        <v>42130</v>
      </c>
      <c r="L6373" t="s">
        <v>2</v>
      </c>
      <c r="M6373" t="s">
        <v>84</v>
      </c>
      <c r="N6373" t="s">
        <v>85</v>
      </c>
    </row>
    <row r="6374" spans="1:14" x14ac:dyDescent="0.25">
      <c r="A6374" t="s">
        <v>9262</v>
      </c>
      <c r="B6374" t="s">
        <v>61</v>
      </c>
      <c r="C6374" t="s">
        <v>909</v>
      </c>
      <c r="D6374" t="s">
        <v>82</v>
      </c>
      <c r="E6374" s="149">
        <v>2576000</v>
      </c>
      <c r="F6374" s="149">
        <v>224000</v>
      </c>
      <c r="G6374" s="149">
        <v>2800000</v>
      </c>
      <c r="H6374" s="150">
        <f>Tabela2[[#This Row],[PERCENTUAL REALIZADO2]]*1/100</f>
        <v>1.4655E-2</v>
      </c>
      <c r="I6374">
        <v>1.4655</v>
      </c>
      <c r="J6374" s="111">
        <v>42248</v>
      </c>
      <c r="L6374" t="s">
        <v>2</v>
      </c>
      <c r="M6374" t="s">
        <v>84</v>
      </c>
      <c r="N6374" t="s">
        <v>85</v>
      </c>
    </row>
    <row r="6375" spans="1:14" x14ac:dyDescent="0.25">
      <c r="A6375" t="s">
        <v>9263</v>
      </c>
      <c r="B6375" t="s">
        <v>60</v>
      </c>
      <c r="C6375" t="s">
        <v>279</v>
      </c>
      <c r="D6375" t="s">
        <v>82</v>
      </c>
      <c r="E6375" s="149">
        <v>585000</v>
      </c>
      <c r="F6375" s="149">
        <v>22366.78</v>
      </c>
      <c r="G6375" s="149">
        <v>607366.78</v>
      </c>
      <c r="H6375" s="150">
        <f>Tabela2[[#This Row],[PERCENTUAL REALIZADO2]]*1/100</f>
        <v>0.64973200000000009</v>
      </c>
      <c r="I6375">
        <v>64.973200000000006</v>
      </c>
      <c r="J6375" s="111">
        <v>42166</v>
      </c>
      <c r="L6375" t="s">
        <v>2</v>
      </c>
      <c r="M6375" t="s">
        <v>84</v>
      </c>
      <c r="N6375" t="s">
        <v>85</v>
      </c>
    </row>
    <row r="6376" spans="1:14" x14ac:dyDescent="0.25">
      <c r="A6376" t="s">
        <v>9264</v>
      </c>
      <c r="B6376" t="s">
        <v>47</v>
      </c>
      <c r="C6376" t="s">
        <v>7962</v>
      </c>
      <c r="D6376" t="s">
        <v>82</v>
      </c>
      <c r="E6376" s="149">
        <v>975000</v>
      </c>
      <c r="F6376" s="149">
        <v>25000</v>
      </c>
      <c r="G6376" s="149">
        <v>1000000</v>
      </c>
      <c r="H6376" s="150">
        <f>Tabela2[[#This Row],[PERCENTUAL REALIZADO2]]*1/100</f>
        <v>4.0094000000000005E-2</v>
      </c>
      <c r="I6376">
        <v>4.0094000000000003</v>
      </c>
      <c r="J6376" s="111">
        <v>42257</v>
      </c>
      <c r="L6376" t="s">
        <v>2</v>
      </c>
      <c r="M6376" t="s">
        <v>84</v>
      </c>
      <c r="N6376" t="s">
        <v>85</v>
      </c>
    </row>
    <row r="6377" spans="1:14" x14ac:dyDescent="0.25">
      <c r="A6377" t="s">
        <v>9265</v>
      </c>
      <c r="B6377" t="s">
        <v>48</v>
      </c>
      <c r="C6377" t="s">
        <v>5924</v>
      </c>
      <c r="D6377" t="s">
        <v>82</v>
      </c>
      <c r="E6377" s="149">
        <v>500000</v>
      </c>
      <c r="F6377" s="149">
        <v>22000</v>
      </c>
      <c r="G6377" s="149">
        <v>522000</v>
      </c>
      <c r="H6377" s="150">
        <f>Tabela2[[#This Row],[PERCENTUAL REALIZADO2]]*1/100</f>
        <v>0.41243299999999999</v>
      </c>
      <c r="I6377">
        <v>41.243299999999998</v>
      </c>
      <c r="J6377" s="111">
        <v>42309</v>
      </c>
      <c r="L6377" t="s">
        <v>2</v>
      </c>
      <c r="M6377" t="s">
        <v>84</v>
      </c>
      <c r="N6377" t="s">
        <v>85</v>
      </c>
    </row>
    <row r="6378" spans="1:14" x14ac:dyDescent="0.25">
      <c r="A6378" t="s">
        <v>119</v>
      </c>
      <c r="B6378" t="s">
        <v>53</v>
      </c>
      <c r="C6378" t="s">
        <v>6221</v>
      </c>
      <c r="D6378" t="s">
        <v>117</v>
      </c>
      <c r="E6378" s="149">
        <v>300000</v>
      </c>
      <c r="F6378" s="149">
        <v>54611.7</v>
      </c>
      <c r="G6378" s="149">
        <v>354611.7</v>
      </c>
      <c r="H6378" s="150">
        <f>Tabela2[[#This Row],[PERCENTUAL REALIZADO2]]*1/100</f>
        <v>0.656088</v>
      </c>
      <c r="I6378">
        <v>65.608800000000002</v>
      </c>
      <c r="J6378" s="111">
        <v>42496</v>
      </c>
      <c r="L6378" t="s">
        <v>2</v>
      </c>
      <c r="M6378" t="s">
        <v>120</v>
      </c>
      <c r="N6378" t="s">
        <v>121</v>
      </c>
    </row>
    <row r="6379" spans="1:14" x14ac:dyDescent="0.25">
      <c r="A6379" t="s">
        <v>9266</v>
      </c>
      <c r="B6379" t="s">
        <v>61</v>
      </c>
      <c r="C6379" t="s">
        <v>6501</v>
      </c>
      <c r="D6379" t="s">
        <v>117</v>
      </c>
      <c r="E6379" s="149">
        <v>1500000</v>
      </c>
      <c r="F6379" s="149">
        <v>829242.33</v>
      </c>
      <c r="G6379" s="149">
        <v>2329242.33</v>
      </c>
      <c r="H6379" s="150">
        <f>Tabela2[[#This Row],[PERCENTUAL REALIZADO2]]*1/100</f>
        <v>0.16540400000000002</v>
      </c>
      <c r="I6379">
        <v>16.540400000000002</v>
      </c>
      <c r="J6379" s="111">
        <v>41824</v>
      </c>
      <c r="L6379" t="s">
        <v>2</v>
      </c>
      <c r="M6379" t="s">
        <v>120</v>
      </c>
      <c r="N6379" t="s">
        <v>121</v>
      </c>
    </row>
    <row r="6380" spans="1:14" x14ac:dyDescent="0.25">
      <c r="A6380" t="s">
        <v>9268</v>
      </c>
      <c r="B6380" t="s">
        <v>68</v>
      </c>
      <c r="C6380" t="s">
        <v>9267</v>
      </c>
      <c r="D6380" t="s">
        <v>117</v>
      </c>
      <c r="E6380" s="149">
        <v>500000</v>
      </c>
      <c r="F6380" s="149">
        <v>35223</v>
      </c>
      <c r="G6380" s="149">
        <v>535223</v>
      </c>
      <c r="H6380" s="150">
        <f>Tabela2[[#This Row],[PERCENTUAL REALIZADO2]]*1/100</f>
        <v>0.58430000000000004</v>
      </c>
      <c r="I6380">
        <v>58.43</v>
      </c>
      <c r="J6380" s="111">
        <v>42054</v>
      </c>
      <c r="L6380" t="s">
        <v>2</v>
      </c>
      <c r="M6380" t="s">
        <v>120</v>
      </c>
      <c r="N6380" t="s">
        <v>121</v>
      </c>
    </row>
    <row r="6381" spans="1:14" x14ac:dyDescent="0.25">
      <c r="A6381" t="s">
        <v>412</v>
      </c>
      <c r="B6381" t="s">
        <v>68</v>
      </c>
      <c r="C6381" t="s">
        <v>160</v>
      </c>
      <c r="D6381" t="s">
        <v>117</v>
      </c>
      <c r="E6381" s="149">
        <v>1000000</v>
      </c>
      <c r="F6381" s="149">
        <v>248020.69</v>
      </c>
      <c r="G6381" s="149">
        <v>1248020.69</v>
      </c>
      <c r="H6381" s="150">
        <f>Tabela2[[#This Row],[PERCENTUAL REALIZADO2]]*1/100</f>
        <v>1.0740000000000001E-2</v>
      </c>
      <c r="I6381">
        <v>1.0740000000000001</v>
      </c>
      <c r="J6381" s="111">
        <v>42236</v>
      </c>
      <c r="L6381" t="s">
        <v>2</v>
      </c>
      <c r="M6381" t="s">
        <v>120</v>
      </c>
      <c r="N6381" t="s">
        <v>121</v>
      </c>
    </row>
    <row r="6382" spans="1:14" x14ac:dyDescent="0.25">
      <c r="A6382" t="s">
        <v>412</v>
      </c>
      <c r="B6382" t="s">
        <v>68</v>
      </c>
      <c r="C6382" t="s">
        <v>156</v>
      </c>
      <c r="D6382" t="s">
        <v>117</v>
      </c>
      <c r="E6382" s="149">
        <v>1000000</v>
      </c>
      <c r="F6382" s="149">
        <v>74412.55</v>
      </c>
      <c r="G6382" s="149">
        <v>1074412.55</v>
      </c>
      <c r="H6382" s="150">
        <f>Tabela2[[#This Row],[PERCENTUAL REALIZADO2]]*1/100</f>
        <v>0.42456000000000005</v>
      </c>
      <c r="I6382">
        <v>42.456000000000003</v>
      </c>
      <c r="J6382" s="111">
        <v>42305</v>
      </c>
      <c r="L6382" t="s">
        <v>2</v>
      </c>
      <c r="M6382" t="s">
        <v>120</v>
      </c>
      <c r="N6382" t="s">
        <v>121</v>
      </c>
    </row>
    <row r="6383" spans="1:14" x14ac:dyDescent="0.25">
      <c r="A6383" t="s">
        <v>9269</v>
      </c>
      <c r="B6383" t="s">
        <v>48</v>
      </c>
      <c r="C6383" t="s">
        <v>580</v>
      </c>
      <c r="D6383" t="s">
        <v>117</v>
      </c>
      <c r="E6383" s="149">
        <v>292500</v>
      </c>
      <c r="F6383" s="149">
        <v>214949.62</v>
      </c>
      <c r="G6383" s="149">
        <v>507449.62</v>
      </c>
      <c r="H6383" s="150">
        <f>Tabela2[[#This Row],[PERCENTUAL REALIZADO2]]*1/100</f>
        <v>3.9004999999999998E-2</v>
      </c>
      <c r="I6383">
        <v>3.9005000000000001</v>
      </c>
      <c r="J6383" s="111">
        <v>42491</v>
      </c>
      <c r="L6383" t="s">
        <v>2</v>
      </c>
      <c r="M6383" t="s">
        <v>120</v>
      </c>
      <c r="N6383" t="s">
        <v>121</v>
      </c>
    </row>
    <row r="6384" spans="1:14" x14ac:dyDescent="0.25">
      <c r="A6384" t="s">
        <v>9271</v>
      </c>
      <c r="B6384" t="s">
        <v>68</v>
      </c>
      <c r="C6384" t="s">
        <v>9270</v>
      </c>
      <c r="D6384" t="s">
        <v>117</v>
      </c>
      <c r="E6384" s="149">
        <v>300000</v>
      </c>
      <c r="F6384" s="149">
        <v>81442.929999999993</v>
      </c>
      <c r="G6384" s="149">
        <v>381442.93</v>
      </c>
      <c r="H6384" s="150">
        <f>Tabela2[[#This Row],[PERCENTUAL REALIZADO2]]*1/100</f>
        <v>0.50921499999999997</v>
      </c>
      <c r="I6384">
        <v>50.921500000000002</v>
      </c>
      <c r="J6384" s="111">
        <v>41635</v>
      </c>
      <c r="L6384" t="s">
        <v>2</v>
      </c>
      <c r="M6384" t="s">
        <v>120</v>
      </c>
      <c r="N6384" t="s">
        <v>121</v>
      </c>
    </row>
    <row r="6385" spans="1:14" x14ac:dyDescent="0.25">
      <c r="A6385" t="s">
        <v>412</v>
      </c>
      <c r="B6385" t="s">
        <v>68</v>
      </c>
      <c r="C6385" t="s">
        <v>9272</v>
      </c>
      <c r="D6385" t="s">
        <v>117</v>
      </c>
      <c r="E6385" s="149">
        <v>500000</v>
      </c>
      <c r="F6385" s="149">
        <v>16672.46</v>
      </c>
      <c r="G6385" s="149">
        <v>516672.46</v>
      </c>
      <c r="H6385" s="150">
        <f>Tabela2[[#This Row],[PERCENTUAL REALIZADO2]]*1/100</f>
        <v>0.98743399999999992</v>
      </c>
      <c r="I6385">
        <v>98.743399999999994</v>
      </c>
      <c r="J6385" s="111">
        <v>42150</v>
      </c>
      <c r="L6385" t="s">
        <v>2</v>
      </c>
      <c r="M6385" t="s">
        <v>120</v>
      </c>
      <c r="N6385" t="s">
        <v>121</v>
      </c>
    </row>
    <row r="6386" spans="1:14" x14ac:dyDescent="0.25">
      <c r="A6386" t="s">
        <v>412</v>
      </c>
      <c r="B6386" t="s">
        <v>47</v>
      </c>
      <c r="C6386" t="s">
        <v>237</v>
      </c>
      <c r="D6386" t="s">
        <v>117</v>
      </c>
      <c r="E6386" s="149">
        <v>490000</v>
      </c>
      <c r="F6386" s="149">
        <v>10000</v>
      </c>
      <c r="G6386" s="149">
        <v>500000</v>
      </c>
      <c r="H6386" s="150">
        <f>Tabela2[[#This Row],[PERCENTUAL REALIZADO2]]*1/100</f>
        <v>0.53571199999999997</v>
      </c>
      <c r="I6386">
        <v>53.571199999999997</v>
      </c>
      <c r="J6386" s="111">
        <v>42459</v>
      </c>
      <c r="L6386" t="s">
        <v>2</v>
      </c>
      <c r="M6386" t="s">
        <v>120</v>
      </c>
      <c r="N6386" t="s">
        <v>121</v>
      </c>
    </row>
    <row r="6387" spans="1:14" x14ac:dyDescent="0.25">
      <c r="A6387" t="s">
        <v>9273</v>
      </c>
      <c r="B6387" t="s">
        <v>68</v>
      </c>
      <c r="C6387" t="s">
        <v>392</v>
      </c>
      <c r="D6387" t="s">
        <v>117</v>
      </c>
      <c r="E6387" s="149">
        <v>1000000</v>
      </c>
      <c r="F6387" s="149">
        <v>129670.26</v>
      </c>
      <c r="G6387" s="149">
        <v>1129670.26</v>
      </c>
      <c r="H6387" s="150">
        <f>Tabela2[[#This Row],[PERCENTUAL REALIZADO2]]*1/100</f>
        <v>0.17993600000000001</v>
      </c>
      <c r="I6387">
        <v>17.993600000000001</v>
      </c>
      <c r="J6387" s="111">
        <v>42116</v>
      </c>
      <c r="L6387" t="s">
        <v>2</v>
      </c>
      <c r="M6387" t="s">
        <v>120</v>
      </c>
      <c r="N6387" t="s">
        <v>121</v>
      </c>
    </row>
    <row r="6388" spans="1:14" x14ac:dyDescent="0.25">
      <c r="A6388" t="s">
        <v>9274</v>
      </c>
      <c r="B6388" t="s">
        <v>68</v>
      </c>
      <c r="C6388" t="s">
        <v>1213</v>
      </c>
      <c r="D6388" t="s">
        <v>117</v>
      </c>
      <c r="E6388" s="149">
        <v>1319367.99</v>
      </c>
      <c r="F6388" s="149">
        <v>114727.65</v>
      </c>
      <c r="G6388" s="149">
        <v>1434095.64</v>
      </c>
      <c r="H6388" s="150">
        <f>Tabela2[[#This Row],[PERCENTUAL REALIZADO2]]*1/100</f>
        <v>0.26171700000000003</v>
      </c>
      <c r="I6388">
        <v>26.171700000000001</v>
      </c>
      <c r="J6388" s="111">
        <v>42186</v>
      </c>
      <c r="L6388" t="s">
        <v>2</v>
      </c>
      <c r="M6388" t="s">
        <v>120</v>
      </c>
      <c r="N6388" t="s">
        <v>121</v>
      </c>
    </row>
    <row r="6389" spans="1:14" x14ac:dyDescent="0.25">
      <c r="A6389" t="s">
        <v>412</v>
      </c>
      <c r="B6389" t="s">
        <v>68</v>
      </c>
      <c r="C6389" t="s">
        <v>5012</v>
      </c>
      <c r="D6389" t="s">
        <v>117</v>
      </c>
      <c r="E6389" s="149">
        <v>1000000</v>
      </c>
      <c r="F6389" s="149">
        <v>21000</v>
      </c>
      <c r="G6389" s="149">
        <v>1021000</v>
      </c>
      <c r="H6389" s="150">
        <f>Tabela2[[#This Row],[PERCENTUAL REALIZADO2]]*1/100</f>
        <v>7.8759999999999993E-3</v>
      </c>
      <c r="I6389">
        <v>0.78759999999999997</v>
      </c>
      <c r="J6389" s="111">
        <v>42186</v>
      </c>
      <c r="L6389" t="s">
        <v>2</v>
      </c>
      <c r="M6389" t="s">
        <v>120</v>
      </c>
      <c r="N6389" t="s">
        <v>121</v>
      </c>
    </row>
    <row r="6390" spans="1:14" x14ac:dyDescent="0.25">
      <c r="A6390" t="s">
        <v>9276</v>
      </c>
      <c r="B6390" t="s">
        <v>52</v>
      </c>
      <c r="C6390" t="s">
        <v>9275</v>
      </c>
      <c r="D6390" t="s">
        <v>117</v>
      </c>
      <c r="E6390" s="149">
        <v>487500</v>
      </c>
      <c r="F6390" s="149">
        <v>10000</v>
      </c>
      <c r="G6390" s="149">
        <v>497500</v>
      </c>
      <c r="H6390" s="150">
        <f>Tabela2[[#This Row],[PERCENTUAL REALIZADO2]]*1/100</f>
        <v>0.84186800000000006</v>
      </c>
      <c r="I6390">
        <v>84.186800000000005</v>
      </c>
      <c r="J6390" s="111">
        <v>42022</v>
      </c>
      <c r="L6390" t="s">
        <v>2</v>
      </c>
      <c r="M6390" t="s">
        <v>120</v>
      </c>
      <c r="N6390" t="s">
        <v>121</v>
      </c>
    </row>
    <row r="6391" spans="1:14" x14ac:dyDescent="0.25">
      <c r="A6391" t="s">
        <v>9277</v>
      </c>
      <c r="B6391" t="s">
        <v>68</v>
      </c>
      <c r="C6391" t="s">
        <v>1699</v>
      </c>
      <c r="D6391" t="s">
        <v>117</v>
      </c>
      <c r="E6391" s="149">
        <v>2000000</v>
      </c>
      <c r="F6391" s="149">
        <v>156000</v>
      </c>
      <c r="G6391" s="149">
        <v>2156000</v>
      </c>
      <c r="H6391" s="150">
        <f>Tabela2[[#This Row],[PERCENTUAL REALIZADO2]]*1/100</f>
        <v>3.0430000000000002E-2</v>
      </c>
      <c r="I6391">
        <v>3.0430000000000001</v>
      </c>
      <c r="J6391" s="111">
        <v>41557</v>
      </c>
      <c r="L6391" t="s">
        <v>2</v>
      </c>
      <c r="M6391" t="s">
        <v>120</v>
      </c>
      <c r="N6391" t="s">
        <v>121</v>
      </c>
    </row>
    <row r="6392" spans="1:14" x14ac:dyDescent="0.25">
      <c r="A6392" t="s">
        <v>412</v>
      </c>
      <c r="B6392" t="s">
        <v>59</v>
      </c>
      <c r="C6392" t="s">
        <v>756</v>
      </c>
      <c r="D6392" t="s">
        <v>117</v>
      </c>
      <c r="E6392" s="149">
        <v>1200000</v>
      </c>
      <c r="F6392" s="149">
        <v>30612.240000000002</v>
      </c>
      <c r="G6392" s="149">
        <v>1230612.24</v>
      </c>
      <c r="H6392" s="150">
        <f>Tabela2[[#This Row],[PERCENTUAL REALIZADO2]]*1/100</f>
        <v>5.8509000000000005E-2</v>
      </c>
      <c r="I6392">
        <v>5.8509000000000002</v>
      </c>
      <c r="J6392" s="111">
        <v>42251</v>
      </c>
      <c r="L6392" t="s">
        <v>2</v>
      </c>
      <c r="M6392" t="s">
        <v>120</v>
      </c>
      <c r="N6392" t="s">
        <v>121</v>
      </c>
    </row>
    <row r="6393" spans="1:14" x14ac:dyDescent="0.25">
      <c r="A6393" t="s">
        <v>9278</v>
      </c>
      <c r="B6393" t="s">
        <v>51</v>
      </c>
      <c r="C6393" t="s">
        <v>1780</v>
      </c>
      <c r="D6393" t="s">
        <v>86</v>
      </c>
      <c r="E6393" s="149">
        <v>987600</v>
      </c>
      <c r="F6393" s="149">
        <v>195346.24</v>
      </c>
      <c r="G6393" s="149">
        <v>1182946.24</v>
      </c>
      <c r="H6393" s="150">
        <f>Tabela2[[#This Row],[PERCENTUAL REALIZADO2]]*1/100</f>
        <v>7.9710000000000007E-3</v>
      </c>
      <c r="I6393">
        <v>0.79710000000000003</v>
      </c>
      <c r="J6393" s="111">
        <v>42151</v>
      </c>
      <c r="L6393" t="s">
        <v>2</v>
      </c>
      <c r="M6393" t="s">
        <v>84</v>
      </c>
      <c r="N6393" t="s">
        <v>88</v>
      </c>
    </row>
    <row r="6394" spans="1:14" x14ac:dyDescent="0.25">
      <c r="A6394" t="s">
        <v>9279</v>
      </c>
      <c r="B6394" t="s">
        <v>55</v>
      </c>
      <c r="C6394" t="s">
        <v>1701</v>
      </c>
      <c r="D6394" t="s">
        <v>86</v>
      </c>
      <c r="E6394" s="149">
        <v>394200</v>
      </c>
      <c r="F6394" s="149">
        <v>5800</v>
      </c>
      <c r="G6394" s="149">
        <v>400000</v>
      </c>
      <c r="H6394" s="150">
        <f>Tabela2[[#This Row],[PERCENTUAL REALIZADO2]]*1/100</f>
        <v>0</v>
      </c>
      <c r="I6394">
        <v>0</v>
      </c>
      <c r="J6394" s="111">
        <v>42282</v>
      </c>
      <c r="L6394" t="s">
        <v>2</v>
      </c>
      <c r="M6394" t="s">
        <v>84</v>
      </c>
      <c r="N6394" t="s">
        <v>88</v>
      </c>
    </row>
    <row r="6395" spans="1:14" x14ac:dyDescent="0.25">
      <c r="A6395" t="s">
        <v>9280</v>
      </c>
      <c r="B6395" t="s">
        <v>56</v>
      </c>
      <c r="C6395" t="s">
        <v>3311</v>
      </c>
      <c r="D6395" t="s">
        <v>86</v>
      </c>
      <c r="E6395" s="149">
        <v>839250</v>
      </c>
      <c r="F6395" s="149">
        <v>41266.660000000003</v>
      </c>
      <c r="G6395" s="149">
        <v>880516.66</v>
      </c>
      <c r="H6395" s="150">
        <f>Tabela2[[#This Row],[PERCENTUAL REALIZADO2]]*1/100</f>
        <v>9.4870000000000006E-3</v>
      </c>
      <c r="I6395">
        <v>0.94869999999999999</v>
      </c>
      <c r="J6395" s="111">
        <v>42241</v>
      </c>
      <c r="L6395" t="s">
        <v>2</v>
      </c>
      <c r="M6395" t="s">
        <v>84</v>
      </c>
      <c r="N6395" t="s">
        <v>88</v>
      </c>
    </row>
    <row r="6396" spans="1:14" x14ac:dyDescent="0.25">
      <c r="A6396" t="s">
        <v>9281</v>
      </c>
      <c r="B6396" t="s">
        <v>62</v>
      </c>
      <c r="C6396" t="s">
        <v>994</v>
      </c>
      <c r="D6396" t="s">
        <v>86</v>
      </c>
      <c r="E6396" s="149">
        <v>592000</v>
      </c>
      <c r="F6396" s="149">
        <v>8000</v>
      </c>
      <c r="G6396" s="149">
        <v>600000</v>
      </c>
      <c r="H6396" s="150">
        <f>Tabela2[[#This Row],[PERCENTUAL REALIZADO2]]*1/100</f>
        <v>0.45307400000000003</v>
      </c>
      <c r="I6396">
        <v>45.307400000000001</v>
      </c>
      <c r="J6396" s="111">
        <v>42359</v>
      </c>
      <c r="L6396" t="s">
        <v>2</v>
      </c>
      <c r="M6396" t="s">
        <v>84</v>
      </c>
      <c r="N6396" t="s">
        <v>88</v>
      </c>
    </row>
    <row r="6397" spans="1:14" x14ac:dyDescent="0.25">
      <c r="A6397" t="s">
        <v>9282</v>
      </c>
      <c r="B6397" t="s">
        <v>66</v>
      </c>
      <c r="C6397" t="s">
        <v>323</v>
      </c>
      <c r="D6397" t="s">
        <v>86</v>
      </c>
      <c r="E6397" s="149">
        <v>443650</v>
      </c>
      <c r="F6397" s="149">
        <v>241086.18</v>
      </c>
      <c r="G6397" s="149">
        <v>684736.18</v>
      </c>
      <c r="H6397" s="150">
        <f>Tabela2[[#This Row],[PERCENTUAL REALIZADO2]]*1/100</f>
        <v>0.92139300000000002</v>
      </c>
      <c r="I6397">
        <v>92.139300000000006</v>
      </c>
      <c r="J6397" s="111">
        <v>42147</v>
      </c>
      <c r="L6397" t="s">
        <v>2</v>
      </c>
      <c r="M6397" t="s">
        <v>84</v>
      </c>
      <c r="N6397" t="s">
        <v>88</v>
      </c>
    </row>
    <row r="6398" spans="1:14" x14ac:dyDescent="0.25">
      <c r="A6398" t="s">
        <v>9283</v>
      </c>
      <c r="B6398" t="s">
        <v>66</v>
      </c>
      <c r="C6398" t="s">
        <v>1778</v>
      </c>
      <c r="D6398" t="s">
        <v>86</v>
      </c>
      <c r="E6398" s="149">
        <v>295300</v>
      </c>
      <c r="F6398" s="149">
        <v>5906</v>
      </c>
      <c r="G6398" s="149">
        <v>301206</v>
      </c>
      <c r="H6398" s="150">
        <f>Tabela2[[#This Row],[PERCENTUAL REALIZADO2]]*1/100</f>
        <v>0.76356800000000002</v>
      </c>
      <c r="I6398">
        <v>76.356800000000007</v>
      </c>
      <c r="J6398" s="111">
        <v>42370</v>
      </c>
      <c r="L6398" t="s">
        <v>2</v>
      </c>
      <c r="M6398" t="s">
        <v>84</v>
      </c>
      <c r="N6398" t="s">
        <v>88</v>
      </c>
    </row>
    <row r="6399" spans="1:14" x14ac:dyDescent="0.25">
      <c r="A6399" t="s">
        <v>7142</v>
      </c>
      <c r="B6399" t="s">
        <v>48</v>
      </c>
      <c r="C6399" t="s">
        <v>7141</v>
      </c>
      <c r="D6399" t="s">
        <v>90</v>
      </c>
      <c r="E6399" s="149">
        <v>79000</v>
      </c>
      <c r="F6399" s="149">
        <v>1000</v>
      </c>
      <c r="G6399" s="149">
        <v>80000</v>
      </c>
      <c r="H6399" s="150">
        <f>Tabela2[[#This Row],[PERCENTUAL REALIZADO2]]*1/100</f>
        <v>0.69180000000000008</v>
      </c>
      <c r="I6399">
        <v>69.180000000000007</v>
      </c>
      <c r="J6399" s="111">
        <v>39387</v>
      </c>
      <c r="K6399" s="111">
        <v>41728</v>
      </c>
      <c r="L6399" t="s">
        <v>2</v>
      </c>
      <c r="M6399" t="s">
        <v>80</v>
      </c>
      <c r="N6399" t="s">
        <v>112</v>
      </c>
    </row>
    <row r="6400" spans="1:14" x14ac:dyDescent="0.25">
      <c r="A6400" t="s">
        <v>9284</v>
      </c>
      <c r="B6400" t="s">
        <v>61</v>
      </c>
      <c r="C6400" t="s">
        <v>5245</v>
      </c>
      <c r="D6400" t="s">
        <v>86</v>
      </c>
      <c r="E6400" s="149">
        <v>789800</v>
      </c>
      <c r="F6400" s="149">
        <v>30375.06</v>
      </c>
      <c r="G6400" s="149">
        <v>820175.06</v>
      </c>
      <c r="H6400" s="150">
        <f>Tabela2[[#This Row],[PERCENTUAL REALIZADO2]]*1/100</f>
        <v>0.29650200000000004</v>
      </c>
      <c r="I6400">
        <v>29.650200000000002</v>
      </c>
      <c r="J6400" s="111">
        <v>41818</v>
      </c>
      <c r="L6400" t="s">
        <v>2</v>
      </c>
      <c r="M6400" t="s">
        <v>84</v>
      </c>
      <c r="N6400" t="s">
        <v>88</v>
      </c>
    </row>
    <row r="6401" spans="1:14" x14ac:dyDescent="0.25">
      <c r="A6401" t="s">
        <v>7144</v>
      </c>
      <c r="B6401" t="s">
        <v>69</v>
      </c>
      <c r="C6401" t="s">
        <v>7143</v>
      </c>
      <c r="D6401" t="s">
        <v>90</v>
      </c>
      <c r="E6401" s="149">
        <v>74750</v>
      </c>
      <c r="F6401" s="149">
        <v>7475</v>
      </c>
      <c r="G6401" s="149">
        <v>82225</v>
      </c>
      <c r="H6401" s="150">
        <f>Tabela2[[#This Row],[PERCENTUAL REALIZADO2]]*1/100</f>
        <v>0.82109999999999994</v>
      </c>
      <c r="I6401">
        <v>82.11</v>
      </c>
      <c r="J6401" s="111">
        <v>39904</v>
      </c>
      <c r="K6401" s="111">
        <v>43100</v>
      </c>
      <c r="L6401" t="s">
        <v>2</v>
      </c>
      <c r="M6401" t="s">
        <v>80</v>
      </c>
      <c r="N6401" t="s">
        <v>1232</v>
      </c>
    </row>
    <row r="6402" spans="1:14" x14ac:dyDescent="0.25">
      <c r="A6402" t="s">
        <v>3510</v>
      </c>
      <c r="B6402" t="s">
        <v>65</v>
      </c>
      <c r="C6402" t="s">
        <v>2915</v>
      </c>
      <c r="D6402" t="s">
        <v>86</v>
      </c>
      <c r="E6402" s="149">
        <v>245850</v>
      </c>
      <c r="F6402" s="149">
        <v>83629.38</v>
      </c>
      <c r="G6402" s="149">
        <v>329479.38</v>
      </c>
      <c r="H6402" s="150">
        <f>Tabela2[[#This Row],[PERCENTUAL REALIZADO2]]*1/100</f>
        <v>0.89625699999999997</v>
      </c>
      <c r="I6402">
        <v>89.625699999999995</v>
      </c>
      <c r="J6402" s="111">
        <v>42047</v>
      </c>
      <c r="L6402" t="s">
        <v>2</v>
      </c>
      <c r="M6402" t="s">
        <v>84</v>
      </c>
      <c r="N6402" t="s">
        <v>88</v>
      </c>
    </row>
    <row r="6403" spans="1:14" x14ac:dyDescent="0.25">
      <c r="A6403" t="s">
        <v>9285</v>
      </c>
      <c r="B6403" t="s">
        <v>59</v>
      </c>
      <c r="C6403" t="s">
        <v>92</v>
      </c>
      <c r="D6403" t="s">
        <v>86</v>
      </c>
      <c r="E6403" s="149">
        <v>288000</v>
      </c>
      <c r="F6403" s="149">
        <v>12000</v>
      </c>
      <c r="G6403" s="149">
        <v>300000</v>
      </c>
      <c r="H6403" s="150">
        <f>Tabela2[[#This Row],[PERCENTUAL REALIZADO2]]*1/100</f>
        <v>0.94078300000000004</v>
      </c>
      <c r="I6403">
        <v>94.078299999999999</v>
      </c>
      <c r="J6403" s="111">
        <v>42356</v>
      </c>
      <c r="K6403" s="111">
        <v>42817</v>
      </c>
      <c r="L6403" t="s">
        <v>2</v>
      </c>
      <c r="M6403" t="s">
        <v>84</v>
      </c>
      <c r="N6403" t="s">
        <v>560</v>
      </c>
    </row>
    <row r="6404" spans="1:14" x14ac:dyDescent="0.25">
      <c r="A6404" t="s">
        <v>7147</v>
      </c>
      <c r="B6404" t="s">
        <v>68</v>
      </c>
      <c r="C6404" t="s">
        <v>1948</v>
      </c>
      <c r="D6404" t="s">
        <v>90</v>
      </c>
      <c r="E6404" s="149">
        <v>100000</v>
      </c>
      <c r="F6404" s="149">
        <v>3000</v>
      </c>
      <c r="G6404" s="149">
        <v>103000</v>
      </c>
      <c r="H6404" s="150">
        <f>Tabela2[[#This Row],[PERCENTUAL REALIZADO2]]*1/100</f>
        <v>0.43520000000000003</v>
      </c>
      <c r="I6404">
        <v>43.52</v>
      </c>
      <c r="J6404" s="111">
        <v>39587</v>
      </c>
      <c r="K6404" s="111">
        <v>42915</v>
      </c>
      <c r="L6404" t="s">
        <v>2</v>
      </c>
      <c r="M6404" t="s">
        <v>80</v>
      </c>
      <c r="N6404" t="s">
        <v>1232</v>
      </c>
    </row>
    <row r="6405" spans="1:14" x14ac:dyDescent="0.25">
      <c r="A6405" t="s">
        <v>9286</v>
      </c>
      <c r="B6405" t="s">
        <v>48</v>
      </c>
      <c r="C6405" t="s">
        <v>3833</v>
      </c>
      <c r="D6405" t="s">
        <v>86</v>
      </c>
      <c r="E6405" s="149">
        <v>493100</v>
      </c>
      <c r="F6405" s="149">
        <v>20058.599999999999</v>
      </c>
      <c r="G6405" s="149">
        <v>513158.6</v>
      </c>
      <c r="H6405" s="150">
        <f>Tabela2[[#This Row],[PERCENTUAL REALIZADO2]]*1/100</f>
        <v>0.58394400000000002</v>
      </c>
      <c r="I6405">
        <v>58.394399999999997</v>
      </c>
      <c r="J6405" s="111">
        <v>42401</v>
      </c>
      <c r="L6405" t="s">
        <v>2</v>
      </c>
      <c r="M6405" t="s">
        <v>84</v>
      </c>
      <c r="N6405" t="s">
        <v>88</v>
      </c>
    </row>
    <row r="6406" spans="1:14" x14ac:dyDescent="0.25">
      <c r="A6406" t="s">
        <v>9287</v>
      </c>
      <c r="B6406" t="s">
        <v>48</v>
      </c>
      <c r="C6406" t="s">
        <v>3833</v>
      </c>
      <c r="D6406" t="s">
        <v>86</v>
      </c>
      <c r="E6406" s="149">
        <v>394200</v>
      </c>
      <c r="F6406" s="149">
        <v>11943.88</v>
      </c>
      <c r="G6406" s="149">
        <v>406143.88</v>
      </c>
      <c r="H6406" s="150">
        <f>Tabela2[[#This Row],[PERCENTUAL REALIZADO2]]*1/100</f>
        <v>0.852715</v>
      </c>
      <c r="I6406">
        <v>85.271500000000003</v>
      </c>
      <c r="J6406" s="111">
        <v>42110</v>
      </c>
      <c r="L6406" t="s">
        <v>2</v>
      </c>
      <c r="M6406" t="s">
        <v>84</v>
      </c>
      <c r="N6406" t="s">
        <v>88</v>
      </c>
    </row>
    <row r="6407" spans="1:14" x14ac:dyDescent="0.25">
      <c r="A6407" t="s">
        <v>9288</v>
      </c>
      <c r="B6407" t="s">
        <v>48</v>
      </c>
      <c r="C6407" t="s">
        <v>3833</v>
      </c>
      <c r="D6407" t="s">
        <v>86</v>
      </c>
      <c r="E6407" s="149">
        <v>493100</v>
      </c>
      <c r="F6407" s="149">
        <v>157514.28</v>
      </c>
      <c r="G6407" s="149">
        <v>650614.28</v>
      </c>
      <c r="H6407" s="150">
        <f>Tabela2[[#This Row],[PERCENTUAL REALIZADO2]]*1/100</f>
        <v>0.86258999999999997</v>
      </c>
      <c r="I6407">
        <v>86.259</v>
      </c>
      <c r="J6407" s="111">
        <v>41913</v>
      </c>
      <c r="K6407" s="111">
        <v>43045</v>
      </c>
      <c r="L6407" t="s">
        <v>2</v>
      </c>
      <c r="M6407" t="s">
        <v>84</v>
      </c>
      <c r="N6407" t="s">
        <v>88</v>
      </c>
    </row>
    <row r="6408" spans="1:14" x14ac:dyDescent="0.25">
      <c r="A6408" t="s">
        <v>9289</v>
      </c>
      <c r="B6408" t="s">
        <v>58</v>
      </c>
      <c r="C6408" t="s">
        <v>6546</v>
      </c>
      <c r="D6408" t="s">
        <v>86</v>
      </c>
      <c r="E6408" s="149">
        <v>1976600</v>
      </c>
      <c r="F6408" s="149">
        <v>199292.58</v>
      </c>
      <c r="G6408" s="149">
        <v>2175892.58</v>
      </c>
      <c r="H6408" s="150">
        <f>Tabela2[[#This Row],[PERCENTUAL REALIZADO2]]*1/100</f>
        <v>0.122167</v>
      </c>
      <c r="I6408">
        <v>12.216699999999999</v>
      </c>
      <c r="J6408" s="111">
        <v>42117</v>
      </c>
      <c r="L6408" t="s">
        <v>2</v>
      </c>
      <c r="M6408" t="s">
        <v>84</v>
      </c>
      <c r="N6408" t="s">
        <v>88</v>
      </c>
    </row>
    <row r="6409" spans="1:14" x14ac:dyDescent="0.25">
      <c r="A6409" t="s">
        <v>9290</v>
      </c>
      <c r="B6409" t="s">
        <v>69</v>
      </c>
      <c r="C6409" t="s">
        <v>3709</v>
      </c>
      <c r="D6409" t="s">
        <v>86</v>
      </c>
      <c r="E6409" s="149">
        <v>245850</v>
      </c>
      <c r="F6409" s="149">
        <v>5018</v>
      </c>
      <c r="G6409" s="149">
        <v>250868</v>
      </c>
      <c r="H6409" s="150">
        <f>Tabela2[[#This Row],[PERCENTUAL REALIZADO2]]*1/100</f>
        <v>0.14724899999999999</v>
      </c>
      <c r="I6409">
        <v>14.7249</v>
      </c>
      <c r="J6409" s="111">
        <v>42166</v>
      </c>
      <c r="L6409" t="s">
        <v>2</v>
      </c>
      <c r="M6409" t="s">
        <v>84</v>
      </c>
      <c r="N6409" t="s">
        <v>88</v>
      </c>
    </row>
    <row r="6410" spans="1:14" x14ac:dyDescent="0.25">
      <c r="A6410" t="s">
        <v>545</v>
      </c>
      <c r="B6410" t="s">
        <v>69</v>
      </c>
      <c r="C6410" t="s">
        <v>3419</v>
      </c>
      <c r="D6410" t="s">
        <v>86</v>
      </c>
      <c r="E6410" s="149">
        <v>493100</v>
      </c>
      <c r="F6410" s="149">
        <v>19590.77</v>
      </c>
      <c r="G6410" s="149">
        <v>512690.77</v>
      </c>
      <c r="H6410" s="150">
        <f>Tabela2[[#This Row],[PERCENTUAL REALIZADO2]]*1/100</f>
        <v>0.720607</v>
      </c>
      <c r="I6410">
        <v>72.060699999999997</v>
      </c>
      <c r="J6410" s="111">
        <v>42323</v>
      </c>
      <c r="L6410" t="s">
        <v>2</v>
      </c>
      <c r="M6410" t="s">
        <v>84</v>
      </c>
      <c r="N6410" t="s">
        <v>88</v>
      </c>
    </row>
    <row r="6411" spans="1:14" x14ac:dyDescent="0.25">
      <c r="A6411" t="s">
        <v>9291</v>
      </c>
      <c r="B6411" t="s">
        <v>68</v>
      </c>
      <c r="C6411" t="s">
        <v>6643</v>
      </c>
      <c r="D6411" t="s">
        <v>86</v>
      </c>
      <c r="E6411" s="149">
        <v>250795</v>
      </c>
      <c r="F6411" s="149">
        <v>1536.61</v>
      </c>
      <c r="G6411" s="149">
        <v>252331.61</v>
      </c>
      <c r="H6411" s="150">
        <f>Tabela2[[#This Row],[PERCENTUAL REALIZADO2]]*1/100</f>
        <v>0.17613499999999999</v>
      </c>
      <c r="I6411">
        <v>17.613499999999998</v>
      </c>
      <c r="J6411" s="111">
        <v>42345</v>
      </c>
      <c r="L6411" t="s">
        <v>2</v>
      </c>
      <c r="M6411" t="s">
        <v>84</v>
      </c>
      <c r="N6411" t="s">
        <v>88</v>
      </c>
    </row>
    <row r="6412" spans="1:14" x14ac:dyDescent="0.25">
      <c r="A6412" t="s">
        <v>9293</v>
      </c>
      <c r="B6412" t="s">
        <v>68</v>
      </c>
      <c r="C6412" t="s">
        <v>9292</v>
      </c>
      <c r="D6412" t="s">
        <v>86</v>
      </c>
      <c r="E6412" s="149">
        <v>245850</v>
      </c>
      <c r="F6412" s="149">
        <v>5000</v>
      </c>
      <c r="G6412" s="149">
        <v>250850</v>
      </c>
      <c r="H6412" s="150">
        <f>Tabela2[[#This Row],[PERCENTUAL REALIZADO2]]*1/100</f>
        <v>0.51880800000000005</v>
      </c>
      <c r="I6412">
        <v>51.880800000000001</v>
      </c>
      <c r="J6412" s="111">
        <v>42090</v>
      </c>
      <c r="L6412" t="s">
        <v>2</v>
      </c>
      <c r="M6412" t="s">
        <v>84</v>
      </c>
      <c r="N6412" t="s">
        <v>183</v>
      </c>
    </row>
    <row r="6413" spans="1:14" x14ac:dyDescent="0.25">
      <c r="A6413" t="s">
        <v>191</v>
      </c>
      <c r="B6413" t="s">
        <v>52</v>
      </c>
      <c r="C6413" t="s">
        <v>5293</v>
      </c>
      <c r="D6413" t="s">
        <v>86</v>
      </c>
      <c r="E6413" s="149">
        <v>295300</v>
      </c>
      <c r="F6413" s="149">
        <v>9700</v>
      </c>
      <c r="G6413" s="149">
        <v>305000</v>
      </c>
      <c r="H6413" s="150">
        <f>Tabela2[[#This Row],[PERCENTUAL REALIZADO2]]*1/100</f>
        <v>5.7020000000000005E-3</v>
      </c>
      <c r="I6413">
        <v>0.57020000000000004</v>
      </c>
      <c r="J6413" s="111">
        <v>42158</v>
      </c>
      <c r="L6413" t="s">
        <v>2</v>
      </c>
      <c r="M6413" t="s">
        <v>84</v>
      </c>
      <c r="N6413" t="s">
        <v>88</v>
      </c>
    </row>
    <row r="6414" spans="1:14" x14ac:dyDescent="0.25">
      <c r="A6414" t="s">
        <v>452</v>
      </c>
      <c r="B6414" t="s">
        <v>65</v>
      </c>
      <c r="C6414" t="s">
        <v>1674</v>
      </c>
      <c r="D6414" t="s">
        <v>86</v>
      </c>
      <c r="E6414" s="149">
        <v>245850</v>
      </c>
      <c r="F6414" s="149">
        <v>5000</v>
      </c>
      <c r="G6414" s="149">
        <v>250850</v>
      </c>
      <c r="H6414" s="150">
        <f>Tabela2[[#This Row],[PERCENTUAL REALIZADO2]]*1/100</f>
        <v>0</v>
      </c>
      <c r="I6414">
        <v>0</v>
      </c>
      <c r="J6414" s="111">
        <v>42222</v>
      </c>
      <c r="L6414" t="s">
        <v>2</v>
      </c>
      <c r="M6414" t="s">
        <v>84</v>
      </c>
      <c r="N6414" t="s">
        <v>88</v>
      </c>
    </row>
    <row r="6415" spans="1:14" x14ac:dyDescent="0.25">
      <c r="A6415" t="s">
        <v>9294</v>
      </c>
      <c r="B6415" t="s">
        <v>65</v>
      </c>
      <c r="C6415" t="s">
        <v>376</v>
      </c>
      <c r="D6415" t="s">
        <v>86</v>
      </c>
      <c r="E6415" s="149">
        <v>493100</v>
      </c>
      <c r="F6415" s="149">
        <v>20546</v>
      </c>
      <c r="G6415" s="149">
        <v>513646</v>
      </c>
      <c r="H6415" s="150">
        <f>Tabela2[[#This Row],[PERCENTUAL REALIZADO2]]*1/100</f>
        <v>0.47264</v>
      </c>
      <c r="I6415">
        <v>47.264000000000003</v>
      </c>
      <c r="J6415" s="111">
        <v>42223</v>
      </c>
      <c r="L6415" t="s">
        <v>2</v>
      </c>
      <c r="M6415" t="s">
        <v>84</v>
      </c>
      <c r="N6415" t="s">
        <v>114</v>
      </c>
    </row>
    <row r="6416" spans="1:14" x14ac:dyDescent="0.25">
      <c r="A6416" t="s">
        <v>9295</v>
      </c>
      <c r="B6416" t="s">
        <v>53</v>
      </c>
      <c r="C6416" t="s">
        <v>4900</v>
      </c>
      <c r="D6416" t="s">
        <v>86</v>
      </c>
      <c r="E6416" s="149">
        <v>255740</v>
      </c>
      <c r="F6416" s="149">
        <v>12260</v>
      </c>
      <c r="G6416" s="149">
        <v>268000</v>
      </c>
      <c r="H6416" s="150">
        <f>Tabela2[[#This Row],[PERCENTUAL REALIZADO2]]*1/100</f>
        <v>0.89069100000000001</v>
      </c>
      <c r="I6416">
        <v>89.069100000000006</v>
      </c>
      <c r="J6416" s="111">
        <v>42222</v>
      </c>
      <c r="L6416" t="s">
        <v>2</v>
      </c>
      <c r="M6416" t="s">
        <v>84</v>
      </c>
      <c r="N6416" t="s">
        <v>88</v>
      </c>
    </row>
    <row r="6417" spans="1:14" x14ac:dyDescent="0.25">
      <c r="A6417" t="s">
        <v>6122</v>
      </c>
      <c r="B6417" t="s">
        <v>61</v>
      </c>
      <c r="C6417" t="s">
        <v>576</v>
      </c>
      <c r="D6417" t="s">
        <v>86</v>
      </c>
      <c r="E6417" s="149">
        <v>592000</v>
      </c>
      <c r="F6417" s="149">
        <v>56258.92</v>
      </c>
      <c r="G6417" s="149">
        <v>648258.92000000004</v>
      </c>
      <c r="H6417" s="150">
        <f>Tabela2[[#This Row],[PERCENTUAL REALIZADO2]]*1/100</f>
        <v>0.64276799999999989</v>
      </c>
      <c r="I6417">
        <v>64.276799999999994</v>
      </c>
      <c r="J6417" s="111">
        <v>42275</v>
      </c>
      <c r="L6417" t="s">
        <v>2</v>
      </c>
      <c r="M6417" t="s">
        <v>84</v>
      </c>
      <c r="N6417" t="s">
        <v>88</v>
      </c>
    </row>
    <row r="6418" spans="1:14" x14ac:dyDescent="0.25">
      <c r="A6418" t="s">
        <v>9296</v>
      </c>
      <c r="B6418" t="s">
        <v>61</v>
      </c>
      <c r="C6418" t="s">
        <v>5245</v>
      </c>
      <c r="D6418" t="s">
        <v>86</v>
      </c>
      <c r="E6418" s="149">
        <v>394200</v>
      </c>
      <c r="F6418" s="149">
        <v>14302.74</v>
      </c>
      <c r="G6418" s="149">
        <v>408502.74</v>
      </c>
      <c r="H6418" s="150">
        <f>Tabela2[[#This Row],[PERCENTUAL REALIZADO2]]*1/100</f>
        <v>0.55864000000000003</v>
      </c>
      <c r="I6418">
        <v>55.863999999999997</v>
      </c>
      <c r="J6418" s="111">
        <v>42079</v>
      </c>
      <c r="L6418" t="s">
        <v>2</v>
      </c>
      <c r="M6418" t="s">
        <v>84</v>
      </c>
      <c r="N6418" t="s">
        <v>88</v>
      </c>
    </row>
    <row r="6419" spans="1:14" x14ac:dyDescent="0.25">
      <c r="A6419" t="s">
        <v>9298</v>
      </c>
      <c r="B6419" t="s">
        <v>51</v>
      </c>
      <c r="C6419" t="s">
        <v>9297</v>
      </c>
      <c r="D6419" t="s">
        <v>86</v>
      </c>
      <c r="E6419" s="149">
        <v>394200</v>
      </c>
      <c r="F6419" s="149">
        <v>117094.48</v>
      </c>
      <c r="G6419" s="149">
        <v>511294.48</v>
      </c>
      <c r="H6419" s="150">
        <f>Tabela2[[#This Row],[PERCENTUAL REALIZADO2]]*1/100</f>
        <v>9.5503000000000005E-2</v>
      </c>
      <c r="I6419">
        <v>9.5503</v>
      </c>
      <c r="J6419" s="111">
        <v>42149</v>
      </c>
      <c r="L6419" t="s">
        <v>2</v>
      </c>
      <c r="M6419" t="s">
        <v>84</v>
      </c>
      <c r="N6419" t="s">
        <v>88</v>
      </c>
    </row>
    <row r="6420" spans="1:14" x14ac:dyDescent="0.25">
      <c r="A6420" t="s">
        <v>9299</v>
      </c>
      <c r="B6420" t="s">
        <v>67</v>
      </c>
      <c r="C6420" t="s">
        <v>1358</v>
      </c>
      <c r="D6420" t="s">
        <v>82</v>
      </c>
      <c r="E6420" s="149">
        <v>490000</v>
      </c>
      <c r="F6420" s="149">
        <v>10000</v>
      </c>
      <c r="G6420" s="149">
        <v>500000</v>
      </c>
      <c r="H6420" s="150">
        <f>Tabela2[[#This Row],[PERCENTUAL REALIZADO2]]*1/100</f>
        <v>0.91950900000000002</v>
      </c>
      <c r="I6420">
        <v>91.950900000000004</v>
      </c>
      <c r="J6420" s="111">
        <v>41731</v>
      </c>
      <c r="L6420" t="s">
        <v>2</v>
      </c>
      <c r="M6420" t="s">
        <v>84</v>
      </c>
      <c r="N6420" t="s">
        <v>85</v>
      </c>
    </row>
    <row r="6421" spans="1:14" x14ac:dyDescent="0.25">
      <c r="A6421" t="s">
        <v>9301</v>
      </c>
      <c r="B6421" t="s">
        <v>62</v>
      </c>
      <c r="C6421" t="s">
        <v>9300</v>
      </c>
      <c r="D6421" t="s">
        <v>82</v>
      </c>
      <c r="E6421" s="149">
        <v>4143750</v>
      </c>
      <c r="F6421" s="149">
        <v>139843.75</v>
      </c>
      <c r="G6421" s="149">
        <v>4283593.75</v>
      </c>
      <c r="H6421" s="150">
        <f>Tabela2[[#This Row],[PERCENTUAL REALIZADO2]]*1/100</f>
        <v>7.2596999999999995E-2</v>
      </c>
      <c r="I6421">
        <v>7.2596999999999996</v>
      </c>
      <c r="J6421" s="111">
        <v>42116</v>
      </c>
      <c r="L6421" t="s">
        <v>2</v>
      </c>
      <c r="M6421" t="s">
        <v>84</v>
      </c>
      <c r="N6421" t="s">
        <v>85</v>
      </c>
    </row>
    <row r="6422" spans="1:14" x14ac:dyDescent="0.25">
      <c r="A6422" t="s">
        <v>9302</v>
      </c>
      <c r="B6422" t="s">
        <v>47</v>
      </c>
      <c r="C6422" t="s">
        <v>997</v>
      </c>
      <c r="D6422" t="s">
        <v>82</v>
      </c>
      <c r="E6422" s="149">
        <v>300000</v>
      </c>
      <c r="F6422" s="149">
        <v>11412.45</v>
      </c>
      <c r="G6422" s="149">
        <v>311412.45</v>
      </c>
      <c r="H6422" s="150">
        <f>Tabela2[[#This Row],[PERCENTUAL REALIZADO2]]*1/100</f>
        <v>0.75391300000000006</v>
      </c>
      <c r="I6422">
        <v>75.391300000000001</v>
      </c>
      <c r="J6422" s="111">
        <v>42156</v>
      </c>
      <c r="L6422" t="s">
        <v>2</v>
      </c>
      <c r="M6422" t="s">
        <v>84</v>
      </c>
      <c r="N6422" t="s">
        <v>85</v>
      </c>
    </row>
    <row r="6423" spans="1:14" x14ac:dyDescent="0.25">
      <c r="A6423" t="s">
        <v>9303</v>
      </c>
      <c r="B6423" t="s">
        <v>66</v>
      </c>
      <c r="C6423" t="s">
        <v>2996</v>
      </c>
      <c r="D6423" t="s">
        <v>82</v>
      </c>
      <c r="E6423" s="149">
        <v>250000</v>
      </c>
      <c r="F6423" s="149">
        <v>5102.04</v>
      </c>
      <c r="G6423" s="149">
        <v>255102.04</v>
      </c>
      <c r="H6423" s="150">
        <f>Tabela2[[#This Row],[PERCENTUAL REALIZADO2]]*1/100</f>
        <v>0.38016500000000003</v>
      </c>
      <c r="I6423">
        <v>38.016500000000001</v>
      </c>
      <c r="J6423" s="111">
        <v>42503</v>
      </c>
      <c r="L6423" t="s">
        <v>2</v>
      </c>
      <c r="M6423" t="s">
        <v>84</v>
      </c>
      <c r="N6423" t="s">
        <v>85</v>
      </c>
    </row>
    <row r="6424" spans="1:14" x14ac:dyDescent="0.25">
      <c r="A6424" t="s">
        <v>9305</v>
      </c>
      <c r="B6424" t="s">
        <v>47</v>
      </c>
      <c r="C6424" t="s">
        <v>9304</v>
      </c>
      <c r="D6424" t="s">
        <v>82</v>
      </c>
      <c r="E6424" s="149">
        <v>490000</v>
      </c>
      <c r="F6424" s="149">
        <v>11732.13</v>
      </c>
      <c r="G6424" s="149">
        <v>501732.13</v>
      </c>
      <c r="H6424" s="150">
        <f>Tabela2[[#This Row],[PERCENTUAL REALIZADO2]]*1/100</f>
        <v>0.70791899999999996</v>
      </c>
      <c r="I6424">
        <v>70.791899999999998</v>
      </c>
      <c r="J6424" s="111">
        <v>42206</v>
      </c>
      <c r="L6424" t="s">
        <v>2</v>
      </c>
      <c r="M6424" t="s">
        <v>84</v>
      </c>
      <c r="N6424" t="s">
        <v>85</v>
      </c>
    </row>
    <row r="6425" spans="1:14" x14ac:dyDescent="0.25">
      <c r="A6425" t="s">
        <v>9306</v>
      </c>
      <c r="B6425" t="s">
        <v>62</v>
      </c>
      <c r="C6425" t="s">
        <v>7817</v>
      </c>
      <c r="D6425" t="s">
        <v>82</v>
      </c>
      <c r="E6425" s="149">
        <v>1000000</v>
      </c>
      <c r="F6425" s="149">
        <v>20410</v>
      </c>
      <c r="G6425" s="149">
        <v>1020410</v>
      </c>
      <c r="H6425" s="150">
        <f>Tabela2[[#This Row],[PERCENTUAL REALIZADO2]]*1/100</f>
        <v>0.67525400000000002</v>
      </c>
      <c r="I6425">
        <v>67.525400000000005</v>
      </c>
      <c r="J6425" s="111">
        <v>42165</v>
      </c>
      <c r="L6425" t="s">
        <v>2</v>
      </c>
      <c r="M6425" t="s">
        <v>84</v>
      </c>
      <c r="N6425" t="s">
        <v>85</v>
      </c>
    </row>
    <row r="6426" spans="1:14" x14ac:dyDescent="0.25">
      <c r="A6426" t="s">
        <v>9307</v>
      </c>
      <c r="B6426" t="s">
        <v>52</v>
      </c>
      <c r="C6426" t="s">
        <v>6422</v>
      </c>
      <c r="D6426" t="s">
        <v>82</v>
      </c>
      <c r="E6426" s="149">
        <v>423912.45</v>
      </c>
      <c r="F6426" s="149">
        <v>10000</v>
      </c>
      <c r="G6426" s="149">
        <v>433912.45</v>
      </c>
      <c r="H6426" s="150">
        <f>Tabela2[[#This Row],[PERCENTUAL REALIZADO2]]*1/100</f>
        <v>0.98611900000000008</v>
      </c>
      <c r="I6426">
        <v>98.611900000000006</v>
      </c>
      <c r="J6426" s="111">
        <v>42116</v>
      </c>
      <c r="L6426" t="s">
        <v>2</v>
      </c>
      <c r="M6426" t="s">
        <v>84</v>
      </c>
      <c r="N6426" t="s">
        <v>85</v>
      </c>
    </row>
    <row r="6427" spans="1:14" x14ac:dyDescent="0.25">
      <c r="A6427" t="s">
        <v>9308</v>
      </c>
      <c r="B6427" t="s">
        <v>47</v>
      </c>
      <c r="C6427" t="s">
        <v>4478</v>
      </c>
      <c r="D6427" t="s">
        <v>82</v>
      </c>
      <c r="E6427" s="149">
        <v>438750</v>
      </c>
      <c r="F6427" s="149">
        <v>11250</v>
      </c>
      <c r="G6427" s="149">
        <v>450000</v>
      </c>
      <c r="H6427" s="150">
        <f>Tabela2[[#This Row],[PERCENTUAL REALIZADO2]]*1/100</f>
        <v>0.84766300000000006</v>
      </c>
      <c r="I6427">
        <v>84.766300000000001</v>
      </c>
      <c r="J6427" s="111">
        <v>42111</v>
      </c>
      <c r="L6427" t="s">
        <v>2</v>
      </c>
      <c r="M6427" t="s">
        <v>84</v>
      </c>
      <c r="N6427" t="s">
        <v>85</v>
      </c>
    </row>
    <row r="6428" spans="1:14" x14ac:dyDescent="0.25">
      <c r="A6428" t="s">
        <v>9309</v>
      </c>
      <c r="B6428" t="s">
        <v>65</v>
      </c>
      <c r="C6428" t="s">
        <v>3610</v>
      </c>
      <c r="D6428" t="s">
        <v>82</v>
      </c>
      <c r="E6428" s="149">
        <v>292500</v>
      </c>
      <c r="F6428" s="149">
        <v>11619.7</v>
      </c>
      <c r="G6428" s="149">
        <v>304119.7</v>
      </c>
      <c r="H6428" s="150">
        <f>Tabela2[[#This Row],[PERCENTUAL REALIZADO2]]*1/100</f>
        <v>0.52267299999999994</v>
      </c>
      <c r="I6428">
        <v>52.267299999999999</v>
      </c>
      <c r="J6428" s="111">
        <v>41603</v>
      </c>
      <c r="L6428" t="s">
        <v>2</v>
      </c>
      <c r="M6428" t="s">
        <v>84</v>
      </c>
      <c r="N6428" t="s">
        <v>85</v>
      </c>
    </row>
    <row r="6429" spans="1:14" x14ac:dyDescent="0.25">
      <c r="A6429" t="s">
        <v>9310</v>
      </c>
      <c r="B6429" t="s">
        <v>55</v>
      </c>
      <c r="C6429" t="s">
        <v>2936</v>
      </c>
      <c r="D6429" t="s">
        <v>82</v>
      </c>
      <c r="E6429" s="149">
        <v>292500</v>
      </c>
      <c r="F6429" s="149">
        <v>7500</v>
      </c>
      <c r="G6429" s="149">
        <v>300000</v>
      </c>
      <c r="H6429" s="150">
        <f>Tabela2[[#This Row],[PERCENTUAL REALIZADO2]]*1/100</f>
        <v>0.75106399999999995</v>
      </c>
      <c r="I6429">
        <v>75.106399999999994</v>
      </c>
      <c r="J6429" s="111">
        <v>42216</v>
      </c>
      <c r="L6429" t="s">
        <v>2</v>
      </c>
      <c r="M6429" t="s">
        <v>84</v>
      </c>
      <c r="N6429" t="s">
        <v>85</v>
      </c>
    </row>
    <row r="6430" spans="1:14" x14ac:dyDescent="0.25">
      <c r="A6430" t="s">
        <v>9312</v>
      </c>
      <c r="B6430" t="s">
        <v>52</v>
      </c>
      <c r="C6430" t="s">
        <v>9311</v>
      </c>
      <c r="D6430" t="s">
        <v>82</v>
      </c>
      <c r="E6430" s="149">
        <v>423912.45</v>
      </c>
      <c r="F6430" s="149">
        <v>10869.55</v>
      </c>
      <c r="G6430" s="149">
        <v>434782</v>
      </c>
      <c r="H6430" s="150">
        <f>Tabela2[[#This Row],[PERCENTUAL REALIZADO2]]*1/100</f>
        <v>7.2979999999999998E-3</v>
      </c>
      <c r="I6430">
        <v>0.7298</v>
      </c>
      <c r="J6430" s="111">
        <v>42236</v>
      </c>
      <c r="L6430" t="s">
        <v>2</v>
      </c>
      <c r="M6430" t="s">
        <v>84</v>
      </c>
      <c r="N6430" t="s">
        <v>85</v>
      </c>
    </row>
    <row r="6431" spans="1:14" x14ac:dyDescent="0.25">
      <c r="A6431" t="s">
        <v>9313</v>
      </c>
      <c r="B6431" t="s">
        <v>65</v>
      </c>
      <c r="C6431" t="s">
        <v>3798</v>
      </c>
      <c r="D6431" t="s">
        <v>82</v>
      </c>
      <c r="E6431" s="149">
        <v>487500</v>
      </c>
      <c r="F6431" s="149">
        <v>69236.87</v>
      </c>
      <c r="G6431" s="149">
        <v>556736.87</v>
      </c>
      <c r="H6431" s="150">
        <f>Tabela2[[#This Row],[PERCENTUAL REALIZADO2]]*1/100</f>
        <v>0.53389600000000004</v>
      </c>
      <c r="I6431">
        <v>53.389600000000002</v>
      </c>
      <c r="J6431" s="111">
        <v>42227</v>
      </c>
      <c r="L6431" t="s">
        <v>2</v>
      </c>
      <c r="M6431" t="s">
        <v>84</v>
      </c>
      <c r="N6431" t="s">
        <v>85</v>
      </c>
    </row>
    <row r="6432" spans="1:14" x14ac:dyDescent="0.25">
      <c r="A6432" t="s">
        <v>9314</v>
      </c>
      <c r="B6432" t="s">
        <v>65</v>
      </c>
      <c r="C6432" t="s">
        <v>575</v>
      </c>
      <c r="D6432" t="s">
        <v>82</v>
      </c>
      <c r="E6432" s="149">
        <v>487500</v>
      </c>
      <c r="F6432" s="149">
        <v>20312.5</v>
      </c>
      <c r="G6432" s="149">
        <v>507812.5</v>
      </c>
      <c r="H6432" s="150">
        <f>Tabela2[[#This Row],[PERCENTUAL REALIZADO2]]*1/100</f>
        <v>0.73279799999999995</v>
      </c>
      <c r="I6432">
        <v>73.279799999999994</v>
      </c>
      <c r="J6432" s="111">
        <v>42200</v>
      </c>
      <c r="L6432" t="s">
        <v>2</v>
      </c>
      <c r="M6432" t="s">
        <v>84</v>
      </c>
      <c r="N6432" t="s">
        <v>85</v>
      </c>
    </row>
    <row r="6433" spans="1:14" x14ac:dyDescent="0.25">
      <c r="A6433" t="s">
        <v>9315</v>
      </c>
      <c r="B6433" t="s">
        <v>62</v>
      </c>
      <c r="C6433" t="s">
        <v>1336</v>
      </c>
      <c r="D6433" t="s">
        <v>117</v>
      </c>
      <c r="E6433" s="149">
        <v>243750</v>
      </c>
      <c r="F6433" s="149">
        <v>6250</v>
      </c>
      <c r="G6433" s="149">
        <v>250000</v>
      </c>
      <c r="H6433" s="150">
        <f>Tabela2[[#This Row],[PERCENTUAL REALIZADO2]]*1/100</f>
        <v>3.0136E-2</v>
      </c>
      <c r="I6433">
        <v>3.0135999999999998</v>
      </c>
      <c r="J6433" s="111">
        <v>42111</v>
      </c>
      <c r="L6433" t="s">
        <v>2</v>
      </c>
      <c r="M6433" t="s">
        <v>120</v>
      </c>
      <c r="N6433" t="s">
        <v>121</v>
      </c>
    </row>
    <row r="6434" spans="1:14" x14ac:dyDescent="0.25">
      <c r="A6434" t="s">
        <v>9316</v>
      </c>
      <c r="B6434" t="s">
        <v>68</v>
      </c>
      <c r="C6434" t="s">
        <v>1074</v>
      </c>
      <c r="D6434" t="s">
        <v>117</v>
      </c>
      <c r="E6434" s="149">
        <v>1960000</v>
      </c>
      <c r="F6434" s="149">
        <v>318899.63</v>
      </c>
      <c r="G6434" s="149">
        <v>2278899.63</v>
      </c>
      <c r="H6434" s="150">
        <f>Tabela2[[#This Row],[PERCENTUAL REALIZADO2]]*1/100</f>
        <v>8.4611999999999993E-2</v>
      </c>
      <c r="I6434">
        <v>8.4611999999999998</v>
      </c>
      <c r="J6434" s="111">
        <v>42216</v>
      </c>
      <c r="L6434" t="s">
        <v>2</v>
      </c>
      <c r="M6434" t="s">
        <v>120</v>
      </c>
      <c r="N6434" t="s">
        <v>121</v>
      </c>
    </row>
    <row r="6435" spans="1:14" x14ac:dyDescent="0.25">
      <c r="A6435" t="s">
        <v>790</v>
      </c>
      <c r="B6435" t="s">
        <v>60</v>
      </c>
      <c r="C6435" t="s">
        <v>3209</v>
      </c>
      <c r="D6435" t="s">
        <v>117</v>
      </c>
      <c r="E6435" s="149">
        <v>975000</v>
      </c>
      <c r="F6435" s="149">
        <v>278368.65999999997</v>
      </c>
      <c r="G6435" s="149">
        <v>1253368.6599999999</v>
      </c>
      <c r="H6435" s="150">
        <f>Tabela2[[#This Row],[PERCENTUAL REALIZADO2]]*1/100</f>
        <v>0.83921400000000002</v>
      </c>
      <c r="I6435">
        <v>83.921400000000006</v>
      </c>
      <c r="J6435" s="111">
        <v>41820</v>
      </c>
      <c r="L6435" t="s">
        <v>2</v>
      </c>
      <c r="M6435" t="s">
        <v>120</v>
      </c>
      <c r="N6435" t="s">
        <v>121</v>
      </c>
    </row>
    <row r="6436" spans="1:14" x14ac:dyDescent="0.25">
      <c r="A6436" t="s">
        <v>412</v>
      </c>
      <c r="B6436" t="s">
        <v>62</v>
      </c>
      <c r="C6436" t="s">
        <v>3876</v>
      </c>
      <c r="D6436" t="s">
        <v>117</v>
      </c>
      <c r="E6436" s="149">
        <v>292500</v>
      </c>
      <c r="F6436" s="149">
        <v>12094.33</v>
      </c>
      <c r="G6436" s="149">
        <v>304594.33</v>
      </c>
      <c r="H6436" s="150">
        <f>Tabela2[[#This Row],[PERCENTUAL REALIZADO2]]*1/100</f>
        <v>0.449235</v>
      </c>
      <c r="I6436">
        <v>44.923499999999997</v>
      </c>
      <c r="J6436" s="111">
        <v>42149</v>
      </c>
      <c r="L6436" t="s">
        <v>2</v>
      </c>
      <c r="M6436" t="s">
        <v>120</v>
      </c>
      <c r="N6436" t="s">
        <v>121</v>
      </c>
    </row>
    <row r="6437" spans="1:14" x14ac:dyDescent="0.25">
      <c r="A6437" t="s">
        <v>9317</v>
      </c>
      <c r="B6437" t="s">
        <v>62</v>
      </c>
      <c r="C6437" t="s">
        <v>1296</v>
      </c>
      <c r="D6437" t="s">
        <v>117</v>
      </c>
      <c r="E6437" s="149">
        <v>243750</v>
      </c>
      <c r="F6437" s="149">
        <v>6250</v>
      </c>
      <c r="G6437" s="149">
        <v>250000</v>
      </c>
      <c r="H6437" s="150">
        <f>Tabela2[[#This Row],[PERCENTUAL REALIZADO2]]*1/100</f>
        <v>4.0232000000000004E-2</v>
      </c>
      <c r="I6437">
        <v>4.0232000000000001</v>
      </c>
      <c r="J6437" s="111">
        <v>42156</v>
      </c>
      <c r="L6437" t="s">
        <v>2</v>
      </c>
      <c r="M6437" t="s">
        <v>120</v>
      </c>
      <c r="N6437" t="s">
        <v>121</v>
      </c>
    </row>
    <row r="6438" spans="1:14" x14ac:dyDescent="0.25">
      <c r="A6438" t="s">
        <v>9319</v>
      </c>
      <c r="B6438" t="s">
        <v>46</v>
      </c>
      <c r="C6438" t="s">
        <v>9318</v>
      </c>
      <c r="D6438" t="s">
        <v>117</v>
      </c>
      <c r="E6438" s="149">
        <v>1462500</v>
      </c>
      <c r="F6438" s="149">
        <v>246040.48</v>
      </c>
      <c r="G6438" s="149">
        <v>1708540.48</v>
      </c>
      <c r="H6438" s="150">
        <f>Tabela2[[#This Row],[PERCENTUAL REALIZADO2]]*1/100</f>
        <v>0.759795</v>
      </c>
      <c r="I6438">
        <v>75.979500000000002</v>
      </c>
      <c r="J6438" s="111">
        <v>42166</v>
      </c>
      <c r="L6438" t="s">
        <v>2</v>
      </c>
      <c r="M6438" t="s">
        <v>120</v>
      </c>
      <c r="N6438" t="s">
        <v>121</v>
      </c>
    </row>
    <row r="6439" spans="1:14" x14ac:dyDescent="0.25">
      <c r="A6439" t="s">
        <v>9320</v>
      </c>
      <c r="B6439" t="s">
        <v>59</v>
      </c>
      <c r="C6439" t="s">
        <v>8747</v>
      </c>
      <c r="D6439" t="s">
        <v>117</v>
      </c>
      <c r="E6439" s="149">
        <v>243750</v>
      </c>
      <c r="F6439" s="149">
        <v>7539</v>
      </c>
      <c r="G6439" s="149">
        <v>251289</v>
      </c>
      <c r="H6439" s="150">
        <f>Tabela2[[#This Row],[PERCENTUAL REALIZADO2]]*1/100</f>
        <v>0.44373600000000002</v>
      </c>
      <c r="I6439">
        <v>44.373600000000003</v>
      </c>
      <c r="J6439" s="111">
        <v>42107</v>
      </c>
      <c r="K6439" s="111">
        <v>42688</v>
      </c>
      <c r="L6439" t="s">
        <v>2</v>
      </c>
      <c r="M6439" t="s">
        <v>120</v>
      </c>
      <c r="N6439" t="s">
        <v>121</v>
      </c>
    </row>
    <row r="6440" spans="1:14" x14ac:dyDescent="0.25">
      <c r="A6440" t="s">
        <v>9321</v>
      </c>
      <c r="B6440" t="s">
        <v>47</v>
      </c>
      <c r="C6440" t="s">
        <v>863</v>
      </c>
      <c r="D6440" t="s">
        <v>117</v>
      </c>
      <c r="E6440" s="149">
        <v>682500</v>
      </c>
      <c r="F6440" s="149">
        <v>14000</v>
      </c>
      <c r="G6440" s="149">
        <v>696500</v>
      </c>
      <c r="H6440" s="150">
        <f>Tabela2[[#This Row],[PERCENTUAL REALIZADO2]]*1/100</f>
        <v>0.26183599999999996</v>
      </c>
      <c r="I6440">
        <v>26.183599999999998</v>
      </c>
      <c r="J6440" s="111">
        <v>42055</v>
      </c>
      <c r="L6440" t="s">
        <v>2</v>
      </c>
      <c r="M6440" t="s">
        <v>120</v>
      </c>
      <c r="N6440" t="s">
        <v>121</v>
      </c>
    </row>
    <row r="6441" spans="1:14" x14ac:dyDescent="0.25">
      <c r="A6441" t="s">
        <v>9322</v>
      </c>
      <c r="B6441" t="s">
        <v>47</v>
      </c>
      <c r="C6441" t="s">
        <v>438</v>
      </c>
      <c r="D6441" t="s">
        <v>117</v>
      </c>
      <c r="E6441" s="149">
        <v>585000</v>
      </c>
      <c r="F6441" s="149">
        <v>12000</v>
      </c>
      <c r="G6441" s="149">
        <v>597000</v>
      </c>
      <c r="H6441" s="150">
        <f>Tabela2[[#This Row],[PERCENTUAL REALIZADO2]]*1/100</f>
        <v>0.52821399999999996</v>
      </c>
      <c r="I6441">
        <v>52.821399999999997</v>
      </c>
      <c r="J6441" s="111">
        <v>42134</v>
      </c>
      <c r="L6441" t="s">
        <v>2</v>
      </c>
      <c r="M6441" t="s">
        <v>120</v>
      </c>
      <c r="N6441" t="s">
        <v>121</v>
      </c>
    </row>
    <row r="6442" spans="1:14" x14ac:dyDescent="0.25">
      <c r="A6442" t="s">
        <v>9323</v>
      </c>
      <c r="B6442" t="s">
        <v>45</v>
      </c>
      <c r="C6442" t="s">
        <v>7637</v>
      </c>
      <c r="D6442" t="s">
        <v>117</v>
      </c>
      <c r="E6442" s="149">
        <v>487500</v>
      </c>
      <c r="F6442" s="149">
        <v>12500</v>
      </c>
      <c r="G6442" s="149">
        <v>500000</v>
      </c>
      <c r="H6442" s="150">
        <f>Tabela2[[#This Row],[PERCENTUAL REALIZADO2]]*1/100</f>
        <v>4.5606999999999995E-2</v>
      </c>
      <c r="I6442">
        <v>4.5606999999999998</v>
      </c>
      <c r="J6442" s="111">
        <v>42186</v>
      </c>
      <c r="L6442" t="s">
        <v>2</v>
      </c>
      <c r="M6442" t="s">
        <v>120</v>
      </c>
      <c r="N6442" t="s">
        <v>121</v>
      </c>
    </row>
    <row r="6443" spans="1:14" x14ac:dyDescent="0.25">
      <c r="A6443" t="s">
        <v>9324</v>
      </c>
      <c r="B6443" t="s">
        <v>68</v>
      </c>
      <c r="C6443" t="s">
        <v>224</v>
      </c>
      <c r="D6443" t="s">
        <v>117</v>
      </c>
      <c r="E6443" s="149">
        <v>1000000</v>
      </c>
      <c r="F6443" s="149">
        <v>20808.11</v>
      </c>
      <c r="G6443" s="149">
        <v>1020808.11</v>
      </c>
      <c r="H6443" s="150">
        <f>Tabela2[[#This Row],[PERCENTUAL REALIZADO2]]*1/100</f>
        <v>0.197656</v>
      </c>
      <c r="I6443">
        <v>19.765599999999999</v>
      </c>
      <c r="J6443" s="111">
        <v>42226</v>
      </c>
      <c r="L6443" t="s">
        <v>2</v>
      </c>
      <c r="M6443" t="s">
        <v>120</v>
      </c>
      <c r="N6443" t="s">
        <v>121</v>
      </c>
    </row>
    <row r="6444" spans="1:14" x14ac:dyDescent="0.25">
      <c r="A6444" t="s">
        <v>9326</v>
      </c>
      <c r="B6444" t="s">
        <v>68</v>
      </c>
      <c r="C6444" t="s">
        <v>9325</v>
      </c>
      <c r="D6444" t="s">
        <v>82</v>
      </c>
      <c r="E6444" s="149">
        <v>2290000</v>
      </c>
      <c r="F6444" s="149">
        <v>210000</v>
      </c>
      <c r="G6444" s="149">
        <v>2500000</v>
      </c>
      <c r="H6444" s="150">
        <f>Tabela2[[#This Row],[PERCENTUAL REALIZADO2]]*1/100</f>
        <v>0.68754700000000002</v>
      </c>
      <c r="I6444">
        <v>68.7547</v>
      </c>
      <c r="J6444" s="111">
        <v>41760</v>
      </c>
      <c r="L6444" t="s">
        <v>2</v>
      </c>
      <c r="M6444" t="s">
        <v>84</v>
      </c>
      <c r="N6444" t="s">
        <v>479</v>
      </c>
    </row>
    <row r="6445" spans="1:14" x14ac:dyDescent="0.25">
      <c r="A6445" t="s">
        <v>9328</v>
      </c>
      <c r="B6445" t="s">
        <v>60</v>
      </c>
      <c r="C6445" t="s">
        <v>9327</v>
      </c>
      <c r="D6445" t="s">
        <v>82</v>
      </c>
      <c r="E6445" s="149">
        <v>1358142.64</v>
      </c>
      <c r="F6445" s="149">
        <v>118099.36</v>
      </c>
      <c r="G6445" s="149">
        <v>1476242</v>
      </c>
      <c r="H6445" s="150">
        <f>Tabela2[[#This Row],[PERCENTUAL REALIZADO2]]*1/100</f>
        <v>0.50302800000000003</v>
      </c>
      <c r="I6445">
        <v>50.302799999999998</v>
      </c>
      <c r="J6445" s="111">
        <v>42282</v>
      </c>
      <c r="L6445" t="s">
        <v>2</v>
      </c>
      <c r="M6445" t="s">
        <v>84</v>
      </c>
      <c r="N6445" t="s">
        <v>479</v>
      </c>
    </row>
    <row r="6446" spans="1:14" x14ac:dyDescent="0.25">
      <c r="A6446" t="s">
        <v>9329</v>
      </c>
      <c r="B6446" t="s">
        <v>59</v>
      </c>
      <c r="C6446" t="s">
        <v>5081</v>
      </c>
      <c r="D6446" t="s">
        <v>86</v>
      </c>
      <c r="E6446" s="149">
        <v>245850</v>
      </c>
      <c r="F6446" s="149">
        <v>4150</v>
      </c>
      <c r="G6446" s="149">
        <v>250000</v>
      </c>
      <c r="H6446" s="150">
        <f>Tabela2[[#This Row],[PERCENTUAL REALIZADO2]]*1/100</f>
        <v>0.88696700000000006</v>
      </c>
      <c r="I6446">
        <v>88.696700000000007</v>
      </c>
      <c r="J6446" s="111">
        <v>42024</v>
      </c>
      <c r="K6446" s="111">
        <v>42278</v>
      </c>
      <c r="L6446" t="s">
        <v>2</v>
      </c>
      <c r="M6446" t="s">
        <v>84</v>
      </c>
      <c r="N6446" t="s">
        <v>88</v>
      </c>
    </row>
    <row r="6447" spans="1:14" x14ac:dyDescent="0.25">
      <c r="A6447" t="s">
        <v>9330</v>
      </c>
      <c r="B6447" t="s">
        <v>51</v>
      </c>
      <c r="C6447" t="s">
        <v>6829</v>
      </c>
      <c r="D6447" t="s">
        <v>86</v>
      </c>
      <c r="E6447" s="149">
        <v>789800</v>
      </c>
      <c r="F6447" s="149">
        <v>132261.41</v>
      </c>
      <c r="G6447" s="149">
        <v>922061.41</v>
      </c>
      <c r="H6447" s="150">
        <f>Tabela2[[#This Row],[PERCENTUAL REALIZADO2]]*1/100</f>
        <v>0.72562499999999996</v>
      </c>
      <c r="I6447">
        <v>72.5625</v>
      </c>
      <c r="J6447" s="111">
        <v>42156</v>
      </c>
      <c r="L6447" t="s">
        <v>2</v>
      </c>
      <c r="M6447" t="s">
        <v>84</v>
      </c>
      <c r="N6447" t="s">
        <v>88</v>
      </c>
    </row>
    <row r="6448" spans="1:14" x14ac:dyDescent="0.25">
      <c r="A6448" t="s">
        <v>9331</v>
      </c>
      <c r="B6448" t="s">
        <v>67</v>
      </c>
      <c r="C6448" t="s">
        <v>7887</v>
      </c>
      <c r="D6448" t="s">
        <v>86</v>
      </c>
      <c r="E6448" s="149">
        <v>394200</v>
      </c>
      <c r="F6448" s="149">
        <v>49800</v>
      </c>
      <c r="G6448" s="149">
        <v>444000</v>
      </c>
      <c r="H6448" s="150">
        <f>Tabela2[[#This Row],[PERCENTUAL REALIZADO2]]*1/100</f>
        <v>0.94289699999999999</v>
      </c>
      <c r="I6448">
        <v>94.289699999999996</v>
      </c>
      <c r="J6448" s="111">
        <v>42361</v>
      </c>
      <c r="L6448" t="s">
        <v>2</v>
      </c>
      <c r="M6448" t="s">
        <v>84</v>
      </c>
      <c r="N6448" t="s">
        <v>88</v>
      </c>
    </row>
    <row r="6449" spans="1:14" x14ac:dyDescent="0.25">
      <c r="A6449" t="s">
        <v>176</v>
      </c>
      <c r="B6449" t="s">
        <v>58</v>
      </c>
      <c r="C6449" t="s">
        <v>3461</v>
      </c>
      <c r="D6449" t="s">
        <v>86</v>
      </c>
      <c r="E6449" s="149">
        <v>493100</v>
      </c>
      <c r="F6449" s="149">
        <v>73956.59</v>
      </c>
      <c r="G6449" s="149">
        <v>567056.59</v>
      </c>
      <c r="H6449" s="150">
        <f>Tabela2[[#This Row],[PERCENTUAL REALIZADO2]]*1/100</f>
        <v>0.73341499999999993</v>
      </c>
      <c r="I6449">
        <v>73.341499999999996</v>
      </c>
      <c r="J6449" s="111">
        <v>42362</v>
      </c>
      <c r="L6449" t="s">
        <v>2</v>
      </c>
      <c r="M6449" t="s">
        <v>84</v>
      </c>
      <c r="N6449" t="s">
        <v>88</v>
      </c>
    </row>
    <row r="6450" spans="1:14" x14ac:dyDescent="0.25">
      <c r="A6450" t="s">
        <v>9332</v>
      </c>
      <c r="B6450" t="s">
        <v>67</v>
      </c>
      <c r="C6450" t="s">
        <v>615</v>
      </c>
      <c r="D6450" t="s">
        <v>86</v>
      </c>
      <c r="E6450" s="149">
        <v>690900</v>
      </c>
      <c r="F6450" s="149">
        <v>0</v>
      </c>
      <c r="G6450" s="149">
        <v>690900</v>
      </c>
      <c r="H6450" s="150">
        <f>Tabela2[[#This Row],[PERCENTUAL REALIZADO2]]*1/100</f>
        <v>3.6030000000000003E-3</v>
      </c>
      <c r="I6450">
        <v>0.36030000000000001</v>
      </c>
      <c r="J6450" s="111">
        <v>42323</v>
      </c>
      <c r="L6450" t="s">
        <v>2</v>
      </c>
      <c r="M6450" t="s">
        <v>84</v>
      </c>
      <c r="N6450" t="s">
        <v>88</v>
      </c>
    </row>
    <row r="6451" spans="1:14" x14ac:dyDescent="0.25">
      <c r="A6451" t="s">
        <v>9333</v>
      </c>
      <c r="B6451" t="s">
        <v>58</v>
      </c>
      <c r="C6451" t="s">
        <v>6546</v>
      </c>
      <c r="D6451" t="s">
        <v>86</v>
      </c>
      <c r="E6451" s="149">
        <v>493100</v>
      </c>
      <c r="F6451" s="149">
        <v>0</v>
      </c>
      <c r="G6451" s="149">
        <v>493100</v>
      </c>
      <c r="H6451" s="150">
        <f>Tabela2[[#This Row],[PERCENTUAL REALIZADO2]]*1/100</f>
        <v>0.96469499999999997</v>
      </c>
      <c r="I6451">
        <v>96.469499999999996</v>
      </c>
      <c r="J6451" s="111">
        <v>42282</v>
      </c>
      <c r="L6451" t="s">
        <v>2</v>
      </c>
      <c r="M6451" t="s">
        <v>84</v>
      </c>
      <c r="N6451" t="s">
        <v>88</v>
      </c>
    </row>
    <row r="6452" spans="1:14" x14ac:dyDescent="0.25">
      <c r="A6452" t="s">
        <v>9334</v>
      </c>
      <c r="B6452" t="s">
        <v>51</v>
      </c>
      <c r="C6452" t="s">
        <v>1124</v>
      </c>
      <c r="D6452" t="s">
        <v>86</v>
      </c>
      <c r="E6452" s="149">
        <v>245850</v>
      </c>
      <c r="F6452" s="149">
        <v>4275.71</v>
      </c>
      <c r="G6452" s="149">
        <v>250125.71</v>
      </c>
      <c r="H6452" s="150">
        <f>Tabela2[[#This Row],[PERCENTUAL REALIZADO2]]*1/100</f>
        <v>0.62018799999999996</v>
      </c>
      <c r="I6452">
        <v>62.018799999999999</v>
      </c>
      <c r="J6452" s="111">
        <v>42128</v>
      </c>
      <c r="L6452" t="s">
        <v>2</v>
      </c>
      <c r="M6452" t="s">
        <v>84</v>
      </c>
      <c r="N6452" t="s">
        <v>88</v>
      </c>
    </row>
    <row r="6453" spans="1:14" x14ac:dyDescent="0.25">
      <c r="A6453" t="s">
        <v>9336</v>
      </c>
      <c r="B6453" t="s">
        <v>57</v>
      </c>
      <c r="C6453" t="s">
        <v>9335</v>
      </c>
      <c r="D6453" t="s">
        <v>86</v>
      </c>
      <c r="E6453" s="149">
        <v>394200</v>
      </c>
      <c r="F6453" s="149">
        <v>0</v>
      </c>
      <c r="G6453" s="149">
        <v>394200</v>
      </c>
      <c r="H6453" s="150">
        <f>Tabela2[[#This Row],[PERCENTUAL REALIZADO2]]*1/100</f>
        <v>0.362348</v>
      </c>
      <c r="I6453">
        <v>36.2348</v>
      </c>
      <c r="J6453" s="111">
        <v>42129</v>
      </c>
      <c r="L6453" t="s">
        <v>2</v>
      </c>
      <c r="M6453" t="s">
        <v>84</v>
      </c>
      <c r="N6453" t="s">
        <v>88</v>
      </c>
    </row>
    <row r="6454" spans="1:14" x14ac:dyDescent="0.25">
      <c r="A6454" t="s">
        <v>9337</v>
      </c>
      <c r="B6454" t="s">
        <v>68</v>
      </c>
      <c r="C6454" t="s">
        <v>588</v>
      </c>
      <c r="D6454" t="s">
        <v>86</v>
      </c>
      <c r="E6454" s="149">
        <v>2615494</v>
      </c>
      <c r="F6454" s="149">
        <v>241965.39</v>
      </c>
      <c r="G6454" s="149">
        <v>2857459.39</v>
      </c>
      <c r="H6454" s="150">
        <f>Tabela2[[#This Row],[PERCENTUAL REALIZADO2]]*1/100</f>
        <v>0.41561500000000001</v>
      </c>
      <c r="I6454">
        <v>41.561500000000002</v>
      </c>
      <c r="J6454" s="111">
        <v>42163</v>
      </c>
      <c r="L6454" t="s">
        <v>2</v>
      </c>
      <c r="M6454" t="s">
        <v>84</v>
      </c>
      <c r="N6454" t="s">
        <v>589</v>
      </c>
    </row>
    <row r="6455" spans="1:14" x14ac:dyDescent="0.25">
      <c r="A6455" t="s">
        <v>9338</v>
      </c>
      <c r="B6455" t="s">
        <v>48</v>
      </c>
      <c r="C6455" t="s">
        <v>8868</v>
      </c>
      <c r="D6455" t="s">
        <v>86</v>
      </c>
      <c r="E6455" s="149">
        <v>255740</v>
      </c>
      <c r="F6455" s="149">
        <v>14799.02</v>
      </c>
      <c r="G6455" s="149">
        <v>270539.02</v>
      </c>
      <c r="H6455" s="150">
        <f>Tabela2[[#This Row],[PERCENTUAL REALIZADO2]]*1/100</f>
        <v>0.57485700000000006</v>
      </c>
      <c r="I6455">
        <v>57.485700000000001</v>
      </c>
      <c r="J6455" s="111">
        <v>42146</v>
      </c>
      <c r="L6455" t="s">
        <v>2</v>
      </c>
      <c r="M6455" t="s">
        <v>84</v>
      </c>
      <c r="N6455" t="s">
        <v>88</v>
      </c>
    </row>
    <row r="6456" spans="1:14" x14ac:dyDescent="0.25">
      <c r="A6456" t="s">
        <v>9340</v>
      </c>
      <c r="B6456" t="s">
        <v>47</v>
      </c>
      <c r="C6456" t="s">
        <v>9339</v>
      </c>
      <c r="D6456" t="s">
        <v>86</v>
      </c>
      <c r="E6456" s="149">
        <v>295300</v>
      </c>
      <c r="F6456" s="149">
        <v>3450</v>
      </c>
      <c r="G6456" s="149">
        <v>298750</v>
      </c>
      <c r="H6456" s="150">
        <f>Tabela2[[#This Row],[PERCENTUAL REALIZADO2]]*1/100</f>
        <v>0.75788700000000009</v>
      </c>
      <c r="I6456">
        <v>75.788700000000006</v>
      </c>
      <c r="J6456" s="111">
        <v>42150</v>
      </c>
      <c r="K6456" s="111">
        <v>43053</v>
      </c>
      <c r="L6456" t="s">
        <v>2</v>
      </c>
      <c r="M6456" t="s">
        <v>84</v>
      </c>
      <c r="N6456" t="s">
        <v>183</v>
      </c>
    </row>
    <row r="6457" spans="1:14" x14ac:dyDescent="0.25">
      <c r="A6457" t="s">
        <v>9341</v>
      </c>
      <c r="B6457" t="s">
        <v>67</v>
      </c>
      <c r="C6457" t="s">
        <v>7268</v>
      </c>
      <c r="D6457" t="s">
        <v>86</v>
      </c>
      <c r="E6457" s="149">
        <v>295300</v>
      </c>
      <c r="F6457" s="149">
        <v>73323.929999999993</v>
      </c>
      <c r="G6457" s="149">
        <v>368623.93</v>
      </c>
      <c r="H6457" s="150">
        <f>Tabela2[[#This Row],[PERCENTUAL REALIZADO2]]*1/100</f>
        <v>0.53800400000000004</v>
      </c>
      <c r="I6457">
        <v>53.800400000000003</v>
      </c>
      <c r="J6457" s="111">
        <v>42156</v>
      </c>
      <c r="L6457" t="s">
        <v>2</v>
      </c>
      <c r="M6457" t="s">
        <v>84</v>
      </c>
      <c r="N6457" t="s">
        <v>88</v>
      </c>
    </row>
    <row r="6458" spans="1:14" x14ac:dyDescent="0.25">
      <c r="A6458" t="s">
        <v>9342</v>
      </c>
      <c r="B6458" t="s">
        <v>52</v>
      </c>
      <c r="C6458" t="s">
        <v>4140</v>
      </c>
      <c r="D6458" t="s">
        <v>86</v>
      </c>
      <c r="E6458" s="149">
        <v>245850</v>
      </c>
      <c r="F6458" s="149">
        <v>4150</v>
      </c>
      <c r="G6458" s="149">
        <v>250000</v>
      </c>
      <c r="H6458" s="150">
        <f>Tabela2[[#This Row],[PERCENTUAL REALIZADO2]]*1/100</f>
        <v>0.58866499999999999</v>
      </c>
      <c r="I6458">
        <v>58.866500000000002</v>
      </c>
      <c r="J6458" s="111">
        <v>42695</v>
      </c>
      <c r="L6458" t="s">
        <v>2</v>
      </c>
      <c r="M6458" t="s">
        <v>84</v>
      </c>
      <c r="N6458" t="s">
        <v>88</v>
      </c>
    </row>
    <row r="6459" spans="1:14" x14ac:dyDescent="0.25">
      <c r="A6459" t="s">
        <v>9343</v>
      </c>
      <c r="B6459" t="s">
        <v>50</v>
      </c>
      <c r="C6459" t="s">
        <v>8877</v>
      </c>
      <c r="D6459" t="s">
        <v>86</v>
      </c>
      <c r="E6459" s="149">
        <v>245850</v>
      </c>
      <c r="F6459" s="149">
        <v>73474.2</v>
      </c>
      <c r="G6459" s="149">
        <v>319324.2</v>
      </c>
      <c r="H6459" s="150">
        <f>Tabela2[[#This Row],[PERCENTUAL REALIZADO2]]*1/100</f>
        <v>0.99999199999999999</v>
      </c>
      <c r="I6459">
        <v>99.999200000000002</v>
      </c>
      <c r="J6459" s="111">
        <v>42186</v>
      </c>
      <c r="L6459" t="s">
        <v>2</v>
      </c>
      <c r="M6459" t="s">
        <v>84</v>
      </c>
      <c r="N6459" t="s">
        <v>565</v>
      </c>
    </row>
    <row r="6460" spans="1:14" x14ac:dyDescent="0.25">
      <c r="A6460" t="s">
        <v>222</v>
      </c>
      <c r="B6460" t="s">
        <v>50</v>
      </c>
      <c r="C6460" t="s">
        <v>8981</v>
      </c>
      <c r="D6460" t="s">
        <v>86</v>
      </c>
      <c r="E6460" s="149">
        <v>245850</v>
      </c>
      <c r="F6460" s="149">
        <v>66984.899999999994</v>
      </c>
      <c r="G6460" s="149">
        <v>312834.90000000002</v>
      </c>
      <c r="H6460" s="150">
        <f>Tabela2[[#This Row],[PERCENTUAL REALIZADO2]]*1/100</f>
        <v>0.24538900000000002</v>
      </c>
      <c r="I6460">
        <v>24.538900000000002</v>
      </c>
      <c r="J6460" s="111">
        <v>42205</v>
      </c>
      <c r="L6460" t="s">
        <v>2</v>
      </c>
      <c r="M6460" t="s">
        <v>84</v>
      </c>
      <c r="N6460" t="s">
        <v>88</v>
      </c>
    </row>
    <row r="6461" spans="1:14" x14ac:dyDescent="0.25">
      <c r="A6461" t="s">
        <v>7017</v>
      </c>
      <c r="B6461" t="s">
        <v>57</v>
      </c>
      <c r="C6461" t="s">
        <v>1372</v>
      </c>
      <c r="D6461" t="s">
        <v>86</v>
      </c>
      <c r="E6461" s="149">
        <v>295300</v>
      </c>
      <c r="F6461" s="149">
        <v>0</v>
      </c>
      <c r="G6461" s="149">
        <v>295300</v>
      </c>
      <c r="H6461" s="150">
        <f>Tabela2[[#This Row],[PERCENTUAL REALIZADO2]]*1/100</f>
        <v>0.116118</v>
      </c>
      <c r="I6461">
        <v>11.611800000000001</v>
      </c>
      <c r="J6461" s="111">
        <v>42278</v>
      </c>
      <c r="L6461" t="s">
        <v>2</v>
      </c>
      <c r="M6461" t="s">
        <v>84</v>
      </c>
      <c r="N6461" t="s">
        <v>88</v>
      </c>
    </row>
    <row r="6462" spans="1:14" x14ac:dyDescent="0.25">
      <c r="A6462" t="s">
        <v>9344</v>
      </c>
      <c r="B6462" t="s">
        <v>67</v>
      </c>
      <c r="C6462" t="s">
        <v>6057</v>
      </c>
      <c r="D6462" t="s">
        <v>86</v>
      </c>
      <c r="E6462" s="149">
        <v>245850</v>
      </c>
      <c r="F6462" s="149">
        <v>6848.73</v>
      </c>
      <c r="G6462" s="149">
        <v>252698.73</v>
      </c>
      <c r="H6462" s="150">
        <f>Tabela2[[#This Row],[PERCENTUAL REALIZADO2]]*1/100</f>
        <v>0.92951499999999998</v>
      </c>
      <c r="I6462">
        <v>92.951499999999996</v>
      </c>
      <c r="J6462" s="111">
        <v>42039</v>
      </c>
      <c r="L6462" t="s">
        <v>2</v>
      </c>
      <c r="M6462" t="s">
        <v>84</v>
      </c>
      <c r="N6462" t="s">
        <v>88</v>
      </c>
    </row>
    <row r="6463" spans="1:14" x14ac:dyDescent="0.25">
      <c r="A6463" t="s">
        <v>9345</v>
      </c>
      <c r="B6463" t="s">
        <v>68</v>
      </c>
      <c r="C6463" t="s">
        <v>7951</v>
      </c>
      <c r="D6463" t="s">
        <v>86</v>
      </c>
      <c r="E6463" s="149">
        <v>196400</v>
      </c>
      <c r="F6463" s="149">
        <v>11455.05</v>
      </c>
      <c r="G6463" s="149">
        <v>207855.05</v>
      </c>
      <c r="H6463" s="150">
        <f>Tabela2[[#This Row],[PERCENTUAL REALIZADO2]]*1/100</f>
        <v>0.45818800000000004</v>
      </c>
      <c r="I6463">
        <v>45.818800000000003</v>
      </c>
      <c r="J6463" s="111">
        <v>42488</v>
      </c>
      <c r="L6463" t="s">
        <v>2</v>
      </c>
      <c r="M6463" t="s">
        <v>84</v>
      </c>
      <c r="N6463" t="s">
        <v>6545</v>
      </c>
    </row>
    <row r="6464" spans="1:14" x14ac:dyDescent="0.25">
      <c r="A6464" t="s">
        <v>9346</v>
      </c>
      <c r="B6464" t="s">
        <v>56</v>
      </c>
      <c r="C6464" t="s">
        <v>1709</v>
      </c>
      <c r="D6464" t="s">
        <v>86</v>
      </c>
      <c r="E6464" s="149">
        <v>1383200</v>
      </c>
      <c r="F6464" s="149">
        <v>89816.55</v>
      </c>
      <c r="G6464" s="149">
        <v>1473016.55</v>
      </c>
      <c r="H6464" s="150">
        <f>Tabela2[[#This Row],[PERCENTUAL REALIZADO2]]*1/100</f>
        <v>6.2717999999999996E-2</v>
      </c>
      <c r="I6464">
        <v>6.2717999999999998</v>
      </c>
      <c r="J6464" s="111">
        <v>42152</v>
      </c>
      <c r="L6464" t="s">
        <v>2</v>
      </c>
      <c r="M6464" t="s">
        <v>84</v>
      </c>
      <c r="N6464" t="s">
        <v>88</v>
      </c>
    </row>
    <row r="6465" spans="1:14" x14ac:dyDescent="0.25">
      <c r="A6465" t="s">
        <v>9347</v>
      </c>
      <c r="B6465" t="s">
        <v>47</v>
      </c>
      <c r="C6465" t="s">
        <v>4500</v>
      </c>
      <c r="D6465" t="s">
        <v>86</v>
      </c>
      <c r="E6465" s="149">
        <v>493100</v>
      </c>
      <c r="F6465" s="149">
        <v>27899.7</v>
      </c>
      <c r="G6465" s="149">
        <v>520999.7</v>
      </c>
      <c r="H6465" s="150">
        <f>Tabela2[[#This Row],[PERCENTUAL REALIZADO2]]*1/100</f>
        <v>0.107654</v>
      </c>
      <c r="I6465">
        <v>10.7654</v>
      </c>
      <c r="J6465" s="111">
        <v>42234</v>
      </c>
      <c r="L6465" t="s">
        <v>2</v>
      </c>
      <c r="M6465" t="s">
        <v>84</v>
      </c>
      <c r="N6465" t="s">
        <v>88</v>
      </c>
    </row>
    <row r="6466" spans="1:14" x14ac:dyDescent="0.25">
      <c r="A6466" t="s">
        <v>9348</v>
      </c>
      <c r="B6466" t="s">
        <v>48</v>
      </c>
      <c r="C6466" t="s">
        <v>1112</v>
      </c>
      <c r="D6466" t="s">
        <v>86</v>
      </c>
      <c r="E6466" s="149">
        <v>493100</v>
      </c>
      <c r="F6466" s="149">
        <v>12327.5</v>
      </c>
      <c r="G6466" s="149">
        <v>505427.5</v>
      </c>
      <c r="H6466" s="150">
        <f>Tabela2[[#This Row],[PERCENTUAL REALIZADO2]]*1/100</f>
        <v>0.67213099999999992</v>
      </c>
      <c r="I6466">
        <v>67.213099999999997</v>
      </c>
      <c r="J6466" s="111">
        <v>42278</v>
      </c>
      <c r="L6466" t="s">
        <v>2</v>
      </c>
      <c r="M6466" t="s">
        <v>84</v>
      </c>
      <c r="N6466" t="s">
        <v>88</v>
      </c>
    </row>
    <row r="6467" spans="1:14" x14ac:dyDescent="0.25">
      <c r="A6467" t="s">
        <v>9350</v>
      </c>
      <c r="B6467" t="s">
        <v>48</v>
      </c>
      <c r="C6467" t="s">
        <v>9349</v>
      </c>
      <c r="D6467" t="s">
        <v>86</v>
      </c>
      <c r="E6467" s="149">
        <v>724501.93</v>
      </c>
      <c r="F6467" s="149">
        <v>9438.4699999999993</v>
      </c>
      <c r="G6467" s="149">
        <v>733940.4</v>
      </c>
      <c r="H6467" s="150">
        <f>Tabela2[[#This Row],[PERCENTUAL REALIZADO2]]*1/100</f>
        <v>0.99380499999999994</v>
      </c>
      <c r="I6467">
        <v>99.380499999999998</v>
      </c>
      <c r="J6467" s="111">
        <v>42248</v>
      </c>
      <c r="L6467" t="s">
        <v>2</v>
      </c>
      <c r="M6467" t="s">
        <v>84</v>
      </c>
      <c r="N6467" t="s">
        <v>88</v>
      </c>
    </row>
    <row r="6468" spans="1:14" x14ac:dyDescent="0.25">
      <c r="A6468" t="s">
        <v>9351</v>
      </c>
      <c r="B6468" t="s">
        <v>54</v>
      </c>
      <c r="C6468" t="s">
        <v>8166</v>
      </c>
      <c r="D6468" t="s">
        <v>86</v>
      </c>
      <c r="E6468" s="149">
        <v>493100</v>
      </c>
      <c r="F6468" s="149">
        <v>15000</v>
      </c>
      <c r="G6468" s="149">
        <v>508100</v>
      </c>
      <c r="H6468" s="150">
        <f>Tabela2[[#This Row],[PERCENTUAL REALIZADO2]]*1/100</f>
        <v>0.52037199999999995</v>
      </c>
      <c r="I6468">
        <v>52.037199999999999</v>
      </c>
      <c r="J6468" s="111">
        <v>42217</v>
      </c>
      <c r="L6468" t="s">
        <v>2</v>
      </c>
      <c r="M6468" t="s">
        <v>84</v>
      </c>
      <c r="N6468" t="s">
        <v>88</v>
      </c>
    </row>
    <row r="6469" spans="1:14" x14ac:dyDescent="0.25">
      <c r="A6469" t="s">
        <v>9352</v>
      </c>
      <c r="B6469" t="s">
        <v>47</v>
      </c>
      <c r="C6469" t="s">
        <v>674</v>
      </c>
      <c r="D6469" t="s">
        <v>86</v>
      </c>
      <c r="E6469" s="149">
        <v>493100</v>
      </c>
      <c r="F6469" s="149">
        <v>29273.759999999998</v>
      </c>
      <c r="G6469" s="149">
        <v>522373.76</v>
      </c>
      <c r="H6469" s="150">
        <f>Tabela2[[#This Row],[PERCENTUAL REALIZADO2]]*1/100</f>
        <v>0.96170100000000003</v>
      </c>
      <c r="I6469">
        <v>96.170100000000005</v>
      </c>
      <c r="J6469" s="111">
        <v>42202</v>
      </c>
      <c r="L6469" t="s">
        <v>2</v>
      </c>
      <c r="M6469" t="s">
        <v>84</v>
      </c>
      <c r="N6469" t="s">
        <v>88</v>
      </c>
    </row>
    <row r="6470" spans="1:14" x14ac:dyDescent="0.25">
      <c r="A6470" t="s">
        <v>9353</v>
      </c>
      <c r="B6470" t="s">
        <v>56</v>
      </c>
      <c r="C6470" t="s">
        <v>2629</v>
      </c>
      <c r="D6470" t="s">
        <v>86</v>
      </c>
      <c r="E6470" s="149">
        <v>967585.6</v>
      </c>
      <c r="F6470" s="149">
        <v>41540.720000000001</v>
      </c>
      <c r="G6470" s="149">
        <v>1009126.32</v>
      </c>
      <c r="H6470" s="150">
        <f>Tabela2[[#This Row],[PERCENTUAL REALIZADO2]]*1/100</f>
        <v>0.92666399999999993</v>
      </c>
      <c r="I6470">
        <v>92.666399999999996</v>
      </c>
      <c r="J6470" s="111">
        <v>42156</v>
      </c>
      <c r="L6470" t="s">
        <v>2</v>
      </c>
      <c r="M6470" t="s">
        <v>84</v>
      </c>
      <c r="N6470" t="s">
        <v>88</v>
      </c>
    </row>
    <row r="6471" spans="1:14" x14ac:dyDescent="0.25">
      <c r="A6471" t="s">
        <v>9354</v>
      </c>
      <c r="B6471" t="s">
        <v>45</v>
      </c>
      <c r="C6471" t="s">
        <v>676</v>
      </c>
      <c r="D6471" t="s">
        <v>79</v>
      </c>
      <c r="E6471" s="149">
        <v>1950000</v>
      </c>
      <c r="F6471" s="149">
        <v>81250</v>
      </c>
      <c r="G6471" s="149">
        <v>2031250</v>
      </c>
      <c r="H6471" s="150">
        <f>Tabela2[[#This Row],[PERCENTUAL REALIZADO2]]*1/100</f>
        <v>1.0870000000000001E-3</v>
      </c>
      <c r="I6471">
        <v>0.1087</v>
      </c>
      <c r="J6471" s="111">
        <v>42163</v>
      </c>
      <c r="L6471" t="s">
        <v>2</v>
      </c>
      <c r="M6471" t="s">
        <v>80</v>
      </c>
      <c r="N6471" t="s">
        <v>81</v>
      </c>
    </row>
    <row r="6472" spans="1:14" x14ac:dyDescent="0.25">
      <c r="A6472" t="s">
        <v>9355</v>
      </c>
      <c r="B6472" t="s">
        <v>62</v>
      </c>
      <c r="C6472" t="s">
        <v>250</v>
      </c>
      <c r="D6472" t="s">
        <v>79</v>
      </c>
      <c r="E6472" s="149">
        <v>292500</v>
      </c>
      <c r="F6472" s="149">
        <v>21844.89</v>
      </c>
      <c r="G6472" s="149">
        <v>314344.89</v>
      </c>
      <c r="H6472" s="150">
        <f>Tabela2[[#This Row],[PERCENTUAL REALIZADO2]]*1/100</f>
        <v>0.60023499999999996</v>
      </c>
      <c r="I6472">
        <v>60.023499999999999</v>
      </c>
      <c r="J6472" s="111">
        <v>42551</v>
      </c>
      <c r="L6472" t="s">
        <v>2</v>
      </c>
      <c r="M6472" t="s">
        <v>80</v>
      </c>
      <c r="N6472" t="s">
        <v>81</v>
      </c>
    </row>
    <row r="6473" spans="1:14" x14ac:dyDescent="0.25">
      <c r="A6473" t="s">
        <v>2067</v>
      </c>
      <c r="B6473" t="s">
        <v>51</v>
      </c>
      <c r="C6473" t="s">
        <v>9356</v>
      </c>
      <c r="D6473" t="s">
        <v>79</v>
      </c>
      <c r="E6473" s="149">
        <v>97500</v>
      </c>
      <c r="F6473" s="149">
        <v>8200</v>
      </c>
      <c r="G6473" s="149">
        <v>105700</v>
      </c>
      <c r="H6473" s="150">
        <f>Tabela2[[#This Row],[PERCENTUAL REALIZADO2]]*1/100</f>
        <v>0.93377399999999999</v>
      </c>
      <c r="I6473">
        <v>93.377399999999994</v>
      </c>
      <c r="J6473" s="111">
        <v>42228</v>
      </c>
      <c r="L6473" t="s">
        <v>2</v>
      </c>
      <c r="M6473" t="s">
        <v>80</v>
      </c>
      <c r="N6473" t="s">
        <v>81</v>
      </c>
    </row>
    <row r="6474" spans="1:14" x14ac:dyDescent="0.25">
      <c r="A6474" t="s">
        <v>9357</v>
      </c>
      <c r="B6474" t="s">
        <v>51</v>
      </c>
      <c r="C6474" t="s">
        <v>4211</v>
      </c>
      <c r="D6474" t="s">
        <v>79</v>
      </c>
      <c r="E6474" s="149">
        <v>682500</v>
      </c>
      <c r="F6474" s="149">
        <v>22733.01</v>
      </c>
      <c r="G6474" s="149">
        <v>705233.01</v>
      </c>
      <c r="H6474" s="150">
        <f>Tabela2[[#This Row],[PERCENTUAL REALIZADO2]]*1/100</f>
        <v>2.6068999999999998E-2</v>
      </c>
      <c r="I6474">
        <v>2.6069</v>
      </c>
      <c r="J6474" s="111">
        <v>42552</v>
      </c>
      <c r="L6474" t="s">
        <v>2</v>
      </c>
      <c r="M6474" t="s">
        <v>80</v>
      </c>
      <c r="N6474" t="s">
        <v>81</v>
      </c>
    </row>
    <row r="6475" spans="1:14" x14ac:dyDescent="0.25">
      <c r="A6475" t="s">
        <v>9359</v>
      </c>
      <c r="B6475" t="s">
        <v>60</v>
      </c>
      <c r="C6475" t="s">
        <v>9358</v>
      </c>
      <c r="D6475" t="s">
        <v>117</v>
      </c>
      <c r="E6475" s="149">
        <v>7061740.6600000001</v>
      </c>
      <c r="F6475" s="149">
        <v>144117.16</v>
      </c>
      <c r="G6475" s="149">
        <v>7205857.8200000003</v>
      </c>
      <c r="H6475" s="150">
        <f>Tabela2[[#This Row],[PERCENTUAL REALIZADO2]]*1/100</f>
        <v>0.64977200000000002</v>
      </c>
      <c r="I6475">
        <v>64.977199999999996</v>
      </c>
      <c r="J6475" s="111">
        <v>42195</v>
      </c>
      <c r="L6475" t="s">
        <v>2</v>
      </c>
      <c r="M6475" t="s">
        <v>120</v>
      </c>
      <c r="N6475" t="s">
        <v>641</v>
      </c>
    </row>
    <row r="6476" spans="1:14" x14ac:dyDescent="0.25">
      <c r="A6476" t="s">
        <v>9360</v>
      </c>
      <c r="B6476" t="s">
        <v>62</v>
      </c>
      <c r="C6476" t="s">
        <v>597</v>
      </c>
      <c r="D6476" t="s">
        <v>79</v>
      </c>
      <c r="E6476" s="149">
        <v>341250</v>
      </c>
      <c r="F6476" s="149">
        <v>45913.35</v>
      </c>
      <c r="G6476" s="149">
        <v>387163.35</v>
      </c>
      <c r="H6476" s="150">
        <f>Tabela2[[#This Row],[PERCENTUAL REALIZADO2]]*1/100</f>
        <v>0.112276</v>
      </c>
      <c r="I6476">
        <v>11.227600000000001</v>
      </c>
      <c r="J6476" s="111">
        <v>42013</v>
      </c>
      <c r="L6476" t="s">
        <v>2</v>
      </c>
      <c r="M6476" t="s">
        <v>80</v>
      </c>
      <c r="N6476" t="s">
        <v>81</v>
      </c>
    </row>
    <row r="6477" spans="1:14" x14ac:dyDescent="0.25">
      <c r="A6477" t="s">
        <v>9362</v>
      </c>
      <c r="B6477" t="s">
        <v>58</v>
      </c>
      <c r="C6477" t="s">
        <v>9361</v>
      </c>
      <c r="D6477" t="s">
        <v>79</v>
      </c>
      <c r="E6477" s="149">
        <v>680410</v>
      </c>
      <c r="F6477" s="149">
        <v>13900</v>
      </c>
      <c r="G6477" s="149">
        <v>694310</v>
      </c>
      <c r="H6477" s="150">
        <f>Tabela2[[#This Row],[PERCENTUAL REALIZADO2]]*1/100</f>
        <v>0.96369000000000005</v>
      </c>
      <c r="I6477">
        <v>96.369</v>
      </c>
      <c r="J6477" s="111">
        <v>42025</v>
      </c>
      <c r="L6477" t="s">
        <v>2</v>
      </c>
      <c r="M6477" t="s">
        <v>80</v>
      </c>
      <c r="N6477" t="s">
        <v>1324</v>
      </c>
    </row>
    <row r="6478" spans="1:14" x14ac:dyDescent="0.25">
      <c r="A6478" t="s">
        <v>9363</v>
      </c>
      <c r="B6478" t="s">
        <v>62</v>
      </c>
      <c r="C6478" t="s">
        <v>4623</v>
      </c>
      <c r="D6478" t="s">
        <v>79</v>
      </c>
      <c r="E6478" s="149">
        <v>243750</v>
      </c>
      <c r="F6478" s="149">
        <v>10596.71</v>
      </c>
      <c r="G6478" s="149">
        <v>254346.71</v>
      </c>
      <c r="H6478" s="150">
        <f>Tabela2[[#This Row],[PERCENTUAL REALIZADO2]]*1/100</f>
        <v>0.12736</v>
      </c>
      <c r="I6478">
        <v>12.736000000000001</v>
      </c>
      <c r="J6478" s="111">
        <v>42913</v>
      </c>
      <c r="L6478" t="s">
        <v>2</v>
      </c>
      <c r="M6478" t="s">
        <v>80</v>
      </c>
      <c r="N6478" t="s">
        <v>81</v>
      </c>
    </row>
    <row r="6479" spans="1:14" x14ac:dyDescent="0.25">
      <c r="A6479" t="s">
        <v>9365</v>
      </c>
      <c r="B6479" t="s">
        <v>52</v>
      </c>
      <c r="C6479" t="s">
        <v>9364</v>
      </c>
      <c r="D6479" t="s">
        <v>79</v>
      </c>
      <c r="E6479" s="149">
        <v>487500</v>
      </c>
      <c r="F6479" s="149">
        <v>12500</v>
      </c>
      <c r="G6479" s="149">
        <v>500000</v>
      </c>
      <c r="H6479" s="150">
        <f>Tabela2[[#This Row],[PERCENTUAL REALIZADO2]]*1/100</f>
        <v>0.99891499999999989</v>
      </c>
      <c r="I6479">
        <v>99.891499999999994</v>
      </c>
      <c r="J6479" s="111">
        <v>41821</v>
      </c>
      <c r="L6479" t="s">
        <v>2</v>
      </c>
      <c r="M6479" t="s">
        <v>80</v>
      </c>
      <c r="N6479" t="s">
        <v>81</v>
      </c>
    </row>
    <row r="6480" spans="1:14" x14ac:dyDescent="0.25">
      <c r="A6480" t="s">
        <v>9365</v>
      </c>
      <c r="B6480" t="s">
        <v>52</v>
      </c>
      <c r="C6480" t="s">
        <v>9364</v>
      </c>
      <c r="D6480" t="s">
        <v>79</v>
      </c>
      <c r="E6480" s="149">
        <v>487500</v>
      </c>
      <c r="F6480" s="149">
        <v>12500</v>
      </c>
      <c r="G6480" s="149">
        <v>500000</v>
      </c>
      <c r="H6480" s="150">
        <f>Tabela2[[#This Row],[PERCENTUAL REALIZADO2]]*1/100</f>
        <v>0.99941100000000005</v>
      </c>
      <c r="I6480">
        <v>99.941100000000006</v>
      </c>
      <c r="J6480" s="111">
        <v>41821</v>
      </c>
      <c r="L6480" t="s">
        <v>2</v>
      </c>
      <c r="M6480" t="s">
        <v>80</v>
      </c>
      <c r="N6480" t="s">
        <v>81</v>
      </c>
    </row>
    <row r="6481" spans="1:14" x14ac:dyDescent="0.25">
      <c r="A6481" t="s">
        <v>9366</v>
      </c>
      <c r="B6481" t="s">
        <v>62</v>
      </c>
      <c r="C6481" t="s">
        <v>3031</v>
      </c>
      <c r="D6481" t="s">
        <v>79</v>
      </c>
      <c r="E6481" s="149">
        <v>682500</v>
      </c>
      <c r="F6481" s="149">
        <v>102442.68</v>
      </c>
      <c r="G6481" s="149">
        <v>784942.68</v>
      </c>
      <c r="H6481" s="150">
        <f>Tabela2[[#This Row],[PERCENTUAL REALIZADO2]]*1/100</f>
        <v>5.0910000000000004E-2</v>
      </c>
      <c r="I6481">
        <v>5.0910000000000002</v>
      </c>
      <c r="J6481" s="111">
        <v>42160</v>
      </c>
      <c r="L6481" t="s">
        <v>2</v>
      </c>
      <c r="M6481" t="s">
        <v>80</v>
      </c>
      <c r="N6481" t="s">
        <v>81</v>
      </c>
    </row>
    <row r="6482" spans="1:14" x14ac:dyDescent="0.25">
      <c r="A6482" t="s">
        <v>9367</v>
      </c>
      <c r="B6482" t="s">
        <v>62</v>
      </c>
      <c r="C6482" t="s">
        <v>2705</v>
      </c>
      <c r="D6482" t="s">
        <v>79</v>
      </c>
      <c r="E6482" s="149">
        <v>243750</v>
      </c>
      <c r="F6482" s="149">
        <v>39791.730000000003</v>
      </c>
      <c r="G6482" s="149">
        <v>283541.73</v>
      </c>
      <c r="H6482" s="150">
        <f>Tabela2[[#This Row],[PERCENTUAL REALIZADO2]]*1/100</f>
        <v>0.65472300000000005</v>
      </c>
      <c r="I6482">
        <v>65.472300000000004</v>
      </c>
      <c r="J6482" s="111">
        <v>42331</v>
      </c>
      <c r="L6482" t="s">
        <v>2</v>
      </c>
      <c r="M6482" t="s">
        <v>80</v>
      </c>
      <c r="N6482" t="s">
        <v>81</v>
      </c>
    </row>
    <row r="6483" spans="1:14" x14ac:dyDescent="0.25">
      <c r="A6483" t="s">
        <v>9368</v>
      </c>
      <c r="B6483" t="s">
        <v>62</v>
      </c>
      <c r="C6483" t="s">
        <v>901</v>
      </c>
      <c r="D6483" t="s">
        <v>79</v>
      </c>
      <c r="E6483" s="149">
        <v>292500</v>
      </c>
      <c r="F6483" s="149">
        <v>65685.56</v>
      </c>
      <c r="G6483" s="149">
        <v>358185.56</v>
      </c>
      <c r="H6483" s="150">
        <f>Tabela2[[#This Row],[PERCENTUAL REALIZADO2]]*1/100</f>
        <v>0.22292600000000001</v>
      </c>
      <c r="I6483">
        <v>22.2926</v>
      </c>
      <c r="J6483" s="111">
        <v>42234</v>
      </c>
      <c r="L6483" t="s">
        <v>2</v>
      </c>
      <c r="M6483" t="s">
        <v>80</v>
      </c>
      <c r="N6483" t="s">
        <v>81</v>
      </c>
    </row>
    <row r="6484" spans="1:14" x14ac:dyDescent="0.25">
      <c r="A6484" t="s">
        <v>5305</v>
      </c>
      <c r="B6484" t="s">
        <v>54</v>
      </c>
      <c r="C6484" t="s">
        <v>1130</v>
      </c>
      <c r="D6484" t="s">
        <v>79</v>
      </c>
      <c r="E6484" s="149">
        <v>195000</v>
      </c>
      <c r="F6484" s="149">
        <v>116877.04</v>
      </c>
      <c r="G6484" s="149">
        <v>311877.03999999998</v>
      </c>
      <c r="H6484" s="150">
        <f>Tabela2[[#This Row],[PERCENTUAL REALIZADO2]]*1/100</f>
        <v>0.75631400000000004</v>
      </c>
      <c r="I6484">
        <v>75.631399999999999</v>
      </c>
      <c r="J6484" s="111">
        <v>42345</v>
      </c>
      <c r="L6484" t="s">
        <v>2</v>
      </c>
      <c r="M6484" t="s">
        <v>80</v>
      </c>
      <c r="N6484" t="s">
        <v>81</v>
      </c>
    </row>
    <row r="6485" spans="1:14" x14ac:dyDescent="0.25">
      <c r="A6485" t="s">
        <v>9370</v>
      </c>
      <c r="B6485" t="s">
        <v>68</v>
      </c>
      <c r="C6485" t="s">
        <v>9369</v>
      </c>
      <c r="D6485" t="s">
        <v>117</v>
      </c>
      <c r="E6485" s="149">
        <v>250000</v>
      </c>
      <c r="F6485" s="149">
        <v>26896.65</v>
      </c>
      <c r="G6485" s="149">
        <v>276896.65000000002</v>
      </c>
      <c r="H6485" s="150">
        <f>Tabela2[[#This Row],[PERCENTUAL REALIZADO2]]*1/100</f>
        <v>0.77045599999999992</v>
      </c>
      <c r="I6485">
        <v>77.045599999999993</v>
      </c>
      <c r="J6485" s="111">
        <v>42055</v>
      </c>
      <c r="L6485" t="s">
        <v>2</v>
      </c>
      <c r="M6485" t="s">
        <v>120</v>
      </c>
      <c r="N6485" t="s">
        <v>121</v>
      </c>
    </row>
    <row r="6486" spans="1:14" x14ac:dyDescent="0.25">
      <c r="A6486" t="s">
        <v>119</v>
      </c>
      <c r="B6486" t="s">
        <v>53</v>
      </c>
      <c r="C6486" t="s">
        <v>3434</v>
      </c>
      <c r="D6486" t="s">
        <v>117</v>
      </c>
      <c r="E6486" s="149">
        <v>750000</v>
      </c>
      <c r="F6486" s="149">
        <v>20555.09</v>
      </c>
      <c r="G6486" s="149">
        <v>770555.09</v>
      </c>
      <c r="H6486" s="150">
        <f>Tabela2[[#This Row],[PERCENTUAL REALIZADO2]]*1/100</f>
        <v>0.49932399999999999</v>
      </c>
      <c r="I6486">
        <v>49.932400000000001</v>
      </c>
      <c r="J6486" s="111">
        <v>42151</v>
      </c>
      <c r="L6486" t="s">
        <v>2</v>
      </c>
      <c r="M6486" t="s">
        <v>120</v>
      </c>
      <c r="N6486" t="s">
        <v>121</v>
      </c>
    </row>
    <row r="6487" spans="1:14" x14ac:dyDescent="0.25">
      <c r="A6487" t="s">
        <v>9371</v>
      </c>
      <c r="B6487" t="s">
        <v>52</v>
      </c>
      <c r="C6487" t="s">
        <v>1230</v>
      </c>
      <c r="D6487" t="s">
        <v>117</v>
      </c>
      <c r="E6487" s="149">
        <v>1632000</v>
      </c>
      <c r="F6487" s="149">
        <v>76540.479999999996</v>
      </c>
      <c r="G6487" s="149">
        <v>1708540.48</v>
      </c>
      <c r="H6487" s="150">
        <f>Tabela2[[#This Row],[PERCENTUAL REALIZADO2]]*1/100</f>
        <v>1.1414000000000001E-2</v>
      </c>
      <c r="I6487">
        <v>1.1414</v>
      </c>
      <c r="J6487" s="111">
        <v>42114</v>
      </c>
      <c r="L6487" t="s">
        <v>2</v>
      </c>
      <c r="M6487" t="s">
        <v>120</v>
      </c>
      <c r="N6487" t="s">
        <v>121</v>
      </c>
    </row>
    <row r="6488" spans="1:14" x14ac:dyDescent="0.25">
      <c r="A6488" t="s">
        <v>412</v>
      </c>
      <c r="B6488" t="s">
        <v>47</v>
      </c>
      <c r="C6488" t="s">
        <v>4041</v>
      </c>
      <c r="D6488" t="s">
        <v>117</v>
      </c>
      <c r="E6488" s="149">
        <v>750000</v>
      </c>
      <c r="F6488" s="149">
        <v>84505</v>
      </c>
      <c r="G6488" s="149">
        <v>834505</v>
      </c>
      <c r="H6488" s="150">
        <f>Tabela2[[#This Row],[PERCENTUAL REALIZADO2]]*1/100</f>
        <v>0.22258299999999998</v>
      </c>
      <c r="I6488">
        <v>22.258299999999998</v>
      </c>
      <c r="J6488" s="111">
        <v>42221</v>
      </c>
      <c r="L6488" t="s">
        <v>2</v>
      </c>
      <c r="M6488" t="s">
        <v>120</v>
      </c>
      <c r="N6488" t="s">
        <v>121</v>
      </c>
    </row>
    <row r="6489" spans="1:14" x14ac:dyDescent="0.25">
      <c r="A6489" t="s">
        <v>412</v>
      </c>
      <c r="B6489" t="s">
        <v>59</v>
      </c>
      <c r="C6489" t="s">
        <v>1275</v>
      </c>
      <c r="D6489" t="s">
        <v>117</v>
      </c>
      <c r="E6489" s="149">
        <v>250000</v>
      </c>
      <c r="F6489" s="149">
        <v>5102.04</v>
      </c>
      <c r="G6489" s="149">
        <v>255102.04</v>
      </c>
      <c r="H6489" s="150">
        <f>Tabela2[[#This Row],[PERCENTUAL REALIZADO2]]*1/100</f>
        <v>6.4253000000000005E-2</v>
      </c>
      <c r="I6489">
        <v>6.4253</v>
      </c>
      <c r="J6489" s="111">
        <v>42245</v>
      </c>
      <c r="L6489" t="s">
        <v>2</v>
      </c>
      <c r="M6489" t="s">
        <v>120</v>
      </c>
      <c r="N6489" t="s">
        <v>121</v>
      </c>
    </row>
    <row r="6490" spans="1:14" x14ac:dyDescent="0.25">
      <c r="A6490" t="s">
        <v>9372</v>
      </c>
      <c r="B6490" t="s">
        <v>52</v>
      </c>
      <c r="C6490" t="s">
        <v>148</v>
      </c>
      <c r="D6490" t="s">
        <v>117</v>
      </c>
      <c r="E6490" s="149">
        <v>300000</v>
      </c>
      <c r="F6490" s="149">
        <v>9000</v>
      </c>
      <c r="G6490" s="149">
        <v>309000</v>
      </c>
      <c r="H6490" s="150">
        <f>Tabela2[[#This Row],[PERCENTUAL REALIZADO2]]*1/100</f>
        <v>7.9653000000000002E-2</v>
      </c>
      <c r="I6490">
        <v>7.9653</v>
      </c>
      <c r="J6490" s="111">
        <v>42306</v>
      </c>
      <c r="L6490" t="s">
        <v>2</v>
      </c>
      <c r="M6490" t="s">
        <v>120</v>
      </c>
      <c r="N6490" t="s">
        <v>121</v>
      </c>
    </row>
    <row r="6491" spans="1:14" x14ac:dyDescent="0.25">
      <c r="A6491" t="s">
        <v>9373</v>
      </c>
      <c r="B6491" t="s">
        <v>52</v>
      </c>
      <c r="C6491" t="s">
        <v>6568</v>
      </c>
      <c r="D6491" t="s">
        <v>117</v>
      </c>
      <c r="E6491" s="149">
        <v>588000</v>
      </c>
      <c r="F6491" s="149">
        <v>12000</v>
      </c>
      <c r="G6491" s="149">
        <v>600000</v>
      </c>
      <c r="H6491" s="150">
        <f>Tabela2[[#This Row],[PERCENTUAL REALIZADO2]]*1/100</f>
        <v>0.60190600000000005</v>
      </c>
      <c r="I6491">
        <v>60.190600000000003</v>
      </c>
      <c r="J6491" s="111">
        <v>41978</v>
      </c>
      <c r="L6491" t="s">
        <v>2</v>
      </c>
      <c r="M6491" t="s">
        <v>120</v>
      </c>
      <c r="N6491" t="s">
        <v>121</v>
      </c>
    </row>
    <row r="6492" spans="1:14" x14ac:dyDescent="0.25">
      <c r="A6492" t="s">
        <v>412</v>
      </c>
      <c r="B6492" t="s">
        <v>60</v>
      </c>
      <c r="C6492" t="s">
        <v>263</v>
      </c>
      <c r="D6492" t="s">
        <v>117</v>
      </c>
      <c r="E6492" s="149">
        <v>500000</v>
      </c>
      <c r="F6492" s="149">
        <v>65345.8</v>
      </c>
      <c r="G6492" s="149">
        <v>565345.80000000005</v>
      </c>
      <c r="H6492" s="150">
        <f>Tabela2[[#This Row],[PERCENTUAL REALIZADO2]]*1/100</f>
        <v>0.82162999999999997</v>
      </c>
      <c r="I6492">
        <v>82.162999999999997</v>
      </c>
      <c r="J6492" s="111">
        <v>42143</v>
      </c>
      <c r="L6492" t="s">
        <v>2</v>
      </c>
      <c r="M6492" t="s">
        <v>120</v>
      </c>
      <c r="N6492" t="s">
        <v>121</v>
      </c>
    </row>
    <row r="6493" spans="1:14" x14ac:dyDescent="0.25">
      <c r="A6493" t="s">
        <v>9374</v>
      </c>
      <c r="B6493" t="s">
        <v>52</v>
      </c>
      <c r="C6493" t="s">
        <v>7851</v>
      </c>
      <c r="D6493" t="s">
        <v>117</v>
      </c>
      <c r="E6493" s="149">
        <v>343000</v>
      </c>
      <c r="F6493" s="149">
        <v>7000</v>
      </c>
      <c r="G6493" s="149">
        <v>350000</v>
      </c>
      <c r="H6493" s="150">
        <f>Tabela2[[#This Row],[PERCENTUAL REALIZADO2]]*1/100</f>
        <v>2.9310000000000004E-3</v>
      </c>
      <c r="I6493">
        <v>0.29310000000000003</v>
      </c>
      <c r="J6493" s="111">
        <v>41852</v>
      </c>
      <c r="L6493" t="s">
        <v>2</v>
      </c>
      <c r="M6493" t="s">
        <v>120</v>
      </c>
      <c r="N6493" t="s">
        <v>121</v>
      </c>
    </row>
    <row r="6494" spans="1:14" x14ac:dyDescent="0.25">
      <c r="A6494" t="s">
        <v>9375</v>
      </c>
      <c r="B6494" t="s">
        <v>52</v>
      </c>
      <c r="C6494" t="s">
        <v>3099</v>
      </c>
      <c r="D6494" t="s">
        <v>117</v>
      </c>
      <c r="E6494" s="149">
        <v>705600</v>
      </c>
      <c r="F6494" s="149">
        <v>14400</v>
      </c>
      <c r="G6494" s="149">
        <v>720000</v>
      </c>
      <c r="H6494" s="150">
        <f>Tabela2[[#This Row],[PERCENTUAL REALIZADO2]]*1/100</f>
        <v>0.847858</v>
      </c>
      <c r="I6494">
        <v>84.785799999999995</v>
      </c>
      <c r="J6494" s="111">
        <v>42047</v>
      </c>
      <c r="L6494" t="s">
        <v>2</v>
      </c>
      <c r="M6494" t="s">
        <v>120</v>
      </c>
      <c r="N6494" t="s">
        <v>121</v>
      </c>
    </row>
    <row r="6495" spans="1:14" x14ac:dyDescent="0.25">
      <c r="A6495" t="s">
        <v>9376</v>
      </c>
      <c r="B6495" t="s">
        <v>52</v>
      </c>
      <c r="C6495" t="s">
        <v>4719</v>
      </c>
      <c r="D6495" t="s">
        <v>117</v>
      </c>
      <c r="E6495" s="149">
        <v>390000</v>
      </c>
      <c r="F6495" s="149">
        <v>56328.639999999999</v>
      </c>
      <c r="G6495" s="149">
        <v>446328.64</v>
      </c>
      <c r="H6495" s="150">
        <f>Tabela2[[#This Row],[PERCENTUAL REALIZADO2]]*1/100</f>
        <v>0.85946500000000003</v>
      </c>
      <c r="I6495">
        <v>85.9465</v>
      </c>
      <c r="J6495" s="111">
        <v>41976</v>
      </c>
      <c r="L6495" t="s">
        <v>2</v>
      </c>
      <c r="M6495" t="s">
        <v>120</v>
      </c>
      <c r="N6495" t="s">
        <v>121</v>
      </c>
    </row>
    <row r="6496" spans="1:14" x14ac:dyDescent="0.25">
      <c r="A6496" t="s">
        <v>9377</v>
      </c>
      <c r="B6496" t="s">
        <v>60</v>
      </c>
      <c r="C6496" t="s">
        <v>362</v>
      </c>
      <c r="D6496" t="s">
        <v>117</v>
      </c>
      <c r="E6496" s="149">
        <v>300000</v>
      </c>
      <c r="F6496" s="149">
        <v>96655.38</v>
      </c>
      <c r="G6496" s="149">
        <v>396655.38</v>
      </c>
      <c r="H6496" s="150">
        <f>Tabela2[[#This Row],[PERCENTUAL REALIZADO2]]*1/100</f>
        <v>3.5849999999999996E-3</v>
      </c>
      <c r="I6496">
        <v>0.35849999999999999</v>
      </c>
      <c r="J6496" s="111">
        <v>42158</v>
      </c>
      <c r="L6496" t="s">
        <v>2</v>
      </c>
      <c r="M6496" t="s">
        <v>120</v>
      </c>
      <c r="N6496" t="s">
        <v>121</v>
      </c>
    </row>
    <row r="6497" spans="1:14" x14ac:dyDescent="0.25">
      <c r="A6497" t="s">
        <v>412</v>
      </c>
      <c r="B6497" t="s">
        <v>47</v>
      </c>
      <c r="C6497" t="s">
        <v>861</v>
      </c>
      <c r="D6497" t="s">
        <v>117</v>
      </c>
      <c r="E6497" s="149">
        <v>500000</v>
      </c>
      <c r="F6497" s="149">
        <v>10204.82</v>
      </c>
      <c r="G6497" s="149">
        <v>510204.82</v>
      </c>
      <c r="H6497" s="150">
        <f>Tabela2[[#This Row],[PERCENTUAL REALIZADO2]]*1/100</f>
        <v>0.49205900000000002</v>
      </c>
      <c r="I6497">
        <v>49.2059</v>
      </c>
      <c r="J6497" s="111">
        <v>42278</v>
      </c>
      <c r="L6497" t="s">
        <v>2</v>
      </c>
      <c r="M6497" t="s">
        <v>120</v>
      </c>
      <c r="N6497" t="s">
        <v>121</v>
      </c>
    </row>
    <row r="6498" spans="1:14" x14ac:dyDescent="0.25">
      <c r="A6498" t="s">
        <v>9378</v>
      </c>
      <c r="B6498" t="s">
        <v>69</v>
      </c>
      <c r="C6498" t="s">
        <v>497</v>
      </c>
      <c r="D6498" t="s">
        <v>86</v>
      </c>
      <c r="E6498" s="149">
        <v>394200</v>
      </c>
      <c r="F6498" s="149">
        <v>0</v>
      </c>
      <c r="G6498" s="149">
        <v>394200</v>
      </c>
      <c r="H6498" s="150">
        <f>Tabela2[[#This Row],[PERCENTUAL REALIZADO2]]*1/100</f>
        <v>0.920705</v>
      </c>
      <c r="I6498">
        <v>92.070499999999996</v>
      </c>
      <c r="J6498" s="111">
        <v>42370</v>
      </c>
      <c r="L6498" t="s">
        <v>2</v>
      </c>
      <c r="M6498" t="s">
        <v>84</v>
      </c>
      <c r="N6498" t="s">
        <v>88</v>
      </c>
    </row>
    <row r="6499" spans="1:14" x14ac:dyDescent="0.25">
      <c r="A6499" t="s">
        <v>9379</v>
      </c>
      <c r="B6499" t="s">
        <v>52</v>
      </c>
      <c r="C6499" t="s">
        <v>1315</v>
      </c>
      <c r="D6499" t="s">
        <v>117</v>
      </c>
      <c r="E6499" s="149">
        <v>299812.5</v>
      </c>
      <c r="F6499" s="149">
        <v>7000</v>
      </c>
      <c r="G6499" s="149">
        <v>306812.5</v>
      </c>
      <c r="H6499" s="150">
        <f>Tabela2[[#This Row],[PERCENTUAL REALIZADO2]]*1/100</f>
        <v>0.28603000000000001</v>
      </c>
      <c r="I6499">
        <v>28.603000000000002</v>
      </c>
      <c r="J6499" s="111">
        <v>42199</v>
      </c>
      <c r="L6499" t="s">
        <v>2</v>
      </c>
      <c r="M6499" t="s">
        <v>120</v>
      </c>
      <c r="N6499" t="s">
        <v>121</v>
      </c>
    </row>
    <row r="6500" spans="1:14" x14ac:dyDescent="0.25">
      <c r="A6500" t="s">
        <v>9380</v>
      </c>
      <c r="B6500" t="s">
        <v>52</v>
      </c>
      <c r="C6500" t="s">
        <v>1315</v>
      </c>
      <c r="D6500" t="s">
        <v>117</v>
      </c>
      <c r="E6500" s="149">
        <v>249843.75</v>
      </c>
      <c r="F6500" s="149">
        <v>6000</v>
      </c>
      <c r="G6500" s="149">
        <v>255843.75</v>
      </c>
      <c r="H6500" s="150">
        <f>Tabela2[[#This Row],[PERCENTUAL REALIZADO2]]*1/100</f>
        <v>3.0376E-2</v>
      </c>
      <c r="I6500">
        <v>3.0375999999999999</v>
      </c>
      <c r="J6500" s="111">
        <v>42199</v>
      </c>
      <c r="L6500" t="s">
        <v>2</v>
      </c>
      <c r="M6500" t="s">
        <v>120</v>
      </c>
      <c r="N6500" t="s">
        <v>121</v>
      </c>
    </row>
    <row r="6501" spans="1:14" x14ac:dyDescent="0.25">
      <c r="A6501" t="s">
        <v>9381</v>
      </c>
      <c r="B6501" t="s">
        <v>47</v>
      </c>
      <c r="C6501" t="s">
        <v>4098</v>
      </c>
      <c r="D6501" t="s">
        <v>117</v>
      </c>
      <c r="E6501" s="149">
        <v>243750</v>
      </c>
      <c r="F6501" s="149">
        <v>16250</v>
      </c>
      <c r="G6501" s="149">
        <v>260000</v>
      </c>
      <c r="H6501" s="150">
        <f>Tabela2[[#This Row],[PERCENTUAL REALIZADO2]]*1/100</f>
        <v>4.6184000000000003E-2</v>
      </c>
      <c r="I6501">
        <v>4.6184000000000003</v>
      </c>
      <c r="J6501" s="111">
        <v>42163</v>
      </c>
      <c r="L6501" t="s">
        <v>2</v>
      </c>
      <c r="M6501" t="s">
        <v>120</v>
      </c>
      <c r="N6501" t="s">
        <v>121</v>
      </c>
    </row>
    <row r="6502" spans="1:14" x14ac:dyDescent="0.25">
      <c r="A6502" t="s">
        <v>9382</v>
      </c>
      <c r="B6502" t="s">
        <v>53</v>
      </c>
      <c r="C6502" t="s">
        <v>6647</v>
      </c>
      <c r="D6502" t="s">
        <v>117</v>
      </c>
      <c r="E6502" s="149">
        <v>243750</v>
      </c>
      <c r="F6502" s="149">
        <v>35918.57</v>
      </c>
      <c r="G6502" s="149">
        <v>279668.57</v>
      </c>
      <c r="H6502" s="150">
        <f>Tabela2[[#This Row],[PERCENTUAL REALIZADO2]]*1/100</f>
        <v>2.6177000000000002E-2</v>
      </c>
      <c r="I6502">
        <v>2.6177000000000001</v>
      </c>
      <c r="J6502" s="111">
        <v>42401</v>
      </c>
      <c r="L6502" t="s">
        <v>2</v>
      </c>
      <c r="M6502" t="s">
        <v>120</v>
      </c>
      <c r="N6502" t="s">
        <v>121</v>
      </c>
    </row>
    <row r="6503" spans="1:14" x14ac:dyDescent="0.25">
      <c r="A6503" t="s">
        <v>9383</v>
      </c>
      <c r="B6503" t="s">
        <v>50</v>
      </c>
      <c r="C6503" t="s">
        <v>3318</v>
      </c>
      <c r="D6503" t="s">
        <v>117</v>
      </c>
      <c r="E6503" s="149">
        <v>341250</v>
      </c>
      <c r="F6503" s="149">
        <v>75822.02</v>
      </c>
      <c r="G6503" s="149">
        <v>417072.02</v>
      </c>
      <c r="H6503" s="150">
        <f>Tabela2[[#This Row],[PERCENTUAL REALIZADO2]]*1/100</f>
        <v>0.50719599999999998</v>
      </c>
      <c r="I6503">
        <v>50.7196</v>
      </c>
      <c r="J6503" s="111">
        <v>42213</v>
      </c>
      <c r="L6503" t="s">
        <v>2</v>
      </c>
      <c r="M6503" t="s">
        <v>120</v>
      </c>
      <c r="N6503" t="s">
        <v>121</v>
      </c>
    </row>
    <row r="6504" spans="1:14" x14ac:dyDescent="0.25">
      <c r="A6504" t="s">
        <v>9384</v>
      </c>
      <c r="B6504" t="s">
        <v>50</v>
      </c>
      <c r="C6504" t="s">
        <v>567</v>
      </c>
      <c r="D6504" t="s">
        <v>117</v>
      </c>
      <c r="E6504" s="149">
        <v>292500</v>
      </c>
      <c r="F6504" s="149">
        <v>4158.12</v>
      </c>
      <c r="G6504" s="149">
        <v>296658.12</v>
      </c>
      <c r="H6504" s="150">
        <f>Tabela2[[#This Row],[PERCENTUAL REALIZADO2]]*1/100</f>
        <v>0.89294499999999999</v>
      </c>
      <c r="I6504">
        <v>89.294499999999999</v>
      </c>
      <c r="J6504" s="111">
        <v>42552</v>
      </c>
      <c r="L6504" t="s">
        <v>2</v>
      </c>
      <c r="M6504" t="s">
        <v>120</v>
      </c>
      <c r="N6504" t="s">
        <v>121</v>
      </c>
    </row>
    <row r="6505" spans="1:14" x14ac:dyDescent="0.25">
      <c r="A6505" t="s">
        <v>9385</v>
      </c>
      <c r="B6505" t="s">
        <v>68</v>
      </c>
      <c r="C6505" t="s">
        <v>757</v>
      </c>
      <c r="D6505" t="s">
        <v>117</v>
      </c>
      <c r="E6505" s="149">
        <v>243750</v>
      </c>
      <c r="F6505" s="149">
        <v>5701.79</v>
      </c>
      <c r="G6505" s="149">
        <v>249451.79</v>
      </c>
      <c r="H6505" s="150">
        <f>Tabela2[[#This Row],[PERCENTUAL REALIZADO2]]*1/100</f>
        <v>0.52215100000000003</v>
      </c>
      <c r="I6505">
        <v>52.2151</v>
      </c>
      <c r="J6505" s="111">
        <v>42018</v>
      </c>
      <c r="L6505" t="s">
        <v>2</v>
      </c>
      <c r="M6505" t="s">
        <v>120</v>
      </c>
      <c r="N6505" t="s">
        <v>121</v>
      </c>
    </row>
    <row r="6506" spans="1:14" x14ac:dyDescent="0.25">
      <c r="A6506" t="s">
        <v>9386</v>
      </c>
      <c r="B6506" t="s">
        <v>48</v>
      </c>
      <c r="C6506" t="s">
        <v>601</v>
      </c>
      <c r="D6506" t="s">
        <v>117</v>
      </c>
      <c r="E6506" s="149">
        <v>1462500</v>
      </c>
      <c r="F6506" s="149">
        <v>207459.51</v>
      </c>
      <c r="G6506" s="149">
        <v>1669959.51</v>
      </c>
      <c r="H6506" s="150">
        <f>Tabela2[[#This Row],[PERCENTUAL REALIZADO2]]*1/100</f>
        <v>1.8249999999999999E-2</v>
      </c>
      <c r="I6506">
        <v>1.825</v>
      </c>
      <c r="J6506" s="111">
        <v>42156</v>
      </c>
      <c r="L6506" t="s">
        <v>2</v>
      </c>
      <c r="M6506" t="s">
        <v>120</v>
      </c>
      <c r="N6506" t="s">
        <v>121</v>
      </c>
    </row>
    <row r="6507" spans="1:14" x14ac:dyDescent="0.25">
      <c r="A6507" t="s">
        <v>9387</v>
      </c>
      <c r="B6507" t="s">
        <v>53</v>
      </c>
      <c r="C6507" t="s">
        <v>424</v>
      </c>
      <c r="D6507" t="s">
        <v>117</v>
      </c>
      <c r="E6507" s="149">
        <v>243750</v>
      </c>
      <c r="F6507" s="149">
        <v>58104.01</v>
      </c>
      <c r="G6507" s="149">
        <v>301854.01</v>
      </c>
      <c r="H6507" s="150">
        <f>Tabela2[[#This Row],[PERCENTUAL REALIZADO2]]*1/100</f>
        <v>0.97201499999999996</v>
      </c>
      <c r="I6507">
        <v>97.201499999999996</v>
      </c>
      <c r="J6507" s="111">
        <v>42480</v>
      </c>
      <c r="L6507" t="s">
        <v>2</v>
      </c>
      <c r="M6507" t="s">
        <v>120</v>
      </c>
      <c r="N6507" t="s">
        <v>121</v>
      </c>
    </row>
    <row r="6508" spans="1:14" x14ac:dyDescent="0.25">
      <c r="A6508" t="s">
        <v>9388</v>
      </c>
      <c r="B6508" t="s">
        <v>57</v>
      </c>
      <c r="C6508" t="s">
        <v>4615</v>
      </c>
      <c r="D6508" t="s">
        <v>117</v>
      </c>
      <c r="E6508" s="149">
        <v>292500</v>
      </c>
      <c r="F6508" s="149">
        <v>6000</v>
      </c>
      <c r="G6508" s="149">
        <v>298500</v>
      </c>
      <c r="H6508" s="150">
        <f>Tabela2[[#This Row],[PERCENTUAL REALIZADO2]]*1/100</f>
        <v>2.6293999999999998E-2</v>
      </c>
      <c r="I6508">
        <v>2.6294</v>
      </c>
      <c r="J6508" s="111">
        <v>42206</v>
      </c>
      <c r="L6508" t="s">
        <v>2</v>
      </c>
      <c r="M6508" t="s">
        <v>120</v>
      </c>
      <c r="N6508" t="s">
        <v>121</v>
      </c>
    </row>
    <row r="6509" spans="1:14" x14ac:dyDescent="0.25">
      <c r="A6509" t="s">
        <v>9389</v>
      </c>
      <c r="B6509" t="s">
        <v>51</v>
      </c>
      <c r="C6509" t="s">
        <v>563</v>
      </c>
      <c r="D6509" t="s">
        <v>117</v>
      </c>
      <c r="E6509" s="149">
        <v>1950000</v>
      </c>
      <c r="F6509" s="149">
        <v>40000</v>
      </c>
      <c r="G6509" s="149">
        <v>1990000</v>
      </c>
      <c r="H6509" s="150">
        <f>Tabela2[[#This Row],[PERCENTUAL REALIZADO2]]*1/100</f>
        <v>1.3792E-2</v>
      </c>
      <c r="I6509">
        <v>1.3792</v>
      </c>
      <c r="J6509" s="111">
        <v>42278</v>
      </c>
      <c r="L6509" t="s">
        <v>2</v>
      </c>
      <c r="M6509" t="s">
        <v>120</v>
      </c>
      <c r="N6509" t="s">
        <v>121</v>
      </c>
    </row>
    <row r="6510" spans="1:14" x14ac:dyDescent="0.25">
      <c r="A6510" t="s">
        <v>9390</v>
      </c>
      <c r="B6510" t="s">
        <v>68</v>
      </c>
      <c r="C6510" t="s">
        <v>399</v>
      </c>
      <c r="D6510" t="s">
        <v>117</v>
      </c>
      <c r="E6510" s="149">
        <v>243750</v>
      </c>
      <c r="F6510" s="149">
        <v>30979.08</v>
      </c>
      <c r="G6510" s="149">
        <v>274729.08</v>
      </c>
      <c r="H6510" s="150">
        <f>Tabela2[[#This Row],[PERCENTUAL REALIZADO2]]*1/100</f>
        <v>0.64965400000000006</v>
      </c>
      <c r="I6510">
        <v>64.965400000000002</v>
      </c>
      <c r="J6510" s="111">
        <v>42370</v>
      </c>
      <c r="L6510" t="s">
        <v>2</v>
      </c>
      <c r="M6510" t="s">
        <v>120</v>
      </c>
      <c r="N6510" t="s">
        <v>121</v>
      </c>
    </row>
    <row r="6511" spans="1:14" x14ac:dyDescent="0.25">
      <c r="A6511" t="s">
        <v>9392</v>
      </c>
      <c r="B6511" t="s">
        <v>57</v>
      </c>
      <c r="C6511" t="s">
        <v>9391</v>
      </c>
      <c r="D6511" t="s">
        <v>117</v>
      </c>
      <c r="E6511" s="149">
        <v>390000</v>
      </c>
      <c r="F6511" s="149">
        <v>17650.599999999999</v>
      </c>
      <c r="G6511" s="149">
        <v>407650.6</v>
      </c>
      <c r="H6511" s="150">
        <f>Tabela2[[#This Row],[PERCENTUAL REALIZADO2]]*1/100</f>
        <v>3.4853999999999996E-2</v>
      </c>
      <c r="I6511">
        <v>3.4853999999999998</v>
      </c>
      <c r="J6511" s="111">
        <v>42138</v>
      </c>
      <c r="L6511" t="s">
        <v>2</v>
      </c>
      <c r="M6511" t="s">
        <v>120</v>
      </c>
      <c r="N6511" t="s">
        <v>121</v>
      </c>
    </row>
    <row r="6512" spans="1:14" x14ac:dyDescent="0.25">
      <c r="A6512" t="s">
        <v>9393</v>
      </c>
      <c r="B6512" t="s">
        <v>57</v>
      </c>
      <c r="C6512" t="s">
        <v>752</v>
      </c>
      <c r="D6512" t="s">
        <v>117</v>
      </c>
      <c r="E6512" s="149">
        <v>292500</v>
      </c>
      <c r="F6512" s="149">
        <v>9875.98</v>
      </c>
      <c r="G6512" s="149">
        <v>302375.98</v>
      </c>
      <c r="H6512" s="150">
        <f>Tabela2[[#This Row],[PERCENTUAL REALIZADO2]]*1/100</f>
        <v>2.4841999999999999E-2</v>
      </c>
      <c r="I6512">
        <v>2.4842</v>
      </c>
      <c r="J6512" s="111">
        <v>42145</v>
      </c>
      <c r="L6512" t="s">
        <v>2</v>
      </c>
      <c r="M6512" t="s">
        <v>120</v>
      </c>
      <c r="N6512" t="s">
        <v>121</v>
      </c>
    </row>
    <row r="6513" spans="1:14" x14ac:dyDescent="0.25">
      <c r="A6513" t="s">
        <v>9394</v>
      </c>
      <c r="B6513" t="s">
        <v>68</v>
      </c>
      <c r="C6513" t="s">
        <v>5012</v>
      </c>
      <c r="D6513" t="s">
        <v>117</v>
      </c>
      <c r="E6513" s="149">
        <v>487500</v>
      </c>
      <c r="F6513" s="149">
        <v>12500</v>
      </c>
      <c r="G6513" s="149">
        <v>500000</v>
      </c>
      <c r="H6513" s="150">
        <f>Tabela2[[#This Row],[PERCENTUAL REALIZADO2]]*1/100</f>
        <v>8.5959999999999995E-3</v>
      </c>
      <c r="I6513">
        <v>0.85960000000000003</v>
      </c>
      <c r="J6513" s="111">
        <v>42336</v>
      </c>
      <c r="L6513" t="s">
        <v>2</v>
      </c>
      <c r="M6513" t="s">
        <v>120</v>
      </c>
      <c r="N6513" t="s">
        <v>121</v>
      </c>
    </row>
    <row r="6514" spans="1:14" x14ac:dyDescent="0.25">
      <c r="A6514" t="s">
        <v>9395</v>
      </c>
      <c r="B6514" t="s">
        <v>66</v>
      </c>
      <c r="C6514" t="s">
        <v>6340</v>
      </c>
      <c r="D6514" t="s">
        <v>82</v>
      </c>
      <c r="E6514" s="149">
        <v>243750</v>
      </c>
      <c r="F6514" s="149">
        <v>8412.7999999999993</v>
      </c>
      <c r="G6514" s="149">
        <v>252162.8</v>
      </c>
      <c r="H6514" s="150">
        <f>Tabela2[[#This Row],[PERCENTUAL REALIZADO2]]*1/100</f>
        <v>0.97455500000000006</v>
      </c>
      <c r="I6514">
        <v>97.455500000000001</v>
      </c>
      <c r="J6514" s="111">
        <v>42134</v>
      </c>
      <c r="L6514" t="s">
        <v>2</v>
      </c>
      <c r="M6514" t="s">
        <v>84</v>
      </c>
      <c r="N6514" t="s">
        <v>85</v>
      </c>
    </row>
    <row r="6515" spans="1:14" x14ac:dyDescent="0.25">
      <c r="A6515" t="s">
        <v>9396</v>
      </c>
      <c r="B6515" t="s">
        <v>48</v>
      </c>
      <c r="C6515" t="s">
        <v>2330</v>
      </c>
      <c r="D6515" t="s">
        <v>82</v>
      </c>
      <c r="E6515" s="149">
        <v>975000</v>
      </c>
      <c r="F6515" s="149">
        <v>21980.26</v>
      </c>
      <c r="G6515" s="149">
        <v>996980.26</v>
      </c>
      <c r="H6515" s="150">
        <f>Tabela2[[#This Row],[PERCENTUAL REALIZADO2]]*1/100</f>
        <v>0.13208</v>
      </c>
      <c r="I6515">
        <v>13.208</v>
      </c>
      <c r="J6515" s="111">
        <v>42128</v>
      </c>
      <c r="L6515" t="s">
        <v>2</v>
      </c>
      <c r="M6515" t="s">
        <v>84</v>
      </c>
      <c r="N6515" t="s">
        <v>85</v>
      </c>
    </row>
    <row r="6516" spans="1:14" x14ac:dyDescent="0.25">
      <c r="A6516" t="s">
        <v>9397</v>
      </c>
      <c r="B6516" t="s">
        <v>48</v>
      </c>
      <c r="C6516" t="s">
        <v>1298</v>
      </c>
      <c r="D6516" t="s">
        <v>82</v>
      </c>
      <c r="E6516" s="149">
        <v>975000</v>
      </c>
      <c r="F6516" s="149">
        <v>49811.57</v>
      </c>
      <c r="G6516" s="149">
        <v>1024811.57</v>
      </c>
      <c r="H6516" s="150">
        <f>Tabela2[[#This Row],[PERCENTUAL REALIZADO2]]*1/100</f>
        <v>0.76758300000000002</v>
      </c>
      <c r="I6516">
        <v>76.758300000000006</v>
      </c>
      <c r="J6516" s="111">
        <v>41821</v>
      </c>
      <c r="L6516" t="s">
        <v>2</v>
      </c>
      <c r="M6516" t="s">
        <v>84</v>
      </c>
      <c r="N6516" t="s">
        <v>85</v>
      </c>
    </row>
    <row r="6517" spans="1:14" x14ac:dyDescent="0.25">
      <c r="A6517" t="s">
        <v>9398</v>
      </c>
      <c r="B6517" t="s">
        <v>51</v>
      </c>
      <c r="C6517" t="s">
        <v>327</v>
      </c>
      <c r="D6517" t="s">
        <v>82</v>
      </c>
      <c r="E6517" s="149">
        <v>975000</v>
      </c>
      <c r="F6517" s="149">
        <v>19897.96</v>
      </c>
      <c r="G6517" s="149">
        <v>994897.96</v>
      </c>
      <c r="H6517" s="150">
        <f>Tabela2[[#This Row],[PERCENTUAL REALIZADO2]]*1/100</f>
        <v>0.236458</v>
      </c>
      <c r="I6517">
        <v>23.645800000000001</v>
      </c>
      <c r="J6517" s="111">
        <v>42165</v>
      </c>
      <c r="L6517" t="s">
        <v>2</v>
      </c>
      <c r="M6517" t="s">
        <v>84</v>
      </c>
      <c r="N6517" t="s">
        <v>85</v>
      </c>
    </row>
    <row r="6518" spans="1:14" x14ac:dyDescent="0.25">
      <c r="A6518" t="s">
        <v>9399</v>
      </c>
      <c r="B6518" t="s">
        <v>66</v>
      </c>
      <c r="C6518" t="s">
        <v>6340</v>
      </c>
      <c r="D6518" t="s">
        <v>82</v>
      </c>
      <c r="E6518" s="149">
        <v>487500</v>
      </c>
      <c r="F6518" s="149">
        <v>17010.330000000002</v>
      </c>
      <c r="G6518" s="149">
        <v>504510.33</v>
      </c>
      <c r="H6518" s="150">
        <f>Tabela2[[#This Row],[PERCENTUAL REALIZADO2]]*1/100</f>
        <v>0.93653000000000008</v>
      </c>
      <c r="I6518">
        <v>93.653000000000006</v>
      </c>
      <c r="J6518" s="111">
        <v>42223</v>
      </c>
      <c r="L6518" t="s">
        <v>2</v>
      </c>
      <c r="M6518" t="s">
        <v>84</v>
      </c>
      <c r="N6518" t="s">
        <v>85</v>
      </c>
    </row>
    <row r="6519" spans="1:14" x14ac:dyDescent="0.25">
      <c r="A6519" t="s">
        <v>9400</v>
      </c>
      <c r="B6519" t="s">
        <v>52</v>
      </c>
      <c r="C6519" t="s">
        <v>7065</v>
      </c>
      <c r="D6519" t="s">
        <v>82</v>
      </c>
      <c r="E6519" s="149">
        <v>292500</v>
      </c>
      <c r="F6519" s="149">
        <v>7500</v>
      </c>
      <c r="G6519" s="149">
        <v>300000</v>
      </c>
      <c r="H6519" s="150">
        <f>Tabela2[[#This Row],[PERCENTUAL REALIZADO2]]*1/100</f>
        <v>3.8016000000000001E-2</v>
      </c>
      <c r="I6519">
        <v>3.8016000000000001</v>
      </c>
      <c r="J6519" s="111">
        <v>42215</v>
      </c>
      <c r="L6519" t="s">
        <v>2</v>
      </c>
      <c r="M6519" t="s">
        <v>84</v>
      </c>
      <c r="N6519" t="s">
        <v>85</v>
      </c>
    </row>
    <row r="6520" spans="1:14" x14ac:dyDescent="0.25">
      <c r="A6520" t="s">
        <v>9401</v>
      </c>
      <c r="B6520" t="s">
        <v>62</v>
      </c>
      <c r="C6520" t="s">
        <v>304</v>
      </c>
      <c r="D6520" t="s">
        <v>82</v>
      </c>
      <c r="E6520" s="149">
        <v>390000</v>
      </c>
      <c r="F6520" s="149">
        <v>8000</v>
      </c>
      <c r="G6520" s="149">
        <v>398000</v>
      </c>
      <c r="H6520" s="150">
        <f>Tabela2[[#This Row],[PERCENTUAL REALIZADO2]]*1/100</f>
        <v>0.74446900000000005</v>
      </c>
      <c r="I6520">
        <v>74.446899999999999</v>
      </c>
      <c r="J6520" s="111">
        <v>42040</v>
      </c>
      <c r="L6520" t="s">
        <v>2</v>
      </c>
      <c r="M6520" t="s">
        <v>84</v>
      </c>
      <c r="N6520" t="s">
        <v>85</v>
      </c>
    </row>
    <row r="6521" spans="1:14" x14ac:dyDescent="0.25">
      <c r="A6521" t="s">
        <v>9402</v>
      </c>
      <c r="B6521" t="s">
        <v>69</v>
      </c>
      <c r="C6521" t="s">
        <v>1014</v>
      </c>
      <c r="D6521" t="s">
        <v>82</v>
      </c>
      <c r="E6521" s="149">
        <v>332718.75</v>
      </c>
      <c r="F6521" s="149">
        <v>9888.27</v>
      </c>
      <c r="G6521" s="149">
        <v>342607.02</v>
      </c>
      <c r="H6521" s="150">
        <f>Tabela2[[#This Row],[PERCENTUAL REALIZADO2]]*1/100</f>
        <v>0.56022300000000003</v>
      </c>
      <c r="I6521">
        <v>56.022300000000001</v>
      </c>
      <c r="J6521" s="111">
        <v>42458</v>
      </c>
      <c r="L6521" t="s">
        <v>2</v>
      </c>
      <c r="M6521" t="s">
        <v>84</v>
      </c>
      <c r="N6521" t="s">
        <v>85</v>
      </c>
    </row>
    <row r="6522" spans="1:14" x14ac:dyDescent="0.25">
      <c r="A6522" t="s">
        <v>9403</v>
      </c>
      <c r="B6522" t="s">
        <v>52</v>
      </c>
      <c r="C6522" t="s">
        <v>1149</v>
      </c>
      <c r="D6522" t="s">
        <v>82</v>
      </c>
      <c r="E6522" s="149">
        <v>292500</v>
      </c>
      <c r="F6522" s="149">
        <v>6000</v>
      </c>
      <c r="G6522" s="149">
        <v>298500</v>
      </c>
      <c r="H6522" s="150">
        <f>Tabela2[[#This Row],[PERCENTUAL REALIZADO2]]*1/100</f>
        <v>0.50856000000000001</v>
      </c>
      <c r="I6522">
        <v>50.856000000000002</v>
      </c>
      <c r="J6522" s="111">
        <v>42230</v>
      </c>
      <c r="L6522" t="s">
        <v>2</v>
      </c>
      <c r="M6522" t="s">
        <v>84</v>
      </c>
      <c r="N6522" t="s">
        <v>85</v>
      </c>
    </row>
    <row r="6523" spans="1:14" x14ac:dyDescent="0.25">
      <c r="A6523" t="s">
        <v>9404</v>
      </c>
      <c r="B6523" t="s">
        <v>62</v>
      </c>
      <c r="C6523" t="s">
        <v>5163</v>
      </c>
      <c r="D6523" t="s">
        <v>82</v>
      </c>
      <c r="E6523" s="149">
        <v>292500</v>
      </c>
      <c r="F6523" s="149">
        <v>7500</v>
      </c>
      <c r="G6523" s="149">
        <v>300000</v>
      </c>
      <c r="H6523" s="150">
        <f>Tabela2[[#This Row],[PERCENTUAL REALIZADO2]]*1/100</f>
        <v>0.59484900000000007</v>
      </c>
      <c r="I6523">
        <v>59.484900000000003</v>
      </c>
      <c r="J6523" s="111">
        <v>42161</v>
      </c>
      <c r="L6523" t="s">
        <v>2</v>
      </c>
      <c r="M6523" t="s">
        <v>84</v>
      </c>
      <c r="N6523" t="s">
        <v>85</v>
      </c>
    </row>
    <row r="6524" spans="1:14" x14ac:dyDescent="0.25">
      <c r="A6524" t="s">
        <v>9405</v>
      </c>
      <c r="B6524" t="s">
        <v>47</v>
      </c>
      <c r="C6524" t="s">
        <v>6389</v>
      </c>
      <c r="D6524" t="s">
        <v>82</v>
      </c>
      <c r="E6524" s="149">
        <v>243750</v>
      </c>
      <c r="F6524" s="149">
        <v>6250</v>
      </c>
      <c r="G6524" s="149">
        <v>250000</v>
      </c>
      <c r="H6524" s="150">
        <f>Tabela2[[#This Row],[PERCENTUAL REALIZADO2]]*1/100</f>
        <v>0.94049499999999997</v>
      </c>
      <c r="I6524">
        <v>94.049499999999995</v>
      </c>
      <c r="J6524" s="111">
        <v>42967</v>
      </c>
      <c r="L6524" t="s">
        <v>2</v>
      </c>
      <c r="M6524" t="s">
        <v>84</v>
      </c>
      <c r="N6524" t="s">
        <v>85</v>
      </c>
    </row>
    <row r="6525" spans="1:14" x14ac:dyDescent="0.25">
      <c r="A6525" t="s">
        <v>9406</v>
      </c>
      <c r="B6525" t="s">
        <v>60</v>
      </c>
      <c r="C6525" t="s">
        <v>6819</v>
      </c>
      <c r="D6525" t="s">
        <v>82</v>
      </c>
      <c r="E6525" s="149">
        <v>243750</v>
      </c>
      <c r="F6525" s="149">
        <v>6250</v>
      </c>
      <c r="G6525" s="149">
        <v>250000</v>
      </c>
      <c r="H6525" s="150">
        <f>Tabela2[[#This Row],[PERCENTUAL REALIZADO2]]*1/100</f>
        <v>0.65219300000000002</v>
      </c>
      <c r="I6525">
        <v>65.219300000000004</v>
      </c>
      <c r="J6525" s="111">
        <v>42059</v>
      </c>
      <c r="L6525" t="s">
        <v>2</v>
      </c>
      <c r="M6525" t="s">
        <v>84</v>
      </c>
      <c r="N6525" t="s">
        <v>85</v>
      </c>
    </row>
    <row r="6526" spans="1:14" x14ac:dyDescent="0.25">
      <c r="A6526" t="s">
        <v>9407</v>
      </c>
      <c r="B6526" t="s">
        <v>62</v>
      </c>
      <c r="C6526" t="s">
        <v>430</v>
      </c>
      <c r="D6526" t="s">
        <v>86</v>
      </c>
      <c r="E6526" s="149">
        <v>245850</v>
      </c>
      <c r="F6526" s="149">
        <v>28242.55</v>
      </c>
      <c r="G6526" s="149">
        <v>274092.55</v>
      </c>
      <c r="H6526" s="150">
        <f>Tabela2[[#This Row],[PERCENTUAL REALIZADO2]]*1/100</f>
        <v>0.71209199999999995</v>
      </c>
      <c r="I6526">
        <v>71.209199999999996</v>
      </c>
      <c r="J6526" s="111">
        <v>42186</v>
      </c>
      <c r="L6526" t="s">
        <v>2</v>
      </c>
      <c r="M6526" t="s">
        <v>84</v>
      </c>
      <c r="N6526" t="s">
        <v>88</v>
      </c>
    </row>
    <row r="6527" spans="1:14" x14ac:dyDescent="0.25">
      <c r="A6527" t="s">
        <v>9408</v>
      </c>
      <c r="B6527" t="s">
        <v>48</v>
      </c>
      <c r="C6527" t="s">
        <v>627</v>
      </c>
      <c r="D6527" t="s">
        <v>86</v>
      </c>
      <c r="E6527" s="149">
        <v>493100</v>
      </c>
      <c r="F6527" s="149">
        <v>10400</v>
      </c>
      <c r="G6527" s="149">
        <v>503500</v>
      </c>
      <c r="H6527" s="150">
        <f>Tabela2[[#This Row],[PERCENTUAL REALIZADO2]]*1/100</f>
        <v>0.69788300000000003</v>
      </c>
      <c r="I6527">
        <v>69.788300000000007</v>
      </c>
      <c r="J6527" s="111">
        <v>42278</v>
      </c>
      <c r="L6527" t="s">
        <v>2</v>
      </c>
      <c r="M6527" t="s">
        <v>84</v>
      </c>
      <c r="N6527" t="s">
        <v>88</v>
      </c>
    </row>
    <row r="6528" spans="1:14" x14ac:dyDescent="0.25">
      <c r="A6528" t="s">
        <v>9409</v>
      </c>
      <c r="B6528" t="s">
        <v>47</v>
      </c>
      <c r="C6528" t="s">
        <v>6758</v>
      </c>
      <c r="D6528" t="s">
        <v>86</v>
      </c>
      <c r="E6528" s="149">
        <v>635000</v>
      </c>
      <c r="F6528" s="149">
        <v>15000</v>
      </c>
      <c r="G6528" s="149">
        <v>650000</v>
      </c>
      <c r="H6528" s="150">
        <f>Tabela2[[#This Row],[PERCENTUAL REALIZADO2]]*1/100</f>
        <v>0.95800799999999997</v>
      </c>
      <c r="I6528">
        <v>95.800799999999995</v>
      </c>
      <c r="J6528" s="111">
        <v>42550</v>
      </c>
      <c r="L6528" t="s">
        <v>2</v>
      </c>
      <c r="M6528" t="s">
        <v>84</v>
      </c>
      <c r="N6528" t="s">
        <v>88</v>
      </c>
    </row>
    <row r="6529" spans="1:14" x14ac:dyDescent="0.25">
      <c r="A6529" t="s">
        <v>9410</v>
      </c>
      <c r="B6529" t="s">
        <v>60</v>
      </c>
      <c r="C6529" t="s">
        <v>266</v>
      </c>
      <c r="D6529" t="s">
        <v>117</v>
      </c>
      <c r="E6529" s="149">
        <v>2500000</v>
      </c>
      <c r="F6529" s="149">
        <v>230000</v>
      </c>
      <c r="G6529" s="149">
        <v>2730000</v>
      </c>
      <c r="H6529" s="150">
        <f>Tabela2[[#This Row],[PERCENTUAL REALIZADO2]]*1/100</f>
        <v>0.85499099999999995</v>
      </c>
      <c r="I6529">
        <v>85.499099999999999</v>
      </c>
      <c r="J6529" s="111">
        <v>41824</v>
      </c>
      <c r="L6529" t="s">
        <v>2</v>
      </c>
      <c r="M6529" t="s">
        <v>120</v>
      </c>
      <c r="N6529" t="s">
        <v>684</v>
      </c>
    </row>
    <row r="6530" spans="1:14" x14ac:dyDescent="0.25">
      <c r="A6530" t="s">
        <v>9412</v>
      </c>
      <c r="B6530" t="s">
        <v>55</v>
      </c>
      <c r="C6530" t="s">
        <v>9411</v>
      </c>
      <c r="D6530" t="s">
        <v>86</v>
      </c>
      <c r="E6530" s="149">
        <v>394200</v>
      </c>
      <c r="F6530" s="149">
        <v>92318.04</v>
      </c>
      <c r="G6530" s="149">
        <v>486518.04</v>
      </c>
      <c r="H6530" s="150">
        <f>Tabela2[[#This Row],[PERCENTUAL REALIZADO2]]*1/100</f>
        <v>0.54146399999999995</v>
      </c>
      <c r="I6530">
        <v>54.1464</v>
      </c>
      <c r="J6530" s="111">
        <v>42522</v>
      </c>
      <c r="L6530" t="s">
        <v>2</v>
      </c>
      <c r="M6530" t="s">
        <v>84</v>
      </c>
      <c r="N6530" t="s">
        <v>88</v>
      </c>
    </row>
    <row r="6531" spans="1:14" x14ac:dyDescent="0.25">
      <c r="A6531" t="s">
        <v>8751</v>
      </c>
      <c r="B6531" t="s">
        <v>57</v>
      </c>
      <c r="C6531" t="s">
        <v>4583</v>
      </c>
      <c r="D6531" t="s">
        <v>86</v>
      </c>
      <c r="E6531" s="149">
        <v>394200</v>
      </c>
      <c r="F6531" s="149">
        <v>37134.019999999997</v>
      </c>
      <c r="G6531" s="149">
        <v>431334.02</v>
      </c>
      <c r="H6531" s="150">
        <f>Tabela2[[#This Row],[PERCENTUAL REALIZADO2]]*1/100</f>
        <v>9.9870000000000011E-3</v>
      </c>
      <c r="I6531">
        <v>0.99870000000000003</v>
      </c>
      <c r="J6531" s="111">
        <v>42156</v>
      </c>
      <c r="L6531" t="s">
        <v>2</v>
      </c>
      <c r="M6531" t="s">
        <v>84</v>
      </c>
      <c r="N6531" t="s">
        <v>88</v>
      </c>
    </row>
    <row r="6532" spans="1:14" x14ac:dyDescent="0.25">
      <c r="A6532" t="s">
        <v>9413</v>
      </c>
      <c r="B6532" t="s">
        <v>60</v>
      </c>
      <c r="C6532" t="s">
        <v>306</v>
      </c>
      <c r="D6532" t="s">
        <v>86</v>
      </c>
      <c r="E6532" s="149">
        <v>493100</v>
      </c>
      <c r="F6532" s="149">
        <v>42878.26</v>
      </c>
      <c r="G6532" s="149">
        <v>535978.26</v>
      </c>
      <c r="H6532" s="150">
        <f>Tabela2[[#This Row],[PERCENTUAL REALIZADO2]]*1/100</f>
        <v>0.79678700000000002</v>
      </c>
      <c r="I6532">
        <v>79.678700000000006</v>
      </c>
      <c r="J6532" s="111">
        <v>42622</v>
      </c>
      <c r="L6532" t="s">
        <v>2</v>
      </c>
      <c r="M6532" t="s">
        <v>84</v>
      </c>
      <c r="N6532" t="s">
        <v>6541</v>
      </c>
    </row>
    <row r="6533" spans="1:14" x14ac:dyDescent="0.25">
      <c r="A6533" t="s">
        <v>9414</v>
      </c>
      <c r="B6533" t="s">
        <v>67</v>
      </c>
      <c r="C6533" t="s">
        <v>3432</v>
      </c>
      <c r="D6533" t="s">
        <v>86</v>
      </c>
      <c r="E6533" s="149">
        <v>592000</v>
      </c>
      <c r="F6533" s="149">
        <v>102782.57</v>
      </c>
      <c r="G6533" s="149">
        <v>694782.57</v>
      </c>
      <c r="H6533" s="150">
        <f>Tabela2[[#This Row],[PERCENTUAL REALIZADO2]]*1/100</f>
        <v>0.85412400000000011</v>
      </c>
      <c r="I6533">
        <v>85.412400000000005</v>
      </c>
      <c r="J6533" s="111">
        <v>42165</v>
      </c>
      <c r="L6533" t="s">
        <v>2</v>
      </c>
      <c r="M6533" t="s">
        <v>84</v>
      </c>
      <c r="N6533" t="s">
        <v>88</v>
      </c>
    </row>
    <row r="6534" spans="1:14" x14ac:dyDescent="0.25">
      <c r="A6534" t="s">
        <v>9415</v>
      </c>
      <c r="B6534" t="s">
        <v>54</v>
      </c>
      <c r="C6534" t="s">
        <v>6017</v>
      </c>
      <c r="D6534" t="s">
        <v>86</v>
      </c>
      <c r="E6534" s="149">
        <v>987600</v>
      </c>
      <c r="F6534" s="149">
        <v>55395.24</v>
      </c>
      <c r="G6534" s="149">
        <v>1042995.24</v>
      </c>
      <c r="H6534" s="150">
        <f>Tabela2[[#This Row],[PERCENTUAL REALIZADO2]]*1/100</f>
        <v>0.903173</v>
      </c>
      <c r="I6534">
        <v>90.317300000000003</v>
      </c>
      <c r="J6534" s="111">
        <v>42164</v>
      </c>
      <c r="L6534" t="s">
        <v>2</v>
      </c>
      <c r="M6534" t="s">
        <v>84</v>
      </c>
      <c r="N6534" t="s">
        <v>88</v>
      </c>
    </row>
    <row r="6535" spans="1:14" x14ac:dyDescent="0.25">
      <c r="A6535" t="s">
        <v>9416</v>
      </c>
      <c r="B6535" t="s">
        <v>67</v>
      </c>
      <c r="C6535" t="s">
        <v>3432</v>
      </c>
      <c r="D6535" t="s">
        <v>86</v>
      </c>
      <c r="E6535" s="149">
        <v>690900</v>
      </c>
      <c r="F6535" s="149">
        <v>287613.96000000002</v>
      </c>
      <c r="G6535" s="149">
        <v>978513.96</v>
      </c>
      <c r="H6535" s="150">
        <f>Tabela2[[#This Row],[PERCENTUAL REALIZADO2]]*1/100</f>
        <v>0.62454600000000005</v>
      </c>
      <c r="I6535">
        <v>62.454599999999999</v>
      </c>
      <c r="J6535" s="111">
        <v>42205</v>
      </c>
      <c r="L6535" t="s">
        <v>2</v>
      </c>
      <c r="M6535" t="s">
        <v>84</v>
      </c>
      <c r="N6535" t="s">
        <v>88</v>
      </c>
    </row>
    <row r="6536" spans="1:14" x14ac:dyDescent="0.25">
      <c r="A6536" t="s">
        <v>9417</v>
      </c>
      <c r="B6536" t="s">
        <v>68</v>
      </c>
      <c r="C6536" t="s">
        <v>168</v>
      </c>
      <c r="D6536" t="s">
        <v>86</v>
      </c>
      <c r="E6536" s="149">
        <v>987600</v>
      </c>
      <c r="F6536" s="149">
        <v>87000</v>
      </c>
      <c r="G6536" s="149">
        <v>1074600</v>
      </c>
      <c r="H6536" s="150">
        <f>Tabela2[[#This Row],[PERCENTUAL REALIZADO2]]*1/100</f>
        <v>0.10397500000000001</v>
      </c>
      <c r="I6536">
        <v>10.397500000000001</v>
      </c>
      <c r="J6536" s="111">
        <v>42217</v>
      </c>
      <c r="L6536" t="s">
        <v>2</v>
      </c>
      <c r="M6536" t="s">
        <v>84</v>
      </c>
      <c r="N6536" t="s">
        <v>88</v>
      </c>
    </row>
    <row r="6537" spans="1:14" x14ac:dyDescent="0.25">
      <c r="A6537" t="s">
        <v>9418</v>
      </c>
      <c r="B6537" t="s">
        <v>69</v>
      </c>
      <c r="C6537" t="s">
        <v>691</v>
      </c>
      <c r="D6537" t="s">
        <v>86</v>
      </c>
      <c r="E6537" s="149">
        <v>384310</v>
      </c>
      <c r="F6537" s="149">
        <v>5727.92</v>
      </c>
      <c r="G6537" s="149">
        <v>390037.92</v>
      </c>
      <c r="H6537" s="150">
        <f>Tabela2[[#This Row],[PERCENTUAL REALIZADO2]]*1/100</f>
        <v>0.54202499999999998</v>
      </c>
      <c r="I6537">
        <v>54.202500000000001</v>
      </c>
      <c r="J6537" s="111">
        <v>42095</v>
      </c>
      <c r="L6537" t="s">
        <v>2</v>
      </c>
      <c r="M6537" t="s">
        <v>84</v>
      </c>
      <c r="N6537" t="s">
        <v>88</v>
      </c>
    </row>
    <row r="6538" spans="1:14" x14ac:dyDescent="0.25">
      <c r="A6538" t="s">
        <v>8659</v>
      </c>
      <c r="B6538" t="s">
        <v>65</v>
      </c>
      <c r="C6538" t="s">
        <v>385</v>
      </c>
      <c r="D6538" t="s">
        <v>86</v>
      </c>
      <c r="E6538" s="149">
        <v>245850</v>
      </c>
      <c r="F6538" s="149">
        <v>26935.51</v>
      </c>
      <c r="G6538" s="149">
        <v>272785.51</v>
      </c>
      <c r="H6538" s="150">
        <f>Tabela2[[#This Row],[PERCENTUAL REALIZADO2]]*1/100</f>
        <v>0.99810599999999994</v>
      </c>
      <c r="I6538">
        <v>99.810599999999994</v>
      </c>
      <c r="J6538" s="111">
        <v>42130</v>
      </c>
      <c r="L6538" t="s">
        <v>2</v>
      </c>
      <c r="M6538" t="s">
        <v>84</v>
      </c>
      <c r="N6538" t="s">
        <v>88</v>
      </c>
    </row>
    <row r="6539" spans="1:14" x14ac:dyDescent="0.25">
      <c r="A6539" t="s">
        <v>9419</v>
      </c>
      <c r="B6539" t="s">
        <v>62</v>
      </c>
      <c r="C6539" t="s">
        <v>7168</v>
      </c>
      <c r="D6539" t="s">
        <v>86</v>
      </c>
      <c r="E6539" s="149">
        <v>98200</v>
      </c>
      <c r="F6539" s="149">
        <v>1800</v>
      </c>
      <c r="G6539" s="149">
        <v>100000</v>
      </c>
      <c r="H6539" s="150">
        <f>Tabela2[[#This Row],[PERCENTUAL REALIZADO2]]*1/100</f>
        <v>1.8000000000000002E-2</v>
      </c>
      <c r="I6539">
        <v>1.8</v>
      </c>
      <c r="J6539" s="111">
        <v>42152</v>
      </c>
      <c r="L6539" t="s">
        <v>2</v>
      </c>
      <c r="M6539" t="s">
        <v>84</v>
      </c>
      <c r="N6539" t="s">
        <v>644</v>
      </c>
    </row>
    <row r="6540" spans="1:14" x14ac:dyDescent="0.25">
      <c r="A6540" t="s">
        <v>9420</v>
      </c>
      <c r="B6540" t="s">
        <v>67</v>
      </c>
      <c r="C6540" t="s">
        <v>6057</v>
      </c>
      <c r="D6540" t="s">
        <v>86</v>
      </c>
      <c r="E6540" s="149">
        <v>493100</v>
      </c>
      <c r="F6540" s="149">
        <v>101594.15</v>
      </c>
      <c r="G6540" s="149">
        <v>594694.15</v>
      </c>
      <c r="H6540" s="150">
        <f>Tabela2[[#This Row],[PERCENTUAL REALIZADO2]]*1/100</f>
        <v>2.9248E-2</v>
      </c>
      <c r="I6540">
        <v>2.9247999999999998</v>
      </c>
      <c r="J6540" s="111">
        <v>42186</v>
      </c>
      <c r="L6540" t="s">
        <v>2</v>
      </c>
      <c r="M6540" t="s">
        <v>84</v>
      </c>
      <c r="N6540" t="s">
        <v>88</v>
      </c>
    </row>
    <row r="6541" spans="1:14" x14ac:dyDescent="0.25">
      <c r="A6541" t="s">
        <v>9421</v>
      </c>
      <c r="B6541" t="s">
        <v>52</v>
      </c>
      <c r="C6541" t="s">
        <v>6608</v>
      </c>
      <c r="D6541" t="s">
        <v>86</v>
      </c>
      <c r="E6541" s="149">
        <v>1482100</v>
      </c>
      <c r="F6541" s="149">
        <v>32900</v>
      </c>
      <c r="G6541" s="149">
        <v>1515000</v>
      </c>
      <c r="H6541" s="150">
        <f>Tabela2[[#This Row],[PERCENTUAL REALIZADO2]]*1/100</f>
        <v>0.99814199999999997</v>
      </c>
      <c r="I6541">
        <v>99.8142</v>
      </c>
      <c r="J6541" s="111">
        <v>41834</v>
      </c>
      <c r="L6541" t="s">
        <v>2</v>
      </c>
      <c r="M6541" t="s">
        <v>84</v>
      </c>
      <c r="N6541" t="s">
        <v>88</v>
      </c>
    </row>
    <row r="6542" spans="1:14" x14ac:dyDescent="0.25">
      <c r="A6542" t="s">
        <v>3495</v>
      </c>
      <c r="B6542" t="s">
        <v>61</v>
      </c>
      <c r="C6542" t="s">
        <v>909</v>
      </c>
      <c r="D6542" t="s">
        <v>86</v>
      </c>
      <c r="E6542" s="149">
        <v>1976600</v>
      </c>
      <c r="F6542" s="149">
        <v>196136.09</v>
      </c>
      <c r="G6542" s="149">
        <v>2172736.09</v>
      </c>
      <c r="H6542" s="150">
        <f>Tabela2[[#This Row],[PERCENTUAL REALIZADO2]]*1/100</f>
        <v>5.6981000000000004E-2</v>
      </c>
      <c r="I6542">
        <v>5.6981000000000002</v>
      </c>
      <c r="J6542" s="111">
        <v>42248</v>
      </c>
      <c r="L6542" t="s">
        <v>2</v>
      </c>
      <c r="M6542" t="s">
        <v>84</v>
      </c>
      <c r="N6542" t="s">
        <v>88</v>
      </c>
    </row>
    <row r="6543" spans="1:14" x14ac:dyDescent="0.25">
      <c r="A6543" t="s">
        <v>9422</v>
      </c>
      <c r="B6543" t="s">
        <v>67</v>
      </c>
      <c r="C6543" t="s">
        <v>461</v>
      </c>
      <c r="D6543" t="s">
        <v>86</v>
      </c>
      <c r="E6543" s="149">
        <v>245850</v>
      </c>
      <c r="F6543" s="149">
        <v>23030.38</v>
      </c>
      <c r="G6543" s="149">
        <v>268880.38</v>
      </c>
      <c r="H6543" s="150">
        <f>Tabela2[[#This Row],[PERCENTUAL REALIZADO2]]*1/100</f>
        <v>0.82648900000000003</v>
      </c>
      <c r="I6543">
        <v>82.648899999999998</v>
      </c>
      <c r="J6543" s="111">
        <v>42215</v>
      </c>
      <c r="L6543" t="s">
        <v>2</v>
      </c>
      <c r="M6543" t="s">
        <v>84</v>
      </c>
      <c r="N6543" t="s">
        <v>88</v>
      </c>
    </row>
    <row r="6544" spans="1:14" x14ac:dyDescent="0.25">
      <c r="A6544" t="s">
        <v>9423</v>
      </c>
      <c r="B6544" t="s">
        <v>48</v>
      </c>
      <c r="C6544" t="s">
        <v>5924</v>
      </c>
      <c r="D6544" t="s">
        <v>86</v>
      </c>
      <c r="E6544" s="149">
        <v>592000</v>
      </c>
      <c r="F6544" s="149">
        <v>83414.69</v>
      </c>
      <c r="G6544" s="149">
        <v>675414.69</v>
      </c>
      <c r="H6544" s="150">
        <f>Tabela2[[#This Row],[PERCENTUAL REALIZADO2]]*1/100</f>
        <v>0.17678899999999997</v>
      </c>
      <c r="I6544">
        <v>17.678899999999999</v>
      </c>
      <c r="J6544" s="111">
        <v>42491</v>
      </c>
      <c r="L6544" t="s">
        <v>2</v>
      </c>
      <c r="M6544" t="s">
        <v>84</v>
      </c>
      <c r="N6544" t="s">
        <v>88</v>
      </c>
    </row>
    <row r="6545" spans="1:14" x14ac:dyDescent="0.25">
      <c r="A6545" t="s">
        <v>8570</v>
      </c>
      <c r="B6545" t="s">
        <v>69</v>
      </c>
      <c r="C6545" t="s">
        <v>6107</v>
      </c>
      <c r="D6545" t="s">
        <v>86</v>
      </c>
      <c r="E6545" s="149">
        <v>493100</v>
      </c>
      <c r="F6545" s="149">
        <v>7154.33</v>
      </c>
      <c r="G6545" s="149">
        <v>500254.33</v>
      </c>
      <c r="H6545" s="150">
        <f>Tabela2[[#This Row],[PERCENTUAL REALIZADO2]]*1/100</f>
        <v>4.7049000000000001E-2</v>
      </c>
      <c r="I6545">
        <v>4.7049000000000003</v>
      </c>
      <c r="J6545" s="111">
        <v>42248</v>
      </c>
      <c r="L6545" t="s">
        <v>2</v>
      </c>
      <c r="M6545" t="s">
        <v>84</v>
      </c>
      <c r="N6545" t="s">
        <v>88</v>
      </c>
    </row>
    <row r="6546" spans="1:14" x14ac:dyDescent="0.25">
      <c r="A6546" t="s">
        <v>9425</v>
      </c>
      <c r="B6546" t="s">
        <v>55</v>
      </c>
      <c r="C6546" t="s">
        <v>9424</v>
      </c>
      <c r="D6546" t="s">
        <v>86</v>
      </c>
      <c r="E6546" s="149">
        <v>1284300</v>
      </c>
      <c r="F6546" s="149">
        <v>26211</v>
      </c>
      <c r="G6546" s="149">
        <v>1310511</v>
      </c>
      <c r="H6546" s="150">
        <f>Tabela2[[#This Row],[PERCENTUAL REALIZADO2]]*1/100</f>
        <v>2.8863E-2</v>
      </c>
      <c r="I6546">
        <v>2.8862999999999999</v>
      </c>
      <c r="J6546" s="111">
        <v>42164</v>
      </c>
      <c r="L6546" t="s">
        <v>2</v>
      </c>
      <c r="M6546" t="s">
        <v>84</v>
      </c>
      <c r="N6546" t="s">
        <v>88</v>
      </c>
    </row>
    <row r="6547" spans="1:14" x14ac:dyDescent="0.25">
      <c r="A6547" t="s">
        <v>9426</v>
      </c>
      <c r="B6547" t="s">
        <v>58</v>
      </c>
      <c r="C6547" t="s">
        <v>3109</v>
      </c>
      <c r="D6547" t="s">
        <v>86</v>
      </c>
      <c r="E6547" s="149">
        <v>443650</v>
      </c>
      <c r="F6547" s="149">
        <v>409381.19</v>
      </c>
      <c r="G6547" s="149">
        <v>853031.19</v>
      </c>
      <c r="H6547" s="150">
        <f>Tabela2[[#This Row],[PERCENTUAL REALIZADO2]]*1/100</f>
        <v>0.87007299999999999</v>
      </c>
      <c r="I6547">
        <v>87.007300000000001</v>
      </c>
      <c r="J6547" s="111">
        <v>42276</v>
      </c>
      <c r="L6547" t="s">
        <v>2</v>
      </c>
      <c r="M6547" t="s">
        <v>84</v>
      </c>
      <c r="N6547" t="s">
        <v>88</v>
      </c>
    </row>
    <row r="6548" spans="1:14" x14ac:dyDescent="0.25">
      <c r="A6548" t="s">
        <v>9427</v>
      </c>
      <c r="B6548" t="s">
        <v>67</v>
      </c>
      <c r="C6548" t="s">
        <v>685</v>
      </c>
      <c r="D6548" t="s">
        <v>86</v>
      </c>
      <c r="E6548" s="149">
        <v>245850</v>
      </c>
      <c r="F6548" s="149">
        <v>69645.929999999993</v>
      </c>
      <c r="G6548" s="149">
        <v>315495.93</v>
      </c>
      <c r="H6548" s="150">
        <f>Tabela2[[#This Row],[PERCENTUAL REALIZADO2]]*1/100</f>
        <v>0.98797200000000007</v>
      </c>
      <c r="I6548">
        <v>98.797200000000004</v>
      </c>
      <c r="J6548" s="111">
        <v>42219</v>
      </c>
      <c r="L6548" t="s">
        <v>2</v>
      </c>
      <c r="M6548" t="s">
        <v>84</v>
      </c>
      <c r="N6548" t="s">
        <v>88</v>
      </c>
    </row>
    <row r="6549" spans="1:14" x14ac:dyDescent="0.25">
      <c r="A6549" t="s">
        <v>9429</v>
      </c>
      <c r="B6549" t="s">
        <v>53</v>
      </c>
      <c r="C6549" t="s">
        <v>9428</v>
      </c>
      <c r="D6549" t="s">
        <v>86</v>
      </c>
      <c r="E6549" s="149">
        <v>295300</v>
      </c>
      <c r="F6549" s="149">
        <v>0</v>
      </c>
      <c r="G6549" s="149">
        <v>295300</v>
      </c>
      <c r="H6549" s="150">
        <f>Tabela2[[#This Row],[PERCENTUAL REALIZADO2]]*1/100</f>
        <v>0.75</v>
      </c>
      <c r="I6549">
        <v>75</v>
      </c>
      <c r="J6549" s="111">
        <v>42165</v>
      </c>
      <c r="K6549" s="111">
        <v>42937</v>
      </c>
      <c r="L6549" t="s">
        <v>2</v>
      </c>
      <c r="M6549" t="s">
        <v>84</v>
      </c>
      <c r="N6549" t="s">
        <v>88</v>
      </c>
    </row>
    <row r="6550" spans="1:14" x14ac:dyDescent="0.25">
      <c r="A6550" t="s">
        <v>9431</v>
      </c>
      <c r="B6550" t="s">
        <v>52</v>
      </c>
      <c r="C6550" t="s">
        <v>9430</v>
      </c>
      <c r="D6550" t="s">
        <v>79</v>
      </c>
      <c r="E6550" s="149">
        <v>1755000</v>
      </c>
      <c r="F6550" s="149">
        <v>87750</v>
      </c>
      <c r="G6550" s="149">
        <v>1842750</v>
      </c>
      <c r="H6550" s="150">
        <f>Tabela2[[#This Row],[PERCENTUAL REALIZADO2]]*1/100</f>
        <v>3.2690000000000004E-2</v>
      </c>
      <c r="I6550">
        <v>3.2690000000000001</v>
      </c>
      <c r="J6550" s="111">
        <v>42164</v>
      </c>
      <c r="L6550" t="s">
        <v>2</v>
      </c>
      <c r="M6550" t="s">
        <v>80</v>
      </c>
      <c r="N6550" t="s">
        <v>81</v>
      </c>
    </row>
    <row r="6551" spans="1:14" x14ac:dyDescent="0.25">
      <c r="A6551" t="s">
        <v>9432</v>
      </c>
      <c r="B6551" t="s">
        <v>67</v>
      </c>
      <c r="C6551" t="s">
        <v>3432</v>
      </c>
      <c r="D6551" t="s">
        <v>86</v>
      </c>
      <c r="E6551" s="149">
        <v>592000</v>
      </c>
      <c r="F6551" s="149">
        <v>147769.21</v>
      </c>
      <c r="G6551" s="149">
        <v>739769.21</v>
      </c>
      <c r="H6551" s="150">
        <f>Tabela2[[#This Row],[PERCENTUAL REALIZADO2]]*1/100</f>
        <v>0.50167200000000001</v>
      </c>
      <c r="I6551">
        <v>50.167200000000001</v>
      </c>
      <c r="J6551" s="111">
        <v>42205</v>
      </c>
      <c r="L6551" t="s">
        <v>2</v>
      </c>
      <c r="M6551" t="s">
        <v>84</v>
      </c>
      <c r="N6551" t="s">
        <v>88</v>
      </c>
    </row>
    <row r="6552" spans="1:14" x14ac:dyDescent="0.25">
      <c r="A6552" t="s">
        <v>9433</v>
      </c>
      <c r="B6552" t="s">
        <v>68</v>
      </c>
      <c r="C6552" t="s">
        <v>1033</v>
      </c>
      <c r="D6552" t="s">
        <v>86</v>
      </c>
      <c r="E6552" s="149">
        <v>690900</v>
      </c>
      <c r="F6552" s="149">
        <v>14100</v>
      </c>
      <c r="G6552" s="149">
        <v>705000</v>
      </c>
      <c r="H6552" s="150">
        <f>Tabela2[[#This Row],[PERCENTUAL REALIZADO2]]*1/100</f>
        <v>0.51731900000000008</v>
      </c>
      <c r="I6552">
        <v>51.731900000000003</v>
      </c>
      <c r="J6552" s="111">
        <v>41824</v>
      </c>
      <c r="L6552" t="s">
        <v>2</v>
      </c>
      <c r="M6552" t="s">
        <v>84</v>
      </c>
      <c r="N6552" t="s">
        <v>88</v>
      </c>
    </row>
    <row r="6553" spans="1:14" x14ac:dyDescent="0.25">
      <c r="A6553" t="s">
        <v>9434</v>
      </c>
      <c r="B6553" t="s">
        <v>61</v>
      </c>
      <c r="C6553" t="s">
        <v>8374</v>
      </c>
      <c r="D6553" t="s">
        <v>117</v>
      </c>
      <c r="E6553" s="149">
        <v>487500</v>
      </c>
      <c r="F6553" s="149">
        <v>10000</v>
      </c>
      <c r="G6553" s="149">
        <v>497500</v>
      </c>
      <c r="H6553" s="150">
        <f>Tabela2[[#This Row],[PERCENTUAL REALIZADO2]]*1/100</f>
        <v>0.89585899999999996</v>
      </c>
      <c r="I6553">
        <v>89.585899999999995</v>
      </c>
      <c r="J6553" s="111">
        <v>42353</v>
      </c>
      <c r="L6553" t="s">
        <v>2</v>
      </c>
      <c r="M6553" t="s">
        <v>120</v>
      </c>
      <c r="N6553" t="s">
        <v>121</v>
      </c>
    </row>
    <row r="6554" spans="1:14" x14ac:dyDescent="0.25">
      <c r="A6554" t="s">
        <v>9435</v>
      </c>
      <c r="B6554" t="s">
        <v>56</v>
      </c>
      <c r="C6554" t="s">
        <v>1320</v>
      </c>
      <c r="D6554" t="s">
        <v>82</v>
      </c>
      <c r="E6554" s="149">
        <v>490000</v>
      </c>
      <c r="F6554" s="149">
        <v>29798.89</v>
      </c>
      <c r="G6554" s="149">
        <v>519798.89</v>
      </c>
      <c r="H6554" s="150">
        <f>Tabela2[[#This Row],[PERCENTUAL REALIZADO2]]*1/100</f>
        <v>0.89846300000000001</v>
      </c>
      <c r="I6554">
        <v>89.846299999999999</v>
      </c>
      <c r="J6554" s="111">
        <v>42271</v>
      </c>
      <c r="L6554" t="s">
        <v>2</v>
      </c>
      <c r="M6554" t="s">
        <v>84</v>
      </c>
      <c r="N6554" t="s">
        <v>85</v>
      </c>
    </row>
    <row r="6555" spans="1:14" x14ac:dyDescent="0.25">
      <c r="A6555" t="s">
        <v>9436</v>
      </c>
      <c r="B6555" t="s">
        <v>47</v>
      </c>
      <c r="C6555" t="s">
        <v>859</v>
      </c>
      <c r="D6555" t="s">
        <v>82</v>
      </c>
      <c r="E6555" s="149">
        <v>340000</v>
      </c>
      <c r="F6555" s="149">
        <v>10000</v>
      </c>
      <c r="G6555" s="149">
        <v>350000</v>
      </c>
      <c r="H6555" s="150">
        <f>Tabela2[[#This Row],[PERCENTUAL REALIZADO2]]*1/100</f>
        <v>1.9918999999999999E-2</v>
      </c>
      <c r="I6555">
        <v>1.9919</v>
      </c>
      <c r="J6555" s="111">
        <v>42146</v>
      </c>
      <c r="L6555" t="s">
        <v>2</v>
      </c>
      <c r="M6555" t="s">
        <v>84</v>
      </c>
      <c r="N6555" t="s">
        <v>85</v>
      </c>
    </row>
    <row r="6556" spans="1:14" x14ac:dyDescent="0.25">
      <c r="A6556" t="s">
        <v>9437</v>
      </c>
      <c r="B6556" t="s">
        <v>47</v>
      </c>
      <c r="C6556" t="s">
        <v>863</v>
      </c>
      <c r="D6556" t="s">
        <v>82</v>
      </c>
      <c r="E6556" s="149">
        <v>343000</v>
      </c>
      <c r="F6556" s="149">
        <v>7000</v>
      </c>
      <c r="G6556" s="149">
        <v>350000</v>
      </c>
      <c r="H6556" s="150">
        <f>Tabela2[[#This Row],[PERCENTUAL REALIZADO2]]*1/100</f>
        <v>0.20560099999999998</v>
      </c>
      <c r="I6556">
        <v>20.560099999999998</v>
      </c>
      <c r="J6556" s="111">
        <v>42149</v>
      </c>
      <c r="L6556" t="s">
        <v>2</v>
      </c>
      <c r="M6556" t="s">
        <v>84</v>
      </c>
      <c r="N6556" t="s">
        <v>85</v>
      </c>
    </row>
    <row r="6557" spans="1:14" x14ac:dyDescent="0.25">
      <c r="A6557" t="s">
        <v>9438</v>
      </c>
      <c r="B6557" t="s">
        <v>52</v>
      </c>
      <c r="C6557" t="s">
        <v>4719</v>
      </c>
      <c r="D6557" t="s">
        <v>82</v>
      </c>
      <c r="E6557" s="149">
        <v>490000</v>
      </c>
      <c r="F6557" s="149">
        <v>10000</v>
      </c>
      <c r="G6557" s="149">
        <v>500000</v>
      </c>
      <c r="H6557" s="150">
        <f>Tabela2[[#This Row],[PERCENTUAL REALIZADO2]]*1/100</f>
        <v>0.44335500000000005</v>
      </c>
      <c r="I6557">
        <v>44.335500000000003</v>
      </c>
      <c r="J6557" s="111">
        <v>41976</v>
      </c>
      <c r="L6557" t="s">
        <v>2</v>
      </c>
      <c r="M6557" t="s">
        <v>84</v>
      </c>
      <c r="N6557" t="s">
        <v>85</v>
      </c>
    </row>
    <row r="6558" spans="1:14" x14ac:dyDescent="0.25">
      <c r="A6558" t="s">
        <v>9440</v>
      </c>
      <c r="B6558" t="s">
        <v>52</v>
      </c>
      <c r="C6558" t="s">
        <v>9439</v>
      </c>
      <c r="D6558" t="s">
        <v>82</v>
      </c>
      <c r="E6558" s="149">
        <v>1000000</v>
      </c>
      <c r="F6558" s="149">
        <v>30000</v>
      </c>
      <c r="G6558" s="149">
        <v>1030000</v>
      </c>
      <c r="H6558" s="150">
        <f>Tabela2[[#This Row],[PERCENTUAL REALIZADO2]]*1/100</f>
        <v>1.941E-3</v>
      </c>
      <c r="I6558">
        <v>0.19409999999999999</v>
      </c>
      <c r="J6558" s="111">
        <v>42241</v>
      </c>
      <c r="L6558" t="s">
        <v>2</v>
      </c>
      <c r="M6558" t="s">
        <v>84</v>
      </c>
      <c r="N6558" t="s">
        <v>85</v>
      </c>
    </row>
    <row r="6559" spans="1:14" x14ac:dyDescent="0.25">
      <c r="A6559" t="s">
        <v>9441</v>
      </c>
      <c r="B6559" t="s">
        <v>53</v>
      </c>
      <c r="C6559" t="s">
        <v>355</v>
      </c>
      <c r="D6559" t="s">
        <v>79</v>
      </c>
      <c r="E6559" s="149">
        <v>243750</v>
      </c>
      <c r="F6559" s="149">
        <v>4974.5</v>
      </c>
      <c r="G6559" s="149">
        <v>248724.5</v>
      </c>
      <c r="H6559" s="150">
        <f>Tabela2[[#This Row],[PERCENTUAL REALIZADO2]]*1/100</f>
        <v>0.426539</v>
      </c>
      <c r="I6559">
        <v>42.6539</v>
      </c>
      <c r="J6559" s="111">
        <v>42108</v>
      </c>
      <c r="L6559" t="s">
        <v>2</v>
      </c>
      <c r="M6559" t="s">
        <v>80</v>
      </c>
      <c r="N6559" t="s">
        <v>81</v>
      </c>
    </row>
    <row r="6560" spans="1:14" x14ac:dyDescent="0.25">
      <c r="A6560" t="s">
        <v>9442</v>
      </c>
      <c r="B6560" t="s">
        <v>65</v>
      </c>
      <c r="C6560" t="s">
        <v>1806</v>
      </c>
      <c r="D6560" t="s">
        <v>79</v>
      </c>
      <c r="E6560" s="149">
        <v>467268</v>
      </c>
      <c r="F6560" s="149">
        <v>40632</v>
      </c>
      <c r="G6560" s="149">
        <v>507900</v>
      </c>
      <c r="H6560" s="150">
        <f>Tabela2[[#This Row],[PERCENTUAL REALIZADO2]]*1/100</f>
        <v>0.91820400000000002</v>
      </c>
      <c r="I6560">
        <v>91.820400000000006</v>
      </c>
      <c r="J6560" s="111">
        <v>42200</v>
      </c>
      <c r="L6560" t="s">
        <v>2</v>
      </c>
      <c r="M6560" t="s">
        <v>80</v>
      </c>
      <c r="N6560" t="s">
        <v>81</v>
      </c>
    </row>
    <row r="6561" spans="1:14" x14ac:dyDescent="0.25">
      <c r="A6561" t="s">
        <v>4715</v>
      </c>
      <c r="B6561" t="s">
        <v>51</v>
      </c>
      <c r="C6561" t="s">
        <v>3633</v>
      </c>
      <c r="D6561" t="s">
        <v>79</v>
      </c>
      <c r="E6561" s="149">
        <v>780000</v>
      </c>
      <c r="F6561" s="149">
        <v>63320</v>
      </c>
      <c r="G6561" s="149">
        <v>843320</v>
      </c>
      <c r="H6561" s="150">
        <f>Tabela2[[#This Row],[PERCENTUAL REALIZADO2]]*1/100</f>
        <v>0.89647999999999994</v>
      </c>
      <c r="I6561">
        <v>89.647999999999996</v>
      </c>
      <c r="J6561" s="111">
        <v>42240</v>
      </c>
      <c r="L6561" t="s">
        <v>2</v>
      </c>
      <c r="M6561" t="s">
        <v>80</v>
      </c>
      <c r="N6561" t="s">
        <v>81</v>
      </c>
    </row>
    <row r="6562" spans="1:14" x14ac:dyDescent="0.25">
      <c r="A6562" t="s">
        <v>9443</v>
      </c>
      <c r="B6562" t="s">
        <v>53</v>
      </c>
      <c r="C6562" t="s">
        <v>408</v>
      </c>
      <c r="D6562" t="s">
        <v>79</v>
      </c>
      <c r="E6562" s="149">
        <v>243750</v>
      </c>
      <c r="F6562" s="149">
        <v>17662.7</v>
      </c>
      <c r="G6562" s="149">
        <v>261412.7</v>
      </c>
      <c r="H6562" s="150">
        <f>Tabela2[[#This Row],[PERCENTUAL REALIZADO2]]*1/100</f>
        <v>1.206E-2</v>
      </c>
      <c r="I6562">
        <v>1.206</v>
      </c>
      <c r="J6562" s="111">
        <v>42207</v>
      </c>
      <c r="L6562" t="s">
        <v>2</v>
      </c>
      <c r="M6562" t="s">
        <v>80</v>
      </c>
      <c r="N6562" t="s">
        <v>81</v>
      </c>
    </row>
    <row r="6563" spans="1:14" x14ac:dyDescent="0.25">
      <c r="A6563" t="s">
        <v>7274</v>
      </c>
      <c r="B6563" t="s">
        <v>53</v>
      </c>
      <c r="C6563" t="s">
        <v>1752</v>
      </c>
      <c r="D6563" t="s">
        <v>82</v>
      </c>
      <c r="E6563" s="149">
        <v>1950000</v>
      </c>
      <c r="F6563" s="149">
        <v>390000</v>
      </c>
      <c r="G6563" s="149">
        <v>2340000</v>
      </c>
      <c r="H6563" s="150">
        <f>Tabela2[[#This Row],[PERCENTUAL REALIZADO2]]*1/100</f>
        <v>0.68209999999999993</v>
      </c>
      <c r="I6563">
        <v>68.209999999999994</v>
      </c>
      <c r="J6563" s="111">
        <v>39633</v>
      </c>
      <c r="K6563" s="111">
        <v>42734</v>
      </c>
      <c r="L6563" t="s">
        <v>2</v>
      </c>
      <c r="M6563" t="s">
        <v>84</v>
      </c>
      <c r="N6563" t="s">
        <v>721</v>
      </c>
    </row>
    <row r="6564" spans="1:14" x14ac:dyDescent="0.25">
      <c r="A6564" t="s">
        <v>9444</v>
      </c>
      <c r="B6564" t="s">
        <v>50</v>
      </c>
      <c r="C6564" t="s">
        <v>5302</v>
      </c>
      <c r="D6564" t="s">
        <v>79</v>
      </c>
      <c r="E6564" s="149">
        <v>292500</v>
      </c>
      <c r="F6564" s="149">
        <v>7555.02</v>
      </c>
      <c r="G6564" s="149">
        <v>300055.02</v>
      </c>
      <c r="H6564" s="150">
        <f>Tabela2[[#This Row],[PERCENTUAL REALIZADO2]]*1/100</f>
        <v>1.7840999999999999E-2</v>
      </c>
      <c r="I6564">
        <v>1.7841</v>
      </c>
      <c r="J6564" s="111">
        <v>42217</v>
      </c>
      <c r="L6564" t="s">
        <v>2</v>
      </c>
      <c r="M6564" t="s">
        <v>80</v>
      </c>
      <c r="N6564" t="s">
        <v>81</v>
      </c>
    </row>
    <row r="6565" spans="1:14" x14ac:dyDescent="0.25">
      <c r="A6565" t="s">
        <v>9445</v>
      </c>
      <c r="B6565" t="s">
        <v>53</v>
      </c>
      <c r="C6565" t="s">
        <v>987</v>
      </c>
      <c r="D6565" t="s">
        <v>79</v>
      </c>
      <c r="E6565" s="149">
        <v>243750</v>
      </c>
      <c r="F6565" s="149">
        <v>9330</v>
      </c>
      <c r="G6565" s="149">
        <v>253080</v>
      </c>
      <c r="H6565" s="150">
        <f>Tabela2[[#This Row],[PERCENTUAL REALIZADO2]]*1/100</f>
        <v>0.36089199999999999</v>
      </c>
      <c r="I6565">
        <v>36.089199999999998</v>
      </c>
      <c r="J6565" s="111">
        <v>42366</v>
      </c>
      <c r="L6565" t="s">
        <v>2</v>
      </c>
      <c r="M6565" t="s">
        <v>80</v>
      </c>
      <c r="N6565" t="s">
        <v>81</v>
      </c>
    </row>
    <row r="6566" spans="1:14" x14ac:dyDescent="0.25">
      <c r="A6566" t="s">
        <v>667</v>
      </c>
      <c r="B6566" t="s">
        <v>53</v>
      </c>
      <c r="C6566" t="s">
        <v>3456</v>
      </c>
      <c r="D6566" t="s">
        <v>79</v>
      </c>
      <c r="E6566" s="149">
        <v>292500</v>
      </c>
      <c r="F6566" s="149">
        <v>10068.17</v>
      </c>
      <c r="G6566" s="149">
        <v>302568.17</v>
      </c>
      <c r="H6566" s="150">
        <f>Tabela2[[#This Row],[PERCENTUAL REALIZADO2]]*1/100</f>
        <v>0.93657000000000001</v>
      </c>
      <c r="I6566">
        <v>93.656999999999996</v>
      </c>
      <c r="J6566" s="111">
        <v>42306</v>
      </c>
      <c r="L6566" t="s">
        <v>2</v>
      </c>
      <c r="M6566" t="s">
        <v>80</v>
      </c>
      <c r="N6566" t="s">
        <v>81</v>
      </c>
    </row>
    <row r="6567" spans="1:14" x14ac:dyDescent="0.25">
      <c r="A6567" t="s">
        <v>9446</v>
      </c>
      <c r="B6567" t="s">
        <v>47</v>
      </c>
      <c r="C6567" t="s">
        <v>5533</v>
      </c>
      <c r="D6567" t="s">
        <v>82</v>
      </c>
      <c r="E6567" s="149">
        <v>800000</v>
      </c>
      <c r="F6567" s="149">
        <v>18000</v>
      </c>
      <c r="G6567" s="149">
        <v>818000</v>
      </c>
      <c r="H6567" s="150">
        <f>Tabela2[[#This Row],[PERCENTUAL REALIZADO2]]*1/100</f>
        <v>0.23415800000000001</v>
      </c>
      <c r="I6567">
        <v>23.415800000000001</v>
      </c>
      <c r="J6567" s="111">
        <v>42074</v>
      </c>
      <c r="L6567" t="s">
        <v>2</v>
      </c>
      <c r="M6567" t="s">
        <v>84</v>
      </c>
      <c r="N6567" t="s">
        <v>85</v>
      </c>
    </row>
    <row r="6568" spans="1:14" x14ac:dyDescent="0.25">
      <c r="A6568" t="s">
        <v>9447</v>
      </c>
      <c r="B6568" t="s">
        <v>62</v>
      </c>
      <c r="C6568" t="s">
        <v>1335</v>
      </c>
      <c r="D6568" t="s">
        <v>82</v>
      </c>
      <c r="E6568" s="149">
        <v>1000000</v>
      </c>
      <c r="F6568" s="149">
        <v>20410</v>
      </c>
      <c r="G6568" s="149">
        <v>1020410</v>
      </c>
      <c r="H6568" s="150">
        <f>Tabela2[[#This Row],[PERCENTUAL REALIZADO2]]*1/100</f>
        <v>0.44648200000000005</v>
      </c>
      <c r="I6568">
        <v>44.648200000000003</v>
      </c>
      <c r="J6568" s="111">
        <v>42156</v>
      </c>
      <c r="L6568" t="s">
        <v>2</v>
      </c>
      <c r="M6568" t="s">
        <v>84</v>
      </c>
      <c r="N6568" t="s">
        <v>85</v>
      </c>
    </row>
    <row r="6569" spans="1:14" x14ac:dyDescent="0.25">
      <c r="A6569" t="s">
        <v>9448</v>
      </c>
      <c r="B6569" t="s">
        <v>54</v>
      </c>
      <c r="C6569" t="s">
        <v>8166</v>
      </c>
      <c r="D6569" t="s">
        <v>82</v>
      </c>
      <c r="E6569" s="149">
        <v>500000</v>
      </c>
      <c r="F6569" s="149">
        <v>17500</v>
      </c>
      <c r="G6569" s="149">
        <v>517500</v>
      </c>
      <c r="H6569" s="150">
        <f>Tabela2[[#This Row],[PERCENTUAL REALIZADO2]]*1/100</f>
        <v>2.8639999999999998E-3</v>
      </c>
      <c r="I6569">
        <v>0.28639999999999999</v>
      </c>
      <c r="J6569" s="111">
        <v>42153</v>
      </c>
      <c r="L6569" t="s">
        <v>2</v>
      </c>
      <c r="M6569" t="s">
        <v>84</v>
      </c>
      <c r="N6569" t="s">
        <v>85</v>
      </c>
    </row>
    <row r="6570" spans="1:14" x14ac:dyDescent="0.25">
      <c r="A6570" t="s">
        <v>9449</v>
      </c>
      <c r="B6570" t="s">
        <v>60</v>
      </c>
      <c r="C6570" t="s">
        <v>8626</v>
      </c>
      <c r="D6570" t="s">
        <v>82</v>
      </c>
      <c r="E6570" s="149">
        <v>250000</v>
      </c>
      <c r="F6570" s="149">
        <v>7000</v>
      </c>
      <c r="G6570" s="149">
        <v>257000</v>
      </c>
      <c r="H6570" s="150">
        <f>Tabela2[[#This Row],[PERCENTUAL REALIZADO2]]*1/100</f>
        <v>0.12148999999999999</v>
      </c>
      <c r="I6570">
        <v>12.148999999999999</v>
      </c>
      <c r="J6570" s="111">
        <v>42359</v>
      </c>
      <c r="L6570" t="s">
        <v>2</v>
      </c>
      <c r="M6570" t="s">
        <v>84</v>
      </c>
      <c r="N6570" t="s">
        <v>85</v>
      </c>
    </row>
    <row r="6571" spans="1:14" x14ac:dyDescent="0.25">
      <c r="A6571" t="s">
        <v>9450</v>
      </c>
      <c r="B6571" t="s">
        <v>52</v>
      </c>
      <c r="C6571" t="s">
        <v>9364</v>
      </c>
      <c r="D6571" t="s">
        <v>82</v>
      </c>
      <c r="E6571" s="149">
        <v>1000000</v>
      </c>
      <c r="F6571" s="149">
        <v>20408.16</v>
      </c>
      <c r="G6571" s="149">
        <v>1020408.16</v>
      </c>
      <c r="H6571" s="150">
        <f>Tabela2[[#This Row],[PERCENTUAL REALIZADO2]]*1/100</f>
        <v>0.99563199999999996</v>
      </c>
      <c r="I6571">
        <v>99.563199999999995</v>
      </c>
      <c r="J6571" s="111">
        <v>42117</v>
      </c>
      <c r="L6571" t="s">
        <v>2</v>
      </c>
      <c r="M6571" t="s">
        <v>84</v>
      </c>
      <c r="N6571" t="s">
        <v>85</v>
      </c>
    </row>
    <row r="6572" spans="1:14" x14ac:dyDescent="0.25">
      <c r="A6572" t="s">
        <v>9451</v>
      </c>
      <c r="B6572" t="s">
        <v>52</v>
      </c>
      <c r="C6572" t="s">
        <v>403</v>
      </c>
      <c r="D6572" t="s">
        <v>82</v>
      </c>
      <c r="E6572" s="149">
        <v>1500000</v>
      </c>
      <c r="F6572" s="149">
        <v>31000</v>
      </c>
      <c r="G6572" s="149">
        <v>1531000</v>
      </c>
      <c r="H6572" s="150">
        <f>Tabela2[[#This Row],[PERCENTUAL REALIZADO2]]*1/100</f>
        <v>0.347418</v>
      </c>
      <c r="I6572">
        <v>34.741799999999998</v>
      </c>
      <c r="J6572" s="111">
        <v>42137</v>
      </c>
      <c r="L6572" t="s">
        <v>2</v>
      </c>
      <c r="M6572" t="s">
        <v>84</v>
      </c>
      <c r="N6572" t="s">
        <v>85</v>
      </c>
    </row>
    <row r="6573" spans="1:14" x14ac:dyDescent="0.25">
      <c r="A6573" t="s">
        <v>9452</v>
      </c>
      <c r="B6573" t="s">
        <v>54</v>
      </c>
      <c r="C6573" t="s">
        <v>1126</v>
      </c>
      <c r="D6573" t="s">
        <v>82</v>
      </c>
      <c r="E6573" s="149">
        <v>588000</v>
      </c>
      <c r="F6573" s="149">
        <v>12000</v>
      </c>
      <c r="G6573" s="149">
        <v>600000</v>
      </c>
      <c r="H6573" s="150">
        <f>Tabela2[[#This Row],[PERCENTUAL REALIZADO2]]*1/100</f>
        <v>0.66079999999999994</v>
      </c>
      <c r="I6573">
        <v>66.08</v>
      </c>
      <c r="J6573" s="111">
        <v>42132</v>
      </c>
      <c r="L6573" t="s">
        <v>2</v>
      </c>
      <c r="M6573" t="s">
        <v>84</v>
      </c>
      <c r="N6573" t="s">
        <v>85</v>
      </c>
    </row>
    <row r="6574" spans="1:14" x14ac:dyDescent="0.25">
      <c r="A6574" t="s">
        <v>9453</v>
      </c>
      <c r="B6574" t="s">
        <v>66</v>
      </c>
      <c r="C6574" t="s">
        <v>1731</v>
      </c>
      <c r="D6574" t="s">
        <v>82</v>
      </c>
      <c r="E6574" s="149">
        <v>250000</v>
      </c>
      <c r="F6574" s="149">
        <v>5103</v>
      </c>
      <c r="G6574" s="149">
        <v>255103</v>
      </c>
      <c r="H6574" s="150">
        <f>Tabela2[[#This Row],[PERCENTUAL REALIZADO2]]*1/100</f>
        <v>0.71758300000000008</v>
      </c>
      <c r="I6574">
        <v>71.758300000000006</v>
      </c>
      <c r="J6574" s="111">
        <v>42339</v>
      </c>
      <c r="L6574" t="s">
        <v>2</v>
      </c>
      <c r="M6574" t="s">
        <v>84</v>
      </c>
      <c r="N6574" t="s">
        <v>85</v>
      </c>
    </row>
    <row r="6575" spans="1:14" x14ac:dyDescent="0.25">
      <c r="A6575" t="s">
        <v>9454</v>
      </c>
      <c r="B6575" t="s">
        <v>51</v>
      </c>
      <c r="C6575" t="s">
        <v>3389</v>
      </c>
      <c r="D6575" t="s">
        <v>82</v>
      </c>
      <c r="E6575" s="149">
        <v>292500</v>
      </c>
      <c r="F6575" s="149">
        <v>7500</v>
      </c>
      <c r="G6575" s="149">
        <v>300000</v>
      </c>
      <c r="H6575" s="150">
        <f>Tabela2[[#This Row],[PERCENTUAL REALIZADO2]]*1/100</f>
        <v>9.8809999999999992E-3</v>
      </c>
      <c r="I6575">
        <v>0.98809999999999998</v>
      </c>
      <c r="J6575" s="111">
        <v>42233</v>
      </c>
      <c r="L6575" t="s">
        <v>2</v>
      </c>
      <c r="M6575" t="s">
        <v>84</v>
      </c>
      <c r="N6575" t="s">
        <v>85</v>
      </c>
    </row>
    <row r="6576" spans="1:14" x14ac:dyDescent="0.25">
      <c r="A6576" t="s">
        <v>9455</v>
      </c>
      <c r="B6576" t="s">
        <v>52</v>
      </c>
      <c r="C6576" t="s">
        <v>7507</v>
      </c>
      <c r="D6576" t="s">
        <v>82</v>
      </c>
      <c r="E6576" s="149">
        <v>975000</v>
      </c>
      <c r="F6576" s="149">
        <v>25000</v>
      </c>
      <c r="G6576" s="149">
        <v>1000000</v>
      </c>
      <c r="H6576" s="150">
        <f>Tabela2[[#This Row],[PERCENTUAL REALIZADO2]]*1/100</f>
        <v>0.97754800000000008</v>
      </c>
      <c r="I6576">
        <v>97.754800000000003</v>
      </c>
      <c r="J6576" s="111">
        <v>42124</v>
      </c>
      <c r="L6576" t="s">
        <v>2</v>
      </c>
      <c r="M6576" t="s">
        <v>84</v>
      </c>
      <c r="N6576" t="s">
        <v>85</v>
      </c>
    </row>
    <row r="6577" spans="1:14" x14ac:dyDescent="0.25">
      <c r="A6577" t="s">
        <v>9456</v>
      </c>
      <c r="B6577" t="s">
        <v>52</v>
      </c>
      <c r="C6577" t="s">
        <v>7397</v>
      </c>
      <c r="D6577" t="s">
        <v>82</v>
      </c>
      <c r="E6577" s="149">
        <v>390000</v>
      </c>
      <c r="F6577" s="149">
        <v>10000</v>
      </c>
      <c r="G6577" s="149">
        <v>400000</v>
      </c>
      <c r="H6577" s="150">
        <f>Tabela2[[#This Row],[PERCENTUAL REALIZADO2]]*1/100</f>
        <v>0.92550700000000008</v>
      </c>
      <c r="I6577">
        <v>92.550700000000006</v>
      </c>
      <c r="J6577" s="111">
        <v>42163</v>
      </c>
      <c r="L6577" t="s">
        <v>2</v>
      </c>
      <c r="M6577" t="s">
        <v>84</v>
      </c>
      <c r="N6577" t="s">
        <v>85</v>
      </c>
    </row>
    <row r="6578" spans="1:14" x14ac:dyDescent="0.25">
      <c r="A6578" t="s">
        <v>9457</v>
      </c>
      <c r="B6578" t="s">
        <v>51</v>
      </c>
      <c r="C6578" t="s">
        <v>229</v>
      </c>
      <c r="D6578" t="s">
        <v>82</v>
      </c>
      <c r="E6578" s="149">
        <v>390000</v>
      </c>
      <c r="F6578" s="149">
        <v>10000</v>
      </c>
      <c r="G6578" s="149">
        <v>400000</v>
      </c>
      <c r="H6578" s="150">
        <f>Tabela2[[#This Row],[PERCENTUAL REALIZADO2]]*1/100</f>
        <v>0.84588200000000002</v>
      </c>
      <c r="I6578">
        <v>84.588200000000001</v>
      </c>
      <c r="J6578" s="111">
        <v>42305</v>
      </c>
      <c r="L6578" t="s">
        <v>2</v>
      </c>
      <c r="M6578" t="s">
        <v>84</v>
      </c>
      <c r="N6578" t="s">
        <v>85</v>
      </c>
    </row>
    <row r="6579" spans="1:14" x14ac:dyDescent="0.25">
      <c r="A6579" t="s">
        <v>9458</v>
      </c>
      <c r="B6579" t="s">
        <v>68</v>
      </c>
      <c r="C6579" t="s">
        <v>1286</v>
      </c>
      <c r="D6579" t="s">
        <v>82</v>
      </c>
      <c r="E6579" s="149">
        <v>432290.2</v>
      </c>
      <c r="F6579" s="149">
        <v>54040.55</v>
      </c>
      <c r="G6579" s="149">
        <v>486330.75</v>
      </c>
      <c r="H6579" s="150">
        <f>Tabela2[[#This Row],[PERCENTUAL REALIZADO2]]*1/100</f>
        <v>6.5950000000000002E-3</v>
      </c>
      <c r="I6579">
        <v>0.65949999999999998</v>
      </c>
      <c r="J6579" s="111">
        <v>42156</v>
      </c>
      <c r="L6579" t="s">
        <v>2</v>
      </c>
      <c r="M6579" t="s">
        <v>84</v>
      </c>
      <c r="N6579" t="s">
        <v>85</v>
      </c>
    </row>
    <row r="6580" spans="1:14" x14ac:dyDescent="0.25">
      <c r="A6580" t="s">
        <v>9460</v>
      </c>
      <c r="B6580" t="s">
        <v>66</v>
      </c>
      <c r="C6580" t="s">
        <v>9459</v>
      </c>
      <c r="D6580" t="s">
        <v>636</v>
      </c>
      <c r="E6580" s="149">
        <v>8580000</v>
      </c>
      <c r="F6580" s="149">
        <v>5553047.8700000001</v>
      </c>
      <c r="G6580" s="149">
        <v>14133047.869999999</v>
      </c>
      <c r="H6580" s="150">
        <f>Tabela2[[#This Row],[PERCENTUAL REALIZADO2]]*1/100</f>
        <v>0.51368800000000003</v>
      </c>
      <c r="I6580">
        <v>51.3688</v>
      </c>
      <c r="J6580" s="111">
        <v>42215</v>
      </c>
      <c r="L6580" t="s">
        <v>2</v>
      </c>
      <c r="M6580" t="s">
        <v>84</v>
      </c>
      <c r="N6580" t="s">
        <v>638</v>
      </c>
    </row>
    <row r="6581" spans="1:14" x14ac:dyDescent="0.25">
      <c r="A6581" t="s">
        <v>9461</v>
      </c>
      <c r="B6581" t="s">
        <v>55</v>
      </c>
      <c r="C6581" t="s">
        <v>4549</v>
      </c>
      <c r="D6581" t="s">
        <v>86</v>
      </c>
      <c r="E6581" s="149">
        <v>690900</v>
      </c>
      <c r="F6581" s="149">
        <v>115034.09</v>
      </c>
      <c r="G6581" s="149">
        <v>805934.09</v>
      </c>
      <c r="H6581" s="150">
        <f>Tabela2[[#This Row],[PERCENTUAL REALIZADO2]]*1/100</f>
        <v>0.63899399999999995</v>
      </c>
      <c r="I6581">
        <v>63.8994</v>
      </c>
      <c r="J6581" s="111">
        <v>42494</v>
      </c>
      <c r="L6581" t="s">
        <v>2</v>
      </c>
      <c r="M6581" t="s">
        <v>84</v>
      </c>
      <c r="N6581" t="s">
        <v>88</v>
      </c>
    </row>
    <row r="6582" spans="1:14" x14ac:dyDescent="0.25">
      <c r="A6582" t="s">
        <v>9462</v>
      </c>
      <c r="B6582" t="s">
        <v>54</v>
      </c>
      <c r="C6582" t="s">
        <v>8560</v>
      </c>
      <c r="D6582" t="s">
        <v>86</v>
      </c>
      <c r="E6582" s="149">
        <v>493100</v>
      </c>
      <c r="F6582" s="149">
        <v>26951.3</v>
      </c>
      <c r="G6582" s="149">
        <v>520051.3</v>
      </c>
      <c r="H6582" s="150">
        <f>Tabela2[[#This Row],[PERCENTUAL REALIZADO2]]*1/100</f>
        <v>0.52373800000000004</v>
      </c>
      <c r="I6582">
        <v>52.373800000000003</v>
      </c>
      <c r="J6582" s="111">
        <v>42156</v>
      </c>
      <c r="L6582" t="s">
        <v>2</v>
      </c>
      <c r="M6582" t="s">
        <v>84</v>
      </c>
      <c r="N6582" t="s">
        <v>88</v>
      </c>
    </row>
    <row r="6583" spans="1:14" x14ac:dyDescent="0.25">
      <c r="A6583" t="s">
        <v>9463</v>
      </c>
      <c r="B6583" t="s">
        <v>67</v>
      </c>
      <c r="C6583" t="s">
        <v>1358</v>
      </c>
      <c r="D6583" t="s">
        <v>86</v>
      </c>
      <c r="E6583" s="149">
        <v>789800</v>
      </c>
      <c r="F6583" s="149">
        <v>39682.949999999997</v>
      </c>
      <c r="G6583" s="149">
        <v>829482.95</v>
      </c>
      <c r="H6583" s="150">
        <f>Tabela2[[#This Row],[PERCENTUAL REALIZADO2]]*1/100</f>
        <v>0.49260599999999999</v>
      </c>
      <c r="I6583">
        <v>49.260599999999997</v>
      </c>
      <c r="J6583" s="111">
        <v>41806</v>
      </c>
      <c r="L6583" t="s">
        <v>2</v>
      </c>
      <c r="M6583" t="s">
        <v>84</v>
      </c>
      <c r="N6583" t="s">
        <v>5742</v>
      </c>
    </row>
    <row r="6584" spans="1:14" x14ac:dyDescent="0.25">
      <c r="A6584" t="s">
        <v>9464</v>
      </c>
      <c r="B6584" t="s">
        <v>48</v>
      </c>
      <c r="C6584" t="s">
        <v>3288</v>
      </c>
      <c r="D6584" t="s">
        <v>86</v>
      </c>
      <c r="E6584" s="149">
        <v>293855.03999999998</v>
      </c>
      <c r="F6584" s="149">
        <v>5997.04</v>
      </c>
      <c r="G6584" s="149">
        <v>299852.08</v>
      </c>
      <c r="H6584" s="150">
        <f>Tabela2[[#This Row],[PERCENTUAL REALIZADO2]]*1/100</f>
        <v>0.45680300000000001</v>
      </c>
      <c r="I6584">
        <v>45.680300000000003</v>
      </c>
      <c r="J6584" s="111">
        <v>42430</v>
      </c>
      <c r="L6584" t="s">
        <v>2</v>
      </c>
      <c r="M6584" t="s">
        <v>84</v>
      </c>
      <c r="N6584" t="s">
        <v>88</v>
      </c>
    </row>
    <row r="6585" spans="1:14" x14ac:dyDescent="0.25">
      <c r="A6585" t="s">
        <v>9465</v>
      </c>
      <c r="B6585" t="s">
        <v>47</v>
      </c>
      <c r="C6585" t="s">
        <v>3612</v>
      </c>
      <c r="D6585" t="s">
        <v>86</v>
      </c>
      <c r="E6585" s="149">
        <v>493100</v>
      </c>
      <c r="F6585" s="149">
        <v>10063.27</v>
      </c>
      <c r="G6585" s="149">
        <v>503163.27</v>
      </c>
      <c r="H6585" s="150">
        <f>Tabela2[[#This Row],[PERCENTUAL REALIZADO2]]*1/100</f>
        <v>0.49909500000000001</v>
      </c>
      <c r="I6585">
        <v>49.909500000000001</v>
      </c>
      <c r="J6585" s="111">
        <v>42156</v>
      </c>
      <c r="L6585" t="s">
        <v>2</v>
      </c>
      <c r="M6585" t="s">
        <v>84</v>
      </c>
      <c r="N6585" t="s">
        <v>88</v>
      </c>
    </row>
    <row r="6586" spans="1:14" x14ac:dyDescent="0.25">
      <c r="A6586" t="s">
        <v>697</v>
      </c>
      <c r="B6586" t="s">
        <v>55</v>
      </c>
      <c r="C6586" t="s">
        <v>1796</v>
      </c>
      <c r="D6586" t="s">
        <v>86</v>
      </c>
      <c r="E6586" s="149">
        <v>493100</v>
      </c>
      <c r="F6586" s="149">
        <v>373550.67</v>
      </c>
      <c r="G6586" s="149">
        <v>866650.67</v>
      </c>
      <c r="H6586" s="150">
        <f>Tabela2[[#This Row],[PERCENTUAL REALIZADO2]]*1/100</f>
        <v>0.84968999999999995</v>
      </c>
      <c r="I6586">
        <v>84.968999999999994</v>
      </c>
      <c r="J6586" s="111">
        <v>42164</v>
      </c>
      <c r="L6586" t="s">
        <v>2</v>
      </c>
      <c r="M6586" t="s">
        <v>84</v>
      </c>
      <c r="N6586" t="s">
        <v>88</v>
      </c>
    </row>
    <row r="6587" spans="1:14" x14ac:dyDescent="0.25">
      <c r="A6587" t="s">
        <v>9466</v>
      </c>
      <c r="B6587" t="s">
        <v>59</v>
      </c>
      <c r="C6587" t="s">
        <v>800</v>
      </c>
      <c r="D6587" t="s">
        <v>86</v>
      </c>
      <c r="E6587" s="149">
        <v>245850</v>
      </c>
      <c r="F6587" s="149">
        <v>0</v>
      </c>
      <c r="G6587" s="149">
        <v>245850</v>
      </c>
      <c r="H6587" s="150">
        <f>Tabela2[[#This Row],[PERCENTUAL REALIZADO2]]*1/100</f>
        <v>0.92003100000000004</v>
      </c>
      <c r="I6587">
        <v>92.003100000000003</v>
      </c>
      <c r="J6587" s="111">
        <v>42110</v>
      </c>
      <c r="L6587" t="s">
        <v>2</v>
      </c>
      <c r="M6587" t="s">
        <v>84</v>
      </c>
      <c r="N6587" t="s">
        <v>88</v>
      </c>
    </row>
    <row r="6588" spans="1:14" x14ac:dyDescent="0.25">
      <c r="A6588" t="s">
        <v>9467</v>
      </c>
      <c r="B6588" t="s">
        <v>53</v>
      </c>
      <c r="C6588" t="s">
        <v>2658</v>
      </c>
      <c r="D6588" t="s">
        <v>86</v>
      </c>
      <c r="E6588" s="149">
        <v>987600</v>
      </c>
      <c r="F6588" s="149">
        <v>20160</v>
      </c>
      <c r="G6588" s="149">
        <v>1007760</v>
      </c>
      <c r="H6588" s="150">
        <f>Tabela2[[#This Row],[PERCENTUAL REALIZADO2]]*1/100</f>
        <v>0.97106599999999998</v>
      </c>
      <c r="I6588">
        <v>97.1066</v>
      </c>
      <c r="J6588" s="111">
        <v>42130</v>
      </c>
      <c r="L6588" t="s">
        <v>2</v>
      </c>
      <c r="M6588" t="s">
        <v>84</v>
      </c>
      <c r="N6588" t="s">
        <v>88</v>
      </c>
    </row>
    <row r="6589" spans="1:14" x14ac:dyDescent="0.25">
      <c r="A6589" t="s">
        <v>8659</v>
      </c>
      <c r="B6589" t="s">
        <v>65</v>
      </c>
      <c r="C6589" t="s">
        <v>385</v>
      </c>
      <c r="D6589" t="s">
        <v>86</v>
      </c>
      <c r="E6589" s="149">
        <v>493100</v>
      </c>
      <c r="F6589" s="149">
        <v>14061.93</v>
      </c>
      <c r="G6589" s="149">
        <v>507161.93</v>
      </c>
      <c r="H6589" s="150">
        <f>Tabela2[[#This Row],[PERCENTUAL REALIZADO2]]*1/100</f>
        <v>0.75448099999999996</v>
      </c>
      <c r="I6589">
        <v>75.448099999999997</v>
      </c>
      <c r="J6589" s="111">
        <v>42240</v>
      </c>
      <c r="L6589" t="s">
        <v>2</v>
      </c>
      <c r="M6589" t="s">
        <v>84</v>
      </c>
      <c r="N6589" t="s">
        <v>88</v>
      </c>
    </row>
    <row r="6590" spans="1:14" x14ac:dyDescent="0.25">
      <c r="A6590" t="s">
        <v>4563</v>
      </c>
      <c r="B6590" t="s">
        <v>55</v>
      </c>
      <c r="C6590" t="s">
        <v>9468</v>
      </c>
      <c r="D6590" t="s">
        <v>86</v>
      </c>
      <c r="E6590" s="149">
        <v>394200</v>
      </c>
      <c r="F6590" s="149">
        <v>99337.16</v>
      </c>
      <c r="G6590" s="149">
        <v>493537.16</v>
      </c>
      <c r="H6590" s="150">
        <f>Tabela2[[#This Row],[PERCENTUAL REALIZADO2]]*1/100</f>
        <v>0.8</v>
      </c>
      <c r="I6590">
        <v>80</v>
      </c>
      <c r="J6590" s="111">
        <v>42550</v>
      </c>
      <c r="L6590" t="s">
        <v>2</v>
      </c>
      <c r="M6590" t="s">
        <v>84</v>
      </c>
      <c r="N6590" t="s">
        <v>88</v>
      </c>
    </row>
    <row r="6591" spans="1:14" x14ac:dyDescent="0.25">
      <c r="A6591" t="s">
        <v>9469</v>
      </c>
      <c r="B6591" t="s">
        <v>66</v>
      </c>
      <c r="C6591" t="s">
        <v>821</v>
      </c>
      <c r="D6591" t="s">
        <v>86</v>
      </c>
      <c r="E6591" s="149">
        <v>245850</v>
      </c>
      <c r="F6591" s="149">
        <v>99654.18</v>
      </c>
      <c r="G6591" s="149">
        <v>345504.18</v>
      </c>
      <c r="H6591" s="150">
        <f>Tabela2[[#This Row],[PERCENTUAL REALIZADO2]]*1/100</f>
        <v>0.60433100000000006</v>
      </c>
      <c r="I6591">
        <v>60.433100000000003</v>
      </c>
      <c r="J6591" s="111">
        <v>42341</v>
      </c>
      <c r="L6591" t="s">
        <v>2</v>
      </c>
      <c r="M6591" t="s">
        <v>84</v>
      </c>
      <c r="N6591" t="s">
        <v>88</v>
      </c>
    </row>
    <row r="6592" spans="1:14" x14ac:dyDescent="0.25">
      <c r="A6592" t="s">
        <v>9470</v>
      </c>
      <c r="B6592" t="s">
        <v>55</v>
      </c>
      <c r="C6592" t="s">
        <v>1796</v>
      </c>
      <c r="D6592" t="s">
        <v>86</v>
      </c>
      <c r="E6592" s="149">
        <v>394200</v>
      </c>
      <c r="F6592" s="149">
        <v>91627.61</v>
      </c>
      <c r="G6592" s="149">
        <v>485827.61</v>
      </c>
      <c r="H6592" s="150">
        <f>Tabela2[[#This Row],[PERCENTUAL REALIZADO2]]*1/100</f>
        <v>0.54209200000000002</v>
      </c>
      <c r="I6592">
        <v>54.209200000000003</v>
      </c>
      <c r="J6592" s="111">
        <v>42346</v>
      </c>
      <c r="L6592" t="s">
        <v>2</v>
      </c>
      <c r="M6592" t="s">
        <v>84</v>
      </c>
      <c r="N6592" t="s">
        <v>88</v>
      </c>
    </row>
    <row r="6593" spans="1:14" x14ac:dyDescent="0.25">
      <c r="A6593" t="s">
        <v>9471</v>
      </c>
      <c r="B6593" t="s">
        <v>66</v>
      </c>
      <c r="C6593" t="s">
        <v>3980</v>
      </c>
      <c r="D6593" t="s">
        <v>86</v>
      </c>
      <c r="E6593" s="149">
        <v>245850</v>
      </c>
      <c r="F6593" s="149">
        <v>136558.76999999999</v>
      </c>
      <c r="G6593" s="149">
        <v>382408.77</v>
      </c>
      <c r="H6593" s="150">
        <f>Tabela2[[#This Row],[PERCENTUAL REALIZADO2]]*1/100</f>
        <v>0.61876199999999992</v>
      </c>
      <c r="I6593">
        <v>61.876199999999997</v>
      </c>
      <c r="J6593" s="111">
        <v>41824</v>
      </c>
      <c r="L6593" t="s">
        <v>2</v>
      </c>
      <c r="M6593" t="s">
        <v>84</v>
      </c>
      <c r="N6593" t="s">
        <v>88</v>
      </c>
    </row>
    <row r="6594" spans="1:14" x14ac:dyDescent="0.25">
      <c r="A6594" t="s">
        <v>9472</v>
      </c>
      <c r="B6594" t="s">
        <v>66</v>
      </c>
      <c r="C6594" t="s">
        <v>4205</v>
      </c>
      <c r="D6594" t="s">
        <v>86</v>
      </c>
      <c r="E6594" s="149">
        <v>245850</v>
      </c>
      <c r="F6594" s="149">
        <v>18409.650000000001</v>
      </c>
      <c r="G6594" s="149">
        <v>264259.65000000002</v>
      </c>
      <c r="H6594" s="150">
        <f>Tabela2[[#This Row],[PERCENTUAL REALIZADO2]]*1/100</f>
        <v>0.45133000000000001</v>
      </c>
      <c r="I6594">
        <v>45.133000000000003</v>
      </c>
      <c r="J6594" s="111">
        <v>42359</v>
      </c>
      <c r="L6594" t="s">
        <v>2</v>
      </c>
      <c r="M6594" t="s">
        <v>84</v>
      </c>
      <c r="N6594" t="s">
        <v>88</v>
      </c>
    </row>
    <row r="6595" spans="1:14" x14ac:dyDescent="0.25">
      <c r="A6595" t="s">
        <v>9473</v>
      </c>
      <c r="B6595" t="s">
        <v>66</v>
      </c>
      <c r="C6595" t="s">
        <v>5514</v>
      </c>
      <c r="D6595" t="s">
        <v>86</v>
      </c>
      <c r="E6595" s="149">
        <v>592000</v>
      </c>
      <c r="F6595" s="149">
        <v>399120.78</v>
      </c>
      <c r="G6595" s="149">
        <v>991120.78</v>
      </c>
      <c r="H6595" s="150">
        <f>Tabela2[[#This Row],[PERCENTUAL REALIZADO2]]*1/100</f>
        <v>0.54182299999999994</v>
      </c>
      <c r="I6595">
        <v>54.182299999999998</v>
      </c>
      <c r="J6595" s="111">
        <v>42142</v>
      </c>
      <c r="L6595" t="s">
        <v>2</v>
      </c>
      <c r="M6595" t="s">
        <v>84</v>
      </c>
      <c r="N6595" t="s">
        <v>88</v>
      </c>
    </row>
    <row r="6596" spans="1:14" x14ac:dyDescent="0.25">
      <c r="A6596" t="s">
        <v>9474</v>
      </c>
      <c r="B6596" t="s">
        <v>58</v>
      </c>
      <c r="C6596" t="s">
        <v>967</v>
      </c>
      <c r="D6596" t="s">
        <v>86</v>
      </c>
      <c r="E6596" s="149">
        <v>245850</v>
      </c>
      <c r="F6596" s="149">
        <v>23942.2</v>
      </c>
      <c r="G6596" s="149">
        <v>269792.2</v>
      </c>
      <c r="H6596" s="150">
        <f>Tabela2[[#This Row],[PERCENTUAL REALIZADO2]]*1/100</f>
        <v>0.23472100000000001</v>
      </c>
      <c r="I6596">
        <v>23.472100000000001</v>
      </c>
      <c r="J6596" s="111">
        <v>42156</v>
      </c>
      <c r="L6596" t="s">
        <v>2</v>
      </c>
      <c r="M6596" t="s">
        <v>84</v>
      </c>
      <c r="N6596" t="s">
        <v>88</v>
      </c>
    </row>
    <row r="6597" spans="1:14" x14ac:dyDescent="0.25">
      <c r="A6597" t="s">
        <v>616</v>
      </c>
      <c r="B6597" t="s">
        <v>60</v>
      </c>
      <c r="C6597" t="s">
        <v>175</v>
      </c>
      <c r="D6597" t="s">
        <v>86</v>
      </c>
      <c r="E6597" s="149">
        <v>245850</v>
      </c>
      <c r="F6597" s="149">
        <v>5500</v>
      </c>
      <c r="G6597" s="149">
        <v>251350</v>
      </c>
      <c r="H6597" s="150">
        <f>Tabela2[[#This Row],[PERCENTUAL REALIZADO2]]*1/100</f>
        <v>0.86439400000000011</v>
      </c>
      <c r="I6597">
        <v>86.439400000000006</v>
      </c>
      <c r="J6597" s="111">
        <v>42173</v>
      </c>
      <c r="L6597" t="s">
        <v>2</v>
      </c>
      <c r="M6597" t="s">
        <v>84</v>
      </c>
      <c r="N6597" t="s">
        <v>88</v>
      </c>
    </row>
    <row r="6598" spans="1:14" x14ac:dyDescent="0.25">
      <c r="A6598" t="s">
        <v>9475</v>
      </c>
      <c r="B6598" t="s">
        <v>68</v>
      </c>
      <c r="C6598" t="s">
        <v>1717</v>
      </c>
      <c r="D6598" t="s">
        <v>86</v>
      </c>
      <c r="E6598" s="149">
        <v>295300</v>
      </c>
      <c r="F6598" s="149">
        <v>31956.44</v>
      </c>
      <c r="G6598" s="149">
        <v>327256.44</v>
      </c>
      <c r="H6598" s="150">
        <f>Tabela2[[#This Row],[PERCENTUAL REALIZADO2]]*1/100</f>
        <v>0.68419799999999997</v>
      </c>
      <c r="I6598">
        <v>68.419799999999995</v>
      </c>
      <c r="J6598" s="111">
        <v>42736</v>
      </c>
      <c r="L6598" t="s">
        <v>2</v>
      </c>
      <c r="M6598" t="s">
        <v>84</v>
      </c>
      <c r="N6598" t="s">
        <v>88</v>
      </c>
    </row>
    <row r="6599" spans="1:14" x14ac:dyDescent="0.25">
      <c r="A6599" t="s">
        <v>9291</v>
      </c>
      <c r="B6599" t="s">
        <v>68</v>
      </c>
      <c r="C6599" t="s">
        <v>6643</v>
      </c>
      <c r="D6599" t="s">
        <v>86</v>
      </c>
      <c r="E6599" s="149">
        <v>295300</v>
      </c>
      <c r="F6599" s="149">
        <v>11935.24</v>
      </c>
      <c r="G6599" s="149">
        <v>307235.24</v>
      </c>
      <c r="H6599" s="150">
        <f>Tabela2[[#This Row],[PERCENTUAL REALIZADO2]]*1/100</f>
        <v>3.6570000000000001E-3</v>
      </c>
      <c r="I6599">
        <v>0.36570000000000003</v>
      </c>
      <c r="J6599" s="111">
        <v>42345</v>
      </c>
      <c r="L6599" t="s">
        <v>2</v>
      </c>
      <c r="M6599" t="s">
        <v>84</v>
      </c>
      <c r="N6599" t="s">
        <v>88</v>
      </c>
    </row>
    <row r="6600" spans="1:14" x14ac:dyDescent="0.25">
      <c r="A6600" t="s">
        <v>9476</v>
      </c>
      <c r="B6600" t="s">
        <v>58</v>
      </c>
      <c r="C6600" t="s">
        <v>3604</v>
      </c>
      <c r="D6600" t="s">
        <v>86</v>
      </c>
      <c r="E6600" s="149">
        <v>394200</v>
      </c>
      <c r="F6600" s="149">
        <v>16500</v>
      </c>
      <c r="G6600" s="149">
        <v>410700</v>
      </c>
      <c r="H6600" s="150">
        <f>Tabela2[[#This Row],[PERCENTUAL REALIZADO2]]*1/100</f>
        <v>0.73970899999999995</v>
      </c>
      <c r="I6600">
        <v>73.9709</v>
      </c>
      <c r="J6600" s="111">
        <v>42149</v>
      </c>
      <c r="L6600" t="s">
        <v>2</v>
      </c>
      <c r="M6600" t="s">
        <v>84</v>
      </c>
      <c r="N6600" t="s">
        <v>88</v>
      </c>
    </row>
    <row r="6601" spans="1:14" x14ac:dyDescent="0.25">
      <c r="A6601" t="s">
        <v>9478</v>
      </c>
      <c r="B6601" t="s">
        <v>65</v>
      </c>
      <c r="C6601" t="s">
        <v>9477</v>
      </c>
      <c r="D6601" t="s">
        <v>86</v>
      </c>
      <c r="E6601" s="149">
        <v>394200</v>
      </c>
      <c r="F6601" s="149">
        <v>4826.53</v>
      </c>
      <c r="G6601" s="149">
        <v>399026.53</v>
      </c>
      <c r="H6601" s="150">
        <f>Tabela2[[#This Row],[PERCENTUAL REALIZADO2]]*1/100</f>
        <v>0.79660600000000004</v>
      </c>
      <c r="I6601">
        <v>79.660600000000002</v>
      </c>
      <c r="J6601" s="111">
        <v>42223</v>
      </c>
      <c r="L6601" t="s">
        <v>2</v>
      </c>
      <c r="M6601" t="s">
        <v>84</v>
      </c>
      <c r="N6601" t="s">
        <v>88</v>
      </c>
    </row>
    <row r="6602" spans="1:14" x14ac:dyDescent="0.25">
      <c r="A6602" t="s">
        <v>9480</v>
      </c>
      <c r="B6602" t="s">
        <v>65</v>
      </c>
      <c r="C6602" t="s">
        <v>9479</v>
      </c>
      <c r="D6602" t="s">
        <v>86</v>
      </c>
      <c r="E6602" s="149">
        <v>251784</v>
      </c>
      <c r="F6602" s="149">
        <v>5138.45</v>
      </c>
      <c r="G6602" s="149">
        <v>256922.45</v>
      </c>
      <c r="H6602" s="150">
        <f>Tabela2[[#This Row],[PERCENTUAL REALIZADO2]]*1/100</f>
        <v>0.79495400000000005</v>
      </c>
      <c r="I6602">
        <v>79.495400000000004</v>
      </c>
      <c r="J6602" s="111">
        <v>42163</v>
      </c>
      <c r="L6602" t="s">
        <v>2</v>
      </c>
      <c r="M6602" t="s">
        <v>84</v>
      </c>
      <c r="N6602" t="s">
        <v>88</v>
      </c>
    </row>
    <row r="6603" spans="1:14" x14ac:dyDescent="0.25">
      <c r="A6603" t="s">
        <v>9481</v>
      </c>
      <c r="B6603" t="s">
        <v>69</v>
      </c>
      <c r="C6603" t="s">
        <v>2856</v>
      </c>
      <c r="D6603" t="s">
        <v>86</v>
      </c>
      <c r="E6603" s="149">
        <v>493100</v>
      </c>
      <c r="F6603" s="149">
        <v>25974.28</v>
      </c>
      <c r="G6603" s="149">
        <v>519074.28</v>
      </c>
      <c r="H6603" s="150">
        <f>Tabela2[[#This Row],[PERCENTUAL REALIZADO2]]*1/100</f>
        <v>0.82073800000000008</v>
      </c>
      <c r="I6603">
        <v>82.073800000000006</v>
      </c>
      <c r="J6603" s="111">
        <v>42491</v>
      </c>
      <c r="L6603" t="s">
        <v>2</v>
      </c>
      <c r="M6603" t="s">
        <v>84</v>
      </c>
      <c r="N6603" t="s">
        <v>88</v>
      </c>
    </row>
    <row r="6604" spans="1:14" x14ac:dyDescent="0.25">
      <c r="A6604" t="s">
        <v>9482</v>
      </c>
      <c r="B6604" t="s">
        <v>55</v>
      </c>
      <c r="C6604" t="s">
        <v>9411</v>
      </c>
      <c r="D6604" t="s">
        <v>86</v>
      </c>
      <c r="E6604" s="149">
        <v>295300</v>
      </c>
      <c r="F6604" s="149">
        <v>106024.19</v>
      </c>
      <c r="G6604" s="149">
        <v>401324.19</v>
      </c>
      <c r="H6604" s="150">
        <f>Tabela2[[#This Row],[PERCENTUAL REALIZADO2]]*1/100</f>
        <v>0.555705</v>
      </c>
      <c r="I6604">
        <v>55.570500000000003</v>
      </c>
      <c r="J6604" s="111">
        <v>42522</v>
      </c>
      <c r="L6604" t="s">
        <v>2</v>
      </c>
      <c r="M6604" t="s">
        <v>84</v>
      </c>
      <c r="N6604" t="s">
        <v>88</v>
      </c>
    </row>
    <row r="6605" spans="1:14" x14ac:dyDescent="0.25">
      <c r="A6605" t="s">
        <v>2905</v>
      </c>
      <c r="B6605" t="s">
        <v>65</v>
      </c>
      <c r="C6605" t="s">
        <v>1293</v>
      </c>
      <c r="D6605" t="s">
        <v>86</v>
      </c>
      <c r="E6605" s="149">
        <v>878814.59</v>
      </c>
      <c r="F6605" s="149">
        <v>76418.66</v>
      </c>
      <c r="G6605" s="149">
        <v>955233.25</v>
      </c>
      <c r="H6605" s="150">
        <f>Tabela2[[#This Row],[PERCENTUAL REALIZADO2]]*1/100</f>
        <v>5.2838000000000003E-2</v>
      </c>
      <c r="I6605">
        <v>5.2838000000000003</v>
      </c>
      <c r="J6605" s="111">
        <v>42184</v>
      </c>
      <c r="L6605" t="s">
        <v>2</v>
      </c>
      <c r="M6605" t="s">
        <v>84</v>
      </c>
      <c r="N6605" t="s">
        <v>88</v>
      </c>
    </row>
    <row r="6606" spans="1:14" x14ac:dyDescent="0.25">
      <c r="A6606" t="s">
        <v>9483</v>
      </c>
      <c r="B6606" t="s">
        <v>68</v>
      </c>
      <c r="C6606" t="s">
        <v>3204</v>
      </c>
      <c r="D6606" t="s">
        <v>86</v>
      </c>
      <c r="E6606" s="149">
        <v>245850</v>
      </c>
      <c r="F6606" s="149">
        <v>25733.1</v>
      </c>
      <c r="G6606" s="149">
        <v>271583.09999999998</v>
      </c>
      <c r="H6606" s="150">
        <f>Tabela2[[#This Row],[PERCENTUAL REALIZADO2]]*1/100</f>
        <v>0.81225599999999998</v>
      </c>
      <c r="I6606">
        <v>81.2256</v>
      </c>
      <c r="J6606" s="111">
        <v>42263</v>
      </c>
      <c r="L6606" t="s">
        <v>2</v>
      </c>
      <c r="M6606" t="s">
        <v>84</v>
      </c>
      <c r="N6606" t="s">
        <v>88</v>
      </c>
    </row>
    <row r="6607" spans="1:14" x14ac:dyDescent="0.25">
      <c r="A6607" t="s">
        <v>9484</v>
      </c>
      <c r="B6607" t="s">
        <v>55</v>
      </c>
      <c r="C6607" t="s">
        <v>4487</v>
      </c>
      <c r="D6607" t="s">
        <v>86</v>
      </c>
      <c r="E6607" s="149">
        <v>394200</v>
      </c>
      <c r="F6607" s="149">
        <v>40669.75</v>
      </c>
      <c r="G6607" s="149">
        <v>434869.75</v>
      </c>
      <c r="H6607" s="150">
        <f>Tabela2[[#This Row],[PERCENTUAL REALIZADO2]]*1/100</f>
        <v>0.24643100000000001</v>
      </c>
      <c r="I6607">
        <v>24.6431</v>
      </c>
      <c r="J6607" s="111">
        <v>42156</v>
      </c>
      <c r="L6607" t="s">
        <v>2</v>
      </c>
      <c r="M6607" t="s">
        <v>84</v>
      </c>
      <c r="N6607" t="s">
        <v>88</v>
      </c>
    </row>
    <row r="6608" spans="1:14" x14ac:dyDescent="0.25">
      <c r="A6608" t="s">
        <v>9485</v>
      </c>
      <c r="B6608" t="s">
        <v>56</v>
      </c>
      <c r="C6608" t="s">
        <v>2629</v>
      </c>
      <c r="D6608" t="s">
        <v>86</v>
      </c>
      <c r="E6608" s="149">
        <v>1976600</v>
      </c>
      <c r="F6608" s="149">
        <v>125723.08</v>
      </c>
      <c r="G6608" s="149">
        <v>2102323.08</v>
      </c>
      <c r="H6608" s="150">
        <f>Tabela2[[#This Row],[PERCENTUAL REALIZADO2]]*1/100</f>
        <v>0.59984499999999996</v>
      </c>
      <c r="I6608">
        <v>59.984499999999997</v>
      </c>
      <c r="J6608" s="111">
        <v>42160</v>
      </c>
      <c r="L6608" t="s">
        <v>2</v>
      </c>
      <c r="M6608" t="s">
        <v>84</v>
      </c>
      <c r="N6608" t="s">
        <v>88</v>
      </c>
    </row>
    <row r="6609" spans="1:14" x14ac:dyDescent="0.25">
      <c r="A6609" t="s">
        <v>9486</v>
      </c>
      <c r="B6609" t="s">
        <v>53</v>
      </c>
      <c r="C6609" t="s">
        <v>5825</v>
      </c>
      <c r="D6609" t="s">
        <v>86</v>
      </c>
      <c r="E6609" s="149">
        <v>245850</v>
      </c>
      <c r="F6609" s="149">
        <v>4150</v>
      </c>
      <c r="G6609" s="149">
        <v>250000</v>
      </c>
      <c r="H6609" s="150">
        <f>Tabela2[[#This Row],[PERCENTUAL REALIZADO2]]*1/100</f>
        <v>0.62981100000000001</v>
      </c>
      <c r="I6609">
        <v>62.981099999999998</v>
      </c>
      <c r="J6609" s="111">
        <v>42186</v>
      </c>
      <c r="L6609" t="s">
        <v>2</v>
      </c>
      <c r="M6609" t="s">
        <v>84</v>
      </c>
      <c r="N6609" t="s">
        <v>565</v>
      </c>
    </row>
    <row r="6610" spans="1:14" x14ac:dyDescent="0.25">
      <c r="A6610" t="s">
        <v>9487</v>
      </c>
      <c r="B6610" t="s">
        <v>60</v>
      </c>
      <c r="C6610" t="s">
        <v>8626</v>
      </c>
      <c r="D6610" t="s">
        <v>86</v>
      </c>
      <c r="E6610" s="149">
        <v>245850</v>
      </c>
      <c r="F6610" s="149">
        <v>9626.99</v>
      </c>
      <c r="G6610" s="149">
        <v>255476.99</v>
      </c>
      <c r="H6610" s="150">
        <f>Tabela2[[#This Row],[PERCENTUAL REALIZADO2]]*1/100</f>
        <v>0.40693299999999999</v>
      </c>
      <c r="I6610">
        <v>40.693300000000001</v>
      </c>
      <c r="J6610" s="111">
        <v>42040</v>
      </c>
      <c r="L6610" t="s">
        <v>2</v>
      </c>
      <c r="M6610" t="s">
        <v>84</v>
      </c>
      <c r="N6610" t="s">
        <v>88</v>
      </c>
    </row>
    <row r="6611" spans="1:14" x14ac:dyDescent="0.25">
      <c r="A6611" t="s">
        <v>9488</v>
      </c>
      <c r="B6611" t="s">
        <v>53</v>
      </c>
      <c r="C6611" t="s">
        <v>1069</v>
      </c>
      <c r="D6611" t="s">
        <v>86</v>
      </c>
      <c r="E6611" s="149">
        <v>295300</v>
      </c>
      <c r="F6611" s="149">
        <v>13766.4</v>
      </c>
      <c r="G6611" s="149">
        <v>309066.40000000002</v>
      </c>
      <c r="H6611" s="150">
        <f>Tabela2[[#This Row],[PERCENTUAL REALIZADO2]]*1/100</f>
        <v>0.92812499999999998</v>
      </c>
      <c r="I6611">
        <v>92.8125</v>
      </c>
      <c r="J6611" s="111">
        <v>42139</v>
      </c>
      <c r="L6611" t="s">
        <v>2</v>
      </c>
      <c r="M6611" t="s">
        <v>84</v>
      </c>
      <c r="N6611" t="s">
        <v>88</v>
      </c>
    </row>
    <row r="6612" spans="1:14" x14ac:dyDescent="0.25">
      <c r="A6612" t="s">
        <v>9489</v>
      </c>
      <c r="B6612" t="s">
        <v>59</v>
      </c>
      <c r="C6612" t="s">
        <v>166</v>
      </c>
      <c r="D6612" t="s">
        <v>86</v>
      </c>
      <c r="E6612" s="149">
        <v>245850</v>
      </c>
      <c r="F6612" s="149">
        <v>0</v>
      </c>
      <c r="G6612" s="149">
        <v>245850</v>
      </c>
      <c r="H6612" s="150">
        <f>Tabela2[[#This Row],[PERCENTUAL REALIZADO2]]*1/100</f>
        <v>0.75173000000000001</v>
      </c>
      <c r="I6612">
        <v>75.173000000000002</v>
      </c>
      <c r="J6612" s="111">
        <v>42245</v>
      </c>
      <c r="L6612" t="s">
        <v>2</v>
      </c>
      <c r="M6612" t="s">
        <v>84</v>
      </c>
      <c r="N6612" t="s">
        <v>88</v>
      </c>
    </row>
    <row r="6613" spans="1:14" x14ac:dyDescent="0.25">
      <c r="A6613" t="s">
        <v>9490</v>
      </c>
      <c r="B6613" t="s">
        <v>69</v>
      </c>
      <c r="C6613" t="s">
        <v>1132</v>
      </c>
      <c r="D6613" t="s">
        <v>86</v>
      </c>
      <c r="E6613" s="149">
        <v>394000</v>
      </c>
      <c r="F6613" s="149">
        <v>9000</v>
      </c>
      <c r="G6613" s="149">
        <v>403000</v>
      </c>
      <c r="H6613" s="150">
        <f>Tabela2[[#This Row],[PERCENTUAL REALIZADO2]]*1/100</f>
        <v>0.50943499999999997</v>
      </c>
      <c r="I6613">
        <v>50.9435</v>
      </c>
      <c r="J6613" s="111">
        <v>42095</v>
      </c>
      <c r="L6613" t="s">
        <v>2</v>
      </c>
      <c r="M6613" t="s">
        <v>84</v>
      </c>
      <c r="N6613" t="s">
        <v>88</v>
      </c>
    </row>
    <row r="6614" spans="1:14" x14ac:dyDescent="0.25">
      <c r="A6614" t="s">
        <v>5893</v>
      </c>
      <c r="B6614" t="s">
        <v>52</v>
      </c>
      <c r="C6614" t="s">
        <v>5255</v>
      </c>
      <c r="D6614" t="s">
        <v>86</v>
      </c>
      <c r="E6614" s="149">
        <v>740350</v>
      </c>
      <c r="F6614" s="149">
        <v>0</v>
      </c>
      <c r="G6614" s="149">
        <v>740350</v>
      </c>
      <c r="H6614" s="150">
        <f>Tabela2[[#This Row],[PERCENTUAL REALIZADO2]]*1/100</f>
        <v>0.93838200000000005</v>
      </c>
      <c r="I6614">
        <v>93.838200000000001</v>
      </c>
      <c r="J6614" s="111">
        <v>42153</v>
      </c>
      <c r="L6614" t="s">
        <v>2</v>
      </c>
      <c r="M6614" t="s">
        <v>84</v>
      </c>
      <c r="N6614" t="s">
        <v>88</v>
      </c>
    </row>
    <row r="6615" spans="1:14" x14ac:dyDescent="0.25">
      <c r="A6615" t="s">
        <v>595</v>
      </c>
      <c r="B6615" t="s">
        <v>68</v>
      </c>
      <c r="C6615" t="s">
        <v>7377</v>
      </c>
      <c r="D6615" t="s">
        <v>86</v>
      </c>
      <c r="E6615" s="149">
        <v>987600</v>
      </c>
      <c r="F6615" s="149">
        <v>208290.35</v>
      </c>
      <c r="G6615" s="149">
        <v>1195890.3500000001</v>
      </c>
      <c r="H6615" s="150">
        <f>Tabela2[[#This Row],[PERCENTUAL REALIZADO2]]*1/100</f>
        <v>0.67883399999999994</v>
      </c>
      <c r="I6615">
        <v>67.883399999999995</v>
      </c>
      <c r="J6615" s="111">
        <v>42131</v>
      </c>
      <c r="L6615" t="s">
        <v>2</v>
      </c>
      <c r="M6615" t="s">
        <v>84</v>
      </c>
      <c r="N6615" t="s">
        <v>88</v>
      </c>
    </row>
    <row r="6616" spans="1:14" x14ac:dyDescent="0.25">
      <c r="A6616" t="s">
        <v>9491</v>
      </c>
      <c r="B6616" t="s">
        <v>53</v>
      </c>
      <c r="C6616" t="s">
        <v>3570</v>
      </c>
      <c r="D6616" t="s">
        <v>86</v>
      </c>
      <c r="E6616" s="149">
        <v>295300</v>
      </c>
      <c r="F6616" s="149">
        <v>0</v>
      </c>
      <c r="G6616" s="149">
        <v>295300</v>
      </c>
      <c r="H6616" s="150">
        <f>Tabela2[[#This Row],[PERCENTUAL REALIZADO2]]*1/100</f>
        <v>0.99830799999999997</v>
      </c>
      <c r="I6616">
        <v>99.830799999999996</v>
      </c>
      <c r="J6616" s="111">
        <v>42167</v>
      </c>
      <c r="L6616" t="s">
        <v>2</v>
      </c>
      <c r="M6616" t="s">
        <v>84</v>
      </c>
      <c r="N6616" t="s">
        <v>88</v>
      </c>
    </row>
    <row r="6617" spans="1:14" x14ac:dyDescent="0.25">
      <c r="A6617" t="s">
        <v>9492</v>
      </c>
      <c r="B6617" t="s">
        <v>53</v>
      </c>
      <c r="C6617" t="s">
        <v>6231</v>
      </c>
      <c r="D6617" t="s">
        <v>86</v>
      </c>
      <c r="E6617" s="149">
        <v>245850</v>
      </c>
      <c r="F6617" s="149">
        <v>4863.97</v>
      </c>
      <c r="G6617" s="149">
        <v>250713.97</v>
      </c>
      <c r="H6617" s="150">
        <f>Tabela2[[#This Row],[PERCENTUAL REALIZADO2]]*1/100</f>
        <v>0.84945300000000001</v>
      </c>
      <c r="I6617">
        <v>84.945300000000003</v>
      </c>
      <c r="J6617" s="111">
        <v>41774</v>
      </c>
      <c r="L6617" t="s">
        <v>2</v>
      </c>
      <c r="M6617" t="s">
        <v>84</v>
      </c>
      <c r="N6617" t="s">
        <v>88</v>
      </c>
    </row>
    <row r="6618" spans="1:14" x14ac:dyDescent="0.25">
      <c r="A6618" t="s">
        <v>9493</v>
      </c>
      <c r="B6618" t="s">
        <v>53</v>
      </c>
      <c r="C6618" t="s">
        <v>2956</v>
      </c>
      <c r="D6618" t="s">
        <v>86</v>
      </c>
      <c r="E6618" s="149">
        <v>245850</v>
      </c>
      <c r="F6618" s="149">
        <v>61338.02</v>
      </c>
      <c r="G6618" s="149">
        <v>307188.02</v>
      </c>
      <c r="H6618" s="150">
        <f>Tabela2[[#This Row],[PERCENTUAL REALIZADO2]]*1/100</f>
        <v>0.87564999999999993</v>
      </c>
      <c r="I6618">
        <v>87.564999999999998</v>
      </c>
      <c r="J6618" s="111">
        <v>42380</v>
      </c>
      <c r="L6618" t="s">
        <v>2</v>
      </c>
      <c r="M6618" t="s">
        <v>84</v>
      </c>
      <c r="N6618" t="s">
        <v>88</v>
      </c>
    </row>
    <row r="6619" spans="1:14" x14ac:dyDescent="0.25">
      <c r="A6619" t="s">
        <v>9494</v>
      </c>
      <c r="B6619" t="s">
        <v>69</v>
      </c>
      <c r="C6619" t="s">
        <v>7087</v>
      </c>
      <c r="D6619" t="s">
        <v>86</v>
      </c>
      <c r="E6619" s="149">
        <v>394200</v>
      </c>
      <c r="F6619" s="149">
        <v>8133.69</v>
      </c>
      <c r="G6619" s="149">
        <v>402333.69</v>
      </c>
      <c r="H6619" s="150">
        <f>Tabela2[[#This Row],[PERCENTUAL REALIZADO2]]*1/100</f>
        <v>0.98521100000000006</v>
      </c>
      <c r="I6619">
        <v>98.521100000000004</v>
      </c>
      <c r="J6619" s="111">
        <v>42268</v>
      </c>
      <c r="L6619" t="s">
        <v>2</v>
      </c>
      <c r="M6619" t="s">
        <v>84</v>
      </c>
      <c r="N6619" t="s">
        <v>88</v>
      </c>
    </row>
    <row r="6620" spans="1:14" x14ac:dyDescent="0.25">
      <c r="A6620" t="s">
        <v>9496</v>
      </c>
      <c r="B6620" t="s">
        <v>68</v>
      </c>
      <c r="C6620" t="s">
        <v>9495</v>
      </c>
      <c r="D6620" t="s">
        <v>86</v>
      </c>
      <c r="E6620" s="149">
        <v>789800</v>
      </c>
      <c r="F6620" s="149">
        <v>68678.259999999995</v>
      </c>
      <c r="G6620" s="149">
        <v>858478.26</v>
      </c>
      <c r="H6620" s="150">
        <f>Tabela2[[#This Row],[PERCENTUAL REALIZADO2]]*1/100</f>
        <v>0.39911400000000002</v>
      </c>
      <c r="I6620">
        <v>39.9114</v>
      </c>
      <c r="J6620" s="111">
        <v>42146</v>
      </c>
      <c r="L6620" t="s">
        <v>2</v>
      </c>
      <c r="M6620" t="s">
        <v>84</v>
      </c>
      <c r="N6620" t="s">
        <v>88</v>
      </c>
    </row>
    <row r="6621" spans="1:14" x14ac:dyDescent="0.25">
      <c r="A6621" t="s">
        <v>9497</v>
      </c>
      <c r="B6621" t="s">
        <v>53</v>
      </c>
      <c r="C6621" t="s">
        <v>6709</v>
      </c>
      <c r="D6621" t="s">
        <v>86</v>
      </c>
      <c r="E6621" s="149">
        <v>740350</v>
      </c>
      <c r="F6621" s="149">
        <v>39483</v>
      </c>
      <c r="G6621" s="149">
        <v>779833</v>
      </c>
      <c r="H6621" s="150">
        <f>Tabela2[[#This Row],[PERCENTUAL REALIZADO2]]*1/100</f>
        <v>0.65258799999999995</v>
      </c>
      <c r="I6621">
        <v>65.258799999999994</v>
      </c>
      <c r="J6621" s="111">
        <v>42125</v>
      </c>
      <c r="L6621" t="s">
        <v>2</v>
      </c>
      <c r="M6621" t="s">
        <v>84</v>
      </c>
      <c r="N6621" t="s">
        <v>183</v>
      </c>
    </row>
    <row r="6622" spans="1:14" x14ac:dyDescent="0.25">
      <c r="A6622" t="s">
        <v>9498</v>
      </c>
      <c r="B6622" t="s">
        <v>65</v>
      </c>
      <c r="C6622" t="s">
        <v>3643</v>
      </c>
      <c r="D6622" t="s">
        <v>86</v>
      </c>
      <c r="E6622" s="149">
        <v>394200</v>
      </c>
      <c r="F6622" s="149">
        <v>43065.43</v>
      </c>
      <c r="G6622" s="149">
        <v>437265.43</v>
      </c>
      <c r="H6622" s="150">
        <f>Tabela2[[#This Row],[PERCENTUAL REALIZADO2]]*1/100</f>
        <v>0.60345799999999994</v>
      </c>
      <c r="I6622">
        <v>60.345799999999997</v>
      </c>
      <c r="J6622" s="111">
        <v>42156</v>
      </c>
      <c r="L6622" t="s">
        <v>2</v>
      </c>
      <c r="M6622" t="s">
        <v>84</v>
      </c>
      <c r="N6622" t="s">
        <v>88</v>
      </c>
    </row>
    <row r="6623" spans="1:14" x14ac:dyDescent="0.25">
      <c r="A6623" t="s">
        <v>1727</v>
      </c>
      <c r="B6623" t="s">
        <v>60</v>
      </c>
      <c r="C6623" t="s">
        <v>4352</v>
      </c>
      <c r="D6623" t="s">
        <v>117</v>
      </c>
      <c r="E6623" s="149">
        <v>292500</v>
      </c>
      <c r="F6623" s="149">
        <v>28268.54</v>
      </c>
      <c r="G6623" s="149">
        <v>320768.53999999998</v>
      </c>
      <c r="H6623" s="150">
        <f>Tabela2[[#This Row],[PERCENTUAL REALIZADO2]]*1/100</f>
        <v>0.47253700000000004</v>
      </c>
      <c r="I6623">
        <v>47.253700000000002</v>
      </c>
      <c r="J6623" s="111">
        <v>41808</v>
      </c>
      <c r="L6623" t="s">
        <v>2</v>
      </c>
      <c r="M6623" t="s">
        <v>120</v>
      </c>
      <c r="N6623" t="s">
        <v>121</v>
      </c>
    </row>
    <row r="6624" spans="1:14" x14ac:dyDescent="0.25">
      <c r="A6624" t="s">
        <v>9499</v>
      </c>
      <c r="B6624" t="s">
        <v>67</v>
      </c>
      <c r="C6624" t="s">
        <v>615</v>
      </c>
      <c r="D6624" t="s">
        <v>117</v>
      </c>
      <c r="E6624" s="149">
        <v>292500</v>
      </c>
      <c r="F6624" s="149">
        <v>14351.6</v>
      </c>
      <c r="G6624" s="149">
        <v>306851.59999999998</v>
      </c>
      <c r="H6624" s="150">
        <f>Tabela2[[#This Row],[PERCENTUAL REALIZADO2]]*1/100</f>
        <v>4.7491999999999999E-2</v>
      </c>
      <c r="I6624">
        <v>4.7492000000000001</v>
      </c>
      <c r="J6624" s="111">
        <v>42357</v>
      </c>
      <c r="L6624" t="s">
        <v>2</v>
      </c>
      <c r="M6624" t="s">
        <v>120</v>
      </c>
      <c r="N6624" t="s">
        <v>121</v>
      </c>
    </row>
    <row r="6625" spans="1:14" x14ac:dyDescent="0.25">
      <c r="A6625" t="s">
        <v>9500</v>
      </c>
      <c r="B6625" t="s">
        <v>56</v>
      </c>
      <c r="C6625" t="s">
        <v>806</v>
      </c>
      <c r="D6625" t="s">
        <v>117</v>
      </c>
      <c r="E6625" s="149">
        <v>243750</v>
      </c>
      <c r="F6625" s="149">
        <v>50000</v>
      </c>
      <c r="G6625" s="149">
        <v>293750</v>
      </c>
      <c r="H6625" s="150">
        <f>Tabela2[[#This Row],[PERCENTUAL REALIZADO2]]*1/100</f>
        <v>0.99921899999999997</v>
      </c>
      <c r="I6625">
        <v>99.921899999999994</v>
      </c>
      <c r="J6625" s="111">
        <v>42278</v>
      </c>
      <c r="L6625" t="s">
        <v>2</v>
      </c>
      <c r="M6625" t="s">
        <v>120</v>
      </c>
      <c r="N6625" t="s">
        <v>121</v>
      </c>
    </row>
    <row r="6626" spans="1:14" x14ac:dyDescent="0.25">
      <c r="A6626" t="s">
        <v>311</v>
      </c>
      <c r="B6626" t="s">
        <v>60</v>
      </c>
      <c r="C6626" t="s">
        <v>9501</v>
      </c>
      <c r="D6626" t="s">
        <v>79</v>
      </c>
      <c r="E6626" s="149">
        <v>487500</v>
      </c>
      <c r="F6626" s="149">
        <v>9950</v>
      </c>
      <c r="G6626" s="149">
        <v>497450</v>
      </c>
      <c r="H6626" s="150">
        <f>Tabela2[[#This Row],[PERCENTUAL REALIZADO2]]*1/100</f>
        <v>0.98301300000000003</v>
      </c>
      <c r="I6626">
        <v>98.301299999999998</v>
      </c>
      <c r="J6626" s="111">
        <v>42151</v>
      </c>
      <c r="L6626" t="s">
        <v>2</v>
      </c>
      <c r="M6626" t="s">
        <v>80</v>
      </c>
      <c r="N6626" t="s">
        <v>81</v>
      </c>
    </row>
    <row r="6627" spans="1:14" x14ac:dyDescent="0.25">
      <c r="A6627" t="s">
        <v>9502</v>
      </c>
      <c r="B6627" t="s">
        <v>637</v>
      </c>
      <c r="C6627" t="s">
        <v>1458</v>
      </c>
      <c r="D6627" t="s">
        <v>79</v>
      </c>
      <c r="E6627" s="149">
        <v>1404000</v>
      </c>
      <c r="F6627" s="149">
        <v>196194</v>
      </c>
      <c r="G6627" s="149">
        <v>1600194</v>
      </c>
      <c r="H6627" s="150">
        <f>Tabela2[[#This Row],[PERCENTUAL REALIZADO2]]*1/100</f>
        <v>0.75171499999999991</v>
      </c>
      <c r="I6627">
        <v>75.171499999999995</v>
      </c>
      <c r="J6627" s="111">
        <v>42164</v>
      </c>
      <c r="L6627" t="s">
        <v>2</v>
      </c>
      <c r="M6627" t="s">
        <v>80</v>
      </c>
      <c r="N6627" t="s">
        <v>81</v>
      </c>
    </row>
    <row r="6628" spans="1:14" x14ac:dyDescent="0.25">
      <c r="A6628" t="s">
        <v>9503</v>
      </c>
      <c r="B6628" t="s">
        <v>57</v>
      </c>
      <c r="C6628" t="s">
        <v>5473</v>
      </c>
      <c r="D6628" t="s">
        <v>86</v>
      </c>
      <c r="E6628" s="149">
        <v>690000</v>
      </c>
      <c r="F6628" s="149">
        <v>5355.07</v>
      </c>
      <c r="G6628" s="149">
        <v>695355.07</v>
      </c>
      <c r="H6628" s="150">
        <f>Tabela2[[#This Row],[PERCENTUAL REALIZADO2]]*1/100</f>
        <v>0.90024500000000007</v>
      </c>
      <c r="I6628">
        <v>90.024500000000003</v>
      </c>
      <c r="J6628" s="111">
        <v>42153</v>
      </c>
      <c r="L6628" t="s">
        <v>2</v>
      </c>
      <c r="M6628" t="s">
        <v>84</v>
      </c>
      <c r="N6628" t="s">
        <v>88</v>
      </c>
    </row>
    <row r="6629" spans="1:14" x14ac:dyDescent="0.25">
      <c r="A6629" t="s">
        <v>9504</v>
      </c>
      <c r="B6629" t="s">
        <v>57</v>
      </c>
      <c r="C6629" t="s">
        <v>5473</v>
      </c>
      <c r="D6629" t="s">
        <v>86</v>
      </c>
      <c r="E6629" s="149">
        <v>297600</v>
      </c>
      <c r="F6629" s="149">
        <v>12889.85</v>
      </c>
      <c r="G6629" s="149">
        <v>310489.84999999998</v>
      </c>
      <c r="H6629" s="150">
        <f>Tabela2[[#This Row],[PERCENTUAL REALIZADO2]]*1/100</f>
        <v>0.78808000000000011</v>
      </c>
      <c r="I6629">
        <v>78.808000000000007</v>
      </c>
      <c r="J6629" s="111">
        <v>42336</v>
      </c>
      <c r="L6629" t="s">
        <v>2</v>
      </c>
      <c r="M6629" t="s">
        <v>84</v>
      </c>
      <c r="N6629" t="s">
        <v>88</v>
      </c>
    </row>
    <row r="6630" spans="1:14" x14ac:dyDescent="0.25">
      <c r="A6630" t="s">
        <v>5893</v>
      </c>
      <c r="B6630" t="s">
        <v>52</v>
      </c>
      <c r="C6630" t="s">
        <v>5255</v>
      </c>
      <c r="D6630" t="s">
        <v>86</v>
      </c>
      <c r="E6630" s="149">
        <v>740350</v>
      </c>
      <c r="F6630" s="149">
        <v>0</v>
      </c>
      <c r="G6630" s="149">
        <v>740350</v>
      </c>
      <c r="H6630" s="150">
        <f>Tabela2[[#This Row],[PERCENTUAL REALIZADO2]]*1/100</f>
        <v>0.93838200000000005</v>
      </c>
      <c r="I6630">
        <v>93.838200000000001</v>
      </c>
      <c r="J6630" s="111">
        <v>42153</v>
      </c>
      <c r="L6630" t="s">
        <v>2</v>
      </c>
      <c r="M6630" t="s">
        <v>84</v>
      </c>
      <c r="N6630" t="s">
        <v>88</v>
      </c>
    </row>
    <row r="6631" spans="1:14" x14ac:dyDescent="0.25">
      <c r="A6631" t="s">
        <v>9505</v>
      </c>
      <c r="B6631" t="s">
        <v>54</v>
      </c>
      <c r="C6631" t="s">
        <v>5546</v>
      </c>
      <c r="D6631" t="s">
        <v>86</v>
      </c>
      <c r="E6631" s="149">
        <v>493100</v>
      </c>
      <c r="F6631" s="149">
        <v>150509.35</v>
      </c>
      <c r="G6631" s="149">
        <v>643609.35</v>
      </c>
      <c r="H6631" s="150">
        <f>Tabela2[[#This Row],[PERCENTUAL REALIZADO2]]*1/100</f>
        <v>0.618363</v>
      </c>
      <c r="I6631">
        <v>61.836300000000001</v>
      </c>
      <c r="J6631" s="111">
        <v>42427</v>
      </c>
      <c r="L6631" t="s">
        <v>2</v>
      </c>
      <c r="M6631" t="s">
        <v>84</v>
      </c>
      <c r="N6631" t="s">
        <v>88</v>
      </c>
    </row>
    <row r="6632" spans="1:14" x14ac:dyDescent="0.25">
      <c r="A6632" t="s">
        <v>9506</v>
      </c>
      <c r="B6632" t="s">
        <v>66</v>
      </c>
      <c r="C6632" t="s">
        <v>4417</v>
      </c>
      <c r="D6632" t="s">
        <v>86</v>
      </c>
      <c r="E6632" s="149">
        <v>245850</v>
      </c>
      <c r="F6632" s="149">
        <v>5902</v>
      </c>
      <c r="G6632" s="149">
        <v>251752</v>
      </c>
      <c r="H6632" s="150">
        <f>Tabela2[[#This Row],[PERCENTUAL REALIZADO2]]*1/100</f>
        <v>0.75213700000000006</v>
      </c>
      <c r="I6632">
        <v>75.213700000000003</v>
      </c>
      <c r="J6632" s="111">
        <v>42037</v>
      </c>
      <c r="L6632" t="s">
        <v>2</v>
      </c>
      <c r="M6632" t="s">
        <v>84</v>
      </c>
      <c r="N6632" t="s">
        <v>88</v>
      </c>
    </row>
    <row r="6633" spans="1:14" x14ac:dyDescent="0.25">
      <c r="A6633" t="s">
        <v>9507</v>
      </c>
      <c r="B6633" t="s">
        <v>47</v>
      </c>
      <c r="C6633" t="s">
        <v>4256</v>
      </c>
      <c r="D6633" t="s">
        <v>86</v>
      </c>
      <c r="E6633" s="149">
        <v>394200</v>
      </c>
      <c r="F6633" s="149">
        <v>5800</v>
      </c>
      <c r="G6633" s="149">
        <v>400000</v>
      </c>
      <c r="H6633" s="150">
        <f>Tabela2[[#This Row],[PERCENTUAL REALIZADO2]]*1/100</f>
        <v>0.74257499999999999</v>
      </c>
      <c r="I6633">
        <v>74.257499999999993</v>
      </c>
      <c r="J6633" s="111">
        <v>42156</v>
      </c>
      <c r="L6633" t="s">
        <v>2</v>
      </c>
      <c r="M6633" t="s">
        <v>84</v>
      </c>
      <c r="N6633" t="s">
        <v>88</v>
      </c>
    </row>
    <row r="6634" spans="1:14" x14ac:dyDescent="0.25">
      <c r="A6634" t="s">
        <v>9508</v>
      </c>
      <c r="B6634" t="s">
        <v>57</v>
      </c>
      <c r="C6634" t="s">
        <v>8643</v>
      </c>
      <c r="D6634" t="s">
        <v>86</v>
      </c>
      <c r="E6634" s="149">
        <v>592000</v>
      </c>
      <c r="F6634" s="149">
        <v>0</v>
      </c>
      <c r="G6634" s="149">
        <v>592000</v>
      </c>
      <c r="H6634" s="150">
        <f>Tabela2[[#This Row],[PERCENTUAL REALIZADO2]]*1/100</f>
        <v>4.4344000000000001E-2</v>
      </c>
      <c r="I6634">
        <v>4.4344000000000001</v>
      </c>
      <c r="J6634" s="111">
        <v>42512</v>
      </c>
      <c r="L6634" t="s">
        <v>2</v>
      </c>
      <c r="M6634" t="s">
        <v>84</v>
      </c>
      <c r="N6634" t="s">
        <v>88</v>
      </c>
    </row>
    <row r="6635" spans="1:14" x14ac:dyDescent="0.25">
      <c r="A6635" t="s">
        <v>9510</v>
      </c>
      <c r="B6635" t="s">
        <v>57</v>
      </c>
      <c r="C6635" t="s">
        <v>9509</v>
      </c>
      <c r="D6635" t="s">
        <v>86</v>
      </c>
      <c r="E6635" s="149">
        <v>740350</v>
      </c>
      <c r="F6635" s="149">
        <v>11337.37</v>
      </c>
      <c r="G6635" s="149">
        <v>751687.37</v>
      </c>
      <c r="H6635" s="150">
        <f>Tabela2[[#This Row],[PERCENTUAL REALIZADO2]]*1/100</f>
        <v>0.50988999999999995</v>
      </c>
      <c r="I6635">
        <v>50.988999999999997</v>
      </c>
      <c r="J6635" s="111">
        <v>42037</v>
      </c>
      <c r="L6635" t="s">
        <v>2</v>
      </c>
      <c r="M6635" t="s">
        <v>84</v>
      </c>
      <c r="N6635" t="s">
        <v>88</v>
      </c>
    </row>
    <row r="6636" spans="1:14" x14ac:dyDescent="0.25">
      <c r="A6636" t="s">
        <v>9511</v>
      </c>
      <c r="B6636" t="s">
        <v>57</v>
      </c>
      <c r="C6636" t="s">
        <v>9509</v>
      </c>
      <c r="D6636" t="s">
        <v>86</v>
      </c>
      <c r="E6636" s="149">
        <v>740350</v>
      </c>
      <c r="F6636" s="149">
        <v>25936.97</v>
      </c>
      <c r="G6636" s="149">
        <v>766286.97</v>
      </c>
      <c r="H6636" s="150">
        <f>Tabela2[[#This Row],[PERCENTUAL REALIZADO2]]*1/100</f>
        <v>0.50897000000000003</v>
      </c>
      <c r="I6636">
        <v>50.896999999999998</v>
      </c>
      <c r="J6636" s="111">
        <v>42037</v>
      </c>
      <c r="L6636" t="s">
        <v>2</v>
      </c>
      <c r="M6636" t="s">
        <v>84</v>
      </c>
      <c r="N6636" t="s">
        <v>88</v>
      </c>
    </row>
    <row r="6637" spans="1:14" x14ac:dyDescent="0.25">
      <c r="A6637" t="s">
        <v>9512</v>
      </c>
      <c r="B6637" t="s">
        <v>62</v>
      </c>
      <c r="C6637" t="s">
        <v>1107</v>
      </c>
      <c r="D6637" t="s">
        <v>82</v>
      </c>
      <c r="E6637" s="149">
        <v>487500</v>
      </c>
      <c r="F6637" s="149">
        <v>12500</v>
      </c>
      <c r="G6637" s="149">
        <v>500000</v>
      </c>
      <c r="H6637" s="150">
        <f>Tabela2[[#This Row],[PERCENTUAL REALIZADO2]]*1/100</f>
        <v>0.61531899999999995</v>
      </c>
      <c r="I6637">
        <v>61.5319</v>
      </c>
      <c r="J6637" s="111">
        <v>42031</v>
      </c>
      <c r="L6637" t="s">
        <v>2</v>
      </c>
      <c r="M6637" t="s">
        <v>84</v>
      </c>
      <c r="N6637" t="s">
        <v>85</v>
      </c>
    </row>
    <row r="6638" spans="1:14" x14ac:dyDescent="0.25">
      <c r="A6638" t="s">
        <v>9513</v>
      </c>
      <c r="B6638" t="s">
        <v>52</v>
      </c>
      <c r="C6638" t="s">
        <v>649</v>
      </c>
      <c r="D6638" t="s">
        <v>82</v>
      </c>
      <c r="E6638" s="149">
        <v>686000</v>
      </c>
      <c r="F6638" s="149">
        <v>14000</v>
      </c>
      <c r="G6638" s="149">
        <v>700000</v>
      </c>
      <c r="H6638" s="150">
        <f>Tabela2[[#This Row],[PERCENTUAL REALIZADO2]]*1/100</f>
        <v>0.62825299999999995</v>
      </c>
      <c r="I6638">
        <v>62.825299999999999</v>
      </c>
      <c r="J6638" s="111">
        <v>42134</v>
      </c>
      <c r="L6638" t="s">
        <v>2</v>
      </c>
      <c r="M6638" t="s">
        <v>84</v>
      </c>
      <c r="N6638" t="s">
        <v>85</v>
      </c>
    </row>
    <row r="6639" spans="1:14" x14ac:dyDescent="0.25">
      <c r="A6639" t="s">
        <v>9514</v>
      </c>
      <c r="B6639" t="s">
        <v>47</v>
      </c>
      <c r="C6639" t="s">
        <v>1084</v>
      </c>
      <c r="D6639" t="s">
        <v>82</v>
      </c>
      <c r="E6639" s="149">
        <v>343000</v>
      </c>
      <c r="F6639" s="149">
        <v>7000</v>
      </c>
      <c r="G6639" s="149">
        <v>350000</v>
      </c>
      <c r="H6639" s="150">
        <f>Tabela2[[#This Row],[PERCENTUAL REALIZADO2]]*1/100</f>
        <v>0.35861800000000005</v>
      </c>
      <c r="I6639">
        <v>35.861800000000002</v>
      </c>
      <c r="J6639" s="111">
        <v>42552</v>
      </c>
      <c r="L6639" t="s">
        <v>2</v>
      </c>
      <c r="M6639" t="s">
        <v>84</v>
      </c>
      <c r="N6639" t="s">
        <v>85</v>
      </c>
    </row>
    <row r="6640" spans="1:14" x14ac:dyDescent="0.25">
      <c r="A6640" t="s">
        <v>9515</v>
      </c>
      <c r="B6640" t="s">
        <v>47</v>
      </c>
      <c r="C6640" t="s">
        <v>8069</v>
      </c>
      <c r="D6640" t="s">
        <v>82</v>
      </c>
      <c r="E6640" s="149">
        <v>475000</v>
      </c>
      <c r="F6640" s="149">
        <v>25000</v>
      </c>
      <c r="G6640" s="149">
        <v>500000</v>
      </c>
      <c r="H6640" s="150">
        <f>Tabela2[[#This Row],[PERCENTUAL REALIZADO2]]*1/100</f>
        <v>0.41942100000000004</v>
      </c>
      <c r="I6640">
        <v>41.942100000000003</v>
      </c>
      <c r="J6640" s="111">
        <v>42156</v>
      </c>
      <c r="L6640" t="s">
        <v>2</v>
      </c>
      <c r="M6640" t="s">
        <v>84</v>
      </c>
      <c r="N6640" t="s">
        <v>85</v>
      </c>
    </row>
    <row r="6641" spans="1:14" x14ac:dyDescent="0.25">
      <c r="A6641" t="s">
        <v>9516</v>
      </c>
      <c r="B6641" t="s">
        <v>52</v>
      </c>
      <c r="C6641" t="s">
        <v>5153</v>
      </c>
      <c r="D6641" t="s">
        <v>79</v>
      </c>
      <c r="E6641" s="149">
        <v>436500</v>
      </c>
      <c r="F6641" s="149">
        <v>12250</v>
      </c>
      <c r="G6641" s="149">
        <v>448750</v>
      </c>
      <c r="H6641" s="150">
        <f>Tabela2[[#This Row],[PERCENTUAL REALIZADO2]]*1/100</f>
        <v>3.6636000000000002E-2</v>
      </c>
      <c r="I6641">
        <v>3.6636000000000002</v>
      </c>
      <c r="J6641" s="111">
        <v>42130</v>
      </c>
      <c r="L6641" t="s">
        <v>2</v>
      </c>
      <c r="M6641" t="s">
        <v>80</v>
      </c>
      <c r="N6641" t="s">
        <v>81</v>
      </c>
    </row>
    <row r="6642" spans="1:14" x14ac:dyDescent="0.25">
      <c r="A6642" t="s">
        <v>9517</v>
      </c>
      <c r="B6642" t="s">
        <v>53</v>
      </c>
      <c r="C6642" t="s">
        <v>773</v>
      </c>
      <c r="D6642" t="s">
        <v>79</v>
      </c>
      <c r="E6642" s="149">
        <v>1170000</v>
      </c>
      <c r="F6642" s="149">
        <v>28088.44</v>
      </c>
      <c r="G6642" s="149">
        <v>1198088.44</v>
      </c>
      <c r="H6642" s="150">
        <f>Tabela2[[#This Row],[PERCENTUAL REALIZADO2]]*1/100</f>
        <v>0.52695800000000004</v>
      </c>
      <c r="I6642">
        <v>52.695799999999998</v>
      </c>
      <c r="J6642" s="111">
        <v>41976</v>
      </c>
      <c r="L6642" t="s">
        <v>2</v>
      </c>
      <c r="M6642" t="s">
        <v>80</v>
      </c>
      <c r="N6642" t="s">
        <v>1324</v>
      </c>
    </row>
    <row r="6643" spans="1:14" x14ac:dyDescent="0.25">
      <c r="A6643" t="s">
        <v>1323</v>
      </c>
      <c r="B6643" t="s">
        <v>60</v>
      </c>
      <c r="C6643" t="s">
        <v>1322</v>
      </c>
      <c r="D6643" t="s">
        <v>79</v>
      </c>
      <c r="E6643" s="149">
        <v>292500</v>
      </c>
      <c r="F6643" s="149">
        <v>7499.39</v>
      </c>
      <c r="G6643" s="149">
        <v>299999.39</v>
      </c>
      <c r="H6643" s="150">
        <f>Tabela2[[#This Row],[PERCENTUAL REALIZADO2]]*1/100</f>
        <v>8.680199999999999E-2</v>
      </c>
      <c r="I6643">
        <v>8.6801999999999992</v>
      </c>
      <c r="J6643" s="111">
        <v>42475</v>
      </c>
      <c r="L6643" t="s">
        <v>2</v>
      </c>
      <c r="M6643" t="s">
        <v>80</v>
      </c>
      <c r="N6643" t="s">
        <v>1324</v>
      </c>
    </row>
    <row r="6644" spans="1:14" x14ac:dyDescent="0.25">
      <c r="A6644" t="s">
        <v>9518</v>
      </c>
      <c r="B6644" t="s">
        <v>60</v>
      </c>
      <c r="C6644" t="s">
        <v>1146</v>
      </c>
      <c r="D6644" t="s">
        <v>79</v>
      </c>
      <c r="E6644" s="149">
        <v>487500</v>
      </c>
      <c r="F6644" s="149">
        <v>12500</v>
      </c>
      <c r="G6644" s="149">
        <v>500000</v>
      </c>
      <c r="H6644" s="150">
        <f>Tabela2[[#This Row],[PERCENTUAL REALIZADO2]]*1/100</f>
        <v>0.70055599999999996</v>
      </c>
      <c r="I6644">
        <v>70.055599999999998</v>
      </c>
      <c r="J6644" s="111">
        <v>42117</v>
      </c>
      <c r="L6644" t="s">
        <v>2</v>
      </c>
      <c r="M6644" t="s">
        <v>80</v>
      </c>
      <c r="N6644" t="s">
        <v>1324</v>
      </c>
    </row>
    <row r="6645" spans="1:14" x14ac:dyDescent="0.25">
      <c r="A6645" t="s">
        <v>726</v>
      </c>
      <c r="B6645" t="s">
        <v>57</v>
      </c>
      <c r="C6645" t="s">
        <v>766</v>
      </c>
      <c r="D6645" t="s">
        <v>79</v>
      </c>
      <c r="E6645" s="149">
        <v>146250</v>
      </c>
      <c r="F6645" s="149">
        <v>4450</v>
      </c>
      <c r="G6645" s="149">
        <v>150700</v>
      </c>
      <c r="H6645" s="150">
        <f>Tabela2[[#This Row],[PERCENTUAL REALIZADO2]]*1/100</f>
        <v>0.99601799999999996</v>
      </c>
      <c r="I6645">
        <v>99.601799999999997</v>
      </c>
      <c r="J6645" s="111">
        <v>41803</v>
      </c>
      <c r="L6645" t="s">
        <v>2</v>
      </c>
      <c r="M6645" t="s">
        <v>80</v>
      </c>
      <c r="N6645" t="s">
        <v>1324</v>
      </c>
    </row>
    <row r="6646" spans="1:14" x14ac:dyDescent="0.25">
      <c r="A6646" t="s">
        <v>9519</v>
      </c>
      <c r="B6646" t="s">
        <v>52</v>
      </c>
      <c r="C6646" t="s">
        <v>1241</v>
      </c>
      <c r="D6646" t="s">
        <v>82</v>
      </c>
      <c r="E6646" s="149">
        <v>487500</v>
      </c>
      <c r="F6646" s="149">
        <v>12500</v>
      </c>
      <c r="G6646" s="149">
        <v>500000</v>
      </c>
      <c r="H6646" s="150">
        <f>Tabela2[[#This Row],[PERCENTUAL REALIZADO2]]*1/100</f>
        <v>0.17640500000000001</v>
      </c>
      <c r="I6646">
        <v>17.640499999999999</v>
      </c>
      <c r="J6646" s="111">
        <v>42160</v>
      </c>
      <c r="L6646" t="s">
        <v>2</v>
      </c>
      <c r="M6646" t="s">
        <v>84</v>
      </c>
      <c r="N6646" t="s">
        <v>85</v>
      </c>
    </row>
    <row r="6647" spans="1:14" x14ac:dyDescent="0.25">
      <c r="A6647" t="s">
        <v>9521</v>
      </c>
      <c r="B6647" t="s">
        <v>53</v>
      </c>
      <c r="C6647" t="s">
        <v>9520</v>
      </c>
      <c r="D6647" t="s">
        <v>82</v>
      </c>
      <c r="E6647" s="149">
        <v>487500</v>
      </c>
      <c r="F6647" s="149">
        <v>12318.67</v>
      </c>
      <c r="G6647" s="149">
        <v>499818.67</v>
      </c>
      <c r="H6647" s="150">
        <f>Tabela2[[#This Row],[PERCENTUAL REALIZADO2]]*1/100</f>
        <v>0.87316000000000005</v>
      </c>
      <c r="I6647">
        <v>87.316000000000003</v>
      </c>
      <c r="J6647" s="111">
        <v>42355</v>
      </c>
      <c r="L6647" t="s">
        <v>2</v>
      </c>
      <c r="M6647" t="s">
        <v>84</v>
      </c>
      <c r="N6647" t="s">
        <v>85</v>
      </c>
    </row>
    <row r="6648" spans="1:14" x14ac:dyDescent="0.25">
      <c r="A6648" t="s">
        <v>7342</v>
      </c>
      <c r="B6648" t="s">
        <v>54</v>
      </c>
      <c r="C6648" t="s">
        <v>1529</v>
      </c>
      <c r="D6648" t="s">
        <v>86</v>
      </c>
      <c r="E6648" s="149">
        <v>146250</v>
      </c>
      <c r="F6648" s="149">
        <v>26852.62</v>
      </c>
      <c r="G6648" s="149">
        <v>173102.62</v>
      </c>
      <c r="H6648" s="150">
        <f>Tabela2[[#This Row],[PERCENTUAL REALIZADO2]]*1/100</f>
        <v>0.30879999999999996</v>
      </c>
      <c r="I6648">
        <v>30.88</v>
      </c>
      <c r="J6648" s="111">
        <v>39584</v>
      </c>
      <c r="K6648" s="111">
        <v>42034</v>
      </c>
      <c r="L6648" t="s">
        <v>2</v>
      </c>
      <c r="M6648" t="s">
        <v>84</v>
      </c>
      <c r="N6648" t="s">
        <v>915</v>
      </c>
    </row>
    <row r="6649" spans="1:14" x14ac:dyDescent="0.25">
      <c r="A6649" t="s">
        <v>9522</v>
      </c>
      <c r="B6649" t="s">
        <v>53</v>
      </c>
      <c r="C6649" t="s">
        <v>2796</v>
      </c>
      <c r="D6649" t="s">
        <v>82</v>
      </c>
      <c r="E6649" s="149">
        <v>438750</v>
      </c>
      <c r="F6649" s="149">
        <v>9235.19</v>
      </c>
      <c r="G6649" s="149">
        <v>447985.19</v>
      </c>
      <c r="H6649" s="150">
        <f>Tabela2[[#This Row],[PERCENTUAL REALIZADO2]]*1/100</f>
        <v>0.57949899999999999</v>
      </c>
      <c r="I6649">
        <v>57.9499</v>
      </c>
      <c r="J6649" s="111">
        <v>42355</v>
      </c>
      <c r="L6649" t="s">
        <v>2</v>
      </c>
      <c r="M6649" t="s">
        <v>84</v>
      </c>
      <c r="N6649" t="s">
        <v>85</v>
      </c>
    </row>
    <row r="6650" spans="1:14" x14ac:dyDescent="0.25">
      <c r="A6650" t="s">
        <v>9524</v>
      </c>
      <c r="B6650" t="s">
        <v>68</v>
      </c>
      <c r="C6650" t="s">
        <v>9523</v>
      </c>
      <c r="D6650" t="s">
        <v>82</v>
      </c>
      <c r="E6650" s="149">
        <v>487500</v>
      </c>
      <c r="F6650" s="149">
        <v>15021.11</v>
      </c>
      <c r="G6650" s="149">
        <v>502521.11</v>
      </c>
      <c r="H6650" s="150">
        <f>Tabela2[[#This Row],[PERCENTUAL REALIZADO2]]*1/100</f>
        <v>0.527196</v>
      </c>
      <c r="I6650">
        <v>52.7196</v>
      </c>
      <c r="J6650" s="111">
        <v>42359</v>
      </c>
      <c r="L6650" t="s">
        <v>2</v>
      </c>
      <c r="M6650" t="s">
        <v>84</v>
      </c>
      <c r="N6650" t="s">
        <v>85</v>
      </c>
    </row>
    <row r="6651" spans="1:14" x14ac:dyDescent="0.25">
      <c r="A6651" t="s">
        <v>9526</v>
      </c>
      <c r="B6651" t="s">
        <v>68</v>
      </c>
      <c r="C6651" t="s">
        <v>9525</v>
      </c>
      <c r="D6651" t="s">
        <v>82</v>
      </c>
      <c r="E6651" s="149">
        <v>243750</v>
      </c>
      <c r="F6651" s="149">
        <v>5000</v>
      </c>
      <c r="G6651" s="149">
        <v>248750</v>
      </c>
      <c r="H6651" s="150">
        <f>Tabela2[[#This Row],[PERCENTUAL REALIZADO2]]*1/100</f>
        <v>0.88350499999999998</v>
      </c>
      <c r="I6651">
        <v>88.350499999999997</v>
      </c>
      <c r="J6651" s="111">
        <v>42402</v>
      </c>
      <c r="L6651" t="s">
        <v>2</v>
      </c>
      <c r="M6651" t="s">
        <v>84</v>
      </c>
      <c r="N6651" t="s">
        <v>85</v>
      </c>
    </row>
    <row r="6652" spans="1:14" x14ac:dyDescent="0.25">
      <c r="A6652" t="s">
        <v>9014</v>
      </c>
      <c r="B6652" t="s">
        <v>52</v>
      </c>
      <c r="C6652" t="s">
        <v>2354</v>
      </c>
      <c r="D6652" t="s">
        <v>82</v>
      </c>
      <c r="E6652" s="149">
        <v>390000</v>
      </c>
      <c r="F6652" s="149">
        <v>10000</v>
      </c>
      <c r="G6652" s="149">
        <v>400000</v>
      </c>
      <c r="H6652" s="150">
        <f>Tabela2[[#This Row],[PERCENTUAL REALIZADO2]]*1/100</f>
        <v>0.31284699999999999</v>
      </c>
      <c r="I6652">
        <v>31.284700000000001</v>
      </c>
      <c r="J6652" s="111">
        <v>41886</v>
      </c>
      <c r="L6652" t="s">
        <v>2</v>
      </c>
      <c r="M6652" t="s">
        <v>84</v>
      </c>
      <c r="N6652" t="s">
        <v>85</v>
      </c>
    </row>
    <row r="6653" spans="1:14" x14ac:dyDescent="0.25">
      <c r="A6653" t="s">
        <v>9527</v>
      </c>
      <c r="B6653" t="s">
        <v>67</v>
      </c>
      <c r="C6653" t="s">
        <v>5830</v>
      </c>
      <c r="D6653" t="s">
        <v>82</v>
      </c>
      <c r="E6653" s="149">
        <v>438750</v>
      </c>
      <c r="F6653" s="149">
        <v>8954.08</v>
      </c>
      <c r="G6653" s="149">
        <v>447704.08</v>
      </c>
      <c r="H6653" s="150">
        <f>Tabela2[[#This Row],[PERCENTUAL REALIZADO2]]*1/100</f>
        <v>0.7967789999999999</v>
      </c>
      <c r="I6653">
        <v>79.677899999999994</v>
      </c>
      <c r="J6653" s="111">
        <v>42149</v>
      </c>
      <c r="L6653" t="s">
        <v>2</v>
      </c>
      <c r="M6653" t="s">
        <v>84</v>
      </c>
      <c r="N6653" t="s">
        <v>85</v>
      </c>
    </row>
    <row r="6654" spans="1:14" x14ac:dyDescent="0.25">
      <c r="A6654" t="s">
        <v>9528</v>
      </c>
      <c r="B6654" t="s">
        <v>53</v>
      </c>
      <c r="C6654" t="s">
        <v>1073</v>
      </c>
      <c r="D6654" t="s">
        <v>82</v>
      </c>
      <c r="E6654" s="149">
        <v>487500</v>
      </c>
      <c r="F6654" s="149">
        <v>12567.93</v>
      </c>
      <c r="G6654" s="149">
        <v>500067.93</v>
      </c>
      <c r="H6654" s="150">
        <f>Tabela2[[#This Row],[PERCENTUAL REALIZADO2]]*1/100</f>
        <v>0.597414</v>
      </c>
      <c r="I6654">
        <v>59.741399999999999</v>
      </c>
      <c r="J6654" s="111">
        <v>42514</v>
      </c>
      <c r="L6654" t="s">
        <v>2</v>
      </c>
      <c r="M6654" t="s">
        <v>84</v>
      </c>
      <c r="N6654" t="s">
        <v>85</v>
      </c>
    </row>
    <row r="6655" spans="1:14" x14ac:dyDescent="0.25">
      <c r="A6655" t="s">
        <v>9529</v>
      </c>
      <c r="B6655" t="s">
        <v>67</v>
      </c>
      <c r="C6655" t="s">
        <v>1358</v>
      </c>
      <c r="D6655" t="s">
        <v>86</v>
      </c>
      <c r="E6655" s="149">
        <v>493100</v>
      </c>
      <c r="F6655" s="149">
        <v>6900</v>
      </c>
      <c r="G6655" s="149">
        <v>500000</v>
      </c>
      <c r="H6655" s="150">
        <f>Tabela2[[#This Row],[PERCENTUAL REALIZADO2]]*1/100</f>
        <v>0.27961600000000003</v>
      </c>
      <c r="I6655">
        <v>27.961600000000001</v>
      </c>
      <c r="J6655" s="111">
        <v>42067</v>
      </c>
      <c r="L6655" t="s">
        <v>2</v>
      </c>
      <c r="M6655" t="s">
        <v>84</v>
      </c>
      <c r="N6655" t="s">
        <v>88</v>
      </c>
    </row>
    <row r="6656" spans="1:14" x14ac:dyDescent="0.25">
      <c r="A6656" t="s">
        <v>9531</v>
      </c>
      <c r="B6656" t="s">
        <v>68</v>
      </c>
      <c r="C6656" t="s">
        <v>9530</v>
      </c>
      <c r="D6656" t="s">
        <v>86</v>
      </c>
      <c r="E6656" s="149">
        <v>987600</v>
      </c>
      <c r="F6656" s="149">
        <v>81170.75</v>
      </c>
      <c r="G6656" s="149">
        <v>1068770.75</v>
      </c>
      <c r="H6656" s="150">
        <f>Tabela2[[#This Row],[PERCENTUAL REALIZADO2]]*1/100</f>
        <v>0.854541</v>
      </c>
      <c r="I6656">
        <v>85.454099999999997</v>
      </c>
      <c r="J6656" s="111">
        <v>41939</v>
      </c>
      <c r="L6656" t="s">
        <v>2</v>
      </c>
      <c r="M6656" t="s">
        <v>84</v>
      </c>
      <c r="N6656" t="s">
        <v>88</v>
      </c>
    </row>
    <row r="6657" spans="1:14" x14ac:dyDescent="0.25">
      <c r="A6657" t="s">
        <v>7063</v>
      </c>
      <c r="B6657" t="s">
        <v>53</v>
      </c>
      <c r="C6657" t="s">
        <v>4835</v>
      </c>
      <c r="D6657" t="s">
        <v>86</v>
      </c>
      <c r="E6657" s="149">
        <v>2965600</v>
      </c>
      <c r="F6657" s="149">
        <v>60550</v>
      </c>
      <c r="G6657" s="149">
        <v>3026150</v>
      </c>
      <c r="H6657" s="150">
        <f>Tabela2[[#This Row],[PERCENTUAL REALIZADO2]]*1/100</f>
        <v>0.56079699999999999</v>
      </c>
      <c r="I6657">
        <v>56.079700000000003</v>
      </c>
      <c r="J6657" s="111">
        <v>41955</v>
      </c>
      <c r="L6657" t="s">
        <v>2</v>
      </c>
      <c r="M6657" t="s">
        <v>84</v>
      </c>
      <c r="N6657" t="s">
        <v>88</v>
      </c>
    </row>
    <row r="6658" spans="1:14" x14ac:dyDescent="0.25">
      <c r="A6658" t="s">
        <v>9532</v>
      </c>
      <c r="B6658" t="s">
        <v>53</v>
      </c>
      <c r="C6658" t="s">
        <v>599</v>
      </c>
      <c r="D6658" t="s">
        <v>86</v>
      </c>
      <c r="E6658" s="149">
        <v>740350</v>
      </c>
      <c r="F6658" s="149">
        <v>62479.09</v>
      </c>
      <c r="G6658" s="149">
        <v>802829.09</v>
      </c>
      <c r="H6658" s="150">
        <f>Tabela2[[#This Row],[PERCENTUAL REALIZADO2]]*1/100</f>
        <v>0.58828499999999995</v>
      </c>
      <c r="I6658">
        <v>58.828499999999998</v>
      </c>
      <c r="J6658" s="111">
        <v>42367</v>
      </c>
      <c r="L6658" t="s">
        <v>2</v>
      </c>
      <c r="M6658" t="s">
        <v>84</v>
      </c>
      <c r="N6658" t="s">
        <v>88</v>
      </c>
    </row>
    <row r="6659" spans="1:14" x14ac:dyDescent="0.25">
      <c r="A6659" t="s">
        <v>9533</v>
      </c>
      <c r="B6659" t="s">
        <v>67</v>
      </c>
      <c r="C6659" t="s">
        <v>1667</v>
      </c>
      <c r="D6659" t="s">
        <v>86</v>
      </c>
      <c r="E6659" s="149">
        <v>443650</v>
      </c>
      <c r="F6659" s="149">
        <v>21350</v>
      </c>
      <c r="G6659" s="149">
        <v>465000</v>
      </c>
      <c r="H6659" s="150">
        <f>Tabela2[[#This Row],[PERCENTUAL REALIZADO2]]*1/100</f>
        <v>5.365E-3</v>
      </c>
      <c r="I6659">
        <v>0.53649999999999998</v>
      </c>
      <c r="J6659" s="111">
        <v>42145</v>
      </c>
      <c r="L6659" t="s">
        <v>2</v>
      </c>
      <c r="M6659" t="s">
        <v>84</v>
      </c>
      <c r="N6659" t="s">
        <v>88</v>
      </c>
    </row>
    <row r="6660" spans="1:14" x14ac:dyDescent="0.25">
      <c r="A6660" t="s">
        <v>9534</v>
      </c>
      <c r="B6660" t="s">
        <v>67</v>
      </c>
      <c r="C6660" t="s">
        <v>7413</v>
      </c>
      <c r="D6660" t="s">
        <v>86</v>
      </c>
      <c r="E6660" s="149">
        <v>987600</v>
      </c>
      <c r="F6660" s="149">
        <v>25000</v>
      </c>
      <c r="G6660" s="149">
        <v>1012600</v>
      </c>
      <c r="H6660" s="150">
        <f>Tabela2[[#This Row],[PERCENTUAL REALIZADO2]]*1/100</f>
        <v>0.51229999999999998</v>
      </c>
      <c r="I6660">
        <v>51.23</v>
      </c>
      <c r="J6660" s="111">
        <v>42136</v>
      </c>
      <c r="L6660" t="s">
        <v>2</v>
      </c>
      <c r="M6660" t="s">
        <v>84</v>
      </c>
      <c r="N6660" t="s">
        <v>88</v>
      </c>
    </row>
    <row r="6661" spans="1:14" x14ac:dyDescent="0.25">
      <c r="A6661" t="s">
        <v>9535</v>
      </c>
      <c r="B6661" t="s">
        <v>67</v>
      </c>
      <c r="C6661" t="s">
        <v>1672</v>
      </c>
      <c r="D6661" t="s">
        <v>86</v>
      </c>
      <c r="E6661" s="149">
        <v>493100</v>
      </c>
      <c r="F6661" s="149">
        <v>0</v>
      </c>
      <c r="G6661" s="149">
        <v>493100</v>
      </c>
      <c r="H6661" s="150">
        <f>Tabela2[[#This Row],[PERCENTUAL REALIZADO2]]*1/100</f>
        <v>2.4700000000000003E-2</v>
      </c>
      <c r="I6661">
        <v>2.4700000000000002</v>
      </c>
      <c r="J6661" s="111">
        <v>42191</v>
      </c>
      <c r="L6661" t="s">
        <v>2</v>
      </c>
      <c r="M6661" t="s">
        <v>84</v>
      </c>
      <c r="N6661" t="s">
        <v>88</v>
      </c>
    </row>
    <row r="6662" spans="1:14" x14ac:dyDescent="0.25">
      <c r="A6662" t="s">
        <v>7351</v>
      </c>
      <c r="B6662" t="s">
        <v>54</v>
      </c>
      <c r="C6662" t="s">
        <v>1437</v>
      </c>
      <c r="D6662" t="s">
        <v>86</v>
      </c>
      <c r="E6662" s="149">
        <v>390000</v>
      </c>
      <c r="F6662" s="149">
        <v>11700</v>
      </c>
      <c r="G6662" s="149">
        <v>401700</v>
      </c>
      <c r="H6662" s="150">
        <f>Tabela2[[#This Row],[PERCENTUAL REALIZADO2]]*1/100</f>
        <v>0.15479999999999999</v>
      </c>
      <c r="I6662">
        <v>15.48</v>
      </c>
      <c r="J6662" s="111">
        <v>39861</v>
      </c>
      <c r="L6662" t="s">
        <v>2</v>
      </c>
      <c r="M6662" t="s">
        <v>84</v>
      </c>
      <c r="N6662" t="s">
        <v>915</v>
      </c>
    </row>
    <row r="6663" spans="1:14" x14ac:dyDescent="0.25">
      <c r="A6663" t="s">
        <v>8686</v>
      </c>
      <c r="B6663" t="s">
        <v>58</v>
      </c>
      <c r="C6663" t="s">
        <v>8028</v>
      </c>
      <c r="D6663" t="s">
        <v>86</v>
      </c>
      <c r="E6663" s="149">
        <v>295300</v>
      </c>
      <c r="F6663" s="149">
        <v>6027</v>
      </c>
      <c r="G6663" s="149">
        <v>301327</v>
      </c>
      <c r="H6663" s="150">
        <f>Tabela2[[#This Row],[PERCENTUAL REALIZADO2]]*1/100</f>
        <v>0.25490999999999997</v>
      </c>
      <c r="I6663">
        <v>25.491</v>
      </c>
      <c r="J6663" s="111">
        <v>42157</v>
      </c>
      <c r="L6663" t="s">
        <v>2</v>
      </c>
      <c r="M6663" t="s">
        <v>84</v>
      </c>
      <c r="N6663" t="s">
        <v>88</v>
      </c>
    </row>
    <row r="6664" spans="1:14" x14ac:dyDescent="0.25">
      <c r="A6664" t="s">
        <v>8686</v>
      </c>
      <c r="B6664" t="s">
        <v>58</v>
      </c>
      <c r="C6664" t="s">
        <v>8028</v>
      </c>
      <c r="D6664" t="s">
        <v>86</v>
      </c>
      <c r="E6664" s="149">
        <v>295300</v>
      </c>
      <c r="F6664" s="149">
        <v>9226.94</v>
      </c>
      <c r="G6664" s="149">
        <v>304526.94</v>
      </c>
      <c r="H6664" s="150">
        <f>Tabela2[[#This Row],[PERCENTUAL REALIZADO2]]*1/100</f>
        <v>0.48372399999999999</v>
      </c>
      <c r="I6664">
        <v>48.372399999999999</v>
      </c>
      <c r="J6664" s="111">
        <v>42165</v>
      </c>
      <c r="L6664" t="s">
        <v>2</v>
      </c>
      <c r="M6664" t="s">
        <v>84</v>
      </c>
      <c r="N6664" t="s">
        <v>88</v>
      </c>
    </row>
    <row r="6665" spans="1:14" x14ac:dyDescent="0.25">
      <c r="A6665" t="s">
        <v>9537</v>
      </c>
      <c r="B6665" t="s">
        <v>60</v>
      </c>
      <c r="C6665" t="s">
        <v>9536</v>
      </c>
      <c r="D6665" t="s">
        <v>86</v>
      </c>
      <c r="E6665" s="149">
        <v>245850</v>
      </c>
      <c r="F6665" s="149">
        <v>5150</v>
      </c>
      <c r="G6665" s="149">
        <v>251000</v>
      </c>
      <c r="H6665" s="150">
        <f>Tabela2[[#This Row],[PERCENTUAL REALIZADO2]]*1/100</f>
        <v>0.64379400000000009</v>
      </c>
      <c r="I6665">
        <v>64.379400000000004</v>
      </c>
      <c r="J6665" s="111">
        <v>41824</v>
      </c>
      <c r="L6665" t="s">
        <v>2</v>
      </c>
      <c r="M6665" t="s">
        <v>84</v>
      </c>
      <c r="N6665" t="s">
        <v>88</v>
      </c>
    </row>
    <row r="6666" spans="1:14" x14ac:dyDescent="0.25">
      <c r="A6666" t="s">
        <v>9538</v>
      </c>
      <c r="B6666" t="s">
        <v>58</v>
      </c>
      <c r="C6666" t="s">
        <v>5291</v>
      </c>
      <c r="D6666" t="s">
        <v>86</v>
      </c>
      <c r="E6666" s="149">
        <v>592000</v>
      </c>
      <c r="F6666" s="149">
        <v>60443.41</v>
      </c>
      <c r="G6666" s="149">
        <v>652443.41</v>
      </c>
      <c r="H6666" s="150">
        <f>Tabela2[[#This Row],[PERCENTUAL REALIZADO2]]*1/100</f>
        <v>0.28703200000000001</v>
      </c>
      <c r="I6666">
        <v>28.703199999999999</v>
      </c>
      <c r="J6666" s="111">
        <v>42309</v>
      </c>
      <c r="L6666" t="s">
        <v>2</v>
      </c>
      <c r="M6666" t="s">
        <v>84</v>
      </c>
      <c r="N6666" t="s">
        <v>88</v>
      </c>
    </row>
    <row r="6667" spans="1:14" x14ac:dyDescent="0.25">
      <c r="A6667" t="s">
        <v>1798</v>
      </c>
      <c r="B6667" t="s">
        <v>67</v>
      </c>
      <c r="C6667" t="s">
        <v>7895</v>
      </c>
      <c r="D6667" t="s">
        <v>86</v>
      </c>
      <c r="E6667" s="149">
        <v>493100</v>
      </c>
      <c r="F6667" s="149">
        <v>88844.62</v>
      </c>
      <c r="G6667" s="149">
        <v>581944.62</v>
      </c>
      <c r="H6667" s="150">
        <f>Tabela2[[#This Row],[PERCENTUAL REALIZADO2]]*1/100</f>
        <v>1.5344E-2</v>
      </c>
      <c r="I6667">
        <v>1.5344</v>
      </c>
      <c r="J6667" s="111">
        <v>42235</v>
      </c>
      <c r="L6667" t="s">
        <v>2</v>
      </c>
      <c r="M6667" t="s">
        <v>84</v>
      </c>
      <c r="N6667" t="s">
        <v>88</v>
      </c>
    </row>
    <row r="6668" spans="1:14" x14ac:dyDescent="0.25">
      <c r="A6668" t="s">
        <v>9539</v>
      </c>
      <c r="B6668" t="s">
        <v>58</v>
      </c>
      <c r="C6668" t="s">
        <v>5282</v>
      </c>
      <c r="D6668" t="s">
        <v>86</v>
      </c>
      <c r="E6668" s="149">
        <v>377859.38</v>
      </c>
      <c r="F6668" s="149">
        <v>7884</v>
      </c>
      <c r="G6668" s="149">
        <v>385743.38</v>
      </c>
      <c r="H6668" s="150">
        <f>Tabela2[[#This Row],[PERCENTUAL REALIZADO2]]*1/100</f>
        <v>0.47390199999999999</v>
      </c>
      <c r="I6668">
        <v>47.3902</v>
      </c>
      <c r="J6668" s="111">
        <v>42342</v>
      </c>
      <c r="L6668" t="s">
        <v>2</v>
      </c>
      <c r="M6668" t="s">
        <v>84</v>
      </c>
      <c r="N6668" t="s">
        <v>88</v>
      </c>
    </row>
    <row r="6669" spans="1:14" x14ac:dyDescent="0.25">
      <c r="A6669" t="s">
        <v>176</v>
      </c>
      <c r="B6669" t="s">
        <v>58</v>
      </c>
      <c r="C6669" t="s">
        <v>5640</v>
      </c>
      <c r="D6669" t="s">
        <v>86</v>
      </c>
      <c r="E6669" s="149">
        <v>295300</v>
      </c>
      <c r="F6669" s="149">
        <v>52233.65</v>
      </c>
      <c r="G6669" s="149">
        <v>347533.65</v>
      </c>
      <c r="H6669" s="150">
        <f>Tabela2[[#This Row],[PERCENTUAL REALIZADO2]]*1/100</f>
        <v>0.56173699999999993</v>
      </c>
      <c r="I6669">
        <v>56.173699999999997</v>
      </c>
      <c r="J6669" s="111">
        <v>42337</v>
      </c>
      <c r="L6669" t="s">
        <v>2</v>
      </c>
      <c r="M6669" t="s">
        <v>84</v>
      </c>
      <c r="N6669" t="s">
        <v>88</v>
      </c>
    </row>
    <row r="6670" spans="1:14" x14ac:dyDescent="0.25">
      <c r="A6670" t="s">
        <v>9540</v>
      </c>
      <c r="B6670" t="s">
        <v>67</v>
      </c>
      <c r="C6670" t="s">
        <v>7295</v>
      </c>
      <c r="D6670" t="s">
        <v>86</v>
      </c>
      <c r="E6670" s="149">
        <v>592000</v>
      </c>
      <c r="F6670" s="149">
        <v>76296.38</v>
      </c>
      <c r="G6670" s="149">
        <v>668296.38</v>
      </c>
      <c r="H6670" s="150">
        <f>Tabela2[[#This Row],[PERCENTUAL REALIZADO2]]*1/100</f>
        <v>0.56497900000000001</v>
      </c>
      <c r="I6670">
        <v>56.497900000000001</v>
      </c>
      <c r="J6670" s="111">
        <v>42066</v>
      </c>
      <c r="L6670" t="s">
        <v>2</v>
      </c>
      <c r="M6670" t="s">
        <v>84</v>
      </c>
      <c r="N6670" t="s">
        <v>88</v>
      </c>
    </row>
    <row r="6671" spans="1:14" x14ac:dyDescent="0.25">
      <c r="A6671" t="s">
        <v>9541</v>
      </c>
      <c r="B6671" t="s">
        <v>67</v>
      </c>
      <c r="C6671" t="s">
        <v>318</v>
      </c>
      <c r="D6671" t="s">
        <v>86</v>
      </c>
      <c r="E6671" s="149">
        <v>394200</v>
      </c>
      <c r="F6671" s="149">
        <v>5800</v>
      </c>
      <c r="G6671" s="149">
        <v>400000</v>
      </c>
      <c r="H6671" s="150">
        <f>Tabela2[[#This Row],[PERCENTUAL REALIZADO2]]*1/100</f>
        <v>0.14773999999999998</v>
      </c>
      <c r="I6671">
        <v>14.773999999999999</v>
      </c>
      <c r="J6671" s="111">
        <v>42267</v>
      </c>
      <c r="L6671" t="s">
        <v>2</v>
      </c>
      <c r="M6671" t="s">
        <v>84</v>
      </c>
      <c r="N6671" t="s">
        <v>88</v>
      </c>
    </row>
    <row r="6672" spans="1:14" x14ac:dyDescent="0.25">
      <c r="A6672" t="s">
        <v>8659</v>
      </c>
      <c r="B6672" t="s">
        <v>65</v>
      </c>
      <c r="C6672" t="s">
        <v>385</v>
      </c>
      <c r="D6672" t="s">
        <v>86</v>
      </c>
      <c r="E6672" s="149">
        <v>295300</v>
      </c>
      <c r="F6672" s="149">
        <v>27480.51</v>
      </c>
      <c r="G6672" s="149">
        <v>322780.51</v>
      </c>
      <c r="H6672" s="150">
        <f>Tabela2[[#This Row],[PERCENTUAL REALIZADO2]]*1/100</f>
        <v>0.93895300000000004</v>
      </c>
      <c r="I6672">
        <v>93.895300000000006</v>
      </c>
      <c r="J6672" s="111">
        <v>42236</v>
      </c>
      <c r="L6672" t="s">
        <v>2</v>
      </c>
      <c r="M6672" t="s">
        <v>84</v>
      </c>
      <c r="N6672" t="s">
        <v>88</v>
      </c>
    </row>
    <row r="6673" spans="1:14" x14ac:dyDescent="0.25">
      <c r="A6673" t="s">
        <v>9543</v>
      </c>
      <c r="B6673" t="s">
        <v>58</v>
      </c>
      <c r="C6673" t="s">
        <v>9542</v>
      </c>
      <c r="D6673" t="s">
        <v>86</v>
      </c>
      <c r="E6673" s="149">
        <v>443650</v>
      </c>
      <c r="F6673" s="149">
        <v>166571.97</v>
      </c>
      <c r="G6673" s="149">
        <v>610221.97</v>
      </c>
      <c r="H6673" s="150">
        <f>Tabela2[[#This Row],[PERCENTUAL REALIZADO2]]*1/100</f>
        <v>0.99231499999999995</v>
      </c>
      <c r="I6673">
        <v>99.231499999999997</v>
      </c>
      <c r="J6673" s="111">
        <v>42342</v>
      </c>
      <c r="L6673" t="s">
        <v>2</v>
      </c>
      <c r="M6673" t="s">
        <v>84</v>
      </c>
      <c r="N6673" t="s">
        <v>88</v>
      </c>
    </row>
    <row r="6674" spans="1:14" x14ac:dyDescent="0.25">
      <c r="A6674" t="s">
        <v>9544</v>
      </c>
      <c r="B6674" t="s">
        <v>61</v>
      </c>
      <c r="C6674" t="s">
        <v>1325</v>
      </c>
      <c r="D6674" t="s">
        <v>86</v>
      </c>
      <c r="E6674" s="149">
        <v>2965600</v>
      </c>
      <c r="F6674" s="149">
        <v>495345.28</v>
      </c>
      <c r="G6674" s="149">
        <v>3460945.28</v>
      </c>
      <c r="H6674" s="150">
        <f>Tabela2[[#This Row],[PERCENTUAL REALIZADO2]]*1/100</f>
        <v>0.22425999999999999</v>
      </c>
      <c r="I6674">
        <v>22.425999999999998</v>
      </c>
      <c r="J6674" s="111">
        <v>42186</v>
      </c>
      <c r="L6674" t="s">
        <v>2</v>
      </c>
      <c r="M6674" t="s">
        <v>84</v>
      </c>
      <c r="N6674" t="s">
        <v>1326</v>
      </c>
    </row>
    <row r="6675" spans="1:14" x14ac:dyDescent="0.25">
      <c r="A6675" t="s">
        <v>9546</v>
      </c>
      <c r="B6675" t="s">
        <v>52</v>
      </c>
      <c r="C6675" t="s">
        <v>9545</v>
      </c>
      <c r="D6675" t="s">
        <v>86</v>
      </c>
      <c r="E6675" s="149">
        <v>493100</v>
      </c>
      <c r="F6675" s="149">
        <v>30000</v>
      </c>
      <c r="G6675" s="149">
        <v>523100</v>
      </c>
      <c r="H6675" s="150">
        <f>Tabela2[[#This Row],[PERCENTUAL REALIZADO2]]*1/100</f>
        <v>0.92787300000000006</v>
      </c>
      <c r="I6675">
        <v>92.787300000000002</v>
      </c>
      <c r="J6675" s="111">
        <v>42335</v>
      </c>
      <c r="L6675" t="s">
        <v>2</v>
      </c>
      <c r="M6675" t="s">
        <v>84</v>
      </c>
      <c r="N6675" t="s">
        <v>88</v>
      </c>
    </row>
    <row r="6676" spans="1:14" x14ac:dyDescent="0.25">
      <c r="A6676" t="s">
        <v>9547</v>
      </c>
      <c r="B6676" t="s">
        <v>53</v>
      </c>
      <c r="C6676" t="s">
        <v>852</v>
      </c>
      <c r="D6676" t="s">
        <v>86</v>
      </c>
      <c r="E6676" s="149">
        <v>394200</v>
      </c>
      <c r="F6676" s="149">
        <v>184848.14</v>
      </c>
      <c r="G6676" s="149">
        <v>579048.14</v>
      </c>
      <c r="H6676" s="150">
        <f>Tabela2[[#This Row],[PERCENTUAL REALIZADO2]]*1/100</f>
        <v>0.53491500000000003</v>
      </c>
      <c r="I6676">
        <v>53.491500000000002</v>
      </c>
      <c r="J6676" s="111">
        <v>42156</v>
      </c>
      <c r="L6676" t="s">
        <v>2</v>
      </c>
      <c r="M6676" t="s">
        <v>84</v>
      </c>
      <c r="N6676" t="s">
        <v>88</v>
      </c>
    </row>
    <row r="6677" spans="1:14" x14ac:dyDescent="0.25">
      <c r="A6677" t="s">
        <v>9548</v>
      </c>
      <c r="B6677" t="s">
        <v>58</v>
      </c>
      <c r="C6677" t="s">
        <v>539</v>
      </c>
      <c r="D6677" t="s">
        <v>86</v>
      </c>
      <c r="E6677" s="149">
        <v>295300</v>
      </c>
      <c r="F6677" s="149">
        <v>8856.98</v>
      </c>
      <c r="G6677" s="149">
        <v>304156.98</v>
      </c>
      <c r="H6677" s="150">
        <f>Tabela2[[#This Row],[PERCENTUAL REALIZADO2]]*1/100</f>
        <v>0.22429200000000002</v>
      </c>
      <c r="I6677">
        <v>22.429200000000002</v>
      </c>
      <c r="J6677" s="111">
        <v>42200</v>
      </c>
      <c r="L6677" t="s">
        <v>2</v>
      </c>
      <c r="M6677" t="s">
        <v>84</v>
      </c>
      <c r="N6677" t="s">
        <v>88</v>
      </c>
    </row>
    <row r="6678" spans="1:14" x14ac:dyDescent="0.25">
      <c r="A6678" t="s">
        <v>412</v>
      </c>
      <c r="B6678" t="s">
        <v>68</v>
      </c>
      <c r="C6678" t="s">
        <v>6780</v>
      </c>
      <c r="D6678" t="s">
        <v>117</v>
      </c>
      <c r="E6678" s="149">
        <v>487500</v>
      </c>
      <c r="F6678" s="149">
        <v>42391.3</v>
      </c>
      <c r="G6678" s="149">
        <v>529891.30000000005</v>
      </c>
      <c r="H6678" s="150">
        <f>Tabela2[[#This Row],[PERCENTUAL REALIZADO2]]*1/100</f>
        <v>0.473694</v>
      </c>
      <c r="I6678">
        <v>47.369399999999999</v>
      </c>
      <c r="J6678" s="111">
        <v>42430</v>
      </c>
      <c r="L6678" t="s">
        <v>2</v>
      </c>
      <c r="M6678" t="s">
        <v>120</v>
      </c>
      <c r="N6678" t="s">
        <v>121</v>
      </c>
    </row>
    <row r="6679" spans="1:14" x14ac:dyDescent="0.25">
      <c r="A6679" t="s">
        <v>9550</v>
      </c>
      <c r="B6679" t="s">
        <v>47</v>
      </c>
      <c r="C6679" t="s">
        <v>9549</v>
      </c>
      <c r="D6679" t="s">
        <v>86</v>
      </c>
      <c r="E6679" s="149">
        <v>987000</v>
      </c>
      <c r="F6679" s="149">
        <v>28000</v>
      </c>
      <c r="G6679" s="149">
        <v>1015000</v>
      </c>
      <c r="H6679" s="150">
        <f>Tabela2[[#This Row],[PERCENTUAL REALIZADO2]]*1/100</f>
        <v>0.57487699999999997</v>
      </c>
      <c r="I6679">
        <v>57.487699999999997</v>
      </c>
      <c r="J6679" s="111">
        <v>42080</v>
      </c>
      <c r="L6679" t="s">
        <v>2</v>
      </c>
      <c r="M6679" t="s">
        <v>84</v>
      </c>
      <c r="N6679" t="s">
        <v>88</v>
      </c>
    </row>
    <row r="6680" spans="1:14" x14ac:dyDescent="0.25">
      <c r="A6680" t="s">
        <v>9551</v>
      </c>
      <c r="B6680" t="s">
        <v>50</v>
      </c>
      <c r="C6680" t="s">
        <v>807</v>
      </c>
      <c r="D6680" t="s">
        <v>86</v>
      </c>
      <c r="E6680" s="149">
        <v>295300</v>
      </c>
      <c r="F6680" s="149">
        <v>16122</v>
      </c>
      <c r="G6680" s="149">
        <v>311422</v>
      </c>
      <c r="H6680" s="150">
        <f>Tabela2[[#This Row],[PERCENTUAL REALIZADO2]]*1/100</f>
        <v>5.4267000000000003E-2</v>
      </c>
      <c r="I6680">
        <v>5.4267000000000003</v>
      </c>
      <c r="J6680" s="111">
        <v>42158</v>
      </c>
      <c r="L6680" t="s">
        <v>2</v>
      </c>
      <c r="M6680" t="s">
        <v>84</v>
      </c>
      <c r="N6680" t="s">
        <v>88</v>
      </c>
    </row>
    <row r="6681" spans="1:14" x14ac:dyDescent="0.25">
      <c r="A6681" t="s">
        <v>9552</v>
      </c>
      <c r="B6681" t="s">
        <v>50</v>
      </c>
      <c r="C6681" t="s">
        <v>567</v>
      </c>
      <c r="D6681" t="s">
        <v>86</v>
      </c>
      <c r="E6681" s="149">
        <v>443650</v>
      </c>
      <c r="F6681" s="149">
        <v>8624.4</v>
      </c>
      <c r="G6681" s="149">
        <v>452274.4</v>
      </c>
      <c r="H6681" s="150">
        <f>Tabela2[[#This Row],[PERCENTUAL REALIZADO2]]*1/100</f>
        <v>0.40326000000000001</v>
      </c>
      <c r="I6681">
        <v>40.326000000000001</v>
      </c>
      <c r="J6681" s="111">
        <v>42278</v>
      </c>
      <c r="L6681" t="s">
        <v>2</v>
      </c>
      <c r="M6681" t="s">
        <v>84</v>
      </c>
      <c r="N6681" t="s">
        <v>131</v>
      </c>
    </row>
    <row r="6682" spans="1:14" x14ac:dyDescent="0.25">
      <c r="A6682" t="s">
        <v>9553</v>
      </c>
      <c r="B6682" t="s">
        <v>61</v>
      </c>
      <c r="C6682" t="s">
        <v>909</v>
      </c>
      <c r="D6682" t="s">
        <v>86</v>
      </c>
      <c r="E6682" s="149">
        <v>6427100</v>
      </c>
      <c r="F6682" s="149">
        <v>572900</v>
      </c>
      <c r="G6682" s="149">
        <v>7000000</v>
      </c>
      <c r="H6682" s="150">
        <f>Tabela2[[#This Row],[PERCENTUAL REALIZADO2]]*1/100</f>
        <v>0.70866799999999996</v>
      </c>
      <c r="I6682">
        <v>70.866799999999998</v>
      </c>
      <c r="J6682" s="111">
        <v>42136</v>
      </c>
      <c r="L6682" t="s">
        <v>2</v>
      </c>
      <c r="M6682" t="s">
        <v>84</v>
      </c>
      <c r="N6682" t="s">
        <v>88</v>
      </c>
    </row>
    <row r="6683" spans="1:14" x14ac:dyDescent="0.25">
      <c r="A6683" t="s">
        <v>9409</v>
      </c>
      <c r="B6683" t="s">
        <v>47</v>
      </c>
      <c r="C6683" t="s">
        <v>6758</v>
      </c>
      <c r="D6683" t="s">
        <v>86</v>
      </c>
      <c r="E6683" s="149">
        <v>682200</v>
      </c>
      <c r="F6683" s="149">
        <v>15000</v>
      </c>
      <c r="G6683" s="149">
        <v>697200</v>
      </c>
      <c r="H6683" s="150">
        <f>Tabela2[[#This Row],[PERCENTUAL REALIZADO2]]*1/100</f>
        <v>0.95469399999999993</v>
      </c>
      <c r="I6683">
        <v>95.469399999999993</v>
      </c>
      <c r="J6683" s="111">
        <v>42108</v>
      </c>
      <c r="L6683" t="s">
        <v>2</v>
      </c>
      <c r="M6683" t="s">
        <v>84</v>
      </c>
      <c r="N6683" t="s">
        <v>88</v>
      </c>
    </row>
    <row r="6684" spans="1:14" x14ac:dyDescent="0.25">
      <c r="A6684" t="s">
        <v>9409</v>
      </c>
      <c r="B6684" t="s">
        <v>47</v>
      </c>
      <c r="C6684" t="s">
        <v>6758</v>
      </c>
      <c r="D6684" t="s">
        <v>86</v>
      </c>
      <c r="E6684" s="149">
        <v>656600</v>
      </c>
      <c r="F6684" s="149">
        <v>13400</v>
      </c>
      <c r="G6684" s="149">
        <v>670000</v>
      </c>
      <c r="H6684" s="150">
        <f>Tabela2[[#This Row],[PERCENTUAL REALIZADO2]]*1/100</f>
        <v>0.8752930000000001</v>
      </c>
      <c r="I6684">
        <v>87.529300000000006</v>
      </c>
      <c r="J6684" s="111">
        <v>42550</v>
      </c>
      <c r="L6684" t="s">
        <v>2</v>
      </c>
      <c r="M6684" t="s">
        <v>84</v>
      </c>
      <c r="N6684" t="s">
        <v>88</v>
      </c>
    </row>
    <row r="6685" spans="1:14" x14ac:dyDescent="0.25">
      <c r="A6685" t="s">
        <v>9554</v>
      </c>
      <c r="B6685" t="s">
        <v>52</v>
      </c>
      <c r="C6685" t="s">
        <v>1228</v>
      </c>
      <c r="D6685" t="s">
        <v>86</v>
      </c>
      <c r="E6685" s="149">
        <v>493100</v>
      </c>
      <c r="F6685" s="149">
        <v>12327.5</v>
      </c>
      <c r="G6685" s="149">
        <v>505427.5</v>
      </c>
      <c r="H6685" s="150">
        <f>Tabela2[[#This Row],[PERCENTUAL REALIZADO2]]*1/100</f>
        <v>0.60970100000000005</v>
      </c>
      <c r="I6685">
        <v>60.970100000000002</v>
      </c>
      <c r="J6685" s="111">
        <v>41957</v>
      </c>
      <c r="L6685" t="s">
        <v>2</v>
      </c>
      <c r="M6685" t="s">
        <v>84</v>
      </c>
      <c r="N6685" t="s">
        <v>88</v>
      </c>
    </row>
    <row r="6686" spans="1:14" x14ac:dyDescent="0.25">
      <c r="A6686" t="s">
        <v>9555</v>
      </c>
      <c r="B6686" t="s">
        <v>69</v>
      </c>
      <c r="C6686" t="s">
        <v>2856</v>
      </c>
      <c r="D6686" t="s">
        <v>86</v>
      </c>
      <c r="E6686" s="149">
        <v>295300</v>
      </c>
      <c r="F6686" s="149">
        <v>0</v>
      </c>
      <c r="G6686" s="149">
        <v>295300</v>
      </c>
      <c r="H6686" s="150">
        <f>Tabela2[[#This Row],[PERCENTUAL REALIZADO2]]*1/100</f>
        <v>0.81812700000000005</v>
      </c>
      <c r="I6686">
        <v>81.812700000000007</v>
      </c>
      <c r="J6686" s="111">
        <v>42491</v>
      </c>
      <c r="L6686" t="s">
        <v>2</v>
      </c>
      <c r="M6686" t="s">
        <v>84</v>
      </c>
      <c r="N6686" t="s">
        <v>88</v>
      </c>
    </row>
    <row r="6687" spans="1:14" x14ac:dyDescent="0.25">
      <c r="A6687" t="s">
        <v>9556</v>
      </c>
      <c r="B6687" t="s">
        <v>61</v>
      </c>
      <c r="C6687" t="s">
        <v>325</v>
      </c>
      <c r="D6687" t="s">
        <v>86</v>
      </c>
      <c r="E6687" s="149">
        <v>3220000</v>
      </c>
      <c r="F6687" s="149">
        <v>300878.26</v>
      </c>
      <c r="G6687" s="149">
        <v>3520878.26</v>
      </c>
      <c r="H6687" s="150">
        <f>Tabela2[[#This Row],[PERCENTUAL REALIZADO2]]*1/100</f>
        <v>0.118918</v>
      </c>
      <c r="I6687">
        <v>11.8918</v>
      </c>
      <c r="J6687" s="111">
        <v>42152</v>
      </c>
      <c r="L6687" t="s">
        <v>2</v>
      </c>
      <c r="M6687" t="s">
        <v>84</v>
      </c>
      <c r="N6687" t="s">
        <v>131</v>
      </c>
    </row>
    <row r="6688" spans="1:14" x14ac:dyDescent="0.25">
      <c r="A6688" t="s">
        <v>9558</v>
      </c>
      <c r="B6688" t="s">
        <v>60</v>
      </c>
      <c r="C6688" t="s">
        <v>9557</v>
      </c>
      <c r="D6688" t="s">
        <v>86</v>
      </c>
      <c r="E6688" s="149">
        <v>245850</v>
      </c>
      <c r="F6688" s="149">
        <v>43149.78</v>
      </c>
      <c r="G6688" s="149">
        <v>288999.78000000003</v>
      </c>
      <c r="H6688" s="150">
        <f>Tabela2[[#This Row],[PERCENTUAL REALIZADO2]]*1/100</f>
        <v>0.80998900000000007</v>
      </c>
      <c r="I6688">
        <v>80.998900000000006</v>
      </c>
      <c r="J6688" s="111">
        <v>42024</v>
      </c>
      <c r="L6688" t="s">
        <v>2</v>
      </c>
      <c r="M6688" t="s">
        <v>84</v>
      </c>
      <c r="N6688" t="s">
        <v>114</v>
      </c>
    </row>
    <row r="6689" spans="1:14" x14ac:dyDescent="0.25">
      <c r="A6689" t="s">
        <v>9559</v>
      </c>
      <c r="B6689" t="s">
        <v>61</v>
      </c>
      <c r="C6689" t="s">
        <v>909</v>
      </c>
      <c r="D6689" t="s">
        <v>86</v>
      </c>
      <c r="E6689" s="149">
        <v>2965600</v>
      </c>
      <c r="F6689" s="149">
        <v>257878.26</v>
      </c>
      <c r="G6689" s="149">
        <v>3223478.26</v>
      </c>
      <c r="H6689" s="150">
        <f>Tabela2[[#This Row],[PERCENTUAL REALIZADO2]]*1/100</f>
        <v>0.26211499999999999</v>
      </c>
      <c r="I6689">
        <v>26.211500000000001</v>
      </c>
      <c r="J6689" s="111">
        <v>42226</v>
      </c>
      <c r="L6689" t="s">
        <v>2</v>
      </c>
      <c r="M6689" t="s">
        <v>84</v>
      </c>
      <c r="N6689" t="s">
        <v>88</v>
      </c>
    </row>
    <row r="6690" spans="1:14" x14ac:dyDescent="0.25">
      <c r="A6690" t="s">
        <v>9560</v>
      </c>
      <c r="B6690" t="s">
        <v>51</v>
      </c>
      <c r="C6690" t="s">
        <v>2286</v>
      </c>
      <c r="D6690" t="s">
        <v>117</v>
      </c>
      <c r="E6690" s="149">
        <v>292500</v>
      </c>
      <c r="F6690" s="149">
        <v>22453</v>
      </c>
      <c r="G6690" s="149">
        <v>314953</v>
      </c>
      <c r="H6690" s="150">
        <f>Tabela2[[#This Row],[PERCENTUAL REALIZADO2]]*1/100</f>
        <v>0.47029799999999999</v>
      </c>
      <c r="I6690">
        <v>47.029800000000002</v>
      </c>
      <c r="J6690" s="111">
        <v>42165</v>
      </c>
      <c r="L6690" t="s">
        <v>2</v>
      </c>
      <c r="M6690" t="s">
        <v>120</v>
      </c>
      <c r="N6690" t="s">
        <v>121</v>
      </c>
    </row>
    <row r="6691" spans="1:14" x14ac:dyDescent="0.25">
      <c r="A6691" t="s">
        <v>412</v>
      </c>
      <c r="B6691" t="s">
        <v>56</v>
      </c>
      <c r="C6691" t="s">
        <v>460</v>
      </c>
      <c r="D6691" t="s">
        <v>117</v>
      </c>
      <c r="E6691" s="149">
        <v>1413750</v>
      </c>
      <c r="F6691" s="149">
        <v>178382.55</v>
      </c>
      <c r="G6691" s="149">
        <v>1592132.55</v>
      </c>
      <c r="H6691" s="150">
        <f>Tabela2[[#This Row],[PERCENTUAL REALIZADO2]]*1/100</f>
        <v>0.15343000000000001</v>
      </c>
      <c r="I6691">
        <v>15.343</v>
      </c>
      <c r="J6691" s="111">
        <v>42263</v>
      </c>
      <c r="L6691" t="s">
        <v>2</v>
      </c>
      <c r="M6691" t="s">
        <v>120</v>
      </c>
      <c r="N6691" t="s">
        <v>121</v>
      </c>
    </row>
    <row r="6692" spans="1:14" x14ac:dyDescent="0.25">
      <c r="A6692" t="s">
        <v>412</v>
      </c>
      <c r="B6692" t="s">
        <v>60</v>
      </c>
      <c r="C6692" t="s">
        <v>890</v>
      </c>
      <c r="D6692" t="s">
        <v>117</v>
      </c>
      <c r="E6692" s="149">
        <v>487500</v>
      </c>
      <c r="F6692" s="149">
        <v>89959.07</v>
      </c>
      <c r="G6692" s="149">
        <v>577459.06999999995</v>
      </c>
      <c r="H6692" s="150">
        <f>Tabela2[[#This Row],[PERCENTUAL REALIZADO2]]*1/100</f>
        <v>0.61341800000000002</v>
      </c>
      <c r="I6692">
        <v>61.341799999999999</v>
      </c>
      <c r="J6692" s="111">
        <v>42347</v>
      </c>
      <c r="L6692" t="s">
        <v>2</v>
      </c>
      <c r="M6692" t="s">
        <v>120</v>
      </c>
      <c r="N6692" t="s">
        <v>121</v>
      </c>
    </row>
    <row r="6693" spans="1:14" x14ac:dyDescent="0.25">
      <c r="A6693" t="s">
        <v>9561</v>
      </c>
      <c r="B6693" t="s">
        <v>47</v>
      </c>
      <c r="C6693" t="s">
        <v>1185</v>
      </c>
      <c r="D6693" t="s">
        <v>86</v>
      </c>
      <c r="E6693" s="149">
        <v>493100</v>
      </c>
      <c r="F6693" s="149">
        <v>75071.759999999995</v>
      </c>
      <c r="G6693" s="149">
        <v>568171.76</v>
      </c>
      <c r="H6693" s="150">
        <f>Tabela2[[#This Row],[PERCENTUAL REALIZADO2]]*1/100</f>
        <v>2.4917999999999999E-2</v>
      </c>
      <c r="I6693">
        <v>2.4918</v>
      </c>
      <c r="J6693" s="111">
        <v>42158</v>
      </c>
      <c r="L6693" t="s">
        <v>2</v>
      </c>
      <c r="M6693" t="s">
        <v>84</v>
      </c>
      <c r="N6693" t="s">
        <v>5742</v>
      </c>
    </row>
    <row r="6694" spans="1:14" x14ac:dyDescent="0.25">
      <c r="A6694" t="s">
        <v>9562</v>
      </c>
      <c r="B6694" t="s">
        <v>52</v>
      </c>
      <c r="C6694" t="s">
        <v>1328</v>
      </c>
      <c r="D6694" t="s">
        <v>82</v>
      </c>
      <c r="E6694" s="149">
        <v>250000</v>
      </c>
      <c r="F6694" s="149">
        <v>6000</v>
      </c>
      <c r="G6694" s="149">
        <v>256000</v>
      </c>
      <c r="H6694" s="150">
        <f>Tabela2[[#This Row],[PERCENTUAL REALIZADO2]]*1/100</f>
        <v>0.93751300000000004</v>
      </c>
      <c r="I6694">
        <v>93.751300000000001</v>
      </c>
      <c r="J6694" s="111">
        <v>42158</v>
      </c>
      <c r="L6694" t="s">
        <v>2</v>
      </c>
      <c r="M6694" t="s">
        <v>84</v>
      </c>
      <c r="N6694" t="s">
        <v>85</v>
      </c>
    </row>
    <row r="6695" spans="1:14" x14ac:dyDescent="0.25">
      <c r="A6695" t="s">
        <v>9563</v>
      </c>
      <c r="B6695" t="s">
        <v>47</v>
      </c>
      <c r="C6695" t="s">
        <v>5769</v>
      </c>
      <c r="D6695" t="s">
        <v>82</v>
      </c>
      <c r="E6695" s="149">
        <v>243750</v>
      </c>
      <c r="F6695" s="149">
        <v>6250</v>
      </c>
      <c r="G6695" s="149">
        <v>250000</v>
      </c>
      <c r="H6695" s="150">
        <f>Tabela2[[#This Row],[PERCENTUAL REALIZADO2]]*1/100</f>
        <v>7.1891999999999998E-2</v>
      </c>
      <c r="I6695">
        <v>7.1891999999999996</v>
      </c>
      <c r="J6695" s="111">
        <v>42165</v>
      </c>
      <c r="L6695" t="s">
        <v>2</v>
      </c>
      <c r="M6695" t="s">
        <v>84</v>
      </c>
      <c r="N6695" t="s">
        <v>85</v>
      </c>
    </row>
    <row r="6696" spans="1:14" x14ac:dyDescent="0.25">
      <c r="A6696" t="s">
        <v>4145</v>
      </c>
      <c r="B6696" t="s">
        <v>47</v>
      </c>
      <c r="C6696" t="s">
        <v>5842</v>
      </c>
      <c r="D6696" t="s">
        <v>82</v>
      </c>
      <c r="E6696" s="149">
        <v>243750</v>
      </c>
      <c r="F6696" s="149">
        <v>54308.81</v>
      </c>
      <c r="G6696" s="149">
        <v>298058.81</v>
      </c>
      <c r="H6696" s="150">
        <f>Tabela2[[#This Row],[PERCENTUAL REALIZADO2]]*1/100</f>
        <v>0.42506100000000002</v>
      </c>
      <c r="I6696">
        <v>42.506100000000004</v>
      </c>
      <c r="J6696" s="111">
        <v>42339</v>
      </c>
      <c r="L6696" t="s">
        <v>2</v>
      </c>
      <c r="M6696" t="s">
        <v>84</v>
      </c>
      <c r="N6696" t="s">
        <v>85</v>
      </c>
    </row>
    <row r="6697" spans="1:14" x14ac:dyDescent="0.25">
      <c r="A6697" t="s">
        <v>9565</v>
      </c>
      <c r="B6697" t="s">
        <v>65</v>
      </c>
      <c r="C6697" t="s">
        <v>9564</v>
      </c>
      <c r="D6697" t="s">
        <v>82</v>
      </c>
      <c r="E6697" s="149">
        <v>243750</v>
      </c>
      <c r="F6697" s="149">
        <v>4975</v>
      </c>
      <c r="G6697" s="149">
        <v>248725</v>
      </c>
      <c r="H6697" s="150">
        <f>Tabela2[[#This Row],[PERCENTUAL REALIZADO2]]*1/100</f>
        <v>0.52241300000000002</v>
      </c>
      <c r="I6697">
        <v>52.241300000000003</v>
      </c>
      <c r="J6697" s="111">
        <v>42164</v>
      </c>
      <c r="L6697" t="s">
        <v>2</v>
      </c>
      <c r="M6697" t="s">
        <v>84</v>
      </c>
      <c r="N6697" t="s">
        <v>85</v>
      </c>
    </row>
    <row r="6698" spans="1:14" x14ac:dyDescent="0.25">
      <c r="A6698" t="s">
        <v>9566</v>
      </c>
      <c r="B6698" t="s">
        <v>67</v>
      </c>
      <c r="C6698" t="s">
        <v>94</v>
      </c>
      <c r="D6698" t="s">
        <v>82</v>
      </c>
      <c r="E6698" s="149">
        <v>1072500</v>
      </c>
      <c r="F6698" s="149">
        <v>77500</v>
      </c>
      <c r="G6698" s="149">
        <v>1150000</v>
      </c>
      <c r="H6698" s="150">
        <f>Tabela2[[#This Row],[PERCENTUAL REALIZADO2]]*1/100</f>
        <v>0.46470699999999998</v>
      </c>
      <c r="I6698">
        <v>46.470700000000001</v>
      </c>
      <c r="J6698" s="111">
        <v>42175</v>
      </c>
      <c r="L6698" t="s">
        <v>2</v>
      </c>
      <c r="M6698" t="s">
        <v>84</v>
      </c>
      <c r="N6698" t="s">
        <v>85</v>
      </c>
    </row>
    <row r="6699" spans="1:14" x14ac:dyDescent="0.25">
      <c r="A6699" t="s">
        <v>9567</v>
      </c>
      <c r="B6699" t="s">
        <v>47</v>
      </c>
      <c r="C6699" t="s">
        <v>208</v>
      </c>
      <c r="D6699" t="s">
        <v>82</v>
      </c>
      <c r="E6699" s="149">
        <v>243750</v>
      </c>
      <c r="F6699" s="149">
        <v>10960</v>
      </c>
      <c r="G6699" s="149">
        <v>254710</v>
      </c>
      <c r="H6699" s="150">
        <f>Tabela2[[#This Row],[PERCENTUAL REALIZADO2]]*1/100</f>
        <v>0.8</v>
      </c>
      <c r="I6699">
        <v>80</v>
      </c>
      <c r="J6699" s="111">
        <v>42186</v>
      </c>
      <c r="L6699" t="s">
        <v>2</v>
      </c>
      <c r="M6699" t="s">
        <v>84</v>
      </c>
      <c r="N6699" t="s">
        <v>85</v>
      </c>
    </row>
    <row r="6700" spans="1:14" x14ac:dyDescent="0.25">
      <c r="A6700" t="s">
        <v>9568</v>
      </c>
      <c r="B6700" t="s">
        <v>57</v>
      </c>
      <c r="C6700" t="s">
        <v>706</v>
      </c>
      <c r="D6700" t="s">
        <v>82</v>
      </c>
      <c r="E6700" s="149">
        <v>585000</v>
      </c>
      <c r="F6700" s="149">
        <v>24400</v>
      </c>
      <c r="G6700" s="149">
        <v>609400</v>
      </c>
      <c r="H6700" s="150">
        <f>Tabela2[[#This Row],[PERCENTUAL REALIZADO2]]*1/100</f>
        <v>0.52768099999999996</v>
      </c>
      <c r="I6700">
        <v>52.768099999999997</v>
      </c>
      <c r="J6700" s="111">
        <v>42222</v>
      </c>
      <c r="L6700" t="s">
        <v>2</v>
      </c>
      <c r="M6700" t="s">
        <v>84</v>
      </c>
      <c r="N6700" t="s">
        <v>85</v>
      </c>
    </row>
    <row r="6701" spans="1:14" x14ac:dyDescent="0.25">
      <c r="A6701" t="s">
        <v>9569</v>
      </c>
      <c r="B6701" t="s">
        <v>68</v>
      </c>
      <c r="C6701" t="s">
        <v>3379</v>
      </c>
      <c r="D6701" t="s">
        <v>82</v>
      </c>
      <c r="E6701" s="149">
        <v>243750</v>
      </c>
      <c r="F6701" s="149">
        <v>9421.66</v>
      </c>
      <c r="G6701" s="149">
        <v>253171.66</v>
      </c>
      <c r="H6701" s="150">
        <f>Tabela2[[#This Row],[PERCENTUAL REALIZADO2]]*1/100</f>
        <v>9.6000000000000002E-4</v>
      </c>
      <c r="I6701">
        <v>9.6000000000000002E-2</v>
      </c>
      <c r="J6701" s="111">
        <v>42187</v>
      </c>
      <c r="L6701" t="s">
        <v>2</v>
      </c>
      <c r="M6701" t="s">
        <v>84</v>
      </c>
      <c r="N6701" t="s">
        <v>85</v>
      </c>
    </row>
    <row r="6702" spans="1:14" x14ac:dyDescent="0.25">
      <c r="A6702" t="s">
        <v>9570</v>
      </c>
      <c r="B6702" t="s">
        <v>52</v>
      </c>
      <c r="C6702" t="s">
        <v>5354</v>
      </c>
      <c r="D6702" t="s">
        <v>82</v>
      </c>
      <c r="E6702" s="149">
        <v>780000</v>
      </c>
      <c r="F6702" s="149">
        <v>20000</v>
      </c>
      <c r="G6702" s="149">
        <v>800000</v>
      </c>
      <c r="H6702" s="150">
        <f>Tabela2[[#This Row],[PERCENTUAL REALIZADO2]]*1/100</f>
        <v>0.37574599999999997</v>
      </c>
      <c r="I6702">
        <v>37.574599999999997</v>
      </c>
      <c r="J6702" s="111">
        <v>42124</v>
      </c>
      <c r="L6702" t="s">
        <v>2</v>
      </c>
      <c r="M6702" t="s">
        <v>84</v>
      </c>
      <c r="N6702" t="s">
        <v>85</v>
      </c>
    </row>
    <row r="6703" spans="1:14" x14ac:dyDescent="0.25">
      <c r="A6703" t="s">
        <v>9571</v>
      </c>
      <c r="B6703" t="s">
        <v>48</v>
      </c>
      <c r="C6703" t="s">
        <v>1125</v>
      </c>
      <c r="D6703" t="s">
        <v>82</v>
      </c>
      <c r="E6703" s="149">
        <v>975000</v>
      </c>
      <c r="F6703" s="149">
        <v>47054.32</v>
      </c>
      <c r="G6703" s="149">
        <v>1022054.32</v>
      </c>
      <c r="H6703" s="150">
        <f>Tabela2[[#This Row],[PERCENTUAL REALIZADO2]]*1/100</f>
        <v>0.48375899999999999</v>
      </c>
      <c r="I6703">
        <v>48.375900000000001</v>
      </c>
      <c r="J6703" s="111">
        <v>42095</v>
      </c>
      <c r="L6703" t="s">
        <v>2</v>
      </c>
      <c r="M6703" t="s">
        <v>84</v>
      </c>
      <c r="N6703" t="s">
        <v>85</v>
      </c>
    </row>
    <row r="6704" spans="1:14" x14ac:dyDescent="0.25">
      <c r="A6704" t="s">
        <v>9572</v>
      </c>
      <c r="B6704" t="s">
        <v>62</v>
      </c>
      <c r="C6704" t="s">
        <v>304</v>
      </c>
      <c r="D6704" t="s">
        <v>82</v>
      </c>
      <c r="E6704" s="149">
        <v>390000</v>
      </c>
      <c r="F6704" s="149">
        <v>8000</v>
      </c>
      <c r="G6704" s="149">
        <v>398000</v>
      </c>
      <c r="H6704" s="150">
        <f>Tabela2[[#This Row],[PERCENTUAL REALIZADO2]]*1/100</f>
        <v>0.61385000000000001</v>
      </c>
      <c r="I6704">
        <v>61.384999999999998</v>
      </c>
      <c r="J6704" s="111">
        <v>42107</v>
      </c>
      <c r="L6704" t="s">
        <v>2</v>
      </c>
      <c r="M6704" t="s">
        <v>84</v>
      </c>
      <c r="N6704" t="s">
        <v>85</v>
      </c>
    </row>
    <row r="6705" spans="1:14" x14ac:dyDescent="0.25">
      <c r="A6705" t="s">
        <v>9573</v>
      </c>
      <c r="B6705" t="s">
        <v>62</v>
      </c>
      <c r="C6705" t="s">
        <v>3105</v>
      </c>
      <c r="D6705" t="s">
        <v>82</v>
      </c>
      <c r="E6705" s="149">
        <v>243750</v>
      </c>
      <c r="F6705" s="149">
        <v>10250</v>
      </c>
      <c r="G6705" s="149">
        <v>254000</v>
      </c>
      <c r="H6705" s="150">
        <f>Tabela2[[#This Row],[PERCENTUAL REALIZADO2]]*1/100</f>
        <v>0.55232400000000004</v>
      </c>
      <c r="I6705">
        <v>55.232399999999998</v>
      </c>
      <c r="J6705" s="111">
        <v>42135</v>
      </c>
      <c r="L6705" t="s">
        <v>2</v>
      </c>
      <c r="M6705" t="s">
        <v>84</v>
      </c>
      <c r="N6705" t="s">
        <v>85</v>
      </c>
    </row>
    <row r="6706" spans="1:14" x14ac:dyDescent="0.25">
      <c r="A6706" t="s">
        <v>9574</v>
      </c>
      <c r="B6706" t="s">
        <v>52</v>
      </c>
      <c r="C6706" t="s">
        <v>778</v>
      </c>
      <c r="D6706" t="s">
        <v>82</v>
      </c>
      <c r="E6706" s="149">
        <v>292500</v>
      </c>
      <c r="F6706" s="149">
        <v>9500</v>
      </c>
      <c r="G6706" s="149">
        <v>302000</v>
      </c>
      <c r="H6706" s="150">
        <f>Tabela2[[#This Row],[PERCENTUAL REALIZADO2]]*1/100</f>
        <v>0.95204400000000011</v>
      </c>
      <c r="I6706">
        <v>95.204400000000007</v>
      </c>
      <c r="J6706" s="111">
        <v>42142</v>
      </c>
      <c r="L6706" t="s">
        <v>2</v>
      </c>
      <c r="M6706" t="s">
        <v>84</v>
      </c>
      <c r="N6706" t="s">
        <v>85</v>
      </c>
    </row>
    <row r="6707" spans="1:14" x14ac:dyDescent="0.25">
      <c r="A6707" t="s">
        <v>9575</v>
      </c>
      <c r="B6707" t="s">
        <v>50</v>
      </c>
      <c r="C6707" t="s">
        <v>5302</v>
      </c>
      <c r="D6707" t="s">
        <v>82</v>
      </c>
      <c r="E6707" s="149">
        <v>292500</v>
      </c>
      <c r="F6707" s="149">
        <v>5969.39</v>
      </c>
      <c r="G6707" s="149">
        <v>298469.39</v>
      </c>
      <c r="H6707" s="150">
        <f>Tabela2[[#This Row],[PERCENTUAL REALIZADO2]]*1/100</f>
        <v>0.81032700000000002</v>
      </c>
      <c r="I6707">
        <v>81.032700000000006</v>
      </c>
      <c r="J6707" s="111">
        <v>42279</v>
      </c>
      <c r="L6707" t="s">
        <v>2</v>
      </c>
      <c r="M6707" t="s">
        <v>84</v>
      </c>
      <c r="N6707" t="s">
        <v>85</v>
      </c>
    </row>
    <row r="6708" spans="1:14" x14ac:dyDescent="0.25">
      <c r="A6708" t="s">
        <v>9576</v>
      </c>
      <c r="B6708" t="s">
        <v>66</v>
      </c>
      <c r="C6708" t="s">
        <v>1198</v>
      </c>
      <c r="D6708" t="s">
        <v>82</v>
      </c>
      <c r="E6708" s="149">
        <v>243750</v>
      </c>
      <c r="F6708" s="149">
        <v>8045.28</v>
      </c>
      <c r="G6708" s="149">
        <v>251795.28</v>
      </c>
      <c r="H6708" s="150">
        <f>Tabela2[[#This Row],[PERCENTUAL REALIZADO2]]*1/100</f>
        <v>0.85838099999999995</v>
      </c>
      <c r="I6708">
        <v>85.838099999999997</v>
      </c>
      <c r="J6708" s="111">
        <v>42296</v>
      </c>
      <c r="L6708" t="s">
        <v>2</v>
      </c>
      <c r="M6708" t="s">
        <v>84</v>
      </c>
      <c r="N6708" t="s">
        <v>85</v>
      </c>
    </row>
    <row r="6709" spans="1:14" x14ac:dyDescent="0.25">
      <c r="A6709" t="s">
        <v>9577</v>
      </c>
      <c r="B6709" t="s">
        <v>65</v>
      </c>
      <c r="C6709" t="s">
        <v>4798</v>
      </c>
      <c r="D6709" t="s">
        <v>82</v>
      </c>
      <c r="E6709" s="149">
        <v>243750</v>
      </c>
      <c r="F6709" s="149">
        <v>4980</v>
      </c>
      <c r="G6709" s="149">
        <v>248730</v>
      </c>
      <c r="H6709" s="150">
        <f>Tabela2[[#This Row],[PERCENTUAL REALIZADO2]]*1/100</f>
        <v>0.46806500000000001</v>
      </c>
      <c r="I6709">
        <v>46.8065</v>
      </c>
      <c r="J6709" s="111">
        <v>42151</v>
      </c>
      <c r="L6709" t="s">
        <v>2</v>
      </c>
      <c r="M6709" t="s">
        <v>84</v>
      </c>
      <c r="N6709" t="s">
        <v>85</v>
      </c>
    </row>
    <row r="6710" spans="1:14" x14ac:dyDescent="0.25">
      <c r="A6710" t="s">
        <v>9578</v>
      </c>
      <c r="B6710" t="s">
        <v>66</v>
      </c>
      <c r="C6710" t="s">
        <v>2258</v>
      </c>
      <c r="D6710" t="s">
        <v>82</v>
      </c>
      <c r="E6710" s="149">
        <v>243750</v>
      </c>
      <c r="F6710" s="149">
        <v>6250</v>
      </c>
      <c r="G6710" s="149">
        <v>250000</v>
      </c>
      <c r="H6710" s="150">
        <f>Tabela2[[#This Row],[PERCENTUAL REALIZADO2]]*1/100</f>
        <v>0.98291399999999995</v>
      </c>
      <c r="I6710">
        <v>98.291399999999996</v>
      </c>
      <c r="J6710" s="111">
        <v>42202</v>
      </c>
      <c r="L6710" t="s">
        <v>2</v>
      </c>
      <c r="M6710" t="s">
        <v>84</v>
      </c>
      <c r="N6710" t="s">
        <v>85</v>
      </c>
    </row>
    <row r="6711" spans="1:14" x14ac:dyDescent="0.25">
      <c r="A6711" t="s">
        <v>9580</v>
      </c>
      <c r="B6711" t="s">
        <v>57</v>
      </c>
      <c r="C6711" t="s">
        <v>9579</v>
      </c>
      <c r="D6711" t="s">
        <v>82</v>
      </c>
      <c r="E6711" s="149">
        <v>682500</v>
      </c>
      <c r="F6711" s="149">
        <v>25732.25</v>
      </c>
      <c r="G6711" s="149">
        <v>708232.25</v>
      </c>
      <c r="H6711" s="150">
        <f>Tabela2[[#This Row],[PERCENTUAL REALIZADO2]]*1/100</f>
        <v>0</v>
      </c>
      <c r="I6711">
        <v>0</v>
      </c>
      <c r="J6711" s="111">
        <v>42248</v>
      </c>
      <c r="L6711" t="s">
        <v>2</v>
      </c>
      <c r="M6711" t="s">
        <v>84</v>
      </c>
      <c r="N6711" t="s">
        <v>85</v>
      </c>
    </row>
    <row r="6712" spans="1:14" x14ac:dyDescent="0.25">
      <c r="A6712" t="s">
        <v>9581</v>
      </c>
      <c r="B6712" t="s">
        <v>48</v>
      </c>
      <c r="C6712" t="s">
        <v>1057</v>
      </c>
      <c r="D6712" t="s">
        <v>86</v>
      </c>
      <c r="E6712" s="149">
        <v>493100</v>
      </c>
      <c r="F6712" s="149">
        <v>20184.669999999998</v>
      </c>
      <c r="G6712" s="149">
        <v>513284.67</v>
      </c>
      <c r="H6712" s="150">
        <f>Tabela2[[#This Row],[PERCENTUAL REALIZADO2]]*1/100</f>
        <v>3.4077000000000003E-2</v>
      </c>
      <c r="I6712">
        <v>3.4077000000000002</v>
      </c>
      <c r="J6712" s="111">
        <v>42522</v>
      </c>
      <c r="L6712" t="s">
        <v>2</v>
      </c>
      <c r="M6712" t="s">
        <v>84</v>
      </c>
      <c r="N6712" t="s">
        <v>88</v>
      </c>
    </row>
    <row r="6713" spans="1:14" x14ac:dyDescent="0.25">
      <c r="A6713" t="s">
        <v>102</v>
      </c>
      <c r="B6713" t="s">
        <v>47</v>
      </c>
      <c r="C6713" t="s">
        <v>7454</v>
      </c>
      <c r="D6713" t="s">
        <v>86</v>
      </c>
      <c r="E6713" s="149">
        <v>493100</v>
      </c>
      <c r="F6713" s="149">
        <v>0</v>
      </c>
      <c r="G6713" s="149">
        <v>493100</v>
      </c>
      <c r="H6713" s="150">
        <f>Tabela2[[#This Row],[PERCENTUAL REALIZADO2]]*1/100</f>
        <v>0.219637</v>
      </c>
      <c r="I6713">
        <v>21.963699999999999</v>
      </c>
      <c r="J6713" s="111">
        <v>42355</v>
      </c>
      <c r="L6713" t="s">
        <v>2</v>
      </c>
      <c r="M6713" t="s">
        <v>84</v>
      </c>
      <c r="N6713" t="s">
        <v>88</v>
      </c>
    </row>
    <row r="6714" spans="1:14" x14ac:dyDescent="0.25">
      <c r="A6714" t="s">
        <v>9582</v>
      </c>
      <c r="B6714" t="s">
        <v>59</v>
      </c>
      <c r="C6714" t="s">
        <v>9192</v>
      </c>
      <c r="D6714" t="s">
        <v>86</v>
      </c>
      <c r="E6714" s="149">
        <v>592000</v>
      </c>
      <c r="F6714" s="149">
        <v>18310</v>
      </c>
      <c r="G6714" s="149">
        <v>610310</v>
      </c>
      <c r="H6714" s="150">
        <f>Tabela2[[#This Row],[PERCENTUAL REALIZADO2]]*1/100</f>
        <v>0.88453700000000002</v>
      </c>
      <c r="I6714">
        <v>88.453699999999998</v>
      </c>
      <c r="J6714" s="111">
        <v>42544</v>
      </c>
      <c r="L6714" t="s">
        <v>2</v>
      </c>
      <c r="M6714" t="s">
        <v>84</v>
      </c>
      <c r="N6714" t="s">
        <v>88</v>
      </c>
    </row>
    <row r="6715" spans="1:14" x14ac:dyDescent="0.25">
      <c r="A6715" t="s">
        <v>9583</v>
      </c>
      <c r="B6715" t="s">
        <v>59</v>
      </c>
      <c r="C6715" t="s">
        <v>445</v>
      </c>
      <c r="D6715" t="s">
        <v>86</v>
      </c>
      <c r="E6715" s="149">
        <v>295300</v>
      </c>
      <c r="F6715" s="149">
        <v>9133</v>
      </c>
      <c r="G6715" s="149">
        <v>304433</v>
      </c>
      <c r="H6715" s="150">
        <f>Tabela2[[#This Row],[PERCENTUAL REALIZADO2]]*1/100</f>
        <v>0.49545600000000001</v>
      </c>
      <c r="I6715">
        <v>49.5456</v>
      </c>
      <c r="J6715" s="111">
        <v>41639</v>
      </c>
      <c r="L6715" t="s">
        <v>2</v>
      </c>
      <c r="M6715" t="s">
        <v>84</v>
      </c>
      <c r="N6715" t="s">
        <v>88</v>
      </c>
    </row>
    <row r="6716" spans="1:14" x14ac:dyDescent="0.25">
      <c r="A6716" t="s">
        <v>9584</v>
      </c>
      <c r="B6716" t="s">
        <v>51</v>
      </c>
      <c r="C6716" t="s">
        <v>829</v>
      </c>
      <c r="D6716" t="s">
        <v>86</v>
      </c>
      <c r="E6716" s="149">
        <v>245850</v>
      </c>
      <c r="F6716" s="149">
        <v>6765.68</v>
      </c>
      <c r="G6716" s="149">
        <v>252615.67999999999</v>
      </c>
      <c r="H6716" s="150">
        <f>Tabela2[[#This Row],[PERCENTUAL REALIZADO2]]*1/100</f>
        <v>0.85653099999999993</v>
      </c>
      <c r="I6716">
        <v>85.653099999999995</v>
      </c>
      <c r="J6716" s="111">
        <v>41823</v>
      </c>
      <c r="L6716" t="s">
        <v>2</v>
      </c>
      <c r="M6716" t="s">
        <v>84</v>
      </c>
      <c r="N6716" t="s">
        <v>88</v>
      </c>
    </row>
    <row r="6717" spans="1:14" x14ac:dyDescent="0.25">
      <c r="A6717" t="s">
        <v>9585</v>
      </c>
      <c r="B6717" t="s">
        <v>59</v>
      </c>
      <c r="C6717" t="s">
        <v>5549</v>
      </c>
      <c r="D6717" t="s">
        <v>86</v>
      </c>
      <c r="E6717" s="149">
        <v>245850</v>
      </c>
      <c r="F6717" s="149">
        <v>4150</v>
      </c>
      <c r="G6717" s="149">
        <v>250000</v>
      </c>
      <c r="H6717" s="150">
        <f>Tabela2[[#This Row],[PERCENTUAL REALIZADO2]]*1/100</f>
        <v>0.28669299999999998</v>
      </c>
      <c r="I6717">
        <v>28.6693</v>
      </c>
      <c r="J6717" s="111">
        <v>42251</v>
      </c>
      <c r="L6717" t="s">
        <v>2</v>
      </c>
      <c r="M6717" t="s">
        <v>84</v>
      </c>
      <c r="N6717" t="s">
        <v>88</v>
      </c>
    </row>
    <row r="6718" spans="1:14" x14ac:dyDescent="0.25">
      <c r="A6718" t="s">
        <v>9586</v>
      </c>
      <c r="B6718" t="s">
        <v>48</v>
      </c>
      <c r="C6718" t="s">
        <v>3288</v>
      </c>
      <c r="D6718" t="s">
        <v>86</v>
      </c>
      <c r="E6718" s="149">
        <v>394200</v>
      </c>
      <c r="F6718" s="149">
        <v>11249.73</v>
      </c>
      <c r="G6718" s="149">
        <v>405449.73</v>
      </c>
      <c r="H6718" s="150">
        <f>Tabela2[[#This Row],[PERCENTUAL REALIZADO2]]*1/100</f>
        <v>0.42627999999999999</v>
      </c>
      <c r="I6718">
        <v>42.628</v>
      </c>
      <c r="J6718" s="111">
        <v>42522</v>
      </c>
      <c r="L6718" t="s">
        <v>2</v>
      </c>
      <c r="M6718" t="s">
        <v>84</v>
      </c>
      <c r="N6718" t="s">
        <v>88</v>
      </c>
    </row>
    <row r="6719" spans="1:14" x14ac:dyDescent="0.25">
      <c r="A6719" t="s">
        <v>9587</v>
      </c>
      <c r="B6719" t="s">
        <v>52</v>
      </c>
      <c r="C6719" t="s">
        <v>5326</v>
      </c>
      <c r="D6719" t="s">
        <v>86</v>
      </c>
      <c r="E6719" s="149">
        <v>295300</v>
      </c>
      <c r="F6719" s="149">
        <v>0</v>
      </c>
      <c r="G6719" s="149">
        <v>295300</v>
      </c>
      <c r="H6719" s="150">
        <f>Tabela2[[#This Row],[PERCENTUAL REALIZADO2]]*1/100</f>
        <v>0.61794400000000005</v>
      </c>
      <c r="I6719">
        <v>61.794400000000003</v>
      </c>
      <c r="J6719" s="111">
        <v>42041</v>
      </c>
      <c r="L6719" t="s">
        <v>2</v>
      </c>
      <c r="M6719" t="s">
        <v>84</v>
      </c>
      <c r="N6719" t="s">
        <v>88</v>
      </c>
    </row>
    <row r="6720" spans="1:14" x14ac:dyDescent="0.25">
      <c r="A6720" t="s">
        <v>9588</v>
      </c>
      <c r="B6720" t="s">
        <v>52</v>
      </c>
      <c r="C6720" t="s">
        <v>6921</v>
      </c>
      <c r="D6720" t="s">
        <v>86</v>
      </c>
      <c r="E6720" s="149">
        <v>987600</v>
      </c>
      <c r="F6720" s="149">
        <v>87400</v>
      </c>
      <c r="G6720" s="149">
        <v>1075000</v>
      </c>
      <c r="H6720" s="150">
        <f>Tabela2[[#This Row],[PERCENTUAL REALIZADO2]]*1/100</f>
        <v>0.735012</v>
      </c>
      <c r="I6720">
        <v>73.501199999999997</v>
      </c>
      <c r="J6720" s="111">
        <v>41773</v>
      </c>
      <c r="L6720" t="s">
        <v>2</v>
      </c>
      <c r="M6720" t="s">
        <v>84</v>
      </c>
      <c r="N6720" t="s">
        <v>88</v>
      </c>
    </row>
    <row r="6721" spans="1:14" x14ac:dyDescent="0.25">
      <c r="A6721" t="s">
        <v>9590</v>
      </c>
      <c r="B6721" t="s">
        <v>53</v>
      </c>
      <c r="C6721" t="s">
        <v>9589</v>
      </c>
      <c r="D6721" t="s">
        <v>86</v>
      </c>
      <c r="E6721" s="149">
        <v>295300</v>
      </c>
      <c r="F6721" s="149">
        <v>6026.54</v>
      </c>
      <c r="G6721" s="149">
        <v>301326.53999999998</v>
      </c>
      <c r="H6721" s="150">
        <f>Tabela2[[#This Row],[PERCENTUAL REALIZADO2]]*1/100</f>
        <v>0.39377899999999999</v>
      </c>
      <c r="I6721">
        <v>39.377899999999997</v>
      </c>
      <c r="J6721" s="111">
        <v>42278</v>
      </c>
      <c r="L6721" t="s">
        <v>2</v>
      </c>
      <c r="M6721" t="s">
        <v>84</v>
      </c>
      <c r="N6721" t="s">
        <v>88</v>
      </c>
    </row>
    <row r="6722" spans="1:14" x14ac:dyDescent="0.25">
      <c r="A6722" t="s">
        <v>9591</v>
      </c>
      <c r="B6722" t="s">
        <v>68</v>
      </c>
      <c r="C6722" t="s">
        <v>975</v>
      </c>
      <c r="D6722" t="s">
        <v>86</v>
      </c>
      <c r="E6722" s="149">
        <v>245850</v>
      </c>
      <c r="F6722" s="149">
        <v>230428.96</v>
      </c>
      <c r="G6722" s="149">
        <v>476278.96</v>
      </c>
      <c r="H6722" s="150">
        <f>Tabela2[[#This Row],[PERCENTUAL REALIZADO2]]*1/100</f>
        <v>0.99326199999999998</v>
      </c>
      <c r="I6722">
        <v>99.3262</v>
      </c>
      <c r="J6722" s="111">
        <v>42150</v>
      </c>
      <c r="L6722" t="s">
        <v>2</v>
      </c>
      <c r="M6722" t="s">
        <v>84</v>
      </c>
      <c r="N6722" t="s">
        <v>114</v>
      </c>
    </row>
    <row r="6723" spans="1:14" x14ac:dyDescent="0.25">
      <c r="A6723" t="s">
        <v>9592</v>
      </c>
      <c r="B6723" t="s">
        <v>52</v>
      </c>
      <c r="C6723" t="s">
        <v>3411</v>
      </c>
      <c r="D6723" t="s">
        <v>86</v>
      </c>
      <c r="E6723" s="149">
        <v>987600</v>
      </c>
      <c r="F6723" s="149">
        <v>30000</v>
      </c>
      <c r="G6723" s="149">
        <v>1017600</v>
      </c>
      <c r="H6723" s="150">
        <f>Tabela2[[#This Row],[PERCENTUAL REALIZADO2]]*1/100</f>
        <v>0.262048</v>
      </c>
      <c r="I6723">
        <v>26.204799999999999</v>
      </c>
      <c r="J6723" s="111">
        <v>42163</v>
      </c>
      <c r="L6723" t="s">
        <v>2</v>
      </c>
      <c r="M6723" t="s">
        <v>84</v>
      </c>
      <c r="N6723" t="s">
        <v>88</v>
      </c>
    </row>
    <row r="6724" spans="1:14" x14ac:dyDescent="0.25">
      <c r="A6724" t="s">
        <v>9593</v>
      </c>
      <c r="B6724" t="s">
        <v>56</v>
      </c>
      <c r="C6724" t="s">
        <v>1733</v>
      </c>
      <c r="D6724" t="s">
        <v>86</v>
      </c>
      <c r="E6724" s="149">
        <v>839250</v>
      </c>
      <c r="F6724" s="149">
        <v>736358.49</v>
      </c>
      <c r="G6724" s="149">
        <v>1575608.49</v>
      </c>
      <c r="H6724" s="150">
        <f>Tabela2[[#This Row],[PERCENTUAL REALIZADO2]]*1/100</f>
        <v>0.17081800000000003</v>
      </c>
      <c r="I6724">
        <v>17.081800000000001</v>
      </c>
      <c r="J6724" s="111">
        <v>42198</v>
      </c>
      <c r="L6724" t="s">
        <v>2</v>
      </c>
      <c r="M6724" t="s">
        <v>84</v>
      </c>
      <c r="N6724" t="s">
        <v>88</v>
      </c>
    </row>
    <row r="6725" spans="1:14" x14ac:dyDescent="0.25">
      <c r="A6725" t="s">
        <v>9594</v>
      </c>
      <c r="B6725" t="s">
        <v>47</v>
      </c>
      <c r="C6725" t="s">
        <v>632</v>
      </c>
      <c r="D6725" t="s">
        <v>86</v>
      </c>
      <c r="E6725" s="149">
        <v>394200</v>
      </c>
      <c r="F6725" s="149">
        <v>7884</v>
      </c>
      <c r="G6725" s="149">
        <v>402084</v>
      </c>
      <c r="H6725" s="150">
        <f>Tabela2[[#This Row],[PERCENTUAL REALIZADO2]]*1/100</f>
        <v>0.80566999999999989</v>
      </c>
      <c r="I6725">
        <v>80.566999999999993</v>
      </c>
      <c r="J6725" s="111">
        <v>42050</v>
      </c>
      <c r="L6725" t="s">
        <v>2</v>
      </c>
      <c r="M6725" t="s">
        <v>84</v>
      </c>
      <c r="N6725" t="s">
        <v>88</v>
      </c>
    </row>
    <row r="6726" spans="1:14" x14ac:dyDescent="0.25">
      <c r="A6726" t="s">
        <v>9595</v>
      </c>
      <c r="B6726" t="s">
        <v>67</v>
      </c>
      <c r="C6726" t="s">
        <v>94</v>
      </c>
      <c r="D6726" t="s">
        <v>86</v>
      </c>
      <c r="E6726" s="149">
        <v>987600</v>
      </c>
      <c r="F6726" s="149">
        <v>136788.20000000001</v>
      </c>
      <c r="G6726" s="149">
        <v>1124388.2</v>
      </c>
      <c r="H6726" s="150">
        <f>Tabela2[[#This Row],[PERCENTUAL REALIZADO2]]*1/100</f>
        <v>0.20951699999999998</v>
      </c>
      <c r="I6726">
        <v>20.951699999999999</v>
      </c>
      <c r="J6726" s="111">
        <v>42237</v>
      </c>
      <c r="L6726" t="s">
        <v>2</v>
      </c>
      <c r="M6726" t="s">
        <v>84</v>
      </c>
      <c r="N6726" t="s">
        <v>88</v>
      </c>
    </row>
    <row r="6727" spans="1:14" x14ac:dyDescent="0.25">
      <c r="A6727" t="s">
        <v>9596</v>
      </c>
      <c r="B6727" t="s">
        <v>67</v>
      </c>
      <c r="C6727" t="s">
        <v>94</v>
      </c>
      <c r="D6727" t="s">
        <v>79</v>
      </c>
      <c r="E6727" s="149">
        <v>776000</v>
      </c>
      <c r="F6727" s="149">
        <v>45280</v>
      </c>
      <c r="G6727" s="149">
        <v>821280</v>
      </c>
      <c r="H6727" s="150">
        <f>Tabela2[[#This Row],[PERCENTUAL REALIZADO2]]*1/100</f>
        <v>0.67285200000000001</v>
      </c>
      <c r="I6727">
        <v>67.285200000000003</v>
      </c>
      <c r="J6727" s="111">
        <v>42191</v>
      </c>
      <c r="L6727" t="s">
        <v>2</v>
      </c>
      <c r="M6727" t="s">
        <v>80</v>
      </c>
      <c r="N6727" t="s">
        <v>81</v>
      </c>
    </row>
    <row r="6728" spans="1:14" x14ac:dyDescent="0.25">
      <c r="A6728" t="s">
        <v>9597</v>
      </c>
      <c r="B6728" t="s">
        <v>51</v>
      </c>
      <c r="C6728" t="s">
        <v>4619</v>
      </c>
      <c r="D6728" t="s">
        <v>79</v>
      </c>
      <c r="E6728" s="149">
        <v>97500</v>
      </c>
      <c r="F6728" s="149">
        <v>12500</v>
      </c>
      <c r="G6728" s="149">
        <v>110000</v>
      </c>
      <c r="H6728" s="150">
        <f>Tabela2[[#This Row],[PERCENTUAL REALIZADO2]]*1/100</f>
        <v>0.8290900000000001</v>
      </c>
      <c r="I6728">
        <v>82.909000000000006</v>
      </c>
      <c r="J6728" s="111">
        <v>41939</v>
      </c>
      <c r="L6728" t="s">
        <v>2</v>
      </c>
      <c r="M6728" t="s">
        <v>80</v>
      </c>
      <c r="N6728" t="s">
        <v>81</v>
      </c>
    </row>
    <row r="6729" spans="1:14" x14ac:dyDescent="0.25">
      <c r="A6729" t="s">
        <v>9598</v>
      </c>
      <c r="B6729" t="s">
        <v>51</v>
      </c>
      <c r="C6729" t="s">
        <v>6055</v>
      </c>
      <c r="D6729" t="s">
        <v>79</v>
      </c>
      <c r="E6729" s="149">
        <v>126750</v>
      </c>
      <c r="F6729" s="149">
        <v>9700</v>
      </c>
      <c r="G6729" s="149">
        <v>136450</v>
      </c>
      <c r="H6729" s="150">
        <f>Tabela2[[#This Row],[PERCENTUAL REALIZADO2]]*1/100</f>
        <v>0.87944299999999997</v>
      </c>
      <c r="I6729">
        <v>87.944299999999998</v>
      </c>
      <c r="J6729" s="111">
        <v>42075</v>
      </c>
      <c r="L6729" t="s">
        <v>2</v>
      </c>
      <c r="M6729" t="s">
        <v>80</v>
      </c>
      <c r="N6729" t="s">
        <v>81</v>
      </c>
    </row>
    <row r="6730" spans="1:14" x14ac:dyDescent="0.25">
      <c r="A6730" t="s">
        <v>165</v>
      </c>
      <c r="B6730" t="s">
        <v>52</v>
      </c>
      <c r="C6730" t="s">
        <v>778</v>
      </c>
      <c r="D6730" t="s">
        <v>79</v>
      </c>
      <c r="E6730" s="149">
        <v>243750</v>
      </c>
      <c r="F6730" s="149">
        <v>6250</v>
      </c>
      <c r="G6730" s="149">
        <v>250000</v>
      </c>
      <c r="H6730" s="150">
        <f>Tabela2[[#This Row],[PERCENTUAL REALIZADO2]]*1/100</f>
        <v>0.34593299999999999</v>
      </c>
      <c r="I6730">
        <v>34.593299999999999</v>
      </c>
      <c r="J6730" s="111">
        <v>42246</v>
      </c>
      <c r="L6730" t="s">
        <v>2</v>
      </c>
      <c r="M6730" t="s">
        <v>80</v>
      </c>
      <c r="N6730" t="s">
        <v>81</v>
      </c>
    </row>
    <row r="6731" spans="1:14" x14ac:dyDescent="0.25">
      <c r="A6731" t="s">
        <v>9599</v>
      </c>
      <c r="B6731" t="s">
        <v>47</v>
      </c>
      <c r="C6731" t="s">
        <v>6145</v>
      </c>
      <c r="D6731" t="s">
        <v>79</v>
      </c>
      <c r="E6731" s="149">
        <v>487500</v>
      </c>
      <c r="F6731" s="149">
        <v>12500</v>
      </c>
      <c r="G6731" s="149">
        <v>500000</v>
      </c>
      <c r="H6731" s="150">
        <f>Tabela2[[#This Row],[PERCENTUAL REALIZADO2]]*1/100</f>
        <v>0.37003599999999998</v>
      </c>
      <c r="I6731">
        <v>37.003599999999999</v>
      </c>
      <c r="J6731" s="111">
        <v>42264</v>
      </c>
      <c r="L6731" t="s">
        <v>2</v>
      </c>
      <c r="M6731" t="s">
        <v>80</v>
      </c>
      <c r="N6731" t="s">
        <v>81</v>
      </c>
    </row>
    <row r="6732" spans="1:14" x14ac:dyDescent="0.25">
      <c r="A6732" t="s">
        <v>9601</v>
      </c>
      <c r="B6732" t="s">
        <v>53</v>
      </c>
      <c r="C6732" t="s">
        <v>9600</v>
      </c>
      <c r="D6732" t="s">
        <v>79</v>
      </c>
      <c r="E6732" s="149">
        <v>292500</v>
      </c>
      <c r="F6732" s="149">
        <v>23099.74</v>
      </c>
      <c r="G6732" s="149">
        <v>315599.74</v>
      </c>
      <c r="H6732" s="150">
        <f>Tabela2[[#This Row],[PERCENTUAL REALIZADO2]]*1/100</f>
        <v>0.638073</v>
      </c>
      <c r="I6732">
        <v>63.807299999999998</v>
      </c>
      <c r="J6732" s="111">
        <v>42332</v>
      </c>
      <c r="L6732" t="s">
        <v>2</v>
      </c>
      <c r="M6732" t="s">
        <v>80</v>
      </c>
      <c r="N6732" t="s">
        <v>81</v>
      </c>
    </row>
    <row r="6733" spans="1:14" x14ac:dyDescent="0.25">
      <c r="A6733" t="s">
        <v>9603</v>
      </c>
      <c r="B6733" t="s">
        <v>52</v>
      </c>
      <c r="C6733" t="s">
        <v>9602</v>
      </c>
      <c r="D6733" t="s">
        <v>79</v>
      </c>
      <c r="E6733" s="149">
        <v>487500</v>
      </c>
      <c r="F6733" s="149">
        <v>12500</v>
      </c>
      <c r="G6733" s="149">
        <v>500000</v>
      </c>
      <c r="H6733" s="150">
        <f>Tabela2[[#This Row],[PERCENTUAL REALIZADO2]]*1/100</f>
        <v>0.92698099999999994</v>
      </c>
      <c r="I6733">
        <v>92.698099999999997</v>
      </c>
      <c r="J6733" s="111">
        <v>42179</v>
      </c>
      <c r="L6733" t="s">
        <v>2</v>
      </c>
      <c r="M6733" t="s">
        <v>80</v>
      </c>
      <c r="N6733" t="s">
        <v>81</v>
      </c>
    </row>
    <row r="6734" spans="1:14" x14ac:dyDescent="0.25">
      <c r="A6734" t="s">
        <v>109</v>
      </c>
      <c r="B6734" t="s">
        <v>57</v>
      </c>
      <c r="C6734" t="s">
        <v>1351</v>
      </c>
      <c r="D6734" t="s">
        <v>79</v>
      </c>
      <c r="E6734" s="149">
        <v>370500</v>
      </c>
      <c r="F6734" s="149">
        <v>9500</v>
      </c>
      <c r="G6734" s="149">
        <v>380000</v>
      </c>
      <c r="H6734" s="150">
        <f>Tabela2[[#This Row],[PERCENTUAL REALIZADO2]]*1/100</f>
        <v>0.986842</v>
      </c>
      <c r="I6734">
        <v>98.684200000000004</v>
      </c>
      <c r="J6734" s="111">
        <v>41780</v>
      </c>
      <c r="L6734" t="s">
        <v>2</v>
      </c>
      <c r="M6734" t="s">
        <v>80</v>
      </c>
      <c r="N6734" t="s">
        <v>1324</v>
      </c>
    </row>
    <row r="6735" spans="1:14" x14ac:dyDescent="0.25">
      <c r="A6735" t="s">
        <v>311</v>
      </c>
      <c r="B6735" t="s">
        <v>57</v>
      </c>
      <c r="C6735" t="s">
        <v>9604</v>
      </c>
      <c r="D6735" t="s">
        <v>79</v>
      </c>
      <c r="E6735" s="149">
        <v>195000</v>
      </c>
      <c r="F6735" s="149">
        <v>3980</v>
      </c>
      <c r="G6735" s="149">
        <v>198980</v>
      </c>
      <c r="H6735" s="150">
        <f>Tabela2[[#This Row],[PERCENTUAL REALIZADO2]]*1/100</f>
        <v>0.97849000000000008</v>
      </c>
      <c r="I6735">
        <v>97.849000000000004</v>
      </c>
      <c r="J6735" s="111">
        <v>42012</v>
      </c>
      <c r="L6735" t="s">
        <v>2</v>
      </c>
      <c r="M6735" t="s">
        <v>80</v>
      </c>
      <c r="N6735" t="s">
        <v>1324</v>
      </c>
    </row>
    <row r="6736" spans="1:14" x14ac:dyDescent="0.25">
      <c r="A6736" t="s">
        <v>9605</v>
      </c>
      <c r="B6736" t="s">
        <v>52</v>
      </c>
      <c r="C6736" t="s">
        <v>2907</v>
      </c>
      <c r="D6736" t="s">
        <v>82</v>
      </c>
      <c r="E6736" s="149">
        <v>243750</v>
      </c>
      <c r="F6736" s="149">
        <v>6250</v>
      </c>
      <c r="G6736" s="149">
        <v>250000</v>
      </c>
      <c r="H6736" s="150">
        <f>Tabela2[[#This Row],[PERCENTUAL REALIZADO2]]*1/100</f>
        <v>0.600186</v>
      </c>
      <c r="I6736">
        <v>60.018599999999999</v>
      </c>
      <c r="J6736" s="111">
        <v>41707</v>
      </c>
      <c r="L6736" t="s">
        <v>2</v>
      </c>
      <c r="M6736" t="s">
        <v>84</v>
      </c>
      <c r="N6736" t="s">
        <v>85</v>
      </c>
    </row>
    <row r="6737" spans="1:14" x14ac:dyDescent="0.25">
      <c r="A6737" t="s">
        <v>9606</v>
      </c>
      <c r="B6737" t="s">
        <v>62</v>
      </c>
      <c r="C6737" t="s">
        <v>1251</v>
      </c>
      <c r="D6737" t="s">
        <v>86</v>
      </c>
      <c r="E6737" s="149">
        <v>255740</v>
      </c>
      <c r="F6737" s="149">
        <v>4260</v>
      </c>
      <c r="G6737" s="149">
        <v>260000</v>
      </c>
      <c r="H6737" s="150">
        <f>Tabela2[[#This Row],[PERCENTUAL REALIZADO2]]*1/100</f>
        <v>0.65832899999999994</v>
      </c>
      <c r="I6737">
        <v>65.832899999999995</v>
      </c>
      <c r="J6737" s="111">
        <v>41827</v>
      </c>
      <c r="L6737" t="s">
        <v>2</v>
      </c>
      <c r="M6737" t="s">
        <v>84</v>
      </c>
      <c r="N6737" t="s">
        <v>88</v>
      </c>
    </row>
    <row r="6738" spans="1:14" x14ac:dyDescent="0.25">
      <c r="A6738" t="s">
        <v>9607</v>
      </c>
      <c r="B6738" t="s">
        <v>60</v>
      </c>
      <c r="C6738" t="s">
        <v>879</v>
      </c>
      <c r="D6738" t="s">
        <v>86</v>
      </c>
      <c r="E6738" s="149">
        <v>344750</v>
      </c>
      <c r="F6738" s="149">
        <v>100545.17</v>
      </c>
      <c r="G6738" s="149">
        <v>445295.17</v>
      </c>
      <c r="H6738" s="150">
        <f>Tabela2[[#This Row],[PERCENTUAL REALIZADO2]]*1/100</f>
        <v>0.83616500000000005</v>
      </c>
      <c r="I6738">
        <v>83.616500000000002</v>
      </c>
      <c r="J6738" s="111">
        <v>42383</v>
      </c>
      <c r="L6738" t="s">
        <v>2</v>
      </c>
      <c r="M6738" t="s">
        <v>84</v>
      </c>
      <c r="N6738" t="s">
        <v>131</v>
      </c>
    </row>
    <row r="6739" spans="1:14" x14ac:dyDescent="0.25">
      <c r="A6739" t="s">
        <v>9608</v>
      </c>
      <c r="B6739" t="s">
        <v>55</v>
      </c>
      <c r="C6739" t="s">
        <v>1012</v>
      </c>
      <c r="D6739" t="s">
        <v>86</v>
      </c>
      <c r="E6739" s="149">
        <v>394200</v>
      </c>
      <c r="F6739" s="149">
        <v>8466.73</v>
      </c>
      <c r="G6739" s="149">
        <v>402666.73</v>
      </c>
      <c r="H6739" s="150">
        <f>Tabela2[[#This Row],[PERCENTUAL REALIZADO2]]*1/100</f>
        <v>0</v>
      </c>
      <c r="I6739">
        <v>0</v>
      </c>
      <c r="J6739" s="111">
        <v>42137</v>
      </c>
      <c r="L6739" t="s">
        <v>2</v>
      </c>
      <c r="M6739" t="s">
        <v>84</v>
      </c>
      <c r="N6739" t="s">
        <v>88</v>
      </c>
    </row>
    <row r="6740" spans="1:14" x14ac:dyDescent="0.25">
      <c r="A6740" t="s">
        <v>5212</v>
      </c>
      <c r="B6740" t="s">
        <v>68</v>
      </c>
      <c r="C6740" t="s">
        <v>5885</v>
      </c>
      <c r="D6740" t="s">
        <v>79</v>
      </c>
      <c r="E6740" s="149">
        <v>146250</v>
      </c>
      <c r="F6740" s="149">
        <v>34250</v>
      </c>
      <c r="G6740" s="149">
        <v>180500</v>
      </c>
      <c r="H6740" s="150">
        <f>Tabela2[[#This Row],[PERCENTUAL REALIZADO2]]*1/100</f>
        <v>0.77285300000000001</v>
      </c>
      <c r="I6740">
        <v>77.285300000000007</v>
      </c>
      <c r="J6740" s="111">
        <v>42076</v>
      </c>
      <c r="L6740" t="s">
        <v>2</v>
      </c>
      <c r="M6740" t="s">
        <v>80</v>
      </c>
      <c r="N6740" t="s">
        <v>81</v>
      </c>
    </row>
    <row r="6741" spans="1:14" x14ac:dyDescent="0.25">
      <c r="A6741" t="s">
        <v>9610</v>
      </c>
      <c r="B6741" t="s">
        <v>65</v>
      </c>
      <c r="C6741" t="s">
        <v>9609</v>
      </c>
      <c r="D6741" t="s">
        <v>79</v>
      </c>
      <c r="E6741" s="149">
        <v>243750</v>
      </c>
      <c r="F6741" s="149">
        <v>44105.67</v>
      </c>
      <c r="G6741" s="149">
        <v>287855.67</v>
      </c>
      <c r="H6741" s="150">
        <f>Tabela2[[#This Row],[PERCENTUAL REALIZADO2]]*1/100</f>
        <v>0.92858400000000008</v>
      </c>
      <c r="I6741">
        <v>92.858400000000003</v>
      </c>
      <c r="J6741" s="111">
        <v>42402</v>
      </c>
      <c r="L6741" t="s">
        <v>2</v>
      </c>
      <c r="M6741" t="s">
        <v>80</v>
      </c>
      <c r="N6741" t="s">
        <v>81</v>
      </c>
    </row>
    <row r="6742" spans="1:14" x14ac:dyDescent="0.25">
      <c r="A6742" t="s">
        <v>9611</v>
      </c>
      <c r="B6742" t="s">
        <v>314</v>
      </c>
      <c r="C6742" t="s">
        <v>5321</v>
      </c>
      <c r="D6742" t="s">
        <v>86</v>
      </c>
      <c r="E6742" s="149">
        <v>493100</v>
      </c>
      <c r="F6742" s="149">
        <v>10064</v>
      </c>
      <c r="G6742" s="149">
        <v>503164</v>
      </c>
      <c r="H6742" s="150">
        <f>Tabela2[[#This Row],[PERCENTUAL REALIZADO2]]*1/100</f>
        <v>0.561199</v>
      </c>
      <c r="I6742">
        <v>56.119900000000001</v>
      </c>
      <c r="J6742" s="111">
        <v>41862</v>
      </c>
      <c r="L6742" t="s">
        <v>2</v>
      </c>
      <c r="M6742" t="s">
        <v>893</v>
      </c>
      <c r="N6742" t="s">
        <v>1258</v>
      </c>
    </row>
    <row r="6743" spans="1:14" x14ac:dyDescent="0.25">
      <c r="A6743" t="s">
        <v>7955</v>
      </c>
      <c r="B6743" t="s">
        <v>58</v>
      </c>
      <c r="C6743" t="s">
        <v>970</v>
      </c>
      <c r="D6743" t="s">
        <v>86</v>
      </c>
      <c r="E6743" s="149">
        <v>1450000</v>
      </c>
      <c r="F6743" s="149">
        <v>61754.17</v>
      </c>
      <c r="G6743" s="149">
        <v>1511754.17</v>
      </c>
      <c r="H6743" s="150">
        <f>Tabela2[[#This Row],[PERCENTUAL REALIZADO2]]*1/100</f>
        <v>9.861E-3</v>
      </c>
      <c r="I6743">
        <v>0.98609999999999998</v>
      </c>
      <c r="J6743" s="111">
        <v>42156</v>
      </c>
      <c r="L6743" t="s">
        <v>2</v>
      </c>
      <c r="M6743" t="s">
        <v>84</v>
      </c>
      <c r="N6743" t="s">
        <v>88</v>
      </c>
    </row>
    <row r="6744" spans="1:14" x14ac:dyDescent="0.25">
      <c r="A6744" t="s">
        <v>311</v>
      </c>
      <c r="B6744" t="s">
        <v>51</v>
      </c>
      <c r="C6744" t="s">
        <v>7031</v>
      </c>
      <c r="D6744" t="s">
        <v>79</v>
      </c>
      <c r="E6744" s="149">
        <v>97500</v>
      </c>
      <c r="F6744" s="149">
        <v>6800</v>
      </c>
      <c r="G6744" s="149">
        <v>104300</v>
      </c>
      <c r="H6744" s="150">
        <f>Tabela2[[#This Row],[PERCENTUAL REALIZADO2]]*1/100</f>
        <v>0.85426599999999997</v>
      </c>
      <c r="I6744">
        <v>85.426599999999993</v>
      </c>
      <c r="J6744" s="111">
        <v>42685</v>
      </c>
      <c r="L6744" t="s">
        <v>2</v>
      </c>
      <c r="M6744" t="s">
        <v>80</v>
      </c>
      <c r="N6744" t="s">
        <v>1324</v>
      </c>
    </row>
    <row r="6745" spans="1:14" x14ac:dyDescent="0.25">
      <c r="A6745" t="s">
        <v>9612</v>
      </c>
      <c r="B6745" t="s">
        <v>53</v>
      </c>
      <c r="C6745" t="s">
        <v>6726</v>
      </c>
      <c r="D6745" t="s">
        <v>79</v>
      </c>
      <c r="E6745" s="149">
        <v>390000</v>
      </c>
      <c r="F6745" s="149">
        <v>15937.16</v>
      </c>
      <c r="G6745" s="149">
        <v>405937.16</v>
      </c>
      <c r="H6745" s="150">
        <f>Tabela2[[#This Row],[PERCENTUAL REALIZADO2]]*1/100</f>
        <v>0.89366800000000002</v>
      </c>
      <c r="I6745">
        <v>89.366799999999998</v>
      </c>
      <c r="J6745" s="111">
        <v>42221</v>
      </c>
      <c r="L6745" t="s">
        <v>2</v>
      </c>
      <c r="M6745" t="s">
        <v>80</v>
      </c>
      <c r="N6745" t="s">
        <v>81</v>
      </c>
    </row>
    <row r="6746" spans="1:14" x14ac:dyDescent="0.25">
      <c r="A6746" t="s">
        <v>9613</v>
      </c>
      <c r="B6746" t="s">
        <v>60</v>
      </c>
      <c r="C6746" t="s">
        <v>367</v>
      </c>
      <c r="D6746" t="s">
        <v>86</v>
      </c>
      <c r="E6746" s="149">
        <v>1482100</v>
      </c>
      <c r="F6746" s="149">
        <v>210926.12</v>
      </c>
      <c r="G6746" s="149">
        <v>1693026.12</v>
      </c>
      <c r="H6746" s="150">
        <f>Tabela2[[#This Row],[PERCENTUAL REALIZADO2]]*1/100</f>
        <v>0.35373300000000002</v>
      </c>
      <c r="I6746">
        <v>35.3733</v>
      </c>
      <c r="J6746" s="111">
        <v>41981</v>
      </c>
      <c r="L6746" t="s">
        <v>2</v>
      </c>
      <c r="M6746" t="s">
        <v>84</v>
      </c>
      <c r="N6746" t="s">
        <v>88</v>
      </c>
    </row>
    <row r="6747" spans="1:14" x14ac:dyDescent="0.25">
      <c r="A6747" t="s">
        <v>9615</v>
      </c>
      <c r="B6747" t="s">
        <v>55</v>
      </c>
      <c r="C6747" t="s">
        <v>9614</v>
      </c>
      <c r="D6747" t="s">
        <v>86</v>
      </c>
      <c r="E6747" s="149">
        <v>295300</v>
      </c>
      <c r="F6747" s="149">
        <v>62577.59</v>
      </c>
      <c r="G6747" s="149">
        <v>357877.59</v>
      </c>
      <c r="H6747" s="150">
        <f>Tabela2[[#This Row],[PERCENTUAL REALIZADO2]]*1/100</f>
        <v>0.68696700000000011</v>
      </c>
      <c r="I6747">
        <v>68.696700000000007</v>
      </c>
      <c r="J6747" s="111">
        <v>42352</v>
      </c>
      <c r="L6747" t="s">
        <v>2</v>
      </c>
      <c r="M6747" t="s">
        <v>84</v>
      </c>
      <c r="N6747" t="s">
        <v>88</v>
      </c>
    </row>
    <row r="6748" spans="1:14" x14ac:dyDescent="0.25">
      <c r="A6748" t="s">
        <v>9617</v>
      </c>
      <c r="B6748" t="s">
        <v>48</v>
      </c>
      <c r="C6748" t="s">
        <v>9616</v>
      </c>
      <c r="D6748" t="s">
        <v>86</v>
      </c>
      <c r="E6748" s="149">
        <v>394200</v>
      </c>
      <c r="F6748" s="149">
        <v>8300</v>
      </c>
      <c r="G6748" s="149">
        <v>402500</v>
      </c>
      <c r="H6748" s="150">
        <f>Tabela2[[#This Row],[PERCENTUAL REALIZADO2]]*1/100</f>
        <v>8.769600000000001E-2</v>
      </c>
      <c r="I6748">
        <v>8.7696000000000005</v>
      </c>
      <c r="J6748" s="111">
        <v>42339</v>
      </c>
      <c r="L6748" t="s">
        <v>2</v>
      </c>
      <c r="M6748" t="s">
        <v>84</v>
      </c>
      <c r="N6748" t="s">
        <v>88</v>
      </c>
    </row>
    <row r="6749" spans="1:14" x14ac:dyDescent="0.25">
      <c r="A6749" t="s">
        <v>1935</v>
      </c>
      <c r="B6749" t="s">
        <v>52</v>
      </c>
      <c r="C6749" t="s">
        <v>1028</v>
      </c>
      <c r="D6749" t="s">
        <v>86</v>
      </c>
      <c r="E6749" s="149">
        <v>438750</v>
      </c>
      <c r="F6749" s="149">
        <v>21937.5</v>
      </c>
      <c r="G6749" s="149">
        <v>460687.5</v>
      </c>
      <c r="H6749" s="150">
        <f>Tabela2[[#This Row],[PERCENTUAL REALIZADO2]]*1/100</f>
        <v>0.43590000000000001</v>
      </c>
      <c r="I6749">
        <v>43.59</v>
      </c>
      <c r="J6749" s="111">
        <v>40494</v>
      </c>
      <c r="L6749" t="s">
        <v>2</v>
      </c>
      <c r="M6749" t="s">
        <v>84</v>
      </c>
      <c r="N6749" t="s">
        <v>915</v>
      </c>
    </row>
    <row r="6750" spans="1:14" x14ac:dyDescent="0.25">
      <c r="A6750" t="s">
        <v>9618</v>
      </c>
      <c r="B6750" t="s">
        <v>55</v>
      </c>
      <c r="C6750" t="s">
        <v>8264</v>
      </c>
      <c r="D6750" t="s">
        <v>86</v>
      </c>
      <c r="E6750" s="149">
        <v>394200</v>
      </c>
      <c r="F6750" s="149">
        <v>8045</v>
      </c>
      <c r="G6750" s="149">
        <v>402245</v>
      </c>
      <c r="H6750" s="150">
        <f>Tabela2[[#This Row],[PERCENTUAL REALIZADO2]]*1/100</f>
        <v>0.69590000000000007</v>
      </c>
      <c r="I6750">
        <v>69.59</v>
      </c>
      <c r="J6750" s="111">
        <v>42306</v>
      </c>
      <c r="L6750" t="s">
        <v>2</v>
      </c>
      <c r="M6750" t="s">
        <v>84</v>
      </c>
      <c r="N6750" t="s">
        <v>88</v>
      </c>
    </row>
    <row r="6751" spans="1:14" x14ac:dyDescent="0.25">
      <c r="A6751" t="s">
        <v>9620</v>
      </c>
      <c r="B6751" t="s">
        <v>55</v>
      </c>
      <c r="C6751" t="s">
        <v>9619</v>
      </c>
      <c r="D6751" t="s">
        <v>86</v>
      </c>
      <c r="E6751" s="149">
        <v>394200</v>
      </c>
      <c r="F6751" s="149">
        <v>9590.32</v>
      </c>
      <c r="G6751" s="149">
        <v>403790.32</v>
      </c>
      <c r="H6751" s="150">
        <f>Tabela2[[#This Row],[PERCENTUAL REALIZADO2]]*1/100</f>
        <v>0.8256699999999999</v>
      </c>
      <c r="I6751">
        <v>82.566999999999993</v>
      </c>
      <c r="J6751" s="111">
        <v>42142</v>
      </c>
      <c r="L6751" t="s">
        <v>2</v>
      </c>
      <c r="M6751" t="s">
        <v>84</v>
      </c>
      <c r="N6751" t="s">
        <v>88</v>
      </c>
    </row>
    <row r="6752" spans="1:14" x14ac:dyDescent="0.25">
      <c r="A6752" t="s">
        <v>9621</v>
      </c>
      <c r="B6752" t="s">
        <v>68</v>
      </c>
      <c r="C6752" t="s">
        <v>1331</v>
      </c>
      <c r="D6752" t="s">
        <v>82</v>
      </c>
      <c r="E6752" s="149">
        <v>360000</v>
      </c>
      <c r="F6752" s="149">
        <v>40000</v>
      </c>
      <c r="G6752" s="149">
        <v>400000</v>
      </c>
      <c r="H6752" s="150">
        <f>Tabela2[[#This Row],[PERCENTUAL REALIZADO2]]*1/100</f>
        <v>0.62824599999999997</v>
      </c>
      <c r="I6752">
        <v>62.824599999999997</v>
      </c>
      <c r="J6752" s="111">
        <v>42125</v>
      </c>
      <c r="L6752" t="s">
        <v>2</v>
      </c>
      <c r="M6752" t="s">
        <v>84</v>
      </c>
      <c r="N6752" t="s">
        <v>85</v>
      </c>
    </row>
    <row r="6753" spans="1:14" x14ac:dyDescent="0.25">
      <c r="A6753" t="s">
        <v>9622</v>
      </c>
      <c r="B6753" t="s">
        <v>68</v>
      </c>
      <c r="C6753" t="s">
        <v>1331</v>
      </c>
      <c r="D6753" t="s">
        <v>82</v>
      </c>
      <c r="E6753" s="149">
        <v>348750</v>
      </c>
      <c r="F6753" s="149">
        <v>38750</v>
      </c>
      <c r="G6753" s="149">
        <v>387500</v>
      </c>
      <c r="H6753" s="150">
        <f>Tabela2[[#This Row],[PERCENTUAL REALIZADO2]]*1/100</f>
        <v>0.23793299999999998</v>
      </c>
      <c r="I6753">
        <v>23.793299999999999</v>
      </c>
      <c r="J6753" s="111">
        <v>42125</v>
      </c>
      <c r="L6753" t="s">
        <v>2</v>
      </c>
      <c r="M6753" t="s">
        <v>84</v>
      </c>
      <c r="N6753" t="s">
        <v>85</v>
      </c>
    </row>
    <row r="6754" spans="1:14" x14ac:dyDescent="0.25">
      <c r="A6754" t="s">
        <v>9623</v>
      </c>
      <c r="B6754" t="s">
        <v>68</v>
      </c>
      <c r="C6754" t="s">
        <v>1331</v>
      </c>
      <c r="D6754" t="s">
        <v>82</v>
      </c>
      <c r="E6754" s="149">
        <v>360000</v>
      </c>
      <c r="F6754" s="149">
        <v>40000</v>
      </c>
      <c r="G6754" s="149">
        <v>400000</v>
      </c>
      <c r="H6754" s="150">
        <f>Tabela2[[#This Row],[PERCENTUAL REALIZADO2]]*1/100</f>
        <v>8.3785000000000012E-2</v>
      </c>
      <c r="I6754">
        <v>8.3785000000000007</v>
      </c>
      <c r="J6754" s="111">
        <v>42125</v>
      </c>
      <c r="L6754" t="s">
        <v>2</v>
      </c>
      <c r="M6754" t="s">
        <v>84</v>
      </c>
      <c r="N6754" t="s">
        <v>85</v>
      </c>
    </row>
    <row r="6755" spans="1:14" x14ac:dyDescent="0.25">
      <c r="A6755" t="s">
        <v>9624</v>
      </c>
      <c r="B6755" t="s">
        <v>68</v>
      </c>
      <c r="C6755" t="s">
        <v>1331</v>
      </c>
      <c r="D6755" t="s">
        <v>82</v>
      </c>
      <c r="E6755" s="149">
        <v>270000</v>
      </c>
      <c r="F6755" s="149">
        <v>30000</v>
      </c>
      <c r="G6755" s="149">
        <v>300000</v>
      </c>
      <c r="H6755" s="150">
        <f>Tabela2[[#This Row],[PERCENTUAL REALIZADO2]]*1/100</f>
        <v>0.65305000000000002</v>
      </c>
      <c r="I6755">
        <v>65.305000000000007</v>
      </c>
      <c r="J6755" s="111">
        <v>42125</v>
      </c>
      <c r="L6755" t="s">
        <v>2</v>
      </c>
      <c r="M6755" t="s">
        <v>84</v>
      </c>
      <c r="N6755" t="s">
        <v>85</v>
      </c>
    </row>
    <row r="6756" spans="1:14" x14ac:dyDescent="0.25">
      <c r="A6756" t="s">
        <v>9625</v>
      </c>
      <c r="B6756" t="s">
        <v>68</v>
      </c>
      <c r="C6756" t="s">
        <v>1331</v>
      </c>
      <c r="D6756" t="s">
        <v>82</v>
      </c>
      <c r="E6756" s="149">
        <v>270000</v>
      </c>
      <c r="F6756" s="149">
        <v>30000</v>
      </c>
      <c r="G6756" s="149">
        <v>300000</v>
      </c>
      <c r="H6756" s="150">
        <f>Tabela2[[#This Row],[PERCENTUAL REALIZADO2]]*1/100</f>
        <v>0.49521099999999996</v>
      </c>
      <c r="I6756">
        <v>49.521099999999997</v>
      </c>
      <c r="J6756" s="111">
        <v>42125</v>
      </c>
      <c r="L6756" t="s">
        <v>2</v>
      </c>
      <c r="M6756" t="s">
        <v>84</v>
      </c>
      <c r="N6756" t="s">
        <v>85</v>
      </c>
    </row>
    <row r="6757" spans="1:14" x14ac:dyDescent="0.25">
      <c r="A6757" t="s">
        <v>8295</v>
      </c>
      <c r="B6757" t="s">
        <v>58</v>
      </c>
      <c r="C6757" t="s">
        <v>330</v>
      </c>
      <c r="D6757" t="s">
        <v>79</v>
      </c>
      <c r="E6757" s="149">
        <v>3412500</v>
      </c>
      <c r="F6757" s="149">
        <v>379166.67</v>
      </c>
      <c r="G6757" s="149">
        <v>3791666.67</v>
      </c>
      <c r="H6757" s="150">
        <f>Tabela2[[#This Row],[PERCENTUAL REALIZADO2]]*1/100</f>
        <v>0.84615300000000004</v>
      </c>
      <c r="I6757">
        <v>84.615300000000005</v>
      </c>
      <c r="J6757" s="111">
        <v>42461</v>
      </c>
      <c r="L6757" t="s">
        <v>2</v>
      </c>
      <c r="M6757" t="s">
        <v>80</v>
      </c>
      <c r="N6757" t="s">
        <v>81</v>
      </c>
    </row>
    <row r="6758" spans="1:14" x14ac:dyDescent="0.25">
      <c r="A6758" t="s">
        <v>311</v>
      </c>
      <c r="B6758" t="s">
        <v>57</v>
      </c>
      <c r="C6758" t="s">
        <v>619</v>
      </c>
      <c r="D6758" t="s">
        <v>79</v>
      </c>
      <c r="E6758" s="149">
        <v>156000</v>
      </c>
      <c r="F6758" s="149">
        <v>10000</v>
      </c>
      <c r="G6758" s="149">
        <v>166000</v>
      </c>
      <c r="H6758" s="150">
        <f>Tabela2[[#This Row],[PERCENTUAL REALIZADO2]]*1/100</f>
        <v>0.87650600000000001</v>
      </c>
      <c r="I6758">
        <v>87.650599999999997</v>
      </c>
      <c r="J6758" s="111">
        <v>42338</v>
      </c>
      <c r="L6758" t="s">
        <v>2</v>
      </c>
      <c r="M6758" t="s">
        <v>80</v>
      </c>
      <c r="N6758" t="s">
        <v>1324</v>
      </c>
    </row>
    <row r="6759" spans="1:14" x14ac:dyDescent="0.25">
      <c r="A6759" t="s">
        <v>9627</v>
      </c>
      <c r="B6759" t="s">
        <v>52</v>
      </c>
      <c r="C6759" t="s">
        <v>9626</v>
      </c>
      <c r="D6759" t="s">
        <v>79</v>
      </c>
      <c r="E6759" s="149">
        <v>975000</v>
      </c>
      <c r="F6759" s="149">
        <v>25000</v>
      </c>
      <c r="G6759" s="149">
        <v>1000000</v>
      </c>
      <c r="H6759" s="150">
        <f>Tabela2[[#This Row],[PERCENTUAL REALIZADO2]]*1/100</f>
        <v>0.53</v>
      </c>
      <c r="I6759">
        <v>53</v>
      </c>
      <c r="J6759" s="111">
        <v>41964</v>
      </c>
      <c r="L6759" t="s">
        <v>2</v>
      </c>
      <c r="M6759" t="s">
        <v>80</v>
      </c>
      <c r="N6759" t="s">
        <v>81</v>
      </c>
    </row>
    <row r="6760" spans="1:14" x14ac:dyDescent="0.25">
      <c r="A6760" t="s">
        <v>9628</v>
      </c>
      <c r="B6760" t="s">
        <v>65</v>
      </c>
      <c r="C6760" t="s">
        <v>3341</v>
      </c>
      <c r="D6760" t="s">
        <v>79</v>
      </c>
      <c r="E6760" s="149">
        <v>97500</v>
      </c>
      <c r="F6760" s="149">
        <v>20112.8</v>
      </c>
      <c r="G6760" s="149">
        <v>117612.8</v>
      </c>
      <c r="H6760" s="150">
        <f>Tabela2[[#This Row],[PERCENTUAL REALIZADO2]]*1/100</f>
        <v>0.58064500000000008</v>
      </c>
      <c r="I6760">
        <v>58.064500000000002</v>
      </c>
      <c r="J6760" s="111">
        <v>42027</v>
      </c>
      <c r="L6760" t="s">
        <v>2</v>
      </c>
      <c r="M6760" t="s">
        <v>80</v>
      </c>
      <c r="N6760" t="s">
        <v>81</v>
      </c>
    </row>
    <row r="6761" spans="1:14" x14ac:dyDescent="0.25">
      <c r="A6761" t="s">
        <v>9629</v>
      </c>
      <c r="B6761" t="s">
        <v>59</v>
      </c>
      <c r="C6761" t="s">
        <v>4109</v>
      </c>
      <c r="D6761" t="s">
        <v>79</v>
      </c>
      <c r="E6761" s="149">
        <v>341250</v>
      </c>
      <c r="F6761" s="149">
        <v>8750</v>
      </c>
      <c r="G6761" s="149">
        <v>350000</v>
      </c>
      <c r="H6761" s="150">
        <f>Tabela2[[#This Row],[PERCENTUAL REALIZADO2]]*1/100</f>
        <v>0.73384699999999992</v>
      </c>
      <c r="I6761">
        <v>73.384699999999995</v>
      </c>
      <c r="J6761" s="111">
        <v>42156</v>
      </c>
      <c r="L6761" t="s">
        <v>2</v>
      </c>
      <c r="M6761" t="s">
        <v>80</v>
      </c>
      <c r="N6761" t="s">
        <v>81</v>
      </c>
    </row>
    <row r="6762" spans="1:14" x14ac:dyDescent="0.25">
      <c r="A6762" t="s">
        <v>9630</v>
      </c>
      <c r="B6762" t="s">
        <v>65</v>
      </c>
      <c r="C6762" t="s">
        <v>1102</v>
      </c>
      <c r="D6762" t="s">
        <v>79</v>
      </c>
      <c r="E6762" s="149">
        <v>243750</v>
      </c>
      <c r="F6762" s="149">
        <v>5020.95</v>
      </c>
      <c r="G6762" s="149">
        <v>248770.95</v>
      </c>
      <c r="H6762" s="150">
        <f>Tabela2[[#This Row],[PERCENTUAL REALIZADO2]]*1/100</f>
        <v>0.85309299999999988</v>
      </c>
      <c r="I6762">
        <v>85.309299999999993</v>
      </c>
      <c r="J6762" s="111">
        <v>42202</v>
      </c>
      <c r="L6762" t="s">
        <v>2</v>
      </c>
      <c r="M6762" t="s">
        <v>80</v>
      </c>
      <c r="N6762" t="s">
        <v>81</v>
      </c>
    </row>
    <row r="6763" spans="1:14" x14ac:dyDescent="0.25">
      <c r="A6763" t="s">
        <v>9631</v>
      </c>
      <c r="B6763" t="s">
        <v>65</v>
      </c>
      <c r="C6763" t="s">
        <v>6368</v>
      </c>
      <c r="D6763" t="s">
        <v>79</v>
      </c>
      <c r="E6763" s="149">
        <v>487500</v>
      </c>
      <c r="F6763" s="149">
        <v>12500</v>
      </c>
      <c r="G6763" s="149">
        <v>500000</v>
      </c>
      <c r="H6763" s="150">
        <f>Tabela2[[#This Row],[PERCENTUAL REALIZADO2]]*1/100</f>
        <v>9.7609999999999988E-3</v>
      </c>
      <c r="I6763">
        <v>0.97609999999999997</v>
      </c>
      <c r="J6763" s="111">
        <v>42152</v>
      </c>
      <c r="L6763" t="s">
        <v>2</v>
      </c>
      <c r="M6763" t="s">
        <v>80</v>
      </c>
      <c r="N6763" t="s">
        <v>81</v>
      </c>
    </row>
    <row r="6764" spans="1:14" x14ac:dyDescent="0.25">
      <c r="A6764" t="s">
        <v>412</v>
      </c>
      <c r="B6764" t="s">
        <v>58</v>
      </c>
      <c r="C6764" t="s">
        <v>8592</v>
      </c>
      <c r="D6764" t="s">
        <v>117</v>
      </c>
      <c r="E6764" s="149">
        <v>780000</v>
      </c>
      <c r="F6764" s="149">
        <v>176361.18</v>
      </c>
      <c r="G6764" s="149">
        <v>956361.18</v>
      </c>
      <c r="H6764" s="150">
        <f>Tabela2[[#This Row],[PERCENTUAL REALIZADO2]]*1/100</f>
        <v>5.3677999999999997E-2</v>
      </c>
      <c r="I6764">
        <v>5.3677999999999999</v>
      </c>
      <c r="J6764" s="111">
        <v>42236</v>
      </c>
      <c r="L6764" t="s">
        <v>2</v>
      </c>
      <c r="M6764" t="s">
        <v>120</v>
      </c>
      <c r="N6764" t="s">
        <v>121</v>
      </c>
    </row>
    <row r="6765" spans="1:14" x14ac:dyDescent="0.25">
      <c r="A6765" t="s">
        <v>759</v>
      </c>
      <c r="B6765" t="s">
        <v>53</v>
      </c>
      <c r="C6765" t="s">
        <v>870</v>
      </c>
      <c r="D6765" t="s">
        <v>117</v>
      </c>
      <c r="E6765" s="149">
        <v>97500</v>
      </c>
      <c r="F6765" s="149">
        <v>2500</v>
      </c>
      <c r="G6765" s="149">
        <v>100000</v>
      </c>
      <c r="H6765" s="150">
        <f>Tabela2[[#This Row],[PERCENTUAL REALIZADO2]]*1/100</f>
        <v>0.623</v>
      </c>
      <c r="I6765">
        <v>62.3</v>
      </c>
      <c r="J6765" s="111">
        <v>42215</v>
      </c>
      <c r="L6765" t="s">
        <v>2</v>
      </c>
      <c r="M6765" t="s">
        <v>120</v>
      </c>
      <c r="N6765" t="s">
        <v>121</v>
      </c>
    </row>
    <row r="6766" spans="1:14" x14ac:dyDescent="0.25">
      <c r="A6766" t="s">
        <v>412</v>
      </c>
      <c r="B6766" t="s">
        <v>67</v>
      </c>
      <c r="C6766" t="s">
        <v>461</v>
      </c>
      <c r="D6766" t="s">
        <v>117</v>
      </c>
      <c r="E6766" s="149">
        <v>292500</v>
      </c>
      <c r="F6766" s="149">
        <v>16855.04</v>
      </c>
      <c r="G6766" s="149">
        <v>309355.03999999998</v>
      </c>
      <c r="H6766" s="150">
        <f>Tabela2[[#This Row],[PERCENTUAL REALIZADO2]]*1/100</f>
        <v>3.3713E-2</v>
      </c>
      <c r="I6766">
        <v>3.3713000000000002</v>
      </c>
      <c r="J6766" s="111">
        <v>42205</v>
      </c>
      <c r="L6766" t="s">
        <v>2</v>
      </c>
      <c r="M6766" t="s">
        <v>120</v>
      </c>
      <c r="N6766" t="s">
        <v>121</v>
      </c>
    </row>
    <row r="6767" spans="1:14" x14ac:dyDescent="0.25">
      <c r="A6767" t="s">
        <v>9632</v>
      </c>
      <c r="B6767" t="s">
        <v>51</v>
      </c>
      <c r="C6767" t="s">
        <v>7483</v>
      </c>
      <c r="D6767" t="s">
        <v>117</v>
      </c>
      <c r="E6767" s="149">
        <v>487500</v>
      </c>
      <c r="F6767" s="149">
        <v>38767.129999999997</v>
      </c>
      <c r="G6767" s="149">
        <v>526267.13</v>
      </c>
      <c r="H6767" s="150">
        <f>Tabela2[[#This Row],[PERCENTUAL REALIZADO2]]*1/100</f>
        <v>0.51444299999999998</v>
      </c>
      <c r="I6767">
        <v>51.444299999999998</v>
      </c>
      <c r="J6767" s="111">
        <v>42156</v>
      </c>
      <c r="L6767" t="s">
        <v>2</v>
      </c>
      <c r="M6767" t="s">
        <v>120</v>
      </c>
      <c r="N6767" t="s">
        <v>121</v>
      </c>
    </row>
    <row r="6768" spans="1:14" x14ac:dyDescent="0.25">
      <c r="A6768" t="s">
        <v>7429</v>
      </c>
      <c r="B6768" t="s">
        <v>68</v>
      </c>
      <c r="C6768" t="s">
        <v>1633</v>
      </c>
      <c r="D6768" t="s">
        <v>86</v>
      </c>
      <c r="E6768" s="149">
        <v>97500</v>
      </c>
      <c r="F6768" s="149">
        <v>19500</v>
      </c>
      <c r="G6768" s="149">
        <v>117000</v>
      </c>
      <c r="H6768" s="150">
        <f>Tabela2[[#This Row],[PERCENTUAL REALIZADO2]]*1/100</f>
        <v>0.72150000000000003</v>
      </c>
      <c r="I6768">
        <v>72.150000000000006</v>
      </c>
      <c r="J6768" s="111">
        <v>39797</v>
      </c>
      <c r="K6768" s="111">
        <v>43219</v>
      </c>
      <c r="L6768" t="s">
        <v>2</v>
      </c>
      <c r="M6768" t="s">
        <v>84</v>
      </c>
      <c r="N6768" t="s">
        <v>1000</v>
      </c>
    </row>
    <row r="6769" spans="1:14" x14ac:dyDescent="0.25">
      <c r="A6769" t="s">
        <v>9633</v>
      </c>
      <c r="B6769" t="s">
        <v>48</v>
      </c>
      <c r="C6769" t="s">
        <v>580</v>
      </c>
      <c r="D6769" t="s">
        <v>117</v>
      </c>
      <c r="E6769" s="149">
        <v>1560000</v>
      </c>
      <c r="F6769" s="149">
        <v>444653.02</v>
      </c>
      <c r="G6769" s="149">
        <v>2004653.02</v>
      </c>
      <c r="H6769" s="150">
        <f>Tabela2[[#This Row],[PERCENTUAL REALIZADO2]]*1/100</f>
        <v>0.12513199999999999</v>
      </c>
      <c r="I6769">
        <v>12.513199999999999</v>
      </c>
      <c r="J6769" s="111">
        <v>42125</v>
      </c>
      <c r="L6769" t="s">
        <v>2</v>
      </c>
      <c r="M6769" t="s">
        <v>120</v>
      </c>
      <c r="N6769" t="s">
        <v>121</v>
      </c>
    </row>
    <row r="6770" spans="1:14" x14ac:dyDescent="0.25">
      <c r="A6770" t="s">
        <v>9634</v>
      </c>
      <c r="B6770" t="s">
        <v>48</v>
      </c>
      <c r="C6770" t="s">
        <v>580</v>
      </c>
      <c r="D6770" t="s">
        <v>117</v>
      </c>
      <c r="E6770" s="149">
        <v>341250</v>
      </c>
      <c r="F6770" s="149">
        <v>281881.34999999998</v>
      </c>
      <c r="G6770" s="149">
        <v>623131.35</v>
      </c>
      <c r="H6770" s="150">
        <f>Tabela2[[#This Row],[PERCENTUAL REALIZADO2]]*1/100</f>
        <v>6.0843000000000001E-2</v>
      </c>
      <c r="I6770">
        <v>6.0842999999999998</v>
      </c>
      <c r="J6770" s="111">
        <v>42491</v>
      </c>
      <c r="L6770" t="s">
        <v>2</v>
      </c>
      <c r="M6770" t="s">
        <v>120</v>
      </c>
      <c r="N6770" t="s">
        <v>121</v>
      </c>
    </row>
    <row r="6771" spans="1:14" x14ac:dyDescent="0.25">
      <c r="A6771" t="s">
        <v>412</v>
      </c>
      <c r="B6771" t="s">
        <v>48</v>
      </c>
      <c r="C6771" t="s">
        <v>1205</v>
      </c>
      <c r="D6771" t="s">
        <v>117</v>
      </c>
      <c r="E6771" s="149">
        <v>292500</v>
      </c>
      <c r="F6771" s="149">
        <v>7500</v>
      </c>
      <c r="G6771" s="149">
        <v>300000</v>
      </c>
      <c r="H6771" s="150">
        <f>Tabela2[[#This Row],[PERCENTUAL REALIZADO2]]*1/100</f>
        <v>0.58108300000000002</v>
      </c>
      <c r="I6771">
        <v>58.1083</v>
      </c>
      <c r="J6771" s="111">
        <v>42278</v>
      </c>
      <c r="L6771" t="s">
        <v>2</v>
      </c>
      <c r="M6771" t="s">
        <v>120</v>
      </c>
      <c r="N6771" t="s">
        <v>121</v>
      </c>
    </row>
    <row r="6772" spans="1:14" x14ac:dyDescent="0.25">
      <c r="A6772" t="s">
        <v>9636</v>
      </c>
      <c r="B6772" t="s">
        <v>55</v>
      </c>
      <c r="C6772" t="s">
        <v>4549</v>
      </c>
      <c r="D6772" t="s">
        <v>117</v>
      </c>
      <c r="E6772" s="149">
        <v>480000</v>
      </c>
      <c r="F6772" s="149">
        <v>41652.629999999997</v>
      </c>
      <c r="G6772" s="149">
        <v>521652.63</v>
      </c>
      <c r="H6772" s="150">
        <f>Tabela2[[#This Row],[PERCENTUAL REALIZADO2]]*1/100</f>
        <v>0.16849799999999998</v>
      </c>
      <c r="I6772">
        <v>16.849799999999998</v>
      </c>
      <c r="J6772" s="111">
        <v>42164</v>
      </c>
      <c r="L6772" t="s">
        <v>2</v>
      </c>
      <c r="M6772" t="s">
        <v>120</v>
      </c>
      <c r="N6772" t="s">
        <v>121</v>
      </c>
    </row>
    <row r="6773" spans="1:14" x14ac:dyDescent="0.25">
      <c r="A6773" t="s">
        <v>9637</v>
      </c>
      <c r="B6773" t="s">
        <v>69</v>
      </c>
      <c r="C6773" t="s">
        <v>1041</v>
      </c>
      <c r="D6773" t="s">
        <v>117</v>
      </c>
      <c r="E6773" s="149">
        <v>372400</v>
      </c>
      <c r="F6773" s="149">
        <v>7600</v>
      </c>
      <c r="G6773" s="149">
        <v>380000</v>
      </c>
      <c r="H6773" s="150">
        <f>Tabela2[[#This Row],[PERCENTUAL REALIZADO2]]*1/100</f>
        <v>0.9878579999999999</v>
      </c>
      <c r="I6773">
        <v>98.785799999999995</v>
      </c>
      <c r="J6773" s="111">
        <v>42491</v>
      </c>
      <c r="L6773" t="s">
        <v>2</v>
      </c>
      <c r="M6773" t="s">
        <v>120</v>
      </c>
      <c r="N6773" t="s">
        <v>121</v>
      </c>
    </row>
    <row r="6774" spans="1:14" x14ac:dyDescent="0.25">
      <c r="A6774" t="s">
        <v>9638</v>
      </c>
      <c r="B6774" t="s">
        <v>46</v>
      </c>
      <c r="C6774" t="s">
        <v>8084</v>
      </c>
      <c r="D6774" t="s">
        <v>117</v>
      </c>
      <c r="E6774" s="149">
        <v>780000</v>
      </c>
      <c r="F6774" s="149">
        <v>142176.1</v>
      </c>
      <c r="G6774" s="149">
        <v>922176.1</v>
      </c>
      <c r="H6774" s="150">
        <f>Tabela2[[#This Row],[PERCENTUAL REALIZADO2]]*1/100</f>
        <v>2.7107000000000003E-2</v>
      </c>
      <c r="I6774">
        <v>2.7107000000000001</v>
      </c>
      <c r="J6774" s="111">
        <v>42219</v>
      </c>
      <c r="L6774" t="s">
        <v>2</v>
      </c>
      <c r="M6774" t="s">
        <v>120</v>
      </c>
      <c r="N6774" t="s">
        <v>121</v>
      </c>
    </row>
    <row r="6775" spans="1:14" x14ac:dyDescent="0.25">
      <c r="A6775" t="s">
        <v>3930</v>
      </c>
      <c r="B6775" t="s">
        <v>59</v>
      </c>
      <c r="C6775" t="s">
        <v>9639</v>
      </c>
      <c r="D6775" t="s">
        <v>117</v>
      </c>
      <c r="E6775" s="149">
        <v>243750</v>
      </c>
      <c r="F6775" s="149">
        <v>7539</v>
      </c>
      <c r="G6775" s="149">
        <v>251289</v>
      </c>
      <c r="H6775" s="150">
        <f>Tabela2[[#This Row],[PERCENTUAL REALIZADO2]]*1/100</f>
        <v>0.45722400000000002</v>
      </c>
      <c r="I6775">
        <v>45.7224</v>
      </c>
      <c r="J6775" s="111">
        <v>42160</v>
      </c>
      <c r="L6775" t="s">
        <v>2</v>
      </c>
      <c r="M6775" t="s">
        <v>120</v>
      </c>
      <c r="N6775" t="s">
        <v>121</v>
      </c>
    </row>
    <row r="6776" spans="1:14" x14ac:dyDescent="0.25">
      <c r="A6776" t="s">
        <v>9641</v>
      </c>
      <c r="B6776" t="s">
        <v>59</v>
      </c>
      <c r="C6776" t="s">
        <v>9640</v>
      </c>
      <c r="D6776" t="s">
        <v>117</v>
      </c>
      <c r="E6776" s="149">
        <v>243750</v>
      </c>
      <c r="F6776" s="149">
        <v>6250</v>
      </c>
      <c r="G6776" s="149">
        <v>250000</v>
      </c>
      <c r="H6776" s="150">
        <f>Tabela2[[#This Row],[PERCENTUAL REALIZADO2]]*1/100</f>
        <v>0.89982799999999996</v>
      </c>
      <c r="I6776">
        <v>89.982799999999997</v>
      </c>
      <c r="J6776" s="111">
        <v>41857</v>
      </c>
      <c r="L6776" t="s">
        <v>2</v>
      </c>
      <c r="M6776" t="s">
        <v>120</v>
      </c>
      <c r="N6776" t="s">
        <v>121</v>
      </c>
    </row>
    <row r="6777" spans="1:14" x14ac:dyDescent="0.25">
      <c r="A6777" t="s">
        <v>9643</v>
      </c>
      <c r="B6777" t="s">
        <v>65</v>
      </c>
      <c r="C6777" t="s">
        <v>9642</v>
      </c>
      <c r="D6777" t="s">
        <v>117</v>
      </c>
      <c r="E6777" s="149">
        <v>243750</v>
      </c>
      <c r="F6777" s="149">
        <v>53759.62</v>
      </c>
      <c r="G6777" s="149">
        <v>297509.62</v>
      </c>
      <c r="H6777" s="150">
        <f>Tabela2[[#This Row],[PERCENTUAL REALIZADO2]]*1/100</f>
        <v>0.81114099999999989</v>
      </c>
      <c r="I6777">
        <v>81.114099999999993</v>
      </c>
      <c r="J6777" s="111">
        <v>42186</v>
      </c>
      <c r="L6777" t="s">
        <v>2</v>
      </c>
      <c r="M6777" t="s">
        <v>120</v>
      </c>
      <c r="N6777" t="s">
        <v>121</v>
      </c>
    </row>
    <row r="6778" spans="1:14" x14ac:dyDescent="0.25">
      <c r="A6778" t="s">
        <v>9645</v>
      </c>
      <c r="B6778" t="s">
        <v>59</v>
      </c>
      <c r="C6778" t="s">
        <v>9644</v>
      </c>
      <c r="D6778" t="s">
        <v>117</v>
      </c>
      <c r="E6778" s="149">
        <v>341250</v>
      </c>
      <c r="F6778" s="149">
        <v>7000</v>
      </c>
      <c r="G6778" s="149">
        <v>348250</v>
      </c>
      <c r="H6778" s="150">
        <f>Tabela2[[#This Row],[PERCENTUAL REALIZADO2]]*1/100</f>
        <v>3.6611999999999999E-2</v>
      </c>
      <c r="I6778">
        <v>3.6612</v>
      </c>
      <c r="J6778" s="111">
        <v>42265</v>
      </c>
      <c r="L6778" t="s">
        <v>2</v>
      </c>
      <c r="M6778" t="s">
        <v>120</v>
      </c>
      <c r="N6778" t="s">
        <v>121</v>
      </c>
    </row>
    <row r="6779" spans="1:14" x14ac:dyDescent="0.25">
      <c r="A6779" t="s">
        <v>9646</v>
      </c>
      <c r="B6779" t="s">
        <v>53</v>
      </c>
      <c r="C6779" t="s">
        <v>1053</v>
      </c>
      <c r="D6779" t="s">
        <v>117</v>
      </c>
      <c r="E6779" s="149">
        <v>243750</v>
      </c>
      <c r="F6779" s="149">
        <v>118210.34</v>
      </c>
      <c r="G6779" s="149">
        <v>361960.34</v>
      </c>
      <c r="H6779" s="150">
        <f>Tabela2[[#This Row],[PERCENTUAL REALIZADO2]]*1/100</f>
        <v>9.1940000000000008E-3</v>
      </c>
      <c r="I6779">
        <v>0.9194</v>
      </c>
      <c r="J6779" s="111">
        <v>42298</v>
      </c>
      <c r="L6779" t="s">
        <v>2</v>
      </c>
      <c r="M6779" t="s">
        <v>120</v>
      </c>
      <c r="N6779" t="s">
        <v>121</v>
      </c>
    </row>
    <row r="6780" spans="1:14" x14ac:dyDescent="0.25">
      <c r="A6780" t="s">
        <v>412</v>
      </c>
      <c r="B6780" t="s">
        <v>54</v>
      </c>
      <c r="C6780" t="s">
        <v>3425</v>
      </c>
      <c r="D6780" t="s">
        <v>117</v>
      </c>
      <c r="E6780" s="149">
        <v>390000</v>
      </c>
      <c r="F6780" s="149">
        <v>162892.22</v>
      </c>
      <c r="G6780" s="149">
        <v>552892.22</v>
      </c>
      <c r="H6780" s="150">
        <f>Tabela2[[#This Row],[PERCENTUAL REALIZADO2]]*1/100</f>
        <v>0.65834300000000001</v>
      </c>
      <c r="I6780">
        <v>65.834299999999999</v>
      </c>
      <c r="J6780" s="111">
        <v>42339</v>
      </c>
      <c r="L6780" t="s">
        <v>2</v>
      </c>
      <c r="M6780" t="s">
        <v>120</v>
      </c>
      <c r="N6780" t="s">
        <v>121</v>
      </c>
    </row>
    <row r="6781" spans="1:14" x14ac:dyDescent="0.25">
      <c r="A6781" t="s">
        <v>412</v>
      </c>
      <c r="B6781" t="s">
        <v>67</v>
      </c>
      <c r="C6781" t="s">
        <v>9647</v>
      </c>
      <c r="D6781" t="s">
        <v>117</v>
      </c>
      <c r="E6781" s="149">
        <v>1560000</v>
      </c>
      <c r="F6781" s="149">
        <v>685235.86</v>
      </c>
      <c r="G6781" s="149">
        <v>2245235.86</v>
      </c>
      <c r="H6781" s="150">
        <f>Tabela2[[#This Row],[PERCENTUAL REALIZADO2]]*1/100</f>
        <v>3.7669000000000001E-2</v>
      </c>
      <c r="I6781">
        <v>3.7669000000000001</v>
      </c>
      <c r="J6781" s="111">
        <v>42165</v>
      </c>
      <c r="L6781" t="s">
        <v>2</v>
      </c>
      <c r="M6781" t="s">
        <v>120</v>
      </c>
      <c r="N6781" t="s">
        <v>121</v>
      </c>
    </row>
    <row r="6782" spans="1:14" x14ac:dyDescent="0.25">
      <c r="A6782" t="s">
        <v>412</v>
      </c>
      <c r="B6782" t="s">
        <v>65</v>
      </c>
      <c r="C6782" t="s">
        <v>9609</v>
      </c>
      <c r="D6782" t="s">
        <v>117</v>
      </c>
      <c r="E6782" s="149">
        <v>243750</v>
      </c>
      <c r="F6782" s="149">
        <v>52666.63</v>
      </c>
      <c r="G6782" s="149">
        <v>296416.63</v>
      </c>
      <c r="H6782" s="150">
        <f>Tabela2[[#This Row],[PERCENTUAL REALIZADO2]]*1/100</f>
        <v>0.81825500000000007</v>
      </c>
      <c r="I6782">
        <v>81.825500000000005</v>
      </c>
      <c r="J6782" s="111">
        <v>42282</v>
      </c>
      <c r="L6782" t="s">
        <v>2</v>
      </c>
      <c r="M6782" t="s">
        <v>120</v>
      </c>
      <c r="N6782" t="s">
        <v>121</v>
      </c>
    </row>
    <row r="6783" spans="1:14" x14ac:dyDescent="0.25">
      <c r="A6783" t="s">
        <v>9648</v>
      </c>
      <c r="B6783" t="s">
        <v>65</v>
      </c>
      <c r="C6783" t="s">
        <v>4432</v>
      </c>
      <c r="D6783" t="s">
        <v>117</v>
      </c>
      <c r="E6783" s="149">
        <v>243750</v>
      </c>
      <c r="F6783" s="149">
        <v>136527.42000000001</v>
      </c>
      <c r="G6783" s="149">
        <v>380277.42</v>
      </c>
      <c r="H6783" s="150">
        <f>Tabela2[[#This Row],[PERCENTUAL REALIZADO2]]*1/100</f>
        <v>0.89793400000000001</v>
      </c>
      <c r="I6783">
        <v>89.793400000000005</v>
      </c>
      <c r="J6783" s="111">
        <v>42163</v>
      </c>
      <c r="L6783" t="s">
        <v>2</v>
      </c>
      <c r="M6783" t="s">
        <v>120</v>
      </c>
      <c r="N6783" t="s">
        <v>121</v>
      </c>
    </row>
    <row r="6784" spans="1:14" x14ac:dyDescent="0.25">
      <c r="A6784" t="s">
        <v>9649</v>
      </c>
      <c r="B6784" t="s">
        <v>69</v>
      </c>
      <c r="C6784" t="s">
        <v>837</v>
      </c>
      <c r="D6784" t="s">
        <v>117</v>
      </c>
      <c r="E6784" s="149">
        <v>500000</v>
      </c>
      <c r="F6784" s="149">
        <v>12000</v>
      </c>
      <c r="G6784" s="149">
        <v>512000</v>
      </c>
      <c r="H6784" s="150">
        <f>Tabela2[[#This Row],[PERCENTUAL REALIZADO2]]*1/100</f>
        <v>0.53572900000000001</v>
      </c>
      <c r="I6784">
        <v>53.572899999999997</v>
      </c>
      <c r="J6784" s="111">
        <v>42064</v>
      </c>
      <c r="L6784" t="s">
        <v>2</v>
      </c>
      <c r="M6784" t="s">
        <v>120</v>
      </c>
      <c r="N6784" t="s">
        <v>121</v>
      </c>
    </row>
    <row r="6785" spans="1:14" x14ac:dyDescent="0.25">
      <c r="A6785" t="s">
        <v>9650</v>
      </c>
      <c r="B6785" t="s">
        <v>68</v>
      </c>
      <c r="C6785" t="s">
        <v>1717</v>
      </c>
      <c r="D6785" t="s">
        <v>117</v>
      </c>
      <c r="E6785" s="149">
        <v>585000</v>
      </c>
      <c r="F6785" s="149">
        <v>439054.41</v>
      </c>
      <c r="G6785" s="149">
        <v>1024054.41</v>
      </c>
      <c r="H6785" s="150">
        <f>Tabela2[[#This Row],[PERCENTUAL REALIZADO2]]*1/100</f>
        <v>0.14016899999999999</v>
      </c>
      <c r="I6785">
        <v>14.0169</v>
      </c>
      <c r="J6785" s="111">
        <v>42522</v>
      </c>
      <c r="L6785" t="s">
        <v>2</v>
      </c>
      <c r="M6785" t="s">
        <v>120</v>
      </c>
      <c r="N6785" t="s">
        <v>121</v>
      </c>
    </row>
    <row r="6786" spans="1:14" x14ac:dyDescent="0.25">
      <c r="A6786" t="s">
        <v>9652</v>
      </c>
      <c r="B6786" t="s">
        <v>68</v>
      </c>
      <c r="C6786" t="s">
        <v>9651</v>
      </c>
      <c r="D6786" t="s">
        <v>117</v>
      </c>
      <c r="E6786" s="149">
        <v>2500000</v>
      </c>
      <c r="F6786" s="149">
        <v>51020.41</v>
      </c>
      <c r="G6786" s="149">
        <v>2551020.41</v>
      </c>
      <c r="H6786" s="150">
        <f>Tabela2[[#This Row],[PERCENTUAL REALIZADO2]]*1/100</f>
        <v>0.33807699999999996</v>
      </c>
      <c r="I6786">
        <v>33.807699999999997</v>
      </c>
      <c r="J6786" s="111">
        <v>42158</v>
      </c>
      <c r="L6786" t="s">
        <v>2</v>
      </c>
      <c r="M6786" t="s">
        <v>120</v>
      </c>
      <c r="N6786" t="s">
        <v>121</v>
      </c>
    </row>
    <row r="6787" spans="1:14" x14ac:dyDescent="0.25">
      <c r="A6787" t="s">
        <v>412</v>
      </c>
      <c r="B6787" t="s">
        <v>48</v>
      </c>
      <c r="C6787" t="s">
        <v>5278</v>
      </c>
      <c r="D6787" t="s">
        <v>117</v>
      </c>
      <c r="E6787" s="149">
        <v>275965</v>
      </c>
      <c r="F6787" s="149">
        <v>5631.95</v>
      </c>
      <c r="G6787" s="149">
        <v>281596.95</v>
      </c>
      <c r="H6787" s="150">
        <f>Tabela2[[#This Row],[PERCENTUAL REALIZADO2]]*1/100</f>
        <v>0.58913300000000002</v>
      </c>
      <c r="I6787">
        <v>58.9133</v>
      </c>
      <c r="J6787" s="111">
        <v>42186</v>
      </c>
      <c r="L6787" t="s">
        <v>2</v>
      </c>
      <c r="M6787" t="s">
        <v>120</v>
      </c>
      <c r="N6787" t="s">
        <v>121</v>
      </c>
    </row>
    <row r="6788" spans="1:14" x14ac:dyDescent="0.25">
      <c r="A6788" t="s">
        <v>412</v>
      </c>
      <c r="B6788" t="s">
        <v>68</v>
      </c>
      <c r="C6788" t="s">
        <v>1291</v>
      </c>
      <c r="D6788" t="s">
        <v>117</v>
      </c>
      <c r="E6788" s="149">
        <v>243750</v>
      </c>
      <c r="F6788" s="149">
        <v>6250</v>
      </c>
      <c r="G6788" s="149">
        <v>250000</v>
      </c>
      <c r="H6788" s="150">
        <f>Tabela2[[#This Row],[PERCENTUAL REALIZADO2]]*1/100</f>
        <v>0.77318299999999995</v>
      </c>
      <c r="I6788">
        <v>77.318299999999994</v>
      </c>
      <c r="J6788" s="111">
        <v>42430</v>
      </c>
      <c r="L6788" t="s">
        <v>2</v>
      </c>
      <c r="M6788" t="s">
        <v>120</v>
      </c>
      <c r="N6788" t="s">
        <v>121</v>
      </c>
    </row>
    <row r="6789" spans="1:14" x14ac:dyDescent="0.25">
      <c r="A6789" t="s">
        <v>789</v>
      </c>
      <c r="B6789" t="s">
        <v>45</v>
      </c>
      <c r="C6789" t="s">
        <v>9653</v>
      </c>
      <c r="D6789" t="s">
        <v>117</v>
      </c>
      <c r="E6789" s="149">
        <v>500000</v>
      </c>
      <c r="F6789" s="149">
        <v>14400</v>
      </c>
      <c r="G6789" s="149">
        <v>514400</v>
      </c>
      <c r="H6789" s="150">
        <f>Tabela2[[#This Row],[PERCENTUAL REALIZADO2]]*1/100</f>
        <v>0.56920599999999999</v>
      </c>
      <c r="I6789">
        <v>56.9206</v>
      </c>
      <c r="J6789" s="111">
        <v>42117</v>
      </c>
      <c r="L6789" t="s">
        <v>2</v>
      </c>
      <c r="M6789" t="s">
        <v>120</v>
      </c>
      <c r="N6789" t="s">
        <v>121</v>
      </c>
    </row>
    <row r="6790" spans="1:14" x14ac:dyDescent="0.25">
      <c r="A6790" t="s">
        <v>412</v>
      </c>
      <c r="B6790" t="s">
        <v>65</v>
      </c>
      <c r="C6790" t="s">
        <v>2789</v>
      </c>
      <c r="D6790" t="s">
        <v>117</v>
      </c>
      <c r="E6790" s="149">
        <v>243750</v>
      </c>
      <c r="F6790" s="149">
        <v>26432.55</v>
      </c>
      <c r="G6790" s="149">
        <v>270182.55</v>
      </c>
      <c r="H6790" s="150">
        <f>Tabela2[[#This Row],[PERCENTUAL REALIZADO2]]*1/100</f>
        <v>0.53394300000000006</v>
      </c>
      <c r="I6790">
        <v>53.394300000000001</v>
      </c>
      <c r="J6790" s="111">
        <v>42290</v>
      </c>
      <c r="L6790" t="s">
        <v>2</v>
      </c>
      <c r="M6790" t="s">
        <v>120</v>
      </c>
      <c r="N6790" t="s">
        <v>121</v>
      </c>
    </row>
    <row r="6791" spans="1:14" x14ac:dyDescent="0.25">
      <c r="A6791" t="s">
        <v>412</v>
      </c>
      <c r="B6791" t="s">
        <v>65</v>
      </c>
      <c r="C6791" t="s">
        <v>231</v>
      </c>
      <c r="D6791" t="s">
        <v>117</v>
      </c>
      <c r="E6791" s="149">
        <v>243750</v>
      </c>
      <c r="F6791" s="149">
        <v>117044.37</v>
      </c>
      <c r="G6791" s="149">
        <v>360794.37</v>
      </c>
      <c r="H6791" s="150">
        <f>Tabela2[[#This Row],[PERCENTUAL REALIZADO2]]*1/100</f>
        <v>0.56015799999999993</v>
      </c>
      <c r="I6791">
        <v>56.015799999999999</v>
      </c>
      <c r="J6791" s="111">
        <v>42139</v>
      </c>
      <c r="L6791" t="s">
        <v>2</v>
      </c>
      <c r="M6791" t="s">
        <v>120</v>
      </c>
      <c r="N6791" t="s">
        <v>121</v>
      </c>
    </row>
    <row r="6792" spans="1:14" x14ac:dyDescent="0.25">
      <c r="A6792" t="s">
        <v>9655</v>
      </c>
      <c r="B6792" t="s">
        <v>48</v>
      </c>
      <c r="C6792" t="s">
        <v>9654</v>
      </c>
      <c r="D6792" t="s">
        <v>117</v>
      </c>
      <c r="E6792" s="149">
        <v>292500</v>
      </c>
      <c r="F6792" s="149">
        <v>25743.5</v>
      </c>
      <c r="G6792" s="149">
        <v>318243.5</v>
      </c>
      <c r="H6792" s="150">
        <f>Tabela2[[#This Row],[PERCENTUAL REALIZADO2]]*1/100</f>
        <v>0.46422400000000003</v>
      </c>
      <c r="I6792">
        <v>46.422400000000003</v>
      </c>
      <c r="J6792" s="111">
        <v>42217</v>
      </c>
      <c r="L6792" t="s">
        <v>2</v>
      </c>
      <c r="M6792" t="s">
        <v>120</v>
      </c>
      <c r="N6792" t="s">
        <v>121</v>
      </c>
    </row>
    <row r="6793" spans="1:14" x14ac:dyDescent="0.25">
      <c r="A6793" t="s">
        <v>482</v>
      </c>
      <c r="B6793" t="s">
        <v>67</v>
      </c>
      <c r="C6793" t="s">
        <v>1724</v>
      </c>
      <c r="D6793" t="s">
        <v>117</v>
      </c>
      <c r="E6793" s="149">
        <v>1657500</v>
      </c>
      <c r="F6793" s="149">
        <v>684775.85</v>
      </c>
      <c r="G6793" s="149">
        <v>2342275.85</v>
      </c>
      <c r="H6793" s="150">
        <f>Tabela2[[#This Row],[PERCENTUAL REALIZADO2]]*1/100</f>
        <v>0.72393099999999999</v>
      </c>
      <c r="I6793">
        <v>72.393100000000004</v>
      </c>
      <c r="J6793" s="111">
        <v>42130</v>
      </c>
      <c r="L6793" t="s">
        <v>2</v>
      </c>
      <c r="M6793" t="s">
        <v>120</v>
      </c>
      <c r="N6793" t="s">
        <v>641</v>
      </c>
    </row>
    <row r="6794" spans="1:14" x14ac:dyDescent="0.25">
      <c r="A6794" t="s">
        <v>7452</v>
      </c>
      <c r="B6794" t="s">
        <v>68</v>
      </c>
      <c r="C6794" t="s">
        <v>1003</v>
      </c>
      <c r="D6794" t="s">
        <v>86</v>
      </c>
      <c r="E6794" s="149">
        <v>243750</v>
      </c>
      <c r="F6794" s="149">
        <v>150174.69</v>
      </c>
      <c r="G6794" s="149">
        <v>393924.69</v>
      </c>
      <c r="H6794" s="150">
        <f>Tabela2[[#This Row],[PERCENTUAL REALIZADO2]]*1/100</f>
        <v>4.2999999999999997E-2</v>
      </c>
      <c r="I6794">
        <v>4.3</v>
      </c>
      <c r="J6794" s="111">
        <v>40319</v>
      </c>
      <c r="L6794" t="s">
        <v>2</v>
      </c>
      <c r="M6794" t="s">
        <v>84</v>
      </c>
      <c r="N6794" t="s">
        <v>1233</v>
      </c>
    </row>
    <row r="6795" spans="1:14" x14ac:dyDescent="0.25">
      <c r="A6795" t="s">
        <v>9656</v>
      </c>
      <c r="B6795" t="s">
        <v>65</v>
      </c>
      <c r="C6795" t="s">
        <v>1681</v>
      </c>
      <c r="D6795" t="s">
        <v>117</v>
      </c>
      <c r="E6795" s="149">
        <v>253500</v>
      </c>
      <c r="F6795" s="149">
        <v>93256.54</v>
      </c>
      <c r="G6795" s="149">
        <v>346756.54</v>
      </c>
      <c r="H6795" s="150">
        <f>Tabela2[[#This Row],[PERCENTUAL REALIZADO2]]*1/100</f>
        <v>0.51697700000000002</v>
      </c>
      <c r="I6795">
        <v>51.697699999999998</v>
      </c>
      <c r="J6795" s="111">
        <v>42156</v>
      </c>
      <c r="L6795" t="s">
        <v>2</v>
      </c>
      <c r="M6795" t="s">
        <v>120</v>
      </c>
      <c r="N6795" t="s">
        <v>121</v>
      </c>
    </row>
    <row r="6796" spans="1:14" x14ac:dyDescent="0.25">
      <c r="A6796" t="s">
        <v>790</v>
      </c>
      <c r="B6796" t="s">
        <v>68</v>
      </c>
      <c r="C6796" t="s">
        <v>9133</v>
      </c>
      <c r="D6796" t="s">
        <v>117</v>
      </c>
      <c r="E6796" s="149">
        <v>250000</v>
      </c>
      <c r="F6796" s="149">
        <v>10000</v>
      </c>
      <c r="G6796" s="149">
        <v>260000</v>
      </c>
      <c r="H6796" s="150">
        <f>Tabela2[[#This Row],[PERCENTUAL REALIZADO2]]*1/100</f>
        <v>0.60028000000000004</v>
      </c>
      <c r="I6796">
        <v>60.027999999999999</v>
      </c>
      <c r="J6796" s="111">
        <v>42137</v>
      </c>
      <c r="L6796" t="s">
        <v>2</v>
      </c>
      <c r="M6796" t="s">
        <v>120</v>
      </c>
      <c r="N6796" t="s">
        <v>121</v>
      </c>
    </row>
    <row r="6797" spans="1:14" x14ac:dyDescent="0.25">
      <c r="A6797" t="s">
        <v>9657</v>
      </c>
      <c r="B6797" t="s">
        <v>50</v>
      </c>
      <c r="C6797" t="s">
        <v>3318</v>
      </c>
      <c r="D6797" t="s">
        <v>117</v>
      </c>
      <c r="E6797" s="149">
        <v>341250</v>
      </c>
      <c r="F6797" s="149">
        <v>105677.46</v>
      </c>
      <c r="G6797" s="149">
        <v>446927.46</v>
      </c>
      <c r="H6797" s="150">
        <f>Tabela2[[#This Row],[PERCENTUAL REALIZADO2]]*1/100</f>
        <v>0.85290299999999997</v>
      </c>
      <c r="I6797">
        <v>85.290300000000002</v>
      </c>
      <c r="J6797" s="111">
        <v>42228</v>
      </c>
      <c r="L6797" t="s">
        <v>2</v>
      </c>
      <c r="M6797" t="s">
        <v>120</v>
      </c>
      <c r="N6797" t="s">
        <v>121</v>
      </c>
    </row>
    <row r="6798" spans="1:14" x14ac:dyDescent="0.25">
      <c r="A6798" t="s">
        <v>412</v>
      </c>
      <c r="B6798" t="s">
        <v>61</v>
      </c>
      <c r="C6798" t="s">
        <v>5240</v>
      </c>
      <c r="D6798" t="s">
        <v>117</v>
      </c>
      <c r="E6798" s="149">
        <v>480065.9</v>
      </c>
      <c r="F6798" s="149">
        <v>41744.86</v>
      </c>
      <c r="G6798" s="149">
        <v>521810.76</v>
      </c>
      <c r="H6798" s="150">
        <f>Tabela2[[#This Row],[PERCENTUAL REALIZADO2]]*1/100</f>
        <v>2.4990000000000002E-2</v>
      </c>
      <c r="I6798">
        <v>2.4990000000000001</v>
      </c>
      <c r="J6798" s="111">
        <v>42499</v>
      </c>
      <c r="L6798" t="s">
        <v>2</v>
      </c>
      <c r="M6798" t="s">
        <v>120</v>
      </c>
      <c r="N6798" t="s">
        <v>121</v>
      </c>
    </row>
    <row r="6799" spans="1:14" x14ac:dyDescent="0.25">
      <c r="A6799" t="s">
        <v>9658</v>
      </c>
      <c r="B6799" t="s">
        <v>50</v>
      </c>
      <c r="C6799" t="s">
        <v>807</v>
      </c>
      <c r="D6799" t="s">
        <v>117</v>
      </c>
      <c r="E6799" s="149">
        <v>292500</v>
      </c>
      <c r="F6799" s="149">
        <v>157636.76999999999</v>
      </c>
      <c r="G6799" s="149">
        <v>450136.77</v>
      </c>
      <c r="H6799" s="150">
        <f>Tabela2[[#This Row],[PERCENTUAL REALIZADO2]]*1/100</f>
        <v>0.55521600000000004</v>
      </c>
      <c r="I6799">
        <v>55.521599999999999</v>
      </c>
      <c r="J6799" s="111">
        <v>42143</v>
      </c>
      <c r="L6799" t="s">
        <v>2</v>
      </c>
      <c r="M6799" t="s">
        <v>120</v>
      </c>
      <c r="N6799" t="s">
        <v>121</v>
      </c>
    </row>
    <row r="6800" spans="1:14" x14ac:dyDescent="0.25">
      <c r="A6800" t="s">
        <v>412</v>
      </c>
      <c r="B6800" t="s">
        <v>58</v>
      </c>
      <c r="C6800" t="s">
        <v>714</v>
      </c>
      <c r="D6800" t="s">
        <v>117</v>
      </c>
      <c r="E6800" s="149">
        <v>975000</v>
      </c>
      <c r="F6800" s="149">
        <v>1906078.24</v>
      </c>
      <c r="G6800" s="149">
        <v>2881078.24</v>
      </c>
      <c r="H6800" s="150">
        <f>Tabela2[[#This Row],[PERCENTUAL REALIZADO2]]*1/100</f>
        <v>0.82022200000000001</v>
      </c>
      <c r="I6800">
        <v>82.022199999999998</v>
      </c>
      <c r="J6800" s="111">
        <v>42111</v>
      </c>
      <c r="L6800" t="s">
        <v>2</v>
      </c>
      <c r="M6800" t="s">
        <v>120</v>
      </c>
      <c r="N6800" t="s">
        <v>121</v>
      </c>
    </row>
    <row r="6801" spans="1:14" x14ac:dyDescent="0.25">
      <c r="A6801" t="s">
        <v>412</v>
      </c>
      <c r="B6801" t="s">
        <v>48</v>
      </c>
      <c r="C6801" t="s">
        <v>5924</v>
      </c>
      <c r="D6801" t="s">
        <v>117</v>
      </c>
      <c r="E6801" s="149">
        <v>633750</v>
      </c>
      <c r="F6801" s="149">
        <v>14223.58</v>
      </c>
      <c r="G6801" s="149">
        <v>647973.57999999996</v>
      </c>
      <c r="H6801" s="150">
        <f>Tabela2[[#This Row],[PERCENTUAL REALIZADO2]]*1/100</f>
        <v>0.81407399999999996</v>
      </c>
      <c r="I6801">
        <v>81.407399999999996</v>
      </c>
      <c r="J6801" s="111">
        <v>42370</v>
      </c>
      <c r="L6801" t="s">
        <v>2</v>
      </c>
      <c r="M6801" t="s">
        <v>120</v>
      </c>
      <c r="N6801" t="s">
        <v>121</v>
      </c>
    </row>
    <row r="6802" spans="1:14" x14ac:dyDescent="0.25">
      <c r="A6802" t="s">
        <v>412</v>
      </c>
      <c r="B6802" t="s">
        <v>47</v>
      </c>
      <c r="C6802" t="s">
        <v>9659</v>
      </c>
      <c r="D6802" t="s">
        <v>117</v>
      </c>
      <c r="E6802" s="149">
        <v>292500</v>
      </c>
      <c r="F6802" s="149">
        <v>8000</v>
      </c>
      <c r="G6802" s="149">
        <v>300500</v>
      </c>
      <c r="H6802" s="150">
        <f>Tabela2[[#This Row],[PERCENTUAL REALIZADO2]]*1/100</f>
        <v>1.1482000000000001E-2</v>
      </c>
      <c r="I6802">
        <v>1.1482000000000001</v>
      </c>
      <c r="J6802" s="111">
        <v>42158</v>
      </c>
      <c r="L6802" t="s">
        <v>2</v>
      </c>
      <c r="M6802" t="s">
        <v>120</v>
      </c>
      <c r="N6802" t="s">
        <v>121</v>
      </c>
    </row>
    <row r="6803" spans="1:14" x14ac:dyDescent="0.25">
      <c r="A6803" t="s">
        <v>412</v>
      </c>
      <c r="B6803" t="s">
        <v>48</v>
      </c>
      <c r="C6803" t="s">
        <v>3868</v>
      </c>
      <c r="D6803" t="s">
        <v>117</v>
      </c>
      <c r="E6803" s="149">
        <v>371828</v>
      </c>
      <c r="F6803" s="149">
        <v>7588.33</v>
      </c>
      <c r="G6803" s="149">
        <v>379416.33</v>
      </c>
      <c r="H6803" s="150">
        <f>Tabela2[[#This Row],[PERCENTUAL REALIZADO2]]*1/100</f>
        <v>0.97818399999999994</v>
      </c>
      <c r="I6803">
        <v>97.818399999999997</v>
      </c>
      <c r="J6803" s="111">
        <v>42118</v>
      </c>
      <c r="L6803" t="s">
        <v>2</v>
      </c>
      <c r="M6803" t="s">
        <v>120</v>
      </c>
      <c r="N6803" t="s">
        <v>121</v>
      </c>
    </row>
    <row r="6804" spans="1:14" x14ac:dyDescent="0.25">
      <c r="A6804" t="s">
        <v>9660</v>
      </c>
      <c r="B6804" t="s">
        <v>61</v>
      </c>
      <c r="C6804" t="s">
        <v>8029</v>
      </c>
      <c r="D6804" t="s">
        <v>117</v>
      </c>
      <c r="E6804" s="149">
        <v>975000</v>
      </c>
      <c r="F6804" s="149">
        <v>820880</v>
      </c>
      <c r="G6804" s="149">
        <v>1795880</v>
      </c>
      <c r="H6804" s="150">
        <f>Tabela2[[#This Row],[PERCENTUAL REALIZADO2]]*1/100</f>
        <v>0.35525899999999999</v>
      </c>
      <c r="I6804">
        <v>35.5259</v>
      </c>
      <c r="J6804" s="111">
        <v>42217</v>
      </c>
      <c r="L6804" t="s">
        <v>2</v>
      </c>
      <c r="M6804" t="s">
        <v>120</v>
      </c>
      <c r="N6804" t="s">
        <v>121</v>
      </c>
    </row>
    <row r="6805" spans="1:14" x14ac:dyDescent="0.25">
      <c r="A6805" t="s">
        <v>412</v>
      </c>
      <c r="B6805" t="s">
        <v>68</v>
      </c>
      <c r="C6805" t="s">
        <v>212</v>
      </c>
      <c r="D6805" t="s">
        <v>117</v>
      </c>
      <c r="E6805" s="149">
        <v>243750</v>
      </c>
      <c r="F6805" s="149">
        <v>27999.1</v>
      </c>
      <c r="G6805" s="149">
        <v>271749.09999999998</v>
      </c>
      <c r="H6805" s="150">
        <f>Tabela2[[#This Row],[PERCENTUAL REALIZADO2]]*1/100</f>
        <v>0.49312699999999998</v>
      </c>
      <c r="I6805">
        <v>49.3127</v>
      </c>
      <c r="J6805" s="111">
        <v>42200</v>
      </c>
      <c r="L6805" t="s">
        <v>2</v>
      </c>
      <c r="M6805" t="s">
        <v>120</v>
      </c>
      <c r="N6805" t="s">
        <v>121</v>
      </c>
    </row>
    <row r="6806" spans="1:14" x14ac:dyDescent="0.25">
      <c r="A6806" t="s">
        <v>412</v>
      </c>
      <c r="B6806" t="s">
        <v>52</v>
      </c>
      <c r="C6806" t="s">
        <v>2907</v>
      </c>
      <c r="D6806" t="s">
        <v>117</v>
      </c>
      <c r="E6806" s="149">
        <v>292500</v>
      </c>
      <c r="F6806" s="149">
        <v>7500</v>
      </c>
      <c r="G6806" s="149">
        <v>300000</v>
      </c>
      <c r="H6806" s="150">
        <f>Tabela2[[#This Row],[PERCENTUAL REALIZADO2]]*1/100</f>
        <v>0.9862820000000001</v>
      </c>
      <c r="I6806">
        <v>98.628200000000007</v>
      </c>
      <c r="J6806" s="111">
        <v>42158</v>
      </c>
      <c r="L6806" t="s">
        <v>2</v>
      </c>
      <c r="M6806" t="s">
        <v>120</v>
      </c>
      <c r="N6806" t="s">
        <v>121</v>
      </c>
    </row>
    <row r="6807" spans="1:14" x14ac:dyDescent="0.25">
      <c r="A6807" t="s">
        <v>412</v>
      </c>
      <c r="B6807" t="s">
        <v>69</v>
      </c>
      <c r="C6807" t="s">
        <v>651</v>
      </c>
      <c r="D6807" t="s">
        <v>117</v>
      </c>
      <c r="E6807" s="149">
        <v>243750</v>
      </c>
      <c r="F6807" s="149">
        <v>6250</v>
      </c>
      <c r="G6807" s="149">
        <v>250000</v>
      </c>
      <c r="H6807" s="150">
        <f>Tabela2[[#This Row],[PERCENTUAL REALIZADO2]]*1/100</f>
        <v>0.172483</v>
      </c>
      <c r="I6807">
        <v>17.2483</v>
      </c>
      <c r="J6807" s="111">
        <v>42552</v>
      </c>
      <c r="L6807" t="s">
        <v>2</v>
      </c>
      <c r="M6807" t="s">
        <v>120</v>
      </c>
      <c r="N6807" t="s">
        <v>121</v>
      </c>
    </row>
    <row r="6808" spans="1:14" x14ac:dyDescent="0.25">
      <c r="A6808" t="s">
        <v>412</v>
      </c>
      <c r="B6808" t="s">
        <v>67</v>
      </c>
      <c r="C6808" t="s">
        <v>5552</v>
      </c>
      <c r="D6808" t="s">
        <v>117</v>
      </c>
      <c r="E6808" s="149">
        <v>243750</v>
      </c>
      <c r="F6808" s="149">
        <v>8141.22</v>
      </c>
      <c r="G6808" s="149">
        <v>251891.22</v>
      </c>
      <c r="H6808" s="150">
        <f>Tabela2[[#This Row],[PERCENTUAL REALIZADO2]]*1/100</f>
        <v>0.5</v>
      </c>
      <c r="I6808">
        <v>50</v>
      </c>
      <c r="J6808" s="111">
        <v>42146</v>
      </c>
      <c r="L6808" t="s">
        <v>2</v>
      </c>
      <c r="M6808" t="s">
        <v>120</v>
      </c>
      <c r="N6808" t="s">
        <v>121</v>
      </c>
    </row>
    <row r="6809" spans="1:14" x14ac:dyDescent="0.25">
      <c r="A6809" t="s">
        <v>412</v>
      </c>
      <c r="B6809" t="s">
        <v>61</v>
      </c>
      <c r="C6809" t="s">
        <v>909</v>
      </c>
      <c r="D6809" t="s">
        <v>117</v>
      </c>
      <c r="E6809" s="149">
        <v>975000</v>
      </c>
      <c r="F6809" s="149">
        <v>107966.08</v>
      </c>
      <c r="G6809" s="149">
        <v>1082966.08</v>
      </c>
      <c r="H6809" s="150">
        <f>Tabela2[[#This Row],[PERCENTUAL REALIZADO2]]*1/100</f>
        <v>0.103186</v>
      </c>
      <c r="I6809">
        <v>10.3186</v>
      </c>
      <c r="J6809" s="111">
        <v>42930</v>
      </c>
      <c r="L6809" t="s">
        <v>2</v>
      </c>
      <c r="M6809" t="s">
        <v>120</v>
      </c>
      <c r="N6809" t="s">
        <v>121</v>
      </c>
    </row>
    <row r="6810" spans="1:14" x14ac:dyDescent="0.25">
      <c r="A6810" t="s">
        <v>412</v>
      </c>
      <c r="B6810" t="s">
        <v>48</v>
      </c>
      <c r="C6810" t="s">
        <v>580</v>
      </c>
      <c r="D6810" t="s">
        <v>117</v>
      </c>
      <c r="E6810" s="149">
        <v>292500</v>
      </c>
      <c r="F6810" s="149">
        <v>435574.59</v>
      </c>
      <c r="G6810" s="149">
        <v>728074.59</v>
      </c>
      <c r="H6810" s="150">
        <f>Tabela2[[#This Row],[PERCENTUAL REALIZADO2]]*1/100</f>
        <v>1.7464E-2</v>
      </c>
      <c r="I6810">
        <v>1.7464</v>
      </c>
      <c r="J6810" s="111">
        <v>42491</v>
      </c>
      <c r="L6810" t="s">
        <v>2</v>
      </c>
      <c r="M6810" t="s">
        <v>120</v>
      </c>
      <c r="N6810" t="s">
        <v>121</v>
      </c>
    </row>
    <row r="6811" spans="1:14" x14ac:dyDescent="0.25">
      <c r="A6811" t="s">
        <v>412</v>
      </c>
      <c r="B6811" t="s">
        <v>47</v>
      </c>
      <c r="C6811" t="s">
        <v>525</v>
      </c>
      <c r="D6811" t="s">
        <v>117</v>
      </c>
      <c r="E6811" s="149">
        <v>243750</v>
      </c>
      <c r="F6811" s="149">
        <v>6250</v>
      </c>
      <c r="G6811" s="149">
        <v>250000</v>
      </c>
      <c r="H6811" s="150">
        <f>Tabela2[[#This Row],[PERCENTUAL REALIZADO2]]*1/100</f>
        <v>0.84780299999999997</v>
      </c>
      <c r="I6811">
        <v>84.780299999999997</v>
      </c>
      <c r="J6811" s="111">
        <v>42163</v>
      </c>
      <c r="L6811" t="s">
        <v>2</v>
      </c>
      <c r="M6811" t="s">
        <v>120</v>
      </c>
      <c r="N6811" t="s">
        <v>121</v>
      </c>
    </row>
    <row r="6812" spans="1:14" x14ac:dyDescent="0.25">
      <c r="A6812" t="s">
        <v>412</v>
      </c>
      <c r="B6812" t="s">
        <v>62</v>
      </c>
      <c r="C6812" t="s">
        <v>9661</v>
      </c>
      <c r="D6812" t="s">
        <v>117</v>
      </c>
      <c r="E6812" s="149">
        <v>243750</v>
      </c>
      <c r="F6812" s="149">
        <v>6250</v>
      </c>
      <c r="G6812" s="149">
        <v>250000</v>
      </c>
      <c r="H6812" s="150">
        <f>Tabela2[[#This Row],[PERCENTUAL REALIZADO2]]*1/100</f>
        <v>0.9950199999999999</v>
      </c>
      <c r="I6812">
        <v>99.501999999999995</v>
      </c>
      <c r="J6812" s="111">
        <v>42146</v>
      </c>
      <c r="K6812" s="111">
        <v>43097</v>
      </c>
      <c r="L6812" t="s">
        <v>2</v>
      </c>
      <c r="M6812" t="s">
        <v>120</v>
      </c>
      <c r="N6812" t="s">
        <v>121</v>
      </c>
    </row>
    <row r="6813" spans="1:14" x14ac:dyDescent="0.25">
      <c r="A6813" t="s">
        <v>412</v>
      </c>
      <c r="B6813" t="s">
        <v>47</v>
      </c>
      <c r="C6813" t="s">
        <v>4500</v>
      </c>
      <c r="D6813" t="s">
        <v>117</v>
      </c>
      <c r="E6813" s="149">
        <v>292500</v>
      </c>
      <c r="F6813" s="149">
        <v>7340</v>
      </c>
      <c r="G6813" s="149">
        <v>299840</v>
      </c>
      <c r="H6813" s="150">
        <f>Tabela2[[#This Row],[PERCENTUAL REALIZADO2]]*1/100</f>
        <v>3.8837999999999998E-2</v>
      </c>
      <c r="I6813">
        <v>3.8837999999999999</v>
      </c>
      <c r="J6813" s="111">
        <v>42234</v>
      </c>
      <c r="L6813" t="s">
        <v>2</v>
      </c>
      <c r="M6813" t="s">
        <v>120</v>
      </c>
      <c r="N6813" t="s">
        <v>121</v>
      </c>
    </row>
    <row r="6814" spans="1:14" x14ac:dyDescent="0.25">
      <c r="A6814" t="s">
        <v>1082</v>
      </c>
      <c r="B6814" t="s">
        <v>60</v>
      </c>
      <c r="C6814" t="s">
        <v>841</v>
      </c>
      <c r="D6814" t="s">
        <v>117</v>
      </c>
      <c r="E6814" s="149">
        <v>702000</v>
      </c>
      <c r="F6814" s="149">
        <v>62553.48</v>
      </c>
      <c r="G6814" s="149">
        <v>764553.48</v>
      </c>
      <c r="H6814" s="150">
        <f>Tabela2[[#This Row],[PERCENTUAL REALIZADO2]]*1/100</f>
        <v>0.99364599999999992</v>
      </c>
      <c r="I6814">
        <v>99.364599999999996</v>
      </c>
      <c r="J6814" s="111">
        <v>41767</v>
      </c>
      <c r="L6814" t="s">
        <v>2</v>
      </c>
      <c r="M6814" t="s">
        <v>120</v>
      </c>
      <c r="N6814" t="s">
        <v>121</v>
      </c>
    </row>
    <row r="6815" spans="1:14" x14ac:dyDescent="0.25">
      <c r="A6815" t="s">
        <v>759</v>
      </c>
      <c r="B6815" t="s">
        <v>58</v>
      </c>
      <c r="C6815" t="s">
        <v>1269</v>
      </c>
      <c r="D6815" t="s">
        <v>117</v>
      </c>
      <c r="E6815" s="149">
        <v>195000</v>
      </c>
      <c r="F6815" s="149">
        <v>5087.5600000000004</v>
      </c>
      <c r="G6815" s="149">
        <v>200087.56</v>
      </c>
      <c r="H6815" s="150">
        <f>Tabela2[[#This Row],[PERCENTUAL REALIZADO2]]*1/100</f>
        <v>0.66263400000000006</v>
      </c>
      <c r="I6815">
        <v>66.263400000000004</v>
      </c>
      <c r="J6815" s="111">
        <v>42293</v>
      </c>
      <c r="L6815" t="s">
        <v>2</v>
      </c>
      <c r="M6815" t="s">
        <v>120</v>
      </c>
      <c r="N6815" t="s">
        <v>121</v>
      </c>
    </row>
    <row r="6816" spans="1:14" x14ac:dyDescent="0.25">
      <c r="A6816" t="s">
        <v>9662</v>
      </c>
      <c r="B6816" t="s">
        <v>68</v>
      </c>
      <c r="C6816" t="s">
        <v>1302</v>
      </c>
      <c r="D6816" t="s">
        <v>117</v>
      </c>
      <c r="E6816" s="149">
        <v>487500</v>
      </c>
      <c r="F6816" s="149">
        <v>42391.3</v>
      </c>
      <c r="G6816" s="149">
        <v>529891.30000000005</v>
      </c>
      <c r="H6816" s="150">
        <f>Tabela2[[#This Row],[PERCENTUAL REALIZADO2]]*1/100</f>
        <v>0.77306399999999997</v>
      </c>
      <c r="I6816">
        <v>77.306399999999996</v>
      </c>
      <c r="J6816" s="111">
        <v>42309</v>
      </c>
      <c r="L6816" t="s">
        <v>2</v>
      </c>
      <c r="M6816" t="s">
        <v>120</v>
      </c>
      <c r="N6816" t="s">
        <v>121</v>
      </c>
    </row>
    <row r="6817" spans="1:14" x14ac:dyDescent="0.25">
      <c r="A6817" t="s">
        <v>9663</v>
      </c>
      <c r="B6817" t="s">
        <v>53</v>
      </c>
      <c r="C6817" t="s">
        <v>2352</v>
      </c>
      <c r="D6817" t="s">
        <v>117</v>
      </c>
      <c r="E6817" s="149">
        <v>97500</v>
      </c>
      <c r="F6817" s="149">
        <v>7347.84</v>
      </c>
      <c r="G6817" s="149">
        <v>104847.84</v>
      </c>
      <c r="H6817" s="150">
        <f>Tabela2[[#This Row],[PERCENTUAL REALIZADO2]]*1/100</f>
        <v>0.33085900000000001</v>
      </c>
      <c r="I6817">
        <v>33.085900000000002</v>
      </c>
      <c r="J6817" s="111">
        <v>42226</v>
      </c>
      <c r="L6817" t="s">
        <v>2</v>
      </c>
      <c r="M6817" t="s">
        <v>120</v>
      </c>
      <c r="N6817" t="s">
        <v>121</v>
      </c>
    </row>
    <row r="6818" spans="1:14" x14ac:dyDescent="0.25">
      <c r="A6818" t="s">
        <v>9664</v>
      </c>
      <c r="B6818" t="s">
        <v>48</v>
      </c>
      <c r="C6818" t="s">
        <v>652</v>
      </c>
      <c r="D6818" t="s">
        <v>117</v>
      </c>
      <c r="E6818" s="149">
        <v>292500</v>
      </c>
      <c r="F6818" s="149">
        <v>12837.26</v>
      </c>
      <c r="G6818" s="149">
        <v>305337.26</v>
      </c>
      <c r="H6818" s="150">
        <f>Tabela2[[#This Row],[PERCENTUAL REALIZADO2]]*1/100</f>
        <v>0.99686899999999989</v>
      </c>
      <c r="I6818">
        <v>99.686899999999994</v>
      </c>
      <c r="J6818" s="111">
        <v>42339</v>
      </c>
      <c r="K6818" s="111">
        <v>42488</v>
      </c>
      <c r="L6818" t="s">
        <v>2</v>
      </c>
      <c r="M6818" t="s">
        <v>120</v>
      </c>
      <c r="N6818" t="s">
        <v>121</v>
      </c>
    </row>
    <row r="6819" spans="1:14" x14ac:dyDescent="0.25">
      <c r="A6819" t="s">
        <v>412</v>
      </c>
      <c r="B6819" t="s">
        <v>65</v>
      </c>
      <c r="C6819" t="s">
        <v>251</v>
      </c>
      <c r="D6819" t="s">
        <v>117</v>
      </c>
      <c r="E6819" s="149">
        <v>390000</v>
      </c>
      <c r="F6819" s="149">
        <v>21970.36</v>
      </c>
      <c r="G6819" s="149">
        <v>411970.36</v>
      </c>
      <c r="H6819" s="150">
        <f>Tabela2[[#This Row],[PERCENTUAL REALIZADO2]]*1/100</f>
        <v>0.50904499999999997</v>
      </c>
      <c r="I6819">
        <v>50.904499999999999</v>
      </c>
      <c r="J6819" s="111">
        <v>42164</v>
      </c>
      <c r="L6819" t="s">
        <v>2</v>
      </c>
      <c r="M6819" t="s">
        <v>120</v>
      </c>
      <c r="N6819" t="s">
        <v>121</v>
      </c>
    </row>
    <row r="6820" spans="1:14" x14ac:dyDescent="0.25">
      <c r="A6820" t="s">
        <v>5605</v>
      </c>
      <c r="B6820" t="s">
        <v>50</v>
      </c>
      <c r="C6820" t="s">
        <v>411</v>
      </c>
      <c r="D6820" t="s">
        <v>117</v>
      </c>
      <c r="E6820" s="149">
        <v>438750</v>
      </c>
      <c r="F6820" s="149">
        <v>226613.72</v>
      </c>
      <c r="G6820" s="149">
        <v>665363.72</v>
      </c>
      <c r="H6820" s="150">
        <f>Tabela2[[#This Row],[PERCENTUAL REALIZADO2]]*1/100</f>
        <v>0.489317</v>
      </c>
      <c r="I6820">
        <v>48.931699999999999</v>
      </c>
      <c r="J6820" s="111">
        <v>42261</v>
      </c>
      <c r="L6820" t="s">
        <v>2</v>
      </c>
      <c r="M6820" t="s">
        <v>120</v>
      </c>
      <c r="N6820" t="s">
        <v>121</v>
      </c>
    </row>
    <row r="6821" spans="1:14" x14ac:dyDescent="0.25">
      <c r="A6821" t="s">
        <v>412</v>
      </c>
      <c r="B6821" t="s">
        <v>48</v>
      </c>
      <c r="C6821" t="s">
        <v>3868</v>
      </c>
      <c r="D6821" t="s">
        <v>117</v>
      </c>
      <c r="E6821" s="149">
        <v>283352.46000000002</v>
      </c>
      <c r="F6821" s="149">
        <v>5782.7</v>
      </c>
      <c r="G6821" s="149">
        <v>289135.15999999997</v>
      </c>
      <c r="H6821" s="150">
        <f>Tabela2[[#This Row],[PERCENTUAL REALIZADO2]]*1/100</f>
        <v>0.55310400000000004</v>
      </c>
      <c r="I6821">
        <v>55.310400000000001</v>
      </c>
      <c r="J6821" s="111">
        <v>42118</v>
      </c>
      <c r="L6821" t="s">
        <v>2</v>
      </c>
      <c r="M6821" t="s">
        <v>120</v>
      </c>
      <c r="N6821" t="s">
        <v>121</v>
      </c>
    </row>
    <row r="6822" spans="1:14" x14ac:dyDescent="0.25">
      <c r="A6822" t="s">
        <v>412</v>
      </c>
      <c r="B6822" t="s">
        <v>52</v>
      </c>
      <c r="C6822" t="s">
        <v>5255</v>
      </c>
      <c r="D6822" t="s">
        <v>117</v>
      </c>
      <c r="E6822" s="149">
        <v>390000</v>
      </c>
      <c r="F6822" s="149">
        <v>110000</v>
      </c>
      <c r="G6822" s="149">
        <v>500000</v>
      </c>
      <c r="H6822" s="150">
        <f>Tabela2[[#This Row],[PERCENTUAL REALIZADO2]]*1/100</f>
        <v>0.312807</v>
      </c>
      <c r="I6822">
        <v>31.2807</v>
      </c>
      <c r="J6822" s="111">
        <v>42307</v>
      </c>
      <c r="L6822" t="s">
        <v>2</v>
      </c>
      <c r="M6822" t="s">
        <v>120</v>
      </c>
      <c r="N6822" t="s">
        <v>121</v>
      </c>
    </row>
    <row r="6823" spans="1:14" x14ac:dyDescent="0.25">
      <c r="A6823" t="s">
        <v>412</v>
      </c>
      <c r="B6823" t="s">
        <v>52</v>
      </c>
      <c r="C6823" t="s">
        <v>5665</v>
      </c>
      <c r="D6823" t="s">
        <v>117</v>
      </c>
      <c r="E6823" s="149">
        <v>292500</v>
      </c>
      <c r="F6823" s="149">
        <v>15000</v>
      </c>
      <c r="G6823" s="149">
        <v>307500</v>
      </c>
      <c r="H6823" s="150">
        <f>Tabela2[[#This Row],[PERCENTUAL REALIZADO2]]*1/100</f>
        <v>0.59389899999999995</v>
      </c>
      <c r="I6823">
        <v>59.389899999999997</v>
      </c>
      <c r="J6823" s="111">
        <v>41872</v>
      </c>
      <c r="L6823" t="s">
        <v>2</v>
      </c>
      <c r="M6823" t="s">
        <v>120</v>
      </c>
      <c r="N6823" t="s">
        <v>121</v>
      </c>
    </row>
    <row r="6824" spans="1:14" x14ac:dyDescent="0.25">
      <c r="A6824" t="s">
        <v>412</v>
      </c>
      <c r="B6824" t="s">
        <v>68</v>
      </c>
      <c r="C6824" t="s">
        <v>9665</v>
      </c>
      <c r="D6824" t="s">
        <v>117</v>
      </c>
      <c r="E6824" s="149">
        <v>341250</v>
      </c>
      <c r="F6824" s="149">
        <v>11366.88</v>
      </c>
      <c r="G6824" s="149">
        <v>352616.88</v>
      </c>
      <c r="H6824" s="150">
        <f>Tabela2[[#This Row],[PERCENTUAL REALIZADO2]]*1/100</f>
        <v>0.99984700000000004</v>
      </c>
      <c r="I6824">
        <v>99.984700000000004</v>
      </c>
      <c r="J6824" s="111">
        <v>42059</v>
      </c>
      <c r="L6824" t="s">
        <v>2</v>
      </c>
      <c r="M6824" t="s">
        <v>120</v>
      </c>
      <c r="N6824" t="s">
        <v>121</v>
      </c>
    </row>
    <row r="6825" spans="1:14" x14ac:dyDescent="0.25">
      <c r="A6825" t="s">
        <v>412</v>
      </c>
      <c r="B6825" t="s">
        <v>53</v>
      </c>
      <c r="C6825" t="s">
        <v>2985</v>
      </c>
      <c r="D6825" t="s">
        <v>117</v>
      </c>
      <c r="E6825" s="149">
        <v>975000</v>
      </c>
      <c r="F6825" s="149">
        <v>84782.61</v>
      </c>
      <c r="G6825" s="149">
        <v>1059782.6100000001</v>
      </c>
      <c r="H6825" s="150">
        <f>Tabela2[[#This Row],[PERCENTUAL REALIZADO2]]*1/100</f>
        <v>0.94139600000000001</v>
      </c>
      <c r="I6825">
        <v>94.139600000000002</v>
      </c>
      <c r="J6825" s="111">
        <v>42304</v>
      </c>
      <c r="L6825" t="s">
        <v>2</v>
      </c>
      <c r="M6825" t="s">
        <v>120</v>
      </c>
      <c r="N6825" t="s">
        <v>121</v>
      </c>
    </row>
    <row r="6826" spans="1:14" x14ac:dyDescent="0.25">
      <c r="A6826" t="s">
        <v>412</v>
      </c>
      <c r="B6826" t="s">
        <v>65</v>
      </c>
      <c r="C6826" t="s">
        <v>7657</v>
      </c>
      <c r="D6826" t="s">
        <v>117</v>
      </c>
      <c r="E6826" s="149">
        <v>341250</v>
      </c>
      <c r="F6826" s="149">
        <v>13650</v>
      </c>
      <c r="G6826" s="149">
        <v>354900</v>
      </c>
      <c r="H6826" s="150">
        <f>Tabela2[[#This Row],[PERCENTUAL REALIZADO2]]*1/100</f>
        <v>0.93269499999999994</v>
      </c>
      <c r="I6826">
        <v>93.269499999999994</v>
      </c>
      <c r="J6826" s="111">
        <v>42278</v>
      </c>
      <c r="L6826" t="s">
        <v>2</v>
      </c>
      <c r="M6826" t="s">
        <v>120</v>
      </c>
      <c r="N6826" t="s">
        <v>121</v>
      </c>
    </row>
    <row r="6827" spans="1:14" x14ac:dyDescent="0.25">
      <c r="A6827" t="s">
        <v>9666</v>
      </c>
      <c r="B6827" t="s">
        <v>53</v>
      </c>
      <c r="C6827" t="s">
        <v>925</v>
      </c>
      <c r="D6827" t="s">
        <v>117</v>
      </c>
      <c r="E6827" s="149">
        <v>97500</v>
      </c>
      <c r="F6827" s="149">
        <v>15131</v>
      </c>
      <c r="G6827" s="149">
        <v>112631</v>
      </c>
      <c r="H6827" s="150">
        <f>Tabela2[[#This Row],[PERCENTUAL REALIZADO2]]*1/100</f>
        <v>0.36055700000000002</v>
      </c>
      <c r="I6827">
        <v>36.055700000000002</v>
      </c>
      <c r="J6827" s="111">
        <v>42237</v>
      </c>
      <c r="L6827" t="s">
        <v>2</v>
      </c>
      <c r="M6827" t="s">
        <v>120</v>
      </c>
      <c r="N6827" t="s">
        <v>121</v>
      </c>
    </row>
    <row r="6828" spans="1:14" x14ac:dyDescent="0.25">
      <c r="A6828" t="s">
        <v>9667</v>
      </c>
      <c r="B6828" t="s">
        <v>68</v>
      </c>
      <c r="C6828" t="s">
        <v>540</v>
      </c>
      <c r="D6828" t="s">
        <v>117</v>
      </c>
      <c r="E6828" s="149">
        <v>1820045.04</v>
      </c>
      <c r="F6828" s="149">
        <v>158264.79</v>
      </c>
      <c r="G6828" s="149">
        <v>1978309.83</v>
      </c>
      <c r="H6828" s="150">
        <f>Tabela2[[#This Row],[PERCENTUAL REALIZADO2]]*1/100</f>
        <v>0.60929499999999992</v>
      </c>
      <c r="I6828">
        <v>60.929499999999997</v>
      </c>
      <c r="J6828" s="111">
        <v>42083</v>
      </c>
      <c r="L6828" t="s">
        <v>2</v>
      </c>
      <c r="M6828" t="s">
        <v>120</v>
      </c>
      <c r="N6828" t="s">
        <v>121</v>
      </c>
    </row>
    <row r="6829" spans="1:14" x14ac:dyDescent="0.25">
      <c r="A6829" t="s">
        <v>9668</v>
      </c>
      <c r="B6829" t="s">
        <v>47</v>
      </c>
      <c r="C6829" t="s">
        <v>5956</v>
      </c>
      <c r="D6829" t="s">
        <v>117</v>
      </c>
      <c r="E6829" s="149">
        <v>341250</v>
      </c>
      <c r="F6829" s="149">
        <v>8750</v>
      </c>
      <c r="G6829" s="149">
        <v>350000</v>
      </c>
      <c r="H6829" s="150">
        <f>Tabela2[[#This Row],[PERCENTUAL REALIZADO2]]*1/100</f>
        <v>3.2696000000000003E-2</v>
      </c>
      <c r="I6829">
        <v>3.2696000000000001</v>
      </c>
      <c r="J6829" s="111">
        <v>42282</v>
      </c>
      <c r="L6829" t="s">
        <v>2</v>
      </c>
      <c r="M6829" t="s">
        <v>120</v>
      </c>
      <c r="N6829" t="s">
        <v>121</v>
      </c>
    </row>
    <row r="6830" spans="1:14" x14ac:dyDescent="0.25">
      <c r="A6830" t="s">
        <v>9669</v>
      </c>
      <c r="B6830" t="s">
        <v>48</v>
      </c>
      <c r="C6830" t="s">
        <v>1270</v>
      </c>
      <c r="D6830" t="s">
        <v>117</v>
      </c>
      <c r="E6830" s="149">
        <v>497250</v>
      </c>
      <c r="F6830" s="149">
        <v>30342.2</v>
      </c>
      <c r="G6830" s="149">
        <v>527592.19999999995</v>
      </c>
      <c r="H6830" s="150">
        <f>Tabela2[[#This Row],[PERCENTUAL REALIZADO2]]*1/100</f>
        <v>0.30184800000000001</v>
      </c>
      <c r="I6830">
        <v>30.184799999999999</v>
      </c>
      <c r="J6830" s="111">
        <v>42166</v>
      </c>
      <c r="L6830" t="s">
        <v>2</v>
      </c>
      <c r="M6830" t="s">
        <v>120</v>
      </c>
      <c r="N6830" t="s">
        <v>121</v>
      </c>
    </row>
    <row r="6831" spans="1:14" x14ac:dyDescent="0.25">
      <c r="A6831" t="s">
        <v>412</v>
      </c>
      <c r="B6831" t="s">
        <v>69</v>
      </c>
      <c r="C6831" t="s">
        <v>3709</v>
      </c>
      <c r="D6831" t="s">
        <v>117</v>
      </c>
      <c r="E6831" s="149">
        <v>292500</v>
      </c>
      <c r="F6831" s="149">
        <v>6000</v>
      </c>
      <c r="G6831" s="149">
        <v>298500</v>
      </c>
      <c r="H6831" s="150">
        <f>Tabela2[[#This Row],[PERCENTUAL REALIZADO2]]*1/100</f>
        <v>3.5559E-2</v>
      </c>
      <c r="I6831">
        <v>3.5558999999999998</v>
      </c>
      <c r="J6831" s="111">
        <v>42339</v>
      </c>
      <c r="L6831" t="s">
        <v>2</v>
      </c>
      <c r="M6831" t="s">
        <v>120</v>
      </c>
      <c r="N6831" t="s">
        <v>121</v>
      </c>
    </row>
    <row r="6832" spans="1:14" x14ac:dyDescent="0.25">
      <c r="A6832" t="s">
        <v>260</v>
      </c>
      <c r="B6832" t="s">
        <v>47</v>
      </c>
      <c r="C6832" t="s">
        <v>5956</v>
      </c>
      <c r="D6832" t="s">
        <v>117</v>
      </c>
      <c r="E6832" s="149">
        <v>390000</v>
      </c>
      <c r="F6832" s="149">
        <v>10000</v>
      </c>
      <c r="G6832" s="149">
        <v>400000</v>
      </c>
      <c r="H6832" s="150">
        <f>Tabela2[[#This Row],[PERCENTUAL REALIZADO2]]*1/100</f>
        <v>0.58200200000000002</v>
      </c>
      <c r="I6832">
        <v>58.200200000000002</v>
      </c>
      <c r="J6832" s="111">
        <v>42261</v>
      </c>
      <c r="L6832" t="s">
        <v>2</v>
      </c>
      <c r="M6832" t="s">
        <v>120</v>
      </c>
      <c r="N6832" t="s">
        <v>121</v>
      </c>
    </row>
    <row r="6833" spans="1:14" x14ac:dyDescent="0.25">
      <c r="A6833" t="s">
        <v>412</v>
      </c>
      <c r="B6833" t="s">
        <v>68</v>
      </c>
      <c r="C6833" t="s">
        <v>3917</v>
      </c>
      <c r="D6833" t="s">
        <v>117</v>
      </c>
      <c r="E6833" s="149">
        <v>292500</v>
      </c>
      <c r="F6833" s="149">
        <v>40844.400000000001</v>
      </c>
      <c r="G6833" s="149">
        <v>333344.40000000002</v>
      </c>
      <c r="H6833" s="150">
        <f>Tabela2[[#This Row],[PERCENTUAL REALIZADO2]]*1/100</f>
        <v>0.63882700000000003</v>
      </c>
      <c r="I6833">
        <v>63.8827</v>
      </c>
      <c r="J6833" s="111">
        <v>42374</v>
      </c>
      <c r="L6833" t="s">
        <v>2</v>
      </c>
      <c r="M6833" t="s">
        <v>120</v>
      </c>
      <c r="N6833" t="s">
        <v>121</v>
      </c>
    </row>
    <row r="6834" spans="1:14" x14ac:dyDescent="0.25">
      <c r="A6834" t="s">
        <v>7493</v>
      </c>
      <c r="B6834" t="s">
        <v>57</v>
      </c>
      <c r="C6834" t="s">
        <v>7492</v>
      </c>
      <c r="D6834" t="s">
        <v>117</v>
      </c>
      <c r="E6834" s="149">
        <v>400000</v>
      </c>
      <c r="F6834" s="149">
        <v>12000</v>
      </c>
      <c r="G6834" s="149">
        <v>412000</v>
      </c>
      <c r="H6834" s="150">
        <f>Tabela2[[#This Row],[PERCENTUAL REALIZADO2]]*1/100</f>
        <v>0.93169999999999997</v>
      </c>
      <c r="I6834">
        <v>93.17</v>
      </c>
      <c r="J6834" s="111">
        <v>40231</v>
      </c>
      <c r="K6834" s="111">
        <v>43251</v>
      </c>
      <c r="L6834" t="s">
        <v>2</v>
      </c>
      <c r="M6834" t="s">
        <v>120</v>
      </c>
      <c r="N6834" t="s">
        <v>722</v>
      </c>
    </row>
    <row r="6835" spans="1:14" x14ac:dyDescent="0.25">
      <c r="A6835" t="s">
        <v>9672</v>
      </c>
      <c r="B6835" t="s">
        <v>68</v>
      </c>
      <c r="C6835" t="s">
        <v>9671</v>
      </c>
      <c r="D6835" t="s">
        <v>117</v>
      </c>
      <c r="E6835" s="149">
        <v>346125</v>
      </c>
      <c r="F6835" s="149">
        <v>82694.039999999994</v>
      </c>
      <c r="G6835" s="149">
        <v>428819.04</v>
      </c>
      <c r="H6835" s="150">
        <f>Tabela2[[#This Row],[PERCENTUAL REALIZADO2]]*1/100</f>
        <v>1.2653000000000001E-2</v>
      </c>
      <c r="I6835">
        <v>1.2653000000000001</v>
      </c>
      <c r="J6835" s="111">
        <v>42217</v>
      </c>
      <c r="L6835" t="s">
        <v>2</v>
      </c>
      <c r="M6835" t="s">
        <v>120</v>
      </c>
      <c r="N6835" t="s">
        <v>121</v>
      </c>
    </row>
    <row r="6836" spans="1:14" x14ac:dyDescent="0.25">
      <c r="A6836" t="s">
        <v>9673</v>
      </c>
      <c r="B6836" t="s">
        <v>61</v>
      </c>
      <c r="C6836" t="s">
        <v>854</v>
      </c>
      <c r="D6836" t="s">
        <v>117</v>
      </c>
      <c r="E6836" s="149">
        <v>485750.94</v>
      </c>
      <c r="F6836" s="149">
        <v>42239.21</v>
      </c>
      <c r="G6836" s="149">
        <v>527990.15</v>
      </c>
      <c r="H6836" s="150">
        <f>Tabela2[[#This Row],[PERCENTUAL REALIZADO2]]*1/100</f>
        <v>1.3386E-2</v>
      </c>
      <c r="I6836">
        <v>1.3386</v>
      </c>
      <c r="J6836" s="111">
        <v>42355</v>
      </c>
      <c r="L6836" t="s">
        <v>2</v>
      </c>
      <c r="M6836" t="s">
        <v>120</v>
      </c>
      <c r="N6836" t="s">
        <v>121</v>
      </c>
    </row>
    <row r="6837" spans="1:14" x14ac:dyDescent="0.25">
      <c r="A6837" t="s">
        <v>1310</v>
      </c>
      <c r="B6837" t="s">
        <v>51</v>
      </c>
      <c r="C6837" t="s">
        <v>9099</v>
      </c>
      <c r="D6837" t="s">
        <v>117</v>
      </c>
      <c r="E6837" s="149">
        <v>292500</v>
      </c>
      <c r="F6837" s="149">
        <v>7500</v>
      </c>
      <c r="G6837" s="149">
        <v>300000</v>
      </c>
      <c r="H6837" s="150">
        <f>Tabela2[[#This Row],[PERCENTUAL REALIZADO2]]*1/100</f>
        <v>3.9379999999999997E-3</v>
      </c>
      <c r="I6837">
        <v>0.39379999999999998</v>
      </c>
      <c r="J6837" s="111">
        <v>42303</v>
      </c>
      <c r="L6837" t="s">
        <v>2</v>
      </c>
      <c r="M6837" t="s">
        <v>120</v>
      </c>
      <c r="N6837" t="s">
        <v>121</v>
      </c>
    </row>
    <row r="6838" spans="1:14" x14ac:dyDescent="0.25">
      <c r="A6838" t="s">
        <v>9674</v>
      </c>
      <c r="B6838" t="s">
        <v>53</v>
      </c>
      <c r="C6838" t="s">
        <v>4864</v>
      </c>
      <c r="D6838" t="s">
        <v>117</v>
      </c>
      <c r="E6838" s="149">
        <v>97500</v>
      </c>
      <c r="F6838" s="149">
        <v>5950</v>
      </c>
      <c r="G6838" s="149">
        <v>103450</v>
      </c>
      <c r="H6838" s="150">
        <f>Tabela2[[#This Row],[PERCENTUAL REALIZADO2]]*1/100</f>
        <v>0.52875700000000003</v>
      </c>
      <c r="I6838">
        <v>52.875700000000002</v>
      </c>
      <c r="J6838" s="111">
        <v>42152</v>
      </c>
      <c r="L6838" t="s">
        <v>2</v>
      </c>
      <c r="M6838" t="s">
        <v>120</v>
      </c>
      <c r="N6838" t="s">
        <v>121</v>
      </c>
    </row>
    <row r="6839" spans="1:14" x14ac:dyDescent="0.25">
      <c r="A6839" t="s">
        <v>412</v>
      </c>
      <c r="B6839" t="s">
        <v>58</v>
      </c>
      <c r="C6839" t="s">
        <v>9675</v>
      </c>
      <c r="D6839" t="s">
        <v>117</v>
      </c>
      <c r="E6839" s="149">
        <v>390000</v>
      </c>
      <c r="F6839" s="149">
        <v>10000</v>
      </c>
      <c r="G6839" s="149">
        <v>400000</v>
      </c>
      <c r="H6839" s="150">
        <f>Tabela2[[#This Row],[PERCENTUAL REALIZADO2]]*1/100</f>
        <v>0.9662949999999999</v>
      </c>
      <c r="I6839">
        <v>96.629499999999993</v>
      </c>
      <c r="J6839" s="111">
        <v>42312</v>
      </c>
      <c r="L6839" t="s">
        <v>2</v>
      </c>
      <c r="M6839" t="s">
        <v>120</v>
      </c>
      <c r="N6839" t="s">
        <v>121</v>
      </c>
    </row>
    <row r="6840" spans="1:14" x14ac:dyDescent="0.25">
      <c r="A6840" t="s">
        <v>9676</v>
      </c>
      <c r="B6840" t="s">
        <v>65</v>
      </c>
      <c r="C6840" t="s">
        <v>367</v>
      </c>
      <c r="D6840" t="s">
        <v>117</v>
      </c>
      <c r="E6840" s="149">
        <v>243750</v>
      </c>
      <c r="F6840" s="149">
        <v>6938.73</v>
      </c>
      <c r="G6840" s="149">
        <v>250688.73</v>
      </c>
      <c r="H6840" s="150">
        <f>Tabela2[[#This Row],[PERCENTUAL REALIZADO2]]*1/100</f>
        <v>0.98083200000000004</v>
      </c>
      <c r="I6840">
        <v>98.083200000000005</v>
      </c>
      <c r="J6840" s="111">
        <v>42065</v>
      </c>
      <c r="L6840" t="s">
        <v>2</v>
      </c>
      <c r="M6840" t="s">
        <v>120</v>
      </c>
      <c r="N6840" t="s">
        <v>121</v>
      </c>
    </row>
    <row r="6841" spans="1:14" x14ac:dyDescent="0.25">
      <c r="A6841" t="s">
        <v>412</v>
      </c>
      <c r="B6841" t="s">
        <v>59</v>
      </c>
      <c r="C6841" t="s">
        <v>9046</v>
      </c>
      <c r="D6841" t="s">
        <v>117</v>
      </c>
      <c r="E6841" s="149">
        <v>263250</v>
      </c>
      <c r="F6841" s="149">
        <v>5750</v>
      </c>
      <c r="G6841" s="149">
        <v>269000</v>
      </c>
      <c r="H6841" s="150">
        <f>Tabela2[[#This Row],[PERCENTUAL REALIZADO2]]*1/100</f>
        <v>0.89446100000000006</v>
      </c>
      <c r="I6841">
        <v>89.446100000000001</v>
      </c>
      <c r="J6841" s="111">
        <v>42124</v>
      </c>
      <c r="L6841" t="s">
        <v>2</v>
      </c>
      <c r="M6841" t="s">
        <v>120</v>
      </c>
      <c r="N6841" t="s">
        <v>121</v>
      </c>
    </row>
    <row r="6842" spans="1:14" x14ac:dyDescent="0.25">
      <c r="A6842" t="s">
        <v>412</v>
      </c>
      <c r="B6842" t="s">
        <v>56</v>
      </c>
      <c r="C6842" t="s">
        <v>9677</v>
      </c>
      <c r="D6842" t="s">
        <v>117</v>
      </c>
      <c r="E6842" s="149">
        <v>975000</v>
      </c>
      <c r="F6842" s="149">
        <v>40000</v>
      </c>
      <c r="G6842" s="149">
        <v>1015000</v>
      </c>
      <c r="H6842" s="150">
        <f>Tabela2[[#This Row],[PERCENTUAL REALIZADO2]]*1/100</f>
        <v>0.21937799999999999</v>
      </c>
      <c r="I6842">
        <v>21.937799999999999</v>
      </c>
      <c r="J6842" s="111">
        <v>42158</v>
      </c>
      <c r="L6842" t="s">
        <v>2</v>
      </c>
      <c r="M6842" t="s">
        <v>120</v>
      </c>
      <c r="N6842" t="s">
        <v>121</v>
      </c>
    </row>
    <row r="6843" spans="1:14" x14ac:dyDescent="0.25">
      <c r="A6843" t="s">
        <v>9678</v>
      </c>
      <c r="B6843" t="s">
        <v>52</v>
      </c>
      <c r="C6843" t="s">
        <v>5772</v>
      </c>
      <c r="D6843" t="s">
        <v>82</v>
      </c>
      <c r="E6843" s="149">
        <v>423912.45</v>
      </c>
      <c r="F6843" s="149">
        <v>16510.830000000002</v>
      </c>
      <c r="G6843" s="149">
        <v>440423.28</v>
      </c>
      <c r="H6843" s="150">
        <f>Tabela2[[#This Row],[PERCENTUAL REALIZADO2]]*1/100</f>
        <v>0.74826599999999999</v>
      </c>
      <c r="I6843">
        <v>74.826599999999999</v>
      </c>
      <c r="J6843" s="111">
        <v>42184</v>
      </c>
      <c r="L6843" t="s">
        <v>2</v>
      </c>
      <c r="M6843" t="s">
        <v>84</v>
      </c>
      <c r="N6843" t="s">
        <v>85</v>
      </c>
    </row>
    <row r="6844" spans="1:14" x14ac:dyDescent="0.25">
      <c r="A6844" t="s">
        <v>9679</v>
      </c>
      <c r="B6844" t="s">
        <v>48</v>
      </c>
      <c r="C6844" t="s">
        <v>474</v>
      </c>
      <c r="D6844" t="s">
        <v>82</v>
      </c>
      <c r="E6844" s="149">
        <v>487500</v>
      </c>
      <c r="F6844" s="149">
        <v>10614.28</v>
      </c>
      <c r="G6844" s="149">
        <v>498114.28</v>
      </c>
      <c r="H6844" s="150">
        <f>Tabela2[[#This Row],[PERCENTUAL REALIZADO2]]*1/100</f>
        <v>0.97531599999999996</v>
      </c>
      <c r="I6844">
        <v>97.531599999999997</v>
      </c>
      <c r="J6844" s="111">
        <v>42156</v>
      </c>
      <c r="L6844" t="s">
        <v>2</v>
      </c>
      <c r="M6844" t="s">
        <v>84</v>
      </c>
      <c r="N6844" t="s">
        <v>85</v>
      </c>
    </row>
    <row r="6845" spans="1:14" x14ac:dyDescent="0.25">
      <c r="A6845" t="s">
        <v>9681</v>
      </c>
      <c r="B6845" t="s">
        <v>48</v>
      </c>
      <c r="C6845" t="s">
        <v>9680</v>
      </c>
      <c r="D6845" t="s">
        <v>82</v>
      </c>
      <c r="E6845" s="149">
        <v>682500</v>
      </c>
      <c r="F6845" s="149">
        <v>45952.02</v>
      </c>
      <c r="G6845" s="149">
        <v>728452.02</v>
      </c>
      <c r="H6845" s="150">
        <f>Tabela2[[#This Row],[PERCENTUAL REALIZADO2]]*1/100</f>
        <v>0.57459700000000002</v>
      </c>
      <c r="I6845">
        <v>57.459699999999998</v>
      </c>
      <c r="J6845" s="111">
        <v>42165</v>
      </c>
      <c r="L6845" t="s">
        <v>2</v>
      </c>
      <c r="M6845" t="s">
        <v>84</v>
      </c>
      <c r="N6845" t="s">
        <v>85</v>
      </c>
    </row>
    <row r="6846" spans="1:14" x14ac:dyDescent="0.25">
      <c r="A6846" t="s">
        <v>9682</v>
      </c>
      <c r="B6846" t="s">
        <v>62</v>
      </c>
      <c r="C6846" t="s">
        <v>7344</v>
      </c>
      <c r="D6846" t="s">
        <v>82</v>
      </c>
      <c r="E6846" s="149">
        <v>341250</v>
      </c>
      <c r="F6846" s="149">
        <v>8750</v>
      </c>
      <c r="G6846" s="149">
        <v>350000</v>
      </c>
      <c r="H6846" s="150">
        <f>Tabela2[[#This Row],[PERCENTUAL REALIZADO2]]*1/100</f>
        <v>0.514907</v>
      </c>
      <c r="I6846">
        <v>51.490699999999997</v>
      </c>
      <c r="J6846" s="111">
        <v>42030</v>
      </c>
      <c r="L6846" t="s">
        <v>2</v>
      </c>
      <c r="M6846" t="s">
        <v>84</v>
      </c>
      <c r="N6846" t="s">
        <v>85</v>
      </c>
    </row>
    <row r="6847" spans="1:14" x14ac:dyDescent="0.25">
      <c r="A6847" t="s">
        <v>7505</v>
      </c>
      <c r="B6847" t="s">
        <v>56</v>
      </c>
      <c r="C6847" t="s">
        <v>1105</v>
      </c>
      <c r="D6847" t="s">
        <v>117</v>
      </c>
      <c r="E6847" s="149">
        <v>1000000</v>
      </c>
      <c r="F6847" s="149">
        <v>101008.05</v>
      </c>
      <c r="G6847" s="149">
        <v>1101008.05</v>
      </c>
      <c r="H6847" s="150">
        <f>Tabela2[[#This Row],[PERCENTUAL REALIZADO2]]*1/100</f>
        <v>0.89340000000000008</v>
      </c>
      <c r="I6847">
        <v>89.34</v>
      </c>
      <c r="J6847" s="111">
        <v>40662</v>
      </c>
      <c r="K6847" s="111">
        <v>42916</v>
      </c>
      <c r="L6847" t="s">
        <v>2</v>
      </c>
      <c r="M6847" t="s">
        <v>120</v>
      </c>
      <c r="N6847" t="s">
        <v>722</v>
      </c>
    </row>
    <row r="6848" spans="1:14" x14ac:dyDescent="0.25">
      <c r="A6848" t="s">
        <v>9683</v>
      </c>
      <c r="B6848" t="s">
        <v>66</v>
      </c>
      <c r="C6848" t="s">
        <v>7270</v>
      </c>
      <c r="D6848" t="s">
        <v>82</v>
      </c>
      <c r="E6848" s="149">
        <v>292500</v>
      </c>
      <c r="F6848" s="149">
        <v>61605.46</v>
      </c>
      <c r="G6848" s="149">
        <v>354105.46</v>
      </c>
      <c r="H6848" s="150">
        <f>Tabela2[[#This Row],[PERCENTUAL REALIZADO2]]*1/100</f>
        <v>0.49221400000000004</v>
      </c>
      <c r="I6848">
        <v>49.221400000000003</v>
      </c>
      <c r="J6848" s="111">
        <v>42217</v>
      </c>
      <c r="L6848" t="s">
        <v>2</v>
      </c>
      <c r="M6848" t="s">
        <v>84</v>
      </c>
      <c r="N6848" t="s">
        <v>85</v>
      </c>
    </row>
    <row r="6849" spans="1:14" x14ac:dyDescent="0.25">
      <c r="A6849" t="s">
        <v>9684</v>
      </c>
      <c r="B6849" t="s">
        <v>58</v>
      </c>
      <c r="C6849" t="s">
        <v>281</v>
      </c>
      <c r="D6849" t="s">
        <v>82</v>
      </c>
      <c r="E6849" s="149">
        <v>585000</v>
      </c>
      <c r="F6849" s="149">
        <v>31611.7</v>
      </c>
      <c r="G6849" s="149">
        <v>616611.69999999995</v>
      </c>
      <c r="H6849" s="150">
        <f>Tabela2[[#This Row],[PERCENTUAL REALIZADO2]]*1/100</f>
        <v>0.40596300000000002</v>
      </c>
      <c r="I6849">
        <v>40.596299999999999</v>
      </c>
      <c r="J6849" s="111">
        <v>42164</v>
      </c>
      <c r="L6849" t="s">
        <v>2</v>
      </c>
      <c r="M6849" t="s">
        <v>84</v>
      </c>
      <c r="N6849" t="s">
        <v>85</v>
      </c>
    </row>
    <row r="6850" spans="1:14" x14ac:dyDescent="0.25">
      <c r="A6850" t="s">
        <v>9685</v>
      </c>
      <c r="B6850" t="s">
        <v>47</v>
      </c>
      <c r="C6850" t="s">
        <v>1097</v>
      </c>
      <c r="D6850" t="s">
        <v>82</v>
      </c>
      <c r="E6850" s="149">
        <v>975000</v>
      </c>
      <c r="F6850" s="149">
        <v>40625</v>
      </c>
      <c r="G6850" s="149">
        <v>1015625</v>
      </c>
      <c r="H6850" s="150">
        <f>Tabela2[[#This Row],[PERCENTUAL REALIZADO2]]*1/100</f>
        <v>0.42877999999999999</v>
      </c>
      <c r="I6850">
        <v>42.878</v>
      </c>
      <c r="J6850" s="111">
        <v>42160</v>
      </c>
      <c r="L6850" t="s">
        <v>2</v>
      </c>
      <c r="M6850" t="s">
        <v>84</v>
      </c>
      <c r="N6850" t="s">
        <v>85</v>
      </c>
    </row>
    <row r="6851" spans="1:14" x14ac:dyDescent="0.25">
      <c r="A6851" t="s">
        <v>9686</v>
      </c>
      <c r="B6851" t="s">
        <v>60</v>
      </c>
      <c r="C6851" t="s">
        <v>4126</v>
      </c>
      <c r="D6851" t="s">
        <v>82</v>
      </c>
      <c r="E6851" s="149">
        <v>429000</v>
      </c>
      <c r="F6851" s="149">
        <v>17875</v>
      </c>
      <c r="G6851" s="149">
        <v>446875</v>
      </c>
      <c r="H6851" s="150">
        <f>Tabela2[[#This Row],[PERCENTUAL REALIZADO2]]*1/100</f>
        <v>0.201213</v>
      </c>
      <c r="I6851">
        <v>20.121300000000002</v>
      </c>
      <c r="J6851" s="111">
        <v>42550</v>
      </c>
      <c r="L6851" t="s">
        <v>2</v>
      </c>
      <c r="M6851" t="s">
        <v>84</v>
      </c>
      <c r="N6851" t="s">
        <v>85</v>
      </c>
    </row>
    <row r="6852" spans="1:14" x14ac:dyDescent="0.25">
      <c r="A6852" t="s">
        <v>9688</v>
      </c>
      <c r="B6852" t="s">
        <v>57</v>
      </c>
      <c r="C6852" t="s">
        <v>9687</v>
      </c>
      <c r="D6852" t="s">
        <v>82</v>
      </c>
      <c r="E6852" s="149">
        <v>975000</v>
      </c>
      <c r="F6852" s="149">
        <v>22807.22</v>
      </c>
      <c r="G6852" s="149">
        <v>997807.22</v>
      </c>
      <c r="H6852" s="150">
        <f>Tabela2[[#This Row],[PERCENTUAL REALIZADO2]]*1/100</f>
        <v>0.34264899999999998</v>
      </c>
      <c r="I6852">
        <v>34.264899999999997</v>
      </c>
      <c r="J6852" s="111">
        <v>42138</v>
      </c>
      <c r="L6852" t="s">
        <v>2</v>
      </c>
      <c r="M6852" t="s">
        <v>84</v>
      </c>
      <c r="N6852" t="s">
        <v>85</v>
      </c>
    </row>
    <row r="6853" spans="1:14" x14ac:dyDescent="0.25">
      <c r="A6853" t="s">
        <v>9689</v>
      </c>
      <c r="B6853" t="s">
        <v>58</v>
      </c>
      <c r="C6853" t="s">
        <v>6521</v>
      </c>
      <c r="D6853" t="s">
        <v>82</v>
      </c>
      <c r="E6853" s="149">
        <v>214256.98</v>
      </c>
      <c r="F6853" s="149">
        <v>4372.6000000000004</v>
      </c>
      <c r="G6853" s="149">
        <v>218629.58</v>
      </c>
      <c r="H6853" s="150">
        <f>Tabela2[[#This Row],[PERCENTUAL REALIZADO2]]*1/100</f>
        <v>0.80634699999999992</v>
      </c>
      <c r="I6853">
        <v>80.634699999999995</v>
      </c>
      <c r="J6853" s="111">
        <v>42137</v>
      </c>
      <c r="L6853" t="s">
        <v>2</v>
      </c>
      <c r="M6853" t="s">
        <v>84</v>
      </c>
      <c r="N6853" t="s">
        <v>85</v>
      </c>
    </row>
    <row r="6854" spans="1:14" x14ac:dyDescent="0.25">
      <c r="A6854" t="s">
        <v>7513</v>
      </c>
      <c r="B6854" t="s">
        <v>56</v>
      </c>
      <c r="C6854" t="s">
        <v>1625</v>
      </c>
      <c r="D6854" t="s">
        <v>117</v>
      </c>
      <c r="E6854" s="149">
        <v>370000</v>
      </c>
      <c r="F6854" s="149">
        <v>142877.69</v>
      </c>
      <c r="G6854" s="149">
        <v>512877.69</v>
      </c>
      <c r="H6854" s="150">
        <f>Tabela2[[#This Row],[PERCENTUAL REALIZADO2]]*1/100</f>
        <v>0.5786</v>
      </c>
      <c r="I6854">
        <v>57.86</v>
      </c>
      <c r="J6854" s="111">
        <v>40087</v>
      </c>
      <c r="K6854" s="111">
        <v>42855</v>
      </c>
      <c r="L6854" t="s">
        <v>2</v>
      </c>
      <c r="M6854" t="s">
        <v>120</v>
      </c>
      <c r="N6854" t="s">
        <v>722</v>
      </c>
    </row>
    <row r="6855" spans="1:14" x14ac:dyDescent="0.25">
      <c r="A6855" t="s">
        <v>9690</v>
      </c>
      <c r="B6855" t="s">
        <v>52</v>
      </c>
      <c r="C6855" t="s">
        <v>653</v>
      </c>
      <c r="D6855" t="s">
        <v>82</v>
      </c>
      <c r="E6855" s="149">
        <v>423912.45</v>
      </c>
      <c r="F6855" s="149">
        <v>10000</v>
      </c>
      <c r="G6855" s="149">
        <v>433912.45</v>
      </c>
      <c r="H6855" s="150">
        <f>Tabela2[[#This Row],[PERCENTUAL REALIZADO2]]*1/100</f>
        <v>0.99288600000000005</v>
      </c>
      <c r="I6855">
        <v>99.288600000000002</v>
      </c>
      <c r="J6855" s="111">
        <v>42150</v>
      </c>
      <c r="L6855" t="s">
        <v>2</v>
      </c>
      <c r="M6855" t="s">
        <v>84</v>
      </c>
      <c r="N6855" t="s">
        <v>85</v>
      </c>
    </row>
    <row r="6856" spans="1:14" x14ac:dyDescent="0.25">
      <c r="A6856" t="s">
        <v>9692</v>
      </c>
      <c r="B6856" t="s">
        <v>62</v>
      </c>
      <c r="C6856" t="s">
        <v>9691</v>
      </c>
      <c r="D6856" t="s">
        <v>82</v>
      </c>
      <c r="E6856" s="149">
        <v>243750</v>
      </c>
      <c r="F6856" s="149">
        <v>6250</v>
      </c>
      <c r="G6856" s="149">
        <v>250000</v>
      </c>
      <c r="H6856" s="150">
        <f>Tabela2[[#This Row],[PERCENTUAL REALIZADO2]]*1/100</f>
        <v>0.9984050000000001</v>
      </c>
      <c r="I6856">
        <v>99.840500000000006</v>
      </c>
      <c r="J6856" s="111">
        <v>42109</v>
      </c>
      <c r="L6856" t="s">
        <v>2</v>
      </c>
      <c r="M6856" t="s">
        <v>84</v>
      </c>
      <c r="N6856" t="s">
        <v>85</v>
      </c>
    </row>
    <row r="6857" spans="1:14" x14ac:dyDescent="0.25">
      <c r="A6857" t="s">
        <v>9693</v>
      </c>
      <c r="B6857" t="s">
        <v>45</v>
      </c>
      <c r="C6857" t="s">
        <v>83</v>
      </c>
      <c r="D6857" t="s">
        <v>82</v>
      </c>
      <c r="E6857" s="149">
        <v>975000</v>
      </c>
      <c r="F6857" s="149">
        <v>20000</v>
      </c>
      <c r="G6857" s="149">
        <v>995000</v>
      </c>
      <c r="H6857" s="150">
        <f>Tabela2[[#This Row],[PERCENTUAL REALIZADO2]]*1/100</f>
        <v>6.6399999999999999E-4</v>
      </c>
      <c r="I6857">
        <v>6.6400000000000001E-2</v>
      </c>
      <c r="J6857" s="111">
        <v>42217</v>
      </c>
      <c r="L6857" t="s">
        <v>2</v>
      </c>
      <c r="M6857" t="s">
        <v>84</v>
      </c>
      <c r="N6857" t="s">
        <v>85</v>
      </c>
    </row>
    <row r="6858" spans="1:14" x14ac:dyDescent="0.25">
      <c r="A6858" t="s">
        <v>9694</v>
      </c>
      <c r="B6858" t="s">
        <v>48</v>
      </c>
      <c r="C6858" t="s">
        <v>7973</v>
      </c>
      <c r="D6858" t="s">
        <v>82</v>
      </c>
      <c r="E6858" s="149">
        <v>481531.13</v>
      </c>
      <c r="F6858" s="149">
        <v>9827.17</v>
      </c>
      <c r="G6858" s="149">
        <v>491358.3</v>
      </c>
      <c r="H6858" s="150">
        <f>Tabela2[[#This Row],[PERCENTUAL REALIZADO2]]*1/100</f>
        <v>0.234765</v>
      </c>
      <c r="I6858">
        <v>23.476500000000001</v>
      </c>
      <c r="J6858" s="111">
        <v>42156</v>
      </c>
      <c r="L6858" t="s">
        <v>2</v>
      </c>
      <c r="M6858" t="s">
        <v>84</v>
      </c>
      <c r="N6858" t="s">
        <v>85</v>
      </c>
    </row>
    <row r="6859" spans="1:14" x14ac:dyDescent="0.25">
      <c r="A6859" t="s">
        <v>9695</v>
      </c>
      <c r="B6859" t="s">
        <v>69</v>
      </c>
      <c r="C6859" t="s">
        <v>3721</v>
      </c>
      <c r="D6859" t="s">
        <v>82</v>
      </c>
      <c r="E6859" s="149">
        <v>292500</v>
      </c>
      <c r="F6859" s="149">
        <v>7500</v>
      </c>
      <c r="G6859" s="149">
        <v>300000</v>
      </c>
      <c r="H6859" s="150">
        <f>Tabela2[[#This Row],[PERCENTUAL REALIZADO2]]*1/100</f>
        <v>0.10417799999999999</v>
      </c>
      <c r="I6859">
        <v>10.4178</v>
      </c>
      <c r="J6859" s="111">
        <v>42339</v>
      </c>
      <c r="L6859" t="s">
        <v>2</v>
      </c>
      <c r="M6859" t="s">
        <v>84</v>
      </c>
      <c r="N6859" t="s">
        <v>85</v>
      </c>
    </row>
    <row r="6860" spans="1:14" x14ac:dyDescent="0.25">
      <c r="A6860" t="s">
        <v>9696</v>
      </c>
      <c r="B6860" t="s">
        <v>47</v>
      </c>
      <c r="C6860" t="s">
        <v>1139</v>
      </c>
      <c r="D6860" t="s">
        <v>82</v>
      </c>
      <c r="E6860" s="149">
        <v>390000</v>
      </c>
      <c r="F6860" s="149">
        <v>15149.94</v>
      </c>
      <c r="G6860" s="149">
        <v>405149.94</v>
      </c>
      <c r="H6860" s="150">
        <f>Tabela2[[#This Row],[PERCENTUAL REALIZADO2]]*1/100</f>
        <v>0.109434</v>
      </c>
      <c r="I6860">
        <v>10.9434</v>
      </c>
      <c r="J6860" s="111">
        <v>42158</v>
      </c>
      <c r="L6860" t="s">
        <v>2</v>
      </c>
      <c r="M6860" t="s">
        <v>84</v>
      </c>
      <c r="N6860" t="s">
        <v>85</v>
      </c>
    </row>
    <row r="6861" spans="1:14" x14ac:dyDescent="0.25">
      <c r="A6861" t="s">
        <v>9698</v>
      </c>
      <c r="B6861" t="s">
        <v>54</v>
      </c>
      <c r="C6861" t="s">
        <v>9697</v>
      </c>
      <c r="D6861" t="s">
        <v>82</v>
      </c>
      <c r="E6861" s="149">
        <v>1267500</v>
      </c>
      <c r="F6861" s="149">
        <v>49420.9</v>
      </c>
      <c r="G6861" s="149">
        <v>1316920.8999999999</v>
      </c>
      <c r="H6861" s="150">
        <f>Tabela2[[#This Row],[PERCENTUAL REALIZADO2]]*1/100</f>
        <v>0.99612200000000006</v>
      </c>
      <c r="I6861">
        <v>99.612200000000001</v>
      </c>
      <c r="J6861" s="111">
        <v>42125</v>
      </c>
      <c r="L6861" t="s">
        <v>2</v>
      </c>
      <c r="M6861" t="s">
        <v>84</v>
      </c>
      <c r="N6861" t="s">
        <v>85</v>
      </c>
    </row>
    <row r="6862" spans="1:14" x14ac:dyDescent="0.25">
      <c r="A6862" t="s">
        <v>9699</v>
      </c>
      <c r="B6862" t="s">
        <v>68</v>
      </c>
      <c r="C6862" t="s">
        <v>680</v>
      </c>
      <c r="D6862" t="s">
        <v>82</v>
      </c>
      <c r="E6862" s="149">
        <v>390000</v>
      </c>
      <c r="F6862" s="149">
        <v>26741.46</v>
      </c>
      <c r="G6862" s="149">
        <v>416741.46</v>
      </c>
      <c r="H6862" s="150">
        <f>Tabela2[[#This Row],[PERCENTUAL REALIZADO2]]*1/100</f>
        <v>0.93299599999999994</v>
      </c>
      <c r="I6862">
        <v>93.299599999999998</v>
      </c>
      <c r="J6862" s="111">
        <v>42278</v>
      </c>
      <c r="L6862" t="s">
        <v>2</v>
      </c>
      <c r="M6862" t="s">
        <v>84</v>
      </c>
      <c r="N6862" t="s">
        <v>85</v>
      </c>
    </row>
    <row r="6863" spans="1:14" x14ac:dyDescent="0.25">
      <c r="A6863" t="s">
        <v>9700</v>
      </c>
      <c r="B6863" t="s">
        <v>52</v>
      </c>
      <c r="C6863" t="s">
        <v>6945</v>
      </c>
      <c r="D6863" t="s">
        <v>82</v>
      </c>
      <c r="E6863" s="149">
        <v>780000</v>
      </c>
      <c r="F6863" s="149">
        <v>40000</v>
      </c>
      <c r="G6863" s="149">
        <v>820000</v>
      </c>
      <c r="H6863" s="150">
        <f>Tabela2[[#This Row],[PERCENTUAL REALIZADO2]]*1/100</f>
        <v>5.0260000000000001E-3</v>
      </c>
      <c r="I6863">
        <v>0.50260000000000005</v>
      </c>
      <c r="J6863" s="111">
        <v>42153</v>
      </c>
      <c r="L6863" t="s">
        <v>2</v>
      </c>
      <c r="M6863" t="s">
        <v>84</v>
      </c>
      <c r="N6863" t="s">
        <v>85</v>
      </c>
    </row>
    <row r="6864" spans="1:14" x14ac:dyDescent="0.25">
      <c r="A6864" t="s">
        <v>9701</v>
      </c>
      <c r="B6864" t="s">
        <v>58</v>
      </c>
      <c r="C6864" t="s">
        <v>922</v>
      </c>
      <c r="D6864" t="s">
        <v>82</v>
      </c>
      <c r="E6864" s="149">
        <v>975000</v>
      </c>
      <c r="F6864" s="149">
        <v>40969.1</v>
      </c>
      <c r="G6864" s="149">
        <v>1015969.1</v>
      </c>
      <c r="H6864" s="150">
        <f>Tabela2[[#This Row],[PERCENTUAL REALIZADO2]]*1/100</f>
        <v>0.62559500000000001</v>
      </c>
      <c r="I6864">
        <v>62.5595</v>
      </c>
      <c r="J6864" s="111">
        <v>42165</v>
      </c>
      <c r="L6864" t="s">
        <v>2</v>
      </c>
      <c r="M6864" t="s">
        <v>84</v>
      </c>
      <c r="N6864" t="s">
        <v>85</v>
      </c>
    </row>
    <row r="6865" spans="1:14" x14ac:dyDescent="0.25">
      <c r="A6865" t="s">
        <v>9702</v>
      </c>
      <c r="B6865" t="s">
        <v>54</v>
      </c>
      <c r="C6865" t="s">
        <v>6485</v>
      </c>
      <c r="D6865" t="s">
        <v>82</v>
      </c>
      <c r="E6865" s="149">
        <v>487500</v>
      </c>
      <c r="F6865" s="149">
        <v>9948.98</v>
      </c>
      <c r="G6865" s="149">
        <v>497448.98</v>
      </c>
      <c r="H6865" s="150">
        <f>Tabela2[[#This Row],[PERCENTUAL REALIZADO2]]*1/100</f>
        <v>0.17224300000000001</v>
      </c>
      <c r="I6865">
        <v>17.224299999999999</v>
      </c>
      <c r="J6865" s="111">
        <v>42355</v>
      </c>
      <c r="L6865" t="s">
        <v>2</v>
      </c>
      <c r="M6865" t="s">
        <v>84</v>
      </c>
      <c r="N6865" t="s">
        <v>85</v>
      </c>
    </row>
    <row r="6866" spans="1:14" x14ac:dyDescent="0.25">
      <c r="A6866" t="s">
        <v>9704</v>
      </c>
      <c r="B6866" t="s">
        <v>68</v>
      </c>
      <c r="C6866" t="s">
        <v>9703</v>
      </c>
      <c r="D6866" t="s">
        <v>82</v>
      </c>
      <c r="E6866" s="149">
        <v>243750</v>
      </c>
      <c r="F6866" s="149">
        <v>91726.71</v>
      </c>
      <c r="G6866" s="149">
        <v>335476.71000000002</v>
      </c>
      <c r="H6866" s="150">
        <f>Tabela2[[#This Row],[PERCENTUAL REALIZADO2]]*1/100</f>
        <v>0.51157600000000003</v>
      </c>
      <c r="I6866">
        <v>51.157600000000002</v>
      </c>
      <c r="J6866" s="111">
        <v>41542</v>
      </c>
      <c r="L6866" t="s">
        <v>2</v>
      </c>
      <c r="M6866" t="s">
        <v>84</v>
      </c>
      <c r="N6866" t="s">
        <v>85</v>
      </c>
    </row>
    <row r="6867" spans="1:14" x14ac:dyDescent="0.25">
      <c r="A6867" t="s">
        <v>9705</v>
      </c>
      <c r="B6867" t="s">
        <v>52</v>
      </c>
      <c r="C6867" t="s">
        <v>1229</v>
      </c>
      <c r="D6867" t="s">
        <v>82</v>
      </c>
      <c r="E6867" s="149">
        <v>780000</v>
      </c>
      <c r="F6867" s="149">
        <v>40000</v>
      </c>
      <c r="G6867" s="149">
        <v>820000</v>
      </c>
      <c r="H6867" s="150">
        <f>Tabela2[[#This Row],[PERCENTUAL REALIZADO2]]*1/100</f>
        <v>0.377832</v>
      </c>
      <c r="I6867">
        <v>37.783200000000001</v>
      </c>
      <c r="J6867" s="111">
        <v>41817</v>
      </c>
      <c r="L6867" t="s">
        <v>2</v>
      </c>
      <c r="M6867" t="s">
        <v>84</v>
      </c>
      <c r="N6867" t="s">
        <v>85</v>
      </c>
    </row>
    <row r="6868" spans="1:14" x14ac:dyDescent="0.25">
      <c r="A6868" t="s">
        <v>9706</v>
      </c>
      <c r="B6868" t="s">
        <v>52</v>
      </c>
      <c r="C6868" t="s">
        <v>9439</v>
      </c>
      <c r="D6868" t="s">
        <v>82</v>
      </c>
      <c r="E6868" s="149">
        <v>487500</v>
      </c>
      <c r="F6868" s="149">
        <v>12500</v>
      </c>
      <c r="G6868" s="149">
        <v>500000</v>
      </c>
      <c r="H6868" s="150">
        <f>Tabela2[[#This Row],[PERCENTUAL REALIZADO2]]*1/100</f>
        <v>0.83438699999999999</v>
      </c>
      <c r="I6868">
        <v>83.438699999999997</v>
      </c>
      <c r="J6868" s="111">
        <v>42436</v>
      </c>
      <c r="L6868" t="s">
        <v>2</v>
      </c>
      <c r="M6868" t="s">
        <v>84</v>
      </c>
      <c r="N6868" t="s">
        <v>85</v>
      </c>
    </row>
    <row r="6869" spans="1:14" x14ac:dyDescent="0.25">
      <c r="A6869" t="s">
        <v>9707</v>
      </c>
      <c r="B6869" t="s">
        <v>54</v>
      </c>
      <c r="C6869" t="s">
        <v>1343</v>
      </c>
      <c r="D6869" t="s">
        <v>82</v>
      </c>
      <c r="E6869" s="149">
        <v>487500</v>
      </c>
      <c r="F6869" s="149">
        <v>11189.39</v>
      </c>
      <c r="G6869" s="149">
        <v>498689.39</v>
      </c>
      <c r="H6869" s="150">
        <f>Tabela2[[#This Row],[PERCENTUAL REALIZADO2]]*1/100</f>
        <v>1.01E-3</v>
      </c>
      <c r="I6869">
        <v>0.10100000000000001</v>
      </c>
      <c r="J6869" s="111">
        <v>42552</v>
      </c>
      <c r="L6869" t="s">
        <v>2</v>
      </c>
      <c r="M6869" t="s">
        <v>84</v>
      </c>
      <c r="N6869" t="s">
        <v>85</v>
      </c>
    </row>
    <row r="6870" spans="1:14" x14ac:dyDescent="0.25">
      <c r="A6870" t="s">
        <v>9708</v>
      </c>
      <c r="B6870" t="s">
        <v>65</v>
      </c>
      <c r="C6870" t="s">
        <v>1654</v>
      </c>
      <c r="D6870" t="s">
        <v>82</v>
      </c>
      <c r="E6870" s="149">
        <v>243750</v>
      </c>
      <c r="F6870" s="149">
        <v>5000</v>
      </c>
      <c r="G6870" s="149">
        <v>248750</v>
      </c>
      <c r="H6870" s="150">
        <f>Tabela2[[#This Row],[PERCENTUAL REALIZADO2]]*1/100</f>
        <v>1.2019999999999999E-2</v>
      </c>
      <c r="I6870">
        <v>1.202</v>
      </c>
      <c r="J6870" s="111">
        <v>42549</v>
      </c>
      <c r="L6870" t="s">
        <v>2</v>
      </c>
      <c r="M6870" t="s">
        <v>84</v>
      </c>
      <c r="N6870" t="s">
        <v>85</v>
      </c>
    </row>
    <row r="6871" spans="1:14" x14ac:dyDescent="0.25">
      <c r="A6871" t="s">
        <v>9710</v>
      </c>
      <c r="B6871" t="s">
        <v>61</v>
      </c>
      <c r="C6871" t="s">
        <v>9709</v>
      </c>
      <c r="D6871" t="s">
        <v>82</v>
      </c>
      <c r="E6871" s="149">
        <v>1170000</v>
      </c>
      <c r="F6871" s="149">
        <v>120000</v>
      </c>
      <c r="G6871" s="149">
        <v>1290000</v>
      </c>
      <c r="H6871" s="150">
        <f>Tabela2[[#This Row],[PERCENTUAL REALIZADO2]]*1/100</f>
        <v>2.4222999999999998E-2</v>
      </c>
      <c r="I6871">
        <v>2.4222999999999999</v>
      </c>
      <c r="J6871" s="111">
        <v>42137</v>
      </c>
      <c r="L6871" t="s">
        <v>2</v>
      </c>
      <c r="M6871" t="s">
        <v>84</v>
      </c>
      <c r="N6871" t="s">
        <v>85</v>
      </c>
    </row>
    <row r="6872" spans="1:14" x14ac:dyDescent="0.25">
      <c r="A6872" t="s">
        <v>9711</v>
      </c>
      <c r="B6872" t="s">
        <v>47</v>
      </c>
      <c r="C6872" t="s">
        <v>1280</v>
      </c>
      <c r="D6872" t="s">
        <v>82</v>
      </c>
      <c r="E6872" s="149">
        <v>1950000</v>
      </c>
      <c r="F6872" s="149">
        <v>82000</v>
      </c>
      <c r="G6872" s="149">
        <v>2032000</v>
      </c>
      <c r="H6872" s="150">
        <f>Tabela2[[#This Row],[PERCENTUAL REALIZADO2]]*1/100</f>
        <v>4.5845999999999998E-2</v>
      </c>
      <c r="I6872">
        <v>4.5846</v>
      </c>
      <c r="J6872" s="111">
        <v>42156</v>
      </c>
      <c r="L6872" t="s">
        <v>2</v>
      </c>
      <c r="M6872" t="s">
        <v>84</v>
      </c>
      <c r="N6872" t="s">
        <v>85</v>
      </c>
    </row>
    <row r="6873" spans="1:14" x14ac:dyDescent="0.25">
      <c r="A6873" t="s">
        <v>9712</v>
      </c>
      <c r="B6873" t="s">
        <v>66</v>
      </c>
      <c r="C6873" t="s">
        <v>703</v>
      </c>
      <c r="D6873" t="s">
        <v>82</v>
      </c>
      <c r="E6873" s="149">
        <v>2925000</v>
      </c>
      <c r="F6873" s="149">
        <v>267580</v>
      </c>
      <c r="G6873" s="149">
        <v>3192580</v>
      </c>
      <c r="H6873" s="150">
        <f>Tabela2[[#This Row],[PERCENTUAL REALIZADO2]]*1/100</f>
        <v>0.183505</v>
      </c>
      <c r="I6873">
        <v>18.3505</v>
      </c>
      <c r="J6873" s="111">
        <v>42234</v>
      </c>
      <c r="L6873" t="s">
        <v>2</v>
      </c>
      <c r="M6873" t="s">
        <v>84</v>
      </c>
      <c r="N6873" t="s">
        <v>85</v>
      </c>
    </row>
    <row r="6874" spans="1:14" x14ac:dyDescent="0.25">
      <c r="A6874" t="s">
        <v>9713</v>
      </c>
      <c r="B6874" t="s">
        <v>69</v>
      </c>
      <c r="C6874" t="s">
        <v>395</v>
      </c>
      <c r="D6874" t="s">
        <v>82</v>
      </c>
      <c r="E6874" s="149">
        <v>292500</v>
      </c>
      <c r="F6874" s="149">
        <v>7500</v>
      </c>
      <c r="G6874" s="149">
        <v>300000</v>
      </c>
      <c r="H6874" s="150">
        <f>Tabela2[[#This Row],[PERCENTUAL REALIZADO2]]*1/100</f>
        <v>0.83984999999999999</v>
      </c>
      <c r="I6874">
        <v>83.984999999999999</v>
      </c>
      <c r="J6874" s="111">
        <v>42370</v>
      </c>
      <c r="L6874" t="s">
        <v>2</v>
      </c>
      <c r="M6874" t="s">
        <v>84</v>
      </c>
      <c r="N6874" t="s">
        <v>85</v>
      </c>
    </row>
    <row r="6875" spans="1:14" x14ac:dyDescent="0.25">
      <c r="A6875" t="s">
        <v>9714</v>
      </c>
      <c r="B6875" t="s">
        <v>56</v>
      </c>
      <c r="C6875" t="s">
        <v>7404</v>
      </c>
      <c r="D6875" t="s">
        <v>79</v>
      </c>
      <c r="E6875" s="149">
        <v>682500</v>
      </c>
      <c r="F6875" s="149">
        <v>32200</v>
      </c>
      <c r="G6875" s="149">
        <v>714700</v>
      </c>
      <c r="H6875" s="150">
        <f>Tabela2[[#This Row],[PERCENTUAL REALIZADO2]]*1/100</f>
        <v>0.53029199999999999</v>
      </c>
      <c r="I6875">
        <v>53.029200000000003</v>
      </c>
      <c r="J6875" s="111">
        <v>41954</v>
      </c>
      <c r="L6875" t="s">
        <v>2</v>
      </c>
      <c r="M6875" t="s">
        <v>80</v>
      </c>
      <c r="N6875" t="s">
        <v>81</v>
      </c>
    </row>
    <row r="6876" spans="1:14" x14ac:dyDescent="0.25">
      <c r="A6876" t="s">
        <v>9715</v>
      </c>
      <c r="B6876" t="s">
        <v>56</v>
      </c>
      <c r="C6876" t="s">
        <v>6958</v>
      </c>
      <c r="D6876" t="s">
        <v>79</v>
      </c>
      <c r="E6876" s="149">
        <v>487500</v>
      </c>
      <c r="F6876" s="149">
        <v>9993.75</v>
      </c>
      <c r="G6876" s="149">
        <v>497493.75</v>
      </c>
      <c r="H6876" s="150">
        <f>Tabela2[[#This Row],[PERCENTUAL REALIZADO2]]*1/100</f>
        <v>4.3444000000000003E-2</v>
      </c>
      <c r="I6876">
        <v>4.3444000000000003</v>
      </c>
      <c r="J6876" s="111">
        <v>42210</v>
      </c>
      <c r="L6876" t="s">
        <v>2</v>
      </c>
      <c r="M6876" t="s">
        <v>80</v>
      </c>
      <c r="N6876" t="s">
        <v>81</v>
      </c>
    </row>
    <row r="6877" spans="1:14" x14ac:dyDescent="0.25">
      <c r="A6877" t="s">
        <v>871</v>
      </c>
      <c r="B6877" t="s">
        <v>61</v>
      </c>
      <c r="C6877" t="s">
        <v>7188</v>
      </c>
      <c r="D6877" t="s">
        <v>79</v>
      </c>
      <c r="E6877" s="149">
        <v>390000</v>
      </c>
      <c r="F6877" s="149">
        <v>34000</v>
      </c>
      <c r="G6877" s="149">
        <v>424000</v>
      </c>
      <c r="H6877" s="150">
        <f>Tabela2[[#This Row],[PERCENTUAL REALIZADO2]]*1/100</f>
        <v>0.71792400000000001</v>
      </c>
      <c r="I6877">
        <v>71.792400000000001</v>
      </c>
      <c r="J6877" s="111">
        <v>42059</v>
      </c>
      <c r="L6877" t="s">
        <v>2</v>
      </c>
      <c r="M6877" t="s">
        <v>80</v>
      </c>
      <c r="N6877" t="s">
        <v>81</v>
      </c>
    </row>
    <row r="6878" spans="1:14" x14ac:dyDescent="0.25">
      <c r="A6878" t="s">
        <v>9716</v>
      </c>
      <c r="B6878" t="s">
        <v>52</v>
      </c>
      <c r="C6878" t="s">
        <v>3313</v>
      </c>
      <c r="D6878" t="s">
        <v>79</v>
      </c>
      <c r="E6878" s="149">
        <v>975000</v>
      </c>
      <c r="F6878" s="149">
        <v>20000</v>
      </c>
      <c r="G6878" s="149">
        <v>995000</v>
      </c>
      <c r="H6878" s="150">
        <f>Tabela2[[#This Row],[PERCENTUAL REALIZADO2]]*1/100</f>
        <v>0.85920399999999997</v>
      </c>
      <c r="I6878">
        <v>85.920400000000001</v>
      </c>
      <c r="J6878" s="111">
        <v>42769</v>
      </c>
      <c r="L6878" t="s">
        <v>2</v>
      </c>
      <c r="M6878" t="s">
        <v>80</v>
      </c>
      <c r="N6878" t="s">
        <v>1324</v>
      </c>
    </row>
    <row r="6879" spans="1:14" x14ac:dyDescent="0.25">
      <c r="A6879" t="s">
        <v>4769</v>
      </c>
      <c r="B6879" t="s">
        <v>314</v>
      </c>
      <c r="C6879" t="s">
        <v>8473</v>
      </c>
      <c r="D6879" t="s">
        <v>79</v>
      </c>
      <c r="E6879" s="149">
        <v>487500</v>
      </c>
      <c r="F6879" s="149">
        <v>10000</v>
      </c>
      <c r="G6879" s="149">
        <v>497500</v>
      </c>
      <c r="H6879" s="150">
        <f>Tabela2[[#This Row],[PERCENTUAL REALIZADO2]]*1/100</f>
        <v>0.78636700000000004</v>
      </c>
      <c r="I6879">
        <v>78.636700000000005</v>
      </c>
      <c r="J6879" s="111">
        <v>42186</v>
      </c>
      <c r="L6879" t="s">
        <v>2</v>
      </c>
      <c r="M6879" t="s">
        <v>80</v>
      </c>
      <c r="N6879" t="s">
        <v>81</v>
      </c>
    </row>
    <row r="6880" spans="1:14" x14ac:dyDescent="0.25">
      <c r="A6880" t="s">
        <v>9718</v>
      </c>
      <c r="B6880" t="s">
        <v>48</v>
      </c>
      <c r="C6880" t="s">
        <v>9717</v>
      </c>
      <c r="D6880" t="s">
        <v>79</v>
      </c>
      <c r="E6880" s="149">
        <v>243750</v>
      </c>
      <c r="F6880" s="149">
        <v>53687.7</v>
      </c>
      <c r="G6880" s="149">
        <v>297437.7</v>
      </c>
      <c r="H6880" s="150">
        <f>Tabela2[[#This Row],[PERCENTUAL REALIZADO2]]*1/100</f>
        <v>0.98855300000000002</v>
      </c>
      <c r="I6880">
        <v>98.8553</v>
      </c>
      <c r="J6880" s="111">
        <v>42186</v>
      </c>
      <c r="L6880" t="s">
        <v>2</v>
      </c>
      <c r="M6880" t="s">
        <v>80</v>
      </c>
      <c r="N6880" t="s">
        <v>81</v>
      </c>
    </row>
    <row r="6881" spans="1:14" x14ac:dyDescent="0.25">
      <c r="A6881" t="s">
        <v>9720</v>
      </c>
      <c r="B6881" t="s">
        <v>50</v>
      </c>
      <c r="C6881" t="s">
        <v>5302</v>
      </c>
      <c r="D6881" t="s">
        <v>79</v>
      </c>
      <c r="E6881" s="149">
        <v>146250</v>
      </c>
      <c r="F6881" s="149">
        <v>2984.7</v>
      </c>
      <c r="G6881" s="149">
        <v>149234.70000000001</v>
      </c>
      <c r="H6881" s="150">
        <f>Tabela2[[#This Row],[PERCENTUAL REALIZADO2]]*1/100</f>
        <v>0.32834000000000002</v>
      </c>
      <c r="I6881">
        <v>32.834000000000003</v>
      </c>
      <c r="J6881" s="111">
        <v>42158</v>
      </c>
      <c r="L6881" t="s">
        <v>2</v>
      </c>
      <c r="M6881" t="s">
        <v>80</v>
      </c>
      <c r="N6881" t="s">
        <v>81</v>
      </c>
    </row>
    <row r="6882" spans="1:14" x14ac:dyDescent="0.25">
      <c r="A6882" t="s">
        <v>311</v>
      </c>
      <c r="B6882" t="s">
        <v>61</v>
      </c>
      <c r="C6882" t="s">
        <v>9721</v>
      </c>
      <c r="D6882" t="s">
        <v>79</v>
      </c>
      <c r="E6882" s="149">
        <v>828750</v>
      </c>
      <c r="F6882" s="149">
        <v>20800</v>
      </c>
      <c r="G6882" s="149">
        <v>849550</v>
      </c>
      <c r="H6882" s="150">
        <f>Tabela2[[#This Row],[PERCENTUAL REALIZADO2]]*1/100</f>
        <v>0.98683999999999994</v>
      </c>
      <c r="I6882">
        <v>98.683999999999997</v>
      </c>
      <c r="J6882" s="111">
        <v>42443</v>
      </c>
      <c r="L6882" t="s">
        <v>2</v>
      </c>
      <c r="M6882" t="s">
        <v>80</v>
      </c>
      <c r="N6882" t="s">
        <v>81</v>
      </c>
    </row>
    <row r="6883" spans="1:14" x14ac:dyDescent="0.25">
      <c r="A6883" t="s">
        <v>9722</v>
      </c>
      <c r="B6883" t="s">
        <v>52</v>
      </c>
      <c r="C6883" t="s">
        <v>8896</v>
      </c>
      <c r="D6883" t="s">
        <v>79</v>
      </c>
      <c r="E6883" s="149">
        <v>585000</v>
      </c>
      <c r="F6883" s="149">
        <v>15000</v>
      </c>
      <c r="G6883" s="149">
        <v>600000</v>
      </c>
      <c r="H6883" s="150">
        <f>Tabela2[[#This Row],[PERCENTUAL REALIZADO2]]*1/100</f>
        <v>0.98876999999999993</v>
      </c>
      <c r="I6883">
        <v>98.876999999999995</v>
      </c>
      <c r="J6883" s="111">
        <v>42090</v>
      </c>
      <c r="L6883" t="s">
        <v>2</v>
      </c>
      <c r="M6883" t="s">
        <v>80</v>
      </c>
      <c r="N6883" t="s">
        <v>1324</v>
      </c>
    </row>
    <row r="6884" spans="1:14" x14ac:dyDescent="0.25">
      <c r="A6884" t="s">
        <v>109</v>
      </c>
      <c r="B6884" t="s">
        <v>61</v>
      </c>
      <c r="C6884" t="s">
        <v>6509</v>
      </c>
      <c r="D6884" t="s">
        <v>79</v>
      </c>
      <c r="E6884" s="149">
        <v>975000</v>
      </c>
      <c r="F6884" s="149">
        <v>20000</v>
      </c>
      <c r="G6884" s="149">
        <v>995000</v>
      </c>
      <c r="H6884" s="150">
        <f>Tabela2[[#This Row],[PERCENTUAL REALIZADO2]]*1/100</f>
        <v>0.78634799999999994</v>
      </c>
      <c r="I6884">
        <v>78.634799999999998</v>
      </c>
      <c r="J6884" s="111">
        <v>42444</v>
      </c>
      <c r="L6884" t="s">
        <v>2</v>
      </c>
      <c r="M6884" t="s">
        <v>80</v>
      </c>
      <c r="N6884" t="s">
        <v>81</v>
      </c>
    </row>
    <row r="6885" spans="1:14" x14ac:dyDescent="0.25">
      <c r="A6885" t="s">
        <v>311</v>
      </c>
      <c r="B6885" t="s">
        <v>57</v>
      </c>
      <c r="C6885" t="s">
        <v>9604</v>
      </c>
      <c r="D6885" t="s">
        <v>79</v>
      </c>
      <c r="E6885" s="149">
        <v>156000</v>
      </c>
      <c r="F6885" s="149">
        <v>3500</v>
      </c>
      <c r="G6885" s="149">
        <v>159500</v>
      </c>
      <c r="H6885" s="150">
        <f>Tabela2[[#This Row],[PERCENTUAL REALIZADO2]]*1/100</f>
        <v>0.90282099999999998</v>
      </c>
      <c r="I6885">
        <v>90.2821</v>
      </c>
      <c r="J6885" s="111">
        <v>42426</v>
      </c>
      <c r="L6885" t="s">
        <v>2</v>
      </c>
      <c r="M6885" t="s">
        <v>80</v>
      </c>
      <c r="N6885" t="s">
        <v>1324</v>
      </c>
    </row>
    <row r="6886" spans="1:14" x14ac:dyDescent="0.25">
      <c r="A6886" t="s">
        <v>5305</v>
      </c>
      <c r="B6886" t="s">
        <v>637</v>
      </c>
      <c r="C6886" t="s">
        <v>1458</v>
      </c>
      <c r="D6886" t="s">
        <v>79</v>
      </c>
      <c r="E6886" s="149">
        <v>585000</v>
      </c>
      <c r="F6886" s="149">
        <v>92145</v>
      </c>
      <c r="G6886" s="149">
        <v>677145</v>
      </c>
      <c r="H6886" s="150">
        <f>Tabela2[[#This Row],[PERCENTUAL REALIZADO2]]*1/100</f>
        <v>0.89234899999999995</v>
      </c>
      <c r="I6886">
        <v>89.234899999999996</v>
      </c>
      <c r="J6886" s="111">
        <v>42194</v>
      </c>
      <c r="L6886" t="s">
        <v>2</v>
      </c>
      <c r="M6886" t="s">
        <v>80</v>
      </c>
      <c r="N6886" t="s">
        <v>1324</v>
      </c>
    </row>
    <row r="6887" spans="1:14" x14ac:dyDescent="0.25">
      <c r="A6887" t="s">
        <v>9723</v>
      </c>
      <c r="B6887" t="s">
        <v>60</v>
      </c>
      <c r="C6887" t="s">
        <v>743</v>
      </c>
      <c r="D6887" t="s">
        <v>79</v>
      </c>
      <c r="E6887" s="149">
        <v>292500</v>
      </c>
      <c r="F6887" s="149">
        <v>14462.71</v>
      </c>
      <c r="G6887" s="149">
        <v>306962.71000000002</v>
      </c>
      <c r="H6887" s="150">
        <f>Tabela2[[#This Row],[PERCENTUAL REALIZADO2]]*1/100</f>
        <v>0.74852999999999992</v>
      </c>
      <c r="I6887">
        <v>74.852999999999994</v>
      </c>
      <c r="J6887" s="111">
        <v>41814</v>
      </c>
      <c r="L6887" t="s">
        <v>2</v>
      </c>
      <c r="M6887" t="s">
        <v>80</v>
      </c>
      <c r="N6887" t="s">
        <v>81</v>
      </c>
    </row>
    <row r="6888" spans="1:14" x14ac:dyDescent="0.25">
      <c r="A6888" t="s">
        <v>5212</v>
      </c>
      <c r="B6888" t="s">
        <v>59</v>
      </c>
      <c r="C6888" t="s">
        <v>1207</v>
      </c>
      <c r="D6888" t="s">
        <v>79</v>
      </c>
      <c r="E6888" s="149">
        <v>341250</v>
      </c>
      <c r="F6888" s="149">
        <v>10555</v>
      </c>
      <c r="G6888" s="149">
        <v>351805</v>
      </c>
      <c r="H6888" s="150">
        <f>Tabela2[[#This Row],[PERCENTUAL REALIZADO2]]*1/100</f>
        <v>0.36213299999999998</v>
      </c>
      <c r="I6888">
        <v>36.213299999999997</v>
      </c>
      <c r="J6888" s="111">
        <v>42217</v>
      </c>
      <c r="L6888" t="s">
        <v>2</v>
      </c>
      <c r="M6888" t="s">
        <v>80</v>
      </c>
      <c r="N6888" t="s">
        <v>81</v>
      </c>
    </row>
    <row r="6889" spans="1:14" x14ac:dyDescent="0.25">
      <c r="A6889" t="s">
        <v>9725</v>
      </c>
      <c r="B6889" t="s">
        <v>64</v>
      </c>
      <c r="C6889" t="s">
        <v>9724</v>
      </c>
      <c r="D6889" t="s">
        <v>79</v>
      </c>
      <c r="E6889" s="149">
        <v>975000</v>
      </c>
      <c r="F6889" s="149">
        <v>20000</v>
      </c>
      <c r="G6889" s="149">
        <v>995000</v>
      </c>
      <c r="H6889" s="150">
        <f>Tabela2[[#This Row],[PERCENTUAL REALIZADO2]]*1/100</f>
        <v>1.2397999999999999E-2</v>
      </c>
      <c r="I6889">
        <v>1.2398</v>
      </c>
      <c r="J6889" s="111">
        <v>42219</v>
      </c>
      <c r="L6889" t="s">
        <v>2</v>
      </c>
      <c r="M6889" t="s">
        <v>80</v>
      </c>
      <c r="N6889" t="s">
        <v>1324</v>
      </c>
    </row>
    <row r="6890" spans="1:14" x14ac:dyDescent="0.25">
      <c r="A6890" t="s">
        <v>9726</v>
      </c>
      <c r="B6890" t="s">
        <v>62</v>
      </c>
      <c r="C6890" t="s">
        <v>6199</v>
      </c>
      <c r="D6890" t="s">
        <v>86</v>
      </c>
      <c r="E6890" s="149">
        <v>245850</v>
      </c>
      <c r="F6890" s="149">
        <v>0</v>
      </c>
      <c r="G6890" s="149">
        <v>245850</v>
      </c>
      <c r="H6890" s="150">
        <f>Tabela2[[#This Row],[PERCENTUAL REALIZADO2]]*1/100</f>
        <v>0.99527199999999993</v>
      </c>
      <c r="I6890">
        <v>99.527199999999993</v>
      </c>
      <c r="J6890" s="111">
        <v>41824</v>
      </c>
      <c r="K6890" s="111">
        <v>42331</v>
      </c>
      <c r="L6890" t="s">
        <v>2</v>
      </c>
      <c r="M6890" t="s">
        <v>84</v>
      </c>
      <c r="N6890" t="s">
        <v>88</v>
      </c>
    </row>
    <row r="6891" spans="1:14" x14ac:dyDescent="0.25">
      <c r="A6891" t="s">
        <v>7555</v>
      </c>
      <c r="B6891" t="s">
        <v>637</v>
      </c>
      <c r="C6891" t="s">
        <v>7554</v>
      </c>
      <c r="D6891" t="s">
        <v>117</v>
      </c>
      <c r="E6891" s="149">
        <v>200000</v>
      </c>
      <c r="F6891" s="149">
        <v>7145.77</v>
      </c>
      <c r="G6891" s="149">
        <v>207145.77</v>
      </c>
      <c r="H6891" s="150">
        <f>Tabela2[[#This Row],[PERCENTUAL REALIZADO2]]*1/100</f>
        <v>0.23829999999999998</v>
      </c>
      <c r="I6891">
        <v>23.83</v>
      </c>
      <c r="J6891" s="111">
        <v>40886</v>
      </c>
      <c r="K6891" s="111">
        <v>42308</v>
      </c>
      <c r="L6891" t="s">
        <v>2</v>
      </c>
      <c r="M6891" t="s">
        <v>120</v>
      </c>
      <c r="N6891" t="s">
        <v>722</v>
      </c>
    </row>
    <row r="6892" spans="1:14" x14ac:dyDescent="0.25">
      <c r="A6892" t="s">
        <v>9727</v>
      </c>
      <c r="B6892" t="s">
        <v>48</v>
      </c>
      <c r="C6892" t="s">
        <v>1333</v>
      </c>
      <c r="D6892" t="s">
        <v>86</v>
      </c>
      <c r="E6892" s="149">
        <v>987600</v>
      </c>
      <c r="F6892" s="149">
        <v>38261.949999999997</v>
      </c>
      <c r="G6892" s="149">
        <v>1025861.95</v>
      </c>
      <c r="H6892" s="150">
        <f>Tabela2[[#This Row],[PERCENTUAL REALIZADO2]]*1/100</f>
        <v>0.358101</v>
      </c>
      <c r="I6892">
        <v>35.810099999999998</v>
      </c>
      <c r="J6892" s="111">
        <v>42186</v>
      </c>
      <c r="L6892" t="s">
        <v>2</v>
      </c>
      <c r="M6892" t="s">
        <v>84</v>
      </c>
      <c r="N6892" t="s">
        <v>88</v>
      </c>
    </row>
    <row r="6893" spans="1:14" x14ac:dyDescent="0.25">
      <c r="A6893" t="s">
        <v>9728</v>
      </c>
      <c r="B6893" t="s">
        <v>66</v>
      </c>
      <c r="C6893" t="s">
        <v>4232</v>
      </c>
      <c r="D6893" t="s">
        <v>86</v>
      </c>
      <c r="E6893" s="149">
        <v>245850</v>
      </c>
      <c r="F6893" s="149">
        <v>4150</v>
      </c>
      <c r="G6893" s="149">
        <v>250000</v>
      </c>
      <c r="H6893" s="150">
        <f>Tabela2[[#This Row],[PERCENTUAL REALIZADO2]]*1/100</f>
        <v>0.68451300000000004</v>
      </c>
      <c r="I6893">
        <v>68.451300000000003</v>
      </c>
      <c r="J6893" s="111">
        <v>42339</v>
      </c>
      <c r="L6893" t="s">
        <v>2</v>
      </c>
      <c r="M6893" t="s">
        <v>84</v>
      </c>
      <c r="N6893" t="s">
        <v>425</v>
      </c>
    </row>
    <row r="6894" spans="1:14" x14ac:dyDescent="0.25">
      <c r="A6894" t="s">
        <v>9730</v>
      </c>
      <c r="B6894" t="s">
        <v>58</v>
      </c>
      <c r="C6894" t="s">
        <v>9729</v>
      </c>
      <c r="D6894" t="s">
        <v>86</v>
      </c>
      <c r="E6894" s="149">
        <v>1536287.39</v>
      </c>
      <c r="F6894" s="149">
        <v>31352.799999999999</v>
      </c>
      <c r="G6894" s="149">
        <v>1567640.19</v>
      </c>
      <c r="H6894" s="150">
        <f>Tabela2[[#This Row],[PERCENTUAL REALIZADO2]]*1/100</f>
        <v>7.6165999999999998E-2</v>
      </c>
      <c r="I6894">
        <v>7.6166</v>
      </c>
      <c r="J6894" s="111">
        <v>42172</v>
      </c>
      <c r="L6894" t="s">
        <v>2</v>
      </c>
      <c r="M6894" t="s">
        <v>84</v>
      </c>
      <c r="N6894" t="s">
        <v>88</v>
      </c>
    </row>
    <row r="6895" spans="1:14" x14ac:dyDescent="0.25">
      <c r="A6895" t="s">
        <v>9731</v>
      </c>
      <c r="B6895" t="s">
        <v>47</v>
      </c>
      <c r="C6895" t="s">
        <v>7459</v>
      </c>
      <c r="D6895" t="s">
        <v>86</v>
      </c>
      <c r="E6895" s="149">
        <v>987600</v>
      </c>
      <c r="F6895" s="149">
        <v>20160.55</v>
      </c>
      <c r="G6895" s="149">
        <v>1007760.55</v>
      </c>
      <c r="H6895" s="150">
        <f>Tabela2[[#This Row],[PERCENTUAL REALIZADO2]]*1/100</f>
        <v>0.24145900000000001</v>
      </c>
      <c r="I6895">
        <v>24.145900000000001</v>
      </c>
      <c r="J6895" s="111">
        <v>42165</v>
      </c>
      <c r="L6895" t="s">
        <v>2</v>
      </c>
      <c r="M6895" t="s">
        <v>84</v>
      </c>
      <c r="N6895" t="s">
        <v>131</v>
      </c>
    </row>
    <row r="6896" spans="1:14" x14ac:dyDescent="0.25">
      <c r="A6896" t="s">
        <v>9732</v>
      </c>
      <c r="B6896" t="s">
        <v>53</v>
      </c>
      <c r="C6896" t="s">
        <v>4835</v>
      </c>
      <c r="D6896" t="s">
        <v>86</v>
      </c>
      <c r="E6896" s="149">
        <v>245850</v>
      </c>
      <c r="F6896" s="149">
        <v>0</v>
      </c>
      <c r="G6896" s="149">
        <v>245850</v>
      </c>
      <c r="H6896" s="150">
        <f>Tabela2[[#This Row],[PERCENTUAL REALIZADO2]]*1/100</f>
        <v>0.77889600000000003</v>
      </c>
      <c r="I6896">
        <v>77.889600000000002</v>
      </c>
      <c r="J6896" s="111">
        <v>42038</v>
      </c>
      <c r="L6896" t="s">
        <v>2</v>
      </c>
      <c r="M6896" t="s">
        <v>84</v>
      </c>
      <c r="N6896" t="s">
        <v>88</v>
      </c>
    </row>
    <row r="6897" spans="1:14" x14ac:dyDescent="0.25">
      <c r="A6897" t="s">
        <v>8676</v>
      </c>
      <c r="B6897" t="s">
        <v>65</v>
      </c>
      <c r="C6897" t="s">
        <v>8446</v>
      </c>
      <c r="D6897" t="s">
        <v>86</v>
      </c>
      <c r="E6897" s="149">
        <v>493100</v>
      </c>
      <c r="F6897" s="149">
        <v>181200.44</v>
      </c>
      <c r="G6897" s="149">
        <v>674300.44</v>
      </c>
      <c r="H6897" s="150">
        <f>Tabela2[[#This Row],[PERCENTUAL REALIZADO2]]*1/100</f>
        <v>0.83760699999999999</v>
      </c>
      <c r="I6897">
        <v>83.7607</v>
      </c>
      <c r="J6897" s="111">
        <v>42341</v>
      </c>
      <c r="L6897" t="s">
        <v>2</v>
      </c>
      <c r="M6897" t="s">
        <v>84</v>
      </c>
      <c r="N6897" t="s">
        <v>88</v>
      </c>
    </row>
    <row r="6898" spans="1:14" x14ac:dyDescent="0.25">
      <c r="A6898" t="s">
        <v>9733</v>
      </c>
      <c r="B6898" t="s">
        <v>68</v>
      </c>
      <c r="C6898" t="s">
        <v>1148</v>
      </c>
      <c r="D6898" t="s">
        <v>86</v>
      </c>
      <c r="E6898" s="149">
        <v>690000</v>
      </c>
      <c r="F6898" s="149">
        <v>38439.93</v>
      </c>
      <c r="G6898" s="149">
        <v>728439.93</v>
      </c>
      <c r="H6898" s="150">
        <f>Tabela2[[#This Row],[PERCENTUAL REALIZADO2]]*1/100</f>
        <v>0.7944119999999999</v>
      </c>
      <c r="I6898">
        <v>79.441199999999995</v>
      </c>
      <c r="J6898" s="111">
        <v>42452</v>
      </c>
      <c r="L6898" t="s">
        <v>2</v>
      </c>
      <c r="M6898" t="s">
        <v>84</v>
      </c>
      <c r="N6898" t="s">
        <v>88</v>
      </c>
    </row>
    <row r="6899" spans="1:14" x14ac:dyDescent="0.25">
      <c r="A6899" t="s">
        <v>9734</v>
      </c>
      <c r="B6899" t="s">
        <v>68</v>
      </c>
      <c r="C6899" t="s">
        <v>5885</v>
      </c>
      <c r="D6899" t="s">
        <v>86</v>
      </c>
      <c r="E6899" s="149">
        <v>493100</v>
      </c>
      <c r="F6899" s="149">
        <v>10063.27</v>
      </c>
      <c r="G6899" s="149">
        <v>503163.27</v>
      </c>
      <c r="H6899" s="150">
        <f>Tabela2[[#This Row],[PERCENTUAL REALIZADO2]]*1/100</f>
        <v>0.51090100000000005</v>
      </c>
      <c r="I6899">
        <v>51.0901</v>
      </c>
      <c r="J6899" s="111">
        <v>42577</v>
      </c>
      <c r="L6899" t="s">
        <v>2</v>
      </c>
      <c r="M6899" t="s">
        <v>84</v>
      </c>
      <c r="N6899" t="s">
        <v>88</v>
      </c>
    </row>
    <row r="6900" spans="1:14" x14ac:dyDescent="0.25">
      <c r="A6900" t="s">
        <v>9735</v>
      </c>
      <c r="B6900" t="s">
        <v>314</v>
      </c>
      <c r="C6900" t="s">
        <v>326</v>
      </c>
      <c r="D6900" t="s">
        <v>86</v>
      </c>
      <c r="E6900" s="149">
        <v>987600</v>
      </c>
      <c r="F6900" s="149">
        <v>41150</v>
      </c>
      <c r="G6900" s="149">
        <v>1028750</v>
      </c>
      <c r="H6900" s="150">
        <f>Tabela2[[#This Row],[PERCENTUAL REALIZADO2]]*1/100</f>
        <v>0.108247</v>
      </c>
      <c r="I6900">
        <v>10.8247</v>
      </c>
      <c r="J6900" s="111">
        <v>42160</v>
      </c>
      <c r="L6900" t="s">
        <v>2</v>
      </c>
      <c r="M6900" t="s">
        <v>84</v>
      </c>
      <c r="N6900" t="s">
        <v>88</v>
      </c>
    </row>
    <row r="6901" spans="1:14" x14ac:dyDescent="0.25">
      <c r="A6901" t="s">
        <v>9737</v>
      </c>
      <c r="B6901" t="s">
        <v>60</v>
      </c>
      <c r="C6901" t="s">
        <v>9736</v>
      </c>
      <c r="D6901" t="s">
        <v>86</v>
      </c>
      <c r="E6901" s="149">
        <v>245850</v>
      </c>
      <c r="F6901" s="149">
        <v>0</v>
      </c>
      <c r="G6901" s="149">
        <v>245850</v>
      </c>
      <c r="H6901" s="150">
        <f>Tabela2[[#This Row],[PERCENTUAL REALIZADO2]]*1/100</f>
        <v>0.55557299999999998</v>
      </c>
      <c r="I6901">
        <v>55.557299999999998</v>
      </c>
      <c r="J6901" s="111">
        <v>42240</v>
      </c>
      <c r="L6901" t="s">
        <v>2</v>
      </c>
      <c r="M6901" t="s">
        <v>84</v>
      </c>
      <c r="N6901" t="s">
        <v>88</v>
      </c>
    </row>
    <row r="6902" spans="1:14" x14ac:dyDescent="0.25">
      <c r="A6902" t="s">
        <v>9738</v>
      </c>
      <c r="B6902" t="s">
        <v>53</v>
      </c>
      <c r="C6902" t="s">
        <v>1053</v>
      </c>
      <c r="D6902" t="s">
        <v>86</v>
      </c>
      <c r="E6902" s="149">
        <v>726616</v>
      </c>
      <c r="F6902" s="149">
        <v>297694.31</v>
      </c>
      <c r="G6902" s="149">
        <v>1024310.31</v>
      </c>
      <c r="H6902" s="150">
        <f>Tabela2[[#This Row],[PERCENTUAL REALIZADO2]]*1/100</f>
        <v>0.59112600000000004</v>
      </c>
      <c r="I6902">
        <v>59.1126</v>
      </c>
      <c r="J6902" s="111">
        <v>42226</v>
      </c>
      <c r="L6902" t="s">
        <v>2</v>
      </c>
      <c r="M6902" t="s">
        <v>84</v>
      </c>
      <c r="N6902" t="s">
        <v>88</v>
      </c>
    </row>
    <row r="6903" spans="1:14" x14ac:dyDescent="0.25">
      <c r="A6903" t="s">
        <v>7578</v>
      </c>
      <c r="B6903" t="s">
        <v>58</v>
      </c>
      <c r="C6903" t="s">
        <v>539</v>
      </c>
      <c r="D6903" t="s">
        <v>86</v>
      </c>
      <c r="E6903" s="149">
        <v>215674.18</v>
      </c>
      <c r="F6903" s="149">
        <v>4401.5200000000004</v>
      </c>
      <c r="G6903" s="149">
        <v>220075.7</v>
      </c>
      <c r="H6903" s="150">
        <f>Tabela2[[#This Row],[PERCENTUAL REALIZADO2]]*1/100</f>
        <v>0.36484800000000001</v>
      </c>
      <c r="I6903">
        <v>36.4848</v>
      </c>
      <c r="J6903" s="111">
        <v>42217</v>
      </c>
      <c r="L6903" t="s">
        <v>2</v>
      </c>
      <c r="M6903" t="s">
        <v>84</v>
      </c>
      <c r="N6903" t="s">
        <v>88</v>
      </c>
    </row>
    <row r="6904" spans="1:14" x14ac:dyDescent="0.25">
      <c r="A6904" t="s">
        <v>9739</v>
      </c>
      <c r="B6904" t="s">
        <v>65</v>
      </c>
      <c r="C6904" t="s">
        <v>1293</v>
      </c>
      <c r="D6904" t="s">
        <v>86</v>
      </c>
      <c r="E6904" s="149">
        <v>919326.85</v>
      </c>
      <c r="F6904" s="149">
        <v>79942</v>
      </c>
      <c r="G6904" s="149">
        <v>999268.85</v>
      </c>
      <c r="H6904" s="150">
        <f>Tabela2[[#This Row],[PERCENTUAL REALIZADO2]]*1/100</f>
        <v>8.763E-3</v>
      </c>
      <c r="I6904">
        <v>0.87629999999999997</v>
      </c>
      <c r="J6904" s="111">
        <v>42220</v>
      </c>
      <c r="L6904" t="s">
        <v>2</v>
      </c>
      <c r="M6904" t="s">
        <v>84</v>
      </c>
      <c r="N6904" t="s">
        <v>88</v>
      </c>
    </row>
    <row r="6905" spans="1:14" x14ac:dyDescent="0.25">
      <c r="A6905" t="s">
        <v>9740</v>
      </c>
      <c r="B6905" t="s">
        <v>53</v>
      </c>
      <c r="C6905" t="s">
        <v>7721</v>
      </c>
      <c r="D6905" t="s">
        <v>86</v>
      </c>
      <c r="E6905" s="149">
        <v>295300</v>
      </c>
      <c r="F6905" s="149">
        <v>25989.17</v>
      </c>
      <c r="G6905" s="149">
        <v>321289.17</v>
      </c>
      <c r="H6905" s="150">
        <f>Tabela2[[#This Row],[PERCENTUAL REALIZADO2]]*1/100</f>
        <v>0.84233400000000003</v>
      </c>
      <c r="I6905">
        <v>84.233400000000003</v>
      </c>
      <c r="J6905" s="111">
        <v>42144</v>
      </c>
      <c r="L6905" t="s">
        <v>2</v>
      </c>
      <c r="M6905" t="s">
        <v>84</v>
      </c>
      <c r="N6905" t="s">
        <v>88</v>
      </c>
    </row>
    <row r="6906" spans="1:14" x14ac:dyDescent="0.25">
      <c r="A6906" t="s">
        <v>9741</v>
      </c>
      <c r="B6906" t="s">
        <v>54</v>
      </c>
      <c r="C6906" t="s">
        <v>6730</v>
      </c>
      <c r="D6906" t="s">
        <v>86</v>
      </c>
      <c r="E6906" s="149">
        <v>690900</v>
      </c>
      <c r="F6906" s="149">
        <v>295.61</v>
      </c>
      <c r="G6906" s="149">
        <v>691195.61</v>
      </c>
      <c r="H6906" s="150">
        <f>Tabela2[[#This Row],[PERCENTUAL REALIZADO2]]*1/100</f>
        <v>9.6279999999999994E-3</v>
      </c>
      <c r="I6906">
        <v>0.96279999999999999</v>
      </c>
      <c r="J6906" s="111">
        <v>42286</v>
      </c>
      <c r="L6906" t="s">
        <v>2</v>
      </c>
      <c r="M6906" t="s">
        <v>84</v>
      </c>
      <c r="N6906" t="s">
        <v>88</v>
      </c>
    </row>
    <row r="6907" spans="1:14" x14ac:dyDescent="0.25">
      <c r="A6907" t="s">
        <v>9742</v>
      </c>
      <c r="B6907" t="s">
        <v>67</v>
      </c>
      <c r="C6907" t="s">
        <v>6711</v>
      </c>
      <c r="D6907" t="s">
        <v>86</v>
      </c>
      <c r="E6907" s="149">
        <v>295300</v>
      </c>
      <c r="F6907" s="149">
        <v>66656.63</v>
      </c>
      <c r="G6907" s="149">
        <v>361956.63</v>
      </c>
      <c r="H6907" s="150">
        <f>Tabela2[[#This Row],[PERCENTUAL REALIZADO2]]*1/100</f>
        <v>0.65650300000000006</v>
      </c>
      <c r="I6907">
        <v>65.650300000000001</v>
      </c>
      <c r="J6907" s="111">
        <v>42160</v>
      </c>
      <c r="L6907" t="s">
        <v>2</v>
      </c>
      <c r="M6907" t="s">
        <v>84</v>
      </c>
      <c r="N6907" t="s">
        <v>88</v>
      </c>
    </row>
    <row r="6908" spans="1:14" x14ac:dyDescent="0.25">
      <c r="A6908" t="s">
        <v>9743</v>
      </c>
      <c r="B6908" t="s">
        <v>62</v>
      </c>
      <c r="C6908" t="s">
        <v>3091</v>
      </c>
      <c r="D6908" t="s">
        <v>86</v>
      </c>
      <c r="E6908" s="149">
        <v>245850</v>
      </c>
      <c r="F6908" s="149">
        <v>0</v>
      </c>
      <c r="G6908" s="149">
        <v>245850</v>
      </c>
      <c r="H6908" s="150">
        <f>Tabela2[[#This Row],[PERCENTUAL REALIZADO2]]*1/100</f>
        <v>0.98130700000000004</v>
      </c>
      <c r="I6908">
        <v>98.130700000000004</v>
      </c>
      <c r="J6908" s="111">
        <v>42040</v>
      </c>
      <c r="K6908" s="111">
        <v>42969</v>
      </c>
      <c r="L6908" t="s">
        <v>2</v>
      </c>
      <c r="M6908" t="s">
        <v>84</v>
      </c>
      <c r="N6908" t="s">
        <v>88</v>
      </c>
    </row>
    <row r="6909" spans="1:14" x14ac:dyDescent="0.25">
      <c r="A6909" t="s">
        <v>9744</v>
      </c>
      <c r="B6909" t="s">
        <v>69</v>
      </c>
      <c r="C6909" t="s">
        <v>6289</v>
      </c>
      <c r="D6909" t="s">
        <v>86</v>
      </c>
      <c r="E6909" s="149">
        <v>443650</v>
      </c>
      <c r="F6909" s="149">
        <v>7623.81</v>
      </c>
      <c r="G6909" s="149">
        <v>451273.81</v>
      </c>
      <c r="H6909" s="150">
        <f>Tabela2[[#This Row],[PERCENTUAL REALIZADO2]]*1/100</f>
        <v>0.84328000000000003</v>
      </c>
      <c r="I6909">
        <v>84.328000000000003</v>
      </c>
      <c r="J6909" s="111">
        <v>42309</v>
      </c>
      <c r="L6909" t="s">
        <v>2</v>
      </c>
      <c r="M6909" t="s">
        <v>84</v>
      </c>
      <c r="N6909" t="s">
        <v>88</v>
      </c>
    </row>
    <row r="6910" spans="1:14" x14ac:dyDescent="0.25">
      <c r="A6910" t="s">
        <v>9745</v>
      </c>
      <c r="B6910" t="s">
        <v>48</v>
      </c>
      <c r="C6910" t="s">
        <v>415</v>
      </c>
      <c r="D6910" t="s">
        <v>86</v>
      </c>
      <c r="E6910" s="149">
        <v>1284300</v>
      </c>
      <c r="F6910" s="149">
        <v>268395.45</v>
      </c>
      <c r="G6910" s="149">
        <v>1552695.45</v>
      </c>
      <c r="H6910" s="150">
        <f>Tabela2[[#This Row],[PERCENTUAL REALIZADO2]]*1/100</f>
        <v>0.982962</v>
      </c>
      <c r="I6910">
        <v>98.296199999999999</v>
      </c>
      <c r="J6910" s="111">
        <v>42129</v>
      </c>
      <c r="L6910" t="s">
        <v>2</v>
      </c>
      <c r="M6910" t="s">
        <v>84</v>
      </c>
      <c r="N6910" t="s">
        <v>88</v>
      </c>
    </row>
    <row r="6911" spans="1:14" x14ac:dyDescent="0.25">
      <c r="A6911" t="s">
        <v>1311</v>
      </c>
      <c r="B6911" t="s">
        <v>47</v>
      </c>
      <c r="C6911" t="s">
        <v>892</v>
      </c>
      <c r="D6911" t="s">
        <v>86</v>
      </c>
      <c r="E6911" s="149">
        <v>1482100</v>
      </c>
      <c r="F6911" s="149">
        <v>443480.02</v>
      </c>
      <c r="G6911" s="149">
        <v>1925580.02</v>
      </c>
      <c r="H6911" s="150">
        <f>Tabela2[[#This Row],[PERCENTUAL REALIZADO2]]*1/100</f>
        <v>0.77938199999999991</v>
      </c>
      <c r="I6911">
        <v>77.938199999999995</v>
      </c>
      <c r="J6911" s="111">
        <v>42157</v>
      </c>
      <c r="L6911" t="s">
        <v>2</v>
      </c>
      <c r="M6911" t="s">
        <v>84</v>
      </c>
      <c r="N6911" t="s">
        <v>88</v>
      </c>
    </row>
    <row r="6912" spans="1:14" x14ac:dyDescent="0.25">
      <c r="A6912" t="s">
        <v>9746</v>
      </c>
      <c r="B6912" t="s">
        <v>45</v>
      </c>
      <c r="C6912" t="s">
        <v>83</v>
      </c>
      <c r="D6912" t="s">
        <v>86</v>
      </c>
      <c r="E6912" s="149">
        <v>2965600</v>
      </c>
      <c r="F6912" s="149">
        <v>61400</v>
      </c>
      <c r="G6912" s="149">
        <v>3027000</v>
      </c>
      <c r="H6912" s="150">
        <f>Tabela2[[#This Row],[PERCENTUAL REALIZADO2]]*1/100</f>
        <v>0.30721199999999999</v>
      </c>
      <c r="I6912">
        <v>30.7212</v>
      </c>
      <c r="J6912" s="111">
        <v>42217</v>
      </c>
      <c r="L6912" t="s">
        <v>2</v>
      </c>
      <c r="M6912" t="s">
        <v>84</v>
      </c>
      <c r="N6912" t="s">
        <v>88</v>
      </c>
    </row>
    <row r="6913" spans="1:14" x14ac:dyDescent="0.25">
      <c r="A6913" t="s">
        <v>7027</v>
      </c>
      <c r="B6913" t="s">
        <v>51</v>
      </c>
      <c r="C6913" t="s">
        <v>1780</v>
      </c>
      <c r="D6913" t="s">
        <v>86</v>
      </c>
      <c r="E6913" s="149">
        <v>987600</v>
      </c>
      <c r="F6913" s="149">
        <v>128969.62</v>
      </c>
      <c r="G6913" s="149">
        <v>1116569.6200000001</v>
      </c>
      <c r="H6913" s="150">
        <f>Tabela2[[#This Row],[PERCENTUAL REALIZADO2]]*1/100</f>
        <v>9.9431999999999993E-2</v>
      </c>
      <c r="I6913">
        <v>9.9431999999999992</v>
      </c>
      <c r="J6913" s="111">
        <v>42198</v>
      </c>
      <c r="L6913" t="s">
        <v>2</v>
      </c>
      <c r="M6913" t="s">
        <v>84</v>
      </c>
      <c r="N6913" t="s">
        <v>88</v>
      </c>
    </row>
    <row r="6914" spans="1:14" x14ac:dyDescent="0.25">
      <c r="A6914" t="s">
        <v>9747</v>
      </c>
      <c r="B6914" t="s">
        <v>59</v>
      </c>
      <c r="C6914" t="s">
        <v>6210</v>
      </c>
      <c r="D6914" t="s">
        <v>86</v>
      </c>
      <c r="E6914" s="149">
        <v>245850</v>
      </c>
      <c r="F6914" s="149">
        <v>4150</v>
      </c>
      <c r="G6914" s="149">
        <v>250000</v>
      </c>
      <c r="H6914" s="150">
        <f>Tabela2[[#This Row],[PERCENTUAL REALIZADO2]]*1/100</f>
        <v>0.99392999999999998</v>
      </c>
      <c r="I6914">
        <v>99.393000000000001</v>
      </c>
      <c r="J6914" s="111">
        <v>42136</v>
      </c>
      <c r="L6914" t="s">
        <v>2</v>
      </c>
      <c r="M6914" t="s">
        <v>84</v>
      </c>
      <c r="N6914" t="s">
        <v>88</v>
      </c>
    </row>
    <row r="6915" spans="1:14" x14ac:dyDescent="0.25">
      <c r="A6915" t="s">
        <v>9749</v>
      </c>
      <c r="B6915" t="s">
        <v>48</v>
      </c>
      <c r="C6915" t="s">
        <v>9748</v>
      </c>
      <c r="D6915" t="s">
        <v>86</v>
      </c>
      <c r="E6915" s="149">
        <v>493100</v>
      </c>
      <c r="F6915" s="149">
        <v>8039.79</v>
      </c>
      <c r="G6915" s="149">
        <v>501139.79</v>
      </c>
      <c r="H6915" s="150">
        <f>Tabela2[[#This Row],[PERCENTUAL REALIZADO2]]*1/100</f>
        <v>0.99022900000000003</v>
      </c>
      <c r="I6915">
        <v>99.022900000000007</v>
      </c>
      <c r="J6915" s="111">
        <v>41813</v>
      </c>
      <c r="L6915" t="s">
        <v>2</v>
      </c>
      <c r="M6915" t="s">
        <v>84</v>
      </c>
      <c r="N6915" t="s">
        <v>88</v>
      </c>
    </row>
    <row r="6916" spans="1:14" x14ac:dyDescent="0.25">
      <c r="A6916" t="s">
        <v>9751</v>
      </c>
      <c r="B6916" t="s">
        <v>58</v>
      </c>
      <c r="C6916" t="s">
        <v>9750</v>
      </c>
      <c r="D6916" t="s">
        <v>86</v>
      </c>
      <c r="E6916" s="149">
        <v>295300</v>
      </c>
      <c r="F6916" s="149">
        <v>23959.48</v>
      </c>
      <c r="G6916" s="149">
        <v>319259.48</v>
      </c>
      <c r="H6916" s="150">
        <f>Tabela2[[#This Row],[PERCENTUAL REALIZADO2]]*1/100</f>
        <v>0.66783000000000003</v>
      </c>
      <c r="I6916">
        <v>66.783000000000001</v>
      </c>
      <c r="J6916" s="111">
        <v>41948</v>
      </c>
      <c r="L6916" t="s">
        <v>2</v>
      </c>
      <c r="M6916" t="s">
        <v>84</v>
      </c>
      <c r="N6916" t="s">
        <v>88</v>
      </c>
    </row>
    <row r="6917" spans="1:14" x14ac:dyDescent="0.25">
      <c r="A6917" t="s">
        <v>9752</v>
      </c>
      <c r="B6917" t="s">
        <v>53</v>
      </c>
      <c r="C6917" t="s">
        <v>4565</v>
      </c>
      <c r="D6917" t="s">
        <v>86</v>
      </c>
      <c r="E6917" s="149">
        <v>493100</v>
      </c>
      <c r="F6917" s="149">
        <v>0</v>
      </c>
      <c r="G6917" s="149">
        <v>493100</v>
      </c>
      <c r="H6917" s="150">
        <f>Tabela2[[#This Row],[PERCENTUAL REALIZADO2]]*1/100</f>
        <v>2.9319000000000001E-2</v>
      </c>
      <c r="I6917">
        <v>2.9319000000000002</v>
      </c>
      <c r="J6917" s="111">
        <v>42163</v>
      </c>
      <c r="L6917" t="s">
        <v>2</v>
      </c>
      <c r="M6917" t="s">
        <v>84</v>
      </c>
      <c r="N6917" t="s">
        <v>88</v>
      </c>
    </row>
    <row r="6918" spans="1:14" x14ac:dyDescent="0.25">
      <c r="A6918" t="s">
        <v>9753</v>
      </c>
      <c r="B6918" t="s">
        <v>58</v>
      </c>
      <c r="C6918" t="s">
        <v>476</v>
      </c>
      <c r="D6918" t="s">
        <v>86</v>
      </c>
      <c r="E6918" s="149">
        <v>443650</v>
      </c>
      <c r="F6918" s="149">
        <v>196775.93</v>
      </c>
      <c r="G6918" s="149">
        <v>640425.93000000005</v>
      </c>
      <c r="H6918" s="150">
        <f>Tabela2[[#This Row],[PERCENTUAL REALIZADO2]]*1/100</f>
        <v>0.99012699999999998</v>
      </c>
      <c r="I6918">
        <v>99.012699999999995</v>
      </c>
      <c r="J6918" s="111">
        <v>42149</v>
      </c>
      <c r="L6918" t="s">
        <v>2</v>
      </c>
      <c r="M6918" t="s">
        <v>84</v>
      </c>
      <c r="N6918" t="s">
        <v>88</v>
      </c>
    </row>
    <row r="6919" spans="1:14" x14ac:dyDescent="0.25">
      <c r="A6919" t="s">
        <v>8686</v>
      </c>
      <c r="B6919" t="s">
        <v>62</v>
      </c>
      <c r="C6919" t="s">
        <v>1107</v>
      </c>
      <c r="D6919" t="s">
        <v>86</v>
      </c>
      <c r="E6919" s="149">
        <v>295300</v>
      </c>
      <c r="F6919" s="149">
        <v>0</v>
      </c>
      <c r="G6919" s="149">
        <v>295300</v>
      </c>
      <c r="H6919" s="150">
        <f>Tabela2[[#This Row],[PERCENTUAL REALIZADO2]]*1/100</f>
        <v>0.56313499999999994</v>
      </c>
      <c r="I6919">
        <v>56.313499999999998</v>
      </c>
      <c r="J6919" s="111">
        <v>42073</v>
      </c>
      <c r="L6919" t="s">
        <v>2</v>
      </c>
      <c r="M6919" t="s">
        <v>84</v>
      </c>
      <c r="N6919" t="s">
        <v>88</v>
      </c>
    </row>
    <row r="6920" spans="1:14" x14ac:dyDescent="0.25">
      <c r="A6920" t="s">
        <v>9754</v>
      </c>
      <c r="B6920" t="s">
        <v>54</v>
      </c>
      <c r="C6920" t="s">
        <v>1111</v>
      </c>
      <c r="D6920" t="s">
        <v>86</v>
      </c>
      <c r="E6920" s="149">
        <v>987600</v>
      </c>
      <c r="F6920" s="149">
        <v>108080.87</v>
      </c>
      <c r="G6920" s="149">
        <v>1095680.8700000001</v>
      </c>
      <c r="H6920" s="150">
        <f>Tabela2[[#This Row],[PERCENTUAL REALIZADO2]]*1/100</f>
        <v>5.548E-3</v>
      </c>
      <c r="I6920">
        <v>0.55479999999999996</v>
      </c>
      <c r="J6920" s="111">
        <v>42170</v>
      </c>
      <c r="L6920" t="s">
        <v>2</v>
      </c>
      <c r="M6920" t="s">
        <v>84</v>
      </c>
      <c r="N6920" t="s">
        <v>425</v>
      </c>
    </row>
    <row r="6921" spans="1:14" x14ac:dyDescent="0.25">
      <c r="A6921" t="s">
        <v>9756</v>
      </c>
      <c r="B6921" t="s">
        <v>53</v>
      </c>
      <c r="C6921" t="s">
        <v>9755</v>
      </c>
      <c r="D6921" t="s">
        <v>86</v>
      </c>
      <c r="E6921" s="149">
        <v>493100</v>
      </c>
      <c r="F6921" s="149">
        <v>10049.790000000001</v>
      </c>
      <c r="G6921" s="149">
        <v>503149.79</v>
      </c>
      <c r="H6921" s="150">
        <f>Tabela2[[#This Row],[PERCENTUAL REALIZADO2]]*1/100</f>
        <v>0.99216800000000005</v>
      </c>
      <c r="I6921">
        <v>99.216800000000006</v>
      </c>
      <c r="J6921" s="111">
        <v>42361</v>
      </c>
      <c r="L6921" t="s">
        <v>2</v>
      </c>
      <c r="M6921" t="s">
        <v>84</v>
      </c>
      <c r="N6921" t="s">
        <v>88</v>
      </c>
    </row>
    <row r="6922" spans="1:14" x14ac:dyDescent="0.25">
      <c r="A6922" t="s">
        <v>9757</v>
      </c>
      <c r="B6922" t="s">
        <v>68</v>
      </c>
      <c r="C6922" t="s">
        <v>6707</v>
      </c>
      <c r="D6922" t="s">
        <v>86</v>
      </c>
      <c r="E6922" s="149">
        <v>280967.92</v>
      </c>
      <c r="F6922" s="149">
        <v>23148.52</v>
      </c>
      <c r="G6922" s="149">
        <v>304116.44</v>
      </c>
      <c r="H6922" s="150">
        <f>Tabela2[[#This Row],[PERCENTUAL REALIZADO2]]*1/100</f>
        <v>0.39774999999999999</v>
      </c>
      <c r="I6922">
        <v>39.774999999999999</v>
      </c>
      <c r="J6922" s="111">
        <v>42403</v>
      </c>
      <c r="L6922" t="s">
        <v>2</v>
      </c>
      <c r="M6922" t="s">
        <v>84</v>
      </c>
      <c r="N6922" t="s">
        <v>88</v>
      </c>
    </row>
    <row r="6923" spans="1:14" x14ac:dyDescent="0.25">
      <c r="A6923" t="s">
        <v>5816</v>
      </c>
      <c r="B6923" t="s">
        <v>68</v>
      </c>
      <c r="C6923" t="s">
        <v>1051</v>
      </c>
      <c r="D6923" t="s">
        <v>86</v>
      </c>
      <c r="E6923" s="149">
        <v>938150</v>
      </c>
      <c r="F6923" s="149">
        <v>37775.97</v>
      </c>
      <c r="G6923" s="149">
        <v>975925.97</v>
      </c>
      <c r="H6923" s="150">
        <f>Tabela2[[#This Row],[PERCENTUAL REALIZADO2]]*1/100</f>
        <v>0.86844700000000008</v>
      </c>
      <c r="I6923">
        <v>86.844700000000003</v>
      </c>
      <c r="J6923" s="111">
        <v>41824</v>
      </c>
      <c r="L6923" t="s">
        <v>2</v>
      </c>
      <c r="M6923" t="s">
        <v>84</v>
      </c>
      <c r="N6923" t="s">
        <v>88</v>
      </c>
    </row>
    <row r="6924" spans="1:14" x14ac:dyDescent="0.25">
      <c r="A6924" t="s">
        <v>9758</v>
      </c>
      <c r="B6924" t="s">
        <v>47</v>
      </c>
      <c r="C6924" t="s">
        <v>2868</v>
      </c>
      <c r="D6924" t="s">
        <v>86</v>
      </c>
      <c r="E6924" s="149">
        <v>394200</v>
      </c>
      <c r="F6924" s="149">
        <v>15885.12</v>
      </c>
      <c r="G6924" s="149">
        <v>410085.12</v>
      </c>
      <c r="H6924" s="150">
        <f>Tabela2[[#This Row],[PERCENTUAL REALIZADO2]]*1/100</f>
        <v>0.51721200000000001</v>
      </c>
      <c r="I6924">
        <v>51.721200000000003</v>
      </c>
      <c r="J6924" s="111">
        <v>42109</v>
      </c>
      <c r="L6924" t="s">
        <v>2</v>
      </c>
      <c r="M6924" t="s">
        <v>84</v>
      </c>
      <c r="N6924" t="s">
        <v>88</v>
      </c>
    </row>
    <row r="6925" spans="1:14" x14ac:dyDescent="0.25">
      <c r="A6925" t="s">
        <v>4563</v>
      </c>
      <c r="B6925" t="s">
        <v>45</v>
      </c>
      <c r="C6925" t="s">
        <v>1151</v>
      </c>
      <c r="D6925" t="s">
        <v>86</v>
      </c>
      <c r="E6925" s="149">
        <v>987600</v>
      </c>
      <c r="F6925" s="149">
        <v>90625.46</v>
      </c>
      <c r="G6925" s="149">
        <v>1078225.46</v>
      </c>
      <c r="H6925" s="150">
        <f>Tabela2[[#This Row],[PERCENTUAL REALIZADO2]]*1/100</f>
        <v>0.34962699999999997</v>
      </c>
      <c r="I6925">
        <v>34.962699999999998</v>
      </c>
      <c r="J6925" s="111">
        <v>41821</v>
      </c>
      <c r="L6925" t="s">
        <v>2</v>
      </c>
      <c r="M6925" t="s">
        <v>84</v>
      </c>
      <c r="N6925" t="s">
        <v>88</v>
      </c>
    </row>
    <row r="6926" spans="1:14" x14ac:dyDescent="0.25">
      <c r="A6926" t="s">
        <v>9759</v>
      </c>
      <c r="B6926" t="s">
        <v>67</v>
      </c>
      <c r="C6926" t="s">
        <v>394</v>
      </c>
      <c r="D6926" t="s">
        <v>86</v>
      </c>
      <c r="E6926" s="149">
        <v>789800</v>
      </c>
      <c r="F6926" s="149">
        <v>59609.4</v>
      </c>
      <c r="G6926" s="149">
        <v>849409.4</v>
      </c>
      <c r="H6926" s="150">
        <f>Tabela2[[#This Row],[PERCENTUAL REALIZADO2]]*1/100</f>
        <v>0.65007900000000007</v>
      </c>
      <c r="I6926">
        <v>65.007900000000006</v>
      </c>
      <c r="J6926" s="111">
        <v>41810</v>
      </c>
      <c r="L6926" t="s">
        <v>2</v>
      </c>
      <c r="M6926" t="s">
        <v>84</v>
      </c>
      <c r="N6926" t="s">
        <v>88</v>
      </c>
    </row>
    <row r="6927" spans="1:14" x14ac:dyDescent="0.25">
      <c r="A6927" t="s">
        <v>9760</v>
      </c>
      <c r="B6927" t="s">
        <v>54</v>
      </c>
      <c r="C6927" t="s">
        <v>939</v>
      </c>
      <c r="D6927" t="s">
        <v>86</v>
      </c>
      <c r="E6927" s="149">
        <v>493100</v>
      </c>
      <c r="F6927" s="149">
        <v>111281.72</v>
      </c>
      <c r="G6927" s="149">
        <v>604381.72</v>
      </c>
      <c r="H6927" s="150">
        <f>Tabela2[[#This Row],[PERCENTUAL REALIZADO2]]*1/100</f>
        <v>0.86342600000000003</v>
      </c>
      <c r="I6927">
        <v>86.342600000000004</v>
      </c>
      <c r="J6927" s="111">
        <v>42334</v>
      </c>
      <c r="L6927" t="s">
        <v>2</v>
      </c>
      <c r="M6927" t="s">
        <v>84</v>
      </c>
      <c r="N6927" t="s">
        <v>88</v>
      </c>
    </row>
    <row r="6928" spans="1:14" x14ac:dyDescent="0.25">
      <c r="A6928" t="s">
        <v>9761</v>
      </c>
      <c r="B6928" t="s">
        <v>65</v>
      </c>
      <c r="C6928" t="s">
        <v>916</v>
      </c>
      <c r="D6928" t="s">
        <v>86</v>
      </c>
      <c r="E6928" s="149">
        <v>987600</v>
      </c>
      <c r="F6928" s="149">
        <v>729222.89</v>
      </c>
      <c r="G6928" s="149">
        <v>1716822.89</v>
      </c>
      <c r="H6928" s="150">
        <f>Tabela2[[#This Row],[PERCENTUAL REALIZADO2]]*1/100</f>
        <v>0.83869299999999991</v>
      </c>
      <c r="I6928">
        <v>83.869299999999996</v>
      </c>
      <c r="J6928" s="111">
        <v>42108</v>
      </c>
      <c r="L6928" t="s">
        <v>2</v>
      </c>
      <c r="M6928" t="s">
        <v>84</v>
      </c>
      <c r="N6928" t="s">
        <v>88</v>
      </c>
    </row>
    <row r="6929" spans="1:14" x14ac:dyDescent="0.25">
      <c r="A6929" t="s">
        <v>9762</v>
      </c>
      <c r="B6929" t="s">
        <v>51</v>
      </c>
      <c r="C6929" t="s">
        <v>1670</v>
      </c>
      <c r="D6929" t="s">
        <v>86</v>
      </c>
      <c r="E6929" s="149">
        <v>987600</v>
      </c>
      <c r="F6929" s="149">
        <v>28878.53</v>
      </c>
      <c r="G6929" s="149">
        <v>1016478.53</v>
      </c>
      <c r="H6929" s="150">
        <f>Tabela2[[#This Row],[PERCENTUAL REALIZADO2]]*1/100</f>
        <v>0.10161300000000001</v>
      </c>
      <c r="I6929">
        <v>10.161300000000001</v>
      </c>
      <c r="J6929" s="111">
        <v>42139</v>
      </c>
      <c r="L6929" t="s">
        <v>2</v>
      </c>
      <c r="M6929" t="s">
        <v>84</v>
      </c>
      <c r="N6929" t="s">
        <v>88</v>
      </c>
    </row>
    <row r="6930" spans="1:14" x14ac:dyDescent="0.25">
      <c r="A6930" t="s">
        <v>9763</v>
      </c>
      <c r="B6930" t="s">
        <v>47</v>
      </c>
      <c r="C6930" t="s">
        <v>3671</v>
      </c>
      <c r="D6930" t="s">
        <v>86</v>
      </c>
      <c r="E6930" s="149">
        <v>987600</v>
      </c>
      <c r="F6930" s="149">
        <v>24600</v>
      </c>
      <c r="G6930" s="149">
        <v>1012200</v>
      </c>
      <c r="H6930" s="150">
        <f>Tabela2[[#This Row],[PERCENTUAL REALIZADO2]]*1/100</f>
        <v>0.67907600000000001</v>
      </c>
      <c r="I6930">
        <v>67.907600000000002</v>
      </c>
      <c r="J6930" s="111">
        <v>41816</v>
      </c>
      <c r="L6930" t="s">
        <v>2</v>
      </c>
      <c r="M6930" t="s">
        <v>84</v>
      </c>
      <c r="N6930" t="s">
        <v>88</v>
      </c>
    </row>
    <row r="6931" spans="1:14" x14ac:dyDescent="0.25">
      <c r="A6931" t="s">
        <v>9764</v>
      </c>
      <c r="B6931" t="s">
        <v>54</v>
      </c>
      <c r="C6931" t="s">
        <v>4039</v>
      </c>
      <c r="D6931" t="s">
        <v>86</v>
      </c>
      <c r="E6931" s="149">
        <v>592000</v>
      </c>
      <c r="F6931" s="149">
        <v>89122.43</v>
      </c>
      <c r="G6931" s="149">
        <v>681122.43</v>
      </c>
      <c r="H6931" s="150">
        <f>Tabela2[[#This Row],[PERCENTUAL REALIZADO2]]*1/100</f>
        <v>0.54786800000000002</v>
      </c>
      <c r="I6931">
        <v>54.786799999999999</v>
      </c>
      <c r="J6931" s="111">
        <v>42201</v>
      </c>
      <c r="L6931" t="s">
        <v>2</v>
      </c>
      <c r="M6931" t="s">
        <v>84</v>
      </c>
      <c r="N6931" t="s">
        <v>88</v>
      </c>
    </row>
    <row r="6932" spans="1:14" x14ac:dyDescent="0.25">
      <c r="A6932" t="s">
        <v>947</v>
      </c>
      <c r="B6932" t="s">
        <v>65</v>
      </c>
      <c r="C6932" t="s">
        <v>1657</v>
      </c>
      <c r="D6932" t="s">
        <v>86</v>
      </c>
      <c r="E6932" s="149">
        <v>245850</v>
      </c>
      <c r="F6932" s="149">
        <v>11590.19</v>
      </c>
      <c r="G6932" s="149">
        <v>257440.19</v>
      </c>
      <c r="H6932" s="150">
        <f>Tabela2[[#This Row],[PERCENTUAL REALIZADO2]]*1/100</f>
        <v>0.80360299999999996</v>
      </c>
      <c r="I6932">
        <v>80.360299999999995</v>
      </c>
      <c r="J6932" s="111">
        <v>42356</v>
      </c>
      <c r="L6932" t="s">
        <v>2</v>
      </c>
      <c r="M6932" t="s">
        <v>84</v>
      </c>
      <c r="N6932" t="s">
        <v>88</v>
      </c>
    </row>
    <row r="6933" spans="1:14" x14ac:dyDescent="0.25">
      <c r="A6933" t="s">
        <v>9765</v>
      </c>
      <c r="B6933" t="s">
        <v>47</v>
      </c>
      <c r="C6933" t="s">
        <v>805</v>
      </c>
      <c r="D6933" t="s">
        <v>86</v>
      </c>
      <c r="E6933" s="149">
        <v>493100</v>
      </c>
      <c r="F6933" s="149">
        <v>6900</v>
      </c>
      <c r="G6933" s="149">
        <v>500000</v>
      </c>
      <c r="H6933" s="150">
        <f>Tabela2[[#This Row],[PERCENTUAL REALIZADO2]]*1/100</f>
        <v>0.56589599999999995</v>
      </c>
      <c r="I6933">
        <v>56.589599999999997</v>
      </c>
      <c r="J6933" s="111">
        <v>42269</v>
      </c>
      <c r="L6933" t="s">
        <v>2</v>
      </c>
      <c r="M6933" t="s">
        <v>84</v>
      </c>
      <c r="N6933" t="s">
        <v>88</v>
      </c>
    </row>
    <row r="6934" spans="1:14" x14ac:dyDescent="0.25">
      <c r="A6934" t="s">
        <v>659</v>
      </c>
      <c r="B6934" t="s">
        <v>314</v>
      </c>
      <c r="C6934" t="s">
        <v>361</v>
      </c>
      <c r="D6934" t="s">
        <v>86</v>
      </c>
      <c r="E6934" s="149">
        <v>888700</v>
      </c>
      <c r="F6934" s="149">
        <v>18150</v>
      </c>
      <c r="G6934" s="149">
        <v>906850</v>
      </c>
      <c r="H6934" s="150">
        <f>Tabela2[[#This Row],[PERCENTUAL REALIZADO2]]*1/100</f>
        <v>0.75163499999999994</v>
      </c>
      <c r="I6934">
        <v>75.163499999999999</v>
      </c>
      <c r="J6934" s="111">
        <v>42177</v>
      </c>
      <c r="L6934" t="s">
        <v>2</v>
      </c>
      <c r="M6934" t="s">
        <v>84</v>
      </c>
      <c r="N6934" t="s">
        <v>88</v>
      </c>
    </row>
    <row r="6935" spans="1:14" x14ac:dyDescent="0.25">
      <c r="A6935" t="s">
        <v>9768</v>
      </c>
      <c r="B6935" t="s">
        <v>52</v>
      </c>
      <c r="C6935" t="s">
        <v>5688</v>
      </c>
      <c r="D6935" t="s">
        <v>86</v>
      </c>
      <c r="E6935" s="149">
        <v>493100</v>
      </c>
      <c r="F6935" s="149">
        <v>0</v>
      </c>
      <c r="G6935" s="149">
        <v>493100</v>
      </c>
      <c r="H6935" s="150">
        <f>Tabela2[[#This Row],[PERCENTUAL REALIZADO2]]*1/100</f>
        <v>0.52507300000000001</v>
      </c>
      <c r="I6935">
        <v>52.507300000000001</v>
      </c>
      <c r="J6935" s="111">
        <v>42086</v>
      </c>
      <c r="L6935" t="s">
        <v>2</v>
      </c>
      <c r="M6935" t="s">
        <v>84</v>
      </c>
      <c r="N6935" t="s">
        <v>88</v>
      </c>
    </row>
    <row r="6936" spans="1:14" x14ac:dyDescent="0.25">
      <c r="A6936" t="s">
        <v>9769</v>
      </c>
      <c r="B6936" t="s">
        <v>52</v>
      </c>
      <c r="C6936" t="s">
        <v>3553</v>
      </c>
      <c r="D6936" t="s">
        <v>86</v>
      </c>
      <c r="E6936" s="149">
        <v>987600</v>
      </c>
      <c r="F6936" s="149">
        <v>20155.099999999999</v>
      </c>
      <c r="G6936" s="149">
        <v>1007755.1</v>
      </c>
      <c r="H6936" s="150">
        <f>Tabela2[[#This Row],[PERCENTUAL REALIZADO2]]*1/100</f>
        <v>0.316774</v>
      </c>
      <c r="I6936">
        <v>31.677399999999999</v>
      </c>
      <c r="J6936" s="111">
        <v>42223</v>
      </c>
      <c r="L6936" t="s">
        <v>2</v>
      </c>
      <c r="M6936" t="s">
        <v>84</v>
      </c>
      <c r="N6936" t="s">
        <v>88</v>
      </c>
    </row>
    <row r="6937" spans="1:14" x14ac:dyDescent="0.25">
      <c r="A6937" t="s">
        <v>9770</v>
      </c>
      <c r="B6937" t="s">
        <v>67</v>
      </c>
      <c r="C6937" t="s">
        <v>461</v>
      </c>
      <c r="D6937" t="s">
        <v>86</v>
      </c>
      <c r="E6937" s="149">
        <v>295300</v>
      </c>
      <c r="F6937" s="149">
        <v>24311.29</v>
      </c>
      <c r="G6937" s="149">
        <v>319611.28999999998</v>
      </c>
      <c r="H6937" s="150">
        <f>Tabela2[[#This Row],[PERCENTUAL REALIZADO2]]*1/100</f>
        <v>0.42319200000000001</v>
      </c>
      <c r="I6937">
        <v>42.319200000000002</v>
      </c>
      <c r="J6937" s="111">
        <v>42165</v>
      </c>
      <c r="L6937" t="s">
        <v>2</v>
      </c>
      <c r="M6937" t="s">
        <v>84</v>
      </c>
      <c r="N6937" t="s">
        <v>88</v>
      </c>
    </row>
    <row r="6938" spans="1:14" x14ac:dyDescent="0.25">
      <c r="A6938" t="s">
        <v>9772</v>
      </c>
      <c r="B6938" t="s">
        <v>52</v>
      </c>
      <c r="C6938" t="s">
        <v>9771</v>
      </c>
      <c r="D6938" t="s">
        <v>86</v>
      </c>
      <c r="E6938" s="149">
        <v>493100</v>
      </c>
      <c r="F6938" s="149">
        <v>0</v>
      </c>
      <c r="G6938" s="149">
        <v>493100</v>
      </c>
      <c r="H6938" s="150">
        <f>Tabela2[[#This Row],[PERCENTUAL REALIZADO2]]*1/100</f>
        <v>0.84433199999999997</v>
      </c>
      <c r="I6938">
        <v>84.433199999999999</v>
      </c>
      <c r="J6938" s="111">
        <v>42016</v>
      </c>
      <c r="L6938" t="s">
        <v>2</v>
      </c>
      <c r="M6938" t="s">
        <v>84</v>
      </c>
      <c r="N6938" t="s">
        <v>88</v>
      </c>
    </row>
    <row r="6939" spans="1:14" x14ac:dyDescent="0.25">
      <c r="A6939" t="s">
        <v>9773</v>
      </c>
      <c r="B6939" t="s">
        <v>47</v>
      </c>
      <c r="C6939" t="s">
        <v>6999</v>
      </c>
      <c r="D6939" t="s">
        <v>82</v>
      </c>
      <c r="E6939" s="149">
        <v>3000000</v>
      </c>
      <c r="F6939" s="149">
        <v>61224.49</v>
      </c>
      <c r="G6939" s="149">
        <v>3061224.49</v>
      </c>
      <c r="H6939" s="150">
        <f>Tabela2[[#This Row],[PERCENTUAL REALIZADO2]]*1/100</f>
        <v>0.28114899999999998</v>
      </c>
      <c r="I6939">
        <v>28.114899999999999</v>
      </c>
      <c r="J6939" s="111">
        <v>41635</v>
      </c>
      <c r="L6939" t="s">
        <v>2</v>
      </c>
      <c r="M6939" t="s">
        <v>84</v>
      </c>
      <c r="N6939" t="s">
        <v>85</v>
      </c>
    </row>
    <row r="6940" spans="1:14" x14ac:dyDescent="0.25">
      <c r="A6940" t="s">
        <v>9774</v>
      </c>
      <c r="B6940" t="s">
        <v>51</v>
      </c>
      <c r="C6940" t="s">
        <v>7736</v>
      </c>
      <c r="D6940" t="s">
        <v>117</v>
      </c>
      <c r="E6940" s="149">
        <v>1199250</v>
      </c>
      <c r="F6940" s="149">
        <v>24500</v>
      </c>
      <c r="G6940" s="149">
        <v>1223750</v>
      </c>
      <c r="H6940" s="150">
        <f>Tabela2[[#This Row],[PERCENTUAL REALIZADO2]]*1/100</f>
        <v>0.10226499999999999</v>
      </c>
      <c r="I6940">
        <v>10.2265</v>
      </c>
      <c r="J6940" s="111">
        <v>41823</v>
      </c>
      <c r="L6940" t="s">
        <v>2</v>
      </c>
      <c r="M6940" t="s">
        <v>120</v>
      </c>
      <c r="N6940" t="s">
        <v>121</v>
      </c>
    </row>
    <row r="6941" spans="1:14" x14ac:dyDescent="0.25">
      <c r="A6941" t="s">
        <v>545</v>
      </c>
      <c r="B6941" t="s">
        <v>47</v>
      </c>
      <c r="C6941" t="s">
        <v>6532</v>
      </c>
      <c r="D6941" t="s">
        <v>86</v>
      </c>
      <c r="E6941" s="149">
        <v>987600</v>
      </c>
      <c r="F6941" s="149">
        <v>20400</v>
      </c>
      <c r="G6941" s="149">
        <v>1008000</v>
      </c>
      <c r="H6941" s="150">
        <f>Tabela2[[#This Row],[PERCENTUAL REALIZADO2]]*1/100</f>
        <v>0.102673</v>
      </c>
      <c r="I6941">
        <v>10.267300000000001</v>
      </c>
      <c r="J6941" s="111">
        <v>42152</v>
      </c>
      <c r="L6941" t="s">
        <v>2</v>
      </c>
      <c r="M6941" t="s">
        <v>84</v>
      </c>
      <c r="N6941" t="s">
        <v>88</v>
      </c>
    </row>
    <row r="6942" spans="1:14" x14ac:dyDescent="0.25">
      <c r="A6942" t="s">
        <v>9776</v>
      </c>
      <c r="B6942" t="s">
        <v>68</v>
      </c>
      <c r="C6942" t="s">
        <v>9775</v>
      </c>
      <c r="D6942" t="s">
        <v>86</v>
      </c>
      <c r="E6942" s="149">
        <v>245850</v>
      </c>
      <c r="F6942" s="149">
        <v>72735.520000000004</v>
      </c>
      <c r="G6942" s="149">
        <v>318585.52</v>
      </c>
      <c r="H6942" s="150">
        <f>Tabela2[[#This Row],[PERCENTUAL REALIZADO2]]*1/100</f>
        <v>0.25505899999999998</v>
      </c>
      <c r="I6942">
        <v>25.5059</v>
      </c>
      <c r="J6942" s="111">
        <v>42265</v>
      </c>
      <c r="L6942" t="s">
        <v>2</v>
      </c>
      <c r="M6942" t="s">
        <v>84</v>
      </c>
      <c r="N6942" t="s">
        <v>131</v>
      </c>
    </row>
    <row r="6943" spans="1:14" x14ac:dyDescent="0.25">
      <c r="A6943" t="s">
        <v>9777</v>
      </c>
      <c r="B6943" t="s">
        <v>314</v>
      </c>
      <c r="C6943" t="s">
        <v>313</v>
      </c>
      <c r="D6943" t="s">
        <v>86</v>
      </c>
      <c r="E6943" s="149">
        <v>295300</v>
      </c>
      <c r="F6943" s="149">
        <v>12548.05</v>
      </c>
      <c r="G6943" s="149">
        <v>307848.05</v>
      </c>
      <c r="H6943" s="150">
        <f>Tabela2[[#This Row],[PERCENTUAL REALIZADO2]]*1/100</f>
        <v>0.69517200000000001</v>
      </c>
      <c r="I6943">
        <v>69.517200000000003</v>
      </c>
      <c r="J6943" s="111">
        <v>41820</v>
      </c>
      <c r="L6943" t="s">
        <v>2</v>
      </c>
      <c r="M6943" t="s">
        <v>84</v>
      </c>
      <c r="N6943" t="s">
        <v>564</v>
      </c>
    </row>
    <row r="6944" spans="1:14" x14ac:dyDescent="0.25">
      <c r="A6944" t="s">
        <v>9122</v>
      </c>
      <c r="B6944" t="s">
        <v>62</v>
      </c>
      <c r="C6944" t="s">
        <v>4600</v>
      </c>
      <c r="D6944" t="s">
        <v>86</v>
      </c>
      <c r="E6944" s="149">
        <v>245850</v>
      </c>
      <c r="F6944" s="149">
        <v>0</v>
      </c>
      <c r="G6944" s="149">
        <v>245850</v>
      </c>
      <c r="H6944" s="150">
        <f>Tabela2[[#This Row],[PERCENTUAL REALIZADO2]]*1/100</f>
        <v>0.64221300000000003</v>
      </c>
      <c r="I6944">
        <v>64.221299999999999</v>
      </c>
      <c r="J6944" s="111">
        <v>42290</v>
      </c>
      <c r="L6944" t="s">
        <v>2</v>
      </c>
      <c r="M6944" t="s">
        <v>84</v>
      </c>
      <c r="N6944" t="s">
        <v>88</v>
      </c>
    </row>
    <row r="6945" spans="1:14" x14ac:dyDescent="0.25">
      <c r="A6945" t="s">
        <v>9778</v>
      </c>
      <c r="B6945" t="s">
        <v>48</v>
      </c>
      <c r="C6945" t="s">
        <v>580</v>
      </c>
      <c r="D6945" t="s">
        <v>86</v>
      </c>
      <c r="E6945" s="149">
        <v>987600</v>
      </c>
      <c r="F6945" s="149">
        <v>169209.41</v>
      </c>
      <c r="G6945" s="149">
        <v>1156809.4099999999</v>
      </c>
      <c r="H6945" s="150">
        <f>Tabela2[[#This Row],[PERCENTUAL REALIZADO2]]*1/100</f>
        <v>0.28283200000000003</v>
      </c>
      <c r="I6945">
        <v>28.283200000000001</v>
      </c>
      <c r="J6945" s="111">
        <v>42125</v>
      </c>
      <c r="L6945" t="s">
        <v>2</v>
      </c>
      <c r="M6945" t="s">
        <v>84</v>
      </c>
      <c r="N6945" t="s">
        <v>88</v>
      </c>
    </row>
    <row r="6946" spans="1:14" x14ac:dyDescent="0.25">
      <c r="A6946" t="s">
        <v>8676</v>
      </c>
      <c r="B6946" t="s">
        <v>65</v>
      </c>
      <c r="C6946" t="s">
        <v>8446</v>
      </c>
      <c r="D6946" t="s">
        <v>86</v>
      </c>
      <c r="E6946" s="149">
        <v>245850</v>
      </c>
      <c r="F6946" s="149">
        <v>269758.73</v>
      </c>
      <c r="G6946" s="149">
        <v>515608.73</v>
      </c>
      <c r="H6946" s="150">
        <f>Tabela2[[#This Row],[PERCENTUAL REALIZADO2]]*1/100</f>
        <v>0.79562900000000003</v>
      </c>
      <c r="I6946">
        <v>79.562899999999999</v>
      </c>
      <c r="J6946" s="111">
        <v>42278</v>
      </c>
      <c r="L6946" t="s">
        <v>2</v>
      </c>
      <c r="M6946" t="s">
        <v>84</v>
      </c>
      <c r="N6946" t="s">
        <v>88</v>
      </c>
    </row>
    <row r="6947" spans="1:14" x14ac:dyDescent="0.25">
      <c r="A6947" t="s">
        <v>9779</v>
      </c>
      <c r="B6947" t="s">
        <v>48</v>
      </c>
      <c r="C6947" t="s">
        <v>5330</v>
      </c>
      <c r="D6947" t="s">
        <v>86</v>
      </c>
      <c r="E6947" s="149">
        <v>394200</v>
      </c>
      <c r="F6947" s="149">
        <v>52098.239999999998</v>
      </c>
      <c r="G6947" s="149">
        <v>446298.24</v>
      </c>
      <c r="H6947" s="150">
        <f>Tabela2[[#This Row],[PERCENTUAL REALIZADO2]]*1/100</f>
        <v>0.99999899999999997</v>
      </c>
      <c r="I6947">
        <v>99.999899999999997</v>
      </c>
      <c r="J6947" s="111">
        <v>42339</v>
      </c>
      <c r="L6947" t="s">
        <v>2</v>
      </c>
      <c r="M6947" t="s">
        <v>84</v>
      </c>
      <c r="N6947" t="s">
        <v>88</v>
      </c>
    </row>
    <row r="6948" spans="1:14" x14ac:dyDescent="0.25">
      <c r="A6948" t="s">
        <v>9781</v>
      </c>
      <c r="B6948" t="s">
        <v>47</v>
      </c>
      <c r="C6948" t="s">
        <v>9780</v>
      </c>
      <c r="D6948" t="s">
        <v>86</v>
      </c>
      <c r="E6948" s="149">
        <v>493100</v>
      </c>
      <c r="F6948" s="149">
        <v>7904.63</v>
      </c>
      <c r="G6948" s="149">
        <v>501004.63</v>
      </c>
      <c r="H6948" s="150">
        <f>Tabela2[[#This Row],[PERCENTUAL REALIZADO2]]*1/100</f>
        <v>0.53856099999999996</v>
      </c>
      <c r="I6948">
        <v>53.856099999999998</v>
      </c>
      <c r="J6948" s="111">
        <v>42037</v>
      </c>
      <c r="L6948" t="s">
        <v>2</v>
      </c>
      <c r="M6948" t="s">
        <v>84</v>
      </c>
      <c r="N6948" t="s">
        <v>88</v>
      </c>
    </row>
    <row r="6949" spans="1:14" x14ac:dyDescent="0.25">
      <c r="A6949" t="s">
        <v>9782</v>
      </c>
      <c r="B6949" t="s">
        <v>47</v>
      </c>
      <c r="C6949" t="s">
        <v>5025</v>
      </c>
      <c r="D6949" t="s">
        <v>86</v>
      </c>
      <c r="E6949" s="149">
        <v>493100</v>
      </c>
      <c r="F6949" s="149">
        <v>22483.7</v>
      </c>
      <c r="G6949" s="149">
        <v>515583.7</v>
      </c>
      <c r="H6949" s="150">
        <f>Tabela2[[#This Row],[PERCENTUAL REALIZADO2]]*1/100</f>
        <v>0.71121699999999999</v>
      </c>
      <c r="I6949">
        <v>71.121700000000004</v>
      </c>
      <c r="J6949" s="111">
        <v>42037</v>
      </c>
      <c r="L6949" t="s">
        <v>2</v>
      </c>
      <c r="M6949" t="s">
        <v>84</v>
      </c>
      <c r="N6949" t="s">
        <v>88</v>
      </c>
    </row>
    <row r="6950" spans="1:14" x14ac:dyDescent="0.25">
      <c r="A6950" t="s">
        <v>9783</v>
      </c>
      <c r="B6950" t="s">
        <v>314</v>
      </c>
      <c r="C6950" t="s">
        <v>9101</v>
      </c>
      <c r="D6950" t="s">
        <v>86</v>
      </c>
      <c r="E6950" s="149">
        <v>295300</v>
      </c>
      <c r="F6950" s="149">
        <v>0</v>
      </c>
      <c r="G6950" s="149">
        <v>295300</v>
      </c>
      <c r="H6950" s="150">
        <f>Tabela2[[#This Row],[PERCENTUAL REALIZADO2]]*1/100</f>
        <v>0.396783</v>
      </c>
      <c r="I6950">
        <v>39.6783</v>
      </c>
      <c r="J6950" s="111">
        <v>42333</v>
      </c>
      <c r="L6950" t="s">
        <v>2</v>
      </c>
      <c r="M6950" t="s">
        <v>84</v>
      </c>
      <c r="N6950" t="s">
        <v>88</v>
      </c>
    </row>
    <row r="6951" spans="1:14" x14ac:dyDescent="0.25">
      <c r="A6951" t="s">
        <v>9784</v>
      </c>
      <c r="B6951" t="s">
        <v>59</v>
      </c>
      <c r="C6951" t="s">
        <v>1100</v>
      </c>
      <c r="D6951" t="s">
        <v>86</v>
      </c>
      <c r="E6951" s="149">
        <v>245850</v>
      </c>
      <c r="F6951" s="149">
        <v>4150</v>
      </c>
      <c r="G6951" s="149">
        <v>250000</v>
      </c>
      <c r="H6951" s="150">
        <f>Tabela2[[#This Row],[PERCENTUAL REALIZADO2]]*1/100</f>
        <v>0.94913499999999995</v>
      </c>
      <c r="I6951">
        <v>94.913499999999999</v>
      </c>
      <c r="J6951" s="111">
        <v>41799</v>
      </c>
      <c r="L6951" t="s">
        <v>2</v>
      </c>
      <c r="M6951" t="s">
        <v>84</v>
      </c>
      <c r="N6951" t="s">
        <v>88</v>
      </c>
    </row>
    <row r="6952" spans="1:14" x14ac:dyDescent="0.25">
      <c r="A6952" t="s">
        <v>9785</v>
      </c>
      <c r="B6952" t="s">
        <v>48</v>
      </c>
      <c r="C6952" t="s">
        <v>1266</v>
      </c>
      <c r="D6952" t="s">
        <v>86</v>
      </c>
      <c r="E6952" s="149">
        <v>245850</v>
      </c>
      <c r="F6952" s="149">
        <v>15960.55</v>
      </c>
      <c r="G6952" s="149">
        <v>261810.55</v>
      </c>
      <c r="H6952" s="150">
        <f>Tabela2[[#This Row],[PERCENTUAL REALIZADO2]]*1/100</f>
        <v>0.109222</v>
      </c>
      <c r="I6952">
        <v>10.9222</v>
      </c>
      <c r="J6952" s="111">
        <v>42156</v>
      </c>
      <c r="L6952" t="s">
        <v>2</v>
      </c>
      <c r="M6952" t="s">
        <v>84</v>
      </c>
      <c r="N6952" t="s">
        <v>88</v>
      </c>
    </row>
    <row r="6953" spans="1:14" x14ac:dyDescent="0.25">
      <c r="A6953" t="s">
        <v>9786</v>
      </c>
      <c r="B6953" t="s">
        <v>66</v>
      </c>
      <c r="C6953" t="s">
        <v>804</v>
      </c>
      <c r="D6953" t="s">
        <v>86</v>
      </c>
      <c r="E6953" s="149">
        <v>245850</v>
      </c>
      <c r="F6953" s="149">
        <v>31279.97</v>
      </c>
      <c r="G6953" s="149">
        <v>277129.96999999997</v>
      </c>
      <c r="H6953" s="150">
        <f>Tabela2[[#This Row],[PERCENTUAL REALIZADO2]]*1/100</f>
        <v>0.67254499999999995</v>
      </c>
      <c r="I6953">
        <v>67.254499999999993</v>
      </c>
      <c r="J6953" s="111">
        <v>42156</v>
      </c>
      <c r="L6953" t="s">
        <v>2</v>
      </c>
      <c r="M6953" t="s">
        <v>84</v>
      </c>
      <c r="N6953" t="s">
        <v>88</v>
      </c>
    </row>
    <row r="6954" spans="1:14" x14ac:dyDescent="0.25">
      <c r="A6954" t="s">
        <v>595</v>
      </c>
      <c r="B6954" t="s">
        <v>68</v>
      </c>
      <c r="C6954" t="s">
        <v>648</v>
      </c>
      <c r="D6954" t="s">
        <v>86</v>
      </c>
      <c r="E6954" s="149">
        <v>592000</v>
      </c>
      <c r="F6954" s="149">
        <v>97151.12</v>
      </c>
      <c r="G6954" s="149">
        <v>689151.12</v>
      </c>
      <c r="H6954" s="150">
        <f>Tabela2[[#This Row],[PERCENTUAL REALIZADO2]]*1/100</f>
        <v>0.89999200000000001</v>
      </c>
      <c r="I6954">
        <v>89.999200000000002</v>
      </c>
      <c r="J6954" s="111">
        <v>42217</v>
      </c>
      <c r="L6954" t="s">
        <v>2</v>
      </c>
      <c r="M6954" t="s">
        <v>84</v>
      </c>
      <c r="N6954" t="s">
        <v>88</v>
      </c>
    </row>
    <row r="6955" spans="1:14" x14ac:dyDescent="0.25">
      <c r="A6955" t="s">
        <v>8659</v>
      </c>
      <c r="B6955" t="s">
        <v>65</v>
      </c>
      <c r="C6955" t="s">
        <v>385</v>
      </c>
      <c r="D6955" t="s">
        <v>86</v>
      </c>
      <c r="E6955" s="149">
        <v>295300</v>
      </c>
      <c r="F6955" s="149">
        <v>28346.15</v>
      </c>
      <c r="G6955" s="149">
        <v>323646.15000000002</v>
      </c>
      <c r="H6955" s="150">
        <f>Tabela2[[#This Row],[PERCENTUAL REALIZADO2]]*1/100</f>
        <v>0.98281800000000008</v>
      </c>
      <c r="I6955">
        <v>98.281800000000004</v>
      </c>
      <c r="J6955" s="111">
        <v>42236</v>
      </c>
      <c r="L6955" t="s">
        <v>2</v>
      </c>
      <c r="M6955" t="s">
        <v>84</v>
      </c>
      <c r="N6955" t="s">
        <v>88</v>
      </c>
    </row>
    <row r="6956" spans="1:14" x14ac:dyDescent="0.25">
      <c r="A6956" t="s">
        <v>9787</v>
      </c>
      <c r="B6956" t="s">
        <v>48</v>
      </c>
      <c r="C6956" t="s">
        <v>580</v>
      </c>
      <c r="D6956" t="s">
        <v>86</v>
      </c>
      <c r="E6956" s="149">
        <v>493100</v>
      </c>
      <c r="F6956" s="149">
        <v>210945.8</v>
      </c>
      <c r="G6956" s="149">
        <v>704045.8</v>
      </c>
      <c r="H6956" s="150">
        <f>Tabela2[[#This Row],[PERCENTUAL REALIZADO2]]*1/100</f>
        <v>0.51999899999999999</v>
      </c>
      <c r="I6956">
        <v>51.999899999999997</v>
      </c>
      <c r="J6956" s="111">
        <v>42125</v>
      </c>
      <c r="L6956" t="s">
        <v>2</v>
      </c>
      <c r="M6956" t="s">
        <v>84</v>
      </c>
      <c r="N6956" t="s">
        <v>88</v>
      </c>
    </row>
    <row r="6957" spans="1:14" x14ac:dyDescent="0.25">
      <c r="A6957" t="s">
        <v>9788</v>
      </c>
      <c r="B6957" t="s">
        <v>68</v>
      </c>
      <c r="C6957" t="s">
        <v>212</v>
      </c>
      <c r="D6957" t="s">
        <v>86</v>
      </c>
      <c r="E6957" s="149">
        <v>245850</v>
      </c>
      <c r="F6957" s="149">
        <v>708471.04</v>
      </c>
      <c r="G6957" s="149">
        <v>954321.04</v>
      </c>
      <c r="H6957" s="150">
        <f>Tabela2[[#This Row],[PERCENTUAL REALIZADO2]]*1/100</f>
        <v>0.96398499999999998</v>
      </c>
      <c r="I6957">
        <v>96.398499999999999</v>
      </c>
      <c r="J6957" s="111">
        <v>42318</v>
      </c>
      <c r="L6957" t="s">
        <v>2</v>
      </c>
      <c r="M6957" t="s">
        <v>84</v>
      </c>
      <c r="N6957" t="s">
        <v>88</v>
      </c>
    </row>
    <row r="6958" spans="1:14" x14ac:dyDescent="0.25">
      <c r="A6958" t="s">
        <v>9789</v>
      </c>
      <c r="B6958" t="s">
        <v>53</v>
      </c>
      <c r="C6958" t="s">
        <v>6966</v>
      </c>
      <c r="D6958" t="s">
        <v>86</v>
      </c>
      <c r="E6958" s="149">
        <v>245850</v>
      </c>
      <c r="F6958" s="149">
        <v>5000</v>
      </c>
      <c r="G6958" s="149">
        <v>250850</v>
      </c>
      <c r="H6958" s="150">
        <f>Tabela2[[#This Row],[PERCENTUAL REALIZADO2]]*1/100</f>
        <v>0</v>
      </c>
      <c r="I6958">
        <v>0</v>
      </c>
      <c r="J6958" s="111">
        <v>42163</v>
      </c>
      <c r="L6958" t="s">
        <v>2</v>
      </c>
      <c r="M6958" t="s">
        <v>84</v>
      </c>
      <c r="N6958" t="s">
        <v>88</v>
      </c>
    </row>
    <row r="6959" spans="1:14" x14ac:dyDescent="0.25">
      <c r="A6959" t="s">
        <v>9791</v>
      </c>
      <c r="B6959" t="s">
        <v>47</v>
      </c>
      <c r="C6959" t="s">
        <v>9790</v>
      </c>
      <c r="D6959" t="s">
        <v>86</v>
      </c>
      <c r="E6959" s="149">
        <v>987600</v>
      </c>
      <c r="F6959" s="149">
        <v>29628</v>
      </c>
      <c r="G6959" s="149">
        <v>1017228</v>
      </c>
      <c r="H6959" s="150">
        <f>Tabela2[[#This Row],[PERCENTUAL REALIZADO2]]*1/100</f>
        <v>0.851576</v>
      </c>
      <c r="I6959">
        <v>85.157600000000002</v>
      </c>
      <c r="J6959" s="111">
        <v>42023</v>
      </c>
      <c r="L6959" t="s">
        <v>2</v>
      </c>
      <c r="M6959" t="s">
        <v>84</v>
      </c>
      <c r="N6959" t="s">
        <v>88</v>
      </c>
    </row>
    <row r="6960" spans="1:14" x14ac:dyDescent="0.25">
      <c r="A6960" t="s">
        <v>9793</v>
      </c>
      <c r="B6960" t="s">
        <v>53</v>
      </c>
      <c r="C6960" t="s">
        <v>9792</v>
      </c>
      <c r="D6960" t="s">
        <v>86</v>
      </c>
      <c r="E6960" s="149">
        <v>245850</v>
      </c>
      <c r="F6960" s="149">
        <v>11967.8</v>
      </c>
      <c r="G6960" s="149">
        <v>257817.8</v>
      </c>
      <c r="H6960" s="150">
        <f>Tabela2[[#This Row],[PERCENTUAL REALIZADO2]]*1/100</f>
        <v>2.0343E-2</v>
      </c>
      <c r="I6960">
        <v>2.0343</v>
      </c>
      <c r="J6960" s="111">
        <v>42158</v>
      </c>
      <c r="L6960" t="s">
        <v>2</v>
      </c>
      <c r="M6960" t="s">
        <v>84</v>
      </c>
      <c r="N6960" t="s">
        <v>88</v>
      </c>
    </row>
    <row r="6961" spans="1:14" x14ac:dyDescent="0.25">
      <c r="A6961" t="s">
        <v>9794</v>
      </c>
      <c r="B6961" t="s">
        <v>54</v>
      </c>
      <c r="C6961" t="s">
        <v>1113</v>
      </c>
      <c r="D6961" t="s">
        <v>86</v>
      </c>
      <c r="E6961" s="149">
        <v>394200</v>
      </c>
      <c r="F6961" s="149">
        <v>96363.22</v>
      </c>
      <c r="G6961" s="149">
        <v>490563.22</v>
      </c>
      <c r="H6961" s="150">
        <f>Tabela2[[#This Row],[PERCENTUAL REALIZADO2]]*1/100</f>
        <v>0.87799899999999997</v>
      </c>
      <c r="I6961">
        <v>87.799899999999994</v>
      </c>
      <c r="J6961" s="111">
        <v>42352</v>
      </c>
      <c r="L6961" t="s">
        <v>2</v>
      </c>
      <c r="M6961" t="s">
        <v>84</v>
      </c>
      <c r="N6961" t="s">
        <v>88</v>
      </c>
    </row>
    <row r="6962" spans="1:14" x14ac:dyDescent="0.25">
      <c r="A6962" t="s">
        <v>9795</v>
      </c>
      <c r="B6962" t="s">
        <v>68</v>
      </c>
      <c r="C6962" t="s">
        <v>193</v>
      </c>
      <c r="D6962" t="s">
        <v>86</v>
      </c>
      <c r="E6962" s="149">
        <v>255740</v>
      </c>
      <c r="F6962" s="149">
        <v>84605.37</v>
      </c>
      <c r="G6962" s="149">
        <v>340345.37</v>
      </c>
      <c r="H6962" s="150">
        <f>Tabela2[[#This Row],[PERCENTUAL REALIZADO2]]*1/100</f>
        <v>0.65070700000000004</v>
      </c>
      <c r="I6962">
        <v>65.070700000000002</v>
      </c>
      <c r="J6962" s="111">
        <v>41982</v>
      </c>
      <c r="L6962" t="s">
        <v>2</v>
      </c>
      <c r="M6962" t="s">
        <v>84</v>
      </c>
      <c r="N6962" t="s">
        <v>88</v>
      </c>
    </row>
    <row r="6963" spans="1:14" x14ac:dyDescent="0.25">
      <c r="A6963" t="s">
        <v>9796</v>
      </c>
      <c r="B6963" t="s">
        <v>53</v>
      </c>
      <c r="C6963" t="s">
        <v>1002</v>
      </c>
      <c r="D6963" t="s">
        <v>86</v>
      </c>
      <c r="E6963" s="149">
        <v>493100</v>
      </c>
      <c r="F6963" s="149">
        <v>10063.26</v>
      </c>
      <c r="G6963" s="149">
        <v>503163.26</v>
      </c>
      <c r="H6963" s="150">
        <f>Tabela2[[#This Row],[PERCENTUAL REALIZADO2]]*1/100</f>
        <v>0.88782099999999997</v>
      </c>
      <c r="I6963">
        <v>88.7821</v>
      </c>
      <c r="J6963" s="111">
        <v>42300</v>
      </c>
      <c r="L6963" t="s">
        <v>2</v>
      </c>
      <c r="M6963" t="s">
        <v>84</v>
      </c>
      <c r="N6963" t="s">
        <v>88</v>
      </c>
    </row>
    <row r="6964" spans="1:14" x14ac:dyDescent="0.25">
      <c r="A6964" t="s">
        <v>9797</v>
      </c>
      <c r="B6964" t="s">
        <v>65</v>
      </c>
      <c r="C6964" t="s">
        <v>1373</v>
      </c>
      <c r="D6964" t="s">
        <v>86</v>
      </c>
      <c r="E6964" s="149">
        <v>245850</v>
      </c>
      <c r="F6964" s="149">
        <v>88512.15</v>
      </c>
      <c r="G6964" s="149">
        <v>334362.15000000002</v>
      </c>
      <c r="H6964" s="150">
        <f>Tabela2[[#This Row],[PERCENTUAL REALIZADO2]]*1/100</f>
        <v>0.78054400000000002</v>
      </c>
      <c r="I6964">
        <v>78.054400000000001</v>
      </c>
      <c r="J6964" s="111">
        <v>42221</v>
      </c>
      <c r="L6964" t="s">
        <v>2</v>
      </c>
      <c r="M6964" t="s">
        <v>84</v>
      </c>
      <c r="N6964" t="s">
        <v>88</v>
      </c>
    </row>
    <row r="6965" spans="1:14" x14ac:dyDescent="0.25">
      <c r="A6965" t="s">
        <v>9798</v>
      </c>
      <c r="B6965" t="s">
        <v>54</v>
      </c>
      <c r="C6965" t="s">
        <v>6657</v>
      </c>
      <c r="D6965" t="s">
        <v>86</v>
      </c>
      <c r="E6965" s="149">
        <v>987600</v>
      </c>
      <c r="F6965" s="149">
        <v>160445.18</v>
      </c>
      <c r="G6965" s="149">
        <v>1148045.18</v>
      </c>
      <c r="H6965" s="150">
        <f>Tabela2[[#This Row],[PERCENTUAL REALIZADO2]]*1/100</f>
        <v>0.29103200000000001</v>
      </c>
      <c r="I6965">
        <v>29.103200000000001</v>
      </c>
      <c r="J6965" s="111">
        <v>42163</v>
      </c>
      <c r="L6965" t="s">
        <v>2</v>
      </c>
      <c r="M6965" t="s">
        <v>84</v>
      </c>
      <c r="N6965" t="s">
        <v>131</v>
      </c>
    </row>
    <row r="6966" spans="1:14" x14ac:dyDescent="0.25">
      <c r="A6966" t="s">
        <v>9799</v>
      </c>
      <c r="B6966" t="s">
        <v>54</v>
      </c>
      <c r="C6966" t="s">
        <v>5542</v>
      </c>
      <c r="D6966" t="s">
        <v>86</v>
      </c>
      <c r="E6966" s="149">
        <v>493100</v>
      </c>
      <c r="F6966" s="149">
        <v>664679.96</v>
      </c>
      <c r="G6966" s="149">
        <v>1157779.96</v>
      </c>
      <c r="H6966" s="150">
        <f>Tabela2[[#This Row],[PERCENTUAL REALIZADO2]]*1/100</f>
        <v>0.87183300000000008</v>
      </c>
      <c r="I6966">
        <v>87.183300000000003</v>
      </c>
      <c r="J6966" s="111">
        <v>42215</v>
      </c>
      <c r="L6966" t="s">
        <v>2</v>
      </c>
      <c r="M6966" t="s">
        <v>84</v>
      </c>
      <c r="N6966" t="s">
        <v>88</v>
      </c>
    </row>
    <row r="6967" spans="1:14" x14ac:dyDescent="0.25">
      <c r="A6967" t="s">
        <v>9800</v>
      </c>
      <c r="B6967" t="s">
        <v>66</v>
      </c>
      <c r="C6967" t="s">
        <v>6094</v>
      </c>
      <c r="D6967" t="s">
        <v>86</v>
      </c>
      <c r="E6967" s="149">
        <v>245850</v>
      </c>
      <c r="F6967" s="149">
        <v>5000</v>
      </c>
      <c r="G6967" s="149">
        <v>250850</v>
      </c>
      <c r="H6967" s="150">
        <f>Tabela2[[#This Row],[PERCENTUAL REALIZADO2]]*1/100</f>
        <v>0.93076300000000001</v>
      </c>
      <c r="I6967">
        <v>93.076300000000003</v>
      </c>
      <c r="J6967" s="111">
        <v>42282</v>
      </c>
      <c r="L6967" t="s">
        <v>2</v>
      </c>
      <c r="M6967" t="s">
        <v>84</v>
      </c>
      <c r="N6967" t="s">
        <v>88</v>
      </c>
    </row>
    <row r="6968" spans="1:14" x14ac:dyDescent="0.25">
      <c r="A6968" t="s">
        <v>9801</v>
      </c>
      <c r="B6968" t="s">
        <v>68</v>
      </c>
      <c r="C6968" t="s">
        <v>7535</v>
      </c>
      <c r="D6968" t="s">
        <v>86</v>
      </c>
      <c r="E6968" s="149">
        <v>789800</v>
      </c>
      <c r="F6968" s="149">
        <v>28268.57</v>
      </c>
      <c r="G6968" s="149">
        <v>818068.57</v>
      </c>
      <c r="H6968" s="150">
        <f>Tabela2[[#This Row],[PERCENTUAL REALIZADO2]]*1/100</f>
        <v>0.70655800000000002</v>
      </c>
      <c r="I6968">
        <v>70.655799999999999</v>
      </c>
      <c r="J6968" s="111">
        <v>42131</v>
      </c>
      <c r="L6968" t="s">
        <v>2</v>
      </c>
      <c r="M6968" t="s">
        <v>84</v>
      </c>
      <c r="N6968" t="s">
        <v>88</v>
      </c>
    </row>
    <row r="6969" spans="1:14" x14ac:dyDescent="0.25">
      <c r="A6969" t="s">
        <v>9802</v>
      </c>
      <c r="B6969" t="s">
        <v>47</v>
      </c>
      <c r="C6969" t="s">
        <v>5118</v>
      </c>
      <c r="D6969" t="s">
        <v>86</v>
      </c>
      <c r="E6969" s="149">
        <v>493100</v>
      </c>
      <c r="F6969" s="149">
        <v>9862</v>
      </c>
      <c r="G6969" s="149">
        <v>502962</v>
      </c>
      <c r="H6969" s="150">
        <f>Tabela2[[#This Row],[PERCENTUAL REALIZADO2]]*1/100</f>
        <v>0.76910300000000009</v>
      </c>
      <c r="I6969">
        <v>76.910300000000007</v>
      </c>
      <c r="J6969" s="111">
        <v>41828</v>
      </c>
      <c r="L6969" t="s">
        <v>2</v>
      </c>
      <c r="M6969" t="s">
        <v>84</v>
      </c>
      <c r="N6969" t="s">
        <v>88</v>
      </c>
    </row>
    <row r="6970" spans="1:14" x14ac:dyDescent="0.25">
      <c r="A6970" t="s">
        <v>9803</v>
      </c>
      <c r="B6970" t="s">
        <v>68</v>
      </c>
      <c r="C6970" t="s">
        <v>6109</v>
      </c>
      <c r="D6970" t="s">
        <v>86</v>
      </c>
      <c r="E6970" s="149">
        <v>483210</v>
      </c>
      <c r="F6970" s="149">
        <v>24319.46</v>
      </c>
      <c r="G6970" s="149">
        <v>507529.46</v>
      </c>
      <c r="H6970" s="150">
        <f>Tabela2[[#This Row],[PERCENTUAL REALIZADO2]]*1/100</f>
        <v>0.13991100000000001</v>
      </c>
      <c r="I6970">
        <v>13.991099999999999</v>
      </c>
      <c r="J6970" s="111">
        <v>42038</v>
      </c>
      <c r="L6970" t="s">
        <v>2</v>
      </c>
      <c r="M6970" t="s">
        <v>84</v>
      </c>
      <c r="N6970" t="s">
        <v>88</v>
      </c>
    </row>
    <row r="6971" spans="1:14" x14ac:dyDescent="0.25">
      <c r="A6971" t="s">
        <v>9804</v>
      </c>
      <c r="B6971" t="s">
        <v>48</v>
      </c>
      <c r="C6971" t="s">
        <v>846</v>
      </c>
      <c r="D6971" t="s">
        <v>86</v>
      </c>
      <c r="E6971" s="149">
        <v>1185400</v>
      </c>
      <c r="F6971" s="149">
        <v>35562</v>
      </c>
      <c r="G6971" s="149">
        <v>1220962</v>
      </c>
      <c r="H6971" s="150">
        <f>Tabela2[[#This Row],[PERCENTUAL REALIZADO2]]*1/100</f>
        <v>0.34099099999999999</v>
      </c>
      <c r="I6971">
        <v>34.0991</v>
      </c>
      <c r="J6971" s="111">
        <v>42217</v>
      </c>
      <c r="L6971" t="s">
        <v>2</v>
      </c>
      <c r="M6971" t="s">
        <v>84</v>
      </c>
      <c r="N6971" t="s">
        <v>88</v>
      </c>
    </row>
    <row r="6972" spans="1:14" x14ac:dyDescent="0.25">
      <c r="A6972" t="s">
        <v>9806</v>
      </c>
      <c r="B6972" t="s">
        <v>68</v>
      </c>
      <c r="C6972" t="s">
        <v>9805</v>
      </c>
      <c r="D6972" t="s">
        <v>86</v>
      </c>
      <c r="E6972" s="149">
        <v>493100</v>
      </c>
      <c r="F6972" s="149">
        <v>70311.75</v>
      </c>
      <c r="G6972" s="149">
        <v>563411.75</v>
      </c>
      <c r="H6972" s="150">
        <f>Tabela2[[#This Row],[PERCENTUAL REALIZADO2]]*1/100</f>
        <v>0.61795999999999995</v>
      </c>
      <c r="I6972">
        <v>61.795999999999999</v>
      </c>
      <c r="J6972" s="111">
        <v>42131</v>
      </c>
      <c r="L6972" t="s">
        <v>2</v>
      </c>
      <c r="M6972" t="s">
        <v>84</v>
      </c>
      <c r="N6972" t="s">
        <v>88</v>
      </c>
    </row>
    <row r="6973" spans="1:14" x14ac:dyDescent="0.25">
      <c r="A6973" t="s">
        <v>9807</v>
      </c>
      <c r="B6973" t="s">
        <v>48</v>
      </c>
      <c r="C6973" t="s">
        <v>959</v>
      </c>
      <c r="D6973" t="s">
        <v>86</v>
      </c>
      <c r="E6973" s="149">
        <v>295300</v>
      </c>
      <c r="F6973" s="149">
        <v>7227.66</v>
      </c>
      <c r="G6973" s="149">
        <v>302527.65999999997</v>
      </c>
      <c r="H6973" s="150">
        <f>Tabela2[[#This Row],[PERCENTUAL REALIZADO2]]*1/100</f>
        <v>0.422956</v>
      </c>
      <c r="I6973">
        <v>42.2956</v>
      </c>
      <c r="J6973" s="111">
        <v>42156</v>
      </c>
      <c r="L6973" t="s">
        <v>2</v>
      </c>
      <c r="M6973" t="s">
        <v>84</v>
      </c>
      <c r="N6973" t="s">
        <v>88</v>
      </c>
    </row>
    <row r="6974" spans="1:14" x14ac:dyDescent="0.25">
      <c r="A6974" t="s">
        <v>9808</v>
      </c>
      <c r="B6974" t="s">
        <v>61</v>
      </c>
      <c r="C6974" t="s">
        <v>7188</v>
      </c>
      <c r="D6974" t="s">
        <v>86</v>
      </c>
      <c r="E6974" s="149">
        <v>592000</v>
      </c>
      <c r="F6974" s="149">
        <v>0</v>
      </c>
      <c r="G6974" s="149">
        <v>592000</v>
      </c>
      <c r="H6974" s="150">
        <f>Tabela2[[#This Row],[PERCENTUAL REALIZADO2]]*1/100</f>
        <v>0.17436099999999999</v>
      </c>
      <c r="I6974">
        <v>17.4361</v>
      </c>
      <c r="J6974" s="111">
        <v>42060</v>
      </c>
      <c r="L6974" t="s">
        <v>2</v>
      </c>
      <c r="M6974" t="s">
        <v>84</v>
      </c>
      <c r="N6974" t="s">
        <v>88</v>
      </c>
    </row>
    <row r="6975" spans="1:14" x14ac:dyDescent="0.25">
      <c r="A6975" t="s">
        <v>616</v>
      </c>
      <c r="B6975" t="s">
        <v>52</v>
      </c>
      <c r="C6975" t="s">
        <v>4399</v>
      </c>
      <c r="D6975" t="s">
        <v>86</v>
      </c>
      <c r="E6975" s="149">
        <v>987600</v>
      </c>
      <c r="F6975" s="149">
        <v>29628</v>
      </c>
      <c r="G6975" s="149">
        <v>1017228</v>
      </c>
      <c r="H6975" s="150">
        <f>Tabela2[[#This Row],[PERCENTUAL REALIZADO2]]*1/100</f>
        <v>0.567245</v>
      </c>
      <c r="I6975">
        <v>56.724499999999999</v>
      </c>
      <c r="J6975" s="111">
        <v>42002</v>
      </c>
      <c r="L6975" t="s">
        <v>2</v>
      </c>
      <c r="M6975" t="s">
        <v>84</v>
      </c>
      <c r="N6975" t="s">
        <v>88</v>
      </c>
    </row>
    <row r="6976" spans="1:14" x14ac:dyDescent="0.25">
      <c r="A6976" t="s">
        <v>9809</v>
      </c>
      <c r="B6976" t="s">
        <v>52</v>
      </c>
      <c r="C6976" t="s">
        <v>546</v>
      </c>
      <c r="D6976" t="s">
        <v>86</v>
      </c>
      <c r="E6976" s="149">
        <v>394200</v>
      </c>
      <c r="F6976" s="149">
        <v>11826</v>
      </c>
      <c r="G6976" s="149">
        <v>406026</v>
      </c>
      <c r="H6976" s="150">
        <f>Tabela2[[#This Row],[PERCENTUAL REALIZADO2]]*1/100</f>
        <v>5.0990000000000002E-3</v>
      </c>
      <c r="I6976">
        <v>0.50990000000000002</v>
      </c>
      <c r="J6976" s="111">
        <v>42160</v>
      </c>
      <c r="L6976" t="s">
        <v>2</v>
      </c>
      <c r="M6976" t="s">
        <v>84</v>
      </c>
      <c r="N6976" t="s">
        <v>114</v>
      </c>
    </row>
    <row r="6977" spans="1:14" x14ac:dyDescent="0.25">
      <c r="A6977" t="s">
        <v>9810</v>
      </c>
      <c r="B6977" t="s">
        <v>61</v>
      </c>
      <c r="C6977" t="s">
        <v>3384</v>
      </c>
      <c r="D6977" t="s">
        <v>86</v>
      </c>
      <c r="E6977" s="149">
        <v>493100</v>
      </c>
      <c r="F6977" s="149">
        <v>200313.06</v>
      </c>
      <c r="G6977" s="149">
        <v>693413.06</v>
      </c>
      <c r="H6977" s="150">
        <f>Tabela2[[#This Row],[PERCENTUAL REALIZADO2]]*1/100</f>
        <v>0.51870800000000006</v>
      </c>
      <c r="I6977">
        <v>51.870800000000003</v>
      </c>
      <c r="J6977" s="111">
        <v>42248</v>
      </c>
      <c r="L6977" t="s">
        <v>2</v>
      </c>
      <c r="M6977" t="s">
        <v>84</v>
      </c>
      <c r="N6977" t="s">
        <v>88</v>
      </c>
    </row>
    <row r="6978" spans="1:14" x14ac:dyDescent="0.25">
      <c r="A6978" t="s">
        <v>9810</v>
      </c>
      <c r="B6978" t="s">
        <v>61</v>
      </c>
      <c r="C6978" t="s">
        <v>3384</v>
      </c>
      <c r="D6978" t="s">
        <v>86</v>
      </c>
      <c r="E6978" s="149">
        <v>245850</v>
      </c>
      <c r="F6978" s="149">
        <v>54150</v>
      </c>
      <c r="G6978" s="149">
        <v>300000</v>
      </c>
      <c r="H6978" s="150">
        <f>Tabela2[[#This Row],[PERCENTUAL REALIZADO2]]*1/100</f>
        <v>0.7568689999999999</v>
      </c>
      <c r="I6978">
        <v>75.686899999999994</v>
      </c>
      <c r="J6978" s="111">
        <v>42339</v>
      </c>
      <c r="L6978" t="s">
        <v>2</v>
      </c>
      <c r="M6978" t="s">
        <v>84</v>
      </c>
      <c r="N6978" t="s">
        <v>88</v>
      </c>
    </row>
    <row r="6979" spans="1:14" x14ac:dyDescent="0.25">
      <c r="A6979" t="s">
        <v>9811</v>
      </c>
      <c r="B6979" t="s">
        <v>61</v>
      </c>
      <c r="C6979" t="s">
        <v>3384</v>
      </c>
      <c r="D6979" t="s">
        <v>86</v>
      </c>
      <c r="E6979" s="149">
        <v>789800</v>
      </c>
      <c r="F6979" s="149">
        <v>110200</v>
      </c>
      <c r="G6979" s="149">
        <v>900000</v>
      </c>
      <c r="H6979" s="150">
        <f>Tabela2[[#This Row],[PERCENTUAL REALIZADO2]]*1/100</f>
        <v>0.33049999999999996</v>
      </c>
      <c r="I6979">
        <v>33.049999999999997</v>
      </c>
      <c r="J6979" s="111">
        <v>42156</v>
      </c>
      <c r="L6979" t="s">
        <v>2</v>
      </c>
      <c r="M6979" t="s">
        <v>84</v>
      </c>
      <c r="N6979" t="s">
        <v>88</v>
      </c>
    </row>
    <row r="6980" spans="1:14" x14ac:dyDescent="0.25">
      <c r="A6980" t="s">
        <v>8867</v>
      </c>
      <c r="B6980" t="s">
        <v>48</v>
      </c>
      <c r="C6980" t="s">
        <v>8866</v>
      </c>
      <c r="D6980" t="s">
        <v>86</v>
      </c>
      <c r="E6980" s="149">
        <v>441611.64</v>
      </c>
      <c r="F6980" s="149">
        <v>18400.63</v>
      </c>
      <c r="G6980" s="149">
        <v>460012.27</v>
      </c>
      <c r="H6980" s="150">
        <f>Tabela2[[#This Row],[PERCENTUAL REALIZADO2]]*1/100</f>
        <v>0.12367900000000001</v>
      </c>
      <c r="I6980">
        <v>12.367900000000001</v>
      </c>
      <c r="J6980" s="111">
        <v>42156</v>
      </c>
      <c r="L6980" t="s">
        <v>2</v>
      </c>
      <c r="M6980" t="s">
        <v>84</v>
      </c>
      <c r="N6980" t="s">
        <v>88</v>
      </c>
    </row>
    <row r="6981" spans="1:14" x14ac:dyDescent="0.25">
      <c r="A6981" t="s">
        <v>5643</v>
      </c>
      <c r="B6981" t="s">
        <v>62</v>
      </c>
      <c r="C6981" t="s">
        <v>5642</v>
      </c>
      <c r="D6981" t="s">
        <v>86</v>
      </c>
      <c r="E6981" s="149">
        <v>245850</v>
      </c>
      <c r="F6981" s="149">
        <v>4150</v>
      </c>
      <c r="G6981" s="149">
        <v>250000</v>
      </c>
      <c r="H6981" s="150">
        <f>Tabela2[[#This Row],[PERCENTUAL REALIZADO2]]*1/100</f>
        <v>0.33629399999999998</v>
      </c>
      <c r="I6981">
        <v>33.629399999999997</v>
      </c>
      <c r="J6981" s="111">
        <v>42125</v>
      </c>
      <c r="L6981" t="s">
        <v>2</v>
      </c>
      <c r="M6981" t="s">
        <v>84</v>
      </c>
      <c r="N6981" t="s">
        <v>88</v>
      </c>
    </row>
    <row r="6982" spans="1:14" x14ac:dyDescent="0.25">
      <c r="A6982" t="s">
        <v>9812</v>
      </c>
      <c r="B6982" t="s">
        <v>53</v>
      </c>
      <c r="C6982" t="s">
        <v>2882</v>
      </c>
      <c r="D6982" t="s">
        <v>86</v>
      </c>
      <c r="E6982" s="149">
        <v>592000</v>
      </c>
      <c r="F6982" s="149">
        <v>8000</v>
      </c>
      <c r="G6982" s="149">
        <v>600000</v>
      </c>
      <c r="H6982" s="150">
        <f>Tabela2[[#This Row],[PERCENTUAL REALIZADO2]]*1/100</f>
        <v>0.50148300000000001</v>
      </c>
      <c r="I6982">
        <v>50.148299999999999</v>
      </c>
      <c r="J6982" s="111">
        <v>42263</v>
      </c>
      <c r="L6982" t="s">
        <v>2</v>
      </c>
      <c r="M6982" t="s">
        <v>84</v>
      </c>
      <c r="N6982" t="s">
        <v>88</v>
      </c>
    </row>
    <row r="6983" spans="1:14" x14ac:dyDescent="0.25">
      <c r="A6983" t="s">
        <v>9813</v>
      </c>
      <c r="B6983" t="s">
        <v>62</v>
      </c>
      <c r="C6983" t="s">
        <v>342</v>
      </c>
      <c r="D6983" t="s">
        <v>86</v>
      </c>
      <c r="E6983" s="149">
        <v>295300</v>
      </c>
      <c r="F6983" s="149">
        <v>4700</v>
      </c>
      <c r="G6983" s="149">
        <v>300000</v>
      </c>
      <c r="H6983" s="150">
        <f>Tabela2[[#This Row],[PERCENTUAL REALIZADO2]]*1/100</f>
        <v>0.593333</v>
      </c>
      <c r="I6983">
        <v>59.333300000000001</v>
      </c>
      <c r="J6983" s="111">
        <v>42039</v>
      </c>
      <c r="L6983" t="s">
        <v>2</v>
      </c>
      <c r="M6983" t="s">
        <v>84</v>
      </c>
      <c r="N6983" t="s">
        <v>88</v>
      </c>
    </row>
    <row r="6984" spans="1:14" x14ac:dyDescent="0.25">
      <c r="A6984" t="s">
        <v>9814</v>
      </c>
      <c r="B6984" t="s">
        <v>62</v>
      </c>
      <c r="C6984" t="s">
        <v>5375</v>
      </c>
      <c r="D6984" t="s">
        <v>86</v>
      </c>
      <c r="E6984" s="149">
        <v>295300</v>
      </c>
      <c r="F6984" s="149">
        <v>4700</v>
      </c>
      <c r="G6984" s="149">
        <v>300000</v>
      </c>
      <c r="H6984" s="150">
        <f>Tabela2[[#This Row],[PERCENTUAL REALIZADO2]]*1/100</f>
        <v>0.59572700000000001</v>
      </c>
      <c r="I6984">
        <v>59.572699999999998</v>
      </c>
      <c r="J6984" s="111">
        <v>42095</v>
      </c>
      <c r="L6984" t="s">
        <v>2</v>
      </c>
      <c r="M6984" t="s">
        <v>84</v>
      </c>
      <c r="N6984" t="s">
        <v>88</v>
      </c>
    </row>
    <row r="6985" spans="1:14" x14ac:dyDescent="0.25">
      <c r="A6985" t="s">
        <v>6079</v>
      </c>
      <c r="B6985" t="s">
        <v>65</v>
      </c>
      <c r="C6985" t="s">
        <v>9815</v>
      </c>
      <c r="D6985" t="s">
        <v>86</v>
      </c>
      <c r="E6985" s="149">
        <v>295300</v>
      </c>
      <c r="F6985" s="149">
        <v>0</v>
      </c>
      <c r="G6985" s="149">
        <v>295300</v>
      </c>
      <c r="H6985" s="150">
        <f>Tabela2[[#This Row],[PERCENTUAL REALIZADO2]]*1/100</f>
        <v>0.69066000000000005</v>
      </c>
      <c r="I6985">
        <v>69.066000000000003</v>
      </c>
      <c r="J6985" s="111">
        <v>42361</v>
      </c>
      <c r="L6985" t="s">
        <v>2</v>
      </c>
      <c r="M6985" t="s">
        <v>84</v>
      </c>
      <c r="N6985" t="s">
        <v>88</v>
      </c>
    </row>
    <row r="6986" spans="1:14" x14ac:dyDescent="0.25">
      <c r="A6986" t="s">
        <v>9817</v>
      </c>
      <c r="B6986" t="s">
        <v>58</v>
      </c>
      <c r="C6986" t="s">
        <v>9816</v>
      </c>
      <c r="D6986" t="s">
        <v>86</v>
      </c>
      <c r="E6986" s="149">
        <v>443650</v>
      </c>
      <c r="F6986" s="149">
        <v>41322.230000000003</v>
      </c>
      <c r="G6986" s="149">
        <v>484972.23</v>
      </c>
      <c r="H6986" s="150">
        <f>Tabela2[[#This Row],[PERCENTUAL REALIZADO2]]*1/100</f>
        <v>0.99999499999999997</v>
      </c>
      <c r="I6986">
        <v>99.999499999999998</v>
      </c>
      <c r="J6986" s="111">
        <v>42156</v>
      </c>
      <c r="L6986" t="s">
        <v>2</v>
      </c>
      <c r="M6986" t="s">
        <v>84</v>
      </c>
      <c r="N6986" t="s">
        <v>88</v>
      </c>
    </row>
    <row r="6987" spans="1:14" x14ac:dyDescent="0.25">
      <c r="A6987" t="s">
        <v>9818</v>
      </c>
      <c r="B6987" t="s">
        <v>58</v>
      </c>
      <c r="C6987" t="s">
        <v>5291</v>
      </c>
      <c r="D6987" t="s">
        <v>86</v>
      </c>
      <c r="E6987" s="149">
        <v>1482100</v>
      </c>
      <c r="F6987" s="149">
        <v>407398.73</v>
      </c>
      <c r="G6987" s="149">
        <v>1889498.73</v>
      </c>
      <c r="H6987" s="150">
        <f>Tabela2[[#This Row],[PERCENTUAL REALIZADO2]]*1/100</f>
        <v>9.1937999999999992E-2</v>
      </c>
      <c r="I6987">
        <v>9.1937999999999995</v>
      </c>
      <c r="J6987" s="111">
        <v>42307</v>
      </c>
      <c r="L6987" t="s">
        <v>2</v>
      </c>
      <c r="M6987" t="s">
        <v>84</v>
      </c>
      <c r="N6987" t="s">
        <v>88</v>
      </c>
    </row>
    <row r="6988" spans="1:14" x14ac:dyDescent="0.25">
      <c r="A6988" t="s">
        <v>1773</v>
      </c>
      <c r="B6988" t="s">
        <v>62</v>
      </c>
      <c r="C6988" t="s">
        <v>1772</v>
      </c>
      <c r="D6988" t="s">
        <v>86</v>
      </c>
      <c r="E6988" s="149">
        <v>295300</v>
      </c>
      <c r="F6988" s="149">
        <v>14700</v>
      </c>
      <c r="G6988" s="149">
        <v>310000</v>
      </c>
      <c r="H6988" s="150">
        <f>Tabela2[[#This Row],[PERCENTUAL REALIZADO2]]*1/100</f>
        <v>0.91114500000000009</v>
      </c>
      <c r="I6988">
        <v>91.114500000000007</v>
      </c>
      <c r="J6988" s="111">
        <v>42095</v>
      </c>
      <c r="L6988" t="s">
        <v>2</v>
      </c>
      <c r="M6988" t="s">
        <v>84</v>
      </c>
      <c r="N6988" t="s">
        <v>88</v>
      </c>
    </row>
    <row r="6989" spans="1:14" x14ac:dyDescent="0.25">
      <c r="A6989" t="s">
        <v>9122</v>
      </c>
      <c r="B6989" t="s">
        <v>62</v>
      </c>
      <c r="C6989" t="s">
        <v>4600</v>
      </c>
      <c r="D6989" t="s">
        <v>86</v>
      </c>
      <c r="E6989" s="149">
        <v>265630</v>
      </c>
      <c r="F6989" s="149">
        <v>11587.3</v>
      </c>
      <c r="G6989" s="149">
        <v>277217.3</v>
      </c>
      <c r="H6989" s="150">
        <f>Tabela2[[#This Row],[PERCENTUAL REALIZADO2]]*1/100</f>
        <v>0.58128999999999997</v>
      </c>
      <c r="I6989">
        <v>58.128999999999998</v>
      </c>
      <c r="J6989" s="111">
        <v>42157</v>
      </c>
      <c r="L6989" t="s">
        <v>2</v>
      </c>
      <c r="M6989" t="s">
        <v>84</v>
      </c>
      <c r="N6989" t="s">
        <v>88</v>
      </c>
    </row>
    <row r="6990" spans="1:14" x14ac:dyDescent="0.25">
      <c r="A6990" t="s">
        <v>9820</v>
      </c>
      <c r="B6990" t="s">
        <v>47</v>
      </c>
      <c r="C6990" t="s">
        <v>9819</v>
      </c>
      <c r="D6990" t="s">
        <v>86</v>
      </c>
      <c r="E6990" s="149">
        <v>394200</v>
      </c>
      <c r="F6990" s="149">
        <v>5800</v>
      </c>
      <c r="G6990" s="149">
        <v>400000</v>
      </c>
      <c r="H6990" s="150">
        <f>Tabela2[[#This Row],[PERCENTUAL REALIZADO2]]*1/100</f>
        <v>0.97787800000000002</v>
      </c>
      <c r="I6990">
        <v>97.787800000000004</v>
      </c>
      <c r="J6990" s="111">
        <v>42290</v>
      </c>
      <c r="L6990" t="s">
        <v>2</v>
      </c>
      <c r="M6990" t="s">
        <v>84</v>
      </c>
      <c r="N6990" t="s">
        <v>88</v>
      </c>
    </row>
    <row r="6991" spans="1:14" x14ac:dyDescent="0.25">
      <c r="A6991" t="s">
        <v>9814</v>
      </c>
      <c r="B6991" t="s">
        <v>62</v>
      </c>
      <c r="C6991" t="s">
        <v>5375</v>
      </c>
      <c r="D6991" t="s">
        <v>86</v>
      </c>
      <c r="E6991" s="149">
        <v>245850</v>
      </c>
      <c r="F6991" s="149">
        <v>4150</v>
      </c>
      <c r="G6991" s="149">
        <v>250000</v>
      </c>
      <c r="H6991" s="150">
        <f>Tabela2[[#This Row],[PERCENTUAL REALIZADO2]]*1/100</f>
        <v>0.95282100000000003</v>
      </c>
      <c r="I6991">
        <v>95.2821</v>
      </c>
      <c r="J6991" s="111">
        <v>42095</v>
      </c>
      <c r="K6991" s="111">
        <v>42669</v>
      </c>
      <c r="L6991" t="s">
        <v>2</v>
      </c>
      <c r="M6991" t="s">
        <v>84</v>
      </c>
      <c r="N6991" t="s">
        <v>88</v>
      </c>
    </row>
    <row r="6992" spans="1:14" x14ac:dyDescent="0.25">
      <c r="A6992" t="s">
        <v>9823</v>
      </c>
      <c r="B6992" t="s">
        <v>62</v>
      </c>
      <c r="C6992" t="s">
        <v>683</v>
      </c>
      <c r="D6992" t="s">
        <v>86</v>
      </c>
      <c r="E6992" s="149">
        <v>493100</v>
      </c>
      <c r="F6992" s="149">
        <v>161318.07</v>
      </c>
      <c r="G6992" s="149">
        <v>654418.06999999995</v>
      </c>
      <c r="H6992" s="150">
        <f>Tabela2[[#This Row],[PERCENTUAL REALIZADO2]]*1/100</f>
        <v>0.93371199999999999</v>
      </c>
      <c r="I6992">
        <v>93.371200000000002</v>
      </c>
      <c r="J6992" s="111">
        <v>42163</v>
      </c>
      <c r="L6992" t="s">
        <v>2</v>
      </c>
      <c r="M6992" t="s">
        <v>84</v>
      </c>
      <c r="N6992" t="s">
        <v>88</v>
      </c>
    </row>
    <row r="6993" spans="1:14" x14ac:dyDescent="0.25">
      <c r="A6993" t="s">
        <v>9824</v>
      </c>
      <c r="B6993" t="s">
        <v>68</v>
      </c>
      <c r="C6993" t="s">
        <v>4634</v>
      </c>
      <c r="D6993" t="s">
        <v>86</v>
      </c>
      <c r="E6993" s="149">
        <v>394200</v>
      </c>
      <c r="F6993" s="149">
        <v>135458.53</v>
      </c>
      <c r="G6993" s="149">
        <v>529658.53</v>
      </c>
      <c r="H6993" s="150">
        <f>Tabela2[[#This Row],[PERCENTUAL REALIZADO2]]*1/100</f>
        <v>3.1253999999999997E-2</v>
      </c>
      <c r="I6993">
        <v>3.1254</v>
      </c>
      <c r="J6993" s="111">
        <v>41824</v>
      </c>
      <c r="L6993" t="s">
        <v>2</v>
      </c>
      <c r="M6993" t="s">
        <v>84</v>
      </c>
      <c r="N6993" t="s">
        <v>88</v>
      </c>
    </row>
    <row r="6994" spans="1:14" x14ac:dyDescent="0.25">
      <c r="A6994" t="s">
        <v>9825</v>
      </c>
      <c r="B6994" t="s">
        <v>53</v>
      </c>
      <c r="C6994" t="s">
        <v>4052</v>
      </c>
      <c r="D6994" t="s">
        <v>86</v>
      </c>
      <c r="E6994" s="149">
        <v>394200</v>
      </c>
      <c r="F6994" s="149">
        <v>37311.56</v>
      </c>
      <c r="G6994" s="149">
        <v>431511.56</v>
      </c>
      <c r="H6994" s="150">
        <f>Tabela2[[#This Row],[PERCENTUAL REALIZADO2]]*1/100</f>
        <v>0.99378100000000003</v>
      </c>
      <c r="I6994">
        <v>99.378100000000003</v>
      </c>
      <c r="J6994" s="111">
        <v>42209</v>
      </c>
      <c r="L6994" t="s">
        <v>2</v>
      </c>
      <c r="M6994" t="s">
        <v>84</v>
      </c>
      <c r="N6994" t="s">
        <v>88</v>
      </c>
    </row>
    <row r="6995" spans="1:14" x14ac:dyDescent="0.25">
      <c r="A6995" t="s">
        <v>9826</v>
      </c>
      <c r="B6995" t="s">
        <v>65</v>
      </c>
      <c r="C6995" t="s">
        <v>315</v>
      </c>
      <c r="D6995" t="s">
        <v>117</v>
      </c>
      <c r="E6995" s="149">
        <v>243750</v>
      </c>
      <c r="F6995" s="149">
        <v>9151.99</v>
      </c>
      <c r="G6995" s="149">
        <v>252901.99</v>
      </c>
      <c r="H6995" s="150">
        <f>Tabela2[[#This Row],[PERCENTUAL REALIZADO2]]*1/100</f>
        <v>0.99504599999999999</v>
      </c>
      <c r="I6995">
        <v>99.504599999999996</v>
      </c>
      <c r="J6995" s="111">
        <v>42436</v>
      </c>
      <c r="L6995" t="s">
        <v>2</v>
      </c>
      <c r="M6995" t="s">
        <v>120</v>
      </c>
      <c r="N6995" t="s">
        <v>121</v>
      </c>
    </row>
    <row r="6996" spans="1:14" x14ac:dyDescent="0.25">
      <c r="A6996" t="s">
        <v>9827</v>
      </c>
      <c r="B6996" t="s">
        <v>52</v>
      </c>
      <c r="C6996" t="s">
        <v>2354</v>
      </c>
      <c r="D6996" t="s">
        <v>117</v>
      </c>
      <c r="E6996" s="149">
        <v>536250</v>
      </c>
      <c r="F6996" s="149">
        <v>13750</v>
      </c>
      <c r="G6996" s="149">
        <v>550000</v>
      </c>
      <c r="H6996" s="150">
        <f>Tabela2[[#This Row],[PERCENTUAL REALIZADO2]]*1/100</f>
        <v>0.38392799999999999</v>
      </c>
      <c r="I6996">
        <v>38.392800000000001</v>
      </c>
      <c r="J6996" s="111">
        <v>41893</v>
      </c>
      <c r="L6996" t="s">
        <v>2</v>
      </c>
      <c r="M6996" t="s">
        <v>120</v>
      </c>
      <c r="N6996" t="s">
        <v>121</v>
      </c>
    </row>
    <row r="6997" spans="1:14" x14ac:dyDescent="0.25">
      <c r="A6997" t="s">
        <v>9828</v>
      </c>
      <c r="B6997" t="s">
        <v>314</v>
      </c>
      <c r="C6997" t="s">
        <v>313</v>
      </c>
      <c r="D6997" t="s">
        <v>117</v>
      </c>
      <c r="E6997" s="149">
        <v>975000</v>
      </c>
      <c r="F6997" s="149">
        <v>40625</v>
      </c>
      <c r="G6997" s="149">
        <v>1015625</v>
      </c>
      <c r="H6997" s="150">
        <f>Tabela2[[#This Row],[PERCENTUAL REALIZADO2]]*1/100</f>
        <v>0.98175899999999994</v>
      </c>
      <c r="I6997">
        <v>98.175899999999999</v>
      </c>
      <c r="J6997" s="111">
        <v>42144</v>
      </c>
      <c r="L6997" t="s">
        <v>2</v>
      </c>
      <c r="M6997" t="s">
        <v>120</v>
      </c>
      <c r="N6997" t="s">
        <v>121</v>
      </c>
    </row>
    <row r="6998" spans="1:14" x14ac:dyDescent="0.25">
      <c r="A6998" t="s">
        <v>482</v>
      </c>
      <c r="B6998" t="s">
        <v>68</v>
      </c>
      <c r="C6998" t="s">
        <v>6633</v>
      </c>
      <c r="D6998" t="s">
        <v>117</v>
      </c>
      <c r="E6998" s="149">
        <v>243750</v>
      </c>
      <c r="F6998" s="149">
        <v>16148.82</v>
      </c>
      <c r="G6998" s="149">
        <v>259898.82</v>
      </c>
      <c r="H6998" s="150">
        <f>Tabela2[[#This Row],[PERCENTUAL REALIZADO2]]*1/100</f>
        <v>0.434114</v>
      </c>
      <c r="I6998">
        <v>43.4114</v>
      </c>
      <c r="J6998" s="111">
        <v>42362</v>
      </c>
      <c r="L6998" t="s">
        <v>2</v>
      </c>
      <c r="M6998" t="s">
        <v>120</v>
      </c>
      <c r="N6998" t="s">
        <v>121</v>
      </c>
    </row>
    <row r="6999" spans="1:14" x14ac:dyDescent="0.25">
      <c r="A6999" t="s">
        <v>9830</v>
      </c>
      <c r="B6999" t="s">
        <v>47</v>
      </c>
      <c r="C6999" t="s">
        <v>9829</v>
      </c>
      <c r="D6999" t="s">
        <v>117</v>
      </c>
      <c r="E6999" s="149">
        <v>487500</v>
      </c>
      <c r="F6999" s="149">
        <v>10000</v>
      </c>
      <c r="G6999" s="149">
        <v>497500</v>
      </c>
      <c r="H6999" s="150">
        <f>Tabela2[[#This Row],[PERCENTUAL REALIZADO2]]*1/100</f>
        <v>4.0087000000000005E-2</v>
      </c>
      <c r="I6999">
        <v>4.0087000000000002</v>
      </c>
      <c r="J6999" s="111">
        <v>42806</v>
      </c>
      <c r="L6999" t="s">
        <v>2</v>
      </c>
      <c r="M6999" t="s">
        <v>120</v>
      </c>
      <c r="N6999" t="s">
        <v>121</v>
      </c>
    </row>
    <row r="7000" spans="1:14" x14ac:dyDescent="0.25">
      <c r="A7000" t="s">
        <v>9831</v>
      </c>
      <c r="B7000" t="s">
        <v>59</v>
      </c>
      <c r="C7000" t="s">
        <v>8131</v>
      </c>
      <c r="D7000" t="s">
        <v>117</v>
      </c>
      <c r="E7000" s="149">
        <v>438750</v>
      </c>
      <c r="F7000" s="149">
        <v>43875</v>
      </c>
      <c r="G7000" s="149">
        <v>482625</v>
      </c>
      <c r="H7000" s="150">
        <f>Tabela2[[#This Row],[PERCENTUAL REALIZADO2]]*1/100</f>
        <v>9.3240000000000003E-2</v>
      </c>
      <c r="I7000">
        <v>9.3239999999999998</v>
      </c>
      <c r="J7000" s="111">
        <v>42107</v>
      </c>
      <c r="L7000" t="s">
        <v>2</v>
      </c>
      <c r="M7000" t="s">
        <v>120</v>
      </c>
      <c r="N7000" t="s">
        <v>121</v>
      </c>
    </row>
    <row r="7001" spans="1:14" x14ac:dyDescent="0.25">
      <c r="A7001" t="s">
        <v>9832</v>
      </c>
      <c r="B7001" t="s">
        <v>50</v>
      </c>
      <c r="C7001" t="s">
        <v>2301</v>
      </c>
      <c r="D7001" t="s">
        <v>117</v>
      </c>
      <c r="E7001" s="149">
        <v>243750</v>
      </c>
      <c r="F7001" s="149">
        <v>199681.68</v>
      </c>
      <c r="G7001" s="149">
        <v>443431.67999999999</v>
      </c>
      <c r="H7001" s="150">
        <f>Tabela2[[#This Row],[PERCENTUAL REALIZADO2]]*1/100</f>
        <v>0.98652499999999999</v>
      </c>
      <c r="I7001">
        <v>98.652500000000003</v>
      </c>
      <c r="J7001" s="111">
        <v>42073</v>
      </c>
      <c r="K7001" s="111">
        <v>42975</v>
      </c>
      <c r="L7001" t="s">
        <v>2</v>
      </c>
      <c r="M7001" t="s">
        <v>120</v>
      </c>
      <c r="N7001" t="s">
        <v>121</v>
      </c>
    </row>
    <row r="7002" spans="1:14" x14ac:dyDescent="0.25">
      <c r="A7002" t="s">
        <v>9833</v>
      </c>
      <c r="B7002" t="s">
        <v>62</v>
      </c>
      <c r="C7002" t="s">
        <v>9300</v>
      </c>
      <c r="D7002" t="s">
        <v>117</v>
      </c>
      <c r="E7002" s="149">
        <v>487500</v>
      </c>
      <c r="F7002" s="149">
        <v>12500</v>
      </c>
      <c r="G7002" s="149">
        <v>500000</v>
      </c>
      <c r="H7002" s="150">
        <f>Tabela2[[#This Row],[PERCENTUAL REALIZADO2]]*1/100</f>
        <v>1.8038000000000002E-2</v>
      </c>
      <c r="I7002">
        <v>1.8038000000000001</v>
      </c>
      <c r="J7002" s="111">
        <v>42731</v>
      </c>
      <c r="L7002" t="s">
        <v>2</v>
      </c>
      <c r="M7002" t="s">
        <v>120</v>
      </c>
      <c r="N7002" t="s">
        <v>121</v>
      </c>
    </row>
    <row r="7003" spans="1:14" x14ac:dyDescent="0.25">
      <c r="A7003" t="s">
        <v>9834</v>
      </c>
      <c r="B7003" t="s">
        <v>51</v>
      </c>
      <c r="C7003" t="s">
        <v>7736</v>
      </c>
      <c r="D7003" t="s">
        <v>117</v>
      </c>
      <c r="E7003" s="149">
        <v>349781.25</v>
      </c>
      <c r="F7003" s="149">
        <v>8750</v>
      </c>
      <c r="G7003" s="149">
        <v>358531.25</v>
      </c>
      <c r="H7003" s="150">
        <f>Tabela2[[#This Row],[PERCENTUAL REALIZADO2]]*1/100</f>
        <v>0.46573599999999998</v>
      </c>
      <c r="I7003">
        <v>46.573599999999999</v>
      </c>
      <c r="J7003" s="111">
        <v>42076</v>
      </c>
      <c r="K7003" s="111">
        <v>42093</v>
      </c>
      <c r="L7003" t="s">
        <v>2</v>
      </c>
      <c r="M7003" t="s">
        <v>120</v>
      </c>
      <c r="N7003" t="s">
        <v>121</v>
      </c>
    </row>
    <row r="7004" spans="1:14" x14ac:dyDescent="0.25">
      <c r="A7004" t="s">
        <v>9835</v>
      </c>
      <c r="B7004" t="s">
        <v>51</v>
      </c>
      <c r="C7004" t="s">
        <v>7736</v>
      </c>
      <c r="D7004" t="s">
        <v>117</v>
      </c>
      <c r="E7004" s="149">
        <v>326625</v>
      </c>
      <c r="F7004" s="149">
        <v>6750</v>
      </c>
      <c r="G7004" s="149">
        <v>333375</v>
      </c>
      <c r="H7004" s="150">
        <f>Tabela2[[#This Row],[PERCENTUAL REALIZADO2]]*1/100</f>
        <v>0.82170699999999997</v>
      </c>
      <c r="I7004">
        <v>82.170699999999997</v>
      </c>
      <c r="J7004" s="111">
        <v>41823</v>
      </c>
      <c r="L7004" t="s">
        <v>2</v>
      </c>
      <c r="M7004" t="s">
        <v>120</v>
      </c>
      <c r="N7004" t="s">
        <v>121</v>
      </c>
    </row>
    <row r="7005" spans="1:14" x14ac:dyDescent="0.25">
      <c r="A7005" t="s">
        <v>9836</v>
      </c>
      <c r="B7005" t="s">
        <v>51</v>
      </c>
      <c r="C7005" t="s">
        <v>7736</v>
      </c>
      <c r="D7005" t="s">
        <v>117</v>
      </c>
      <c r="E7005" s="149">
        <v>349781.25</v>
      </c>
      <c r="F7005" s="149">
        <v>37142.839999999997</v>
      </c>
      <c r="G7005" s="149">
        <v>386924.09</v>
      </c>
      <c r="H7005" s="150">
        <f>Tabela2[[#This Row],[PERCENTUAL REALIZADO2]]*1/100</f>
        <v>0.54715599999999998</v>
      </c>
      <c r="I7005">
        <v>54.715600000000002</v>
      </c>
      <c r="J7005" s="111">
        <v>41823</v>
      </c>
      <c r="L7005" t="s">
        <v>2</v>
      </c>
      <c r="M7005" t="s">
        <v>120</v>
      </c>
      <c r="N7005" t="s">
        <v>121</v>
      </c>
    </row>
    <row r="7006" spans="1:14" x14ac:dyDescent="0.25">
      <c r="A7006" t="s">
        <v>3794</v>
      </c>
      <c r="B7006" t="s">
        <v>51</v>
      </c>
      <c r="C7006" t="s">
        <v>7736</v>
      </c>
      <c r="D7006" t="s">
        <v>117</v>
      </c>
      <c r="E7006" s="149">
        <v>399750</v>
      </c>
      <c r="F7006" s="149">
        <v>8250</v>
      </c>
      <c r="G7006" s="149">
        <v>408000</v>
      </c>
      <c r="H7006" s="150">
        <f>Tabela2[[#This Row],[PERCENTUAL REALIZADO2]]*1/100</f>
        <v>0.42720399999999997</v>
      </c>
      <c r="I7006">
        <v>42.720399999999998</v>
      </c>
      <c r="J7006" s="111">
        <v>41823</v>
      </c>
      <c r="L7006" t="s">
        <v>2</v>
      </c>
      <c r="M7006" t="s">
        <v>120</v>
      </c>
      <c r="N7006" t="s">
        <v>121</v>
      </c>
    </row>
    <row r="7007" spans="1:14" x14ac:dyDescent="0.25">
      <c r="A7007" t="s">
        <v>9837</v>
      </c>
      <c r="B7007" t="s">
        <v>51</v>
      </c>
      <c r="C7007" t="s">
        <v>7736</v>
      </c>
      <c r="D7007" t="s">
        <v>117</v>
      </c>
      <c r="E7007" s="149">
        <v>299812.5</v>
      </c>
      <c r="F7007" s="149">
        <v>17303.54</v>
      </c>
      <c r="G7007" s="149">
        <v>317116.03999999998</v>
      </c>
      <c r="H7007" s="150">
        <f>Tabela2[[#This Row],[PERCENTUAL REALIZADO2]]*1/100</f>
        <v>4.7895E-2</v>
      </c>
      <c r="I7007">
        <v>4.7895000000000003</v>
      </c>
      <c r="J7007" s="111">
        <v>41823</v>
      </c>
      <c r="L7007" t="s">
        <v>2</v>
      </c>
      <c r="M7007" t="s">
        <v>120</v>
      </c>
      <c r="N7007" t="s">
        <v>121</v>
      </c>
    </row>
    <row r="7008" spans="1:14" x14ac:dyDescent="0.25">
      <c r="A7008" t="s">
        <v>9838</v>
      </c>
      <c r="B7008" t="s">
        <v>52</v>
      </c>
      <c r="C7008" t="s">
        <v>7372</v>
      </c>
      <c r="D7008" t="s">
        <v>82</v>
      </c>
      <c r="E7008" s="149">
        <v>800000</v>
      </c>
      <c r="F7008" s="149">
        <v>16326.53</v>
      </c>
      <c r="G7008" s="149">
        <v>816326.53</v>
      </c>
      <c r="H7008" s="150">
        <f>Tabela2[[#This Row],[PERCENTUAL REALIZADO2]]*1/100</f>
        <v>0.92968800000000007</v>
      </c>
      <c r="I7008">
        <v>92.968800000000002</v>
      </c>
      <c r="J7008" s="111">
        <v>42157</v>
      </c>
      <c r="L7008" t="s">
        <v>2</v>
      </c>
      <c r="M7008" t="s">
        <v>84</v>
      </c>
      <c r="N7008" t="s">
        <v>85</v>
      </c>
    </row>
    <row r="7009" spans="1:14" x14ac:dyDescent="0.25">
      <c r="A7009" t="s">
        <v>7655</v>
      </c>
      <c r="B7009" t="s">
        <v>55</v>
      </c>
      <c r="C7009" t="s">
        <v>7654</v>
      </c>
      <c r="D7009" t="s">
        <v>79</v>
      </c>
      <c r="E7009" s="149">
        <v>292500</v>
      </c>
      <c r="F7009" s="149">
        <v>9046.39</v>
      </c>
      <c r="G7009" s="149">
        <v>301546.39</v>
      </c>
      <c r="H7009" s="150">
        <f>Tabela2[[#This Row],[PERCENTUAL REALIZADO2]]*1/100</f>
        <v>0</v>
      </c>
      <c r="I7009">
        <v>0</v>
      </c>
      <c r="J7009" s="111">
        <v>39769</v>
      </c>
      <c r="K7009" s="111">
        <v>42247</v>
      </c>
      <c r="L7009" t="s">
        <v>2</v>
      </c>
      <c r="M7009" t="s">
        <v>80</v>
      </c>
      <c r="N7009" t="s">
        <v>81</v>
      </c>
    </row>
    <row r="7010" spans="1:14" x14ac:dyDescent="0.25">
      <c r="A7010" t="s">
        <v>9839</v>
      </c>
      <c r="B7010" t="s">
        <v>56</v>
      </c>
      <c r="C7010" t="s">
        <v>497</v>
      </c>
      <c r="D7010" t="s">
        <v>82</v>
      </c>
      <c r="E7010" s="149">
        <v>682500</v>
      </c>
      <c r="F7010" s="149">
        <v>113708.99</v>
      </c>
      <c r="G7010" s="149">
        <v>796208.99</v>
      </c>
      <c r="H7010" s="150">
        <f>Tabela2[[#This Row],[PERCENTUAL REALIZADO2]]*1/100</f>
        <v>0.61390099999999992</v>
      </c>
      <c r="I7010">
        <v>61.390099999999997</v>
      </c>
      <c r="J7010" s="111">
        <v>42228</v>
      </c>
      <c r="L7010" t="s">
        <v>2</v>
      </c>
      <c r="M7010" t="s">
        <v>84</v>
      </c>
      <c r="N7010" t="s">
        <v>85</v>
      </c>
    </row>
    <row r="7011" spans="1:14" x14ac:dyDescent="0.25">
      <c r="A7011" t="s">
        <v>9840</v>
      </c>
      <c r="B7011" t="s">
        <v>52</v>
      </c>
      <c r="C7011" t="s">
        <v>7814</v>
      </c>
      <c r="D7011" t="s">
        <v>82</v>
      </c>
      <c r="E7011" s="149">
        <v>1568000</v>
      </c>
      <c r="F7011" s="149">
        <v>32000</v>
      </c>
      <c r="G7011" s="149">
        <v>1600000</v>
      </c>
      <c r="H7011" s="150">
        <f>Tabela2[[#This Row],[PERCENTUAL REALIZADO2]]*1/100</f>
        <v>0.162545</v>
      </c>
      <c r="I7011">
        <v>16.2545</v>
      </c>
      <c r="J7011" s="111">
        <v>42075</v>
      </c>
      <c r="L7011" t="s">
        <v>2</v>
      </c>
      <c r="M7011" t="s">
        <v>84</v>
      </c>
      <c r="N7011" t="s">
        <v>85</v>
      </c>
    </row>
    <row r="7012" spans="1:14" x14ac:dyDescent="0.25">
      <c r="A7012" t="s">
        <v>9841</v>
      </c>
      <c r="B7012" t="s">
        <v>52</v>
      </c>
      <c r="C7012" t="s">
        <v>6101</v>
      </c>
      <c r="D7012" t="s">
        <v>82</v>
      </c>
      <c r="E7012" s="149">
        <v>900000</v>
      </c>
      <c r="F7012" s="149">
        <v>23076.92</v>
      </c>
      <c r="G7012" s="149">
        <v>923076.92</v>
      </c>
      <c r="H7012" s="150">
        <f>Tabela2[[#This Row],[PERCENTUAL REALIZADO2]]*1/100</f>
        <v>1.8619999999999999E-3</v>
      </c>
      <c r="I7012">
        <v>0.1862</v>
      </c>
      <c r="J7012" s="111">
        <v>42160</v>
      </c>
      <c r="L7012" t="s">
        <v>2</v>
      </c>
      <c r="M7012" t="s">
        <v>84</v>
      </c>
      <c r="N7012" t="s">
        <v>85</v>
      </c>
    </row>
    <row r="7013" spans="1:14" x14ac:dyDescent="0.25">
      <c r="A7013" t="s">
        <v>9843</v>
      </c>
      <c r="B7013" t="s">
        <v>51</v>
      </c>
      <c r="C7013" t="s">
        <v>9842</v>
      </c>
      <c r="D7013" t="s">
        <v>82</v>
      </c>
      <c r="E7013" s="149">
        <v>243750</v>
      </c>
      <c r="F7013" s="149">
        <v>6250</v>
      </c>
      <c r="G7013" s="149">
        <v>250000</v>
      </c>
      <c r="H7013" s="150">
        <f>Tabela2[[#This Row],[PERCENTUAL REALIZADO2]]*1/100</f>
        <v>0.99734599999999995</v>
      </c>
      <c r="I7013">
        <v>99.7346</v>
      </c>
      <c r="J7013" s="111">
        <v>42156</v>
      </c>
      <c r="L7013" t="s">
        <v>2</v>
      </c>
      <c r="M7013" t="s">
        <v>84</v>
      </c>
      <c r="N7013" t="s">
        <v>85</v>
      </c>
    </row>
    <row r="7014" spans="1:14" x14ac:dyDescent="0.25">
      <c r="A7014" t="s">
        <v>9844</v>
      </c>
      <c r="B7014" t="s">
        <v>56</v>
      </c>
      <c r="C7014" t="s">
        <v>2629</v>
      </c>
      <c r="D7014" t="s">
        <v>82</v>
      </c>
      <c r="E7014" s="149">
        <v>1462500</v>
      </c>
      <c r="F7014" s="149">
        <v>99120.73</v>
      </c>
      <c r="G7014" s="149">
        <v>1561620.73</v>
      </c>
      <c r="H7014" s="150">
        <f>Tabela2[[#This Row],[PERCENTUAL REALIZADO2]]*1/100</f>
        <v>0.29870099999999999</v>
      </c>
      <c r="I7014">
        <v>29.870100000000001</v>
      </c>
      <c r="J7014" s="111">
        <v>42941</v>
      </c>
      <c r="L7014" t="s">
        <v>2</v>
      </c>
      <c r="M7014" t="s">
        <v>84</v>
      </c>
      <c r="N7014" t="s">
        <v>85</v>
      </c>
    </row>
    <row r="7015" spans="1:14" x14ac:dyDescent="0.25">
      <c r="A7015" t="s">
        <v>9845</v>
      </c>
      <c r="B7015" t="s">
        <v>67</v>
      </c>
      <c r="C7015" t="s">
        <v>94</v>
      </c>
      <c r="D7015" t="s">
        <v>117</v>
      </c>
      <c r="E7015" s="149">
        <v>250000</v>
      </c>
      <c r="F7015" s="149">
        <v>6250</v>
      </c>
      <c r="G7015" s="149">
        <v>256250</v>
      </c>
      <c r="H7015" s="150">
        <f>Tabela2[[#This Row],[PERCENTUAL REALIZADO2]]*1/100</f>
        <v>0.61120200000000002</v>
      </c>
      <c r="I7015">
        <v>61.120199999999997</v>
      </c>
      <c r="J7015" s="111">
        <v>42276</v>
      </c>
      <c r="L7015" t="s">
        <v>2</v>
      </c>
      <c r="M7015" t="s">
        <v>120</v>
      </c>
      <c r="N7015" t="s">
        <v>121</v>
      </c>
    </row>
    <row r="7016" spans="1:14" x14ac:dyDescent="0.25">
      <c r="A7016" t="s">
        <v>9846</v>
      </c>
      <c r="B7016" t="s">
        <v>67</v>
      </c>
      <c r="C7016" t="s">
        <v>7887</v>
      </c>
      <c r="D7016" t="s">
        <v>117</v>
      </c>
      <c r="E7016" s="149">
        <v>500000</v>
      </c>
      <c r="F7016" s="149">
        <v>101736.03</v>
      </c>
      <c r="G7016" s="149">
        <v>601736.03</v>
      </c>
      <c r="H7016" s="150">
        <f>Tabela2[[#This Row],[PERCENTUAL REALIZADO2]]*1/100</f>
        <v>0.11052099999999999</v>
      </c>
      <c r="I7016">
        <v>11.052099999999999</v>
      </c>
      <c r="J7016" s="111">
        <v>42493</v>
      </c>
      <c r="L7016" t="s">
        <v>2</v>
      </c>
      <c r="M7016" t="s">
        <v>120</v>
      </c>
      <c r="N7016" t="s">
        <v>121</v>
      </c>
    </row>
    <row r="7017" spans="1:14" x14ac:dyDescent="0.25">
      <c r="A7017" t="s">
        <v>9847</v>
      </c>
      <c r="B7017" t="s">
        <v>67</v>
      </c>
      <c r="C7017" t="s">
        <v>94</v>
      </c>
      <c r="D7017" t="s">
        <v>117</v>
      </c>
      <c r="E7017" s="149">
        <v>250000</v>
      </c>
      <c r="F7017" s="149">
        <v>6250</v>
      </c>
      <c r="G7017" s="149">
        <v>256250</v>
      </c>
      <c r="H7017" s="150">
        <f>Tabela2[[#This Row],[PERCENTUAL REALIZADO2]]*1/100</f>
        <v>0.57791800000000004</v>
      </c>
      <c r="I7017">
        <v>57.791800000000002</v>
      </c>
      <c r="J7017" s="111">
        <v>42005</v>
      </c>
      <c r="L7017" t="s">
        <v>2</v>
      </c>
      <c r="M7017" t="s">
        <v>120</v>
      </c>
      <c r="N7017" t="s">
        <v>121</v>
      </c>
    </row>
    <row r="7018" spans="1:14" x14ac:dyDescent="0.25">
      <c r="A7018" t="s">
        <v>9848</v>
      </c>
      <c r="B7018" t="s">
        <v>47</v>
      </c>
      <c r="C7018" t="s">
        <v>443</v>
      </c>
      <c r="D7018" t="s">
        <v>82</v>
      </c>
      <c r="E7018" s="149">
        <v>500000</v>
      </c>
      <c r="F7018" s="149">
        <v>11000</v>
      </c>
      <c r="G7018" s="149">
        <v>511000</v>
      </c>
      <c r="H7018" s="150">
        <f>Tabela2[[#This Row],[PERCENTUAL REALIZADO2]]*1/100</f>
        <v>0.34013899999999997</v>
      </c>
      <c r="I7018">
        <v>34.0139</v>
      </c>
      <c r="J7018" s="111">
        <v>42165</v>
      </c>
      <c r="L7018" t="s">
        <v>2</v>
      </c>
      <c r="M7018" t="s">
        <v>84</v>
      </c>
      <c r="N7018" t="s">
        <v>85</v>
      </c>
    </row>
    <row r="7019" spans="1:14" x14ac:dyDescent="0.25">
      <c r="A7019" t="s">
        <v>9849</v>
      </c>
      <c r="B7019" t="s">
        <v>59</v>
      </c>
      <c r="C7019" t="s">
        <v>6617</v>
      </c>
      <c r="D7019" t="s">
        <v>82</v>
      </c>
      <c r="E7019" s="149">
        <v>2000000</v>
      </c>
      <c r="F7019" s="149">
        <v>105263.16</v>
      </c>
      <c r="G7019" s="149">
        <v>2105263.16</v>
      </c>
      <c r="H7019" s="150">
        <f>Tabela2[[#This Row],[PERCENTUAL REALIZADO2]]*1/100</f>
        <v>5.4749999999999993E-2</v>
      </c>
      <c r="I7019">
        <v>5.4749999999999996</v>
      </c>
      <c r="J7019" s="111">
        <v>42245</v>
      </c>
      <c r="L7019" t="s">
        <v>2</v>
      </c>
      <c r="M7019" t="s">
        <v>84</v>
      </c>
      <c r="N7019" t="s">
        <v>85</v>
      </c>
    </row>
    <row r="7020" spans="1:14" x14ac:dyDescent="0.25">
      <c r="A7020" t="s">
        <v>9850</v>
      </c>
      <c r="B7020" t="s">
        <v>52</v>
      </c>
      <c r="C7020" t="s">
        <v>1230</v>
      </c>
      <c r="D7020" t="s">
        <v>82</v>
      </c>
      <c r="E7020" s="149">
        <v>1500000</v>
      </c>
      <c r="F7020" s="149">
        <v>37000</v>
      </c>
      <c r="G7020" s="149">
        <v>1537000</v>
      </c>
      <c r="H7020" s="150">
        <f>Tabela2[[#This Row],[PERCENTUAL REALIZADO2]]*1/100</f>
        <v>2.3241000000000001E-2</v>
      </c>
      <c r="I7020">
        <v>2.3241000000000001</v>
      </c>
      <c r="J7020" s="111">
        <v>42152</v>
      </c>
      <c r="L7020" t="s">
        <v>2</v>
      </c>
      <c r="M7020" t="s">
        <v>84</v>
      </c>
      <c r="N7020" t="s">
        <v>85</v>
      </c>
    </row>
    <row r="7021" spans="1:14" x14ac:dyDescent="0.25">
      <c r="A7021" t="s">
        <v>9851</v>
      </c>
      <c r="B7021" t="s">
        <v>47</v>
      </c>
      <c r="C7021" t="s">
        <v>1120</v>
      </c>
      <c r="D7021" t="s">
        <v>82</v>
      </c>
      <c r="E7021" s="149">
        <v>490000</v>
      </c>
      <c r="F7021" s="149">
        <v>10000</v>
      </c>
      <c r="G7021" s="149">
        <v>500000</v>
      </c>
      <c r="H7021" s="150">
        <f>Tabela2[[#This Row],[PERCENTUAL REALIZADO2]]*1/100</f>
        <v>0.8001640000000001</v>
      </c>
      <c r="I7021">
        <v>80.016400000000004</v>
      </c>
      <c r="J7021" s="111">
        <v>42037</v>
      </c>
      <c r="L7021" t="s">
        <v>2</v>
      </c>
      <c r="M7021" t="s">
        <v>84</v>
      </c>
      <c r="N7021" t="s">
        <v>85</v>
      </c>
    </row>
    <row r="7022" spans="1:14" x14ac:dyDescent="0.25">
      <c r="A7022" t="s">
        <v>9852</v>
      </c>
      <c r="B7022" t="s">
        <v>47</v>
      </c>
      <c r="C7022" t="s">
        <v>4356</v>
      </c>
      <c r="D7022" t="s">
        <v>86</v>
      </c>
      <c r="E7022" s="149">
        <v>394200</v>
      </c>
      <c r="F7022" s="149">
        <v>8044.9</v>
      </c>
      <c r="G7022" s="149">
        <v>402244.9</v>
      </c>
      <c r="H7022" s="150">
        <f>Tabela2[[#This Row],[PERCENTUAL REALIZADO2]]*1/100</f>
        <v>0.66318600000000005</v>
      </c>
      <c r="I7022">
        <v>66.318600000000004</v>
      </c>
      <c r="J7022" s="111">
        <v>42249</v>
      </c>
      <c r="L7022" t="s">
        <v>2</v>
      </c>
      <c r="M7022" t="s">
        <v>84</v>
      </c>
      <c r="N7022" t="s">
        <v>88</v>
      </c>
    </row>
    <row r="7023" spans="1:14" x14ac:dyDescent="0.25">
      <c r="A7023" t="s">
        <v>9853</v>
      </c>
      <c r="B7023" t="s">
        <v>45</v>
      </c>
      <c r="C7023" t="s">
        <v>6901</v>
      </c>
      <c r="D7023" t="s">
        <v>86</v>
      </c>
      <c r="E7023" s="149">
        <v>987600</v>
      </c>
      <c r="F7023" s="149">
        <v>43500</v>
      </c>
      <c r="G7023" s="149">
        <v>1031100</v>
      </c>
      <c r="H7023" s="150">
        <f>Tabela2[[#This Row],[PERCENTUAL REALIZADO2]]*1/100</f>
        <v>0.93980400000000008</v>
      </c>
      <c r="I7023">
        <v>93.980400000000003</v>
      </c>
      <c r="J7023" s="111">
        <v>41852</v>
      </c>
      <c r="L7023" t="s">
        <v>2</v>
      </c>
      <c r="M7023" t="s">
        <v>84</v>
      </c>
      <c r="N7023" t="s">
        <v>88</v>
      </c>
    </row>
    <row r="7024" spans="1:14" x14ac:dyDescent="0.25">
      <c r="A7024" t="s">
        <v>9855</v>
      </c>
      <c r="B7024" t="s">
        <v>68</v>
      </c>
      <c r="C7024" t="s">
        <v>9854</v>
      </c>
      <c r="D7024" t="s">
        <v>82</v>
      </c>
      <c r="E7024" s="149">
        <v>19117165.16</v>
      </c>
      <c r="F7024" s="149">
        <v>1662362.19</v>
      </c>
      <c r="G7024" s="149">
        <v>20779527.350000001</v>
      </c>
      <c r="H7024" s="150">
        <f>Tabela2[[#This Row],[PERCENTUAL REALIZADO2]]*1/100</f>
        <v>3.6070000000000004E-3</v>
      </c>
      <c r="I7024">
        <v>0.36070000000000002</v>
      </c>
      <c r="J7024" s="111">
        <v>42156</v>
      </c>
      <c r="L7024" t="s">
        <v>2</v>
      </c>
      <c r="M7024" t="s">
        <v>84</v>
      </c>
      <c r="N7024" t="s">
        <v>85</v>
      </c>
    </row>
    <row r="7025" spans="1:14" x14ac:dyDescent="0.25">
      <c r="A7025" t="s">
        <v>9856</v>
      </c>
      <c r="B7025" t="s">
        <v>69</v>
      </c>
      <c r="C7025" t="s">
        <v>518</v>
      </c>
      <c r="D7025" t="s">
        <v>82</v>
      </c>
      <c r="E7025" s="149">
        <v>392000</v>
      </c>
      <c r="F7025" s="149">
        <v>8000</v>
      </c>
      <c r="G7025" s="149">
        <v>400000</v>
      </c>
      <c r="H7025" s="150">
        <f>Tabela2[[#This Row],[PERCENTUAL REALIZADO2]]*1/100</f>
        <v>0.52066499999999993</v>
      </c>
      <c r="I7025">
        <v>52.066499999999998</v>
      </c>
      <c r="J7025" s="111">
        <v>42551</v>
      </c>
      <c r="L7025" t="s">
        <v>2</v>
      </c>
      <c r="M7025" t="s">
        <v>84</v>
      </c>
      <c r="N7025" t="s">
        <v>85</v>
      </c>
    </row>
    <row r="7026" spans="1:14" x14ac:dyDescent="0.25">
      <c r="A7026" t="s">
        <v>9857</v>
      </c>
      <c r="B7026" t="s">
        <v>65</v>
      </c>
      <c r="C7026" t="s">
        <v>3567</v>
      </c>
      <c r="D7026" t="s">
        <v>82</v>
      </c>
      <c r="E7026" s="149">
        <v>292500</v>
      </c>
      <c r="F7026" s="149">
        <v>25450</v>
      </c>
      <c r="G7026" s="149">
        <v>317950</v>
      </c>
      <c r="H7026" s="150">
        <f>Tabela2[[#This Row],[PERCENTUAL REALIZADO2]]*1/100</f>
        <v>0.70836100000000002</v>
      </c>
      <c r="I7026">
        <v>70.836100000000002</v>
      </c>
      <c r="J7026" s="111">
        <v>42229</v>
      </c>
      <c r="L7026" t="s">
        <v>2</v>
      </c>
      <c r="M7026" t="s">
        <v>84</v>
      </c>
      <c r="N7026" t="s">
        <v>85</v>
      </c>
    </row>
    <row r="7027" spans="1:14" x14ac:dyDescent="0.25">
      <c r="A7027" t="s">
        <v>8900</v>
      </c>
      <c r="B7027" t="s">
        <v>61</v>
      </c>
      <c r="C7027" t="s">
        <v>1163</v>
      </c>
      <c r="D7027" t="s">
        <v>82</v>
      </c>
      <c r="E7027" s="149">
        <v>438750</v>
      </c>
      <c r="F7027" s="149">
        <v>16505.900000000001</v>
      </c>
      <c r="G7027" s="149">
        <v>455255.9</v>
      </c>
      <c r="H7027" s="150">
        <f>Tabela2[[#This Row],[PERCENTUAL REALIZADO2]]*1/100</f>
        <v>0.41231000000000001</v>
      </c>
      <c r="I7027">
        <v>41.231000000000002</v>
      </c>
      <c r="J7027" s="111">
        <v>42233</v>
      </c>
      <c r="L7027" t="s">
        <v>2</v>
      </c>
      <c r="M7027" t="s">
        <v>84</v>
      </c>
      <c r="N7027" t="s">
        <v>85</v>
      </c>
    </row>
    <row r="7028" spans="1:14" x14ac:dyDescent="0.25">
      <c r="A7028" t="s">
        <v>9858</v>
      </c>
      <c r="B7028" t="s">
        <v>67</v>
      </c>
      <c r="C7028" t="s">
        <v>318</v>
      </c>
      <c r="D7028" t="s">
        <v>82</v>
      </c>
      <c r="E7028" s="149">
        <v>487500</v>
      </c>
      <c r="F7028" s="149">
        <v>12500</v>
      </c>
      <c r="G7028" s="149">
        <v>500000</v>
      </c>
      <c r="H7028" s="150">
        <f>Tabela2[[#This Row],[PERCENTUAL REALIZADO2]]*1/100</f>
        <v>0.28756699999999996</v>
      </c>
      <c r="I7028">
        <v>28.756699999999999</v>
      </c>
      <c r="J7028" s="111">
        <v>42359</v>
      </c>
      <c r="L7028" t="s">
        <v>2</v>
      </c>
      <c r="M7028" t="s">
        <v>84</v>
      </c>
      <c r="N7028" t="s">
        <v>85</v>
      </c>
    </row>
    <row r="7029" spans="1:14" x14ac:dyDescent="0.25">
      <c r="A7029" t="s">
        <v>9859</v>
      </c>
      <c r="B7029" t="s">
        <v>51</v>
      </c>
      <c r="C7029" t="s">
        <v>951</v>
      </c>
      <c r="D7029" t="s">
        <v>82</v>
      </c>
      <c r="E7029" s="149">
        <v>390000</v>
      </c>
      <c r="F7029" s="149">
        <v>8178.59</v>
      </c>
      <c r="G7029" s="149">
        <v>398178.59</v>
      </c>
      <c r="H7029" s="150">
        <f>Tabela2[[#This Row],[PERCENTUAL REALIZADO2]]*1/100</f>
        <v>0.52316099999999999</v>
      </c>
      <c r="I7029">
        <v>52.316099999999999</v>
      </c>
      <c r="J7029" s="111">
        <v>42226</v>
      </c>
      <c r="L7029" t="s">
        <v>2</v>
      </c>
      <c r="M7029" t="s">
        <v>84</v>
      </c>
      <c r="N7029" t="s">
        <v>85</v>
      </c>
    </row>
    <row r="7030" spans="1:14" x14ac:dyDescent="0.25">
      <c r="A7030" t="s">
        <v>9860</v>
      </c>
      <c r="B7030" t="s">
        <v>66</v>
      </c>
      <c r="C7030" t="s">
        <v>7085</v>
      </c>
      <c r="D7030" t="s">
        <v>82</v>
      </c>
      <c r="E7030" s="149">
        <v>536250</v>
      </c>
      <c r="F7030" s="149">
        <v>46630.43</v>
      </c>
      <c r="G7030" s="149">
        <v>582880.43000000005</v>
      </c>
      <c r="H7030" s="150">
        <f>Tabela2[[#This Row],[PERCENTUAL REALIZADO2]]*1/100</f>
        <v>0.15314800000000001</v>
      </c>
      <c r="I7030">
        <v>15.3148</v>
      </c>
      <c r="J7030" s="111">
        <v>42332</v>
      </c>
      <c r="L7030" t="s">
        <v>2</v>
      </c>
      <c r="M7030" t="s">
        <v>84</v>
      </c>
      <c r="N7030" t="s">
        <v>85</v>
      </c>
    </row>
    <row r="7031" spans="1:14" x14ac:dyDescent="0.25">
      <c r="A7031" t="s">
        <v>9861</v>
      </c>
      <c r="B7031" t="s">
        <v>57</v>
      </c>
      <c r="C7031" t="s">
        <v>442</v>
      </c>
      <c r="D7031" t="s">
        <v>82</v>
      </c>
      <c r="E7031" s="149">
        <v>448500</v>
      </c>
      <c r="F7031" s="149">
        <v>17820.72</v>
      </c>
      <c r="G7031" s="149">
        <v>466320.72</v>
      </c>
      <c r="H7031" s="150">
        <f>Tabela2[[#This Row],[PERCENTUAL REALIZADO2]]*1/100</f>
        <v>0.98284099999999996</v>
      </c>
      <c r="I7031">
        <v>98.284099999999995</v>
      </c>
      <c r="J7031" s="111">
        <v>42799</v>
      </c>
      <c r="L7031" t="s">
        <v>2</v>
      </c>
      <c r="M7031" t="s">
        <v>84</v>
      </c>
      <c r="N7031" t="s">
        <v>85</v>
      </c>
    </row>
    <row r="7032" spans="1:14" x14ac:dyDescent="0.25">
      <c r="A7032" t="s">
        <v>9862</v>
      </c>
      <c r="B7032" t="s">
        <v>69</v>
      </c>
      <c r="C7032" t="s">
        <v>3440</v>
      </c>
      <c r="D7032" t="s">
        <v>82</v>
      </c>
      <c r="E7032" s="149">
        <v>390000</v>
      </c>
      <c r="F7032" s="149">
        <v>8000</v>
      </c>
      <c r="G7032" s="149">
        <v>398000</v>
      </c>
      <c r="H7032" s="150">
        <f>Tabela2[[#This Row],[PERCENTUAL REALIZADO2]]*1/100</f>
        <v>0.50021799999999994</v>
      </c>
      <c r="I7032">
        <v>50.021799999999999</v>
      </c>
      <c r="J7032" s="111">
        <v>42156</v>
      </c>
      <c r="L7032" t="s">
        <v>2</v>
      </c>
      <c r="M7032" t="s">
        <v>84</v>
      </c>
      <c r="N7032" t="s">
        <v>85</v>
      </c>
    </row>
    <row r="7033" spans="1:14" x14ac:dyDescent="0.25">
      <c r="A7033" t="s">
        <v>9864</v>
      </c>
      <c r="B7033" t="s">
        <v>57</v>
      </c>
      <c r="C7033" t="s">
        <v>9863</v>
      </c>
      <c r="D7033" t="s">
        <v>82</v>
      </c>
      <c r="E7033" s="149">
        <v>253500</v>
      </c>
      <c r="F7033" s="149">
        <v>5200</v>
      </c>
      <c r="G7033" s="149">
        <v>258700</v>
      </c>
      <c r="H7033" s="150">
        <f>Tabela2[[#This Row],[PERCENTUAL REALIZADO2]]*1/100</f>
        <v>0.95179800000000003</v>
      </c>
      <c r="I7033">
        <v>95.1798</v>
      </c>
      <c r="J7033" s="111">
        <v>42149</v>
      </c>
      <c r="L7033" t="s">
        <v>2</v>
      </c>
      <c r="M7033" t="s">
        <v>84</v>
      </c>
      <c r="N7033" t="s">
        <v>85</v>
      </c>
    </row>
    <row r="7034" spans="1:14" x14ac:dyDescent="0.25">
      <c r="A7034" t="s">
        <v>9865</v>
      </c>
      <c r="B7034" t="s">
        <v>54</v>
      </c>
      <c r="C7034" t="s">
        <v>574</v>
      </c>
      <c r="D7034" t="s">
        <v>82</v>
      </c>
      <c r="E7034" s="149">
        <v>487500</v>
      </c>
      <c r="F7034" s="149">
        <v>12703.06</v>
      </c>
      <c r="G7034" s="149">
        <v>500203.06</v>
      </c>
      <c r="H7034" s="150">
        <f>Tabela2[[#This Row],[PERCENTUAL REALIZADO2]]*1/100</f>
        <v>0.98793000000000009</v>
      </c>
      <c r="I7034">
        <v>98.793000000000006</v>
      </c>
      <c r="J7034" s="111">
        <v>42356</v>
      </c>
      <c r="K7034" s="111">
        <v>42832</v>
      </c>
      <c r="L7034" t="s">
        <v>2</v>
      </c>
      <c r="M7034" t="s">
        <v>84</v>
      </c>
      <c r="N7034" t="s">
        <v>85</v>
      </c>
    </row>
    <row r="7035" spans="1:14" x14ac:dyDescent="0.25">
      <c r="A7035" t="s">
        <v>933</v>
      </c>
      <c r="B7035" t="s">
        <v>66</v>
      </c>
      <c r="C7035" t="s">
        <v>3000</v>
      </c>
      <c r="D7035" t="s">
        <v>79</v>
      </c>
      <c r="E7035" s="149">
        <v>195000</v>
      </c>
      <c r="F7035" s="149">
        <v>5900</v>
      </c>
      <c r="G7035" s="149">
        <v>200900</v>
      </c>
      <c r="H7035" s="150">
        <f>Tabela2[[#This Row],[PERCENTUAL REALIZADO2]]*1/100</f>
        <v>0.52115400000000001</v>
      </c>
      <c r="I7035">
        <v>52.115400000000001</v>
      </c>
      <c r="J7035" s="111">
        <v>41688</v>
      </c>
      <c r="L7035" t="s">
        <v>2</v>
      </c>
      <c r="M7035" t="s">
        <v>80</v>
      </c>
      <c r="N7035" t="s">
        <v>81</v>
      </c>
    </row>
    <row r="7036" spans="1:14" x14ac:dyDescent="0.25">
      <c r="A7036" t="s">
        <v>9866</v>
      </c>
      <c r="B7036" t="s">
        <v>64</v>
      </c>
      <c r="C7036" t="s">
        <v>9724</v>
      </c>
      <c r="D7036" t="s">
        <v>79</v>
      </c>
      <c r="E7036" s="149">
        <v>975000</v>
      </c>
      <c r="F7036" s="149">
        <v>20000</v>
      </c>
      <c r="G7036" s="149">
        <v>995000</v>
      </c>
      <c r="H7036" s="150">
        <f>Tabela2[[#This Row],[PERCENTUAL REALIZADO2]]*1/100</f>
        <v>0.83209999999999995</v>
      </c>
      <c r="I7036">
        <v>83.21</v>
      </c>
      <c r="J7036" s="111">
        <v>42158</v>
      </c>
      <c r="L7036" t="s">
        <v>2</v>
      </c>
      <c r="M7036" t="s">
        <v>80</v>
      </c>
      <c r="N7036" t="s">
        <v>1324</v>
      </c>
    </row>
    <row r="7037" spans="1:14" x14ac:dyDescent="0.25">
      <c r="A7037" t="s">
        <v>9867</v>
      </c>
      <c r="B7037" t="s">
        <v>47</v>
      </c>
      <c r="C7037" t="s">
        <v>4533</v>
      </c>
      <c r="D7037" t="s">
        <v>82</v>
      </c>
      <c r="E7037" s="149">
        <v>2870400</v>
      </c>
      <c r="F7037" s="149">
        <v>119600</v>
      </c>
      <c r="G7037" s="149">
        <v>2990000</v>
      </c>
      <c r="H7037" s="150">
        <f>Tabela2[[#This Row],[PERCENTUAL REALIZADO2]]*1/100</f>
        <v>3.8869999999999998E-3</v>
      </c>
      <c r="I7037">
        <v>0.38869999999999999</v>
      </c>
      <c r="J7037" s="111">
        <v>42132</v>
      </c>
      <c r="L7037" t="s">
        <v>2</v>
      </c>
      <c r="M7037" t="s">
        <v>84</v>
      </c>
      <c r="N7037" t="s">
        <v>85</v>
      </c>
    </row>
    <row r="7038" spans="1:14" x14ac:dyDescent="0.25">
      <c r="A7038" t="s">
        <v>9869</v>
      </c>
      <c r="B7038" t="s">
        <v>47</v>
      </c>
      <c r="C7038" t="s">
        <v>9868</v>
      </c>
      <c r="D7038" t="s">
        <v>82</v>
      </c>
      <c r="E7038" s="149">
        <v>1176000</v>
      </c>
      <c r="F7038" s="149">
        <v>24000</v>
      </c>
      <c r="G7038" s="149">
        <v>1200000</v>
      </c>
      <c r="H7038" s="150">
        <f>Tabela2[[#This Row],[PERCENTUAL REALIZADO2]]*1/100</f>
        <v>0.14132800000000001</v>
      </c>
      <c r="I7038">
        <v>14.1328</v>
      </c>
      <c r="J7038" s="111">
        <v>42158</v>
      </c>
      <c r="L7038" t="s">
        <v>2</v>
      </c>
      <c r="M7038" t="s">
        <v>84</v>
      </c>
      <c r="N7038" t="s">
        <v>85</v>
      </c>
    </row>
    <row r="7039" spans="1:14" x14ac:dyDescent="0.25">
      <c r="A7039" t="s">
        <v>9870</v>
      </c>
      <c r="B7039" t="s">
        <v>52</v>
      </c>
      <c r="C7039" t="s">
        <v>485</v>
      </c>
      <c r="D7039" t="s">
        <v>82</v>
      </c>
      <c r="E7039" s="149">
        <v>490000</v>
      </c>
      <c r="F7039" s="149">
        <v>10000</v>
      </c>
      <c r="G7039" s="149">
        <v>500000</v>
      </c>
      <c r="H7039" s="150">
        <f>Tabela2[[#This Row],[PERCENTUAL REALIZADO2]]*1/100</f>
        <v>0.226767</v>
      </c>
      <c r="I7039">
        <v>22.6767</v>
      </c>
      <c r="J7039" s="111">
        <v>41946</v>
      </c>
      <c r="L7039" t="s">
        <v>2</v>
      </c>
      <c r="M7039" t="s">
        <v>84</v>
      </c>
      <c r="N7039" t="s">
        <v>85</v>
      </c>
    </row>
    <row r="7040" spans="1:14" x14ac:dyDescent="0.25">
      <c r="A7040" t="s">
        <v>9871</v>
      </c>
      <c r="B7040" t="s">
        <v>52</v>
      </c>
      <c r="C7040" t="s">
        <v>148</v>
      </c>
      <c r="D7040" t="s">
        <v>82</v>
      </c>
      <c r="E7040" s="149">
        <v>882000</v>
      </c>
      <c r="F7040" s="149">
        <v>18000</v>
      </c>
      <c r="G7040" s="149">
        <v>900000</v>
      </c>
      <c r="H7040" s="150">
        <f>Tabela2[[#This Row],[PERCENTUAL REALIZADO2]]*1/100</f>
        <v>5.1639999999999998E-2</v>
      </c>
      <c r="I7040">
        <v>5.1639999999999997</v>
      </c>
      <c r="J7040" s="111">
        <v>42164</v>
      </c>
      <c r="L7040" t="s">
        <v>2</v>
      </c>
      <c r="M7040" t="s">
        <v>84</v>
      </c>
      <c r="N7040" t="s">
        <v>85</v>
      </c>
    </row>
    <row r="7041" spans="1:14" x14ac:dyDescent="0.25">
      <c r="A7041" t="s">
        <v>9872</v>
      </c>
      <c r="B7041" t="s">
        <v>52</v>
      </c>
      <c r="C7041" t="s">
        <v>7419</v>
      </c>
      <c r="D7041" t="s">
        <v>82</v>
      </c>
      <c r="E7041" s="149">
        <v>1000000</v>
      </c>
      <c r="F7041" s="149">
        <v>21000</v>
      </c>
      <c r="G7041" s="149">
        <v>1021000</v>
      </c>
      <c r="H7041" s="150">
        <f>Tabela2[[#This Row],[PERCENTUAL REALIZADO2]]*1/100</f>
        <v>2.962E-2</v>
      </c>
      <c r="I7041">
        <v>2.9620000000000002</v>
      </c>
      <c r="J7041" s="111">
        <v>42102</v>
      </c>
      <c r="L7041" t="s">
        <v>2</v>
      </c>
      <c r="M7041" t="s">
        <v>84</v>
      </c>
      <c r="N7041" t="s">
        <v>85</v>
      </c>
    </row>
    <row r="7042" spans="1:14" x14ac:dyDescent="0.25">
      <c r="A7042" t="s">
        <v>9873</v>
      </c>
      <c r="B7042" t="s">
        <v>47</v>
      </c>
      <c r="C7042" t="s">
        <v>578</v>
      </c>
      <c r="D7042" t="s">
        <v>82</v>
      </c>
      <c r="E7042" s="149">
        <v>279377.28000000003</v>
      </c>
      <c r="F7042" s="149">
        <v>11640.72</v>
      </c>
      <c r="G7042" s="149">
        <v>291018</v>
      </c>
      <c r="H7042" s="150">
        <f>Tabela2[[#This Row],[PERCENTUAL REALIZADO2]]*1/100</f>
        <v>0.31393599999999999</v>
      </c>
      <c r="I7042">
        <v>31.393599999999999</v>
      </c>
      <c r="J7042" s="111">
        <v>42338</v>
      </c>
      <c r="L7042" t="s">
        <v>2</v>
      </c>
      <c r="M7042" t="s">
        <v>84</v>
      </c>
      <c r="N7042" t="s">
        <v>85</v>
      </c>
    </row>
    <row r="7043" spans="1:14" x14ac:dyDescent="0.25">
      <c r="A7043" t="s">
        <v>9874</v>
      </c>
      <c r="B7043" t="s">
        <v>66</v>
      </c>
      <c r="C7043" t="s">
        <v>5181</v>
      </c>
      <c r="D7043" t="s">
        <v>82</v>
      </c>
      <c r="E7043" s="149">
        <v>250000</v>
      </c>
      <c r="F7043" s="149">
        <v>6000</v>
      </c>
      <c r="G7043" s="149">
        <v>256000</v>
      </c>
      <c r="H7043" s="150">
        <f>Tabela2[[#This Row],[PERCENTUAL REALIZADO2]]*1/100</f>
        <v>0.46199800000000002</v>
      </c>
      <c r="I7043">
        <v>46.199800000000003</v>
      </c>
      <c r="J7043" s="111">
        <v>42355</v>
      </c>
      <c r="L7043" t="s">
        <v>2</v>
      </c>
      <c r="M7043" t="s">
        <v>84</v>
      </c>
      <c r="N7043" t="s">
        <v>85</v>
      </c>
    </row>
    <row r="7044" spans="1:14" x14ac:dyDescent="0.25">
      <c r="A7044" t="s">
        <v>9875</v>
      </c>
      <c r="B7044" t="s">
        <v>66</v>
      </c>
      <c r="C7044" t="s">
        <v>5181</v>
      </c>
      <c r="D7044" t="s">
        <v>82</v>
      </c>
      <c r="E7044" s="149">
        <v>335000</v>
      </c>
      <c r="F7044" s="149">
        <v>7000</v>
      </c>
      <c r="G7044" s="149">
        <v>342000</v>
      </c>
      <c r="H7044" s="150">
        <f>Tabela2[[#This Row],[PERCENTUAL REALIZADO2]]*1/100</f>
        <v>2.8903999999999999E-2</v>
      </c>
      <c r="I7044">
        <v>2.8904000000000001</v>
      </c>
      <c r="J7044" s="111">
        <v>42355</v>
      </c>
      <c r="L7044" t="s">
        <v>2</v>
      </c>
      <c r="M7044" t="s">
        <v>84</v>
      </c>
      <c r="N7044" t="s">
        <v>85</v>
      </c>
    </row>
    <row r="7045" spans="1:14" x14ac:dyDescent="0.25">
      <c r="A7045" t="s">
        <v>9876</v>
      </c>
      <c r="B7045" t="s">
        <v>65</v>
      </c>
      <c r="C7045" t="s">
        <v>141</v>
      </c>
      <c r="D7045" t="s">
        <v>117</v>
      </c>
      <c r="E7045" s="149">
        <v>243750</v>
      </c>
      <c r="F7045" s="149">
        <v>67366.3</v>
      </c>
      <c r="G7045" s="149">
        <v>311116.3</v>
      </c>
      <c r="H7045" s="150">
        <f>Tabela2[[#This Row],[PERCENTUAL REALIZADO2]]*1/100</f>
        <v>0.92952400000000002</v>
      </c>
      <c r="I7045">
        <v>92.952399999999997</v>
      </c>
      <c r="J7045" s="111">
        <v>42149</v>
      </c>
      <c r="L7045" t="s">
        <v>2</v>
      </c>
      <c r="M7045" t="s">
        <v>120</v>
      </c>
      <c r="N7045" t="s">
        <v>121</v>
      </c>
    </row>
    <row r="7046" spans="1:14" x14ac:dyDescent="0.25">
      <c r="A7046" t="s">
        <v>9877</v>
      </c>
      <c r="B7046" t="s">
        <v>59</v>
      </c>
      <c r="C7046" t="s">
        <v>3149</v>
      </c>
      <c r="D7046" t="s">
        <v>117</v>
      </c>
      <c r="E7046" s="149">
        <v>438750</v>
      </c>
      <c r="F7046" s="149">
        <v>99880.15</v>
      </c>
      <c r="G7046" s="149">
        <v>538630.15</v>
      </c>
      <c r="H7046" s="150">
        <f>Tabela2[[#This Row],[PERCENTUAL REALIZADO2]]*1/100</f>
        <v>0.78269099999999991</v>
      </c>
      <c r="I7046">
        <v>78.269099999999995</v>
      </c>
      <c r="J7046" s="111">
        <v>42258</v>
      </c>
      <c r="L7046" t="s">
        <v>2</v>
      </c>
      <c r="M7046" t="s">
        <v>120</v>
      </c>
      <c r="N7046" t="s">
        <v>121</v>
      </c>
    </row>
    <row r="7047" spans="1:14" x14ac:dyDescent="0.25">
      <c r="A7047" t="s">
        <v>9878</v>
      </c>
      <c r="B7047" t="s">
        <v>47</v>
      </c>
      <c r="C7047" t="s">
        <v>5769</v>
      </c>
      <c r="D7047" t="s">
        <v>117</v>
      </c>
      <c r="E7047" s="149">
        <v>243750</v>
      </c>
      <c r="F7047" s="149">
        <v>6250</v>
      </c>
      <c r="G7047" s="149">
        <v>250000</v>
      </c>
      <c r="H7047" s="150">
        <f>Tabela2[[#This Row],[PERCENTUAL REALIZADO2]]*1/100</f>
        <v>0</v>
      </c>
      <c r="I7047">
        <v>0</v>
      </c>
      <c r="J7047" s="111">
        <v>42163</v>
      </c>
      <c r="L7047" t="s">
        <v>2</v>
      </c>
      <c r="M7047" t="s">
        <v>120</v>
      </c>
      <c r="N7047" t="s">
        <v>121</v>
      </c>
    </row>
    <row r="7048" spans="1:14" x14ac:dyDescent="0.25">
      <c r="A7048" t="s">
        <v>9880</v>
      </c>
      <c r="B7048" t="s">
        <v>48</v>
      </c>
      <c r="C7048" t="s">
        <v>9879</v>
      </c>
      <c r="D7048" t="s">
        <v>117</v>
      </c>
      <c r="E7048" s="149">
        <v>438750</v>
      </c>
      <c r="F7048" s="149">
        <v>164299.47</v>
      </c>
      <c r="G7048" s="149">
        <v>603049.47</v>
      </c>
      <c r="H7048" s="150">
        <f>Tabela2[[#This Row],[PERCENTUAL REALIZADO2]]*1/100</f>
        <v>0.88604399999999994</v>
      </c>
      <c r="I7048">
        <v>88.604399999999998</v>
      </c>
      <c r="J7048" s="111">
        <v>42129</v>
      </c>
      <c r="L7048" t="s">
        <v>2</v>
      </c>
      <c r="M7048" t="s">
        <v>120</v>
      </c>
      <c r="N7048" t="s">
        <v>121</v>
      </c>
    </row>
    <row r="7049" spans="1:14" x14ac:dyDescent="0.25">
      <c r="A7049" t="s">
        <v>9881</v>
      </c>
      <c r="B7049" t="s">
        <v>50</v>
      </c>
      <c r="C7049" t="s">
        <v>1312</v>
      </c>
      <c r="D7049" t="s">
        <v>117</v>
      </c>
      <c r="E7049" s="149">
        <v>292500</v>
      </c>
      <c r="F7049" s="149">
        <v>78821.19</v>
      </c>
      <c r="G7049" s="149">
        <v>371321.19</v>
      </c>
      <c r="H7049" s="150">
        <f>Tabela2[[#This Row],[PERCENTUAL REALIZADO2]]*1/100</f>
        <v>0.99194700000000002</v>
      </c>
      <c r="I7049">
        <v>99.194699999999997</v>
      </c>
      <c r="J7049" s="111">
        <v>42065</v>
      </c>
      <c r="L7049" t="s">
        <v>2</v>
      </c>
      <c r="M7049" t="s">
        <v>120</v>
      </c>
      <c r="N7049" t="s">
        <v>121</v>
      </c>
    </row>
    <row r="7050" spans="1:14" x14ac:dyDescent="0.25">
      <c r="A7050" t="s">
        <v>9882</v>
      </c>
      <c r="B7050" t="s">
        <v>57</v>
      </c>
      <c r="C7050" t="s">
        <v>8712</v>
      </c>
      <c r="D7050" t="s">
        <v>117</v>
      </c>
      <c r="E7050" s="149">
        <v>243750</v>
      </c>
      <c r="F7050" s="149">
        <v>26219.279999999999</v>
      </c>
      <c r="G7050" s="149">
        <v>269969.28000000003</v>
      </c>
      <c r="H7050" s="150">
        <f>Tabela2[[#This Row],[PERCENTUAL REALIZADO2]]*1/100</f>
        <v>0.57819200000000004</v>
      </c>
      <c r="I7050">
        <v>57.819200000000002</v>
      </c>
      <c r="J7050" s="111">
        <v>42430</v>
      </c>
      <c r="L7050" t="s">
        <v>2</v>
      </c>
      <c r="M7050" t="s">
        <v>120</v>
      </c>
      <c r="N7050" t="s">
        <v>121</v>
      </c>
    </row>
    <row r="7051" spans="1:14" x14ac:dyDescent="0.25">
      <c r="A7051" t="s">
        <v>1692</v>
      </c>
      <c r="B7051" t="s">
        <v>47</v>
      </c>
      <c r="C7051" t="s">
        <v>558</v>
      </c>
      <c r="D7051" t="s">
        <v>117</v>
      </c>
      <c r="E7051" s="149">
        <v>243750</v>
      </c>
      <c r="F7051" s="149">
        <v>6250</v>
      </c>
      <c r="G7051" s="149">
        <v>250000</v>
      </c>
      <c r="H7051" s="150">
        <f>Tabela2[[#This Row],[PERCENTUAL REALIZADO2]]*1/100</f>
        <v>0.11823</v>
      </c>
      <c r="I7051">
        <v>11.823</v>
      </c>
      <c r="J7051" s="111">
        <v>42716</v>
      </c>
      <c r="L7051" t="s">
        <v>2</v>
      </c>
      <c r="M7051" t="s">
        <v>120</v>
      </c>
      <c r="N7051" t="s">
        <v>121</v>
      </c>
    </row>
    <row r="7052" spans="1:14" x14ac:dyDescent="0.25">
      <c r="A7052" t="s">
        <v>9883</v>
      </c>
      <c r="B7052" t="s">
        <v>52</v>
      </c>
      <c r="C7052" t="s">
        <v>322</v>
      </c>
      <c r="D7052" t="s">
        <v>117</v>
      </c>
      <c r="E7052" s="149">
        <v>1950000</v>
      </c>
      <c r="F7052" s="149">
        <v>50000</v>
      </c>
      <c r="G7052" s="149">
        <v>2000000</v>
      </c>
      <c r="H7052" s="150">
        <f>Tabela2[[#This Row],[PERCENTUAL REALIZADO2]]*1/100</f>
        <v>0.70407500000000001</v>
      </c>
      <c r="I7052">
        <v>70.407499999999999</v>
      </c>
      <c r="J7052" s="111">
        <v>42143</v>
      </c>
      <c r="L7052" t="s">
        <v>2</v>
      </c>
      <c r="M7052" t="s">
        <v>120</v>
      </c>
      <c r="N7052" t="s">
        <v>121</v>
      </c>
    </row>
    <row r="7053" spans="1:14" x14ac:dyDescent="0.25">
      <c r="A7053" t="s">
        <v>669</v>
      </c>
      <c r="B7053" t="s">
        <v>65</v>
      </c>
      <c r="C7053" t="s">
        <v>691</v>
      </c>
      <c r="D7053" t="s">
        <v>117</v>
      </c>
      <c r="E7053" s="149">
        <v>292500</v>
      </c>
      <c r="F7053" s="149">
        <v>58497.94</v>
      </c>
      <c r="G7053" s="149">
        <v>350997.94</v>
      </c>
      <c r="H7053" s="150">
        <f>Tabela2[[#This Row],[PERCENTUAL REALIZADO2]]*1/100</f>
        <v>2.2179999999999998E-2</v>
      </c>
      <c r="I7053">
        <v>2.218</v>
      </c>
      <c r="J7053" s="111">
        <v>42158</v>
      </c>
      <c r="L7053" t="s">
        <v>2</v>
      </c>
      <c r="M7053" t="s">
        <v>120</v>
      </c>
      <c r="N7053" t="s">
        <v>121</v>
      </c>
    </row>
    <row r="7054" spans="1:14" x14ac:dyDescent="0.25">
      <c r="A7054" t="s">
        <v>9885</v>
      </c>
      <c r="B7054" t="s">
        <v>59</v>
      </c>
      <c r="C7054" t="s">
        <v>9884</v>
      </c>
      <c r="D7054" t="s">
        <v>117</v>
      </c>
      <c r="E7054" s="149">
        <v>438750</v>
      </c>
      <c r="F7054" s="149">
        <v>16618.07</v>
      </c>
      <c r="G7054" s="149">
        <v>455368.07</v>
      </c>
      <c r="H7054" s="150">
        <f>Tabela2[[#This Row],[PERCENTUAL REALIZADO2]]*1/100</f>
        <v>0.77001199999999992</v>
      </c>
      <c r="I7054">
        <v>77.001199999999997</v>
      </c>
      <c r="J7054" s="111">
        <v>42024</v>
      </c>
      <c r="L7054" t="s">
        <v>2</v>
      </c>
      <c r="M7054" t="s">
        <v>120</v>
      </c>
      <c r="N7054" t="s">
        <v>121</v>
      </c>
    </row>
    <row r="7055" spans="1:14" x14ac:dyDescent="0.25">
      <c r="A7055" t="s">
        <v>9886</v>
      </c>
      <c r="B7055" t="s">
        <v>66</v>
      </c>
      <c r="C7055" t="s">
        <v>1238</v>
      </c>
      <c r="D7055" t="s">
        <v>117</v>
      </c>
      <c r="E7055" s="149">
        <v>243750</v>
      </c>
      <c r="F7055" s="149">
        <v>45114.76</v>
      </c>
      <c r="G7055" s="149">
        <v>288864.76</v>
      </c>
      <c r="H7055" s="150">
        <f>Tabela2[[#This Row],[PERCENTUAL REALIZADO2]]*1/100</f>
        <v>0.51937699999999998</v>
      </c>
      <c r="I7055">
        <v>51.9377</v>
      </c>
      <c r="J7055" s="111">
        <v>42471</v>
      </c>
      <c r="L7055" t="s">
        <v>2</v>
      </c>
      <c r="M7055" t="s">
        <v>120</v>
      </c>
      <c r="N7055" t="s">
        <v>121</v>
      </c>
    </row>
    <row r="7056" spans="1:14" x14ac:dyDescent="0.25">
      <c r="A7056" t="s">
        <v>7686</v>
      </c>
      <c r="B7056" t="s">
        <v>47</v>
      </c>
      <c r="C7056" t="s">
        <v>1842</v>
      </c>
      <c r="D7056" t="s">
        <v>82</v>
      </c>
      <c r="E7056" s="149">
        <v>185250</v>
      </c>
      <c r="F7056" s="149">
        <v>18525</v>
      </c>
      <c r="G7056" s="149">
        <v>203775</v>
      </c>
      <c r="H7056" s="150">
        <f>Tabela2[[#This Row],[PERCENTUAL REALIZADO2]]*1/100</f>
        <v>0.43320000000000003</v>
      </c>
      <c r="I7056">
        <v>43.32</v>
      </c>
      <c r="J7056" s="111">
        <v>40220</v>
      </c>
      <c r="L7056" t="s">
        <v>2</v>
      </c>
      <c r="M7056" t="s">
        <v>84</v>
      </c>
      <c r="N7056" t="s">
        <v>721</v>
      </c>
    </row>
    <row r="7057" spans="1:14" x14ac:dyDescent="0.25">
      <c r="A7057" t="s">
        <v>9887</v>
      </c>
      <c r="B7057" t="s">
        <v>48</v>
      </c>
      <c r="C7057" t="s">
        <v>4976</v>
      </c>
      <c r="D7057" t="s">
        <v>117</v>
      </c>
      <c r="E7057" s="149">
        <v>585000</v>
      </c>
      <c r="F7057" s="149">
        <v>169450.39</v>
      </c>
      <c r="G7057" s="149">
        <v>754450.39</v>
      </c>
      <c r="H7057" s="150">
        <f>Tabela2[[#This Row],[PERCENTUAL REALIZADO2]]*1/100</f>
        <v>0.84625399999999995</v>
      </c>
      <c r="I7057">
        <v>84.625399999999999</v>
      </c>
      <c r="J7057" s="111">
        <v>42178</v>
      </c>
      <c r="L7057" t="s">
        <v>2</v>
      </c>
      <c r="M7057" t="s">
        <v>120</v>
      </c>
      <c r="N7057" t="s">
        <v>121</v>
      </c>
    </row>
    <row r="7058" spans="1:14" x14ac:dyDescent="0.25">
      <c r="A7058" t="s">
        <v>9888</v>
      </c>
      <c r="B7058" t="s">
        <v>67</v>
      </c>
      <c r="C7058" t="s">
        <v>1672</v>
      </c>
      <c r="D7058" t="s">
        <v>117</v>
      </c>
      <c r="E7058" s="149">
        <v>243750</v>
      </c>
      <c r="F7058" s="149">
        <v>6250</v>
      </c>
      <c r="G7058" s="149">
        <v>250000</v>
      </c>
      <c r="H7058" s="150">
        <f>Tabela2[[#This Row],[PERCENTUAL REALIZADO2]]*1/100</f>
        <v>0.41184100000000001</v>
      </c>
      <c r="I7058">
        <v>41.184100000000001</v>
      </c>
      <c r="J7058" s="111">
        <v>42192</v>
      </c>
      <c r="L7058" t="s">
        <v>2</v>
      </c>
      <c r="M7058" t="s">
        <v>120</v>
      </c>
      <c r="N7058" t="s">
        <v>121</v>
      </c>
    </row>
    <row r="7059" spans="1:14" x14ac:dyDescent="0.25">
      <c r="A7059" t="s">
        <v>9890</v>
      </c>
      <c r="B7059" t="s">
        <v>65</v>
      </c>
      <c r="C7059" t="s">
        <v>9889</v>
      </c>
      <c r="D7059" t="s">
        <v>117</v>
      </c>
      <c r="E7059" s="149">
        <v>292500</v>
      </c>
      <c r="F7059" s="149">
        <v>3413.95</v>
      </c>
      <c r="G7059" s="149">
        <v>295913.95</v>
      </c>
      <c r="H7059" s="150">
        <f>Tabela2[[#This Row],[PERCENTUAL REALIZADO2]]*1/100</f>
        <v>0.90513599999999994</v>
      </c>
      <c r="I7059">
        <v>90.513599999999997</v>
      </c>
      <c r="J7059" s="111">
        <v>42422</v>
      </c>
      <c r="L7059" t="s">
        <v>2</v>
      </c>
      <c r="M7059" t="s">
        <v>120</v>
      </c>
      <c r="N7059" t="s">
        <v>121</v>
      </c>
    </row>
    <row r="7060" spans="1:14" x14ac:dyDescent="0.25">
      <c r="A7060" t="s">
        <v>9892</v>
      </c>
      <c r="B7060" t="s">
        <v>59</v>
      </c>
      <c r="C7060" t="s">
        <v>9891</v>
      </c>
      <c r="D7060" t="s">
        <v>117</v>
      </c>
      <c r="E7060" s="149">
        <v>731250</v>
      </c>
      <c r="F7060" s="149">
        <v>49729.69</v>
      </c>
      <c r="G7060" s="149">
        <v>780979.69</v>
      </c>
      <c r="H7060" s="150">
        <f>Tabela2[[#This Row],[PERCENTUAL REALIZADO2]]*1/100</f>
        <v>0.54161400000000004</v>
      </c>
      <c r="I7060">
        <v>54.1614</v>
      </c>
      <c r="J7060" s="111">
        <v>42873</v>
      </c>
      <c r="L7060" t="s">
        <v>2</v>
      </c>
      <c r="M7060" t="s">
        <v>120</v>
      </c>
      <c r="N7060" t="s">
        <v>121</v>
      </c>
    </row>
    <row r="7061" spans="1:14" x14ac:dyDescent="0.25">
      <c r="A7061" t="s">
        <v>409</v>
      </c>
      <c r="B7061" t="s">
        <v>52</v>
      </c>
      <c r="C7061" t="s">
        <v>1228</v>
      </c>
      <c r="D7061" t="s">
        <v>117</v>
      </c>
      <c r="E7061" s="149">
        <v>341250</v>
      </c>
      <c r="F7061" s="149">
        <v>8750</v>
      </c>
      <c r="G7061" s="149">
        <v>350000</v>
      </c>
      <c r="H7061" s="150">
        <f>Tabela2[[#This Row],[PERCENTUAL REALIZADO2]]*1/100</f>
        <v>0.762629</v>
      </c>
      <c r="I7061">
        <v>76.262900000000002</v>
      </c>
      <c r="J7061" s="111">
        <v>42136</v>
      </c>
      <c r="L7061" t="s">
        <v>2</v>
      </c>
      <c r="M7061" t="s">
        <v>120</v>
      </c>
      <c r="N7061" t="s">
        <v>121</v>
      </c>
    </row>
    <row r="7062" spans="1:14" x14ac:dyDescent="0.25">
      <c r="A7062" t="s">
        <v>9894</v>
      </c>
      <c r="B7062" t="s">
        <v>48</v>
      </c>
      <c r="C7062" t="s">
        <v>9893</v>
      </c>
      <c r="D7062" t="s">
        <v>117</v>
      </c>
      <c r="E7062" s="149">
        <v>380250</v>
      </c>
      <c r="F7062" s="149">
        <v>99701.46</v>
      </c>
      <c r="G7062" s="149">
        <v>479951.46</v>
      </c>
      <c r="H7062" s="150">
        <f>Tabela2[[#This Row],[PERCENTUAL REALIZADO2]]*1/100</f>
        <v>0.506467</v>
      </c>
      <c r="I7062">
        <v>50.646700000000003</v>
      </c>
      <c r="J7062" s="111">
        <v>42025</v>
      </c>
      <c r="L7062" t="s">
        <v>2</v>
      </c>
      <c r="M7062" t="s">
        <v>120</v>
      </c>
      <c r="N7062" t="s">
        <v>121</v>
      </c>
    </row>
    <row r="7063" spans="1:14" x14ac:dyDescent="0.25">
      <c r="A7063" t="s">
        <v>9895</v>
      </c>
      <c r="B7063" t="s">
        <v>59</v>
      </c>
      <c r="C7063" t="s">
        <v>2874</v>
      </c>
      <c r="D7063" t="s">
        <v>117</v>
      </c>
      <c r="E7063" s="149">
        <v>877500</v>
      </c>
      <c r="F7063" s="149">
        <v>27140</v>
      </c>
      <c r="G7063" s="149">
        <v>904640</v>
      </c>
      <c r="H7063" s="150">
        <f>Tabela2[[#This Row],[PERCENTUAL REALIZADO2]]*1/100</f>
        <v>4.9181999999999997E-2</v>
      </c>
      <c r="I7063">
        <v>4.9181999999999997</v>
      </c>
      <c r="J7063" s="111">
        <v>42167</v>
      </c>
      <c r="L7063" t="s">
        <v>2</v>
      </c>
      <c r="M7063" t="s">
        <v>120</v>
      </c>
      <c r="N7063" t="s">
        <v>121</v>
      </c>
    </row>
    <row r="7064" spans="1:14" x14ac:dyDescent="0.25">
      <c r="A7064" t="s">
        <v>9897</v>
      </c>
      <c r="B7064" t="s">
        <v>59</v>
      </c>
      <c r="C7064" t="s">
        <v>9896</v>
      </c>
      <c r="D7064" t="s">
        <v>117</v>
      </c>
      <c r="E7064" s="149">
        <v>731250</v>
      </c>
      <c r="F7064" s="149">
        <v>15000</v>
      </c>
      <c r="G7064" s="149">
        <v>746250</v>
      </c>
      <c r="H7064" s="150">
        <f>Tabela2[[#This Row],[PERCENTUAL REALIZADO2]]*1/100</f>
        <v>0.72079199999999999</v>
      </c>
      <c r="I7064">
        <v>72.0792</v>
      </c>
      <c r="J7064" s="111">
        <v>42107</v>
      </c>
      <c r="L7064" t="s">
        <v>2</v>
      </c>
      <c r="M7064" t="s">
        <v>120</v>
      </c>
      <c r="N7064" t="s">
        <v>121</v>
      </c>
    </row>
    <row r="7065" spans="1:14" x14ac:dyDescent="0.25">
      <c r="A7065" t="s">
        <v>9898</v>
      </c>
      <c r="B7065" t="s">
        <v>52</v>
      </c>
      <c r="C7065" t="s">
        <v>6568</v>
      </c>
      <c r="D7065" t="s">
        <v>86</v>
      </c>
      <c r="E7065" s="149">
        <v>987600</v>
      </c>
      <c r="F7065" s="149">
        <v>22400</v>
      </c>
      <c r="G7065" s="149">
        <v>1010000</v>
      </c>
      <c r="H7065" s="150">
        <f>Tabela2[[#This Row],[PERCENTUAL REALIZADO2]]*1/100</f>
        <v>0.99286600000000003</v>
      </c>
      <c r="I7065">
        <v>99.286600000000007</v>
      </c>
      <c r="J7065" s="111">
        <v>42167</v>
      </c>
      <c r="L7065" t="s">
        <v>2</v>
      </c>
      <c r="M7065" t="s">
        <v>84</v>
      </c>
      <c r="N7065" t="s">
        <v>88</v>
      </c>
    </row>
    <row r="7066" spans="1:14" x14ac:dyDescent="0.25">
      <c r="A7066" t="s">
        <v>9899</v>
      </c>
      <c r="B7066" t="s">
        <v>67</v>
      </c>
      <c r="C7066" t="s">
        <v>194</v>
      </c>
      <c r="D7066" t="s">
        <v>82</v>
      </c>
      <c r="E7066" s="149">
        <v>487500</v>
      </c>
      <c r="F7066" s="149">
        <v>20500</v>
      </c>
      <c r="G7066" s="149">
        <v>508000</v>
      </c>
      <c r="H7066" s="150">
        <f>Tabela2[[#This Row],[PERCENTUAL REALIZADO2]]*1/100</f>
        <v>0.41925800000000002</v>
      </c>
      <c r="I7066">
        <v>41.925800000000002</v>
      </c>
      <c r="J7066" s="111">
        <v>42156</v>
      </c>
      <c r="L7066" t="s">
        <v>2</v>
      </c>
      <c r="M7066" t="s">
        <v>84</v>
      </c>
      <c r="N7066" t="s">
        <v>85</v>
      </c>
    </row>
    <row r="7067" spans="1:14" x14ac:dyDescent="0.25">
      <c r="A7067" t="s">
        <v>7690</v>
      </c>
      <c r="B7067" t="s">
        <v>58</v>
      </c>
      <c r="C7067" t="s">
        <v>6096</v>
      </c>
      <c r="D7067" t="s">
        <v>82</v>
      </c>
      <c r="E7067" s="149">
        <v>195000</v>
      </c>
      <c r="F7067" s="149">
        <v>23963.49</v>
      </c>
      <c r="G7067" s="149">
        <v>218963.49</v>
      </c>
      <c r="H7067" s="150">
        <f>Tabela2[[#This Row],[PERCENTUAL REALIZADO2]]*1/100</f>
        <v>0.94290000000000007</v>
      </c>
      <c r="I7067">
        <v>94.29</v>
      </c>
      <c r="J7067" s="111">
        <v>39493</v>
      </c>
      <c r="L7067" t="s">
        <v>2</v>
      </c>
      <c r="M7067" t="s">
        <v>84</v>
      </c>
      <c r="N7067" t="s">
        <v>721</v>
      </c>
    </row>
    <row r="7068" spans="1:14" x14ac:dyDescent="0.25">
      <c r="A7068" t="s">
        <v>9900</v>
      </c>
      <c r="B7068" t="s">
        <v>66</v>
      </c>
      <c r="C7068" t="s">
        <v>174</v>
      </c>
      <c r="D7068" t="s">
        <v>82</v>
      </c>
      <c r="E7068" s="149">
        <v>975000</v>
      </c>
      <c r="F7068" s="149">
        <v>84800</v>
      </c>
      <c r="G7068" s="149">
        <v>1059800</v>
      </c>
      <c r="H7068" s="150">
        <f>Tabela2[[#This Row],[PERCENTUAL REALIZADO2]]*1/100</f>
        <v>0.68093400000000004</v>
      </c>
      <c r="I7068">
        <v>68.093400000000003</v>
      </c>
      <c r="J7068" s="111">
        <v>41943</v>
      </c>
      <c r="L7068" t="s">
        <v>2</v>
      </c>
      <c r="M7068" t="s">
        <v>84</v>
      </c>
      <c r="N7068" t="s">
        <v>85</v>
      </c>
    </row>
    <row r="7069" spans="1:14" x14ac:dyDescent="0.25">
      <c r="A7069" t="s">
        <v>7691</v>
      </c>
      <c r="B7069" t="s">
        <v>58</v>
      </c>
      <c r="C7069" t="s">
        <v>5487</v>
      </c>
      <c r="D7069" t="s">
        <v>82</v>
      </c>
      <c r="E7069" s="149">
        <v>292500</v>
      </c>
      <c r="F7069" s="149">
        <v>50961.85</v>
      </c>
      <c r="G7069" s="149">
        <v>343461.85</v>
      </c>
      <c r="H7069" s="150">
        <f>Tabela2[[#This Row],[PERCENTUAL REALIZADO2]]*1/100</f>
        <v>0.57710000000000006</v>
      </c>
      <c r="I7069">
        <v>57.71</v>
      </c>
      <c r="J7069" s="111">
        <v>39622</v>
      </c>
      <c r="K7069" s="111">
        <v>42004</v>
      </c>
      <c r="L7069" t="s">
        <v>2</v>
      </c>
      <c r="M7069" t="s">
        <v>84</v>
      </c>
      <c r="N7069" t="s">
        <v>721</v>
      </c>
    </row>
    <row r="7070" spans="1:14" x14ac:dyDescent="0.25">
      <c r="A7070" t="s">
        <v>9901</v>
      </c>
      <c r="B7070" t="s">
        <v>48</v>
      </c>
      <c r="C7070" t="s">
        <v>1125</v>
      </c>
      <c r="D7070" t="s">
        <v>82</v>
      </c>
      <c r="E7070" s="149">
        <v>1462500</v>
      </c>
      <c r="F7070" s="149">
        <v>72641.72</v>
      </c>
      <c r="G7070" s="149">
        <v>1535141.72</v>
      </c>
      <c r="H7070" s="150">
        <f>Tabela2[[#This Row],[PERCENTUAL REALIZADO2]]*1/100</f>
        <v>2.7486E-2</v>
      </c>
      <c r="I7070">
        <v>2.7486000000000002</v>
      </c>
      <c r="J7070" s="111">
        <v>42217</v>
      </c>
      <c r="L7070" t="s">
        <v>2</v>
      </c>
      <c r="M7070" t="s">
        <v>84</v>
      </c>
      <c r="N7070" t="s">
        <v>85</v>
      </c>
    </row>
    <row r="7071" spans="1:14" x14ac:dyDescent="0.25">
      <c r="A7071" t="s">
        <v>9902</v>
      </c>
      <c r="B7071" t="s">
        <v>52</v>
      </c>
      <c r="C7071" t="s">
        <v>2907</v>
      </c>
      <c r="D7071" t="s">
        <v>82</v>
      </c>
      <c r="E7071" s="149">
        <v>1072500</v>
      </c>
      <c r="F7071" s="149">
        <v>27500</v>
      </c>
      <c r="G7071" s="149">
        <v>1100000</v>
      </c>
      <c r="H7071" s="150">
        <f>Tabela2[[#This Row],[PERCENTUAL REALIZADO2]]*1/100</f>
        <v>0.59231499999999992</v>
      </c>
      <c r="I7071">
        <v>59.231499999999997</v>
      </c>
      <c r="J7071" s="111">
        <v>42158</v>
      </c>
      <c r="L7071" t="s">
        <v>2</v>
      </c>
      <c r="M7071" t="s">
        <v>84</v>
      </c>
      <c r="N7071" t="s">
        <v>85</v>
      </c>
    </row>
    <row r="7072" spans="1:14" x14ac:dyDescent="0.25">
      <c r="A7072" t="s">
        <v>9903</v>
      </c>
      <c r="B7072" t="s">
        <v>54</v>
      </c>
      <c r="C7072" t="s">
        <v>5067</v>
      </c>
      <c r="D7072" t="s">
        <v>82</v>
      </c>
      <c r="E7072" s="149">
        <v>975000</v>
      </c>
      <c r="F7072" s="149">
        <v>35769.410000000003</v>
      </c>
      <c r="G7072" s="149">
        <v>1010769.41</v>
      </c>
      <c r="H7072" s="150">
        <f>Tabela2[[#This Row],[PERCENTUAL REALIZADO2]]*1/100</f>
        <v>0.10152599999999999</v>
      </c>
      <c r="I7072">
        <v>10.1526</v>
      </c>
      <c r="J7072" s="111">
        <v>42283</v>
      </c>
      <c r="L7072" t="s">
        <v>2</v>
      </c>
      <c r="M7072" t="s">
        <v>84</v>
      </c>
      <c r="N7072" t="s">
        <v>85</v>
      </c>
    </row>
    <row r="7073" spans="1:14" x14ac:dyDescent="0.25">
      <c r="A7073" t="s">
        <v>9905</v>
      </c>
      <c r="B7073" t="s">
        <v>66</v>
      </c>
      <c r="C7073" t="s">
        <v>9904</v>
      </c>
      <c r="D7073" t="s">
        <v>86</v>
      </c>
      <c r="E7073" s="149">
        <v>245850</v>
      </c>
      <c r="F7073" s="149">
        <v>6576.8</v>
      </c>
      <c r="G7073" s="149">
        <v>252426.8</v>
      </c>
      <c r="H7073" s="150">
        <f>Tabela2[[#This Row],[PERCENTUAL REALIZADO2]]*1/100</f>
        <v>0.40996000000000005</v>
      </c>
      <c r="I7073">
        <v>40.996000000000002</v>
      </c>
      <c r="J7073" s="111">
        <v>42311</v>
      </c>
      <c r="L7073" t="s">
        <v>2</v>
      </c>
      <c r="M7073" t="s">
        <v>84</v>
      </c>
      <c r="N7073" t="s">
        <v>88</v>
      </c>
    </row>
    <row r="7074" spans="1:14" x14ac:dyDescent="0.25">
      <c r="A7074" t="s">
        <v>9906</v>
      </c>
      <c r="B7074" t="s">
        <v>48</v>
      </c>
      <c r="C7074" t="s">
        <v>3492</v>
      </c>
      <c r="D7074" t="s">
        <v>86</v>
      </c>
      <c r="E7074" s="149">
        <v>493100</v>
      </c>
      <c r="F7074" s="149">
        <v>39868.339999999997</v>
      </c>
      <c r="G7074" s="149">
        <v>532968.34</v>
      </c>
      <c r="H7074" s="150">
        <f>Tabela2[[#This Row],[PERCENTUAL REALIZADO2]]*1/100</f>
        <v>0.73419200000000007</v>
      </c>
      <c r="I7074">
        <v>73.419200000000004</v>
      </c>
      <c r="J7074" s="111">
        <v>42156</v>
      </c>
      <c r="L7074" t="s">
        <v>2</v>
      </c>
      <c r="M7074" t="s">
        <v>84</v>
      </c>
      <c r="N7074" t="s">
        <v>88</v>
      </c>
    </row>
    <row r="7075" spans="1:14" x14ac:dyDescent="0.25">
      <c r="A7075" t="s">
        <v>9907</v>
      </c>
      <c r="B7075" t="s">
        <v>57</v>
      </c>
      <c r="C7075" t="s">
        <v>7282</v>
      </c>
      <c r="D7075" t="s">
        <v>86</v>
      </c>
      <c r="E7075" s="149">
        <v>295300</v>
      </c>
      <c r="F7075" s="149">
        <v>6044.94</v>
      </c>
      <c r="G7075" s="149">
        <v>301344.94</v>
      </c>
      <c r="H7075" s="150">
        <f>Tabela2[[#This Row],[PERCENTUAL REALIZADO2]]*1/100</f>
        <v>0.316525</v>
      </c>
      <c r="I7075">
        <v>31.6525</v>
      </c>
      <c r="J7075" s="111">
        <v>42013</v>
      </c>
      <c r="L7075" t="s">
        <v>2</v>
      </c>
      <c r="M7075" t="s">
        <v>84</v>
      </c>
      <c r="N7075" t="s">
        <v>88</v>
      </c>
    </row>
    <row r="7076" spans="1:14" x14ac:dyDescent="0.25">
      <c r="A7076" t="s">
        <v>9908</v>
      </c>
      <c r="B7076" t="s">
        <v>47</v>
      </c>
      <c r="C7076" t="s">
        <v>5982</v>
      </c>
      <c r="D7076" t="s">
        <v>86</v>
      </c>
      <c r="E7076" s="149">
        <v>394200</v>
      </c>
      <c r="F7076" s="149">
        <v>3182.95</v>
      </c>
      <c r="G7076" s="149">
        <v>397382.95</v>
      </c>
      <c r="H7076" s="150">
        <f>Tabela2[[#This Row],[PERCENTUAL REALIZADO2]]*1/100</f>
        <v>0.49655299999999997</v>
      </c>
      <c r="I7076">
        <v>49.655299999999997</v>
      </c>
      <c r="J7076" s="111">
        <v>42305</v>
      </c>
      <c r="L7076" t="s">
        <v>2</v>
      </c>
      <c r="M7076" t="s">
        <v>84</v>
      </c>
      <c r="N7076" t="s">
        <v>88</v>
      </c>
    </row>
    <row r="7077" spans="1:14" x14ac:dyDescent="0.25">
      <c r="A7077" t="s">
        <v>9909</v>
      </c>
      <c r="B7077" t="s">
        <v>68</v>
      </c>
      <c r="C7077" t="s">
        <v>881</v>
      </c>
      <c r="D7077" t="s">
        <v>86</v>
      </c>
      <c r="E7077" s="149">
        <v>245850</v>
      </c>
      <c r="F7077" s="149">
        <v>22152.22</v>
      </c>
      <c r="G7077" s="149">
        <v>268002.21999999997</v>
      </c>
      <c r="H7077" s="150">
        <f>Tabela2[[#This Row],[PERCENTUAL REALIZADO2]]*1/100</f>
        <v>0.51528399999999996</v>
      </c>
      <c r="I7077">
        <v>51.528399999999998</v>
      </c>
      <c r="J7077" s="111">
        <v>42339</v>
      </c>
      <c r="L7077" t="s">
        <v>2</v>
      </c>
      <c r="M7077" t="s">
        <v>84</v>
      </c>
      <c r="N7077" t="s">
        <v>88</v>
      </c>
    </row>
    <row r="7078" spans="1:14" x14ac:dyDescent="0.25">
      <c r="A7078" t="s">
        <v>9910</v>
      </c>
      <c r="B7078" t="s">
        <v>58</v>
      </c>
      <c r="C7078" t="s">
        <v>472</v>
      </c>
      <c r="D7078" t="s">
        <v>86</v>
      </c>
      <c r="E7078" s="149">
        <v>740350</v>
      </c>
      <c r="F7078" s="149">
        <v>31000</v>
      </c>
      <c r="G7078" s="149">
        <v>771350</v>
      </c>
      <c r="H7078" s="150">
        <f>Tabela2[[#This Row],[PERCENTUAL REALIZADO2]]*1/100</f>
        <v>0.67444199999999999</v>
      </c>
      <c r="I7078">
        <v>67.444199999999995</v>
      </c>
      <c r="J7078" s="111">
        <v>42138</v>
      </c>
      <c r="L7078" t="s">
        <v>2</v>
      </c>
      <c r="M7078" t="s">
        <v>84</v>
      </c>
      <c r="N7078" t="s">
        <v>88</v>
      </c>
    </row>
    <row r="7079" spans="1:14" x14ac:dyDescent="0.25">
      <c r="A7079" t="s">
        <v>9911</v>
      </c>
      <c r="B7079" t="s">
        <v>65</v>
      </c>
      <c r="C7079" t="s">
        <v>396</v>
      </c>
      <c r="D7079" t="s">
        <v>86</v>
      </c>
      <c r="E7079" s="149">
        <v>251784</v>
      </c>
      <c r="F7079" s="149">
        <v>35110.93</v>
      </c>
      <c r="G7079" s="149">
        <v>286894.93</v>
      </c>
      <c r="H7079" s="150">
        <f>Tabela2[[#This Row],[PERCENTUAL REALIZADO2]]*1/100</f>
        <v>0.98714600000000008</v>
      </c>
      <c r="I7079">
        <v>98.714600000000004</v>
      </c>
      <c r="J7079" s="111">
        <v>42151</v>
      </c>
      <c r="L7079" t="s">
        <v>2</v>
      </c>
      <c r="M7079" t="s">
        <v>84</v>
      </c>
      <c r="N7079" t="s">
        <v>88</v>
      </c>
    </row>
    <row r="7080" spans="1:14" x14ac:dyDescent="0.25">
      <c r="A7080" t="s">
        <v>7695</v>
      </c>
      <c r="B7080" t="s">
        <v>48</v>
      </c>
      <c r="C7080" t="s">
        <v>1394</v>
      </c>
      <c r="D7080" t="s">
        <v>117</v>
      </c>
      <c r="E7080" s="149">
        <v>200000</v>
      </c>
      <c r="F7080" s="149">
        <v>10520</v>
      </c>
      <c r="G7080" s="149">
        <v>210520</v>
      </c>
      <c r="H7080" s="150">
        <f>Tabela2[[#This Row],[PERCENTUAL REALIZADO2]]*1/100</f>
        <v>0.42729999999999996</v>
      </c>
      <c r="I7080">
        <v>42.73</v>
      </c>
      <c r="J7080" s="111">
        <v>40007</v>
      </c>
      <c r="K7080" s="111">
        <v>43129</v>
      </c>
      <c r="L7080" t="s">
        <v>2</v>
      </c>
      <c r="M7080" t="s">
        <v>120</v>
      </c>
      <c r="N7080" t="s">
        <v>722</v>
      </c>
    </row>
    <row r="7081" spans="1:14" x14ac:dyDescent="0.25">
      <c r="A7081" t="s">
        <v>9912</v>
      </c>
      <c r="B7081" t="s">
        <v>48</v>
      </c>
      <c r="C7081" t="s">
        <v>515</v>
      </c>
      <c r="D7081" t="s">
        <v>86</v>
      </c>
      <c r="E7081" s="149">
        <v>1482100</v>
      </c>
      <c r="F7081" s="149">
        <v>165091.12</v>
      </c>
      <c r="G7081" s="149">
        <v>1647191.12</v>
      </c>
      <c r="H7081" s="150">
        <f>Tabela2[[#This Row],[PERCENTUAL REALIZADO2]]*1/100</f>
        <v>0.99884699999999993</v>
      </c>
      <c r="I7081">
        <v>99.884699999999995</v>
      </c>
      <c r="J7081" s="111">
        <v>42217</v>
      </c>
      <c r="L7081" t="s">
        <v>2</v>
      </c>
      <c r="M7081" t="s">
        <v>84</v>
      </c>
      <c r="N7081" t="s">
        <v>88</v>
      </c>
    </row>
    <row r="7082" spans="1:14" x14ac:dyDescent="0.25">
      <c r="A7082" t="s">
        <v>9915</v>
      </c>
      <c r="B7082" t="s">
        <v>58</v>
      </c>
      <c r="C7082" t="s">
        <v>472</v>
      </c>
      <c r="D7082" t="s">
        <v>86</v>
      </c>
      <c r="E7082" s="149">
        <v>690900</v>
      </c>
      <c r="F7082" s="149">
        <v>31920.01</v>
      </c>
      <c r="G7082" s="149">
        <v>722820.01</v>
      </c>
      <c r="H7082" s="150">
        <f>Tabela2[[#This Row],[PERCENTUAL REALIZADO2]]*1/100</f>
        <v>0.83928999999999998</v>
      </c>
      <c r="I7082">
        <v>83.929000000000002</v>
      </c>
      <c r="J7082" s="111">
        <v>42277</v>
      </c>
      <c r="L7082" t="s">
        <v>2</v>
      </c>
      <c r="M7082" t="s">
        <v>84</v>
      </c>
      <c r="N7082" t="s">
        <v>88</v>
      </c>
    </row>
    <row r="7083" spans="1:14" x14ac:dyDescent="0.25">
      <c r="A7083" t="s">
        <v>9916</v>
      </c>
      <c r="B7083" t="s">
        <v>65</v>
      </c>
      <c r="C7083" t="s">
        <v>989</v>
      </c>
      <c r="D7083" t="s">
        <v>86</v>
      </c>
      <c r="E7083" s="149">
        <v>245850</v>
      </c>
      <c r="F7083" s="149">
        <v>96608.06</v>
      </c>
      <c r="G7083" s="149">
        <v>342458.06</v>
      </c>
      <c r="H7083" s="150">
        <f>Tabela2[[#This Row],[PERCENTUAL REALIZADO2]]*1/100</f>
        <v>0.58657199999999998</v>
      </c>
      <c r="I7083">
        <v>58.657200000000003</v>
      </c>
      <c r="J7083" s="111">
        <v>42112</v>
      </c>
      <c r="L7083" t="s">
        <v>2</v>
      </c>
      <c r="M7083" t="s">
        <v>84</v>
      </c>
      <c r="N7083" t="s">
        <v>88</v>
      </c>
    </row>
    <row r="7084" spans="1:14" x14ac:dyDescent="0.25">
      <c r="A7084" t="s">
        <v>545</v>
      </c>
      <c r="B7084" t="s">
        <v>68</v>
      </c>
      <c r="C7084" t="s">
        <v>1148</v>
      </c>
      <c r="D7084" t="s">
        <v>86</v>
      </c>
      <c r="E7084" s="149">
        <v>245850</v>
      </c>
      <c r="F7084" s="149">
        <v>15133.77</v>
      </c>
      <c r="G7084" s="149">
        <v>260983.77</v>
      </c>
      <c r="H7084" s="150">
        <f>Tabela2[[#This Row],[PERCENTUAL REALIZADO2]]*1/100</f>
        <v>0.98092600000000008</v>
      </c>
      <c r="I7084">
        <v>98.092600000000004</v>
      </c>
      <c r="J7084" s="111">
        <v>42444</v>
      </c>
      <c r="L7084" t="s">
        <v>2</v>
      </c>
      <c r="M7084" t="s">
        <v>84</v>
      </c>
      <c r="N7084" t="s">
        <v>88</v>
      </c>
    </row>
    <row r="7085" spans="1:14" x14ac:dyDescent="0.25">
      <c r="A7085" t="s">
        <v>9918</v>
      </c>
      <c r="B7085" t="s">
        <v>65</v>
      </c>
      <c r="C7085" t="s">
        <v>9917</v>
      </c>
      <c r="D7085" t="s">
        <v>86</v>
      </c>
      <c r="E7085" s="149">
        <v>394200</v>
      </c>
      <c r="F7085" s="149">
        <v>125897.38</v>
      </c>
      <c r="G7085" s="149">
        <v>520097.38</v>
      </c>
      <c r="H7085" s="150">
        <f>Tabela2[[#This Row],[PERCENTUAL REALIZADO2]]*1/100</f>
        <v>0.55103800000000003</v>
      </c>
      <c r="I7085">
        <v>55.1038</v>
      </c>
      <c r="J7085" s="111">
        <v>42128</v>
      </c>
      <c r="L7085" t="s">
        <v>2</v>
      </c>
      <c r="M7085" t="s">
        <v>84</v>
      </c>
      <c r="N7085" t="s">
        <v>88</v>
      </c>
    </row>
    <row r="7086" spans="1:14" x14ac:dyDescent="0.25">
      <c r="A7086" t="s">
        <v>9919</v>
      </c>
      <c r="B7086" t="s">
        <v>47</v>
      </c>
      <c r="C7086" t="s">
        <v>8110</v>
      </c>
      <c r="D7086" t="s">
        <v>79</v>
      </c>
      <c r="E7086" s="149">
        <v>975000</v>
      </c>
      <c r="F7086" s="149">
        <v>85000</v>
      </c>
      <c r="G7086" s="149">
        <v>1060000</v>
      </c>
      <c r="H7086" s="150">
        <f>Tabela2[[#This Row],[PERCENTUAL REALIZADO2]]*1/100</f>
        <v>0.93326100000000001</v>
      </c>
      <c r="I7086">
        <v>93.326099999999997</v>
      </c>
      <c r="J7086" s="111">
        <v>42156</v>
      </c>
      <c r="L7086" t="s">
        <v>2</v>
      </c>
      <c r="M7086" t="s">
        <v>80</v>
      </c>
      <c r="N7086" t="s">
        <v>81</v>
      </c>
    </row>
    <row r="7087" spans="1:14" x14ac:dyDescent="0.25">
      <c r="A7087" t="s">
        <v>109</v>
      </c>
      <c r="B7087" t="s">
        <v>54</v>
      </c>
      <c r="C7087" t="s">
        <v>1113</v>
      </c>
      <c r="D7087" t="s">
        <v>79</v>
      </c>
      <c r="E7087" s="149">
        <v>243750</v>
      </c>
      <c r="F7087" s="149">
        <v>54250</v>
      </c>
      <c r="G7087" s="149">
        <v>298000</v>
      </c>
      <c r="H7087" s="150">
        <f>Tabela2[[#This Row],[PERCENTUAL REALIZADO2]]*1/100</f>
        <v>0.90603999999999996</v>
      </c>
      <c r="I7087">
        <v>90.603999999999999</v>
      </c>
      <c r="J7087" s="111">
        <v>42261</v>
      </c>
      <c r="L7087" t="s">
        <v>2</v>
      </c>
      <c r="M7087" t="s">
        <v>80</v>
      </c>
      <c r="N7087" t="s">
        <v>1324</v>
      </c>
    </row>
    <row r="7088" spans="1:14" x14ac:dyDescent="0.25">
      <c r="A7088" t="s">
        <v>9921</v>
      </c>
      <c r="B7088" t="s">
        <v>47</v>
      </c>
      <c r="C7088" t="s">
        <v>3516</v>
      </c>
      <c r="D7088" t="s">
        <v>79</v>
      </c>
      <c r="E7088" s="149">
        <v>1950000</v>
      </c>
      <c r="F7088" s="149">
        <v>170000</v>
      </c>
      <c r="G7088" s="149">
        <v>2120000</v>
      </c>
      <c r="H7088" s="150">
        <f>Tabela2[[#This Row],[PERCENTUAL REALIZADO2]]*1/100</f>
        <v>0.80785300000000004</v>
      </c>
      <c r="I7088">
        <v>80.785300000000007</v>
      </c>
      <c r="J7088" s="111">
        <v>42128</v>
      </c>
      <c r="L7088" t="s">
        <v>2</v>
      </c>
      <c r="M7088" t="s">
        <v>80</v>
      </c>
      <c r="N7088" t="s">
        <v>81</v>
      </c>
    </row>
    <row r="7089" spans="1:14" x14ac:dyDescent="0.25">
      <c r="A7089" t="s">
        <v>9922</v>
      </c>
      <c r="B7089" t="s">
        <v>52</v>
      </c>
      <c r="C7089" t="s">
        <v>7716</v>
      </c>
      <c r="D7089" t="s">
        <v>86</v>
      </c>
      <c r="E7089" s="149">
        <v>592000</v>
      </c>
      <c r="F7089" s="149">
        <v>8000</v>
      </c>
      <c r="G7089" s="149">
        <v>600000</v>
      </c>
      <c r="H7089" s="150">
        <f>Tabela2[[#This Row],[PERCENTUAL REALIZADO2]]*1/100</f>
        <v>0.901559</v>
      </c>
      <c r="I7089">
        <v>90.155900000000003</v>
      </c>
      <c r="J7089" s="111">
        <v>42195</v>
      </c>
      <c r="L7089" t="s">
        <v>2</v>
      </c>
      <c r="M7089" t="s">
        <v>84</v>
      </c>
      <c r="N7089" t="s">
        <v>88</v>
      </c>
    </row>
    <row r="7090" spans="1:14" x14ac:dyDescent="0.25">
      <c r="A7090" t="s">
        <v>9923</v>
      </c>
      <c r="B7090" t="s">
        <v>48</v>
      </c>
      <c r="C7090" t="s">
        <v>297</v>
      </c>
      <c r="D7090" t="s">
        <v>86</v>
      </c>
      <c r="E7090" s="149">
        <v>482364.84</v>
      </c>
      <c r="F7090" s="149">
        <v>20099</v>
      </c>
      <c r="G7090" s="149">
        <v>502463.84</v>
      </c>
      <c r="H7090" s="150">
        <f>Tabela2[[#This Row],[PERCENTUAL REALIZADO2]]*1/100</f>
        <v>0.81467900000000004</v>
      </c>
      <c r="I7090">
        <v>81.4679</v>
      </c>
      <c r="J7090" s="111">
        <v>41821</v>
      </c>
      <c r="L7090" t="s">
        <v>2</v>
      </c>
      <c r="M7090" t="s">
        <v>84</v>
      </c>
      <c r="N7090" t="s">
        <v>88</v>
      </c>
    </row>
    <row r="7091" spans="1:14" x14ac:dyDescent="0.25">
      <c r="A7091" t="s">
        <v>9924</v>
      </c>
      <c r="B7091" t="s">
        <v>47</v>
      </c>
      <c r="C7091" t="s">
        <v>4098</v>
      </c>
      <c r="D7091" t="s">
        <v>117</v>
      </c>
      <c r="E7091" s="149">
        <v>487500</v>
      </c>
      <c r="F7091" s="149">
        <v>86600</v>
      </c>
      <c r="G7091" s="149">
        <v>574100</v>
      </c>
      <c r="H7091" s="150">
        <f>Tabela2[[#This Row],[PERCENTUAL REALIZADO2]]*1/100</f>
        <v>8.1155000000000005E-2</v>
      </c>
      <c r="I7091">
        <v>8.1155000000000008</v>
      </c>
      <c r="J7091" s="111">
        <v>42100</v>
      </c>
      <c r="L7091" t="s">
        <v>2</v>
      </c>
      <c r="M7091" t="s">
        <v>120</v>
      </c>
      <c r="N7091" t="s">
        <v>121</v>
      </c>
    </row>
    <row r="7092" spans="1:14" x14ac:dyDescent="0.25">
      <c r="A7092" t="s">
        <v>9926</v>
      </c>
      <c r="B7092" t="s">
        <v>47</v>
      </c>
      <c r="C7092" t="s">
        <v>9925</v>
      </c>
      <c r="D7092" t="s">
        <v>117</v>
      </c>
      <c r="E7092" s="149">
        <v>487500</v>
      </c>
      <c r="F7092" s="149">
        <v>86600</v>
      </c>
      <c r="G7092" s="149">
        <v>574100</v>
      </c>
      <c r="H7092" s="150">
        <f>Tabela2[[#This Row],[PERCENTUAL REALIZADO2]]*1/100</f>
        <v>1.9997000000000001E-2</v>
      </c>
      <c r="I7092">
        <v>1.9997</v>
      </c>
      <c r="J7092" s="111">
        <v>42142</v>
      </c>
      <c r="L7092" t="s">
        <v>2</v>
      </c>
      <c r="M7092" t="s">
        <v>120</v>
      </c>
      <c r="N7092" t="s">
        <v>121</v>
      </c>
    </row>
    <row r="7093" spans="1:14" x14ac:dyDescent="0.25">
      <c r="A7093" t="s">
        <v>9927</v>
      </c>
      <c r="B7093" t="s">
        <v>53</v>
      </c>
      <c r="C7093" t="s">
        <v>4900</v>
      </c>
      <c r="D7093" t="s">
        <v>117</v>
      </c>
      <c r="E7093" s="149">
        <v>292500</v>
      </c>
      <c r="F7093" s="149">
        <v>7500</v>
      </c>
      <c r="G7093" s="149">
        <v>300000</v>
      </c>
      <c r="H7093" s="150">
        <f>Tabela2[[#This Row],[PERCENTUAL REALIZADO2]]*1/100</f>
        <v>0.97615300000000005</v>
      </c>
      <c r="I7093">
        <v>97.615300000000005</v>
      </c>
      <c r="J7093" s="111">
        <v>42367</v>
      </c>
      <c r="L7093" t="s">
        <v>2</v>
      </c>
      <c r="M7093" t="s">
        <v>120</v>
      </c>
      <c r="N7093" t="s">
        <v>121</v>
      </c>
    </row>
    <row r="7094" spans="1:14" x14ac:dyDescent="0.25">
      <c r="A7094" t="s">
        <v>9928</v>
      </c>
      <c r="B7094" t="s">
        <v>65</v>
      </c>
      <c r="C7094" t="s">
        <v>4824</v>
      </c>
      <c r="D7094" t="s">
        <v>117</v>
      </c>
      <c r="E7094" s="149">
        <v>243750</v>
      </c>
      <c r="F7094" s="149">
        <v>9660.8799999999992</v>
      </c>
      <c r="G7094" s="149">
        <v>253410.88</v>
      </c>
      <c r="H7094" s="150">
        <f>Tabela2[[#This Row],[PERCENTUAL REALIZADO2]]*1/100</f>
        <v>0.57588899999999998</v>
      </c>
      <c r="I7094">
        <v>57.588900000000002</v>
      </c>
      <c r="J7094" s="111">
        <v>42161</v>
      </c>
      <c r="L7094" t="s">
        <v>2</v>
      </c>
      <c r="M7094" t="s">
        <v>120</v>
      </c>
      <c r="N7094" t="s">
        <v>121</v>
      </c>
    </row>
    <row r="7095" spans="1:14" x14ac:dyDescent="0.25">
      <c r="A7095" t="s">
        <v>9930</v>
      </c>
      <c r="B7095" t="s">
        <v>65</v>
      </c>
      <c r="C7095" t="s">
        <v>9929</v>
      </c>
      <c r="D7095" t="s">
        <v>117</v>
      </c>
      <c r="E7095" s="149">
        <v>487500</v>
      </c>
      <c r="F7095" s="149">
        <v>96541.99</v>
      </c>
      <c r="G7095" s="149">
        <v>584041.99</v>
      </c>
      <c r="H7095" s="150">
        <f>Tabela2[[#This Row],[PERCENTUAL REALIZADO2]]*1/100</f>
        <v>0.94381400000000004</v>
      </c>
      <c r="I7095">
        <v>94.381399999999999</v>
      </c>
      <c r="J7095" s="111">
        <v>42045</v>
      </c>
      <c r="L7095" t="s">
        <v>2</v>
      </c>
      <c r="M7095" t="s">
        <v>120</v>
      </c>
      <c r="N7095" t="s">
        <v>121</v>
      </c>
    </row>
    <row r="7096" spans="1:14" x14ac:dyDescent="0.25">
      <c r="A7096" t="s">
        <v>9932</v>
      </c>
      <c r="B7096" t="s">
        <v>68</v>
      </c>
      <c r="C7096" t="s">
        <v>9931</v>
      </c>
      <c r="D7096" t="s">
        <v>117</v>
      </c>
      <c r="E7096" s="149">
        <v>243750</v>
      </c>
      <c r="F7096" s="149">
        <v>6865.75</v>
      </c>
      <c r="G7096" s="149">
        <v>250615.75</v>
      </c>
      <c r="H7096" s="150">
        <f>Tabela2[[#This Row],[PERCENTUAL REALIZADO2]]*1/100</f>
        <v>0.51414499999999996</v>
      </c>
      <c r="I7096">
        <v>51.414499999999997</v>
      </c>
      <c r="J7096" s="111">
        <v>42401</v>
      </c>
      <c r="L7096" t="s">
        <v>2</v>
      </c>
      <c r="M7096" t="s">
        <v>120</v>
      </c>
      <c r="N7096" t="s">
        <v>121</v>
      </c>
    </row>
    <row r="7097" spans="1:14" x14ac:dyDescent="0.25">
      <c r="A7097" t="s">
        <v>9934</v>
      </c>
      <c r="B7097" t="s">
        <v>65</v>
      </c>
      <c r="C7097" t="s">
        <v>251</v>
      </c>
      <c r="D7097" t="s">
        <v>117</v>
      </c>
      <c r="E7097" s="149">
        <v>487500</v>
      </c>
      <c r="F7097" s="149">
        <v>160217.28</v>
      </c>
      <c r="G7097" s="149">
        <v>647717.28</v>
      </c>
      <c r="H7097" s="150">
        <f>Tabela2[[#This Row],[PERCENTUAL REALIZADO2]]*1/100</f>
        <v>0.554095</v>
      </c>
      <c r="I7097">
        <v>55.409500000000001</v>
      </c>
      <c r="J7097" s="111">
        <v>42276</v>
      </c>
      <c r="L7097" t="s">
        <v>2</v>
      </c>
      <c r="M7097" t="s">
        <v>120</v>
      </c>
      <c r="N7097" t="s">
        <v>121</v>
      </c>
    </row>
    <row r="7098" spans="1:14" x14ac:dyDescent="0.25">
      <c r="A7098" t="s">
        <v>9935</v>
      </c>
      <c r="B7098" t="s">
        <v>51</v>
      </c>
      <c r="C7098" t="s">
        <v>1337</v>
      </c>
      <c r="D7098" t="s">
        <v>117</v>
      </c>
      <c r="E7098" s="149">
        <v>292500</v>
      </c>
      <c r="F7098" s="149">
        <v>62236.13</v>
      </c>
      <c r="G7098" s="149">
        <v>354736.13</v>
      </c>
      <c r="H7098" s="150">
        <f>Tabela2[[#This Row],[PERCENTUAL REALIZADO2]]*1/100</f>
        <v>0.31277300000000002</v>
      </c>
      <c r="I7098">
        <v>31.2773</v>
      </c>
      <c r="J7098" s="111">
        <v>42278</v>
      </c>
      <c r="L7098" t="s">
        <v>2</v>
      </c>
      <c r="M7098" t="s">
        <v>120</v>
      </c>
      <c r="N7098" t="s">
        <v>121</v>
      </c>
    </row>
    <row r="7099" spans="1:14" x14ac:dyDescent="0.25">
      <c r="A7099" t="s">
        <v>9937</v>
      </c>
      <c r="B7099" t="s">
        <v>68</v>
      </c>
      <c r="C7099" t="s">
        <v>9936</v>
      </c>
      <c r="D7099" t="s">
        <v>117</v>
      </c>
      <c r="E7099" s="149">
        <v>341250</v>
      </c>
      <c r="F7099" s="149">
        <v>17960.53</v>
      </c>
      <c r="G7099" s="149">
        <v>359210.53</v>
      </c>
      <c r="H7099" s="150">
        <f>Tabela2[[#This Row],[PERCENTUAL REALIZADO2]]*1/100</f>
        <v>3.1647000000000002E-2</v>
      </c>
      <c r="I7099">
        <v>3.1646999999999998</v>
      </c>
      <c r="J7099" s="111">
        <v>42366</v>
      </c>
      <c r="L7099" t="s">
        <v>2</v>
      </c>
      <c r="M7099" t="s">
        <v>120</v>
      </c>
      <c r="N7099" t="s">
        <v>121</v>
      </c>
    </row>
    <row r="7100" spans="1:14" x14ac:dyDescent="0.25">
      <c r="A7100" t="s">
        <v>9938</v>
      </c>
      <c r="B7100" t="s">
        <v>65</v>
      </c>
      <c r="C7100" t="s">
        <v>534</v>
      </c>
      <c r="D7100" t="s">
        <v>117</v>
      </c>
      <c r="E7100" s="149">
        <v>243750</v>
      </c>
      <c r="F7100" s="149">
        <v>123730.1</v>
      </c>
      <c r="G7100" s="149">
        <v>367480.1</v>
      </c>
      <c r="H7100" s="150">
        <f>Tabela2[[#This Row],[PERCENTUAL REALIZADO2]]*1/100</f>
        <v>0.82164900000000007</v>
      </c>
      <c r="I7100">
        <v>82.164900000000003</v>
      </c>
      <c r="J7100" s="111">
        <v>42164</v>
      </c>
      <c r="L7100" t="s">
        <v>2</v>
      </c>
      <c r="M7100" t="s">
        <v>120</v>
      </c>
      <c r="N7100" t="s">
        <v>121</v>
      </c>
    </row>
    <row r="7101" spans="1:14" x14ac:dyDescent="0.25">
      <c r="A7101" t="s">
        <v>9939</v>
      </c>
      <c r="B7101" t="s">
        <v>46</v>
      </c>
      <c r="C7101" t="s">
        <v>8084</v>
      </c>
      <c r="D7101" t="s">
        <v>117</v>
      </c>
      <c r="E7101" s="149">
        <v>6000000</v>
      </c>
      <c r="F7101" s="149">
        <v>1091334.29</v>
      </c>
      <c r="G7101" s="149">
        <v>7091334.29</v>
      </c>
      <c r="H7101" s="150">
        <f>Tabela2[[#This Row],[PERCENTUAL REALIZADO2]]*1/100</f>
        <v>0.118906</v>
      </c>
      <c r="I7101">
        <v>11.890599999999999</v>
      </c>
      <c r="J7101" s="111">
        <v>42188</v>
      </c>
      <c r="L7101" t="s">
        <v>2</v>
      </c>
      <c r="M7101" t="s">
        <v>120</v>
      </c>
      <c r="N7101" t="s">
        <v>641</v>
      </c>
    </row>
    <row r="7102" spans="1:14" x14ac:dyDescent="0.25">
      <c r="A7102" t="s">
        <v>9940</v>
      </c>
      <c r="B7102" t="s">
        <v>68</v>
      </c>
      <c r="C7102" t="s">
        <v>302</v>
      </c>
      <c r="D7102" t="s">
        <v>117</v>
      </c>
      <c r="E7102" s="149">
        <v>487500</v>
      </c>
      <c r="F7102" s="149">
        <v>28313.38</v>
      </c>
      <c r="G7102" s="149">
        <v>515813.38</v>
      </c>
      <c r="H7102" s="150">
        <f>Tabela2[[#This Row],[PERCENTUAL REALIZADO2]]*1/100</f>
        <v>0.31114700000000001</v>
      </c>
      <c r="I7102">
        <v>31.114699999999999</v>
      </c>
      <c r="J7102" s="111">
        <v>42130</v>
      </c>
      <c r="L7102" t="s">
        <v>2</v>
      </c>
      <c r="M7102" t="s">
        <v>120</v>
      </c>
      <c r="N7102" t="s">
        <v>121</v>
      </c>
    </row>
    <row r="7103" spans="1:14" x14ac:dyDescent="0.25">
      <c r="A7103" t="s">
        <v>9941</v>
      </c>
      <c r="B7103" t="s">
        <v>65</v>
      </c>
      <c r="C7103" t="s">
        <v>1787</v>
      </c>
      <c r="D7103" t="s">
        <v>117</v>
      </c>
      <c r="E7103" s="149">
        <v>243750</v>
      </c>
      <c r="F7103" s="149">
        <v>20743.88</v>
      </c>
      <c r="G7103" s="149">
        <v>264493.88</v>
      </c>
      <c r="H7103" s="150">
        <f>Tabela2[[#This Row],[PERCENTUAL REALIZADO2]]*1/100</f>
        <v>0.55981800000000004</v>
      </c>
      <c r="I7103">
        <v>55.9818</v>
      </c>
      <c r="J7103" s="111">
        <v>42124</v>
      </c>
      <c r="L7103" t="s">
        <v>2</v>
      </c>
      <c r="M7103" t="s">
        <v>120</v>
      </c>
      <c r="N7103" t="s">
        <v>684</v>
      </c>
    </row>
    <row r="7104" spans="1:14" x14ac:dyDescent="0.25">
      <c r="A7104" t="s">
        <v>9942</v>
      </c>
      <c r="B7104" t="s">
        <v>61</v>
      </c>
      <c r="C7104" t="s">
        <v>688</v>
      </c>
      <c r="D7104" t="s">
        <v>117</v>
      </c>
      <c r="E7104" s="149">
        <v>682500</v>
      </c>
      <c r="F7104" s="149">
        <v>77555.350000000006</v>
      </c>
      <c r="G7104" s="149">
        <v>760055.35</v>
      </c>
      <c r="H7104" s="150">
        <f>Tabela2[[#This Row],[PERCENTUAL REALIZADO2]]*1/100</f>
        <v>0.97972999999999999</v>
      </c>
      <c r="I7104">
        <v>97.972999999999999</v>
      </c>
      <c r="J7104" s="111">
        <v>42292</v>
      </c>
      <c r="K7104" s="111">
        <v>42524</v>
      </c>
      <c r="L7104" t="s">
        <v>2</v>
      </c>
      <c r="M7104" t="s">
        <v>120</v>
      </c>
      <c r="N7104" t="s">
        <v>121</v>
      </c>
    </row>
    <row r="7105" spans="1:14" x14ac:dyDescent="0.25">
      <c r="A7105" t="s">
        <v>9943</v>
      </c>
      <c r="B7105" t="s">
        <v>67</v>
      </c>
      <c r="C7105" t="s">
        <v>4927</v>
      </c>
      <c r="D7105" t="s">
        <v>117</v>
      </c>
      <c r="E7105" s="149">
        <v>487500</v>
      </c>
      <c r="F7105" s="149">
        <v>59614.31</v>
      </c>
      <c r="G7105" s="149">
        <v>547114.31000000006</v>
      </c>
      <c r="H7105" s="150">
        <f>Tabela2[[#This Row],[PERCENTUAL REALIZADO2]]*1/100</f>
        <v>0.42682000000000003</v>
      </c>
      <c r="I7105">
        <v>42.682000000000002</v>
      </c>
      <c r="J7105" s="111">
        <v>41806</v>
      </c>
      <c r="L7105" t="s">
        <v>2</v>
      </c>
      <c r="M7105" t="s">
        <v>120</v>
      </c>
      <c r="N7105" t="s">
        <v>121</v>
      </c>
    </row>
    <row r="7106" spans="1:14" x14ac:dyDescent="0.25">
      <c r="A7106" t="s">
        <v>9944</v>
      </c>
      <c r="B7106" t="s">
        <v>53</v>
      </c>
      <c r="C7106" t="s">
        <v>6703</v>
      </c>
      <c r="D7106" t="s">
        <v>117</v>
      </c>
      <c r="E7106" s="149">
        <v>292500</v>
      </c>
      <c r="F7106" s="149">
        <v>442257.24</v>
      </c>
      <c r="G7106" s="149">
        <v>734757.24</v>
      </c>
      <c r="H7106" s="150">
        <f>Tabela2[[#This Row],[PERCENTUAL REALIZADO2]]*1/100</f>
        <v>0.9900239999999999</v>
      </c>
      <c r="I7106">
        <v>99.002399999999994</v>
      </c>
      <c r="J7106" s="111">
        <v>42163</v>
      </c>
      <c r="L7106" t="s">
        <v>2</v>
      </c>
      <c r="M7106" t="s">
        <v>120</v>
      </c>
      <c r="N7106" t="s">
        <v>121</v>
      </c>
    </row>
    <row r="7107" spans="1:14" x14ac:dyDescent="0.25">
      <c r="A7107" t="s">
        <v>9945</v>
      </c>
      <c r="B7107" t="s">
        <v>68</v>
      </c>
      <c r="C7107" t="s">
        <v>435</v>
      </c>
      <c r="D7107" t="s">
        <v>117</v>
      </c>
      <c r="E7107" s="149">
        <v>243750</v>
      </c>
      <c r="F7107" s="149">
        <v>592638.53</v>
      </c>
      <c r="G7107" s="149">
        <v>836388.53</v>
      </c>
      <c r="H7107" s="150">
        <f>Tabela2[[#This Row],[PERCENTUAL REALIZADO2]]*1/100</f>
        <v>0.84939400000000009</v>
      </c>
      <c r="I7107">
        <v>84.939400000000006</v>
      </c>
      <c r="J7107" s="111">
        <v>42278</v>
      </c>
      <c r="L7107" t="s">
        <v>2</v>
      </c>
      <c r="M7107" t="s">
        <v>120</v>
      </c>
      <c r="N7107" t="s">
        <v>121</v>
      </c>
    </row>
    <row r="7108" spans="1:14" x14ac:dyDescent="0.25">
      <c r="A7108" t="s">
        <v>9946</v>
      </c>
      <c r="B7108" t="s">
        <v>53</v>
      </c>
      <c r="C7108" t="s">
        <v>9086</v>
      </c>
      <c r="D7108" t="s">
        <v>117</v>
      </c>
      <c r="E7108" s="149">
        <v>329550</v>
      </c>
      <c r="F7108" s="149">
        <v>44647.76</v>
      </c>
      <c r="G7108" s="149">
        <v>374197.76000000001</v>
      </c>
      <c r="H7108" s="150">
        <f>Tabela2[[#This Row],[PERCENTUAL REALIZADO2]]*1/100</f>
        <v>0.51575700000000002</v>
      </c>
      <c r="I7108">
        <v>51.575699999999998</v>
      </c>
      <c r="J7108" s="111">
        <v>42157</v>
      </c>
      <c r="L7108" t="s">
        <v>2</v>
      </c>
      <c r="M7108" t="s">
        <v>120</v>
      </c>
      <c r="N7108" t="s">
        <v>121</v>
      </c>
    </row>
    <row r="7109" spans="1:14" x14ac:dyDescent="0.25">
      <c r="A7109" t="s">
        <v>9947</v>
      </c>
      <c r="B7109" t="s">
        <v>53</v>
      </c>
      <c r="C7109" t="s">
        <v>9086</v>
      </c>
      <c r="D7109" t="s">
        <v>117</v>
      </c>
      <c r="E7109" s="149">
        <v>350025</v>
      </c>
      <c r="F7109" s="149">
        <v>62799.34</v>
      </c>
      <c r="G7109" s="149">
        <v>412824.34</v>
      </c>
      <c r="H7109" s="150">
        <f>Tabela2[[#This Row],[PERCENTUAL REALIZADO2]]*1/100</f>
        <v>0.51070099999999996</v>
      </c>
      <c r="I7109">
        <v>51.070099999999996</v>
      </c>
      <c r="J7109" s="111">
        <v>42157</v>
      </c>
      <c r="L7109" t="s">
        <v>2</v>
      </c>
      <c r="M7109" t="s">
        <v>120</v>
      </c>
      <c r="N7109" t="s">
        <v>121</v>
      </c>
    </row>
    <row r="7110" spans="1:14" x14ac:dyDescent="0.25">
      <c r="A7110" t="s">
        <v>9946</v>
      </c>
      <c r="B7110" t="s">
        <v>53</v>
      </c>
      <c r="C7110" t="s">
        <v>9086</v>
      </c>
      <c r="D7110" t="s">
        <v>117</v>
      </c>
      <c r="E7110" s="149">
        <v>274950</v>
      </c>
      <c r="F7110" s="149">
        <v>6000</v>
      </c>
      <c r="G7110" s="149">
        <v>280950</v>
      </c>
      <c r="H7110" s="150">
        <f>Tabela2[[#This Row],[PERCENTUAL REALIZADO2]]*1/100</f>
        <v>0.50638899999999998</v>
      </c>
      <c r="I7110">
        <v>50.6389</v>
      </c>
      <c r="J7110" s="111">
        <v>42156</v>
      </c>
      <c r="L7110" t="s">
        <v>2</v>
      </c>
      <c r="M7110" t="s">
        <v>120</v>
      </c>
      <c r="N7110" t="s">
        <v>121</v>
      </c>
    </row>
    <row r="7111" spans="1:14" x14ac:dyDescent="0.25">
      <c r="A7111" t="s">
        <v>9948</v>
      </c>
      <c r="B7111" t="s">
        <v>62</v>
      </c>
      <c r="C7111" t="s">
        <v>1296</v>
      </c>
      <c r="D7111" t="s">
        <v>117</v>
      </c>
      <c r="E7111" s="149">
        <v>390000</v>
      </c>
      <c r="F7111" s="149">
        <v>10000</v>
      </c>
      <c r="G7111" s="149">
        <v>400000</v>
      </c>
      <c r="H7111" s="150">
        <f>Tabela2[[#This Row],[PERCENTUAL REALIZADO2]]*1/100</f>
        <v>0.49206099999999997</v>
      </c>
      <c r="I7111">
        <v>49.206099999999999</v>
      </c>
      <c r="J7111" s="111">
        <v>42156</v>
      </c>
      <c r="L7111" t="s">
        <v>2</v>
      </c>
      <c r="M7111" t="s">
        <v>120</v>
      </c>
      <c r="N7111" t="s">
        <v>121</v>
      </c>
    </row>
    <row r="7112" spans="1:14" x14ac:dyDescent="0.25">
      <c r="A7112" t="s">
        <v>9950</v>
      </c>
      <c r="B7112" t="s">
        <v>53</v>
      </c>
      <c r="C7112" t="s">
        <v>9949</v>
      </c>
      <c r="D7112" t="s">
        <v>117</v>
      </c>
      <c r="E7112" s="149">
        <v>253500</v>
      </c>
      <c r="F7112" s="149">
        <v>6516.61</v>
      </c>
      <c r="G7112" s="149">
        <v>260016.61</v>
      </c>
      <c r="H7112" s="150">
        <f>Tabela2[[#This Row],[PERCENTUAL REALIZADO2]]*1/100</f>
        <v>0.60522300000000007</v>
      </c>
      <c r="I7112">
        <v>60.522300000000001</v>
      </c>
      <c r="J7112" s="111">
        <v>42552</v>
      </c>
      <c r="L7112" t="s">
        <v>2</v>
      </c>
      <c r="M7112" t="s">
        <v>120</v>
      </c>
      <c r="N7112" t="s">
        <v>121</v>
      </c>
    </row>
    <row r="7113" spans="1:14" x14ac:dyDescent="0.25">
      <c r="A7113" t="s">
        <v>9951</v>
      </c>
      <c r="B7113" t="s">
        <v>65</v>
      </c>
      <c r="C7113" t="s">
        <v>157</v>
      </c>
      <c r="D7113" t="s">
        <v>117</v>
      </c>
      <c r="E7113" s="149">
        <v>243750</v>
      </c>
      <c r="F7113" s="149">
        <v>6250</v>
      </c>
      <c r="G7113" s="149">
        <v>250000</v>
      </c>
      <c r="H7113" s="150">
        <f>Tabela2[[#This Row],[PERCENTUAL REALIZADO2]]*1/100</f>
        <v>0.54751800000000006</v>
      </c>
      <c r="I7113">
        <v>54.751800000000003</v>
      </c>
      <c r="J7113" s="111">
        <v>42278</v>
      </c>
      <c r="L7113" t="s">
        <v>2</v>
      </c>
      <c r="M7113" t="s">
        <v>120</v>
      </c>
      <c r="N7113" t="s">
        <v>121</v>
      </c>
    </row>
    <row r="7114" spans="1:14" x14ac:dyDescent="0.25">
      <c r="A7114" t="s">
        <v>9953</v>
      </c>
      <c r="B7114" t="s">
        <v>51</v>
      </c>
      <c r="C7114" t="s">
        <v>9952</v>
      </c>
      <c r="D7114" t="s">
        <v>117</v>
      </c>
      <c r="E7114" s="149">
        <v>975000</v>
      </c>
      <c r="F7114" s="149">
        <v>123441.03</v>
      </c>
      <c r="G7114" s="149">
        <v>1098441.03</v>
      </c>
      <c r="H7114" s="150">
        <f>Tabela2[[#This Row],[PERCENTUAL REALIZADO2]]*1/100</f>
        <v>0.81836900000000001</v>
      </c>
      <c r="I7114">
        <v>81.8369</v>
      </c>
      <c r="J7114" s="111">
        <v>42068</v>
      </c>
      <c r="L7114" t="s">
        <v>2</v>
      </c>
      <c r="M7114" t="s">
        <v>120</v>
      </c>
      <c r="N7114" t="s">
        <v>121</v>
      </c>
    </row>
    <row r="7115" spans="1:14" x14ac:dyDescent="0.25">
      <c r="A7115" t="s">
        <v>9954</v>
      </c>
      <c r="B7115" t="s">
        <v>314</v>
      </c>
      <c r="C7115" t="s">
        <v>326</v>
      </c>
      <c r="D7115" t="s">
        <v>117</v>
      </c>
      <c r="E7115" s="149">
        <v>780000</v>
      </c>
      <c r="F7115" s="149">
        <v>32500</v>
      </c>
      <c r="G7115" s="149">
        <v>812500</v>
      </c>
      <c r="H7115" s="150">
        <f>Tabela2[[#This Row],[PERCENTUAL REALIZADO2]]*1/100</f>
        <v>0.74718999999999991</v>
      </c>
      <c r="I7115">
        <v>74.718999999999994</v>
      </c>
      <c r="J7115" s="111">
        <v>42144</v>
      </c>
      <c r="L7115" t="s">
        <v>2</v>
      </c>
      <c r="M7115" t="s">
        <v>120</v>
      </c>
      <c r="N7115" t="s">
        <v>121</v>
      </c>
    </row>
    <row r="7116" spans="1:14" x14ac:dyDescent="0.25">
      <c r="A7116" t="s">
        <v>9956</v>
      </c>
      <c r="B7116" t="s">
        <v>62</v>
      </c>
      <c r="C7116" t="s">
        <v>9955</v>
      </c>
      <c r="D7116" t="s">
        <v>636</v>
      </c>
      <c r="E7116" s="149">
        <v>14745048.09</v>
      </c>
      <c r="F7116" s="149">
        <v>7522855.6600000001</v>
      </c>
      <c r="G7116" s="149">
        <v>22267903.75</v>
      </c>
      <c r="H7116" s="150">
        <f>Tabela2[[#This Row],[PERCENTUAL REALIZADO2]]*1/100</f>
        <v>0.92203800000000002</v>
      </c>
      <c r="I7116">
        <v>92.203800000000001</v>
      </c>
      <c r="J7116" s="111">
        <v>42134</v>
      </c>
      <c r="L7116" t="s">
        <v>2</v>
      </c>
      <c r="M7116" t="s">
        <v>84</v>
      </c>
      <c r="N7116" t="s">
        <v>638</v>
      </c>
    </row>
    <row r="7117" spans="1:14" x14ac:dyDescent="0.25">
      <c r="A7117" t="s">
        <v>4771</v>
      </c>
      <c r="B7117" t="s">
        <v>68</v>
      </c>
      <c r="C7117" t="s">
        <v>9957</v>
      </c>
      <c r="D7117" t="s">
        <v>82</v>
      </c>
      <c r="E7117" s="149">
        <v>341250</v>
      </c>
      <c r="F7117" s="149">
        <v>7000</v>
      </c>
      <c r="G7117" s="149">
        <v>348250</v>
      </c>
      <c r="H7117" s="150">
        <f>Tabela2[[#This Row],[PERCENTUAL REALIZADO2]]*1/100</f>
        <v>0.49440100000000003</v>
      </c>
      <c r="I7117">
        <v>49.440100000000001</v>
      </c>
      <c r="J7117" s="111">
        <v>42361</v>
      </c>
      <c r="L7117" t="s">
        <v>2</v>
      </c>
      <c r="M7117" t="s">
        <v>84</v>
      </c>
      <c r="N7117" t="s">
        <v>85</v>
      </c>
    </row>
    <row r="7118" spans="1:14" x14ac:dyDescent="0.25">
      <c r="A7118" t="s">
        <v>9958</v>
      </c>
      <c r="B7118" t="s">
        <v>65</v>
      </c>
      <c r="C7118" t="s">
        <v>1728</v>
      </c>
      <c r="D7118" t="s">
        <v>82</v>
      </c>
      <c r="E7118" s="149">
        <v>243750</v>
      </c>
      <c r="F7118" s="149">
        <v>6250</v>
      </c>
      <c r="G7118" s="149">
        <v>250000</v>
      </c>
      <c r="H7118" s="150">
        <f>Tabela2[[#This Row],[PERCENTUAL REALIZADO2]]*1/100</f>
        <v>0.580897</v>
      </c>
      <c r="I7118">
        <v>58.089700000000001</v>
      </c>
      <c r="J7118" s="111">
        <v>42704</v>
      </c>
      <c r="L7118" t="s">
        <v>2</v>
      </c>
      <c r="M7118" t="s">
        <v>84</v>
      </c>
      <c r="N7118" t="s">
        <v>85</v>
      </c>
    </row>
    <row r="7119" spans="1:14" x14ac:dyDescent="0.25">
      <c r="A7119" t="s">
        <v>9959</v>
      </c>
      <c r="B7119" t="s">
        <v>48</v>
      </c>
      <c r="C7119" t="s">
        <v>1223</v>
      </c>
      <c r="D7119" t="s">
        <v>82</v>
      </c>
      <c r="E7119" s="149">
        <v>764161.74</v>
      </c>
      <c r="F7119" s="149">
        <v>15595.14</v>
      </c>
      <c r="G7119" s="149">
        <v>779756.88</v>
      </c>
      <c r="H7119" s="150">
        <f>Tabela2[[#This Row],[PERCENTUAL REALIZADO2]]*1/100</f>
        <v>7.2098000000000009E-2</v>
      </c>
      <c r="I7119">
        <v>7.2098000000000004</v>
      </c>
      <c r="J7119" s="111">
        <v>42156</v>
      </c>
      <c r="L7119" t="s">
        <v>2</v>
      </c>
      <c r="M7119" t="s">
        <v>84</v>
      </c>
      <c r="N7119" t="s">
        <v>85</v>
      </c>
    </row>
    <row r="7120" spans="1:14" x14ac:dyDescent="0.25">
      <c r="A7120" t="s">
        <v>9960</v>
      </c>
      <c r="B7120" t="s">
        <v>64</v>
      </c>
      <c r="C7120" t="s">
        <v>278</v>
      </c>
      <c r="D7120" t="s">
        <v>82</v>
      </c>
      <c r="E7120" s="149">
        <v>3900000</v>
      </c>
      <c r="F7120" s="149">
        <v>195000</v>
      </c>
      <c r="G7120" s="149">
        <v>4095000</v>
      </c>
      <c r="H7120" s="150">
        <f>Tabela2[[#This Row],[PERCENTUAL REALIZADO2]]*1/100</f>
        <v>0.93586200000000008</v>
      </c>
      <c r="I7120">
        <v>93.586200000000005</v>
      </c>
      <c r="J7120" s="111">
        <v>41709</v>
      </c>
      <c r="L7120" t="s">
        <v>2</v>
      </c>
      <c r="M7120" t="s">
        <v>84</v>
      </c>
      <c r="N7120" t="s">
        <v>85</v>
      </c>
    </row>
    <row r="7121" spans="1:14" x14ac:dyDescent="0.25">
      <c r="A7121" t="s">
        <v>9961</v>
      </c>
      <c r="B7121" t="s">
        <v>69</v>
      </c>
      <c r="C7121" t="s">
        <v>6865</v>
      </c>
      <c r="D7121" t="s">
        <v>82</v>
      </c>
      <c r="E7121" s="149">
        <v>390000</v>
      </c>
      <c r="F7121" s="149">
        <v>10000</v>
      </c>
      <c r="G7121" s="149">
        <v>400000</v>
      </c>
      <c r="H7121" s="150">
        <f>Tabela2[[#This Row],[PERCENTUAL REALIZADO2]]*1/100</f>
        <v>0.67314200000000002</v>
      </c>
      <c r="I7121">
        <v>67.3142</v>
      </c>
      <c r="J7121" s="111">
        <v>41913</v>
      </c>
      <c r="L7121" t="s">
        <v>2</v>
      </c>
      <c r="M7121" t="s">
        <v>84</v>
      </c>
      <c r="N7121" t="s">
        <v>85</v>
      </c>
    </row>
    <row r="7122" spans="1:14" x14ac:dyDescent="0.25">
      <c r="A7122" t="s">
        <v>9962</v>
      </c>
      <c r="B7122" t="s">
        <v>62</v>
      </c>
      <c r="C7122" t="s">
        <v>220</v>
      </c>
      <c r="D7122" t="s">
        <v>82</v>
      </c>
      <c r="E7122" s="149">
        <v>243750</v>
      </c>
      <c r="F7122" s="149">
        <v>9750</v>
      </c>
      <c r="G7122" s="149">
        <v>253500</v>
      </c>
      <c r="H7122" s="150">
        <f>Tabela2[[#This Row],[PERCENTUAL REALIZADO2]]*1/100</f>
        <v>0.86031299999999999</v>
      </c>
      <c r="I7122">
        <v>86.031300000000002</v>
      </c>
      <c r="J7122" s="111">
        <v>42156</v>
      </c>
      <c r="L7122" t="s">
        <v>2</v>
      </c>
      <c r="M7122" t="s">
        <v>84</v>
      </c>
      <c r="N7122" t="s">
        <v>85</v>
      </c>
    </row>
    <row r="7123" spans="1:14" x14ac:dyDescent="0.25">
      <c r="A7123" t="s">
        <v>9963</v>
      </c>
      <c r="B7123" t="s">
        <v>65</v>
      </c>
      <c r="C7123" t="s">
        <v>7076</v>
      </c>
      <c r="D7123" t="s">
        <v>82</v>
      </c>
      <c r="E7123" s="149">
        <v>243750</v>
      </c>
      <c r="F7123" s="149">
        <v>5000</v>
      </c>
      <c r="G7123" s="149">
        <v>248750</v>
      </c>
      <c r="H7123" s="150">
        <f>Tabela2[[#This Row],[PERCENTUAL REALIZADO2]]*1/100</f>
        <v>0.48454200000000003</v>
      </c>
      <c r="I7123">
        <v>48.4542</v>
      </c>
      <c r="J7123" s="111">
        <v>42044</v>
      </c>
      <c r="L7123" t="s">
        <v>2</v>
      </c>
      <c r="M7123" t="s">
        <v>84</v>
      </c>
      <c r="N7123" t="s">
        <v>85</v>
      </c>
    </row>
    <row r="7124" spans="1:14" x14ac:dyDescent="0.25">
      <c r="A7124" t="s">
        <v>9964</v>
      </c>
      <c r="B7124" t="s">
        <v>57</v>
      </c>
      <c r="C7124" t="s">
        <v>6123</v>
      </c>
      <c r="D7124" t="s">
        <v>82</v>
      </c>
      <c r="E7124" s="149">
        <v>253500</v>
      </c>
      <c r="F7124" s="149">
        <v>10562.5</v>
      </c>
      <c r="G7124" s="149">
        <v>264062.5</v>
      </c>
      <c r="H7124" s="150">
        <f>Tabela2[[#This Row],[PERCENTUAL REALIZADO2]]*1/100</f>
        <v>0.32436500000000001</v>
      </c>
      <c r="I7124">
        <v>32.436500000000002</v>
      </c>
      <c r="J7124" s="111">
        <v>42095</v>
      </c>
      <c r="L7124" t="s">
        <v>2</v>
      </c>
      <c r="M7124" t="s">
        <v>84</v>
      </c>
      <c r="N7124" t="s">
        <v>85</v>
      </c>
    </row>
    <row r="7125" spans="1:14" x14ac:dyDescent="0.25">
      <c r="A7125" t="s">
        <v>9965</v>
      </c>
      <c r="B7125" t="s">
        <v>65</v>
      </c>
      <c r="C7125" t="s">
        <v>172</v>
      </c>
      <c r="D7125" t="s">
        <v>82</v>
      </c>
      <c r="E7125" s="149">
        <v>243750</v>
      </c>
      <c r="F7125" s="149">
        <v>36483.54</v>
      </c>
      <c r="G7125" s="149">
        <v>280233.53999999998</v>
      </c>
      <c r="H7125" s="150">
        <f>Tabela2[[#This Row],[PERCENTUAL REALIZADO2]]*1/100</f>
        <v>0.89078999999999997</v>
      </c>
      <c r="I7125">
        <v>89.078999999999994</v>
      </c>
      <c r="J7125" s="111">
        <v>42339</v>
      </c>
      <c r="L7125" t="s">
        <v>2</v>
      </c>
      <c r="M7125" t="s">
        <v>84</v>
      </c>
      <c r="N7125" t="s">
        <v>85</v>
      </c>
    </row>
    <row r="7126" spans="1:14" x14ac:dyDescent="0.25">
      <c r="A7126" t="s">
        <v>9966</v>
      </c>
      <c r="B7126" t="s">
        <v>57</v>
      </c>
      <c r="C7126" t="s">
        <v>7290</v>
      </c>
      <c r="D7126" t="s">
        <v>86</v>
      </c>
      <c r="E7126" s="149">
        <v>295300</v>
      </c>
      <c r="F7126" s="149">
        <v>0</v>
      </c>
      <c r="G7126" s="149">
        <v>295300</v>
      </c>
      <c r="H7126" s="150">
        <f>Tabela2[[#This Row],[PERCENTUAL REALIZADO2]]*1/100</f>
        <v>3.1097E-2</v>
      </c>
      <c r="I7126">
        <v>3.1097000000000001</v>
      </c>
      <c r="J7126" s="111">
        <v>42244</v>
      </c>
      <c r="L7126" t="s">
        <v>2</v>
      </c>
      <c r="M7126" t="s">
        <v>84</v>
      </c>
      <c r="N7126" t="s">
        <v>88</v>
      </c>
    </row>
    <row r="7127" spans="1:14" x14ac:dyDescent="0.25">
      <c r="A7127" t="s">
        <v>9968</v>
      </c>
      <c r="B7127" t="s">
        <v>57</v>
      </c>
      <c r="C7127" t="s">
        <v>9967</v>
      </c>
      <c r="D7127" t="s">
        <v>86</v>
      </c>
      <c r="E7127" s="149">
        <v>592000</v>
      </c>
      <c r="F7127" s="149">
        <v>0</v>
      </c>
      <c r="G7127" s="149">
        <v>592000</v>
      </c>
      <c r="H7127" s="150">
        <f>Tabela2[[#This Row],[PERCENTUAL REALIZADO2]]*1/100</f>
        <v>0.47550300000000001</v>
      </c>
      <c r="I7127">
        <v>47.5503</v>
      </c>
      <c r="J7127" s="111">
        <v>42675</v>
      </c>
      <c r="L7127" t="s">
        <v>2</v>
      </c>
      <c r="M7127" t="s">
        <v>84</v>
      </c>
      <c r="N7127" t="s">
        <v>88</v>
      </c>
    </row>
    <row r="7128" spans="1:14" x14ac:dyDescent="0.25">
      <c r="A7128" t="s">
        <v>9969</v>
      </c>
      <c r="B7128" t="s">
        <v>57</v>
      </c>
      <c r="C7128" t="s">
        <v>7287</v>
      </c>
      <c r="D7128" t="s">
        <v>86</v>
      </c>
      <c r="E7128" s="149">
        <v>295300</v>
      </c>
      <c r="F7128" s="149">
        <v>19762.330000000002</v>
      </c>
      <c r="G7128" s="149">
        <v>315062.33</v>
      </c>
      <c r="H7128" s="150">
        <f>Tabela2[[#This Row],[PERCENTUAL REALIZADO2]]*1/100</f>
        <v>0.181422</v>
      </c>
      <c r="I7128">
        <v>18.142199999999999</v>
      </c>
      <c r="J7128" s="111">
        <v>42156</v>
      </c>
      <c r="L7128" t="s">
        <v>2</v>
      </c>
      <c r="M7128" t="s">
        <v>84</v>
      </c>
      <c r="N7128" t="s">
        <v>88</v>
      </c>
    </row>
    <row r="7129" spans="1:14" x14ac:dyDescent="0.25">
      <c r="A7129" t="s">
        <v>9970</v>
      </c>
      <c r="B7129" t="s">
        <v>57</v>
      </c>
      <c r="C7129" t="s">
        <v>108</v>
      </c>
      <c r="D7129" t="s">
        <v>86</v>
      </c>
      <c r="E7129" s="149">
        <v>295300</v>
      </c>
      <c r="F7129" s="149">
        <v>0</v>
      </c>
      <c r="G7129" s="149">
        <v>295300</v>
      </c>
      <c r="H7129" s="150">
        <f>Tabela2[[#This Row],[PERCENTUAL REALIZADO2]]*1/100</f>
        <v>0.852796</v>
      </c>
      <c r="I7129">
        <v>85.279600000000002</v>
      </c>
      <c r="J7129" s="111">
        <v>42522</v>
      </c>
      <c r="L7129" t="s">
        <v>2</v>
      </c>
      <c r="M7129" t="s">
        <v>84</v>
      </c>
      <c r="N7129" t="s">
        <v>88</v>
      </c>
    </row>
    <row r="7130" spans="1:14" x14ac:dyDescent="0.25">
      <c r="A7130" t="s">
        <v>9971</v>
      </c>
      <c r="B7130" t="s">
        <v>57</v>
      </c>
      <c r="C7130" t="s">
        <v>1149</v>
      </c>
      <c r="D7130" t="s">
        <v>86</v>
      </c>
      <c r="E7130" s="149">
        <v>493100</v>
      </c>
      <c r="F7130" s="149">
        <v>0</v>
      </c>
      <c r="G7130" s="149">
        <v>493100</v>
      </c>
      <c r="H7130" s="150">
        <f>Tabela2[[#This Row],[PERCENTUAL REALIZADO2]]*1/100</f>
        <v>0.49183900000000003</v>
      </c>
      <c r="I7130">
        <v>49.183900000000001</v>
      </c>
      <c r="J7130" s="111">
        <v>42125</v>
      </c>
      <c r="L7130" t="s">
        <v>2</v>
      </c>
      <c r="M7130" t="s">
        <v>84</v>
      </c>
      <c r="N7130" t="s">
        <v>88</v>
      </c>
    </row>
    <row r="7131" spans="1:14" x14ac:dyDescent="0.25">
      <c r="A7131" t="s">
        <v>9972</v>
      </c>
      <c r="B7131" t="s">
        <v>57</v>
      </c>
      <c r="C7131" t="s">
        <v>9687</v>
      </c>
      <c r="D7131" t="s">
        <v>86</v>
      </c>
      <c r="E7131" s="149">
        <v>690900</v>
      </c>
      <c r="F7131" s="149">
        <v>0</v>
      </c>
      <c r="G7131" s="149">
        <v>690900</v>
      </c>
      <c r="H7131" s="150">
        <f>Tabela2[[#This Row],[PERCENTUAL REALIZADO2]]*1/100</f>
        <v>0.57714399999999999</v>
      </c>
      <c r="I7131">
        <v>57.714399999999998</v>
      </c>
      <c r="J7131" s="111">
        <v>41824</v>
      </c>
      <c r="L7131" t="s">
        <v>2</v>
      </c>
      <c r="M7131" t="s">
        <v>84</v>
      </c>
      <c r="N7131" t="s">
        <v>88</v>
      </c>
    </row>
    <row r="7132" spans="1:14" x14ac:dyDescent="0.25">
      <c r="A7132" t="s">
        <v>9973</v>
      </c>
      <c r="B7132" t="s">
        <v>57</v>
      </c>
      <c r="C7132" t="s">
        <v>9687</v>
      </c>
      <c r="D7132" t="s">
        <v>86</v>
      </c>
      <c r="E7132" s="149">
        <v>690900</v>
      </c>
      <c r="F7132" s="149">
        <v>0</v>
      </c>
      <c r="G7132" s="149">
        <v>690900</v>
      </c>
      <c r="H7132" s="150">
        <f>Tabela2[[#This Row],[PERCENTUAL REALIZADO2]]*1/100</f>
        <v>0.48321800000000004</v>
      </c>
      <c r="I7132">
        <v>48.321800000000003</v>
      </c>
      <c r="J7132" s="111">
        <v>41827</v>
      </c>
      <c r="L7132" t="s">
        <v>2</v>
      </c>
      <c r="M7132" t="s">
        <v>84</v>
      </c>
      <c r="N7132" t="s">
        <v>88</v>
      </c>
    </row>
    <row r="7133" spans="1:14" x14ac:dyDescent="0.25">
      <c r="A7133" t="s">
        <v>9974</v>
      </c>
      <c r="B7133" t="s">
        <v>57</v>
      </c>
      <c r="C7133" t="s">
        <v>1368</v>
      </c>
      <c r="D7133" t="s">
        <v>86</v>
      </c>
      <c r="E7133" s="149">
        <v>740350</v>
      </c>
      <c r="F7133" s="149">
        <v>0</v>
      </c>
      <c r="G7133" s="149">
        <v>740350</v>
      </c>
      <c r="H7133" s="150">
        <f>Tabela2[[#This Row],[PERCENTUAL REALIZADO2]]*1/100</f>
        <v>0.89051199999999997</v>
      </c>
      <c r="I7133">
        <v>89.051199999999994</v>
      </c>
      <c r="J7133" s="111">
        <v>42100</v>
      </c>
      <c r="L7133" t="s">
        <v>2</v>
      </c>
      <c r="M7133" t="s">
        <v>84</v>
      </c>
      <c r="N7133" t="s">
        <v>88</v>
      </c>
    </row>
    <row r="7134" spans="1:14" x14ac:dyDescent="0.25">
      <c r="A7134" t="s">
        <v>9975</v>
      </c>
      <c r="B7134" t="s">
        <v>57</v>
      </c>
      <c r="C7134" t="s">
        <v>1032</v>
      </c>
      <c r="D7134" t="s">
        <v>86</v>
      </c>
      <c r="E7134" s="149">
        <v>493100</v>
      </c>
      <c r="F7134" s="149">
        <v>1294.5999999999999</v>
      </c>
      <c r="G7134" s="149">
        <v>494394.6</v>
      </c>
      <c r="H7134" s="150">
        <f>Tabela2[[#This Row],[PERCENTUAL REALIZADO2]]*1/100</f>
        <v>0.80815200000000009</v>
      </c>
      <c r="I7134">
        <v>80.815200000000004</v>
      </c>
      <c r="J7134" s="111">
        <v>41499</v>
      </c>
      <c r="L7134" t="s">
        <v>2</v>
      </c>
      <c r="M7134" t="s">
        <v>84</v>
      </c>
      <c r="N7134" t="s">
        <v>88</v>
      </c>
    </row>
    <row r="7135" spans="1:14" x14ac:dyDescent="0.25">
      <c r="A7135" t="s">
        <v>9975</v>
      </c>
      <c r="B7135" t="s">
        <v>57</v>
      </c>
      <c r="C7135" t="s">
        <v>1032</v>
      </c>
      <c r="D7135" t="s">
        <v>86</v>
      </c>
      <c r="E7135" s="149">
        <v>493100</v>
      </c>
      <c r="F7135" s="149">
        <v>0</v>
      </c>
      <c r="G7135" s="149">
        <v>493100</v>
      </c>
      <c r="H7135" s="150">
        <f>Tabela2[[#This Row],[PERCENTUAL REALIZADO2]]*1/100</f>
        <v>0.53058000000000005</v>
      </c>
      <c r="I7135">
        <v>53.058</v>
      </c>
      <c r="J7135" s="111">
        <v>41499</v>
      </c>
      <c r="L7135" t="s">
        <v>2</v>
      </c>
      <c r="M7135" t="s">
        <v>84</v>
      </c>
      <c r="N7135" t="s">
        <v>88</v>
      </c>
    </row>
    <row r="7136" spans="1:14" x14ac:dyDescent="0.25">
      <c r="A7136" t="s">
        <v>9976</v>
      </c>
      <c r="B7136" t="s">
        <v>57</v>
      </c>
      <c r="C7136" t="s">
        <v>7174</v>
      </c>
      <c r="D7136" t="s">
        <v>86</v>
      </c>
      <c r="E7136" s="149">
        <v>592000</v>
      </c>
      <c r="F7136" s="149">
        <v>0</v>
      </c>
      <c r="G7136" s="149">
        <v>592000</v>
      </c>
      <c r="H7136" s="150">
        <f>Tabela2[[#This Row],[PERCENTUAL REALIZADO2]]*1/100</f>
        <v>0</v>
      </c>
      <c r="I7136">
        <v>0</v>
      </c>
      <c r="J7136" s="111">
        <v>42430</v>
      </c>
      <c r="L7136" t="s">
        <v>2</v>
      </c>
      <c r="M7136" t="s">
        <v>84</v>
      </c>
      <c r="N7136" t="s">
        <v>88</v>
      </c>
    </row>
    <row r="7137" spans="1:14" x14ac:dyDescent="0.25">
      <c r="A7137" t="s">
        <v>9977</v>
      </c>
      <c r="B7137" t="s">
        <v>57</v>
      </c>
      <c r="C7137" t="s">
        <v>679</v>
      </c>
      <c r="D7137" t="s">
        <v>86</v>
      </c>
      <c r="E7137" s="149">
        <v>690900</v>
      </c>
      <c r="F7137" s="149">
        <v>0</v>
      </c>
      <c r="G7137" s="149">
        <v>690900</v>
      </c>
      <c r="H7137" s="150">
        <f>Tabela2[[#This Row],[PERCENTUAL REALIZADO2]]*1/100</f>
        <v>0.815689</v>
      </c>
      <c r="I7137">
        <v>81.568899999999999</v>
      </c>
      <c r="J7137" s="111">
        <v>42131</v>
      </c>
      <c r="L7137" t="s">
        <v>2</v>
      </c>
      <c r="M7137" t="s">
        <v>84</v>
      </c>
      <c r="N7137" t="s">
        <v>88</v>
      </c>
    </row>
    <row r="7138" spans="1:14" x14ac:dyDescent="0.25">
      <c r="A7138" t="s">
        <v>9978</v>
      </c>
      <c r="B7138" t="s">
        <v>57</v>
      </c>
      <c r="C7138" t="s">
        <v>1354</v>
      </c>
      <c r="D7138" t="s">
        <v>86</v>
      </c>
      <c r="E7138" s="149">
        <v>493100</v>
      </c>
      <c r="F7138" s="149">
        <v>37483.06</v>
      </c>
      <c r="G7138" s="149">
        <v>530583.06000000006</v>
      </c>
      <c r="H7138" s="150">
        <f>Tabela2[[#This Row],[PERCENTUAL REALIZADO2]]*1/100</f>
        <v>0.10742499999999999</v>
      </c>
      <c r="I7138">
        <v>10.7425</v>
      </c>
      <c r="J7138" s="111">
        <v>42144</v>
      </c>
      <c r="L7138" t="s">
        <v>2</v>
      </c>
      <c r="M7138" t="s">
        <v>84</v>
      </c>
      <c r="N7138" t="s">
        <v>88</v>
      </c>
    </row>
    <row r="7139" spans="1:14" x14ac:dyDescent="0.25">
      <c r="A7139" t="s">
        <v>9979</v>
      </c>
      <c r="B7139" t="s">
        <v>57</v>
      </c>
      <c r="C7139" t="s">
        <v>713</v>
      </c>
      <c r="D7139" t="s">
        <v>86</v>
      </c>
      <c r="E7139" s="149">
        <v>592000</v>
      </c>
      <c r="F7139" s="149">
        <v>7408.83</v>
      </c>
      <c r="G7139" s="149">
        <v>599408.82999999996</v>
      </c>
      <c r="H7139" s="150">
        <f>Tabela2[[#This Row],[PERCENTUAL REALIZADO2]]*1/100</f>
        <v>0.97848000000000002</v>
      </c>
      <c r="I7139">
        <v>97.847999999999999</v>
      </c>
      <c r="J7139" s="111">
        <v>42095</v>
      </c>
      <c r="L7139" t="s">
        <v>2</v>
      </c>
      <c r="M7139" t="s">
        <v>84</v>
      </c>
      <c r="N7139" t="s">
        <v>88</v>
      </c>
    </row>
    <row r="7140" spans="1:14" x14ac:dyDescent="0.25">
      <c r="A7140" t="s">
        <v>9980</v>
      </c>
      <c r="B7140" t="s">
        <v>47</v>
      </c>
      <c r="C7140" t="s">
        <v>8110</v>
      </c>
      <c r="D7140" t="s">
        <v>86</v>
      </c>
      <c r="E7140" s="149">
        <v>690900</v>
      </c>
      <c r="F7140" s="149">
        <v>128856.68</v>
      </c>
      <c r="G7140" s="149">
        <v>819756.68</v>
      </c>
      <c r="H7140" s="150">
        <f>Tabela2[[#This Row],[PERCENTUAL REALIZADO2]]*1/100</f>
        <v>0.65477300000000005</v>
      </c>
      <c r="I7140">
        <v>65.4773</v>
      </c>
      <c r="J7140" s="111">
        <v>42156</v>
      </c>
      <c r="L7140" t="s">
        <v>2</v>
      </c>
      <c r="M7140" t="s">
        <v>84</v>
      </c>
      <c r="N7140" t="s">
        <v>88</v>
      </c>
    </row>
    <row r="7141" spans="1:14" x14ac:dyDescent="0.25">
      <c r="A7141" t="s">
        <v>9982</v>
      </c>
      <c r="B7141" t="s">
        <v>57</v>
      </c>
      <c r="C7141" t="s">
        <v>9981</v>
      </c>
      <c r="D7141" t="s">
        <v>86</v>
      </c>
      <c r="E7141" s="149">
        <v>295300</v>
      </c>
      <c r="F7141" s="149">
        <v>0</v>
      </c>
      <c r="G7141" s="149">
        <v>295300</v>
      </c>
      <c r="H7141" s="150">
        <f>Tabela2[[#This Row],[PERCENTUAL REALIZADO2]]*1/100</f>
        <v>6.7298999999999998E-2</v>
      </c>
      <c r="I7141">
        <v>6.7298999999999998</v>
      </c>
      <c r="J7141" s="111">
        <v>42157</v>
      </c>
      <c r="L7141" t="s">
        <v>2</v>
      </c>
      <c r="M7141" t="s">
        <v>84</v>
      </c>
      <c r="N7141" t="s">
        <v>88</v>
      </c>
    </row>
    <row r="7142" spans="1:14" x14ac:dyDescent="0.25">
      <c r="A7142" t="s">
        <v>7751</v>
      </c>
      <c r="B7142" t="s">
        <v>47</v>
      </c>
      <c r="C7142" t="s">
        <v>1860</v>
      </c>
      <c r="D7142" t="s">
        <v>117</v>
      </c>
      <c r="E7142" s="149">
        <v>200000</v>
      </c>
      <c r="F7142" s="149">
        <v>10000</v>
      </c>
      <c r="G7142" s="149">
        <v>210000</v>
      </c>
      <c r="H7142" s="150">
        <f>Tabela2[[#This Row],[PERCENTUAL REALIZADO2]]*1/100</f>
        <v>0.7609999999999999</v>
      </c>
      <c r="I7142">
        <v>76.099999999999994</v>
      </c>
      <c r="J7142" s="111">
        <v>39633</v>
      </c>
      <c r="K7142" s="111">
        <v>42679</v>
      </c>
      <c r="L7142" t="s">
        <v>2</v>
      </c>
      <c r="M7142" t="s">
        <v>120</v>
      </c>
      <c r="N7142" t="s">
        <v>722</v>
      </c>
    </row>
    <row r="7143" spans="1:14" x14ac:dyDescent="0.25">
      <c r="A7143" t="s">
        <v>9984</v>
      </c>
      <c r="B7143" t="s">
        <v>57</v>
      </c>
      <c r="C7143" t="s">
        <v>9983</v>
      </c>
      <c r="D7143" t="s">
        <v>86</v>
      </c>
      <c r="E7143" s="149">
        <v>394200</v>
      </c>
      <c r="F7143" s="149">
        <v>8045</v>
      </c>
      <c r="G7143" s="149">
        <v>402245</v>
      </c>
      <c r="H7143" s="150">
        <f>Tabela2[[#This Row],[PERCENTUAL REALIZADO2]]*1/100</f>
        <v>8.0109999999999987E-2</v>
      </c>
      <c r="I7143">
        <v>8.0109999999999992</v>
      </c>
      <c r="J7143" s="111">
        <v>42242</v>
      </c>
      <c r="L7143" t="s">
        <v>2</v>
      </c>
      <c r="M7143" t="s">
        <v>84</v>
      </c>
      <c r="N7143" t="s">
        <v>88</v>
      </c>
    </row>
    <row r="7144" spans="1:14" x14ac:dyDescent="0.25">
      <c r="A7144" t="s">
        <v>9985</v>
      </c>
      <c r="B7144" t="s">
        <v>57</v>
      </c>
      <c r="C7144" t="s">
        <v>3864</v>
      </c>
      <c r="D7144" t="s">
        <v>86</v>
      </c>
      <c r="E7144" s="149">
        <v>592000</v>
      </c>
      <c r="F7144" s="149">
        <v>0</v>
      </c>
      <c r="G7144" s="149">
        <v>592000</v>
      </c>
      <c r="H7144" s="150">
        <f>Tabela2[[#This Row],[PERCENTUAL REALIZADO2]]*1/100</f>
        <v>0.50255899999999998</v>
      </c>
      <c r="I7144">
        <v>50.255899999999997</v>
      </c>
      <c r="J7144" s="111">
        <v>42156</v>
      </c>
      <c r="L7144" t="s">
        <v>2</v>
      </c>
      <c r="M7144" t="s">
        <v>84</v>
      </c>
      <c r="N7144" t="s">
        <v>88</v>
      </c>
    </row>
    <row r="7145" spans="1:14" x14ac:dyDescent="0.25">
      <c r="A7145" t="s">
        <v>9987</v>
      </c>
      <c r="B7145" t="s">
        <v>57</v>
      </c>
      <c r="C7145" t="s">
        <v>366</v>
      </c>
      <c r="D7145" t="s">
        <v>86</v>
      </c>
      <c r="E7145" s="149">
        <v>394200</v>
      </c>
      <c r="F7145" s="149">
        <v>16210.96</v>
      </c>
      <c r="G7145" s="149">
        <v>410410.96</v>
      </c>
      <c r="H7145" s="150">
        <f>Tabela2[[#This Row],[PERCENTUAL REALIZADO2]]*1/100</f>
        <v>0.99462699999999993</v>
      </c>
      <c r="I7145">
        <v>99.462699999999998</v>
      </c>
      <c r="J7145" s="111">
        <v>41821</v>
      </c>
      <c r="L7145" t="s">
        <v>2</v>
      </c>
      <c r="M7145" t="s">
        <v>84</v>
      </c>
      <c r="N7145" t="s">
        <v>88</v>
      </c>
    </row>
    <row r="7146" spans="1:14" x14ac:dyDescent="0.25">
      <c r="A7146" t="s">
        <v>9985</v>
      </c>
      <c r="B7146" t="s">
        <v>57</v>
      </c>
      <c r="C7146" t="s">
        <v>3864</v>
      </c>
      <c r="D7146" t="s">
        <v>86</v>
      </c>
      <c r="E7146" s="149">
        <v>394200</v>
      </c>
      <c r="F7146" s="149">
        <v>6807.7</v>
      </c>
      <c r="G7146" s="149">
        <v>401007.7</v>
      </c>
      <c r="H7146" s="150">
        <f>Tabela2[[#This Row],[PERCENTUAL REALIZADO2]]*1/100</f>
        <v>0.72874499999999998</v>
      </c>
      <c r="I7146">
        <v>72.874499999999998</v>
      </c>
      <c r="J7146" s="111">
        <v>41967</v>
      </c>
      <c r="L7146" t="s">
        <v>2</v>
      </c>
      <c r="M7146" t="s">
        <v>84</v>
      </c>
      <c r="N7146" t="s">
        <v>88</v>
      </c>
    </row>
    <row r="7147" spans="1:14" x14ac:dyDescent="0.25">
      <c r="A7147" t="s">
        <v>9988</v>
      </c>
      <c r="B7147" t="s">
        <v>57</v>
      </c>
      <c r="C7147" t="s">
        <v>2676</v>
      </c>
      <c r="D7147" t="s">
        <v>86</v>
      </c>
      <c r="E7147" s="149">
        <v>592000</v>
      </c>
      <c r="F7147" s="149">
        <v>0</v>
      </c>
      <c r="G7147" s="149">
        <v>592000</v>
      </c>
      <c r="H7147" s="150">
        <f>Tabela2[[#This Row],[PERCENTUAL REALIZADO2]]*1/100</f>
        <v>0.24993200000000002</v>
      </c>
      <c r="I7147">
        <v>24.993200000000002</v>
      </c>
      <c r="J7147" s="111">
        <v>42157</v>
      </c>
      <c r="L7147" t="s">
        <v>2</v>
      </c>
      <c r="M7147" t="s">
        <v>84</v>
      </c>
      <c r="N7147" t="s">
        <v>88</v>
      </c>
    </row>
    <row r="7148" spans="1:14" x14ac:dyDescent="0.25">
      <c r="A7148" t="s">
        <v>9989</v>
      </c>
      <c r="B7148" t="s">
        <v>57</v>
      </c>
      <c r="C7148" t="s">
        <v>665</v>
      </c>
      <c r="D7148" t="s">
        <v>86</v>
      </c>
      <c r="E7148" s="149">
        <v>690900</v>
      </c>
      <c r="F7148" s="149">
        <v>0</v>
      </c>
      <c r="G7148" s="149">
        <v>690900</v>
      </c>
      <c r="H7148" s="150">
        <f>Tabela2[[#This Row],[PERCENTUAL REALIZADO2]]*1/100</f>
        <v>0.83979999999999999</v>
      </c>
      <c r="I7148">
        <v>83.98</v>
      </c>
      <c r="J7148" s="111">
        <v>42180</v>
      </c>
      <c r="L7148" t="s">
        <v>2</v>
      </c>
      <c r="M7148" t="s">
        <v>84</v>
      </c>
      <c r="N7148" t="s">
        <v>88</v>
      </c>
    </row>
    <row r="7149" spans="1:14" x14ac:dyDescent="0.25">
      <c r="A7149" t="s">
        <v>9990</v>
      </c>
      <c r="B7149" t="s">
        <v>57</v>
      </c>
      <c r="C7149" t="s">
        <v>2676</v>
      </c>
      <c r="D7149" t="s">
        <v>86</v>
      </c>
      <c r="E7149" s="149">
        <v>394200</v>
      </c>
      <c r="F7149" s="149">
        <v>13740.85</v>
      </c>
      <c r="G7149" s="149">
        <v>407940.85</v>
      </c>
      <c r="H7149" s="150">
        <f>Tabela2[[#This Row],[PERCENTUAL REALIZADO2]]*1/100</f>
        <v>0.14904700000000001</v>
      </c>
      <c r="I7149">
        <v>14.9047</v>
      </c>
      <c r="J7149" s="111">
        <v>42157</v>
      </c>
      <c r="L7149" t="s">
        <v>2</v>
      </c>
      <c r="M7149" t="s">
        <v>84</v>
      </c>
      <c r="N7149" t="s">
        <v>88</v>
      </c>
    </row>
    <row r="7150" spans="1:14" x14ac:dyDescent="0.25">
      <c r="A7150" t="s">
        <v>9992</v>
      </c>
      <c r="B7150" t="s">
        <v>57</v>
      </c>
      <c r="C7150" t="s">
        <v>9991</v>
      </c>
      <c r="D7150" t="s">
        <v>86</v>
      </c>
      <c r="E7150" s="149">
        <v>394200</v>
      </c>
      <c r="F7150" s="149">
        <v>9806.0400000000009</v>
      </c>
      <c r="G7150" s="149">
        <v>404006.04</v>
      </c>
      <c r="H7150" s="150">
        <f>Tabela2[[#This Row],[PERCENTUAL REALIZADO2]]*1/100</f>
        <v>0.56801199999999996</v>
      </c>
      <c r="I7150">
        <v>56.801200000000001</v>
      </c>
      <c r="J7150" s="111">
        <v>42157</v>
      </c>
      <c r="L7150" t="s">
        <v>2</v>
      </c>
      <c r="M7150" t="s">
        <v>84</v>
      </c>
      <c r="N7150" t="s">
        <v>88</v>
      </c>
    </row>
    <row r="7151" spans="1:14" x14ac:dyDescent="0.25">
      <c r="A7151" t="s">
        <v>9993</v>
      </c>
      <c r="B7151" t="s">
        <v>57</v>
      </c>
      <c r="C7151" t="s">
        <v>679</v>
      </c>
      <c r="D7151" t="s">
        <v>86</v>
      </c>
      <c r="E7151" s="149">
        <v>690900</v>
      </c>
      <c r="F7151" s="149">
        <v>0</v>
      </c>
      <c r="G7151" s="149">
        <v>690900</v>
      </c>
      <c r="H7151" s="150">
        <f>Tabela2[[#This Row],[PERCENTUAL REALIZADO2]]*1/100</f>
        <v>0.50486199999999992</v>
      </c>
      <c r="I7151">
        <v>50.486199999999997</v>
      </c>
      <c r="J7151" s="111">
        <v>42306</v>
      </c>
      <c r="L7151" t="s">
        <v>2</v>
      </c>
      <c r="M7151" t="s">
        <v>84</v>
      </c>
      <c r="N7151" t="s">
        <v>88</v>
      </c>
    </row>
    <row r="7152" spans="1:14" x14ac:dyDescent="0.25">
      <c r="A7152" t="s">
        <v>9994</v>
      </c>
      <c r="B7152" t="s">
        <v>57</v>
      </c>
      <c r="C7152" t="s">
        <v>679</v>
      </c>
      <c r="D7152" t="s">
        <v>86</v>
      </c>
      <c r="E7152" s="149">
        <v>592000</v>
      </c>
      <c r="F7152" s="149">
        <v>0</v>
      </c>
      <c r="G7152" s="149">
        <v>592000</v>
      </c>
      <c r="H7152" s="150">
        <f>Tabela2[[#This Row],[PERCENTUAL REALIZADO2]]*1/100</f>
        <v>0.115476</v>
      </c>
      <c r="I7152">
        <v>11.547599999999999</v>
      </c>
      <c r="J7152" s="111">
        <v>42136</v>
      </c>
      <c r="L7152" t="s">
        <v>2</v>
      </c>
      <c r="M7152" t="s">
        <v>84</v>
      </c>
      <c r="N7152" t="s">
        <v>88</v>
      </c>
    </row>
    <row r="7153" spans="1:14" x14ac:dyDescent="0.25">
      <c r="A7153" t="s">
        <v>7762</v>
      </c>
      <c r="B7153" t="s">
        <v>58</v>
      </c>
      <c r="C7153" t="s">
        <v>4511</v>
      </c>
      <c r="D7153" t="s">
        <v>117</v>
      </c>
      <c r="E7153" s="149">
        <v>150000</v>
      </c>
      <c r="F7153" s="149">
        <v>7500</v>
      </c>
      <c r="G7153" s="149">
        <v>157500</v>
      </c>
      <c r="H7153" s="150">
        <f>Tabela2[[#This Row],[PERCENTUAL REALIZADO2]]*1/100</f>
        <v>0.13600000000000001</v>
      </c>
      <c r="I7153">
        <v>13.6</v>
      </c>
      <c r="J7153" s="111">
        <v>39631</v>
      </c>
      <c r="L7153" t="s">
        <v>2</v>
      </c>
      <c r="M7153" t="s">
        <v>120</v>
      </c>
      <c r="N7153" t="s">
        <v>722</v>
      </c>
    </row>
    <row r="7154" spans="1:14" x14ac:dyDescent="0.25">
      <c r="A7154" t="s">
        <v>1227</v>
      </c>
      <c r="B7154" t="s">
        <v>58</v>
      </c>
      <c r="C7154" t="s">
        <v>2187</v>
      </c>
      <c r="D7154" t="s">
        <v>117</v>
      </c>
      <c r="E7154" s="149">
        <v>200000</v>
      </c>
      <c r="F7154" s="149">
        <v>89047.44</v>
      </c>
      <c r="G7154" s="149">
        <v>289047.44</v>
      </c>
      <c r="H7154" s="150">
        <f>Tabela2[[#This Row],[PERCENTUAL REALIZADO2]]*1/100</f>
        <v>0.67209999999999992</v>
      </c>
      <c r="I7154">
        <v>67.209999999999994</v>
      </c>
      <c r="J7154" s="111">
        <v>40658</v>
      </c>
      <c r="K7154" s="111">
        <v>42246</v>
      </c>
      <c r="L7154" t="s">
        <v>2</v>
      </c>
      <c r="M7154" t="s">
        <v>120</v>
      </c>
      <c r="N7154" t="s">
        <v>722</v>
      </c>
    </row>
    <row r="7155" spans="1:14" x14ac:dyDescent="0.25">
      <c r="A7155" t="s">
        <v>9995</v>
      </c>
      <c r="B7155" t="s">
        <v>57</v>
      </c>
      <c r="C7155" t="s">
        <v>1354</v>
      </c>
      <c r="D7155" t="s">
        <v>86</v>
      </c>
      <c r="E7155" s="149">
        <v>493100</v>
      </c>
      <c r="F7155" s="149">
        <v>16002.75</v>
      </c>
      <c r="G7155" s="149">
        <v>509102.75</v>
      </c>
      <c r="H7155" s="150">
        <f>Tabela2[[#This Row],[PERCENTUAL REALIZADO2]]*1/100</f>
        <v>0.52442500000000003</v>
      </c>
      <c r="I7155">
        <v>52.442500000000003</v>
      </c>
      <c r="J7155" s="111">
        <v>42144</v>
      </c>
      <c r="L7155" t="s">
        <v>2</v>
      </c>
      <c r="M7155" t="s">
        <v>84</v>
      </c>
      <c r="N7155" t="s">
        <v>88</v>
      </c>
    </row>
    <row r="7156" spans="1:14" x14ac:dyDescent="0.25">
      <c r="A7156" t="s">
        <v>9989</v>
      </c>
      <c r="B7156" t="s">
        <v>57</v>
      </c>
      <c r="C7156" t="s">
        <v>665</v>
      </c>
      <c r="D7156" t="s">
        <v>86</v>
      </c>
      <c r="E7156" s="149">
        <v>690900</v>
      </c>
      <c r="F7156" s="149">
        <v>0</v>
      </c>
      <c r="G7156" s="149">
        <v>690900</v>
      </c>
      <c r="H7156" s="150">
        <f>Tabela2[[#This Row],[PERCENTUAL REALIZADO2]]*1/100</f>
        <v>0.59833999999999998</v>
      </c>
      <c r="I7156">
        <v>59.834000000000003</v>
      </c>
      <c r="J7156" s="111">
        <v>41788</v>
      </c>
      <c r="L7156" t="s">
        <v>2</v>
      </c>
      <c r="M7156" t="s">
        <v>84</v>
      </c>
      <c r="N7156" t="s">
        <v>88</v>
      </c>
    </row>
    <row r="7157" spans="1:14" x14ac:dyDescent="0.25">
      <c r="A7157" t="s">
        <v>9996</v>
      </c>
      <c r="B7157" t="s">
        <v>45</v>
      </c>
      <c r="C7157" t="s">
        <v>508</v>
      </c>
      <c r="D7157" t="s">
        <v>86</v>
      </c>
      <c r="E7157" s="149">
        <v>6921600</v>
      </c>
      <c r="F7157" s="149">
        <v>144000</v>
      </c>
      <c r="G7157" s="149">
        <v>7065600</v>
      </c>
      <c r="H7157" s="150">
        <f>Tabela2[[#This Row],[PERCENTUAL REALIZADO2]]*1/100</f>
        <v>0.34822200000000003</v>
      </c>
      <c r="I7157">
        <v>34.822200000000002</v>
      </c>
      <c r="J7157" s="111">
        <v>41838</v>
      </c>
      <c r="L7157" t="s">
        <v>2</v>
      </c>
      <c r="M7157" t="s">
        <v>84</v>
      </c>
      <c r="N7157" t="s">
        <v>88</v>
      </c>
    </row>
    <row r="7158" spans="1:14" x14ac:dyDescent="0.25">
      <c r="A7158" t="s">
        <v>9997</v>
      </c>
      <c r="B7158" t="s">
        <v>57</v>
      </c>
      <c r="C7158" t="s">
        <v>1123</v>
      </c>
      <c r="D7158" t="s">
        <v>86</v>
      </c>
      <c r="E7158" s="149">
        <v>641450</v>
      </c>
      <c r="F7158" s="149">
        <v>12897.7</v>
      </c>
      <c r="G7158" s="149">
        <v>654347.69999999995</v>
      </c>
      <c r="H7158" s="150">
        <f>Tabela2[[#This Row],[PERCENTUAL REALIZADO2]]*1/100</f>
        <v>0.59932200000000002</v>
      </c>
      <c r="I7158">
        <v>59.932200000000002</v>
      </c>
      <c r="J7158" s="111">
        <v>42151</v>
      </c>
      <c r="L7158" t="s">
        <v>2</v>
      </c>
      <c r="M7158" t="s">
        <v>84</v>
      </c>
      <c r="N7158" t="s">
        <v>88</v>
      </c>
    </row>
    <row r="7159" spans="1:14" x14ac:dyDescent="0.25">
      <c r="A7159" t="s">
        <v>9999</v>
      </c>
      <c r="B7159" t="s">
        <v>57</v>
      </c>
      <c r="C7159" t="s">
        <v>9998</v>
      </c>
      <c r="D7159" t="s">
        <v>86</v>
      </c>
      <c r="E7159" s="149">
        <v>394200</v>
      </c>
      <c r="F7159" s="149">
        <v>0</v>
      </c>
      <c r="G7159" s="149">
        <v>394200</v>
      </c>
      <c r="H7159" s="150">
        <f>Tabela2[[#This Row],[PERCENTUAL REALIZADO2]]*1/100</f>
        <v>0.45046199999999997</v>
      </c>
      <c r="I7159">
        <v>45.046199999999999</v>
      </c>
      <c r="J7159" s="111">
        <v>42125</v>
      </c>
      <c r="L7159" t="s">
        <v>2</v>
      </c>
      <c r="M7159" t="s">
        <v>84</v>
      </c>
      <c r="N7159" t="s">
        <v>88</v>
      </c>
    </row>
    <row r="7160" spans="1:14" x14ac:dyDescent="0.25">
      <c r="A7160" t="s">
        <v>10000</v>
      </c>
      <c r="B7160" t="s">
        <v>57</v>
      </c>
      <c r="C7160" t="s">
        <v>6201</v>
      </c>
      <c r="D7160" t="s">
        <v>86</v>
      </c>
      <c r="E7160" s="149">
        <v>740350</v>
      </c>
      <c r="F7160" s="149">
        <v>0</v>
      </c>
      <c r="G7160" s="149">
        <v>740350</v>
      </c>
      <c r="H7160" s="150">
        <f>Tabela2[[#This Row],[PERCENTUAL REALIZADO2]]*1/100</f>
        <v>0.49787399999999998</v>
      </c>
      <c r="I7160">
        <v>49.787399999999998</v>
      </c>
      <c r="J7160" s="111">
        <v>41823</v>
      </c>
      <c r="L7160" t="s">
        <v>2</v>
      </c>
      <c r="M7160" t="s">
        <v>84</v>
      </c>
      <c r="N7160" t="s">
        <v>88</v>
      </c>
    </row>
    <row r="7161" spans="1:14" x14ac:dyDescent="0.25">
      <c r="A7161" t="s">
        <v>10002</v>
      </c>
      <c r="B7161" t="s">
        <v>52</v>
      </c>
      <c r="C7161" t="s">
        <v>5352</v>
      </c>
      <c r="D7161" t="s">
        <v>86</v>
      </c>
      <c r="E7161" s="149">
        <v>1482100</v>
      </c>
      <c r="F7161" s="149">
        <v>32900</v>
      </c>
      <c r="G7161" s="149">
        <v>1515000</v>
      </c>
      <c r="H7161" s="150">
        <f>Tabela2[[#This Row],[PERCENTUAL REALIZADO2]]*1/100</f>
        <v>0.53391100000000002</v>
      </c>
      <c r="I7161">
        <v>53.391100000000002</v>
      </c>
      <c r="J7161" s="111">
        <v>42156</v>
      </c>
      <c r="L7161" t="s">
        <v>2</v>
      </c>
      <c r="M7161" t="s">
        <v>84</v>
      </c>
      <c r="N7161" t="s">
        <v>88</v>
      </c>
    </row>
    <row r="7162" spans="1:14" x14ac:dyDescent="0.25">
      <c r="A7162" t="s">
        <v>452</v>
      </c>
      <c r="B7162" t="s">
        <v>52</v>
      </c>
      <c r="C7162" t="s">
        <v>8896</v>
      </c>
      <c r="D7162" t="s">
        <v>86</v>
      </c>
      <c r="E7162" s="149">
        <v>987600</v>
      </c>
      <c r="F7162" s="149">
        <v>22400</v>
      </c>
      <c r="G7162" s="149">
        <v>1010000</v>
      </c>
      <c r="H7162" s="150">
        <f>Tabela2[[#This Row],[PERCENTUAL REALIZADO2]]*1/100</f>
        <v>0.80004099999999989</v>
      </c>
      <c r="I7162">
        <v>80.004099999999994</v>
      </c>
      <c r="J7162" s="111">
        <v>42132</v>
      </c>
      <c r="L7162" t="s">
        <v>2</v>
      </c>
      <c r="M7162" t="s">
        <v>84</v>
      </c>
      <c r="N7162" t="s">
        <v>88</v>
      </c>
    </row>
    <row r="7163" spans="1:14" x14ac:dyDescent="0.25">
      <c r="A7163" t="s">
        <v>452</v>
      </c>
      <c r="B7163" t="s">
        <v>52</v>
      </c>
      <c r="C7163" t="s">
        <v>5352</v>
      </c>
      <c r="D7163" t="s">
        <v>86</v>
      </c>
      <c r="E7163" s="149">
        <v>1482100</v>
      </c>
      <c r="F7163" s="149">
        <v>32900</v>
      </c>
      <c r="G7163" s="149">
        <v>1515000</v>
      </c>
      <c r="H7163" s="150">
        <f>Tabela2[[#This Row],[PERCENTUAL REALIZADO2]]*1/100</f>
        <v>0.54373300000000002</v>
      </c>
      <c r="I7163">
        <v>54.3733</v>
      </c>
      <c r="J7163" s="111">
        <v>42156</v>
      </c>
      <c r="L7163" t="s">
        <v>2</v>
      </c>
      <c r="M7163" t="s">
        <v>84</v>
      </c>
      <c r="N7163" t="s">
        <v>88</v>
      </c>
    </row>
    <row r="7164" spans="1:14" x14ac:dyDescent="0.25">
      <c r="A7164" t="s">
        <v>452</v>
      </c>
      <c r="B7164" t="s">
        <v>52</v>
      </c>
      <c r="C7164" t="s">
        <v>7397</v>
      </c>
      <c r="D7164" t="s">
        <v>86</v>
      </c>
      <c r="E7164" s="149">
        <v>987600</v>
      </c>
      <c r="F7164" s="149">
        <v>22400</v>
      </c>
      <c r="G7164" s="149">
        <v>1010000</v>
      </c>
      <c r="H7164" s="150">
        <f>Tabela2[[#This Row],[PERCENTUAL REALIZADO2]]*1/100</f>
        <v>0.45927999999999997</v>
      </c>
      <c r="I7164">
        <v>45.927999999999997</v>
      </c>
      <c r="J7164" s="111">
        <v>42124</v>
      </c>
      <c r="L7164" t="s">
        <v>2</v>
      </c>
      <c r="M7164" t="s">
        <v>84</v>
      </c>
      <c r="N7164" t="s">
        <v>88</v>
      </c>
    </row>
    <row r="7165" spans="1:14" x14ac:dyDescent="0.25">
      <c r="A7165" t="s">
        <v>452</v>
      </c>
      <c r="B7165" t="s">
        <v>52</v>
      </c>
      <c r="C7165" t="s">
        <v>7397</v>
      </c>
      <c r="D7165" t="s">
        <v>86</v>
      </c>
      <c r="E7165" s="149">
        <v>987600</v>
      </c>
      <c r="F7165" s="149">
        <v>22400</v>
      </c>
      <c r="G7165" s="149">
        <v>1010000</v>
      </c>
      <c r="H7165" s="150">
        <f>Tabela2[[#This Row],[PERCENTUAL REALIZADO2]]*1/100</f>
        <v>0.28018599999999999</v>
      </c>
      <c r="I7165">
        <v>28.018599999999999</v>
      </c>
      <c r="J7165" s="111">
        <v>41624</v>
      </c>
      <c r="L7165" t="s">
        <v>2</v>
      </c>
      <c r="M7165" t="s">
        <v>84</v>
      </c>
      <c r="N7165" t="s">
        <v>88</v>
      </c>
    </row>
    <row r="7166" spans="1:14" x14ac:dyDescent="0.25">
      <c r="A7166" t="s">
        <v>452</v>
      </c>
      <c r="B7166" t="s">
        <v>52</v>
      </c>
      <c r="C7166" t="s">
        <v>10003</v>
      </c>
      <c r="D7166" t="s">
        <v>86</v>
      </c>
      <c r="E7166" s="149">
        <v>1482100</v>
      </c>
      <c r="F7166" s="149">
        <v>32000</v>
      </c>
      <c r="G7166" s="149">
        <v>1514100</v>
      </c>
      <c r="H7166" s="150">
        <f>Tabela2[[#This Row],[PERCENTUAL REALIZADO2]]*1/100</f>
        <v>0.99587300000000001</v>
      </c>
      <c r="I7166">
        <v>99.587299999999999</v>
      </c>
      <c r="J7166" s="111">
        <v>41631</v>
      </c>
      <c r="L7166" t="s">
        <v>2</v>
      </c>
      <c r="M7166" t="s">
        <v>84</v>
      </c>
      <c r="N7166" t="s">
        <v>88</v>
      </c>
    </row>
    <row r="7167" spans="1:14" x14ac:dyDescent="0.25">
      <c r="A7167" t="s">
        <v>9979</v>
      </c>
      <c r="B7167" t="s">
        <v>57</v>
      </c>
      <c r="C7167" t="s">
        <v>713</v>
      </c>
      <c r="D7167" t="s">
        <v>86</v>
      </c>
      <c r="E7167" s="149">
        <v>690900</v>
      </c>
      <c r="F7167" s="149">
        <v>3401.02</v>
      </c>
      <c r="G7167" s="149">
        <v>694301.02</v>
      </c>
      <c r="H7167" s="150">
        <f>Tabela2[[#This Row],[PERCENTUAL REALIZADO2]]*1/100</f>
        <v>0.97409599999999996</v>
      </c>
      <c r="I7167">
        <v>97.409599999999998</v>
      </c>
      <c r="J7167" s="111">
        <v>42123</v>
      </c>
      <c r="L7167" t="s">
        <v>2</v>
      </c>
      <c r="M7167" t="s">
        <v>84</v>
      </c>
      <c r="N7167" t="s">
        <v>88</v>
      </c>
    </row>
    <row r="7168" spans="1:14" x14ac:dyDescent="0.25">
      <c r="A7168" t="s">
        <v>10005</v>
      </c>
      <c r="B7168" t="s">
        <v>57</v>
      </c>
      <c r="C7168" t="s">
        <v>10004</v>
      </c>
      <c r="D7168" t="s">
        <v>86</v>
      </c>
      <c r="E7168" s="149">
        <v>690900</v>
      </c>
      <c r="F7168" s="149">
        <v>0</v>
      </c>
      <c r="G7168" s="149">
        <v>690900</v>
      </c>
      <c r="H7168" s="150">
        <f>Tabela2[[#This Row],[PERCENTUAL REALIZADO2]]*1/100</f>
        <v>0.905582</v>
      </c>
      <c r="I7168">
        <v>90.558199999999999</v>
      </c>
      <c r="J7168" s="111">
        <v>41736</v>
      </c>
      <c r="L7168" t="s">
        <v>2</v>
      </c>
      <c r="M7168" t="s">
        <v>84</v>
      </c>
      <c r="N7168" t="s">
        <v>88</v>
      </c>
    </row>
    <row r="7169" spans="1:14" x14ac:dyDescent="0.25">
      <c r="A7169" t="s">
        <v>10005</v>
      </c>
      <c r="B7169" t="s">
        <v>57</v>
      </c>
      <c r="C7169" t="s">
        <v>10004</v>
      </c>
      <c r="D7169" t="s">
        <v>86</v>
      </c>
      <c r="E7169" s="149">
        <v>592000</v>
      </c>
      <c r="F7169" s="149">
        <v>13761.43</v>
      </c>
      <c r="G7169" s="149">
        <v>605761.43000000005</v>
      </c>
      <c r="H7169" s="150">
        <f>Tabela2[[#This Row],[PERCENTUAL REALIZADO2]]*1/100</f>
        <v>0.98739999999999994</v>
      </c>
      <c r="I7169">
        <v>98.74</v>
      </c>
      <c r="J7169" s="111">
        <v>42269</v>
      </c>
      <c r="L7169" t="s">
        <v>2</v>
      </c>
      <c r="M7169" t="s">
        <v>84</v>
      </c>
      <c r="N7169" t="s">
        <v>88</v>
      </c>
    </row>
    <row r="7170" spans="1:14" x14ac:dyDescent="0.25">
      <c r="A7170" t="s">
        <v>10006</v>
      </c>
      <c r="B7170" t="s">
        <v>57</v>
      </c>
      <c r="C7170" t="s">
        <v>1287</v>
      </c>
      <c r="D7170" t="s">
        <v>86</v>
      </c>
      <c r="E7170" s="149">
        <v>720570</v>
      </c>
      <c r="F7170" s="149">
        <v>0</v>
      </c>
      <c r="G7170" s="149">
        <v>720570</v>
      </c>
      <c r="H7170" s="150">
        <f>Tabela2[[#This Row],[PERCENTUAL REALIZADO2]]*1/100</f>
        <v>0.50668299999999999</v>
      </c>
      <c r="I7170">
        <v>50.668300000000002</v>
      </c>
      <c r="J7170" s="111">
        <v>42157</v>
      </c>
      <c r="L7170" t="s">
        <v>2</v>
      </c>
      <c r="M7170" t="s">
        <v>84</v>
      </c>
      <c r="N7170" t="s">
        <v>88</v>
      </c>
    </row>
    <row r="7171" spans="1:14" x14ac:dyDescent="0.25">
      <c r="A7171" t="s">
        <v>10006</v>
      </c>
      <c r="B7171" t="s">
        <v>57</v>
      </c>
      <c r="C7171" t="s">
        <v>1287</v>
      </c>
      <c r="D7171" t="s">
        <v>86</v>
      </c>
      <c r="E7171" s="149">
        <v>710680</v>
      </c>
      <c r="F7171" s="149">
        <v>18316.599999999999</v>
      </c>
      <c r="G7171" s="149">
        <v>728996.6</v>
      </c>
      <c r="H7171" s="150">
        <f>Tabela2[[#This Row],[PERCENTUAL REALIZADO2]]*1/100</f>
        <v>0.574959</v>
      </c>
      <c r="I7171">
        <v>57.495899999999999</v>
      </c>
      <c r="J7171" s="111">
        <v>41977</v>
      </c>
      <c r="L7171" t="s">
        <v>2</v>
      </c>
      <c r="M7171" t="s">
        <v>84</v>
      </c>
      <c r="N7171" t="s">
        <v>88</v>
      </c>
    </row>
    <row r="7172" spans="1:14" x14ac:dyDescent="0.25">
      <c r="A7172" t="s">
        <v>10006</v>
      </c>
      <c r="B7172" t="s">
        <v>57</v>
      </c>
      <c r="C7172" t="s">
        <v>1287</v>
      </c>
      <c r="D7172" t="s">
        <v>86</v>
      </c>
      <c r="E7172" s="149">
        <v>542550</v>
      </c>
      <c r="F7172" s="149">
        <v>0</v>
      </c>
      <c r="G7172" s="149">
        <v>542550</v>
      </c>
      <c r="H7172" s="150">
        <f>Tabela2[[#This Row],[PERCENTUAL REALIZADO2]]*1/100</f>
        <v>0.80562800000000001</v>
      </c>
      <c r="I7172">
        <v>80.562799999999996</v>
      </c>
      <c r="J7172" s="111">
        <v>42128</v>
      </c>
      <c r="L7172" t="s">
        <v>2</v>
      </c>
      <c r="M7172" t="s">
        <v>84</v>
      </c>
      <c r="N7172" t="s">
        <v>88</v>
      </c>
    </row>
    <row r="7173" spans="1:14" x14ac:dyDescent="0.25">
      <c r="A7173" t="s">
        <v>10008</v>
      </c>
      <c r="B7173" t="s">
        <v>57</v>
      </c>
      <c r="C7173" t="s">
        <v>7974</v>
      </c>
      <c r="D7173" t="s">
        <v>86</v>
      </c>
      <c r="E7173" s="149">
        <v>493100</v>
      </c>
      <c r="F7173" s="149">
        <v>0</v>
      </c>
      <c r="G7173" s="149">
        <v>493100</v>
      </c>
      <c r="H7173" s="150">
        <f>Tabela2[[#This Row],[PERCENTUAL REALIZADO2]]*1/100</f>
        <v>0.59945899999999996</v>
      </c>
      <c r="I7173">
        <v>59.945900000000002</v>
      </c>
      <c r="J7173" s="111">
        <v>42006</v>
      </c>
      <c r="L7173" t="s">
        <v>2</v>
      </c>
      <c r="M7173" t="s">
        <v>84</v>
      </c>
      <c r="N7173" t="s">
        <v>88</v>
      </c>
    </row>
    <row r="7174" spans="1:14" x14ac:dyDescent="0.25">
      <c r="A7174" t="s">
        <v>10008</v>
      </c>
      <c r="B7174" t="s">
        <v>57</v>
      </c>
      <c r="C7174" t="s">
        <v>7974</v>
      </c>
      <c r="D7174" t="s">
        <v>86</v>
      </c>
      <c r="E7174" s="149">
        <v>493100</v>
      </c>
      <c r="F7174" s="149">
        <v>0</v>
      </c>
      <c r="G7174" s="149">
        <v>493100</v>
      </c>
      <c r="H7174" s="150">
        <f>Tabela2[[#This Row],[PERCENTUAL REALIZADO2]]*1/100</f>
        <v>0.50219400000000003</v>
      </c>
      <c r="I7174">
        <v>50.2194</v>
      </c>
      <c r="J7174" s="111">
        <v>42797</v>
      </c>
      <c r="L7174" t="s">
        <v>2</v>
      </c>
      <c r="M7174" t="s">
        <v>84</v>
      </c>
      <c r="N7174" t="s">
        <v>88</v>
      </c>
    </row>
    <row r="7175" spans="1:14" x14ac:dyDescent="0.25">
      <c r="A7175" t="s">
        <v>452</v>
      </c>
      <c r="B7175" t="s">
        <v>52</v>
      </c>
      <c r="C7175" t="s">
        <v>9602</v>
      </c>
      <c r="D7175" t="s">
        <v>86</v>
      </c>
      <c r="E7175" s="149">
        <v>987600</v>
      </c>
      <c r="F7175" s="149">
        <v>22400</v>
      </c>
      <c r="G7175" s="149">
        <v>1010000</v>
      </c>
      <c r="H7175" s="150">
        <f>Tabela2[[#This Row],[PERCENTUAL REALIZADO2]]*1/100</f>
        <v>0.98688500000000001</v>
      </c>
      <c r="I7175">
        <v>98.688500000000005</v>
      </c>
      <c r="J7175" s="111">
        <v>42153</v>
      </c>
      <c r="L7175" t="s">
        <v>2</v>
      </c>
      <c r="M7175" t="s">
        <v>84</v>
      </c>
      <c r="N7175" t="s">
        <v>88</v>
      </c>
    </row>
    <row r="7176" spans="1:14" x14ac:dyDescent="0.25">
      <c r="A7176" t="s">
        <v>452</v>
      </c>
      <c r="B7176" t="s">
        <v>52</v>
      </c>
      <c r="C7176" t="s">
        <v>9602</v>
      </c>
      <c r="D7176" t="s">
        <v>86</v>
      </c>
      <c r="E7176" s="149">
        <v>987600</v>
      </c>
      <c r="F7176" s="149">
        <v>22400</v>
      </c>
      <c r="G7176" s="149">
        <v>1010000</v>
      </c>
      <c r="H7176" s="150">
        <f>Tabela2[[#This Row],[PERCENTUAL REALIZADO2]]*1/100</f>
        <v>0.98688500000000001</v>
      </c>
      <c r="I7176">
        <v>98.688500000000005</v>
      </c>
      <c r="J7176" s="111">
        <v>42153</v>
      </c>
      <c r="L7176" t="s">
        <v>2</v>
      </c>
      <c r="M7176" t="s">
        <v>84</v>
      </c>
      <c r="N7176" t="s">
        <v>88</v>
      </c>
    </row>
    <row r="7177" spans="1:14" x14ac:dyDescent="0.25">
      <c r="A7177" t="s">
        <v>7123</v>
      </c>
      <c r="B7177" t="s">
        <v>47</v>
      </c>
      <c r="C7177" t="s">
        <v>91</v>
      </c>
      <c r="D7177" t="s">
        <v>86</v>
      </c>
      <c r="E7177" s="149">
        <v>465697.28000000003</v>
      </c>
      <c r="F7177" s="149">
        <v>51744.14</v>
      </c>
      <c r="G7177" s="149">
        <v>517441.42</v>
      </c>
      <c r="H7177" s="150">
        <f>Tabela2[[#This Row],[PERCENTUAL REALIZADO2]]*1/100</f>
        <v>1.1444000000000001E-2</v>
      </c>
      <c r="I7177">
        <v>1.1444000000000001</v>
      </c>
      <c r="J7177" s="111">
        <v>42278</v>
      </c>
      <c r="L7177" t="s">
        <v>2</v>
      </c>
      <c r="M7177" t="s">
        <v>84</v>
      </c>
      <c r="N7177" t="s">
        <v>88</v>
      </c>
    </row>
    <row r="7178" spans="1:14" x14ac:dyDescent="0.25">
      <c r="A7178" t="s">
        <v>452</v>
      </c>
      <c r="B7178" t="s">
        <v>52</v>
      </c>
      <c r="C7178" t="s">
        <v>6608</v>
      </c>
      <c r="D7178" t="s">
        <v>86</v>
      </c>
      <c r="E7178" s="149">
        <v>1482100</v>
      </c>
      <c r="F7178" s="149">
        <v>32900</v>
      </c>
      <c r="G7178" s="149">
        <v>1515000</v>
      </c>
      <c r="H7178" s="150">
        <f>Tabela2[[#This Row],[PERCENTUAL REALIZADO2]]*1/100</f>
        <v>0.99775499999999995</v>
      </c>
      <c r="I7178">
        <v>99.775499999999994</v>
      </c>
      <c r="J7178" s="111">
        <v>41834</v>
      </c>
      <c r="L7178" t="s">
        <v>2</v>
      </c>
      <c r="M7178" t="s">
        <v>84</v>
      </c>
      <c r="N7178" t="s">
        <v>88</v>
      </c>
    </row>
    <row r="7179" spans="1:14" x14ac:dyDescent="0.25">
      <c r="A7179" t="s">
        <v>10009</v>
      </c>
      <c r="B7179" t="s">
        <v>57</v>
      </c>
      <c r="C7179" t="s">
        <v>6626</v>
      </c>
      <c r="D7179" t="s">
        <v>86</v>
      </c>
      <c r="E7179" s="149">
        <v>394200</v>
      </c>
      <c r="F7179" s="149">
        <v>0</v>
      </c>
      <c r="G7179" s="149">
        <v>394200</v>
      </c>
      <c r="H7179" s="150">
        <f>Tabela2[[#This Row],[PERCENTUAL REALIZADO2]]*1/100</f>
        <v>0.56414399999999998</v>
      </c>
      <c r="I7179">
        <v>56.414400000000001</v>
      </c>
      <c r="J7179" s="111">
        <v>42313</v>
      </c>
      <c r="L7179" t="s">
        <v>2</v>
      </c>
      <c r="M7179" t="s">
        <v>84</v>
      </c>
      <c r="N7179" t="s">
        <v>88</v>
      </c>
    </row>
    <row r="7180" spans="1:14" x14ac:dyDescent="0.25">
      <c r="A7180" t="s">
        <v>10010</v>
      </c>
      <c r="B7180" t="s">
        <v>68</v>
      </c>
      <c r="C7180" t="s">
        <v>4916</v>
      </c>
      <c r="D7180" t="s">
        <v>117</v>
      </c>
      <c r="E7180" s="149">
        <v>2356946.0299999998</v>
      </c>
      <c r="F7180" s="149">
        <v>205000</v>
      </c>
      <c r="G7180" s="149">
        <v>2561946.0299999998</v>
      </c>
      <c r="H7180" s="150">
        <f>Tabela2[[#This Row],[PERCENTUAL REALIZADO2]]*1/100</f>
        <v>0.51801600000000003</v>
      </c>
      <c r="I7180">
        <v>51.801600000000001</v>
      </c>
      <c r="J7180" s="111">
        <v>42205</v>
      </c>
      <c r="L7180" t="s">
        <v>2</v>
      </c>
      <c r="M7180" t="s">
        <v>120</v>
      </c>
      <c r="N7180" t="s">
        <v>684</v>
      </c>
    </row>
    <row r="7181" spans="1:14" x14ac:dyDescent="0.25">
      <c r="A7181" t="s">
        <v>10013</v>
      </c>
      <c r="B7181" t="s">
        <v>65</v>
      </c>
      <c r="C7181" t="s">
        <v>1344</v>
      </c>
      <c r="D7181" t="s">
        <v>117</v>
      </c>
      <c r="E7181" s="149">
        <v>1886000</v>
      </c>
      <c r="F7181" s="149">
        <v>41712.61</v>
      </c>
      <c r="G7181" s="149">
        <v>1927712.61</v>
      </c>
      <c r="H7181" s="150">
        <f>Tabela2[[#This Row],[PERCENTUAL REALIZADO2]]*1/100</f>
        <v>8.9321999999999999E-2</v>
      </c>
      <c r="I7181">
        <v>8.9321999999999999</v>
      </c>
      <c r="J7181" s="111">
        <v>42152</v>
      </c>
      <c r="L7181" t="s">
        <v>2</v>
      </c>
      <c r="M7181" t="s">
        <v>120</v>
      </c>
      <c r="N7181" t="s">
        <v>684</v>
      </c>
    </row>
    <row r="7182" spans="1:14" x14ac:dyDescent="0.25">
      <c r="A7182" t="s">
        <v>10014</v>
      </c>
      <c r="B7182" t="s">
        <v>68</v>
      </c>
      <c r="C7182" t="s">
        <v>1213</v>
      </c>
      <c r="D7182" t="s">
        <v>117</v>
      </c>
      <c r="E7182" s="149">
        <v>6000000</v>
      </c>
      <c r="F7182" s="149">
        <v>525000</v>
      </c>
      <c r="G7182" s="149">
        <v>6525000</v>
      </c>
      <c r="H7182" s="150">
        <f>Tabela2[[#This Row],[PERCENTUAL REALIZADO2]]*1/100</f>
        <v>0.136403</v>
      </c>
      <c r="I7182">
        <v>13.6403</v>
      </c>
      <c r="J7182" s="111">
        <v>41821</v>
      </c>
      <c r="L7182" t="s">
        <v>2</v>
      </c>
      <c r="M7182" t="s">
        <v>120</v>
      </c>
      <c r="N7182" t="s">
        <v>684</v>
      </c>
    </row>
    <row r="7183" spans="1:14" x14ac:dyDescent="0.25">
      <c r="A7183" t="s">
        <v>10015</v>
      </c>
      <c r="B7183" t="s">
        <v>52</v>
      </c>
      <c r="C7183" t="s">
        <v>3385</v>
      </c>
      <c r="D7183" t="s">
        <v>117</v>
      </c>
      <c r="E7183" s="149">
        <v>4874500</v>
      </c>
      <c r="F7183" s="149">
        <v>275500</v>
      </c>
      <c r="G7183" s="149">
        <v>5150000</v>
      </c>
      <c r="H7183" s="150">
        <f>Tabela2[[#This Row],[PERCENTUAL REALIZADO2]]*1/100</f>
        <v>0.71783299999999994</v>
      </c>
      <c r="I7183">
        <v>71.783299999999997</v>
      </c>
      <c r="J7183" s="111">
        <v>42216</v>
      </c>
      <c r="L7183" t="s">
        <v>2</v>
      </c>
      <c r="M7183" t="s">
        <v>120</v>
      </c>
      <c r="N7183" t="s">
        <v>121</v>
      </c>
    </row>
    <row r="7184" spans="1:14" x14ac:dyDescent="0.25">
      <c r="A7184" t="s">
        <v>10016</v>
      </c>
      <c r="B7184" t="s">
        <v>68</v>
      </c>
      <c r="C7184" t="s">
        <v>4913</v>
      </c>
      <c r="D7184" t="s">
        <v>117</v>
      </c>
      <c r="E7184" s="149">
        <v>2622909.09</v>
      </c>
      <c r="F7184" s="149">
        <v>77432.05</v>
      </c>
      <c r="G7184" s="149">
        <v>2700341.14</v>
      </c>
      <c r="H7184" s="150">
        <f>Tabela2[[#This Row],[PERCENTUAL REALIZADO2]]*1/100</f>
        <v>1.4489E-2</v>
      </c>
      <c r="I7184">
        <v>1.4489000000000001</v>
      </c>
      <c r="J7184" s="111">
        <v>41795</v>
      </c>
      <c r="L7184" t="s">
        <v>2</v>
      </c>
      <c r="M7184" t="s">
        <v>120</v>
      </c>
      <c r="N7184" t="s">
        <v>121</v>
      </c>
    </row>
    <row r="7185" spans="1:14" x14ac:dyDescent="0.25">
      <c r="A7185" t="s">
        <v>10017</v>
      </c>
      <c r="B7185" t="s">
        <v>57</v>
      </c>
      <c r="C7185" t="s">
        <v>8825</v>
      </c>
      <c r="D7185" t="s">
        <v>86</v>
      </c>
      <c r="E7185" s="149">
        <v>592000</v>
      </c>
      <c r="F7185" s="149">
        <v>0</v>
      </c>
      <c r="G7185" s="149">
        <v>592000</v>
      </c>
      <c r="H7185" s="150">
        <f>Tabela2[[#This Row],[PERCENTUAL REALIZADO2]]*1/100</f>
        <v>0.62147399999999997</v>
      </c>
      <c r="I7185">
        <v>62.147399999999998</v>
      </c>
      <c r="J7185" s="111">
        <v>42159</v>
      </c>
      <c r="L7185" t="s">
        <v>2</v>
      </c>
      <c r="M7185" t="s">
        <v>84</v>
      </c>
      <c r="N7185" t="s">
        <v>88</v>
      </c>
    </row>
    <row r="7186" spans="1:14" x14ac:dyDescent="0.25">
      <c r="A7186" t="s">
        <v>545</v>
      </c>
      <c r="B7186" t="s">
        <v>52</v>
      </c>
      <c r="C7186" t="s">
        <v>7233</v>
      </c>
      <c r="D7186" t="s">
        <v>86</v>
      </c>
      <c r="E7186" s="149">
        <v>987600</v>
      </c>
      <c r="F7186" s="149">
        <v>22400</v>
      </c>
      <c r="G7186" s="149">
        <v>1010000</v>
      </c>
      <c r="H7186" s="150">
        <f>Tabela2[[#This Row],[PERCENTUAL REALIZADO2]]*1/100</f>
        <v>6.4035000000000009E-2</v>
      </c>
      <c r="I7186">
        <v>6.4035000000000002</v>
      </c>
      <c r="J7186" s="111">
        <v>42150</v>
      </c>
      <c r="L7186" t="s">
        <v>2</v>
      </c>
      <c r="M7186" t="s">
        <v>84</v>
      </c>
      <c r="N7186" t="s">
        <v>88</v>
      </c>
    </row>
    <row r="7187" spans="1:14" x14ac:dyDescent="0.25">
      <c r="A7187" t="s">
        <v>452</v>
      </c>
      <c r="B7187" t="s">
        <v>52</v>
      </c>
      <c r="C7187" t="s">
        <v>10018</v>
      </c>
      <c r="D7187" t="s">
        <v>86</v>
      </c>
      <c r="E7187" s="149">
        <v>987600</v>
      </c>
      <c r="F7187" s="149">
        <v>22400</v>
      </c>
      <c r="G7187" s="149">
        <v>1010000</v>
      </c>
      <c r="H7187" s="150">
        <f>Tabela2[[#This Row],[PERCENTUAL REALIZADO2]]*1/100</f>
        <v>1.9970000000000001E-3</v>
      </c>
      <c r="I7187">
        <v>0.19969999999999999</v>
      </c>
      <c r="J7187" s="111">
        <v>41835</v>
      </c>
      <c r="L7187" t="s">
        <v>2</v>
      </c>
      <c r="M7187" t="s">
        <v>84</v>
      </c>
      <c r="N7187" t="s">
        <v>88</v>
      </c>
    </row>
    <row r="7188" spans="1:14" x14ac:dyDescent="0.25">
      <c r="A7188" t="s">
        <v>10019</v>
      </c>
      <c r="B7188" t="s">
        <v>58</v>
      </c>
      <c r="C7188" t="s">
        <v>1313</v>
      </c>
      <c r="D7188" t="s">
        <v>86</v>
      </c>
      <c r="E7188" s="149">
        <v>277174.65000000002</v>
      </c>
      <c r="F7188" s="149">
        <v>11674.38</v>
      </c>
      <c r="G7188" s="149">
        <v>288849.03000000003</v>
      </c>
      <c r="H7188" s="150">
        <f>Tabela2[[#This Row],[PERCENTUAL REALIZADO2]]*1/100</f>
        <v>9.9788999999999989E-2</v>
      </c>
      <c r="I7188">
        <v>9.9788999999999994</v>
      </c>
      <c r="J7188" s="111">
        <v>42149</v>
      </c>
      <c r="L7188" t="s">
        <v>2</v>
      </c>
      <c r="M7188" t="s">
        <v>84</v>
      </c>
      <c r="N7188" t="s">
        <v>874</v>
      </c>
    </row>
    <row r="7189" spans="1:14" x14ac:dyDescent="0.25">
      <c r="A7189" t="s">
        <v>10020</v>
      </c>
      <c r="B7189" t="s">
        <v>58</v>
      </c>
      <c r="C7189" t="s">
        <v>1313</v>
      </c>
      <c r="D7189" t="s">
        <v>86</v>
      </c>
      <c r="E7189" s="149">
        <v>233550.71</v>
      </c>
      <c r="F7189" s="149">
        <v>9746.7099999999991</v>
      </c>
      <c r="G7189" s="149">
        <v>243297.42</v>
      </c>
      <c r="H7189" s="150">
        <f>Tabela2[[#This Row],[PERCENTUAL REALIZADO2]]*1/100</f>
        <v>0.106646</v>
      </c>
      <c r="I7189">
        <v>10.6646</v>
      </c>
      <c r="J7189" s="111">
        <v>42149</v>
      </c>
      <c r="L7189" t="s">
        <v>2</v>
      </c>
      <c r="M7189" t="s">
        <v>84</v>
      </c>
      <c r="N7189" t="s">
        <v>874</v>
      </c>
    </row>
    <row r="7190" spans="1:14" x14ac:dyDescent="0.25">
      <c r="A7190" t="s">
        <v>10021</v>
      </c>
      <c r="B7190" t="s">
        <v>58</v>
      </c>
      <c r="C7190" t="s">
        <v>1313</v>
      </c>
      <c r="D7190" t="s">
        <v>86</v>
      </c>
      <c r="E7190" s="149">
        <v>208405.85</v>
      </c>
      <c r="F7190" s="149">
        <v>8683.58</v>
      </c>
      <c r="G7190" s="149">
        <v>217089.43</v>
      </c>
      <c r="H7190" s="150">
        <f>Tabela2[[#This Row],[PERCENTUAL REALIZADO2]]*1/100</f>
        <v>0.10896400000000001</v>
      </c>
      <c r="I7190">
        <v>10.8964</v>
      </c>
      <c r="J7190" s="111">
        <v>42149</v>
      </c>
      <c r="L7190" t="s">
        <v>2</v>
      </c>
      <c r="M7190" t="s">
        <v>84</v>
      </c>
      <c r="N7190" t="s">
        <v>874</v>
      </c>
    </row>
    <row r="7191" spans="1:14" x14ac:dyDescent="0.25">
      <c r="A7191" t="s">
        <v>482</v>
      </c>
      <c r="B7191" t="s">
        <v>68</v>
      </c>
      <c r="C7191" t="s">
        <v>7377</v>
      </c>
      <c r="D7191" t="s">
        <v>117</v>
      </c>
      <c r="E7191" s="149">
        <v>1000000</v>
      </c>
      <c r="F7191" s="149">
        <v>20408.169999999998</v>
      </c>
      <c r="G7191" s="149">
        <v>1020408.17</v>
      </c>
      <c r="H7191" s="150">
        <f>Tabela2[[#This Row],[PERCENTUAL REALIZADO2]]*1/100</f>
        <v>0.388486</v>
      </c>
      <c r="I7191">
        <v>38.848599999999998</v>
      </c>
      <c r="J7191" s="111">
        <v>42165</v>
      </c>
      <c r="L7191" t="s">
        <v>2</v>
      </c>
      <c r="M7191" t="s">
        <v>120</v>
      </c>
      <c r="N7191" t="s">
        <v>121</v>
      </c>
    </row>
    <row r="7192" spans="1:14" x14ac:dyDescent="0.25">
      <c r="A7192" t="s">
        <v>10022</v>
      </c>
      <c r="B7192" t="s">
        <v>65</v>
      </c>
      <c r="C7192" t="s">
        <v>553</v>
      </c>
      <c r="D7192" t="s">
        <v>117</v>
      </c>
      <c r="E7192" s="149">
        <v>250000</v>
      </c>
      <c r="F7192" s="149">
        <v>97354.17</v>
      </c>
      <c r="G7192" s="149">
        <v>347354.17</v>
      </c>
      <c r="H7192" s="150">
        <f>Tabela2[[#This Row],[PERCENTUAL REALIZADO2]]*1/100</f>
        <v>0.66759100000000005</v>
      </c>
      <c r="I7192">
        <v>66.759100000000004</v>
      </c>
      <c r="J7192" s="111">
        <v>42095</v>
      </c>
      <c r="L7192" t="s">
        <v>2</v>
      </c>
      <c r="M7192" t="s">
        <v>120</v>
      </c>
      <c r="N7192" t="s">
        <v>121</v>
      </c>
    </row>
    <row r="7193" spans="1:14" x14ac:dyDescent="0.25">
      <c r="A7193" t="s">
        <v>10023</v>
      </c>
      <c r="B7193" t="s">
        <v>68</v>
      </c>
      <c r="C7193" t="s">
        <v>5228</v>
      </c>
      <c r="D7193" t="s">
        <v>117</v>
      </c>
      <c r="E7193" s="149">
        <v>1000000</v>
      </c>
      <c r="F7193" s="149">
        <v>20500</v>
      </c>
      <c r="G7193" s="149">
        <v>1020500</v>
      </c>
      <c r="H7193" s="150">
        <f>Tabela2[[#This Row],[PERCENTUAL REALIZADO2]]*1/100</f>
        <v>0.136048</v>
      </c>
      <c r="I7193">
        <v>13.604799999999999</v>
      </c>
      <c r="J7193" s="111">
        <v>42205</v>
      </c>
      <c r="L7193" t="s">
        <v>2</v>
      </c>
      <c r="M7193" t="s">
        <v>120</v>
      </c>
      <c r="N7193" t="s">
        <v>121</v>
      </c>
    </row>
    <row r="7194" spans="1:14" x14ac:dyDescent="0.25">
      <c r="A7194" t="s">
        <v>10024</v>
      </c>
      <c r="B7194" t="s">
        <v>65</v>
      </c>
      <c r="C7194" t="s">
        <v>1708</v>
      </c>
      <c r="D7194" t="s">
        <v>117</v>
      </c>
      <c r="E7194" s="149">
        <v>250000</v>
      </c>
      <c r="F7194" s="149">
        <v>5102.5</v>
      </c>
      <c r="G7194" s="149">
        <v>255102.5</v>
      </c>
      <c r="H7194" s="150">
        <f>Tabela2[[#This Row],[PERCENTUAL REALIZADO2]]*1/100</f>
        <v>0.69426100000000002</v>
      </c>
      <c r="I7194">
        <v>69.426100000000005</v>
      </c>
      <c r="J7194" s="111">
        <v>42494</v>
      </c>
      <c r="L7194" t="s">
        <v>2</v>
      </c>
      <c r="M7194" t="s">
        <v>120</v>
      </c>
      <c r="N7194" t="s">
        <v>121</v>
      </c>
    </row>
    <row r="7195" spans="1:14" x14ac:dyDescent="0.25">
      <c r="A7195" t="s">
        <v>10025</v>
      </c>
      <c r="B7195" t="s">
        <v>68</v>
      </c>
      <c r="C7195" t="s">
        <v>8602</v>
      </c>
      <c r="D7195" t="s">
        <v>117</v>
      </c>
      <c r="E7195" s="149">
        <v>680000</v>
      </c>
      <c r="F7195" s="149">
        <v>29975.040000000001</v>
      </c>
      <c r="G7195" s="149">
        <v>709975.04000000004</v>
      </c>
      <c r="H7195" s="150">
        <f>Tabela2[[#This Row],[PERCENTUAL REALIZADO2]]*1/100</f>
        <v>5.829E-3</v>
      </c>
      <c r="I7195">
        <v>0.58289999999999997</v>
      </c>
      <c r="J7195" s="111">
        <v>42177</v>
      </c>
      <c r="L7195" t="s">
        <v>2</v>
      </c>
      <c r="M7195" t="s">
        <v>120</v>
      </c>
      <c r="N7195" t="s">
        <v>121</v>
      </c>
    </row>
    <row r="7196" spans="1:14" x14ac:dyDescent="0.25">
      <c r="A7196" t="s">
        <v>482</v>
      </c>
      <c r="B7196" t="s">
        <v>68</v>
      </c>
      <c r="C7196" t="s">
        <v>5706</v>
      </c>
      <c r="D7196" t="s">
        <v>117</v>
      </c>
      <c r="E7196" s="149">
        <v>1000000</v>
      </c>
      <c r="F7196" s="149">
        <v>40956.730000000003</v>
      </c>
      <c r="G7196" s="149">
        <v>1040956.73</v>
      </c>
      <c r="H7196" s="150">
        <f>Tabela2[[#This Row],[PERCENTUAL REALIZADO2]]*1/100</f>
        <v>0.19028700000000001</v>
      </c>
      <c r="I7196">
        <v>19.028700000000001</v>
      </c>
      <c r="J7196" s="111">
        <v>41824</v>
      </c>
      <c r="L7196" t="s">
        <v>2</v>
      </c>
      <c r="M7196" t="s">
        <v>120</v>
      </c>
      <c r="N7196" t="s">
        <v>121</v>
      </c>
    </row>
    <row r="7197" spans="1:14" x14ac:dyDescent="0.25">
      <c r="A7197" t="s">
        <v>10026</v>
      </c>
      <c r="B7197" t="s">
        <v>68</v>
      </c>
      <c r="C7197" t="s">
        <v>8602</v>
      </c>
      <c r="D7197" t="s">
        <v>117</v>
      </c>
      <c r="E7197" s="149">
        <v>294000</v>
      </c>
      <c r="F7197" s="149">
        <v>53911.24</v>
      </c>
      <c r="G7197" s="149">
        <v>347911.24</v>
      </c>
      <c r="H7197" s="150">
        <f>Tabela2[[#This Row],[PERCENTUAL REALIZADO2]]*1/100</f>
        <v>8.9630000000000005E-3</v>
      </c>
      <c r="I7197">
        <v>0.89629999999999999</v>
      </c>
      <c r="J7197" s="111">
        <v>42178</v>
      </c>
      <c r="L7197" t="s">
        <v>2</v>
      </c>
      <c r="M7197" t="s">
        <v>120</v>
      </c>
      <c r="N7197" t="s">
        <v>121</v>
      </c>
    </row>
    <row r="7198" spans="1:14" x14ac:dyDescent="0.25">
      <c r="A7198" t="s">
        <v>10028</v>
      </c>
      <c r="B7198" t="s">
        <v>60</v>
      </c>
      <c r="C7198" t="s">
        <v>10027</v>
      </c>
      <c r="D7198" t="s">
        <v>90</v>
      </c>
      <c r="E7198" s="149">
        <v>15600000</v>
      </c>
      <c r="F7198" s="149">
        <v>2010773.88</v>
      </c>
      <c r="G7198" s="149">
        <v>17610773.879999999</v>
      </c>
      <c r="H7198" s="150">
        <f>Tabela2[[#This Row],[PERCENTUAL REALIZADO2]]*1/100</f>
        <v>0.79808199999999996</v>
      </c>
      <c r="I7198">
        <v>79.808199999999999</v>
      </c>
      <c r="J7198" s="111">
        <v>41760</v>
      </c>
      <c r="L7198" t="s">
        <v>2</v>
      </c>
      <c r="M7198" t="s">
        <v>80</v>
      </c>
      <c r="N7198" t="s">
        <v>511</v>
      </c>
    </row>
    <row r="7199" spans="1:14" x14ac:dyDescent="0.25">
      <c r="A7199" t="s">
        <v>10030</v>
      </c>
      <c r="B7199" t="s">
        <v>68</v>
      </c>
      <c r="C7199" t="s">
        <v>10029</v>
      </c>
      <c r="D7199" t="s">
        <v>123</v>
      </c>
      <c r="E7199" s="149">
        <v>900000</v>
      </c>
      <c r="F7199" s="149">
        <v>0</v>
      </c>
      <c r="G7199" s="149">
        <v>900000</v>
      </c>
      <c r="H7199" s="150">
        <f>Tabela2[[#This Row],[PERCENTUAL REALIZADO2]]*1/100</f>
        <v>9.9694000000000005E-2</v>
      </c>
      <c r="I7199">
        <v>9.9694000000000003</v>
      </c>
      <c r="J7199" s="111">
        <v>42215</v>
      </c>
      <c r="L7199" t="s">
        <v>2</v>
      </c>
      <c r="M7199" t="s">
        <v>125</v>
      </c>
      <c r="N7199" t="s">
        <v>317</v>
      </c>
    </row>
    <row r="7200" spans="1:14" x14ac:dyDescent="0.25">
      <c r="A7200" t="s">
        <v>10031</v>
      </c>
      <c r="B7200" t="s">
        <v>69</v>
      </c>
      <c r="C7200" t="s">
        <v>478</v>
      </c>
      <c r="D7200" t="s">
        <v>86</v>
      </c>
      <c r="E7200" s="149">
        <v>1037050</v>
      </c>
      <c r="F7200" s="149">
        <v>1042198.31</v>
      </c>
      <c r="G7200" s="149">
        <v>2079248.31</v>
      </c>
      <c r="H7200" s="150">
        <f>Tabela2[[#This Row],[PERCENTUAL REALIZADO2]]*1/100</f>
        <v>0.17866900000000002</v>
      </c>
      <c r="I7200">
        <v>17.866900000000001</v>
      </c>
      <c r="J7200" s="111">
        <v>41821</v>
      </c>
      <c r="L7200" t="s">
        <v>2</v>
      </c>
      <c r="M7200" t="s">
        <v>84</v>
      </c>
      <c r="N7200" t="s">
        <v>88</v>
      </c>
    </row>
    <row r="7201" spans="1:14" x14ac:dyDescent="0.25">
      <c r="A7201" t="s">
        <v>10031</v>
      </c>
      <c r="B7201" t="s">
        <v>69</v>
      </c>
      <c r="C7201" t="s">
        <v>478</v>
      </c>
      <c r="D7201" t="s">
        <v>86</v>
      </c>
      <c r="E7201" s="149">
        <v>3015050</v>
      </c>
      <c r="F7201" s="149">
        <v>1131325.05</v>
      </c>
      <c r="G7201" s="149">
        <v>4146375.05</v>
      </c>
      <c r="H7201" s="150">
        <f>Tabela2[[#This Row],[PERCENTUAL REALIZADO2]]*1/100</f>
        <v>0.19683499999999998</v>
      </c>
      <c r="I7201">
        <v>19.683499999999999</v>
      </c>
      <c r="J7201" s="111">
        <v>41808</v>
      </c>
      <c r="L7201" t="s">
        <v>2</v>
      </c>
      <c r="M7201" t="s">
        <v>84</v>
      </c>
      <c r="N7201" t="s">
        <v>88</v>
      </c>
    </row>
    <row r="7202" spans="1:14" x14ac:dyDescent="0.25">
      <c r="A7202" t="s">
        <v>10033</v>
      </c>
      <c r="B7202" t="s">
        <v>69</v>
      </c>
      <c r="C7202" t="s">
        <v>478</v>
      </c>
      <c r="D7202" t="s">
        <v>86</v>
      </c>
      <c r="E7202" s="149">
        <v>987600</v>
      </c>
      <c r="F7202" s="149">
        <v>68642.77</v>
      </c>
      <c r="G7202" s="149">
        <v>1056242.77</v>
      </c>
      <c r="H7202" s="150">
        <f>Tabela2[[#This Row],[PERCENTUAL REALIZADO2]]*1/100</f>
        <v>0.19124400000000003</v>
      </c>
      <c r="I7202">
        <v>19.124400000000001</v>
      </c>
      <c r="J7202" s="111">
        <v>41821</v>
      </c>
      <c r="L7202" t="s">
        <v>2</v>
      </c>
      <c r="M7202" t="s">
        <v>84</v>
      </c>
      <c r="N7202" t="s">
        <v>88</v>
      </c>
    </row>
    <row r="7203" spans="1:14" x14ac:dyDescent="0.25">
      <c r="A7203" t="s">
        <v>10034</v>
      </c>
      <c r="B7203" t="s">
        <v>52</v>
      </c>
      <c r="C7203" t="s">
        <v>1230</v>
      </c>
      <c r="D7203" t="s">
        <v>82</v>
      </c>
      <c r="E7203" s="149">
        <v>808402</v>
      </c>
      <c r="F7203" s="149">
        <v>16498</v>
      </c>
      <c r="G7203" s="149">
        <v>824900</v>
      </c>
      <c r="H7203" s="150">
        <f>Tabela2[[#This Row],[PERCENTUAL REALIZADO2]]*1/100</f>
        <v>0.46534599999999998</v>
      </c>
      <c r="I7203">
        <v>46.534599999999998</v>
      </c>
      <c r="J7203" s="111">
        <v>41822</v>
      </c>
      <c r="L7203" t="s">
        <v>2</v>
      </c>
      <c r="M7203" t="s">
        <v>84</v>
      </c>
      <c r="N7203" t="s">
        <v>85</v>
      </c>
    </row>
    <row r="7204" spans="1:14" x14ac:dyDescent="0.25">
      <c r="A7204" t="s">
        <v>10036</v>
      </c>
      <c r="B7204" t="s">
        <v>52</v>
      </c>
      <c r="C7204" t="s">
        <v>10035</v>
      </c>
      <c r="D7204" t="s">
        <v>82</v>
      </c>
      <c r="E7204" s="149">
        <v>1000000</v>
      </c>
      <c r="F7204" s="149">
        <v>111111.11</v>
      </c>
      <c r="G7204" s="149">
        <v>1111111.1100000001</v>
      </c>
      <c r="H7204" s="150">
        <f>Tabela2[[#This Row],[PERCENTUAL REALIZADO2]]*1/100</f>
        <v>0.42029000000000005</v>
      </c>
      <c r="I7204">
        <v>42.029000000000003</v>
      </c>
      <c r="J7204" s="111">
        <v>41996</v>
      </c>
      <c r="L7204" t="s">
        <v>2</v>
      </c>
      <c r="M7204" t="s">
        <v>84</v>
      </c>
      <c r="N7204" t="s">
        <v>85</v>
      </c>
    </row>
    <row r="7205" spans="1:14" x14ac:dyDescent="0.25">
      <c r="A7205" t="s">
        <v>10037</v>
      </c>
      <c r="B7205" t="s">
        <v>66</v>
      </c>
      <c r="C7205" t="s">
        <v>2178</v>
      </c>
      <c r="D7205" t="s">
        <v>90</v>
      </c>
      <c r="E7205" s="149">
        <v>292000</v>
      </c>
      <c r="F7205" s="149">
        <v>86613.96</v>
      </c>
      <c r="G7205" s="149">
        <v>378613.96</v>
      </c>
      <c r="H7205" s="150">
        <f>Tabela2[[#This Row],[PERCENTUAL REALIZADO2]]*1/100</f>
        <v>0.96289800000000003</v>
      </c>
      <c r="I7205">
        <v>96.2898</v>
      </c>
      <c r="J7205" s="111">
        <v>42005</v>
      </c>
      <c r="L7205" t="s">
        <v>2</v>
      </c>
      <c r="M7205" t="s">
        <v>80</v>
      </c>
      <c r="N7205" t="s">
        <v>10038</v>
      </c>
    </row>
    <row r="7206" spans="1:14" x14ac:dyDescent="0.25">
      <c r="A7206" t="s">
        <v>10040</v>
      </c>
      <c r="B7206" t="s">
        <v>51</v>
      </c>
      <c r="C7206" t="s">
        <v>10039</v>
      </c>
      <c r="D7206" t="s">
        <v>117</v>
      </c>
      <c r="E7206" s="149">
        <v>574275</v>
      </c>
      <c r="F7206" s="149">
        <v>65444.45</v>
      </c>
      <c r="G7206" s="149">
        <v>639719.44999999995</v>
      </c>
      <c r="H7206" s="150">
        <f>Tabela2[[#This Row],[PERCENTUAL REALIZADO2]]*1/100</f>
        <v>0.10701599999999999</v>
      </c>
      <c r="I7206">
        <v>10.701599999999999</v>
      </c>
      <c r="J7206" s="111">
        <v>41813</v>
      </c>
      <c r="L7206" t="s">
        <v>2</v>
      </c>
      <c r="M7206" t="s">
        <v>120</v>
      </c>
      <c r="N7206" t="s">
        <v>121</v>
      </c>
    </row>
    <row r="7207" spans="1:14" x14ac:dyDescent="0.25">
      <c r="A7207" t="s">
        <v>10042</v>
      </c>
      <c r="B7207" t="s">
        <v>45</v>
      </c>
      <c r="C7207" t="s">
        <v>10041</v>
      </c>
      <c r="D7207" t="s">
        <v>82</v>
      </c>
      <c r="E7207" s="149">
        <v>1500000</v>
      </c>
      <c r="F7207" s="149">
        <v>30612.240000000002</v>
      </c>
      <c r="G7207" s="149">
        <v>1530612.24</v>
      </c>
      <c r="H7207" s="150">
        <f>Tabela2[[#This Row],[PERCENTUAL REALIZADO2]]*1/100</f>
        <v>9.3581999999999999E-2</v>
      </c>
      <c r="I7207">
        <v>9.3582000000000001</v>
      </c>
      <c r="J7207" s="111">
        <v>41821</v>
      </c>
      <c r="L7207" t="s">
        <v>2</v>
      </c>
      <c r="M7207" t="s">
        <v>84</v>
      </c>
      <c r="N7207" t="s">
        <v>85</v>
      </c>
    </row>
    <row r="7208" spans="1:14" x14ac:dyDescent="0.25">
      <c r="A7208" t="s">
        <v>10043</v>
      </c>
      <c r="B7208" t="s">
        <v>48</v>
      </c>
      <c r="C7208" t="s">
        <v>415</v>
      </c>
      <c r="D7208" t="s">
        <v>82</v>
      </c>
      <c r="E7208" s="149">
        <v>614250</v>
      </c>
      <c r="F7208" s="149">
        <v>462395.58</v>
      </c>
      <c r="G7208" s="149">
        <v>1076645.58</v>
      </c>
      <c r="H7208" s="150">
        <f>Tabela2[[#This Row],[PERCENTUAL REALIZADO2]]*1/100</f>
        <v>0.53334499999999996</v>
      </c>
      <c r="I7208">
        <v>53.334499999999998</v>
      </c>
      <c r="J7208" s="111">
        <v>41821</v>
      </c>
      <c r="L7208" t="s">
        <v>2</v>
      </c>
      <c r="M7208" t="s">
        <v>84</v>
      </c>
      <c r="N7208" t="s">
        <v>85</v>
      </c>
    </row>
    <row r="7209" spans="1:14" x14ac:dyDescent="0.25">
      <c r="A7209" t="s">
        <v>10045</v>
      </c>
      <c r="B7209" t="s">
        <v>51</v>
      </c>
      <c r="C7209" t="s">
        <v>10044</v>
      </c>
      <c r="D7209" t="s">
        <v>82</v>
      </c>
      <c r="E7209" s="149">
        <v>975000</v>
      </c>
      <c r="F7209" s="149">
        <v>181450.82</v>
      </c>
      <c r="G7209" s="149">
        <v>1156450.82</v>
      </c>
      <c r="H7209" s="150">
        <f>Tabela2[[#This Row],[PERCENTUAL REALIZADO2]]*1/100</f>
        <v>3.5019999999999996E-2</v>
      </c>
      <c r="I7209">
        <v>3.5019999999999998</v>
      </c>
      <c r="J7209" s="111">
        <v>41718</v>
      </c>
      <c r="L7209" t="s">
        <v>2</v>
      </c>
      <c r="M7209" t="s">
        <v>84</v>
      </c>
      <c r="N7209" t="s">
        <v>85</v>
      </c>
    </row>
    <row r="7210" spans="1:14" x14ac:dyDescent="0.25">
      <c r="A7210" t="s">
        <v>10046</v>
      </c>
      <c r="B7210" t="s">
        <v>51</v>
      </c>
      <c r="C7210" t="s">
        <v>10044</v>
      </c>
      <c r="D7210" t="s">
        <v>82</v>
      </c>
      <c r="E7210" s="149">
        <v>1365000</v>
      </c>
      <c r="F7210" s="149">
        <v>359436.81</v>
      </c>
      <c r="G7210" s="149">
        <v>1724436.81</v>
      </c>
      <c r="H7210" s="150">
        <f>Tabela2[[#This Row],[PERCENTUAL REALIZADO2]]*1/100</f>
        <v>4.2911999999999999E-2</v>
      </c>
      <c r="I7210">
        <v>4.2911999999999999</v>
      </c>
      <c r="J7210" s="111">
        <v>41718</v>
      </c>
      <c r="L7210" t="s">
        <v>2</v>
      </c>
      <c r="M7210" t="s">
        <v>84</v>
      </c>
      <c r="N7210" t="s">
        <v>85</v>
      </c>
    </row>
    <row r="7211" spans="1:14" x14ac:dyDescent="0.25">
      <c r="A7211" t="s">
        <v>10047</v>
      </c>
      <c r="B7211" t="s">
        <v>51</v>
      </c>
      <c r="C7211" t="s">
        <v>10044</v>
      </c>
      <c r="D7211" t="s">
        <v>82</v>
      </c>
      <c r="E7211" s="149">
        <v>3900000</v>
      </c>
      <c r="F7211" s="149">
        <v>433333.34</v>
      </c>
      <c r="G7211" s="149">
        <v>4333333.34</v>
      </c>
      <c r="H7211" s="150">
        <f>Tabela2[[#This Row],[PERCENTUAL REALIZADO2]]*1/100</f>
        <v>0.81568799999999997</v>
      </c>
      <c r="I7211">
        <v>81.568799999999996</v>
      </c>
      <c r="J7211" s="111">
        <v>41275</v>
      </c>
      <c r="L7211" t="s">
        <v>2</v>
      </c>
      <c r="M7211" t="s">
        <v>84</v>
      </c>
      <c r="N7211" t="s">
        <v>275</v>
      </c>
    </row>
    <row r="7212" spans="1:14" x14ac:dyDescent="0.25">
      <c r="A7212" t="s">
        <v>10049</v>
      </c>
      <c r="B7212" t="s">
        <v>52</v>
      </c>
      <c r="C7212" t="s">
        <v>10048</v>
      </c>
      <c r="D7212" t="s">
        <v>82</v>
      </c>
      <c r="E7212" s="149">
        <v>1400000</v>
      </c>
      <c r="F7212" s="149">
        <v>200000</v>
      </c>
      <c r="G7212" s="149">
        <v>1600000</v>
      </c>
      <c r="H7212" s="150">
        <f>Tabela2[[#This Row],[PERCENTUAL REALIZADO2]]*1/100</f>
        <v>0.17574000000000001</v>
      </c>
      <c r="I7212">
        <v>17.574000000000002</v>
      </c>
      <c r="J7212" s="111">
        <v>42167</v>
      </c>
      <c r="L7212" t="s">
        <v>2</v>
      </c>
      <c r="M7212" t="s">
        <v>84</v>
      </c>
      <c r="N7212" t="s">
        <v>85</v>
      </c>
    </row>
    <row r="7213" spans="1:14" x14ac:dyDescent="0.25">
      <c r="A7213" t="s">
        <v>10050</v>
      </c>
      <c r="B7213" t="s">
        <v>47</v>
      </c>
      <c r="C7213" t="s">
        <v>5769</v>
      </c>
      <c r="D7213" t="s">
        <v>82</v>
      </c>
      <c r="E7213" s="149">
        <v>1000000.23</v>
      </c>
      <c r="F7213" s="149">
        <v>20408.169999999998</v>
      </c>
      <c r="G7213" s="149">
        <v>1020408.4</v>
      </c>
      <c r="H7213" s="150">
        <f>Tabela2[[#This Row],[PERCENTUAL REALIZADO2]]*1/100</f>
        <v>7.6203999999999994E-2</v>
      </c>
      <c r="I7213">
        <v>7.6204000000000001</v>
      </c>
      <c r="J7213" s="111">
        <v>41820</v>
      </c>
      <c r="L7213" t="s">
        <v>2</v>
      </c>
      <c r="M7213" t="s">
        <v>84</v>
      </c>
      <c r="N7213" t="s">
        <v>85</v>
      </c>
    </row>
    <row r="7214" spans="1:14" x14ac:dyDescent="0.25">
      <c r="A7214" t="s">
        <v>129</v>
      </c>
      <c r="B7214" t="s">
        <v>48</v>
      </c>
      <c r="C7214" t="s">
        <v>617</v>
      </c>
      <c r="D7214" t="s">
        <v>86</v>
      </c>
      <c r="E7214" s="149">
        <v>1185400</v>
      </c>
      <c r="F7214" s="149">
        <v>25600</v>
      </c>
      <c r="G7214" s="149">
        <v>1211000</v>
      </c>
      <c r="H7214" s="150">
        <f>Tabela2[[#This Row],[PERCENTUAL REALIZADO2]]*1/100</f>
        <v>0.62776100000000001</v>
      </c>
      <c r="I7214">
        <v>62.7761</v>
      </c>
      <c r="J7214" s="111">
        <v>41791</v>
      </c>
      <c r="L7214" t="s">
        <v>2</v>
      </c>
      <c r="M7214" t="s">
        <v>84</v>
      </c>
      <c r="N7214" t="s">
        <v>88</v>
      </c>
    </row>
    <row r="7215" spans="1:14" x14ac:dyDescent="0.25">
      <c r="A7215" t="s">
        <v>165</v>
      </c>
      <c r="B7215" t="s">
        <v>63</v>
      </c>
      <c r="C7215" t="s">
        <v>5260</v>
      </c>
      <c r="D7215" t="s">
        <v>79</v>
      </c>
      <c r="E7215" s="149">
        <v>975000</v>
      </c>
      <c r="F7215" s="149">
        <v>25000</v>
      </c>
      <c r="G7215" s="149">
        <v>1000000</v>
      </c>
      <c r="H7215" s="150">
        <f>Tabela2[[#This Row],[PERCENTUAL REALIZADO2]]*1/100</f>
        <v>0.44295499999999999</v>
      </c>
      <c r="I7215">
        <v>44.295499999999997</v>
      </c>
      <c r="J7215" s="111">
        <v>41835</v>
      </c>
      <c r="L7215" t="s">
        <v>2</v>
      </c>
      <c r="M7215" t="s">
        <v>80</v>
      </c>
      <c r="N7215" t="s">
        <v>1324</v>
      </c>
    </row>
    <row r="7216" spans="1:14" x14ac:dyDescent="0.25">
      <c r="A7216" t="s">
        <v>10052</v>
      </c>
      <c r="B7216" t="s">
        <v>59</v>
      </c>
      <c r="C7216" t="s">
        <v>10051</v>
      </c>
      <c r="D7216" t="s">
        <v>79</v>
      </c>
      <c r="E7216" s="149">
        <v>390000</v>
      </c>
      <c r="F7216" s="149">
        <v>12062</v>
      </c>
      <c r="G7216" s="149">
        <v>402062</v>
      </c>
      <c r="H7216" s="150">
        <f>Tabela2[[#This Row],[PERCENTUAL REALIZADO2]]*1/100</f>
        <v>0.84622699999999995</v>
      </c>
      <c r="I7216">
        <v>84.622699999999995</v>
      </c>
      <c r="J7216" s="111">
        <v>41960</v>
      </c>
      <c r="L7216" t="s">
        <v>2</v>
      </c>
      <c r="M7216" t="s">
        <v>80</v>
      </c>
      <c r="N7216" t="s">
        <v>1324</v>
      </c>
    </row>
    <row r="7217" spans="1:14" x14ac:dyDescent="0.25">
      <c r="A7217" t="s">
        <v>10053</v>
      </c>
      <c r="B7217" t="s">
        <v>63</v>
      </c>
      <c r="C7217" t="s">
        <v>8302</v>
      </c>
      <c r="D7217" t="s">
        <v>79</v>
      </c>
      <c r="E7217" s="149">
        <v>1267500</v>
      </c>
      <c r="F7217" s="149">
        <v>112000</v>
      </c>
      <c r="G7217" s="149">
        <v>1379500</v>
      </c>
      <c r="H7217" s="150">
        <f>Tabela2[[#This Row],[PERCENTUAL REALIZADO2]]*1/100</f>
        <v>0.11061700000000001</v>
      </c>
      <c r="I7217">
        <v>11.0617</v>
      </c>
      <c r="J7217" s="111">
        <v>41817</v>
      </c>
      <c r="L7217" t="s">
        <v>2</v>
      </c>
      <c r="M7217" t="s">
        <v>80</v>
      </c>
      <c r="N7217" t="s">
        <v>1324</v>
      </c>
    </row>
    <row r="7218" spans="1:14" x14ac:dyDescent="0.25">
      <c r="A7218" t="s">
        <v>10054</v>
      </c>
      <c r="B7218" t="s">
        <v>55</v>
      </c>
      <c r="C7218" t="s">
        <v>4904</v>
      </c>
      <c r="D7218" t="s">
        <v>79</v>
      </c>
      <c r="E7218" s="149">
        <v>487500</v>
      </c>
      <c r="F7218" s="149">
        <v>9948.98</v>
      </c>
      <c r="G7218" s="149">
        <v>497448.98</v>
      </c>
      <c r="H7218" s="150">
        <f>Tabela2[[#This Row],[PERCENTUAL REALIZADO2]]*1/100</f>
        <v>0.94651700000000005</v>
      </c>
      <c r="I7218">
        <v>94.651700000000005</v>
      </c>
      <c r="J7218" s="111">
        <v>42125</v>
      </c>
      <c r="L7218" t="s">
        <v>2</v>
      </c>
      <c r="M7218" t="s">
        <v>80</v>
      </c>
      <c r="N7218" t="s">
        <v>1324</v>
      </c>
    </row>
    <row r="7219" spans="1:14" x14ac:dyDescent="0.25">
      <c r="A7219" t="s">
        <v>10055</v>
      </c>
      <c r="B7219" t="s">
        <v>59</v>
      </c>
      <c r="C7219" t="s">
        <v>10051</v>
      </c>
      <c r="D7219" t="s">
        <v>117</v>
      </c>
      <c r="E7219" s="149">
        <v>487500</v>
      </c>
      <c r="F7219" s="149">
        <v>15078</v>
      </c>
      <c r="G7219" s="149">
        <v>502578</v>
      </c>
      <c r="H7219" s="150">
        <f>Tabela2[[#This Row],[PERCENTUAL REALIZADO2]]*1/100</f>
        <v>0.45965200000000001</v>
      </c>
      <c r="I7219">
        <v>45.965200000000003</v>
      </c>
      <c r="J7219" s="111">
        <v>42072</v>
      </c>
      <c r="L7219" t="s">
        <v>2</v>
      </c>
      <c r="M7219" t="s">
        <v>120</v>
      </c>
      <c r="N7219" t="s">
        <v>121</v>
      </c>
    </row>
    <row r="7220" spans="1:14" x14ac:dyDescent="0.25">
      <c r="A7220" t="s">
        <v>10056</v>
      </c>
      <c r="B7220" t="s">
        <v>48</v>
      </c>
      <c r="C7220" t="s">
        <v>415</v>
      </c>
      <c r="D7220" t="s">
        <v>117</v>
      </c>
      <c r="E7220" s="149">
        <v>2437500</v>
      </c>
      <c r="F7220" s="149">
        <v>256123.45</v>
      </c>
      <c r="G7220" s="149">
        <v>2693623.45</v>
      </c>
      <c r="H7220" s="150">
        <f>Tabela2[[#This Row],[PERCENTUAL REALIZADO2]]*1/100</f>
        <v>0.10596999999999999</v>
      </c>
      <c r="I7220">
        <v>10.597</v>
      </c>
      <c r="J7220" s="111">
        <v>42552</v>
      </c>
      <c r="L7220" t="s">
        <v>2</v>
      </c>
      <c r="M7220" t="s">
        <v>120</v>
      </c>
      <c r="N7220" t="s">
        <v>121</v>
      </c>
    </row>
    <row r="7221" spans="1:14" x14ac:dyDescent="0.25">
      <c r="A7221" t="s">
        <v>10058</v>
      </c>
      <c r="B7221" t="s">
        <v>63</v>
      </c>
      <c r="C7221" t="s">
        <v>10057</v>
      </c>
      <c r="D7221" t="s">
        <v>86</v>
      </c>
      <c r="E7221" s="149">
        <v>1185400</v>
      </c>
      <c r="F7221" s="149">
        <v>65642.3</v>
      </c>
      <c r="G7221" s="149">
        <v>1251042.3</v>
      </c>
      <c r="H7221" s="150">
        <f>Tabela2[[#This Row],[PERCENTUAL REALIZADO2]]*1/100</f>
        <v>0.83400999999999992</v>
      </c>
      <c r="I7221">
        <v>83.400999999999996</v>
      </c>
      <c r="J7221" s="111">
        <v>41824</v>
      </c>
      <c r="L7221" t="s">
        <v>2</v>
      </c>
      <c r="M7221" t="s">
        <v>84</v>
      </c>
      <c r="N7221" t="s">
        <v>131</v>
      </c>
    </row>
    <row r="7222" spans="1:14" x14ac:dyDescent="0.25">
      <c r="A7222" t="s">
        <v>10059</v>
      </c>
      <c r="B7222" t="s">
        <v>55</v>
      </c>
      <c r="C7222" t="s">
        <v>3594</v>
      </c>
      <c r="D7222" t="s">
        <v>86</v>
      </c>
      <c r="E7222" s="149">
        <v>1975215.4</v>
      </c>
      <c r="F7222" s="149">
        <v>40310.6</v>
      </c>
      <c r="G7222" s="149">
        <v>2015526</v>
      </c>
      <c r="H7222" s="150">
        <f>Tabela2[[#This Row],[PERCENTUAL REALIZADO2]]*1/100</f>
        <v>0.16275200000000001</v>
      </c>
      <c r="I7222">
        <v>16.275200000000002</v>
      </c>
      <c r="J7222" s="111">
        <v>42917</v>
      </c>
      <c r="L7222" t="s">
        <v>2</v>
      </c>
      <c r="M7222" t="s">
        <v>84</v>
      </c>
      <c r="N7222" t="s">
        <v>88</v>
      </c>
    </row>
    <row r="7223" spans="1:14" x14ac:dyDescent="0.25">
      <c r="A7223" t="s">
        <v>10061</v>
      </c>
      <c r="B7223" t="s">
        <v>57</v>
      </c>
      <c r="C7223" t="s">
        <v>10060</v>
      </c>
      <c r="D7223" t="s">
        <v>86</v>
      </c>
      <c r="E7223" s="149">
        <v>39558600</v>
      </c>
      <c r="F7223" s="149">
        <v>2771753.65</v>
      </c>
      <c r="G7223" s="149">
        <v>42330353.649999999</v>
      </c>
      <c r="H7223" s="150">
        <f>Tabela2[[#This Row],[PERCENTUAL REALIZADO2]]*1/100</f>
        <v>0.86795299999999997</v>
      </c>
      <c r="I7223">
        <v>86.795299999999997</v>
      </c>
      <c r="J7223" s="111">
        <v>41815</v>
      </c>
      <c r="L7223" t="s">
        <v>2</v>
      </c>
      <c r="M7223" t="s">
        <v>84</v>
      </c>
      <c r="N7223" t="s">
        <v>183</v>
      </c>
    </row>
    <row r="7224" spans="1:14" x14ac:dyDescent="0.25">
      <c r="A7224" t="s">
        <v>10062</v>
      </c>
      <c r="B7224" t="s">
        <v>54</v>
      </c>
      <c r="C7224" t="s">
        <v>7849</v>
      </c>
      <c r="D7224" t="s">
        <v>86</v>
      </c>
      <c r="E7224" s="149">
        <v>295300</v>
      </c>
      <c r="F7224" s="149">
        <v>137041.66</v>
      </c>
      <c r="G7224" s="149">
        <v>432341.66</v>
      </c>
      <c r="H7224" s="150">
        <f>Tabela2[[#This Row],[PERCENTUAL REALIZADO2]]*1/100</f>
        <v>0.45059300000000002</v>
      </c>
      <c r="I7224">
        <v>45.0593</v>
      </c>
      <c r="J7224" s="111">
        <v>41817</v>
      </c>
      <c r="L7224" t="s">
        <v>2</v>
      </c>
      <c r="M7224" t="s">
        <v>84</v>
      </c>
      <c r="N7224" t="s">
        <v>88</v>
      </c>
    </row>
    <row r="7225" spans="1:14" x14ac:dyDescent="0.25">
      <c r="A7225" t="s">
        <v>10063</v>
      </c>
      <c r="B7225" t="s">
        <v>67</v>
      </c>
      <c r="C7225" t="s">
        <v>3432</v>
      </c>
      <c r="D7225" t="s">
        <v>86</v>
      </c>
      <c r="E7225" s="149">
        <v>592000</v>
      </c>
      <c r="F7225" s="149">
        <v>53000</v>
      </c>
      <c r="G7225" s="149">
        <v>645000</v>
      </c>
      <c r="H7225" s="150">
        <f>Tabela2[[#This Row],[PERCENTUAL REALIZADO2]]*1/100</f>
        <v>0.797705</v>
      </c>
      <c r="I7225">
        <v>79.770499999999998</v>
      </c>
      <c r="J7225" s="111">
        <v>41791</v>
      </c>
      <c r="L7225" t="s">
        <v>2</v>
      </c>
      <c r="M7225" t="s">
        <v>84</v>
      </c>
      <c r="N7225" t="s">
        <v>88</v>
      </c>
    </row>
    <row r="7226" spans="1:14" x14ac:dyDescent="0.25">
      <c r="A7226" t="s">
        <v>10064</v>
      </c>
      <c r="B7226" t="s">
        <v>68</v>
      </c>
      <c r="C7226" t="s">
        <v>5226</v>
      </c>
      <c r="D7226" t="s">
        <v>86</v>
      </c>
      <c r="E7226" s="149">
        <v>270575</v>
      </c>
      <c r="F7226" s="149">
        <v>55786.23</v>
      </c>
      <c r="G7226" s="149">
        <v>326361.23</v>
      </c>
      <c r="H7226" s="150">
        <f>Tabela2[[#This Row],[PERCENTUAL REALIZADO2]]*1/100</f>
        <v>0.517127</v>
      </c>
      <c r="I7226">
        <v>51.712699999999998</v>
      </c>
      <c r="J7226" s="111">
        <v>41794</v>
      </c>
      <c r="L7226" t="s">
        <v>2</v>
      </c>
      <c r="M7226" t="s">
        <v>84</v>
      </c>
      <c r="N7226" t="s">
        <v>88</v>
      </c>
    </row>
    <row r="7227" spans="1:14" x14ac:dyDescent="0.25">
      <c r="A7227" t="s">
        <v>10066</v>
      </c>
      <c r="B7227" t="s">
        <v>57</v>
      </c>
      <c r="C7227" t="s">
        <v>10065</v>
      </c>
      <c r="D7227" t="s">
        <v>86</v>
      </c>
      <c r="E7227" s="149">
        <v>19778600</v>
      </c>
      <c r="F7227" s="149">
        <v>2221400</v>
      </c>
      <c r="G7227" s="149">
        <v>22000000</v>
      </c>
      <c r="H7227" s="150">
        <f>Tabela2[[#This Row],[PERCENTUAL REALIZADO2]]*1/100</f>
        <v>5.4705000000000004E-2</v>
      </c>
      <c r="I7227">
        <v>5.4705000000000004</v>
      </c>
      <c r="J7227" s="111">
        <v>41817</v>
      </c>
      <c r="L7227" t="s">
        <v>2</v>
      </c>
      <c r="M7227" t="s">
        <v>84</v>
      </c>
      <c r="N7227" t="s">
        <v>8863</v>
      </c>
    </row>
    <row r="7228" spans="1:14" x14ac:dyDescent="0.25">
      <c r="A7228" t="s">
        <v>10067</v>
      </c>
      <c r="B7228" t="s">
        <v>52</v>
      </c>
      <c r="C7228" t="s">
        <v>2483</v>
      </c>
      <c r="D7228" t="s">
        <v>86</v>
      </c>
      <c r="E7228" s="149">
        <v>2379722.38</v>
      </c>
      <c r="F7228" s="149">
        <v>60000</v>
      </c>
      <c r="G7228" s="149">
        <v>2439722.38</v>
      </c>
      <c r="H7228" s="150">
        <f>Tabela2[[#This Row],[PERCENTUAL REALIZADO2]]*1/100</f>
        <v>0.18491800000000003</v>
      </c>
      <c r="I7228">
        <v>18.491800000000001</v>
      </c>
      <c r="J7228" s="111">
        <v>41824</v>
      </c>
      <c r="L7228" t="s">
        <v>2</v>
      </c>
      <c r="M7228" t="s">
        <v>84</v>
      </c>
      <c r="N7228" t="s">
        <v>88</v>
      </c>
    </row>
    <row r="7229" spans="1:14" x14ac:dyDescent="0.25">
      <c r="A7229" t="s">
        <v>10068</v>
      </c>
      <c r="B7229" t="s">
        <v>47</v>
      </c>
      <c r="C7229" t="s">
        <v>6758</v>
      </c>
      <c r="D7229" t="s">
        <v>86</v>
      </c>
      <c r="E7229" s="149">
        <v>493100</v>
      </c>
      <c r="F7229" s="149">
        <v>22900</v>
      </c>
      <c r="G7229" s="149">
        <v>516000</v>
      </c>
      <c r="H7229" s="150">
        <f>Tabela2[[#This Row],[PERCENTUAL REALIZADO2]]*1/100</f>
        <v>0.76136899999999996</v>
      </c>
      <c r="I7229">
        <v>76.136899999999997</v>
      </c>
      <c r="J7229" s="111">
        <v>41794</v>
      </c>
      <c r="L7229" t="s">
        <v>2</v>
      </c>
      <c r="M7229" t="s">
        <v>84</v>
      </c>
      <c r="N7229" t="s">
        <v>88</v>
      </c>
    </row>
    <row r="7230" spans="1:14" x14ac:dyDescent="0.25">
      <c r="A7230" t="s">
        <v>10069</v>
      </c>
      <c r="B7230" t="s">
        <v>45</v>
      </c>
      <c r="C7230" t="s">
        <v>1006</v>
      </c>
      <c r="D7230" t="s">
        <v>86</v>
      </c>
      <c r="E7230" s="149">
        <v>295300</v>
      </c>
      <c r="F7230" s="149">
        <v>6200</v>
      </c>
      <c r="G7230" s="149">
        <v>301500</v>
      </c>
      <c r="H7230" s="150">
        <f>Tabela2[[#This Row],[PERCENTUAL REALIZADO2]]*1/100</f>
        <v>0.71900400000000009</v>
      </c>
      <c r="I7230">
        <v>71.900400000000005</v>
      </c>
      <c r="J7230" s="111">
        <v>41823</v>
      </c>
      <c r="L7230" t="s">
        <v>2</v>
      </c>
      <c r="M7230" t="s">
        <v>84</v>
      </c>
      <c r="N7230" t="s">
        <v>88</v>
      </c>
    </row>
    <row r="7231" spans="1:14" x14ac:dyDescent="0.25">
      <c r="A7231" t="s">
        <v>10070</v>
      </c>
      <c r="B7231" t="s">
        <v>57</v>
      </c>
      <c r="C7231" t="s">
        <v>1368</v>
      </c>
      <c r="D7231" t="s">
        <v>86</v>
      </c>
      <c r="E7231" s="149">
        <v>987600</v>
      </c>
      <c r="F7231" s="149">
        <v>20400</v>
      </c>
      <c r="G7231" s="149">
        <v>1008000</v>
      </c>
      <c r="H7231" s="150">
        <f>Tabela2[[#This Row],[PERCENTUAL REALIZADO2]]*1/100</f>
        <v>0.71889199999999998</v>
      </c>
      <c r="I7231">
        <v>71.889200000000002</v>
      </c>
      <c r="J7231" s="111">
        <v>41815</v>
      </c>
      <c r="L7231" t="s">
        <v>2</v>
      </c>
      <c r="M7231" t="s">
        <v>84</v>
      </c>
      <c r="N7231" t="s">
        <v>88</v>
      </c>
    </row>
    <row r="7232" spans="1:14" x14ac:dyDescent="0.25">
      <c r="A7232" t="s">
        <v>10071</v>
      </c>
      <c r="B7232" t="s">
        <v>58</v>
      </c>
      <c r="C7232" t="s">
        <v>8240</v>
      </c>
      <c r="D7232" t="s">
        <v>86</v>
      </c>
      <c r="E7232" s="149">
        <v>4516115.7</v>
      </c>
      <c r="F7232" s="149">
        <v>421148.65</v>
      </c>
      <c r="G7232" s="149">
        <v>4937264.3499999996</v>
      </c>
      <c r="H7232" s="150">
        <f>Tabela2[[#This Row],[PERCENTUAL REALIZADO2]]*1/100</f>
        <v>0.136242</v>
      </c>
      <c r="I7232">
        <v>13.6242</v>
      </c>
      <c r="J7232" s="111">
        <v>41820</v>
      </c>
      <c r="L7232" t="s">
        <v>2</v>
      </c>
      <c r="M7232" t="s">
        <v>84</v>
      </c>
      <c r="N7232" t="s">
        <v>88</v>
      </c>
    </row>
    <row r="7233" spans="1:14" x14ac:dyDescent="0.25">
      <c r="A7233" t="s">
        <v>10072</v>
      </c>
      <c r="B7233" t="s">
        <v>52</v>
      </c>
      <c r="C7233" t="s">
        <v>2907</v>
      </c>
      <c r="D7233" t="s">
        <v>86</v>
      </c>
      <c r="E7233" s="149">
        <v>1976600</v>
      </c>
      <c r="F7233" s="149">
        <v>41000</v>
      </c>
      <c r="G7233" s="149">
        <v>2017600</v>
      </c>
      <c r="H7233" s="150">
        <f>Tabela2[[#This Row],[PERCENTUAL REALIZADO2]]*1/100</f>
        <v>0.99746200000000007</v>
      </c>
      <c r="I7233">
        <v>99.746200000000002</v>
      </c>
      <c r="J7233" s="111">
        <v>41819</v>
      </c>
      <c r="L7233" t="s">
        <v>2</v>
      </c>
      <c r="M7233" t="s">
        <v>84</v>
      </c>
      <c r="N7233" t="s">
        <v>587</v>
      </c>
    </row>
    <row r="7234" spans="1:14" x14ac:dyDescent="0.25">
      <c r="A7234" t="s">
        <v>10073</v>
      </c>
      <c r="B7234" t="s">
        <v>57</v>
      </c>
      <c r="C7234" t="s">
        <v>288</v>
      </c>
      <c r="D7234" t="s">
        <v>123</v>
      </c>
      <c r="E7234" s="149">
        <v>950000</v>
      </c>
      <c r="F7234" s="149">
        <v>0</v>
      </c>
      <c r="G7234" s="149">
        <v>950000</v>
      </c>
      <c r="H7234" s="150">
        <f>Tabela2[[#This Row],[PERCENTUAL REALIZADO2]]*1/100</f>
        <v>0.68723200000000007</v>
      </c>
      <c r="I7234">
        <v>68.723200000000006</v>
      </c>
      <c r="J7234" s="111">
        <v>41989</v>
      </c>
      <c r="L7234" t="s">
        <v>2</v>
      </c>
      <c r="M7234" t="s">
        <v>125</v>
      </c>
      <c r="N7234" t="s">
        <v>126</v>
      </c>
    </row>
    <row r="7235" spans="1:14" x14ac:dyDescent="0.25">
      <c r="A7235" t="s">
        <v>7824</v>
      </c>
      <c r="B7235" t="s">
        <v>58</v>
      </c>
      <c r="C7235" t="s">
        <v>7823</v>
      </c>
      <c r="D7235" t="s">
        <v>117</v>
      </c>
      <c r="E7235" s="149">
        <v>250000</v>
      </c>
      <c r="F7235" s="149">
        <v>7478.53</v>
      </c>
      <c r="G7235" s="149">
        <v>257478.53</v>
      </c>
      <c r="H7235" s="150">
        <f>Tabela2[[#This Row],[PERCENTUAL REALIZADO2]]*1/100</f>
        <v>0.1255</v>
      </c>
      <c r="I7235">
        <v>12.55</v>
      </c>
      <c r="J7235" s="111">
        <v>39509</v>
      </c>
      <c r="L7235" t="s">
        <v>2</v>
      </c>
      <c r="M7235" t="s">
        <v>120</v>
      </c>
      <c r="N7235" t="s">
        <v>722</v>
      </c>
    </row>
    <row r="7236" spans="1:14" x14ac:dyDescent="0.25">
      <c r="A7236" t="s">
        <v>10074</v>
      </c>
      <c r="B7236" t="s">
        <v>54</v>
      </c>
      <c r="C7236" t="s">
        <v>7825</v>
      </c>
      <c r="D7236" t="s">
        <v>123</v>
      </c>
      <c r="E7236" s="149">
        <v>1102002.51</v>
      </c>
      <c r="F7236" s="149">
        <v>45916.78</v>
      </c>
      <c r="G7236" s="149">
        <v>1147919.29</v>
      </c>
      <c r="H7236" s="150">
        <f>Tabela2[[#This Row],[PERCENTUAL REALIZADO2]]*1/100</f>
        <v>0.10576599999999999</v>
      </c>
      <c r="I7236">
        <v>10.576599999999999</v>
      </c>
      <c r="J7236" s="111">
        <v>42319</v>
      </c>
      <c r="L7236" t="s">
        <v>2</v>
      </c>
      <c r="M7236" t="s">
        <v>125</v>
      </c>
      <c r="N7236" t="s">
        <v>126</v>
      </c>
    </row>
    <row r="7237" spans="1:14" x14ac:dyDescent="0.25">
      <c r="A7237" t="s">
        <v>10075</v>
      </c>
      <c r="B7237" t="s">
        <v>54</v>
      </c>
      <c r="C7237" t="s">
        <v>7825</v>
      </c>
      <c r="D7237" t="s">
        <v>123</v>
      </c>
      <c r="E7237" s="149">
        <v>371185.82</v>
      </c>
      <c r="F7237" s="149">
        <v>15466.08</v>
      </c>
      <c r="G7237" s="149">
        <v>386651.9</v>
      </c>
      <c r="H7237" s="150">
        <f>Tabela2[[#This Row],[PERCENTUAL REALIZADO2]]*1/100</f>
        <v>0.47027599999999997</v>
      </c>
      <c r="I7237">
        <v>47.0276</v>
      </c>
      <c r="J7237" s="111">
        <v>42038</v>
      </c>
      <c r="L7237" t="s">
        <v>2</v>
      </c>
      <c r="M7237" t="s">
        <v>125</v>
      </c>
      <c r="N7237" t="s">
        <v>126</v>
      </c>
    </row>
    <row r="7238" spans="1:14" x14ac:dyDescent="0.25">
      <c r="A7238" t="s">
        <v>10076</v>
      </c>
      <c r="B7238" t="s">
        <v>54</v>
      </c>
      <c r="C7238" t="s">
        <v>7825</v>
      </c>
      <c r="D7238" t="s">
        <v>123</v>
      </c>
      <c r="E7238" s="149">
        <v>912000</v>
      </c>
      <c r="F7238" s="149">
        <v>80981.61</v>
      </c>
      <c r="G7238" s="149">
        <v>992981.61</v>
      </c>
      <c r="H7238" s="150">
        <f>Tabela2[[#This Row],[PERCENTUAL REALIZADO2]]*1/100</f>
        <v>0.198104</v>
      </c>
      <c r="I7238">
        <v>19.810400000000001</v>
      </c>
      <c r="J7238" s="111">
        <v>42348</v>
      </c>
      <c r="L7238" t="s">
        <v>2</v>
      </c>
      <c r="M7238" t="s">
        <v>125</v>
      </c>
      <c r="N7238" t="s">
        <v>317</v>
      </c>
    </row>
    <row r="7239" spans="1:14" x14ac:dyDescent="0.25">
      <c r="A7239" t="s">
        <v>10077</v>
      </c>
      <c r="B7239" t="s">
        <v>54</v>
      </c>
      <c r="C7239" t="s">
        <v>7825</v>
      </c>
      <c r="D7239" t="s">
        <v>123</v>
      </c>
      <c r="E7239" s="149">
        <v>829087.91</v>
      </c>
      <c r="F7239" s="149">
        <v>34545.33</v>
      </c>
      <c r="G7239" s="149">
        <v>863633.24</v>
      </c>
      <c r="H7239" s="150">
        <f>Tabela2[[#This Row],[PERCENTUAL REALIZADO2]]*1/100</f>
        <v>0.53961100000000006</v>
      </c>
      <c r="I7239">
        <v>53.961100000000002</v>
      </c>
      <c r="J7239" s="111">
        <v>42177</v>
      </c>
      <c r="L7239" t="s">
        <v>2</v>
      </c>
      <c r="M7239" t="s">
        <v>125</v>
      </c>
      <c r="N7239" t="s">
        <v>317</v>
      </c>
    </row>
    <row r="7240" spans="1:14" x14ac:dyDescent="0.25">
      <c r="A7240" t="s">
        <v>10078</v>
      </c>
      <c r="B7240" t="s">
        <v>54</v>
      </c>
      <c r="C7240" t="s">
        <v>7825</v>
      </c>
      <c r="D7240" t="s">
        <v>123</v>
      </c>
      <c r="E7240" s="149">
        <v>552105.56999999995</v>
      </c>
      <c r="F7240" s="149">
        <v>23004.400000000001</v>
      </c>
      <c r="G7240" s="149">
        <v>575109.97</v>
      </c>
      <c r="H7240" s="150">
        <f>Tabela2[[#This Row],[PERCENTUAL REALIZADO2]]*1/100</f>
        <v>3.0365000000000003E-2</v>
      </c>
      <c r="I7240">
        <v>3.0365000000000002</v>
      </c>
      <c r="J7240" s="111">
        <v>42760</v>
      </c>
      <c r="L7240" t="s">
        <v>2</v>
      </c>
      <c r="M7240" t="s">
        <v>125</v>
      </c>
      <c r="N7240" t="s">
        <v>126</v>
      </c>
    </row>
    <row r="7241" spans="1:14" x14ac:dyDescent="0.25">
      <c r="A7241" t="s">
        <v>10079</v>
      </c>
      <c r="B7241" t="s">
        <v>63</v>
      </c>
      <c r="C7241" t="s">
        <v>1428</v>
      </c>
      <c r="D7241" t="s">
        <v>123</v>
      </c>
      <c r="E7241" s="149">
        <v>15200000</v>
      </c>
      <c r="F7241" s="149">
        <v>4465908</v>
      </c>
      <c r="G7241" s="149">
        <v>19665908</v>
      </c>
      <c r="H7241" s="150">
        <f>Tabela2[[#This Row],[PERCENTUAL REALIZADO2]]*1/100</f>
        <v>5.6680000000000001E-2</v>
      </c>
      <c r="I7241">
        <v>5.6680000000000001</v>
      </c>
      <c r="J7241" s="111">
        <v>42235</v>
      </c>
      <c r="L7241" t="s">
        <v>2</v>
      </c>
      <c r="M7241" t="s">
        <v>125</v>
      </c>
      <c r="N7241" t="s">
        <v>317</v>
      </c>
    </row>
    <row r="7242" spans="1:14" x14ac:dyDescent="0.25">
      <c r="A7242" t="s">
        <v>7829</v>
      </c>
      <c r="B7242" t="s">
        <v>68</v>
      </c>
      <c r="C7242" t="s">
        <v>1419</v>
      </c>
      <c r="D7242" t="s">
        <v>82</v>
      </c>
      <c r="E7242" s="149">
        <v>1462500</v>
      </c>
      <c r="F7242" s="149">
        <v>537488.17000000004</v>
      </c>
      <c r="G7242" s="149">
        <v>1999988.17</v>
      </c>
      <c r="H7242" s="150">
        <f>Tabela2[[#This Row],[PERCENTUAL REALIZADO2]]*1/100</f>
        <v>0.22460000000000002</v>
      </c>
      <c r="I7242">
        <v>22.46</v>
      </c>
      <c r="J7242" s="111">
        <v>40429</v>
      </c>
      <c r="K7242" s="111">
        <v>43281</v>
      </c>
      <c r="L7242" t="s">
        <v>2</v>
      </c>
      <c r="M7242" t="s">
        <v>84</v>
      </c>
      <c r="N7242" t="s">
        <v>721</v>
      </c>
    </row>
    <row r="7243" spans="1:14" x14ac:dyDescent="0.25">
      <c r="A7243" t="s">
        <v>10081</v>
      </c>
      <c r="B7243" t="s">
        <v>47</v>
      </c>
      <c r="C7243" t="s">
        <v>10080</v>
      </c>
      <c r="D7243" t="s">
        <v>86</v>
      </c>
      <c r="E7243" s="149">
        <v>493100</v>
      </c>
      <c r="F7243" s="149">
        <v>18140</v>
      </c>
      <c r="G7243" s="149">
        <v>511240</v>
      </c>
      <c r="H7243" s="150">
        <f>Tabela2[[#This Row],[PERCENTUAL REALIZADO2]]*1/100</f>
        <v>0.90519400000000005</v>
      </c>
      <c r="I7243">
        <v>90.519400000000005</v>
      </c>
      <c r="J7243" s="111">
        <v>41820</v>
      </c>
      <c r="L7243" t="s">
        <v>2</v>
      </c>
      <c r="M7243" t="s">
        <v>84</v>
      </c>
      <c r="N7243" t="s">
        <v>88</v>
      </c>
    </row>
    <row r="7244" spans="1:14" x14ac:dyDescent="0.25">
      <c r="A7244" t="s">
        <v>10082</v>
      </c>
      <c r="B7244" t="s">
        <v>48</v>
      </c>
      <c r="C7244" t="s">
        <v>1333</v>
      </c>
      <c r="D7244" t="s">
        <v>123</v>
      </c>
      <c r="E7244" s="149">
        <v>500000</v>
      </c>
      <c r="F7244" s="149">
        <v>157225.74</v>
      </c>
      <c r="G7244" s="149">
        <v>657225.74</v>
      </c>
      <c r="H7244" s="150">
        <f>Tabela2[[#This Row],[PERCENTUAL REALIZADO2]]*1/100</f>
        <v>0.60136400000000001</v>
      </c>
      <c r="I7244">
        <v>60.136400000000002</v>
      </c>
      <c r="J7244" s="111">
        <v>41760</v>
      </c>
      <c r="L7244" t="s">
        <v>2</v>
      </c>
      <c r="M7244" t="s">
        <v>125</v>
      </c>
      <c r="N7244" t="s">
        <v>126</v>
      </c>
    </row>
    <row r="7245" spans="1:14" x14ac:dyDescent="0.25">
      <c r="A7245" t="s">
        <v>10084</v>
      </c>
      <c r="B7245" t="s">
        <v>62</v>
      </c>
      <c r="C7245" t="s">
        <v>10083</v>
      </c>
      <c r="D7245" t="s">
        <v>90</v>
      </c>
      <c r="E7245" s="149">
        <v>248802</v>
      </c>
      <c r="F7245" s="149">
        <v>29000</v>
      </c>
      <c r="G7245" s="149">
        <v>277802</v>
      </c>
      <c r="H7245" s="150">
        <f>Tabela2[[#This Row],[PERCENTUAL REALIZADO2]]*1/100</f>
        <v>0.93996399999999991</v>
      </c>
      <c r="I7245">
        <v>93.996399999999994</v>
      </c>
      <c r="J7245" s="111">
        <v>41995</v>
      </c>
      <c r="L7245" t="s">
        <v>2</v>
      </c>
      <c r="M7245" t="s">
        <v>80</v>
      </c>
      <c r="N7245" t="s">
        <v>10038</v>
      </c>
    </row>
    <row r="7246" spans="1:14" x14ac:dyDescent="0.25">
      <c r="A7246" t="s">
        <v>10085</v>
      </c>
      <c r="B7246" t="s">
        <v>65</v>
      </c>
      <c r="C7246" t="s">
        <v>1750</v>
      </c>
      <c r="D7246" t="s">
        <v>90</v>
      </c>
      <c r="E7246" s="149">
        <v>1699320</v>
      </c>
      <c r="F7246" s="149">
        <v>188814</v>
      </c>
      <c r="G7246" s="149">
        <v>1888134</v>
      </c>
      <c r="H7246" s="150">
        <f>Tabela2[[#This Row],[PERCENTUAL REALIZADO2]]*1/100</f>
        <v>0.86289400000000005</v>
      </c>
      <c r="I7246">
        <v>86.289400000000001</v>
      </c>
      <c r="J7246" s="111">
        <v>42156</v>
      </c>
      <c r="L7246" t="s">
        <v>2</v>
      </c>
      <c r="M7246" t="s">
        <v>80</v>
      </c>
      <c r="N7246" t="s">
        <v>1356</v>
      </c>
    </row>
    <row r="7247" spans="1:14" x14ac:dyDescent="0.25">
      <c r="A7247" t="s">
        <v>10087</v>
      </c>
      <c r="B7247" t="s">
        <v>67</v>
      </c>
      <c r="C7247" t="s">
        <v>10086</v>
      </c>
      <c r="D7247" t="s">
        <v>90</v>
      </c>
      <c r="E7247" s="149">
        <v>160000</v>
      </c>
      <c r="F7247" s="149">
        <v>13380</v>
      </c>
      <c r="G7247" s="149">
        <v>173380</v>
      </c>
      <c r="H7247" s="150">
        <f>Tabela2[[#This Row],[PERCENTUAL REALIZADO2]]*1/100</f>
        <v>0.72961100000000001</v>
      </c>
      <c r="I7247">
        <v>72.961100000000002</v>
      </c>
      <c r="J7247" s="111">
        <v>42537</v>
      </c>
      <c r="L7247" t="s">
        <v>2</v>
      </c>
      <c r="M7247" t="s">
        <v>80</v>
      </c>
      <c r="N7247" t="s">
        <v>511</v>
      </c>
    </row>
    <row r="7248" spans="1:14" x14ac:dyDescent="0.25">
      <c r="A7248" t="s">
        <v>10089</v>
      </c>
      <c r="B7248" t="s">
        <v>47</v>
      </c>
      <c r="C7248" t="s">
        <v>91</v>
      </c>
      <c r="D7248" t="s">
        <v>90</v>
      </c>
      <c r="E7248" s="149">
        <v>965790</v>
      </c>
      <c r="F7248" s="149">
        <v>170320</v>
      </c>
      <c r="G7248" s="149">
        <v>1136110</v>
      </c>
      <c r="H7248" s="150">
        <f>Tabela2[[#This Row],[PERCENTUAL REALIZADO2]]*1/100</f>
        <v>0.96001599999999998</v>
      </c>
      <c r="I7248">
        <v>96.001599999999996</v>
      </c>
      <c r="J7248" s="111">
        <v>42110</v>
      </c>
      <c r="L7248" t="s">
        <v>2</v>
      </c>
      <c r="M7248" t="s">
        <v>80</v>
      </c>
      <c r="N7248" t="s">
        <v>1356</v>
      </c>
    </row>
    <row r="7249" spans="1:14" x14ac:dyDescent="0.25">
      <c r="A7249" t="s">
        <v>10090</v>
      </c>
      <c r="B7249" t="s">
        <v>66</v>
      </c>
      <c r="C7249" t="s">
        <v>703</v>
      </c>
      <c r="D7249" t="s">
        <v>90</v>
      </c>
      <c r="E7249" s="149">
        <v>100000</v>
      </c>
      <c r="F7249" s="149">
        <v>5326.95</v>
      </c>
      <c r="G7249" s="149">
        <v>105326.95</v>
      </c>
      <c r="H7249" s="150">
        <f>Tabela2[[#This Row],[PERCENTUAL REALIZADO2]]*1/100</f>
        <v>0.29532199999999997</v>
      </c>
      <c r="I7249">
        <v>29.5322</v>
      </c>
      <c r="J7249" s="111">
        <v>42132</v>
      </c>
      <c r="L7249" t="s">
        <v>2</v>
      </c>
      <c r="M7249" t="s">
        <v>80</v>
      </c>
      <c r="N7249" t="s">
        <v>511</v>
      </c>
    </row>
    <row r="7250" spans="1:14" x14ac:dyDescent="0.25">
      <c r="A7250" t="s">
        <v>10092</v>
      </c>
      <c r="B7250" t="s">
        <v>50</v>
      </c>
      <c r="C7250" t="s">
        <v>10091</v>
      </c>
      <c r="D7250" t="s">
        <v>90</v>
      </c>
      <c r="E7250" s="149">
        <v>685000</v>
      </c>
      <c r="F7250" s="149">
        <v>399740.15</v>
      </c>
      <c r="G7250" s="149">
        <v>1084740.1499999999</v>
      </c>
      <c r="H7250" s="150">
        <f>Tabela2[[#This Row],[PERCENTUAL REALIZADO2]]*1/100</f>
        <v>2.9186E-2</v>
      </c>
      <c r="I7250">
        <v>2.9186000000000001</v>
      </c>
      <c r="J7250" s="111">
        <v>42461</v>
      </c>
      <c r="L7250" t="s">
        <v>2</v>
      </c>
      <c r="M7250" t="s">
        <v>80</v>
      </c>
      <c r="N7250" t="s">
        <v>112</v>
      </c>
    </row>
    <row r="7251" spans="1:14" x14ac:dyDescent="0.25">
      <c r="A7251" t="s">
        <v>10093</v>
      </c>
      <c r="B7251" t="s">
        <v>61</v>
      </c>
      <c r="C7251" t="s">
        <v>909</v>
      </c>
      <c r="D7251" t="s">
        <v>86</v>
      </c>
      <c r="E7251" s="149">
        <v>987600</v>
      </c>
      <c r="F7251" s="149">
        <v>96089.7</v>
      </c>
      <c r="G7251" s="149">
        <v>1083689.7</v>
      </c>
      <c r="H7251" s="150">
        <f>Tabela2[[#This Row],[PERCENTUAL REALIZADO2]]*1/100</f>
        <v>0.48186000000000001</v>
      </c>
      <c r="I7251">
        <v>48.186</v>
      </c>
      <c r="J7251" s="111">
        <v>41820</v>
      </c>
      <c r="L7251" t="s">
        <v>2</v>
      </c>
      <c r="M7251" t="s">
        <v>84</v>
      </c>
      <c r="N7251" t="s">
        <v>88</v>
      </c>
    </row>
    <row r="7252" spans="1:14" x14ac:dyDescent="0.25">
      <c r="A7252" t="s">
        <v>10094</v>
      </c>
      <c r="B7252" t="s">
        <v>48</v>
      </c>
      <c r="C7252" t="s">
        <v>4007</v>
      </c>
      <c r="D7252" t="s">
        <v>86</v>
      </c>
      <c r="E7252" s="149">
        <v>789800</v>
      </c>
      <c r="F7252" s="149">
        <v>48403.69</v>
      </c>
      <c r="G7252" s="149">
        <v>838203.69</v>
      </c>
      <c r="H7252" s="150">
        <f>Tabela2[[#This Row],[PERCENTUAL REALIZADO2]]*1/100</f>
        <v>0.95780399999999999</v>
      </c>
      <c r="I7252">
        <v>95.7804</v>
      </c>
      <c r="J7252" s="111">
        <v>41800</v>
      </c>
      <c r="L7252" t="s">
        <v>2</v>
      </c>
      <c r="M7252" t="s">
        <v>84</v>
      </c>
      <c r="N7252" t="s">
        <v>88</v>
      </c>
    </row>
    <row r="7253" spans="1:14" x14ac:dyDescent="0.25">
      <c r="A7253" t="s">
        <v>10095</v>
      </c>
      <c r="B7253" t="s">
        <v>48</v>
      </c>
      <c r="C7253" t="s">
        <v>4760</v>
      </c>
      <c r="D7253" t="s">
        <v>86</v>
      </c>
      <c r="E7253" s="149">
        <v>789800</v>
      </c>
      <c r="F7253" s="149">
        <v>42409.120000000003</v>
      </c>
      <c r="G7253" s="149">
        <v>832209.12</v>
      </c>
      <c r="H7253" s="150">
        <f>Tabela2[[#This Row],[PERCENTUAL REALIZADO2]]*1/100</f>
        <v>0.9834139999999999</v>
      </c>
      <c r="I7253">
        <v>98.341399999999993</v>
      </c>
      <c r="J7253" s="111">
        <v>41791</v>
      </c>
      <c r="L7253" t="s">
        <v>2</v>
      </c>
      <c r="M7253" t="s">
        <v>84</v>
      </c>
      <c r="N7253" t="s">
        <v>88</v>
      </c>
    </row>
    <row r="7254" spans="1:14" x14ac:dyDescent="0.25">
      <c r="A7254" t="s">
        <v>10096</v>
      </c>
      <c r="B7254" t="s">
        <v>48</v>
      </c>
      <c r="C7254" t="s">
        <v>8351</v>
      </c>
      <c r="D7254" t="s">
        <v>86</v>
      </c>
      <c r="E7254" s="149">
        <v>789800</v>
      </c>
      <c r="F7254" s="149">
        <v>16119</v>
      </c>
      <c r="G7254" s="149">
        <v>805919</v>
      </c>
      <c r="H7254" s="150">
        <f>Tabela2[[#This Row],[PERCENTUAL REALIZADO2]]*1/100</f>
        <v>0.97274000000000005</v>
      </c>
      <c r="I7254">
        <v>97.274000000000001</v>
      </c>
      <c r="J7254" s="111">
        <v>41730</v>
      </c>
      <c r="L7254" t="s">
        <v>2</v>
      </c>
      <c r="M7254" t="s">
        <v>84</v>
      </c>
      <c r="N7254" t="s">
        <v>88</v>
      </c>
    </row>
    <row r="7255" spans="1:14" x14ac:dyDescent="0.25">
      <c r="A7255" t="s">
        <v>10097</v>
      </c>
      <c r="B7255" t="s">
        <v>52</v>
      </c>
      <c r="C7255" t="s">
        <v>2483</v>
      </c>
      <c r="D7255" t="s">
        <v>86</v>
      </c>
      <c r="E7255" s="149">
        <v>709394.3</v>
      </c>
      <c r="F7255" s="149">
        <v>0</v>
      </c>
      <c r="G7255" s="149">
        <v>709394.3</v>
      </c>
      <c r="H7255" s="150">
        <f>Tabela2[[#This Row],[PERCENTUAL REALIZADO2]]*1/100</f>
        <v>0.49182699999999996</v>
      </c>
      <c r="I7255">
        <v>49.182699999999997</v>
      </c>
      <c r="J7255" s="111">
        <v>41820</v>
      </c>
      <c r="L7255" t="s">
        <v>2</v>
      </c>
      <c r="M7255" t="s">
        <v>84</v>
      </c>
      <c r="N7255" t="s">
        <v>88</v>
      </c>
    </row>
    <row r="7256" spans="1:14" x14ac:dyDescent="0.25">
      <c r="A7256" t="s">
        <v>10098</v>
      </c>
      <c r="B7256" t="s">
        <v>69</v>
      </c>
      <c r="C7256" t="s">
        <v>1374</v>
      </c>
      <c r="D7256" t="s">
        <v>79</v>
      </c>
      <c r="E7256" s="149">
        <v>243750</v>
      </c>
      <c r="F7256" s="149">
        <v>6250</v>
      </c>
      <c r="G7256" s="149">
        <v>250000</v>
      </c>
      <c r="H7256" s="150">
        <f>Tabela2[[#This Row],[PERCENTUAL REALIZADO2]]*1/100</f>
        <v>0.93970799999999999</v>
      </c>
      <c r="I7256">
        <v>93.970799999999997</v>
      </c>
      <c r="J7256" s="111">
        <v>41821</v>
      </c>
      <c r="L7256" t="s">
        <v>2</v>
      </c>
      <c r="M7256" t="s">
        <v>80</v>
      </c>
      <c r="N7256" t="s">
        <v>1324</v>
      </c>
    </row>
    <row r="7257" spans="1:14" x14ac:dyDescent="0.25">
      <c r="A7257" t="s">
        <v>10099</v>
      </c>
      <c r="B7257" t="s">
        <v>45</v>
      </c>
      <c r="C7257" t="s">
        <v>352</v>
      </c>
      <c r="D7257" t="s">
        <v>79</v>
      </c>
      <c r="E7257" s="149">
        <v>487500</v>
      </c>
      <c r="F7257" s="149">
        <v>9950</v>
      </c>
      <c r="G7257" s="149">
        <v>497450</v>
      </c>
      <c r="H7257" s="150">
        <f>Tabela2[[#This Row],[PERCENTUAL REALIZADO2]]*1/100</f>
        <v>2.1587000000000002E-2</v>
      </c>
      <c r="I7257">
        <v>2.1587000000000001</v>
      </c>
      <c r="J7257" s="111">
        <v>42494</v>
      </c>
      <c r="L7257" t="s">
        <v>2</v>
      </c>
      <c r="M7257" t="s">
        <v>80</v>
      </c>
      <c r="N7257" t="s">
        <v>1324</v>
      </c>
    </row>
    <row r="7258" spans="1:14" x14ac:dyDescent="0.25">
      <c r="A7258" t="s">
        <v>10100</v>
      </c>
      <c r="B7258" t="s">
        <v>69</v>
      </c>
      <c r="C7258" t="s">
        <v>97</v>
      </c>
      <c r="D7258" t="s">
        <v>79</v>
      </c>
      <c r="E7258" s="149">
        <v>487500</v>
      </c>
      <c r="F7258" s="149">
        <v>52500</v>
      </c>
      <c r="G7258" s="149">
        <v>540000</v>
      </c>
      <c r="H7258" s="150">
        <f>Tabela2[[#This Row],[PERCENTUAL REALIZADO2]]*1/100</f>
        <v>0.99218400000000007</v>
      </c>
      <c r="I7258">
        <v>99.218400000000003</v>
      </c>
      <c r="J7258" s="111">
        <v>41821</v>
      </c>
      <c r="L7258" t="s">
        <v>2</v>
      </c>
      <c r="M7258" t="s">
        <v>80</v>
      </c>
      <c r="N7258" t="s">
        <v>1324</v>
      </c>
    </row>
    <row r="7259" spans="1:14" x14ac:dyDescent="0.25">
      <c r="A7259" t="s">
        <v>10101</v>
      </c>
      <c r="B7259" t="s">
        <v>62</v>
      </c>
      <c r="C7259" t="s">
        <v>388</v>
      </c>
      <c r="D7259" t="s">
        <v>79</v>
      </c>
      <c r="E7259" s="149">
        <v>487500</v>
      </c>
      <c r="F7259" s="149">
        <v>9948.98</v>
      </c>
      <c r="G7259" s="149">
        <v>497448.98</v>
      </c>
      <c r="H7259" s="150">
        <f>Tabela2[[#This Row],[PERCENTUAL REALIZADO2]]*1/100</f>
        <v>0.60307600000000006</v>
      </c>
      <c r="I7259">
        <v>60.307600000000001</v>
      </c>
      <c r="J7259" s="111">
        <v>41649</v>
      </c>
      <c r="K7259" s="111">
        <v>41650</v>
      </c>
      <c r="L7259" t="s">
        <v>2</v>
      </c>
      <c r="M7259" t="s">
        <v>80</v>
      </c>
      <c r="N7259" t="s">
        <v>1324</v>
      </c>
    </row>
    <row r="7260" spans="1:14" x14ac:dyDescent="0.25">
      <c r="A7260" t="s">
        <v>667</v>
      </c>
      <c r="B7260" t="s">
        <v>62</v>
      </c>
      <c r="C7260" t="s">
        <v>3093</v>
      </c>
      <c r="D7260" t="s">
        <v>79</v>
      </c>
      <c r="E7260" s="149">
        <v>243750</v>
      </c>
      <c r="F7260" s="149">
        <v>6250</v>
      </c>
      <c r="G7260" s="149">
        <v>250000</v>
      </c>
      <c r="H7260" s="150">
        <f>Tabela2[[#This Row],[PERCENTUAL REALIZADO2]]*1/100</f>
        <v>0.80764399999999992</v>
      </c>
      <c r="I7260">
        <v>80.764399999999995</v>
      </c>
      <c r="J7260" s="111">
        <v>41791</v>
      </c>
      <c r="L7260" t="s">
        <v>2</v>
      </c>
      <c r="M7260" t="s">
        <v>80</v>
      </c>
      <c r="N7260" t="s">
        <v>1324</v>
      </c>
    </row>
    <row r="7261" spans="1:14" x14ac:dyDescent="0.25">
      <c r="A7261" t="s">
        <v>4769</v>
      </c>
      <c r="B7261" t="s">
        <v>62</v>
      </c>
      <c r="C7261" t="s">
        <v>8548</v>
      </c>
      <c r="D7261" t="s">
        <v>79</v>
      </c>
      <c r="E7261" s="149">
        <v>487500</v>
      </c>
      <c r="F7261" s="149">
        <v>12500</v>
      </c>
      <c r="G7261" s="149">
        <v>500000</v>
      </c>
      <c r="H7261" s="150">
        <f>Tabela2[[#This Row],[PERCENTUAL REALIZADO2]]*1/100</f>
        <v>0.63537100000000002</v>
      </c>
      <c r="I7261">
        <v>63.537100000000002</v>
      </c>
      <c r="J7261" s="111">
        <v>41785</v>
      </c>
      <c r="L7261" t="s">
        <v>2</v>
      </c>
      <c r="M7261" t="s">
        <v>80</v>
      </c>
      <c r="N7261" t="s">
        <v>1324</v>
      </c>
    </row>
    <row r="7262" spans="1:14" x14ac:dyDescent="0.25">
      <c r="A7262" t="s">
        <v>311</v>
      </c>
      <c r="B7262" t="s">
        <v>57</v>
      </c>
      <c r="C7262" t="s">
        <v>458</v>
      </c>
      <c r="D7262" t="s">
        <v>79</v>
      </c>
      <c r="E7262" s="149">
        <v>292500</v>
      </c>
      <c r="F7262" s="149">
        <v>7500</v>
      </c>
      <c r="G7262" s="149">
        <v>300000</v>
      </c>
      <c r="H7262" s="150">
        <f>Tabela2[[#This Row],[PERCENTUAL REALIZADO2]]*1/100</f>
        <v>0.94833299999999998</v>
      </c>
      <c r="I7262">
        <v>94.833299999999994</v>
      </c>
      <c r="J7262" s="111">
        <v>41611</v>
      </c>
      <c r="L7262" t="s">
        <v>2</v>
      </c>
      <c r="M7262" t="s">
        <v>80</v>
      </c>
      <c r="N7262" t="s">
        <v>1324</v>
      </c>
    </row>
    <row r="7263" spans="1:14" x14ac:dyDescent="0.25">
      <c r="A7263" t="s">
        <v>2046</v>
      </c>
      <c r="B7263" t="s">
        <v>52</v>
      </c>
      <c r="C7263" t="s">
        <v>527</v>
      </c>
      <c r="D7263" t="s">
        <v>79</v>
      </c>
      <c r="E7263" s="149">
        <v>487500</v>
      </c>
      <c r="F7263" s="149">
        <v>12500</v>
      </c>
      <c r="G7263" s="149">
        <v>500000</v>
      </c>
      <c r="H7263" s="150">
        <f>Tabela2[[#This Row],[PERCENTUAL REALIZADO2]]*1/100</f>
        <v>0.99400000000000011</v>
      </c>
      <c r="I7263">
        <v>99.4</v>
      </c>
      <c r="J7263" s="111">
        <v>41533</v>
      </c>
      <c r="L7263" t="s">
        <v>2</v>
      </c>
      <c r="M7263" t="s">
        <v>80</v>
      </c>
      <c r="N7263" t="s">
        <v>1324</v>
      </c>
    </row>
    <row r="7264" spans="1:14" x14ac:dyDescent="0.25">
      <c r="A7264" t="s">
        <v>10102</v>
      </c>
      <c r="B7264" t="s">
        <v>52</v>
      </c>
      <c r="C7264" t="s">
        <v>596</v>
      </c>
      <c r="D7264" t="s">
        <v>79</v>
      </c>
      <c r="E7264" s="149">
        <v>487500</v>
      </c>
      <c r="F7264" s="149">
        <v>9948.98</v>
      </c>
      <c r="G7264" s="149">
        <v>497448.98</v>
      </c>
      <c r="H7264" s="150">
        <f>Tabela2[[#This Row],[PERCENTUAL REALIZADO2]]*1/100</f>
        <v>0.29999900000000002</v>
      </c>
      <c r="I7264">
        <v>29.9999</v>
      </c>
      <c r="J7264" s="111">
        <v>42101</v>
      </c>
      <c r="L7264" t="s">
        <v>2</v>
      </c>
      <c r="M7264" t="s">
        <v>80</v>
      </c>
      <c r="N7264" t="s">
        <v>1324</v>
      </c>
    </row>
    <row r="7265" spans="1:14" x14ac:dyDescent="0.25">
      <c r="A7265" t="s">
        <v>10105</v>
      </c>
      <c r="B7265" t="s">
        <v>65</v>
      </c>
      <c r="C7265" t="s">
        <v>393</v>
      </c>
      <c r="D7265" t="s">
        <v>86</v>
      </c>
      <c r="E7265" s="149">
        <v>252773</v>
      </c>
      <c r="F7265" s="149">
        <v>9160</v>
      </c>
      <c r="G7265" s="149">
        <v>261933</v>
      </c>
      <c r="H7265" s="150">
        <f>Tabela2[[#This Row],[PERCENTUAL REALIZADO2]]*1/100</f>
        <v>1.717E-3</v>
      </c>
      <c r="I7265">
        <v>0.17169999999999999</v>
      </c>
      <c r="J7265" s="111">
        <v>41820</v>
      </c>
      <c r="L7265" t="s">
        <v>2</v>
      </c>
      <c r="M7265" t="s">
        <v>84</v>
      </c>
      <c r="N7265" t="s">
        <v>88</v>
      </c>
    </row>
    <row r="7266" spans="1:14" x14ac:dyDescent="0.25">
      <c r="A7266" t="s">
        <v>10106</v>
      </c>
      <c r="B7266" t="s">
        <v>68</v>
      </c>
      <c r="C7266" t="s">
        <v>648</v>
      </c>
      <c r="D7266" t="s">
        <v>86</v>
      </c>
      <c r="E7266" s="149">
        <v>295300</v>
      </c>
      <c r="F7266" s="149">
        <v>46125.03</v>
      </c>
      <c r="G7266" s="149">
        <v>341425.03</v>
      </c>
      <c r="H7266" s="150">
        <f>Tabela2[[#This Row],[PERCENTUAL REALIZADO2]]*1/100</f>
        <v>0.64157500000000001</v>
      </c>
      <c r="I7266">
        <v>64.157499999999999</v>
      </c>
      <c r="J7266" s="111">
        <v>41791</v>
      </c>
      <c r="L7266" t="s">
        <v>2</v>
      </c>
      <c r="M7266" t="s">
        <v>84</v>
      </c>
      <c r="N7266" t="s">
        <v>88</v>
      </c>
    </row>
    <row r="7267" spans="1:14" x14ac:dyDescent="0.25">
      <c r="A7267" t="s">
        <v>10108</v>
      </c>
      <c r="B7267" t="s">
        <v>68</v>
      </c>
      <c r="C7267" t="s">
        <v>10107</v>
      </c>
      <c r="D7267" t="s">
        <v>86</v>
      </c>
      <c r="E7267" s="149">
        <v>245850</v>
      </c>
      <c r="F7267" s="149">
        <v>70347.509999999995</v>
      </c>
      <c r="G7267" s="149">
        <v>316197.51</v>
      </c>
      <c r="H7267" s="150">
        <f>Tabela2[[#This Row],[PERCENTUAL REALIZADO2]]*1/100</f>
        <v>0.53440500000000002</v>
      </c>
      <c r="I7267">
        <v>53.4405</v>
      </c>
      <c r="J7267" s="111">
        <v>41820</v>
      </c>
      <c r="L7267" t="s">
        <v>2</v>
      </c>
      <c r="M7267" t="s">
        <v>84</v>
      </c>
      <c r="N7267" t="s">
        <v>88</v>
      </c>
    </row>
    <row r="7268" spans="1:14" x14ac:dyDescent="0.25">
      <c r="A7268" t="s">
        <v>10109</v>
      </c>
      <c r="B7268" t="s">
        <v>47</v>
      </c>
      <c r="C7268" t="s">
        <v>1314</v>
      </c>
      <c r="D7268" t="s">
        <v>86</v>
      </c>
      <c r="E7268" s="149">
        <v>493100</v>
      </c>
      <c r="F7268" s="149">
        <v>0</v>
      </c>
      <c r="G7268" s="149">
        <v>493100</v>
      </c>
      <c r="H7268" s="150">
        <f>Tabela2[[#This Row],[PERCENTUAL REALIZADO2]]*1/100</f>
        <v>0.99853899999999995</v>
      </c>
      <c r="I7268">
        <v>99.853899999999996</v>
      </c>
      <c r="J7268" s="111">
        <v>41760</v>
      </c>
      <c r="L7268" t="s">
        <v>2</v>
      </c>
      <c r="M7268" t="s">
        <v>84</v>
      </c>
      <c r="N7268" t="s">
        <v>88</v>
      </c>
    </row>
    <row r="7269" spans="1:14" x14ac:dyDescent="0.25">
      <c r="A7269" t="s">
        <v>10111</v>
      </c>
      <c r="B7269" t="s">
        <v>48</v>
      </c>
      <c r="C7269" t="s">
        <v>10110</v>
      </c>
      <c r="D7269" t="s">
        <v>86</v>
      </c>
      <c r="E7269" s="149">
        <v>493100</v>
      </c>
      <c r="F7269" s="149">
        <v>35283.15</v>
      </c>
      <c r="G7269" s="149">
        <v>528383.15</v>
      </c>
      <c r="H7269" s="150">
        <f>Tabela2[[#This Row],[PERCENTUAL REALIZADO2]]*1/100</f>
        <v>0.109347</v>
      </c>
      <c r="I7269">
        <v>10.934699999999999</v>
      </c>
      <c r="J7269" s="111">
        <v>41791</v>
      </c>
      <c r="L7269" t="s">
        <v>2</v>
      </c>
      <c r="M7269" t="s">
        <v>84</v>
      </c>
      <c r="N7269" t="s">
        <v>88</v>
      </c>
    </row>
    <row r="7270" spans="1:14" x14ac:dyDescent="0.25">
      <c r="A7270" t="s">
        <v>10113</v>
      </c>
      <c r="B7270" t="s">
        <v>57</v>
      </c>
      <c r="C7270" t="s">
        <v>10112</v>
      </c>
      <c r="D7270" t="s">
        <v>86</v>
      </c>
      <c r="E7270" s="149">
        <v>4943600</v>
      </c>
      <c r="F7270" s="149">
        <v>301862.51</v>
      </c>
      <c r="G7270" s="149">
        <v>5245462.51</v>
      </c>
      <c r="H7270" s="150">
        <f>Tabela2[[#This Row],[PERCENTUAL REALIZADO2]]*1/100</f>
        <v>0.181311</v>
      </c>
      <c r="I7270">
        <v>18.1311</v>
      </c>
      <c r="J7270" s="111">
        <v>41708</v>
      </c>
      <c r="L7270" t="s">
        <v>2</v>
      </c>
      <c r="M7270" t="s">
        <v>84</v>
      </c>
      <c r="N7270" t="s">
        <v>88</v>
      </c>
    </row>
    <row r="7271" spans="1:14" x14ac:dyDescent="0.25">
      <c r="A7271" t="s">
        <v>707</v>
      </c>
      <c r="B7271" t="s">
        <v>57</v>
      </c>
      <c r="C7271" t="s">
        <v>706</v>
      </c>
      <c r="D7271" t="s">
        <v>86</v>
      </c>
      <c r="E7271" s="149">
        <v>3954600</v>
      </c>
      <c r="F7271" s="149">
        <v>360561.94</v>
      </c>
      <c r="G7271" s="149">
        <v>4315161.9400000004</v>
      </c>
      <c r="H7271" s="150">
        <f>Tabela2[[#This Row],[PERCENTUAL REALIZADO2]]*1/100</f>
        <v>0.71021199999999995</v>
      </c>
      <c r="I7271">
        <v>71.021199999999993</v>
      </c>
      <c r="J7271" s="111">
        <v>41964</v>
      </c>
      <c r="L7271" t="s">
        <v>2</v>
      </c>
      <c r="M7271" t="s">
        <v>84</v>
      </c>
      <c r="N7271" t="s">
        <v>88</v>
      </c>
    </row>
    <row r="7272" spans="1:14" x14ac:dyDescent="0.25">
      <c r="A7272" t="s">
        <v>10115</v>
      </c>
      <c r="B7272" t="s">
        <v>59</v>
      </c>
      <c r="C7272" t="s">
        <v>10114</v>
      </c>
      <c r="D7272" t="s">
        <v>86</v>
      </c>
      <c r="E7272" s="149">
        <v>987600</v>
      </c>
      <c r="F7272" s="149">
        <v>109733.33</v>
      </c>
      <c r="G7272" s="149">
        <v>1097333.33</v>
      </c>
      <c r="H7272" s="150">
        <f>Tabela2[[#This Row],[PERCENTUAL REALIZADO2]]*1/100</f>
        <v>0.62783200000000006</v>
      </c>
      <c r="I7272">
        <v>62.783200000000001</v>
      </c>
      <c r="J7272" s="111">
        <v>41820</v>
      </c>
      <c r="L7272" t="s">
        <v>2</v>
      </c>
      <c r="M7272" t="s">
        <v>84</v>
      </c>
      <c r="N7272" t="s">
        <v>88</v>
      </c>
    </row>
    <row r="7273" spans="1:14" x14ac:dyDescent="0.25">
      <c r="A7273" t="s">
        <v>10116</v>
      </c>
      <c r="B7273" t="s">
        <v>48</v>
      </c>
      <c r="C7273" t="s">
        <v>202</v>
      </c>
      <c r="D7273" t="s">
        <v>82</v>
      </c>
      <c r="E7273" s="149">
        <v>731250</v>
      </c>
      <c r="F7273" s="149">
        <v>64571.03</v>
      </c>
      <c r="G7273" s="149">
        <v>795821.03</v>
      </c>
      <c r="H7273" s="150">
        <f>Tabela2[[#This Row],[PERCENTUAL REALIZADO2]]*1/100</f>
        <v>0.94840599999999997</v>
      </c>
      <c r="I7273">
        <v>94.840599999999995</v>
      </c>
      <c r="J7273" s="111">
        <v>41821</v>
      </c>
      <c r="K7273" s="111">
        <v>42503</v>
      </c>
      <c r="L7273" t="s">
        <v>2</v>
      </c>
      <c r="M7273" t="s">
        <v>84</v>
      </c>
      <c r="N7273" t="s">
        <v>85</v>
      </c>
    </row>
    <row r="7274" spans="1:14" x14ac:dyDescent="0.25">
      <c r="A7274" t="s">
        <v>10117</v>
      </c>
      <c r="B7274" t="s">
        <v>47</v>
      </c>
      <c r="C7274" t="s">
        <v>1231</v>
      </c>
      <c r="D7274" t="s">
        <v>82</v>
      </c>
      <c r="E7274" s="149">
        <v>816818.36</v>
      </c>
      <c r="F7274" s="149">
        <v>16669.759999999998</v>
      </c>
      <c r="G7274" s="149">
        <v>833488.12</v>
      </c>
      <c r="H7274" s="150">
        <f>Tabela2[[#This Row],[PERCENTUAL REALIZADO2]]*1/100</f>
        <v>0.17518500000000001</v>
      </c>
      <c r="I7274">
        <v>17.5185</v>
      </c>
      <c r="J7274" s="111">
        <v>41816</v>
      </c>
      <c r="L7274" t="s">
        <v>2</v>
      </c>
      <c r="M7274" t="s">
        <v>84</v>
      </c>
      <c r="N7274" t="s">
        <v>85</v>
      </c>
    </row>
    <row r="7275" spans="1:14" x14ac:dyDescent="0.25">
      <c r="A7275" t="s">
        <v>10118</v>
      </c>
      <c r="B7275" t="s">
        <v>52</v>
      </c>
      <c r="C7275" t="s">
        <v>3561</v>
      </c>
      <c r="D7275" t="s">
        <v>82</v>
      </c>
      <c r="E7275" s="149">
        <v>323700</v>
      </c>
      <c r="F7275" s="149">
        <v>9900</v>
      </c>
      <c r="G7275" s="149">
        <v>333600</v>
      </c>
      <c r="H7275" s="150">
        <f>Tabela2[[#This Row],[PERCENTUAL REALIZADO2]]*1/100</f>
        <v>0.98001900000000008</v>
      </c>
      <c r="I7275">
        <v>98.001900000000006</v>
      </c>
      <c r="J7275" s="111">
        <v>41760</v>
      </c>
      <c r="L7275" t="s">
        <v>2</v>
      </c>
      <c r="M7275" t="s">
        <v>84</v>
      </c>
      <c r="N7275" t="s">
        <v>85</v>
      </c>
    </row>
    <row r="7276" spans="1:14" x14ac:dyDescent="0.25">
      <c r="A7276" t="s">
        <v>7860</v>
      </c>
      <c r="B7276" t="s">
        <v>47</v>
      </c>
      <c r="C7276" t="s">
        <v>7859</v>
      </c>
      <c r="D7276" t="s">
        <v>86</v>
      </c>
      <c r="E7276" s="149">
        <v>243750</v>
      </c>
      <c r="F7276" s="149">
        <v>24375</v>
      </c>
      <c r="G7276" s="149">
        <v>268125</v>
      </c>
      <c r="H7276" s="150">
        <f>Tabela2[[#This Row],[PERCENTUAL REALIZADO2]]*1/100</f>
        <v>0.46110000000000001</v>
      </c>
      <c r="I7276">
        <v>46.11</v>
      </c>
      <c r="J7276" s="111">
        <v>40346</v>
      </c>
      <c r="K7276" s="111">
        <v>42921</v>
      </c>
      <c r="L7276" t="s">
        <v>2</v>
      </c>
      <c r="M7276" t="s">
        <v>84</v>
      </c>
      <c r="N7276" t="s">
        <v>915</v>
      </c>
    </row>
    <row r="7277" spans="1:14" x14ac:dyDescent="0.25">
      <c r="A7277" t="s">
        <v>10119</v>
      </c>
      <c r="B7277" t="s">
        <v>47</v>
      </c>
      <c r="C7277" t="s">
        <v>646</v>
      </c>
      <c r="D7277" t="s">
        <v>82</v>
      </c>
      <c r="E7277" s="149">
        <v>1657500</v>
      </c>
      <c r="F7277" s="149">
        <v>33826.53</v>
      </c>
      <c r="G7277" s="149">
        <v>1691326.53</v>
      </c>
      <c r="H7277" s="150">
        <f>Tabela2[[#This Row],[PERCENTUAL REALIZADO2]]*1/100</f>
        <v>7.4438000000000004E-2</v>
      </c>
      <c r="I7277">
        <v>7.4438000000000004</v>
      </c>
      <c r="J7277" s="111">
        <v>41808</v>
      </c>
      <c r="L7277" t="s">
        <v>2</v>
      </c>
      <c r="M7277" t="s">
        <v>84</v>
      </c>
      <c r="N7277" t="s">
        <v>85</v>
      </c>
    </row>
    <row r="7278" spans="1:14" x14ac:dyDescent="0.25">
      <c r="A7278" t="s">
        <v>10121</v>
      </c>
      <c r="B7278" t="s">
        <v>51</v>
      </c>
      <c r="C7278" t="s">
        <v>10120</v>
      </c>
      <c r="D7278" t="s">
        <v>82</v>
      </c>
      <c r="E7278" s="149">
        <v>438750</v>
      </c>
      <c r="F7278" s="149">
        <v>320218.84999999998</v>
      </c>
      <c r="G7278" s="149">
        <v>758968.85</v>
      </c>
      <c r="H7278" s="150">
        <f>Tabela2[[#This Row],[PERCENTUAL REALIZADO2]]*1/100</f>
        <v>0</v>
      </c>
      <c r="I7278">
        <v>0</v>
      </c>
      <c r="J7278" s="111">
        <v>41824</v>
      </c>
      <c r="L7278" t="s">
        <v>2</v>
      </c>
      <c r="M7278" t="s">
        <v>84</v>
      </c>
      <c r="N7278" t="s">
        <v>85</v>
      </c>
    </row>
    <row r="7279" spans="1:14" x14ac:dyDescent="0.25">
      <c r="A7279" t="s">
        <v>10122</v>
      </c>
      <c r="B7279" t="s">
        <v>53</v>
      </c>
      <c r="C7279" t="s">
        <v>5778</v>
      </c>
      <c r="D7279" t="s">
        <v>82</v>
      </c>
      <c r="E7279" s="149">
        <v>1118515.21</v>
      </c>
      <c r="F7279" s="149">
        <v>97262.19</v>
      </c>
      <c r="G7279" s="149">
        <v>1215777.3999999999</v>
      </c>
      <c r="H7279" s="150">
        <f>Tabela2[[#This Row],[PERCENTUAL REALIZADO2]]*1/100</f>
        <v>0.90311400000000008</v>
      </c>
      <c r="I7279">
        <v>90.311400000000006</v>
      </c>
      <c r="J7279" s="111">
        <v>41820</v>
      </c>
      <c r="L7279" t="s">
        <v>2</v>
      </c>
      <c r="M7279" t="s">
        <v>84</v>
      </c>
      <c r="N7279" t="s">
        <v>85</v>
      </c>
    </row>
    <row r="7280" spans="1:14" x14ac:dyDescent="0.25">
      <c r="A7280" t="s">
        <v>10123</v>
      </c>
      <c r="B7280" t="s">
        <v>58</v>
      </c>
      <c r="C7280" t="s">
        <v>9729</v>
      </c>
      <c r="D7280" t="s">
        <v>82</v>
      </c>
      <c r="E7280" s="149">
        <v>536250</v>
      </c>
      <c r="F7280" s="149">
        <v>13750</v>
      </c>
      <c r="G7280" s="149">
        <v>550000</v>
      </c>
      <c r="H7280" s="150">
        <f>Tabela2[[#This Row],[PERCENTUAL REALIZADO2]]*1/100</f>
        <v>0.94791200000000009</v>
      </c>
      <c r="I7280">
        <v>94.791200000000003</v>
      </c>
      <c r="J7280" s="111">
        <v>41837</v>
      </c>
      <c r="L7280" t="s">
        <v>2</v>
      </c>
      <c r="M7280" t="s">
        <v>84</v>
      </c>
      <c r="N7280" t="s">
        <v>85</v>
      </c>
    </row>
    <row r="7281" spans="1:14" x14ac:dyDescent="0.25">
      <c r="A7281" t="s">
        <v>10125</v>
      </c>
      <c r="B7281" t="s">
        <v>66</v>
      </c>
      <c r="C7281" t="s">
        <v>10124</v>
      </c>
      <c r="D7281" t="s">
        <v>86</v>
      </c>
      <c r="E7281" s="149">
        <v>1482100</v>
      </c>
      <c r="F7281" s="149">
        <v>28769.73</v>
      </c>
      <c r="G7281" s="149">
        <v>1510869.73</v>
      </c>
      <c r="H7281" s="150">
        <f>Tabela2[[#This Row],[PERCENTUAL REALIZADO2]]*1/100</f>
        <v>0.22451499999999999</v>
      </c>
      <c r="I7281">
        <v>22.451499999999999</v>
      </c>
      <c r="J7281" s="111">
        <v>36974</v>
      </c>
      <c r="L7281" t="s">
        <v>2</v>
      </c>
      <c r="M7281" t="s">
        <v>84</v>
      </c>
      <c r="N7281" t="s">
        <v>88</v>
      </c>
    </row>
    <row r="7282" spans="1:14" x14ac:dyDescent="0.25">
      <c r="A7282" t="s">
        <v>10126</v>
      </c>
      <c r="B7282" t="s">
        <v>54</v>
      </c>
      <c r="C7282" t="s">
        <v>3503</v>
      </c>
      <c r="D7282" t="s">
        <v>86</v>
      </c>
      <c r="E7282" s="149">
        <v>295300</v>
      </c>
      <c r="F7282" s="149">
        <v>139179.42000000001</v>
      </c>
      <c r="G7282" s="149">
        <v>434479.42</v>
      </c>
      <c r="H7282" s="150">
        <f>Tabela2[[#This Row],[PERCENTUAL REALIZADO2]]*1/100</f>
        <v>0.91613500000000003</v>
      </c>
      <c r="I7282">
        <v>91.613500000000002</v>
      </c>
      <c r="J7282" s="111">
        <v>41816</v>
      </c>
      <c r="L7282" t="s">
        <v>2</v>
      </c>
      <c r="M7282" t="s">
        <v>84</v>
      </c>
      <c r="N7282" t="s">
        <v>88</v>
      </c>
    </row>
    <row r="7283" spans="1:14" x14ac:dyDescent="0.25">
      <c r="A7283" t="s">
        <v>10127</v>
      </c>
      <c r="B7283" t="s">
        <v>68</v>
      </c>
      <c r="C7283" t="s">
        <v>3480</v>
      </c>
      <c r="D7283" t="s">
        <v>86</v>
      </c>
      <c r="E7283" s="149">
        <v>3650895.01</v>
      </c>
      <c r="F7283" s="149">
        <v>586496.54</v>
      </c>
      <c r="G7283" s="149">
        <v>4237391.55</v>
      </c>
      <c r="H7283" s="150">
        <f>Tabela2[[#This Row],[PERCENTUAL REALIZADO2]]*1/100</f>
        <v>0.213396</v>
      </c>
      <c r="I7283">
        <v>21.339600000000001</v>
      </c>
      <c r="J7283" s="111">
        <v>41715</v>
      </c>
      <c r="L7283" t="s">
        <v>2</v>
      </c>
      <c r="M7283" t="s">
        <v>84</v>
      </c>
      <c r="N7283" t="s">
        <v>88</v>
      </c>
    </row>
    <row r="7284" spans="1:14" x14ac:dyDescent="0.25">
      <c r="A7284" t="s">
        <v>10128</v>
      </c>
      <c r="B7284" t="s">
        <v>52</v>
      </c>
      <c r="C7284" t="s">
        <v>9626</v>
      </c>
      <c r="D7284" t="s">
        <v>86</v>
      </c>
      <c r="E7284" s="149">
        <v>1432650</v>
      </c>
      <c r="F7284" s="149">
        <v>37350</v>
      </c>
      <c r="G7284" s="149">
        <v>1470000</v>
      </c>
      <c r="H7284" s="150">
        <f>Tabela2[[#This Row],[PERCENTUAL REALIZADO2]]*1/100</f>
        <v>0.86676699999999995</v>
      </c>
      <c r="I7284">
        <v>86.676699999999997</v>
      </c>
      <c r="J7284" s="111">
        <v>41551</v>
      </c>
      <c r="L7284" t="s">
        <v>2</v>
      </c>
      <c r="M7284" t="s">
        <v>84</v>
      </c>
      <c r="N7284" t="s">
        <v>88</v>
      </c>
    </row>
    <row r="7285" spans="1:14" x14ac:dyDescent="0.25">
      <c r="A7285" t="s">
        <v>7955</v>
      </c>
      <c r="B7285" t="s">
        <v>58</v>
      </c>
      <c r="C7285" t="s">
        <v>970</v>
      </c>
      <c r="D7285" t="s">
        <v>86</v>
      </c>
      <c r="E7285" s="149">
        <v>4449100</v>
      </c>
      <c r="F7285" s="149">
        <v>185379.17</v>
      </c>
      <c r="G7285" s="149">
        <v>4634479.17</v>
      </c>
      <c r="H7285" s="150">
        <f>Tabela2[[#This Row],[PERCENTUAL REALIZADO2]]*1/100</f>
        <v>0.24348500000000001</v>
      </c>
      <c r="I7285">
        <v>24.348500000000001</v>
      </c>
      <c r="J7285" s="111">
        <v>41791</v>
      </c>
      <c r="L7285" t="s">
        <v>2</v>
      </c>
      <c r="M7285" t="s">
        <v>84</v>
      </c>
      <c r="N7285" t="s">
        <v>88</v>
      </c>
    </row>
    <row r="7286" spans="1:14" x14ac:dyDescent="0.25">
      <c r="A7286" t="s">
        <v>10129</v>
      </c>
      <c r="B7286" t="s">
        <v>47</v>
      </c>
      <c r="C7286" t="s">
        <v>892</v>
      </c>
      <c r="D7286" t="s">
        <v>86</v>
      </c>
      <c r="E7286" s="149">
        <v>2820857.36</v>
      </c>
      <c r="F7286" s="149">
        <v>148466.17000000001</v>
      </c>
      <c r="G7286" s="149">
        <v>2969323.53</v>
      </c>
      <c r="H7286" s="150">
        <f>Tabela2[[#This Row],[PERCENTUAL REALIZADO2]]*1/100</f>
        <v>0.41817599999999999</v>
      </c>
      <c r="I7286">
        <v>41.817599999999999</v>
      </c>
      <c r="J7286" s="111">
        <v>41805</v>
      </c>
      <c r="L7286" t="s">
        <v>2</v>
      </c>
      <c r="M7286" t="s">
        <v>84</v>
      </c>
      <c r="N7286" t="s">
        <v>88</v>
      </c>
    </row>
    <row r="7287" spans="1:14" x14ac:dyDescent="0.25">
      <c r="A7287" t="s">
        <v>10130</v>
      </c>
      <c r="B7287" t="s">
        <v>53</v>
      </c>
      <c r="C7287" t="s">
        <v>4100</v>
      </c>
      <c r="D7287" t="s">
        <v>86</v>
      </c>
      <c r="E7287" s="149">
        <v>2767800</v>
      </c>
      <c r="F7287" s="149">
        <v>242200</v>
      </c>
      <c r="G7287" s="149">
        <v>3010000</v>
      </c>
      <c r="H7287" s="150">
        <f>Tabela2[[#This Row],[PERCENTUAL REALIZADO2]]*1/100</f>
        <v>0.55045900000000003</v>
      </c>
      <c r="I7287">
        <v>55.045900000000003</v>
      </c>
      <c r="J7287" s="111">
        <v>41807</v>
      </c>
      <c r="L7287" t="s">
        <v>2</v>
      </c>
      <c r="M7287" t="s">
        <v>84</v>
      </c>
      <c r="N7287" t="s">
        <v>88</v>
      </c>
    </row>
    <row r="7288" spans="1:14" x14ac:dyDescent="0.25">
      <c r="A7288" t="s">
        <v>10131</v>
      </c>
      <c r="B7288" t="s">
        <v>60</v>
      </c>
      <c r="C7288" t="s">
        <v>787</v>
      </c>
      <c r="D7288" t="s">
        <v>86</v>
      </c>
      <c r="E7288" s="149">
        <v>275520</v>
      </c>
      <c r="F7288" s="149">
        <v>314163.25</v>
      </c>
      <c r="G7288" s="149">
        <v>589683.25</v>
      </c>
      <c r="H7288" s="150">
        <f>Tabela2[[#This Row],[PERCENTUAL REALIZADO2]]*1/100</f>
        <v>0.79933699999999996</v>
      </c>
      <c r="I7288">
        <v>79.933700000000002</v>
      </c>
      <c r="J7288" s="111">
        <v>41820</v>
      </c>
      <c r="K7288" s="111">
        <v>41927</v>
      </c>
      <c r="L7288" t="s">
        <v>2</v>
      </c>
      <c r="M7288" t="s">
        <v>84</v>
      </c>
      <c r="N7288" t="s">
        <v>88</v>
      </c>
    </row>
    <row r="7289" spans="1:14" x14ac:dyDescent="0.25">
      <c r="A7289" t="s">
        <v>10132</v>
      </c>
      <c r="B7289" t="s">
        <v>48</v>
      </c>
      <c r="C7289" t="s">
        <v>1298</v>
      </c>
      <c r="D7289" t="s">
        <v>86</v>
      </c>
      <c r="E7289" s="149">
        <v>987600</v>
      </c>
      <c r="F7289" s="149">
        <v>54067</v>
      </c>
      <c r="G7289" s="149">
        <v>1041667</v>
      </c>
      <c r="H7289" s="150">
        <f>Tabela2[[#This Row],[PERCENTUAL REALIZADO2]]*1/100</f>
        <v>2.6219999999999998E-3</v>
      </c>
      <c r="I7289">
        <v>0.26219999999999999</v>
      </c>
      <c r="J7289" s="111">
        <v>41791</v>
      </c>
      <c r="L7289" t="s">
        <v>2</v>
      </c>
      <c r="M7289" t="s">
        <v>84</v>
      </c>
      <c r="N7289" t="s">
        <v>88</v>
      </c>
    </row>
    <row r="7290" spans="1:14" x14ac:dyDescent="0.25">
      <c r="A7290" t="s">
        <v>10133</v>
      </c>
      <c r="B7290" t="s">
        <v>53</v>
      </c>
      <c r="C7290" t="s">
        <v>8839</v>
      </c>
      <c r="D7290" t="s">
        <v>86</v>
      </c>
      <c r="E7290" s="149">
        <v>1482100</v>
      </c>
      <c r="F7290" s="149">
        <v>85698.12</v>
      </c>
      <c r="G7290" s="149">
        <v>1567798.12</v>
      </c>
      <c r="H7290" s="150">
        <f>Tabela2[[#This Row],[PERCENTUAL REALIZADO2]]*1/100</f>
        <v>0.349356</v>
      </c>
      <c r="I7290">
        <v>34.935600000000001</v>
      </c>
      <c r="J7290" s="111">
        <v>41691</v>
      </c>
      <c r="L7290" t="s">
        <v>2</v>
      </c>
      <c r="M7290" t="s">
        <v>84</v>
      </c>
      <c r="N7290" t="s">
        <v>88</v>
      </c>
    </row>
    <row r="7291" spans="1:14" x14ac:dyDescent="0.25">
      <c r="A7291" t="s">
        <v>10134</v>
      </c>
      <c r="B7291" t="s">
        <v>68</v>
      </c>
      <c r="C7291" t="s">
        <v>193</v>
      </c>
      <c r="D7291" t="s">
        <v>86</v>
      </c>
      <c r="E7291" s="149">
        <v>423870</v>
      </c>
      <c r="F7291" s="149">
        <v>32594.54</v>
      </c>
      <c r="G7291" s="149">
        <v>456464.54</v>
      </c>
      <c r="H7291" s="150">
        <f>Tabela2[[#This Row],[PERCENTUAL REALIZADO2]]*1/100</f>
        <v>0.49064799999999997</v>
      </c>
      <c r="I7291">
        <v>49.064799999999998</v>
      </c>
      <c r="J7291" s="111">
        <v>41744</v>
      </c>
      <c r="L7291" t="s">
        <v>2</v>
      </c>
      <c r="M7291" t="s">
        <v>84</v>
      </c>
      <c r="N7291" t="s">
        <v>88</v>
      </c>
    </row>
    <row r="7292" spans="1:14" x14ac:dyDescent="0.25">
      <c r="A7292" t="s">
        <v>10135</v>
      </c>
      <c r="B7292" t="s">
        <v>64</v>
      </c>
      <c r="C7292" t="s">
        <v>278</v>
      </c>
      <c r="D7292" t="s">
        <v>86</v>
      </c>
      <c r="E7292" s="149">
        <v>49448600</v>
      </c>
      <c r="F7292" s="149">
        <v>3436004.4</v>
      </c>
      <c r="G7292" s="149">
        <v>52884604.399999999</v>
      </c>
      <c r="H7292" s="150">
        <f>Tabela2[[#This Row],[PERCENTUAL REALIZADO2]]*1/100</f>
        <v>0.15978600000000001</v>
      </c>
      <c r="I7292">
        <v>15.9786</v>
      </c>
      <c r="J7292" s="111">
        <v>41813</v>
      </c>
      <c r="L7292" t="s">
        <v>2</v>
      </c>
      <c r="M7292" t="s">
        <v>84</v>
      </c>
      <c r="N7292" t="s">
        <v>88</v>
      </c>
    </row>
    <row r="7293" spans="1:14" x14ac:dyDescent="0.25">
      <c r="A7293" t="s">
        <v>10136</v>
      </c>
      <c r="B7293" t="s">
        <v>47</v>
      </c>
      <c r="C7293" t="s">
        <v>1027</v>
      </c>
      <c r="D7293" t="s">
        <v>86</v>
      </c>
      <c r="E7293" s="149">
        <v>493100</v>
      </c>
      <c r="F7293" s="149">
        <v>6900</v>
      </c>
      <c r="G7293" s="149">
        <v>500000</v>
      </c>
      <c r="H7293" s="150">
        <f>Tabela2[[#This Row],[PERCENTUAL REALIZADO2]]*1/100</f>
        <v>0.920408</v>
      </c>
      <c r="I7293">
        <v>92.040800000000004</v>
      </c>
      <c r="J7293" s="111">
        <v>41817</v>
      </c>
      <c r="L7293" t="s">
        <v>2</v>
      </c>
      <c r="M7293" t="s">
        <v>84</v>
      </c>
      <c r="N7293" t="s">
        <v>88</v>
      </c>
    </row>
    <row r="7294" spans="1:14" x14ac:dyDescent="0.25">
      <c r="A7294" t="s">
        <v>10137</v>
      </c>
      <c r="B7294" t="s">
        <v>52</v>
      </c>
      <c r="C7294" t="s">
        <v>1212</v>
      </c>
      <c r="D7294" t="s">
        <v>86</v>
      </c>
      <c r="E7294" s="149">
        <v>493100</v>
      </c>
      <c r="F7294" s="149">
        <v>6900</v>
      </c>
      <c r="G7294" s="149">
        <v>500000</v>
      </c>
      <c r="H7294" s="150">
        <f>Tabela2[[#This Row],[PERCENTUAL REALIZADO2]]*1/100</f>
        <v>0.85992999999999997</v>
      </c>
      <c r="I7294">
        <v>85.992999999999995</v>
      </c>
      <c r="J7294" s="111">
        <v>41610</v>
      </c>
      <c r="L7294" t="s">
        <v>2</v>
      </c>
      <c r="M7294" t="s">
        <v>84</v>
      </c>
      <c r="N7294" t="s">
        <v>88</v>
      </c>
    </row>
    <row r="7295" spans="1:14" x14ac:dyDescent="0.25">
      <c r="A7295" t="s">
        <v>10138</v>
      </c>
      <c r="B7295" t="s">
        <v>54</v>
      </c>
      <c r="C7295" t="s">
        <v>1341</v>
      </c>
      <c r="D7295" t="s">
        <v>86</v>
      </c>
      <c r="E7295" s="149">
        <v>493100</v>
      </c>
      <c r="F7295" s="149">
        <v>23937.95</v>
      </c>
      <c r="G7295" s="149">
        <v>517037.95</v>
      </c>
      <c r="H7295" s="150">
        <f>Tabela2[[#This Row],[PERCENTUAL REALIZADO2]]*1/100</f>
        <v>0.79074800000000001</v>
      </c>
      <c r="I7295">
        <v>79.074799999999996</v>
      </c>
      <c r="J7295" s="111">
        <v>41820</v>
      </c>
      <c r="L7295" t="s">
        <v>2</v>
      </c>
      <c r="M7295" t="s">
        <v>84</v>
      </c>
      <c r="N7295" t="s">
        <v>88</v>
      </c>
    </row>
    <row r="7296" spans="1:14" x14ac:dyDescent="0.25">
      <c r="A7296" t="s">
        <v>10139</v>
      </c>
      <c r="B7296" t="s">
        <v>61</v>
      </c>
      <c r="C7296" t="s">
        <v>2893</v>
      </c>
      <c r="D7296" t="s">
        <v>86</v>
      </c>
      <c r="E7296" s="149">
        <v>394200</v>
      </c>
      <c r="F7296" s="149">
        <v>34278.26</v>
      </c>
      <c r="G7296" s="149">
        <v>428478.26</v>
      </c>
      <c r="H7296" s="150">
        <f>Tabela2[[#This Row],[PERCENTUAL REALIZADO2]]*1/100</f>
        <v>0.32004800000000005</v>
      </c>
      <c r="I7296">
        <v>32.004800000000003</v>
      </c>
      <c r="J7296" s="111">
        <v>41821</v>
      </c>
      <c r="L7296" t="s">
        <v>2</v>
      </c>
      <c r="M7296" t="s">
        <v>84</v>
      </c>
      <c r="N7296" t="s">
        <v>115</v>
      </c>
    </row>
    <row r="7297" spans="1:14" x14ac:dyDescent="0.25">
      <c r="A7297" t="s">
        <v>10140</v>
      </c>
      <c r="B7297" t="s">
        <v>68</v>
      </c>
      <c r="C7297" t="s">
        <v>195</v>
      </c>
      <c r="D7297" t="s">
        <v>79</v>
      </c>
      <c r="E7297" s="149">
        <v>516460</v>
      </c>
      <c r="F7297" s="149">
        <v>10540</v>
      </c>
      <c r="G7297" s="149">
        <v>527000</v>
      </c>
      <c r="H7297" s="150">
        <f>Tabela2[[#This Row],[PERCENTUAL REALIZADO2]]*1/100</f>
        <v>0.94686899999999996</v>
      </c>
      <c r="I7297">
        <v>94.686899999999994</v>
      </c>
      <c r="J7297" s="111">
        <v>41678</v>
      </c>
      <c r="K7297" s="111">
        <v>41708</v>
      </c>
      <c r="L7297" t="s">
        <v>2</v>
      </c>
      <c r="M7297" t="s">
        <v>80</v>
      </c>
      <c r="N7297" t="s">
        <v>1324</v>
      </c>
    </row>
    <row r="7298" spans="1:14" x14ac:dyDescent="0.25">
      <c r="A7298" t="s">
        <v>10141</v>
      </c>
      <c r="B7298" t="s">
        <v>58</v>
      </c>
      <c r="C7298" t="s">
        <v>330</v>
      </c>
      <c r="D7298" t="s">
        <v>79</v>
      </c>
      <c r="E7298" s="149">
        <v>243750</v>
      </c>
      <c r="F7298" s="149">
        <v>34337.5</v>
      </c>
      <c r="G7298" s="149">
        <v>278087.5</v>
      </c>
      <c r="H7298" s="150">
        <f>Tabela2[[#This Row],[PERCENTUAL REALIZADO2]]*1/100</f>
        <v>0.64548000000000005</v>
      </c>
      <c r="I7298">
        <v>64.548000000000002</v>
      </c>
      <c r="J7298" s="111">
        <v>42309</v>
      </c>
      <c r="L7298" t="s">
        <v>2</v>
      </c>
      <c r="M7298" t="s">
        <v>80</v>
      </c>
      <c r="N7298" t="s">
        <v>1324</v>
      </c>
    </row>
    <row r="7299" spans="1:14" x14ac:dyDescent="0.25">
      <c r="A7299" t="s">
        <v>10142</v>
      </c>
      <c r="B7299" t="s">
        <v>69</v>
      </c>
      <c r="C7299" t="s">
        <v>1365</v>
      </c>
      <c r="D7299" t="s">
        <v>82</v>
      </c>
      <c r="E7299" s="149">
        <v>292500</v>
      </c>
      <c r="F7299" s="149">
        <v>7500</v>
      </c>
      <c r="G7299" s="149">
        <v>300000</v>
      </c>
      <c r="H7299" s="150">
        <f>Tabela2[[#This Row],[PERCENTUAL REALIZADO2]]*1/100</f>
        <v>0.54741499999999998</v>
      </c>
      <c r="I7299">
        <v>54.741500000000002</v>
      </c>
      <c r="J7299" s="111">
        <v>41913</v>
      </c>
      <c r="L7299" t="s">
        <v>2</v>
      </c>
      <c r="M7299" t="s">
        <v>84</v>
      </c>
      <c r="N7299" t="s">
        <v>275</v>
      </c>
    </row>
    <row r="7300" spans="1:14" x14ac:dyDescent="0.25">
      <c r="A7300" t="s">
        <v>10143</v>
      </c>
      <c r="B7300" t="s">
        <v>62</v>
      </c>
      <c r="C7300" t="s">
        <v>483</v>
      </c>
      <c r="D7300" t="s">
        <v>82</v>
      </c>
      <c r="E7300" s="149">
        <v>1000000</v>
      </c>
      <c r="F7300" s="149">
        <v>25000</v>
      </c>
      <c r="G7300" s="149">
        <v>1025000</v>
      </c>
      <c r="H7300" s="150">
        <f>Tabela2[[#This Row],[PERCENTUAL REALIZADO2]]*1/100</f>
        <v>0.63272200000000001</v>
      </c>
      <c r="I7300">
        <v>63.272199999999998</v>
      </c>
      <c r="J7300" s="111">
        <v>42061</v>
      </c>
      <c r="L7300" t="s">
        <v>2</v>
      </c>
      <c r="M7300" t="s">
        <v>84</v>
      </c>
      <c r="N7300" t="s">
        <v>85</v>
      </c>
    </row>
    <row r="7301" spans="1:14" x14ac:dyDescent="0.25">
      <c r="A7301" t="s">
        <v>10144</v>
      </c>
      <c r="B7301" t="s">
        <v>55</v>
      </c>
      <c r="C7301" t="s">
        <v>354</v>
      </c>
      <c r="D7301" t="s">
        <v>82</v>
      </c>
      <c r="E7301" s="149">
        <v>487500</v>
      </c>
      <c r="F7301" s="149">
        <v>39305.300000000003</v>
      </c>
      <c r="G7301" s="149">
        <v>526805.30000000005</v>
      </c>
      <c r="H7301" s="150">
        <f>Tabela2[[#This Row],[PERCENTUAL REALIZADO2]]*1/100</f>
        <v>0.59467599999999998</v>
      </c>
      <c r="I7301">
        <v>59.467599999999997</v>
      </c>
      <c r="J7301" s="111">
        <v>42217</v>
      </c>
      <c r="L7301" t="s">
        <v>2</v>
      </c>
      <c r="M7301" t="s">
        <v>84</v>
      </c>
      <c r="N7301" t="s">
        <v>85</v>
      </c>
    </row>
    <row r="7302" spans="1:14" x14ac:dyDescent="0.25">
      <c r="A7302" t="s">
        <v>10145</v>
      </c>
      <c r="B7302" t="s">
        <v>67</v>
      </c>
      <c r="C7302" t="s">
        <v>615</v>
      </c>
      <c r="D7302" t="s">
        <v>82</v>
      </c>
      <c r="E7302" s="149">
        <v>243750</v>
      </c>
      <c r="F7302" s="149">
        <v>6250</v>
      </c>
      <c r="G7302" s="149">
        <v>250000</v>
      </c>
      <c r="H7302" s="150">
        <f>Tabela2[[#This Row],[PERCENTUAL REALIZADO2]]*1/100</f>
        <v>0.71011499999999994</v>
      </c>
      <c r="I7302">
        <v>71.011499999999998</v>
      </c>
      <c r="J7302" s="111">
        <v>41827</v>
      </c>
      <c r="L7302" t="s">
        <v>2</v>
      </c>
      <c r="M7302" t="s">
        <v>84</v>
      </c>
      <c r="N7302" t="s">
        <v>85</v>
      </c>
    </row>
    <row r="7303" spans="1:14" x14ac:dyDescent="0.25">
      <c r="A7303" t="s">
        <v>10146</v>
      </c>
      <c r="B7303" t="s">
        <v>58</v>
      </c>
      <c r="C7303" t="s">
        <v>1067</v>
      </c>
      <c r="D7303" t="s">
        <v>82</v>
      </c>
      <c r="E7303" s="149">
        <v>536250</v>
      </c>
      <c r="F7303" s="149">
        <v>123419.9</v>
      </c>
      <c r="G7303" s="149">
        <v>659669.9</v>
      </c>
      <c r="H7303" s="150">
        <f>Tabela2[[#This Row],[PERCENTUAL REALIZADO2]]*1/100</f>
        <v>0.51072499999999998</v>
      </c>
      <c r="I7303">
        <v>51.072499999999998</v>
      </c>
      <c r="J7303" s="111">
        <v>41779</v>
      </c>
      <c r="L7303" t="s">
        <v>2</v>
      </c>
      <c r="M7303" t="s">
        <v>84</v>
      </c>
      <c r="N7303" t="s">
        <v>85</v>
      </c>
    </row>
    <row r="7304" spans="1:14" x14ac:dyDescent="0.25">
      <c r="A7304" t="s">
        <v>9032</v>
      </c>
      <c r="B7304" t="s">
        <v>52</v>
      </c>
      <c r="C7304" t="s">
        <v>527</v>
      </c>
      <c r="D7304" t="s">
        <v>82</v>
      </c>
      <c r="E7304" s="149">
        <v>392000</v>
      </c>
      <c r="F7304" s="149">
        <v>8000</v>
      </c>
      <c r="G7304" s="149">
        <v>400000</v>
      </c>
      <c r="H7304" s="150">
        <f>Tabela2[[#This Row],[PERCENTUAL REALIZADO2]]*1/100</f>
        <v>0.99202699999999988</v>
      </c>
      <c r="I7304">
        <v>99.202699999999993</v>
      </c>
      <c r="J7304" s="111">
        <v>41927</v>
      </c>
      <c r="L7304" t="s">
        <v>2</v>
      </c>
      <c r="M7304" t="s">
        <v>84</v>
      </c>
      <c r="N7304" t="s">
        <v>85</v>
      </c>
    </row>
    <row r="7305" spans="1:14" x14ac:dyDescent="0.25">
      <c r="A7305" t="s">
        <v>10147</v>
      </c>
      <c r="B7305" t="s">
        <v>47</v>
      </c>
      <c r="C7305" t="s">
        <v>796</v>
      </c>
      <c r="D7305" t="s">
        <v>82</v>
      </c>
      <c r="E7305" s="149">
        <v>292500</v>
      </c>
      <c r="F7305" s="149">
        <v>7500</v>
      </c>
      <c r="G7305" s="149">
        <v>300000</v>
      </c>
      <c r="H7305" s="150">
        <f>Tabela2[[#This Row],[PERCENTUAL REALIZADO2]]*1/100</f>
        <v>0.50465800000000005</v>
      </c>
      <c r="I7305">
        <v>50.465800000000002</v>
      </c>
      <c r="J7305" s="111">
        <v>41795</v>
      </c>
      <c r="L7305" t="s">
        <v>2</v>
      </c>
      <c r="M7305" t="s">
        <v>84</v>
      </c>
      <c r="N7305" t="s">
        <v>85</v>
      </c>
    </row>
    <row r="7306" spans="1:14" x14ac:dyDescent="0.25">
      <c r="A7306" t="s">
        <v>10148</v>
      </c>
      <c r="B7306" t="s">
        <v>52</v>
      </c>
      <c r="C7306" t="s">
        <v>1181</v>
      </c>
      <c r="D7306" t="s">
        <v>86</v>
      </c>
      <c r="E7306" s="149">
        <v>1027160</v>
      </c>
      <c r="F7306" s="149">
        <v>259494.27</v>
      </c>
      <c r="G7306" s="149">
        <v>1286654.27</v>
      </c>
      <c r="H7306" s="150">
        <f>Tabela2[[#This Row],[PERCENTUAL REALIZADO2]]*1/100</f>
        <v>0.338812</v>
      </c>
      <c r="I7306">
        <v>33.8812</v>
      </c>
      <c r="J7306" s="111">
        <v>41787</v>
      </c>
      <c r="L7306" t="s">
        <v>2</v>
      </c>
      <c r="M7306" t="s">
        <v>84</v>
      </c>
      <c r="N7306" t="s">
        <v>88</v>
      </c>
    </row>
    <row r="7307" spans="1:14" x14ac:dyDescent="0.25">
      <c r="A7307" t="s">
        <v>10149</v>
      </c>
      <c r="B7307" t="s">
        <v>62</v>
      </c>
      <c r="C7307" t="s">
        <v>7356</v>
      </c>
      <c r="D7307" t="s">
        <v>79</v>
      </c>
      <c r="E7307" s="149">
        <v>273000</v>
      </c>
      <c r="F7307" s="149">
        <v>71452.179999999993</v>
      </c>
      <c r="G7307" s="149">
        <v>344452.18</v>
      </c>
      <c r="H7307" s="150">
        <f>Tabela2[[#This Row],[PERCENTUAL REALIZADO2]]*1/100</f>
        <v>0.902702</v>
      </c>
      <c r="I7307">
        <v>90.270200000000003</v>
      </c>
      <c r="J7307" s="111">
        <v>41824</v>
      </c>
      <c r="L7307" t="s">
        <v>2</v>
      </c>
      <c r="M7307" t="s">
        <v>80</v>
      </c>
      <c r="N7307" t="s">
        <v>1324</v>
      </c>
    </row>
    <row r="7308" spans="1:14" x14ac:dyDescent="0.25">
      <c r="A7308" t="s">
        <v>10151</v>
      </c>
      <c r="B7308" t="s">
        <v>56</v>
      </c>
      <c r="C7308" t="s">
        <v>10150</v>
      </c>
      <c r="D7308" t="s">
        <v>79</v>
      </c>
      <c r="E7308" s="149">
        <v>2437500</v>
      </c>
      <c r="F7308" s="149">
        <v>97500</v>
      </c>
      <c r="G7308" s="149">
        <v>2535000</v>
      </c>
      <c r="H7308" s="150">
        <f>Tabela2[[#This Row],[PERCENTUAL REALIZADO2]]*1/100</f>
        <v>0.28800500000000001</v>
      </c>
      <c r="I7308">
        <v>28.8005</v>
      </c>
      <c r="J7308" s="111">
        <v>41944</v>
      </c>
      <c r="L7308" t="s">
        <v>2</v>
      </c>
      <c r="M7308" t="s">
        <v>80</v>
      </c>
      <c r="N7308" t="s">
        <v>1324</v>
      </c>
    </row>
    <row r="7309" spans="1:14" x14ac:dyDescent="0.25">
      <c r="A7309" t="s">
        <v>10152</v>
      </c>
      <c r="B7309" t="s">
        <v>62</v>
      </c>
      <c r="C7309" t="s">
        <v>301</v>
      </c>
      <c r="D7309" t="s">
        <v>79</v>
      </c>
      <c r="E7309" s="149">
        <v>292500</v>
      </c>
      <c r="F7309" s="149">
        <v>38809.480000000003</v>
      </c>
      <c r="G7309" s="149">
        <v>331309.48</v>
      </c>
      <c r="H7309" s="150">
        <f>Tabela2[[#This Row],[PERCENTUAL REALIZADO2]]*1/100</f>
        <v>0.19448599999999999</v>
      </c>
      <c r="I7309">
        <v>19.448599999999999</v>
      </c>
      <c r="J7309" s="111">
        <v>42229</v>
      </c>
      <c r="L7309" t="s">
        <v>2</v>
      </c>
      <c r="M7309" t="s">
        <v>80</v>
      </c>
      <c r="N7309" t="s">
        <v>1324</v>
      </c>
    </row>
    <row r="7310" spans="1:14" x14ac:dyDescent="0.25">
      <c r="A7310" t="s">
        <v>10153</v>
      </c>
      <c r="B7310" t="s">
        <v>48</v>
      </c>
      <c r="C7310" t="s">
        <v>1125</v>
      </c>
      <c r="D7310" t="s">
        <v>79</v>
      </c>
      <c r="E7310" s="149">
        <v>390000</v>
      </c>
      <c r="F7310" s="149">
        <v>51679.9</v>
      </c>
      <c r="G7310" s="149">
        <v>441679.9</v>
      </c>
      <c r="H7310" s="150">
        <f>Tabela2[[#This Row],[PERCENTUAL REALIZADO2]]*1/100</f>
        <v>0.430753</v>
      </c>
      <c r="I7310">
        <v>43.075299999999999</v>
      </c>
      <c r="J7310" s="111">
        <v>41791</v>
      </c>
      <c r="L7310" t="s">
        <v>2</v>
      </c>
      <c r="M7310" t="s">
        <v>80</v>
      </c>
      <c r="N7310" t="s">
        <v>1324</v>
      </c>
    </row>
    <row r="7311" spans="1:14" x14ac:dyDescent="0.25">
      <c r="A7311" t="s">
        <v>10155</v>
      </c>
      <c r="B7311" t="s">
        <v>45</v>
      </c>
      <c r="C7311" t="s">
        <v>10154</v>
      </c>
      <c r="D7311" t="s">
        <v>79</v>
      </c>
      <c r="E7311" s="149">
        <v>682500</v>
      </c>
      <c r="F7311" s="149">
        <v>17908.16</v>
      </c>
      <c r="G7311" s="149">
        <v>700408.16</v>
      </c>
      <c r="H7311" s="150">
        <f>Tabela2[[#This Row],[PERCENTUAL REALIZADO2]]*1/100</f>
        <v>0.66458399999999995</v>
      </c>
      <c r="I7311">
        <v>66.458399999999997</v>
      </c>
      <c r="J7311" s="111">
        <v>41817</v>
      </c>
      <c r="L7311" t="s">
        <v>2</v>
      </c>
      <c r="M7311" t="s">
        <v>80</v>
      </c>
      <c r="N7311" t="s">
        <v>1324</v>
      </c>
    </row>
    <row r="7312" spans="1:14" x14ac:dyDescent="0.25">
      <c r="A7312" t="s">
        <v>10157</v>
      </c>
      <c r="B7312" t="s">
        <v>59</v>
      </c>
      <c r="C7312" t="s">
        <v>10156</v>
      </c>
      <c r="D7312" t="s">
        <v>123</v>
      </c>
      <c r="E7312" s="149">
        <v>2880000</v>
      </c>
      <c r="F7312" s="149">
        <v>363473.08</v>
      </c>
      <c r="G7312" s="149">
        <v>3243473.08</v>
      </c>
      <c r="H7312" s="150">
        <f>Tabela2[[#This Row],[PERCENTUAL REALIZADO2]]*1/100</f>
        <v>0.82712000000000008</v>
      </c>
      <c r="I7312">
        <v>82.712000000000003</v>
      </c>
      <c r="J7312" s="111">
        <v>42100</v>
      </c>
      <c r="L7312" t="s">
        <v>2</v>
      </c>
      <c r="M7312" t="s">
        <v>125</v>
      </c>
      <c r="N7312" t="s">
        <v>126</v>
      </c>
    </row>
    <row r="7313" spans="1:14" x14ac:dyDescent="0.25">
      <c r="A7313" t="s">
        <v>10159</v>
      </c>
      <c r="B7313" t="s">
        <v>62</v>
      </c>
      <c r="C7313" t="s">
        <v>10158</v>
      </c>
      <c r="D7313" t="s">
        <v>123</v>
      </c>
      <c r="E7313" s="149">
        <v>250000</v>
      </c>
      <c r="F7313" s="149">
        <v>0</v>
      </c>
      <c r="G7313" s="149">
        <v>250000</v>
      </c>
      <c r="H7313" s="150">
        <f>Tabela2[[#This Row],[PERCENTUAL REALIZADO2]]*1/100</f>
        <v>0.97210099999999999</v>
      </c>
      <c r="I7313">
        <v>97.210099999999997</v>
      </c>
      <c r="J7313" s="111">
        <v>41813</v>
      </c>
      <c r="L7313" t="s">
        <v>2</v>
      </c>
      <c r="M7313" t="s">
        <v>125</v>
      </c>
      <c r="N7313" t="s">
        <v>317</v>
      </c>
    </row>
    <row r="7314" spans="1:14" x14ac:dyDescent="0.25">
      <c r="A7314" t="s">
        <v>10161</v>
      </c>
      <c r="B7314" t="s">
        <v>48</v>
      </c>
      <c r="C7314" t="s">
        <v>10160</v>
      </c>
      <c r="D7314" t="s">
        <v>123</v>
      </c>
      <c r="E7314" s="149">
        <v>250000</v>
      </c>
      <c r="F7314" s="149">
        <v>222022.25</v>
      </c>
      <c r="G7314" s="149">
        <v>472022.25</v>
      </c>
      <c r="H7314" s="150">
        <f>Tabela2[[#This Row],[PERCENTUAL REALIZADO2]]*1/100</f>
        <v>0.9972629999999999</v>
      </c>
      <c r="I7314">
        <v>99.726299999999995</v>
      </c>
      <c r="J7314" s="111">
        <v>42318</v>
      </c>
      <c r="L7314" t="s">
        <v>2</v>
      </c>
      <c r="M7314" t="s">
        <v>125</v>
      </c>
      <c r="N7314" t="s">
        <v>1214</v>
      </c>
    </row>
    <row r="7315" spans="1:14" x14ac:dyDescent="0.25">
      <c r="A7315" t="s">
        <v>10162</v>
      </c>
      <c r="B7315" t="s">
        <v>51</v>
      </c>
      <c r="C7315" t="s">
        <v>710</v>
      </c>
      <c r="D7315" t="s">
        <v>82</v>
      </c>
      <c r="E7315" s="149">
        <v>243750</v>
      </c>
      <c r="F7315" s="149">
        <v>6250</v>
      </c>
      <c r="G7315" s="149">
        <v>250000</v>
      </c>
      <c r="H7315" s="150">
        <f>Tabela2[[#This Row],[PERCENTUAL REALIZADO2]]*1/100</f>
        <v>2.0733000000000001E-2</v>
      </c>
      <c r="I7315">
        <v>2.0733000000000001</v>
      </c>
      <c r="J7315" s="111">
        <v>42529</v>
      </c>
      <c r="L7315" t="s">
        <v>2</v>
      </c>
      <c r="M7315" t="s">
        <v>84</v>
      </c>
      <c r="N7315" t="s">
        <v>85</v>
      </c>
    </row>
    <row r="7316" spans="1:14" x14ac:dyDescent="0.25">
      <c r="A7316" t="s">
        <v>10163</v>
      </c>
      <c r="B7316" t="s">
        <v>51</v>
      </c>
      <c r="C7316" t="s">
        <v>710</v>
      </c>
      <c r="D7316" t="s">
        <v>82</v>
      </c>
      <c r="E7316" s="149">
        <v>487500</v>
      </c>
      <c r="F7316" s="149">
        <v>12500</v>
      </c>
      <c r="G7316" s="149">
        <v>500000</v>
      </c>
      <c r="H7316" s="150">
        <f>Tabela2[[#This Row],[PERCENTUAL REALIZADO2]]*1/100</f>
        <v>2.9093000000000001E-2</v>
      </c>
      <c r="I7316">
        <v>2.9093</v>
      </c>
      <c r="J7316" s="111">
        <v>42529</v>
      </c>
      <c r="L7316" t="s">
        <v>2</v>
      </c>
      <c r="M7316" t="s">
        <v>84</v>
      </c>
      <c r="N7316" t="s">
        <v>85</v>
      </c>
    </row>
    <row r="7317" spans="1:14" x14ac:dyDescent="0.25">
      <c r="A7317" t="s">
        <v>10164</v>
      </c>
      <c r="B7317" t="s">
        <v>57</v>
      </c>
      <c r="C7317" t="s">
        <v>337</v>
      </c>
      <c r="D7317" t="s">
        <v>82</v>
      </c>
      <c r="E7317" s="149">
        <v>243750</v>
      </c>
      <c r="F7317" s="149">
        <v>6250</v>
      </c>
      <c r="G7317" s="149">
        <v>250000</v>
      </c>
      <c r="H7317" s="150">
        <f>Tabela2[[#This Row],[PERCENTUAL REALIZADO2]]*1/100</f>
        <v>0.94693799999999995</v>
      </c>
      <c r="I7317">
        <v>94.693799999999996</v>
      </c>
      <c r="J7317" s="111">
        <v>42187</v>
      </c>
      <c r="L7317" t="s">
        <v>2</v>
      </c>
      <c r="M7317" t="s">
        <v>84</v>
      </c>
      <c r="N7317" t="s">
        <v>85</v>
      </c>
    </row>
    <row r="7318" spans="1:14" x14ac:dyDescent="0.25">
      <c r="A7318" t="s">
        <v>10165</v>
      </c>
      <c r="B7318" t="s">
        <v>69</v>
      </c>
      <c r="C7318" t="s">
        <v>5623</v>
      </c>
      <c r="D7318" t="s">
        <v>82</v>
      </c>
      <c r="E7318" s="149">
        <v>390000</v>
      </c>
      <c r="F7318" s="149">
        <v>7959.18</v>
      </c>
      <c r="G7318" s="149">
        <v>397959.18</v>
      </c>
      <c r="H7318" s="150">
        <f>Tabela2[[#This Row],[PERCENTUAL REALIZADO2]]*1/100</f>
        <v>0.47098300000000004</v>
      </c>
      <c r="I7318">
        <v>47.098300000000002</v>
      </c>
      <c r="J7318" s="111">
        <v>42156</v>
      </c>
      <c r="L7318" t="s">
        <v>2</v>
      </c>
      <c r="M7318" t="s">
        <v>84</v>
      </c>
      <c r="N7318" t="s">
        <v>85</v>
      </c>
    </row>
    <row r="7319" spans="1:14" x14ac:dyDescent="0.25">
      <c r="A7319" t="s">
        <v>10166</v>
      </c>
      <c r="B7319" t="s">
        <v>48</v>
      </c>
      <c r="C7319" t="s">
        <v>515</v>
      </c>
      <c r="D7319" t="s">
        <v>86</v>
      </c>
      <c r="E7319" s="149">
        <v>987600</v>
      </c>
      <c r="F7319" s="149">
        <v>53667.87</v>
      </c>
      <c r="G7319" s="149">
        <v>1041267.87</v>
      </c>
      <c r="H7319" s="150">
        <f>Tabela2[[#This Row],[PERCENTUAL REALIZADO2]]*1/100</f>
        <v>0.41482799999999997</v>
      </c>
      <c r="I7319">
        <v>41.482799999999997</v>
      </c>
      <c r="J7319" s="111">
        <v>41791</v>
      </c>
      <c r="L7319" t="s">
        <v>2</v>
      </c>
      <c r="M7319" t="s">
        <v>84</v>
      </c>
      <c r="N7319" t="s">
        <v>874</v>
      </c>
    </row>
    <row r="7320" spans="1:14" x14ac:dyDescent="0.25">
      <c r="A7320" t="s">
        <v>10167</v>
      </c>
      <c r="B7320" t="s">
        <v>69</v>
      </c>
      <c r="C7320" t="s">
        <v>5304</v>
      </c>
      <c r="D7320" t="s">
        <v>86</v>
      </c>
      <c r="E7320" s="149">
        <v>493100</v>
      </c>
      <c r="F7320" s="149">
        <v>13915</v>
      </c>
      <c r="G7320" s="149">
        <v>507015</v>
      </c>
      <c r="H7320" s="150">
        <f>Tabela2[[#This Row],[PERCENTUAL REALIZADO2]]*1/100</f>
        <v>0.98026200000000008</v>
      </c>
      <c r="I7320">
        <v>98.026200000000003</v>
      </c>
      <c r="J7320" s="111">
        <v>41803</v>
      </c>
      <c r="L7320" t="s">
        <v>2</v>
      </c>
      <c r="M7320" t="s">
        <v>84</v>
      </c>
      <c r="N7320" t="s">
        <v>88</v>
      </c>
    </row>
    <row r="7321" spans="1:14" x14ac:dyDescent="0.25">
      <c r="A7321" t="s">
        <v>446</v>
      </c>
      <c r="B7321" t="s">
        <v>62</v>
      </c>
      <c r="C7321" t="s">
        <v>6078</v>
      </c>
      <c r="D7321" t="s">
        <v>86</v>
      </c>
      <c r="E7321" s="149">
        <v>760130</v>
      </c>
      <c r="F7321" s="149">
        <v>15512.86</v>
      </c>
      <c r="G7321" s="149">
        <v>775642.86</v>
      </c>
      <c r="H7321" s="150">
        <f>Tabela2[[#This Row],[PERCENTUAL REALIZADO2]]*1/100</f>
        <v>8.2960999999999993E-2</v>
      </c>
      <c r="I7321">
        <v>8.2960999999999991</v>
      </c>
      <c r="J7321" s="111">
        <v>41826</v>
      </c>
      <c r="L7321" t="s">
        <v>2</v>
      </c>
      <c r="M7321" t="s">
        <v>84</v>
      </c>
      <c r="N7321" t="s">
        <v>88</v>
      </c>
    </row>
    <row r="7322" spans="1:14" x14ac:dyDescent="0.25">
      <c r="A7322" t="s">
        <v>197</v>
      </c>
      <c r="B7322" t="s">
        <v>56</v>
      </c>
      <c r="C7322" t="s">
        <v>274</v>
      </c>
      <c r="D7322" t="s">
        <v>86</v>
      </c>
      <c r="E7322" s="149">
        <v>1482100</v>
      </c>
      <c r="F7322" s="149">
        <v>64026.7</v>
      </c>
      <c r="G7322" s="149">
        <v>1546126.7</v>
      </c>
      <c r="H7322" s="150">
        <f>Tabela2[[#This Row],[PERCENTUAL REALIZADO2]]*1/100</f>
        <v>0.71239099999999989</v>
      </c>
      <c r="I7322">
        <v>71.239099999999993</v>
      </c>
      <c r="J7322" s="111">
        <v>41786</v>
      </c>
      <c r="L7322" t="s">
        <v>2</v>
      </c>
      <c r="M7322" t="s">
        <v>84</v>
      </c>
      <c r="N7322" t="s">
        <v>88</v>
      </c>
    </row>
    <row r="7323" spans="1:14" x14ac:dyDescent="0.25">
      <c r="A7323" t="s">
        <v>7905</v>
      </c>
      <c r="B7323" t="s">
        <v>55</v>
      </c>
      <c r="C7323" t="s">
        <v>7904</v>
      </c>
      <c r="D7323" t="s">
        <v>86</v>
      </c>
      <c r="E7323" s="149">
        <v>292500</v>
      </c>
      <c r="F7323" s="149">
        <v>8775</v>
      </c>
      <c r="G7323" s="149">
        <v>301275</v>
      </c>
      <c r="H7323" s="150">
        <f>Tabela2[[#This Row],[PERCENTUAL REALIZADO2]]*1/100</f>
        <v>0</v>
      </c>
      <c r="I7323">
        <v>0</v>
      </c>
      <c r="J7323" s="111">
        <v>39633</v>
      </c>
      <c r="K7323" s="111">
        <v>42916</v>
      </c>
      <c r="L7323" t="s">
        <v>2</v>
      </c>
      <c r="M7323" t="s">
        <v>84</v>
      </c>
      <c r="N7323" t="s">
        <v>915</v>
      </c>
    </row>
    <row r="7324" spans="1:14" x14ac:dyDescent="0.25">
      <c r="A7324" t="s">
        <v>7906</v>
      </c>
      <c r="B7324" t="s">
        <v>55</v>
      </c>
      <c r="C7324" t="s">
        <v>7904</v>
      </c>
      <c r="D7324" t="s">
        <v>86</v>
      </c>
      <c r="E7324" s="149">
        <v>292500</v>
      </c>
      <c r="F7324" s="149">
        <v>8775</v>
      </c>
      <c r="G7324" s="149">
        <v>301275</v>
      </c>
      <c r="H7324" s="150">
        <f>Tabela2[[#This Row],[PERCENTUAL REALIZADO2]]*1/100</f>
        <v>0</v>
      </c>
      <c r="I7324">
        <v>0</v>
      </c>
      <c r="J7324" s="111">
        <v>39633</v>
      </c>
      <c r="K7324" s="111">
        <v>42735</v>
      </c>
      <c r="L7324" t="s">
        <v>2</v>
      </c>
      <c r="M7324" t="s">
        <v>84</v>
      </c>
      <c r="N7324" t="s">
        <v>915</v>
      </c>
    </row>
    <row r="7325" spans="1:14" x14ac:dyDescent="0.25">
      <c r="A7325" t="s">
        <v>10168</v>
      </c>
      <c r="B7325" t="s">
        <v>59</v>
      </c>
      <c r="C7325" t="s">
        <v>4414</v>
      </c>
      <c r="D7325" t="s">
        <v>86</v>
      </c>
      <c r="E7325" s="149">
        <v>245850</v>
      </c>
      <c r="F7325" s="149">
        <v>5000</v>
      </c>
      <c r="G7325" s="149">
        <v>250850</v>
      </c>
      <c r="H7325" s="150">
        <f>Tabela2[[#This Row],[PERCENTUAL REALIZADO2]]*1/100</f>
        <v>0.99804000000000004</v>
      </c>
      <c r="I7325">
        <v>99.804000000000002</v>
      </c>
      <c r="J7325" s="111">
        <v>41816</v>
      </c>
      <c r="L7325" t="s">
        <v>2</v>
      </c>
      <c r="M7325" t="s">
        <v>84</v>
      </c>
      <c r="N7325" t="s">
        <v>88</v>
      </c>
    </row>
    <row r="7326" spans="1:14" x14ac:dyDescent="0.25">
      <c r="A7326" t="s">
        <v>7907</v>
      </c>
      <c r="B7326" t="s">
        <v>56</v>
      </c>
      <c r="C7326" t="s">
        <v>1393</v>
      </c>
      <c r="D7326" t="s">
        <v>86</v>
      </c>
      <c r="E7326" s="149">
        <v>243750</v>
      </c>
      <c r="F7326" s="149">
        <v>7350</v>
      </c>
      <c r="G7326" s="149">
        <v>251100</v>
      </c>
      <c r="H7326" s="150">
        <f>Tabela2[[#This Row],[PERCENTUAL REALIZADO2]]*1/100</f>
        <v>0.59160000000000001</v>
      </c>
      <c r="I7326">
        <v>59.16</v>
      </c>
      <c r="J7326" s="111">
        <v>40142</v>
      </c>
      <c r="K7326" s="111">
        <v>42124</v>
      </c>
      <c r="L7326" t="s">
        <v>2</v>
      </c>
      <c r="M7326" t="s">
        <v>84</v>
      </c>
      <c r="N7326" t="s">
        <v>915</v>
      </c>
    </row>
    <row r="7327" spans="1:14" x14ac:dyDescent="0.25">
      <c r="A7327" t="s">
        <v>10169</v>
      </c>
      <c r="B7327" t="s">
        <v>61</v>
      </c>
      <c r="C7327" t="s">
        <v>929</v>
      </c>
      <c r="D7327" t="s">
        <v>86</v>
      </c>
      <c r="E7327" s="149">
        <v>1975215.4</v>
      </c>
      <c r="F7327" s="149">
        <v>1525852.12</v>
      </c>
      <c r="G7327" s="149">
        <v>3501067.52</v>
      </c>
      <c r="H7327" s="150">
        <f>Tabela2[[#This Row],[PERCENTUAL REALIZADO2]]*1/100</f>
        <v>0.19823399999999999</v>
      </c>
      <c r="I7327">
        <v>19.823399999999999</v>
      </c>
      <c r="J7327" s="111">
        <v>41807</v>
      </c>
      <c r="L7327" t="s">
        <v>2</v>
      </c>
      <c r="M7327" t="s">
        <v>84</v>
      </c>
      <c r="N7327" t="s">
        <v>88</v>
      </c>
    </row>
    <row r="7328" spans="1:14" x14ac:dyDescent="0.25">
      <c r="A7328" t="s">
        <v>10170</v>
      </c>
      <c r="B7328" t="s">
        <v>58</v>
      </c>
      <c r="C7328" t="s">
        <v>1126</v>
      </c>
      <c r="D7328" t="s">
        <v>86</v>
      </c>
      <c r="E7328" s="149">
        <v>493100</v>
      </c>
      <c r="F7328" s="149">
        <v>39308.019999999997</v>
      </c>
      <c r="G7328" s="149">
        <v>532408.02</v>
      </c>
      <c r="H7328" s="150">
        <f>Tabela2[[#This Row],[PERCENTUAL REALIZADO2]]*1/100</f>
        <v>5.2405E-2</v>
      </c>
      <c r="I7328">
        <v>5.2404999999999999</v>
      </c>
      <c r="J7328" s="111">
        <v>41820</v>
      </c>
      <c r="L7328" t="s">
        <v>2</v>
      </c>
      <c r="M7328" t="s">
        <v>84</v>
      </c>
      <c r="N7328" t="s">
        <v>88</v>
      </c>
    </row>
    <row r="7329" spans="1:14" x14ac:dyDescent="0.25">
      <c r="A7329" t="s">
        <v>216</v>
      </c>
      <c r="B7329" t="s">
        <v>67</v>
      </c>
      <c r="C7329" t="s">
        <v>1667</v>
      </c>
      <c r="D7329" t="s">
        <v>86</v>
      </c>
      <c r="E7329" s="149">
        <v>275520</v>
      </c>
      <c r="F7329" s="149">
        <v>65380</v>
      </c>
      <c r="G7329" s="149">
        <v>340900</v>
      </c>
      <c r="H7329" s="150">
        <f>Tabela2[[#This Row],[PERCENTUAL REALIZADO2]]*1/100</f>
        <v>0.63123200000000002</v>
      </c>
      <c r="I7329">
        <v>63.123199999999997</v>
      </c>
      <c r="J7329" s="111">
        <v>41731</v>
      </c>
      <c r="L7329" t="s">
        <v>2</v>
      </c>
      <c r="M7329" t="s">
        <v>84</v>
      </c>
      <c r="N7329" t="s">
        <v>88</v>
      </c>
    </row>
    <row r="7330" spans="1:14" x14ac:dyDescent="0.25">
      <c r="A7330" t="s">
        <v>10171</v>
      </c>
      <c r="B7330" t="s">
        <v>68</v>
      </c>
      <c r="C7330" t="s">
        <v>648</v>
      </c>
      <c r="D7330" t="s">
        <v>86</v>
      </c>
      <c r="E7330" s="149">
        <v>443650</v>
      </c>
      <c r="F7330" s="149">
        <v>70386.27</v>
      </c>
      <c r="G7330" s="149">
        <v>514036.27</v>
      </c>
      <c r="H7330" s="150">
        <f>Tabela2[[#This Row],[PERCENTUAL REALIZADO2]]*1/100</f>
        <v>0.73455499999999996</v>
      </c>
      <c r="I7330">
        <v>73.455500000000001</v>
      </c>
      <c r="J7330" s="111">
        <v>41791</v>
      </c>
      <c r="L7330" t="s">
        <v>2</v>
      </c>
      <c r="M7330" t="s">
        <v>84</v>
      </c>
      <c r="N7330" t="s">
        <v>88</v>
      </c>
    </row>
    <row r="7331" spans="1:14" x14ac:dyDescent="0.25">
      <c r="A7331" t="s">
        <v>7860</v>
      </c>
      <c r="B7331" t="s">
        <v>58</v>
      </c>
      <c r="C7331" t="s">
        <v>1608</v>
      </c>
      <c r="D7331" t="s">
        <v>86</v>
      </c>
      <c r="E7331" s="149">
        <v>585000</v>
      </c>
      <c r="F7331" s="149">
        <v>111570.09</v>
      </c>
      <c r="G7331" s="149">
        <v>696570.09</v>
      </c>
      <c r="H7331" s="150">
        <f>Tabela2[[#This Row],[PERCENTUAL REALIZADO2]]*1/100</f>
        <v>0.9265000000000001</v>
      </c>
      <c r="I7331">
        <v>92.65</v>
      </c>
      <c r="J7331" s="111">
        <v>39598</v>
      </c>
      <c r="K7331" s="111">
        <v>41638</v>
      </c>
      <c r="L7331" t="s">
        <v>2</v>
      </c>
      <c r="M7331" t="s">
        <v>84</v>
      </c>
      <c r="N7331" t="s">
        <v>915</v>
      </c>
    </row>
    <row r="7332" spans="1:14" x14ac:dyDescent="0.25">
      <c r="A7332" t="s">
        <v>10172</v>
      </c>
      <c r="B7332" t="s">
        <v>65</v>
      </c>
      <c r="C7332" t="s">
        <v>6030</v>
      </c>
      <c r="D7332" t="s">
        <v>86</v>
      </c>
      <c r="E7332" s="149">
        <v>245850</v>
      </c>
      <c r="F7332" s="149">
        <v>129675.38</v>
      </c>
      <c r="G7332" s="149">
        <v>375525.38</v>
      </c>
      <c r="H7332" s="150">
        <f>Tabela2[[#This Row],[PERCENTUAL REALIZADO2]]*1/100</f>
        <v>0.95995799999999998</v>
      </c>
      <c r="I7332">
        <v>95.995800000000003</v>
      </c>
      <c r="J7332" s="111">
        <v>41807</v>
      </c>
      <c r="L7332" t="s">
        <v>2</v>
      </c>
      <c r="M7332" t="s">
        <v>84</v>
      </c>
      <c r="N7332" t="s">
        <v>88</v>
      </c>
    </row>
    <row r="7333" spans="1:14" x14ac:dyDescent="0.25">
      <c r="A7333" t="s">
        <v>10173</v>
      </c>
      <c r="B7333" t="s">
        <v>69</v>
      </c>
      <c r="C7333" t="s">
        <v>1374</v>
      </c>
      <c r="D7333" t="s">
        <v>86</v>
      </c>
      <c r="E7333" s="149">
        <v>295300</v>
      </c>
      <c r="F7333" s="149">
        <v>10216.39</v>
      </c>
      <c r="G7333" s="149">
        <v>305516.39</v>
      </c>
      <c r="H7333" s="150">
        <f>Tabela2[[#This Row],[PERCENTUAL REALIZADO2]]*1/100</f>
        <v>0.95502900000000002</v>
      </c>
      <c r="I7333">
        <v>95.502899999999997</v>
      </c>
      <c r="J7333" s="111">
        <v>41821</v>
      </c>
      <c r="L7333" t="s">
        <v>2</v>
      </c>
      <c r="M7333" t="s">
        <v>84</v>
      </c>
      <c r="N7333" t="s">
        <v>88</v>
      </c>
    </row>
    <row r="7334" spans="1:14" x14ac:dyDescent="0.25">
      <c r="A7334" t="s">
        <v>10174</v>
      </c>
      <c r="B7334" t="s">
        <v>68</v>
      </c>
      <c r="C7334" t="s">
        <v>3998</v>
      </c>
      <c r="D7334" t="s">
        <v>86</v>
      </c>
      <c r="E7334" s="149">
        <v>295300</v>
      </c>
      <c r="F7334" s="149">
        <v>34017.120000000003</v>
      </c>
      <c r="G7334" s="149">
        <v>329317.12</v>
      </c>
      <c r="H7334" s="150">
        <f>Tabela2[[#This Row],[PERCENTUAL REALIZADO2]]*1/100</f>
        <v>0.17667200000000002</v>
      </c>
      <c r="I7334">
        <v>17.667200000000001</v>
      </c>
      <c r="J7334" s="111">
        <v>41793</v>
      </c>
      <c r="L7334" t="s">
        <v>2</v>
      </c>
      <c r="M7334" t="s">
        <v>84</v>
      </c>
      <c r="N7334" t="s">
        <v>88</v>
      </c>
    </row>
    <row r="7335" spans="1:14" x14ac:dyDescent="0.25">
      <c r="A7335" t="s">
        <v>10175</v>
      </c>
      <c r="B7335" t="s">
        <v>60</v>
      </c>
      <c r="C7335" t="s">
        <v>787</v>
      </c>
      <c r="D7335" t="s">
        <v>86</v>
      </c>
      <c r="E7335" s="149">
        <v>888700</v>
      </c>
      <c r="F7335" s="149">
        <v>376511.29</v>
      </c>
      <c r="G7335" s="149">
        <v>1265211.29</v>
      </c>
      <c r="H7335" s="150">
        <f>Tabela2[[#This Row],[PERCENTUAL REALIZADO2]]*1/100</f>
        <v>0.59567599999999998</v>
      </c>
      <c r="I7335">
        <v>59.567599999999999</v>
      </c>
      <c r="J7335" s="111">
        <v>41813</v>
      </c>
      <c r="L7335" t="s">
        <v>2</v>
      </c>
      <c r="M7335" t="s">
        <v>84</v>
      </c>
      <c r="N7335" t="s">
        <v>88</v>
      </c>
    </row>
    <row r="7336" spans="1:14" x14ac:dyDescent="0.25">
      <c r="A7336" t="s">
        <v>9154</v>
      </c>
      <c r="B7336" t="s">
        <v>63</v>
      </c>
      <c r="C7336" t="s">
        <v>1745</v>
      </c>
      <c r="D7336" t="s">
        <v>79</v>
      </c>
      <c r="E7336" s="149">
        <v>1462500</v>
      </c>
      <c r="F7336" s="149">
        <v>162500</v>
      </c>
      <c r="G7336" s="149">
        <v>1625000</v>
      </c>
      <c r="H7336" s="150">
        <f>Tabela2[[#This Row],[PERCENTUAL REALIZADO2]]*1/100</f>
        <v>0.95790400000000009</v>
      </c>
      <c r="I7336">
        <v>95.790400000000005</v>
      </c>
      <c r="J7336" s="111">
        <v>41988</v>
      </c>
      <c r="L7336" t="s">
        <v>2</v>
      </c>
      <c r="M7336" t="s">
        <v>80</v>
      </c>
      <c r="N7336" t="s">
        <v>1324</v>
      </c>
    </row>
    <row r="7337" spans="1:14" x14ac:dyDescent="0.25">
      <c r="A7337" t="s">
        <v>10176</v>
      </c>
      <c r="B7337" t="s">
        <v>47</v>
      </c>
      <c r="C7337" t="s">
        <v>6582</v>
      </c>
      <c r="D7337" t="s">
        <v>82</v>
      </c>
      <c r="E7337" s="149">
        <v>731250</v>
      </c>
      <c r="F7337" s="149">
        <v>15000</v>
      </c>
      <c r="G7337" s="149">
        <v>746250</v>
      </c>
      <c r="H7337" s="150">
        <f>Tabela2[[#This Row],[PERCENTUAL REALIZADO2]]*1/100</f>
        <v>0.91718599999999995</v>
      </c>
      <c r="I7337">
        <v>91.718599999999995</v>
      </c>
      <c r="J7337" s="111">
        <v>41820</v>
      </c>
      <c r="L7337" t="s">
        <v>2</v>
      </c>
      <c r="M7337" t="s">
        <v>84</v>
      </c>
      <c r="N7337" t="s">
        <v>85</v>
      </c>
    </row>
    <row r="7338" spans="1:14" x14ac:dyDescent="0.25">
      <c r="A7338" t="s">
        <v>10177</v>
      </c>
      <c r="B7338" t="s">
        <v>48</v>
      </c>
      <c r="C7338" t="s">
        <v>1125</v>
      </c>
      <c r="D7338" t="s">
        <v>117</v>
      </c>
      <c r="E7338" s="149">
        <v>500000</v>
      </c>
      <c r="F7338" s="149">
        <v>91821.95</v>
      </c>
      <c r="G7338" s="149">
        <v>591821.94999999995</v>
      </c>
      <c r="H7338" s="150">
        <f>Tabela2[[#This Row],[PERCENTUAL REALIZADO2]]*1/100</f>
        <v>0.9902979999999999</v>
      </c>
      <c r="I7338">
        <v>99.029799999999994</v>
      </c>
      <c r="J7338" s="111">
        <v>42036</v>
      </c>
      <c r="L7338" t="s">
        <v>2</v>
      </c>
      <c r="M7338" t="s">
        <v>120</v>
      </c>
      <c r="N7338" t="s">
        <v>121</v>
      </c>
    </row>
    <row r="7339" spans="1:14" x14ac:dyDescent="0.25">
      <c r="A7339" t="s">
        <v>10181</v>
      </c>
      <c r="B7339" t="s">
        <v>51</v>
      </c>
      <c r="C7339" t="s">
        <v>10180</v>
      </c>
      <c r="D7339" t="s">
        <v>117</v>
      </c>
      <c r="E7339" s="149">
        <v>292500</v>
      </c>
      <c r="F7339" s="149">
        <v>9323.31</v>
      </c>
      <c r="G7339" s="149">
        <v>301823.31</v>
      </c>
      <c r="H7339" s="150">
        <f>Tabela2[[#This Row],[PERCENTUAL REALIZADO2]]*1/100</f>
        <v>0.65234899999999996</v>
      </c>
      <c r="I7339">
        <v>65.234899999999996</v>
      </c>
      <c r="J7339" s="111">
        <v>42580</v>
      </c>
      <c r="L7339" t="s">
        <v>2</v>
      </c>
      <c r="M7339" t="s">
        <v>120</v>
      </c>
      <c r="N7339" t="s">
        <v>121</v>
      </c>
    </row>
    <row r="7340" spans="1:14" x14ac:dyDescent="0.25">
      <c r="A7340" t="s">
        <v>10182</v>
      </c>
      <c r="B7340" t="s">
        <v>51</v>
      </c>
      <c r="C7340" t="s">
        <v>1222</v>
      </c>
      <c r="D7340" t="s">
        <v>117</v>
      </c>
      <c r="E7340" s="149">
        <v>292500</v>
      </c>
      <c r="F7340" s="149">
        <v>36680.33</v>
      </c>
      <c r="G7340" s="149">
        <v>329180.33</v>
      </c>
      <c r="H7340" s="150">
        <f>Tabela2[[#This Row],[PERCENTUAL REALIZADO2]]*1/100</f>
        <v>0.18735199999999999</v>
      </c>
      <c r="I7340">
        <v>18.735199999999999</v>
      </c>
      <c r="J7340" s="111">
        <v>41817</v>
      </c>
      <c r="L7340" t="s">
        <v>2</v>
      </c>
      <c r="M7340" t="s">
        <v>120</v>
      </c>
      <c r="N7340" t="s">
        <v>121</v>
      </c>
    </row>
    <row r="7341" spans="1:14" x14ac:dyDescent="0.25">
      <c r="A7341" t="s">
        <v>10183</v>
      </c>
      <c r="B7341" t="s">
        <v>48</v>
      </c>
      <c r="C7341" t="s">
        <v>1270</v>
      </c>
      <c r="D7341" t="s">
        <v>117</v>
      </c>
      <c r="E7341" s="149">
        <v>243750</v>
      </c>
      <c r="F7341" s="149">
        <v>6250</v>
      </c>
      <c r="G7341" s="149">
        <v>250000</v>
      </c>
      <c r="H7341" s="150">
        <f>Tabela2[[#This Row],[PERCENTUAL REALIZADO2]]*1/100</f>
        <v>8.9091000000000004E-2</v>
      </c>
      <c r="I7341">
        <v>8.9091000000000005</v>
      </c>
      <c r="J7341" s="111">
        <v>42156</v>
      </c>
      <c r="L7341" t="s">
        <v>2</v>
      </c>
      <c r="M7341" t="s">
        <v>120</v>
      </c>
      <c r="N7341" t="s">
        <v>121</v>
      </c>
    </row>
    <row r="7342" spans="1:14" x14ac:dyDescent="0.25">
      <c r="A7342" t="s">
        <v>10184</v>
      </c>
      <c r="B7342" t="s">
        <v>49</v>
      </c>
      <c r="C7342" t="s">
        <v>1859</v>
      </c>
      <c r="D7342" t="s">
        <v>117</v>
      </c>
      <c r="E7342" s="149">
        <v>2437500</v>
      </c>
      <c r="F7342" s="149">
        <v>841251.82</v>
      </c>
      <c r="G7342" s="149">
        <v>3278751.82</v>
      </c>
      <c r="H7342" s="150">
        <f>Tabela2[[#This Row],[PERCENTUAL REALIZADO2]]*1/100</f>
        <v>6.8166000000000004E-2</v>
      </c>
      <c r="I7342">
        <v>6.8166000000000002</v>
      </c>
      <c r="J7342" s="111">
        <v>42423</v>
      </c>
      <c r="L7342" t="s">
        <v>2</v>
      </c>
      <c r="M7342" t="s">
        <v>120</v>
      </c>
      <c r="N7342" t="s">
        <v>121</v>
      </c>
    </row>
    <row r="7343" spans="1:14" x14ac:dyDescent="0.25">
      <c r="A7343" t="s">
        <v>10185</v>
      </c>
      <c r="B7343" t="s">
        <v>59</v>
      </c>
      <c r="C7343" t="s">
        <v>10114</v>
      </c>
      <c r="D7343" t="s">
        <v>117</v>
      </c>
      <c r="E7343" s="149">
        <v>487500</v>
      </c>
      <c r="F7343" s="149">
        <v>9948.98</v>
      </c>
      <c r="G7343" s="149">
        <v>497448.98</v>
      </c>
      <c r="H7343" s="150">
        <f>Tabela2[[#This Row],[PERCENTUAL REALIZADO2]]*1/100</f>
        <v>0.98713899999999999</v>
      </c>
      <c r="I7343">
        <v>98.713899999999995</v>
      </c>
      <c r="J7343" s="111">
        <v>42125</v>
      </c>
      <c r="L7343" t="s">
        <v>2</v>
      </c>
      <c r="M7343" t="s">
        <v>120</v>
      </c>
      <c r="N7343" t="s">
        <v>121</v>
      </c>
    </row>
    <row r="7344" spans="1:14" x14ac:dyDescent="0.25">
      <c r="A7344" t="s">
        <v>10186</v>
      </c>
      <c r="B7344" t="s">
        <v>59</v>
      </c>
      <c r="C7344" t="s">
        <v>10114</v>
      </c>
      <c r="D7344" t="s">
        <v>117</v>
      </c>
      <c r="E7344" s="149">
        <v>487500</v>
      </c>
      <c r="F7344" s="149">
        <v>9948.98</v>
      </c>
      <c r="G7344" s="149">
        <v>497448.98</v>
      </c>
      <c r="H7344" s="150">
        <f>Tabela2[[#This Row],[PERCENTUAL REALIZADO2]]*1/100</f>
        <v>0.50484299999999993</v>
      </c>
      <c r="I7344">
        <v>50.484299999999998</v>
      </c>
      <c r="J7344" s="111">
        <v>42156</v>
      </c>
      <c r="L7344" t="s">
        <v>2</v>
      </c>
      <c r="M7344" t="s">
        <v>120</v>
      </c>
      <c r="N7344" t="s">
        <v>121</v>
      </c>
    </row>
    <row r="7345" spans="1:14" x14ac:dyDescent="0.25">
      <c r="A7345" t="s">
        <v>10187</v>
      </c>
      <c r="B7345" t="s">
        <v>56</v>
      </c>
      <c r="C7345" t="s">
        <v>806</v>
      </c>
      <c r="D7345" t="s">
        <v>117</v>
      </c>
      <c r="E7345" s="149">
        <v>682500</v>
      </c>
      <c r="F7345" s="149">
        <v>191347.44</v>
      </c>
      <c r="G7345" s="149">
        <v>873847.44</v>
      </c>
      <c r="H7345" s="150">
        <f>Tabela2[[#This Row],[PERCENTUAL REALIZADO2]]*1/100</f>
        <v>0.52491200000000005</v>
      </c>
      <c r="I7345">
        <v>52.491199999999999</v>
      </c>
      <c r="J7345" s="111">
        <v>41816</v>
      </c>
      <c r="L7345" t="s">
        <v>2</v>
      </c>
      <c r="M7345" t="s">
        <v>120</v>
      </c>
      <c r="N7345" t="s">
        <v>121</v>
      </c>
    </row>
    <row r="7346" spans="1:14" x14ac:dyDescent="0.25">
      <c r="A7346" t="s">
        <v>10189</v>
      </c>
      <c r="B7346" t="s">
        <v>56</v>
      </c>
      <c r="C7346" t="s">
        <v>10188</v>
      </c>
      <c r="D7346" t="s">
        <v>117</v>
      </c>
      <c r="E7346" s="149">
        <v>877500</v>
      </c>
      <c r="F7346" s="149">
        <v>36562.5</v>
      </c>
      <c r="G7346" s="149">
        <v>914062.5</v>
      </c>
      <c r="H7346" s="150">
        <f>Tabela2[[#This Row],[PERCENTUAL REALIZADO2]]*1/100</f>
        <v>0.12742500000000001</v>
      </c>
      <c r="I7346">
        <v>12.7425</v>
      </c>
      <c r="J7346" s="111">
        <v>41786</v>
      </c>
      <c r="L7346" t="s">
        <v>2</v>
      </c>
      <c r="M7346" t="s">
        <v>120</v>
      </c>
      <c r="N7346" t="s">
        <v>121</v>
      </c>
    </row>
    <row r="7347" spans="1:14" x14ac:dyDescent="0.25">
      <c r="A7347" t="s">
        <v>10190</v>
      </c>
      <c r="B7347" t="s">
        <v>65</v>
      </c>
      <c r="C7347" t="s">
        <v>2758</v>
      </c>
      <c r="D7347" t="s">
        <v>161</v>
      </c>
      <c r="E7347" s="149">
        <v>270000</v>
      </c>
      <c r="F7347" s="149">
        <v>10000</v>
      </c>
      <c r="G7347" s="149">
        <v>280000</v>
      </c>
      <c r="H7347" s="150">
        <f>Tabela2[[#This Row],[PERCENTUAL REALIZADO2]]*1/100</f>
        <v>0.95472699999999999</v>
      </c>
      <c r="I7347">
        <v>95.472700000000003</v>
      </c>
      <c r="J7347" s="111">
        <v>41730</v>
      </c>
      <c r="L7347" t="s">
        <v>2</v>
      </c>
      <c r="M7347" t="s">
        <v>84</v>
      </c>
      <c r="N7347" t="s">
        <v>162</v>
      </c>
    </row>
    <row r="7348" spans="1:14" x14ac:dyDescent="0.25">
      <c r="A7348" t="s">
        <v>10192</v>
      </c>
      <c r="B7348" t="s">
        <v>57</v>
      </c>
      <c r="C7348" t="s">
        <v>10191</v>
      </c>
      <c r="D7348" t="s">
        <v>161</v>
      </c>
      <c r="E7348" s="149">
        <v>330000</v>
      </c>
      <c r="F7348" s="149">
        <v>17500</v>
      </c>
      <c r="G7348" s="149">
        <v>347500</v>
      </c>
      <c r="H7348" s="150">
        <f>Tabela2[[#This Row],[PERCENTUAL REALIZADO2]]*1/100</f>
        <v>0.86273600000000006</v>
      </c>
      <c r="I7348">
        <v>86.273600000000002</v>
      </c>
      <c r="J7348" s="111">
        <v>41944</v>
      </c>
      <c r="K7348" s="111">
        <v>42361</v>
      </c>
      <c r="L7348" t="s">
        <v>2</v>
      </c>
      <c r="M7348" t="s">
        <v>84</v>
      </c>
      <c r="N7348" t="s">
        <v>265</v>
      </c>
    </row>
    <row r="7349" spans="1:14" x14ac:dyDescent="0.25">
      <c r="A7349" t="s">
        <v>10194</v>
      </c>
      <c r="B7349" t="s">
        <v>60</v>
      </c>
      <c r="C7349" t="s">
        <v>10193</v>
      </c>
      <c r="D7349" t="s">
        <v>123</v>
      </c>
      <c r="E7349" s="149">
        <v>5625000</v>
      </c>
      <c r="F7349" s="149">
        <v>7917311.8499999996</v>
      </c>
      <c r="G7349" s="149">
        <v>13542311.85</v>
      </c>
      <c r="H7349" s="150">
        <f>Tabela2[[#This Row],[PERCENTUAL REALIZADO2]]*1/100</f>
        <v>0.88700500000000004</v>
      </c>
      <c r="I7349">
        <v>88.700500000000005</v>
      </c>
      <c r="J7349" s="111">
        <v>42430</v>
      </c>
      <c r="L7349" t="s">
        <v>2</v>
      </c>
      <c r="M7349" t="s">
        <v>125</v>
      </c>
      <c r="N7349" t="s">
        <v>1214</v>
      </c>
    </row>
    <row r="7350" spans="1:14" x14ac:dyDescent="0.25">
      <c r="A7350" t="s">
        <v>10195</v>
      </c>
      <c r="B7350" t="s">
        <v>54</v>
      </c>
      <c r="C7350" t="s">
        <v>146</v>
      </c>
      <c r="D7350" t="s">
        <v>79</v>
      </c>
      <c r="E7350" s="149">
        <v>1833000</v>
      </c>
      <c r="F7350" s="149">
        <v>715333.13</v>
      </c>
      <c r="G7350" s="149">
        <v>2548333.13</v>
      </c>
      <c r="H7350" s="150">
        <f>Tabela2[[#This Row],[PERCENTUAL REALIZADO2]]*1/100</f>
        <v>0.85031299999999999</v>
      </c>
      <c r="I7350">
        <v>85.031300000000002</v>
      </c>
      <c r="J7350" s="111">
        <v>42240</v>
      </c>
      <c r="L7350" t="s">
        <v>2</v>
      </c>
      <c r="M7350" t="s">
        <v>80</v>
      </c>
      <c r="N7350" t="s">
        <v>1324</v>
      </c>
    </row>
    <row r="7351" spans="1:14" x14ac:dyDescent="0.25">
      <c r="A7351" t="s">
        <v>2211</v>
      </c>
      <c r="B7351" t="s">
        <v>56</v>
      </c>
      <c r="C7351" t="s">
        <v>3104</v>
      </c>
      <c r="D7351" t="s">
        <v>79</v>
      </c>
      <c r="E7351" s="149">
        <v>224250</v>
      </c>
      <c r="F7351" s="149">
        <v>25250</v>
      </c>
      <c r="G7351" s="149">
        <v>249500</v>
      </c>
      <c r="H7351" s="150">
        <f>Tabela2[[#This Row],[PERCENTUAL REALIZADO2]]*1/100</f>
        <v>0.48196300000000003</v>
      </c>
      <c r="I7351">
        <v>48.196300000000001</v>
      </c>
      <c r="J7351" s="111">
        <v>42705</v>
      </c>
      <c r="L7351" t="s">
        <v>2</v>
      </c>
      <c r="M7351" t="s">
        <v>80</v>
      </c>
      <c r="N7351" t="s">
        <v>1324</v>
      </c>
    </row>
    <row r="7352" spans="1:14" x14ac:dyDescent="0.25">
      <c r="A7352" t="s">
        <v>10196</v>
      </c>
      <c r="B7352" t="s">
        <v>53</v>
      </c>
      <c r="C7352" t="s">
        <v>651</v>
      </c>
      <c r="D7352" t="s">
        <v>79</v>
      </c>
      <c r="E7352" s="149">
        <v>1014000</v>
      </c>
      <c r="F7352" s="149">
        <v>64719.96</v>
      </c>
      <c r="G7352" s="149">
        <v>1078719.96</v>
      </c>
      <c r="H7352" s="150">
        <f>Tabela2[[#This Row],[PERCENTUAL REALIZADO2]]*1/100</f>
        <v>0.52670600000000001</v>
      </c>
      <c r="I7352">
        <v>52.6706</v>
      </c>
      <c r="J7352" s="111">
        <v>41852</v>
      </c>
      <c r="L7352" t="s">
        <v>2</v>
      </c>
      <c r="M7352" t="s">
        <v>80</v>
      </c>
      <c r="N7352" t="s">
        <v>1324</v>
      </c>
    </row>
    <row r="7353" spans="1:14" x14ac:dyDescent="0.25">
      <c r="A7353" t="s">
        <v>10197</v>
      </c>
      <c r="B7353" t="s">
        <v>69</v>
      </c>
      <c r="C7353" t="s">
        <v>1132</v>
      </c>
      <c r="D7353" t="s">
        <v>79</v>
      </c>
      <c r="E7353" s="149">
        <v>243750</v>
      </c>
      <c r="F7353" s="149">
        <v>7312.5</v>
      </c>
      <c r="G7353" s="149">
        <v>251062.5</v>
      </c>
      <c r="H7353" s="150">
        <f>Tabela2[[#This Row],[PERCENTUAL REALIZADO2]]*1/100</f>
        <v>0.744834</v>
      </c>
      <c r="I7353">
        <v>74.483400000000003</v>
      </c>
      <c r="J7353" s="111">
        <v>41991</v>
      </c>
      <c r="L7353" t="s">
        <v>2</v>
      </c>
      <c r="M7353" t="s">
        <v>80</v>
      </c>
      <c r="N7353" t="s">
        <v>1324</v>
      </c>
    </row>
    <row r="7354" spans="1:14" x14ac:dyDescent="0.25">
      <c r="A7354" t="s">
        <v>871</v>
      </c>
      <c r="B7354" t="s">
        <v>67</v>
      </c>
      <c r="C7354" t="s">
        <v>7870</v>
      </c>
      <c r="D7354" t="s">
        <v>79</v>
      </c>
      <c r="E7354" s="149">
        <v>195000</v>
      </c>
      <c r="F7354" s="149">
        <v>5000</v>
      </c>
      <c r="G7354" s="149">
        <v>200000</v>
      </c>
      <c r="H7354" s="150">
        <f>Tabela2[[#This Row],[PERCENTUAL REALIZADO2]]*1/100</f>
        <v>0.91224999999999989</v>
      </c>
      <c r="I7354">
        <v>91.224999999999994</v>
      </c>
      <c r="J7354" s="111">
        <v>41606</v>
      </c>
      <c r="L7354" t="s">
        <v>2</v>
      </c>
      <c r="M7354" t="s">
        <v>80</v>
      </c>
      <c r="N7354" t="s">
        <v>1324</v>
      </c>
    </row>
    <row r="7355" spans="1:14" x14ac:dyDescent="0.25">
      <c r="A7355" t="s">
        <v>10198</v>
      </c>
      <c r="B7355" t="s">
        <v>45</v>
      </c>
      <c r="C7355" t="s">
        <v>1025</v>
      </c>
      <c r="D7355" t="s">
        <v>82</v>
      </c>
      <c r="E7355" s="149">
        <v>292500</v>
      </c>
      <c r="F7355" s="149">
        <v>61950.86</v>
      </c>
      <c r="G7355" s="149">
        <v>354450.86</v>
      </c>
      <c r="H7355" s="150">
        <f>Tabela2[[#This Row],[PERCENTUAL REALIZADO2]]*1/100</f>
        <v>0.48747200000000002</v>
      </c>
      <c r="I7355">
        <v>48.747199999999999</v>
      </c>
      <c r="J7355" s="111">
        <v>41792</v>
      </c>
      <c r="L7355" t="s">
        <v>2</v>
      </c>
      <c r="M7355" t="s">
        <v>84</v>
      </c>
      <c r="N7355" t="s">
        <v>85</v>
      </c>
    </row>
    <row r="7356" spans="1:14" x14ac:dyDescent="0.25">
      <c r="A7356" t="s">
        <v>10199</v>
      </c>
      <c r="B7356" t="s">
        <v>57</v>
      </c>
      <c r="C7356" t="s">
        <v>585</v>
      </c>
      <c r="D7356" t="s">
        <v>82</v>
      </c>
      <c r="E7356" s="149">
        <v>1170000</v>
      </c>
      <c r="F7356" s="149">
        <v>48750</v>
      </c>
      <c r="G7356" s="149">
        <v>1218750</v>
      </c>
      <c r="H7356" s="150">
        <f>Tabela2[[#This Row],[PERCENTUAL REALIZADO2]]*1/100</f>
        <v>0.100677</v>
      </c>
      <c r="I7356">
        <v>10.0677</v>
      </c>
      <c r="J7356" s="111">
        <v>41800</v>
      </c>
      <c r="L7356" t="s">
        <v>2</v>
      </c>
      <c r="M7356" t="s">
        <v>84</v>
      </c>
      <c r="N7356" t="s">
        <v>85</v>
      </c>
    </row>
    <row r="7357" spans="1:14" x14ac:dyDescent="0.25">
      <c r="A7357" t="s">
        <v>10200</v>
      </c>
      <c r="B7357" t="s">
        <v>52</v>
      </c>
      <c r="C7357" t="s">
        <v>6568</v>
      </c>
      <c r="D7357" t="s">
        <v>82</v>
      </c>
      <c r="E7357" s="149">
        <v>975000</v>
      </c>
      <c r="F7357" s="149">
        <v>19897.96</v>
      </c>
      <c r="G7357" s="149">
        <v>994897.96</v>
      </c>
      <c r="H7357" s="150">
        <f>Tabela2[[#This Row],[PERCENTUAL REALIZADO2]]*1/100</f>
        <v>0.9961279999999999</v>
      </c>
      <c r="I7357">
        <v>99.612799999999993</v>
      </c>
      <c r="J7357" s="111">
        <v>41745</v>
      </c>
      <c r="L7357" t="s">
        <v>2</v>
      </c>
      <c r="M7357" t="s">
        <v>84</v>
      </c>
      <c r="N7357" t="s">
        <v>85</v>
      </c>
    </row>
    <row r="7358" spans="1:14" x14ac:dyDescent="0.25">
      <c r="A7358" t="s">
        <v>10201</v>
      </c>
      <c r="B7358" t="s">
        <v>60</v>
      </c>
      <c r="C7358" t="s">
        <v>243</v>
      </c>
      <c r="D7358" t="s">
        <v>82</v>
      </c>
      <c r="E7358" s="149">
        <v>243750</v>
      </c>
      <c r="F7358" s="149">
        <v>6250</v>
      </c>
      <c r="G7358" s="149">
        <v>250000</v>
      </c>
      <c r="H7358" s="150">
        <f>Tabela2[[#This Row],[PERCENTUAL REALIZADO2]]*1/100</f>
        <v>0.55631700000000006</v>
      </c>
      <c r="I7358">
        <v>55.631700000000002</v>
      </c>
      <c r="J7358" s="111">
        <v>41810</v>
      </c>
      <c r="L7358" t="s">
        <v>2</v>
      </c>
      <c r="M7358" t="s">
        <v>84</v>
      </c>
      <c r="N7358" t="s">
        <v>85</v>
      </c>
    </row>
    <row r="7359" spans="1:14" x14ac:dyDescent="0.25">
      <c r="A7359" t="s">
        <v>9014</v>
      </c>
      <c r="B7359" t="s">
        <v>52</v>
      </c>
      <c r="C7359" t="s">
        <v>9626</v>
      </c>
      <c r="D7359" t="s">
        <v>82</v>
      </c>
      <c r="E7359" s="149">
        <v>487500</v>
      </c>
      <c r="F7359" s="149">
        <v>9948.98</v>
      </c>
      <c r="G7359" s="149">
        <v>497448.98</v>
      </c>
      <c r="H7359" s="150">
        <f>Tabela2[[#This Row],[PERCENTUAL REALIZADO2]]*1/100</f>
        <v>0.88192199999999998</v>
      </c>
      <c r="I7359">
        <v>88.1922</v>
      </c>
      <c r="J7359" s="111">
        <v>41705</v>
      </c>
      <c r="L7359" t="s">
        <v>2</v>
      </c>
      <c r="M7359" t="s">
        <v>84</v>
      </c>
      <c r="N7359" t="s">
        <v>85</v>
      </c>
    </row>
    <row r="7360" spans="1:14" x14ac:dyDescent="0.25">
      <c r="A7360" t="s">
        <v>10202</v>
      </c>
      <c r="B7360" t="s">
        <v>57</v>
      </c>
      <c r="C7360" t="s">
        <v>10060</v>
      </c>
      <c r="D7360" t="s">
        <v>82</v>
      </c>
      <c r="E7360" s="149">
        <v>500000</v>
      </c>
      <c r="F7360" s="149">
        <v>21000</v>
      </c>
      <c r="G7360" s="149">
        <v>521000</v>
      </c>
      <c r="H7360" s="150">
        <f>Tabela2[[#This Row],[PERCENTUAL REALIZADO2]]*1/100</f>
        <v>0.48820399999999997</v>
      </c>
      <c r="I7360">
        <v>48.820399999999999</v>
      </c>
      <c r="J7360" s="111">
        <v>42292</v>
      </c>
      <c r="L7360" t="s">
        <v>2</v>
      </c>
      <c r="M7360" t="s">
        <v>84</v>
      </c>
      <c r="N7360" t="s">
        <v>85</v>
      </c>
    </row>
    <row r="7361" spans="1:14" x14ac:dyDescent="0.25">
      <c r="A7361" t="s">
        <v>10203</v>
      </c>
      <c r="B7361" t="s">
        <v>52</v>
      </c>
      <c r="C7361" t="s">
        <v>7814</v>
      </c>
      <c r="D7361" t="s">
        <v>82</v>
      </c>
      <c r="E7361" s="149">
        <v>1170000</v>
      </c>
      <c r="F7361" s="149">
        <v>23877.55</v>
      </c>
      <c r="G7361" s="149">
        <v>1193877.55</v>
      </c>
      <c r="H7361" s="150">
        <f>Tabela2[[#This Row],[PERCENTUAL REALIZADO2]]*1/100</f>
        <v>0.34133800000000003</v>
      </c>
      <c r="I7361">
        <v>34.133800000000001</v>
      </c>
      <c r="J7361" s="111">
        <v>42075</v>
      </c>
      <c r="L7361" t="s">
        <v>2</v>
      </c>
      <c r="M7361" t="s">
        <v>84</v>
      </c>
      <c r="N7361" t="s">
        <v>85</v>
      </c>
    </row>
    <row r="7362" spans="1:14" x14ac:dyDescent="0.25">
      <c r="A7362" t="s">
        <v>10205</v>
      </c>
      <c r="B7362" t="s">
        <v>52</v>
      </c>
      <c r="C7362" t="s">
        <v>10204</v>
      </c>
      <c r="D7362" t="s">
        <v>82</v>
      </c>
      <c r="E7362" s="149">
        <v>390000</v>
      </c>
      <c r="F7362" s="149">
        <v>7959.18</v>
      </c>
      <c r="G7362" s="149">
        <v>397959.18</v>
      </c>
      <c r="H7362" s="150">
        <f>Tabela2[[#This Row],[PERCENTUAL REALIZADO2]]*1/100</f>
        <v>0.32769300000000001</v>
      </c>
      <c r="I7362">
        <v>32.769300000000001</v>
      </c>
      <c r="J7362" s="111">
        <v>41618</v>
      </c>
      <c r="L7362" t="s">
        <v>2</v>
      </c>
      <c r="M7362" t="s">
        <v>84</v>
      </c>
      <c r="N7362" t="s">
        <v>85</v>
      </c>
    </row>
    <row r="7363" spans="1:14" x14ac:dyDescent="0.25">
      <c r="A7363" t="s">
        <v>10206</v>
      </c>
      <c r="B7363" t="s">
        <v>65</v>
      </c>
      <c r="C7363" t="s">
        <v>839</v>
      </c>
      <c r="D7363" t="s">
        <v>82</v>
      </c>
      <c r="E7363" s="149">
        <v>292500</v>
      </c>
      <c r="F7363" s="149">
        <v>8596.02</v>
      </c>
      <c r="G7363" s="149">
        <v>301096.02</v>
      </c>
      <c r="H7363" s="150">
        <f>Tabela2[[#This Row],[PERCENTUAL REALIZADO2]]*1/100</f>
        <v>0.89115700000000009</v>
      </c>
      <c r="I7363">
        <v>89.115700000000004</v>
      </c>
      <c r="J7363" s="111">
        <v>41831</v>
      </c>
      <c r="L7363" t="s">
        <v>2</v>
      </c>
      <c r="M7363" t="s">
        <v>84</v>
      </c>
      <c r="N7363" t="s">
        <v>85</v>
      </c>
    </row>
    <row r="7364" spans="1:14" x14ac:dyDescent="0.25">
      <c r="A7364" t="s">
        <v>10207</v>
      </c>
      <c r="B7364" t="s">
        <v>68</v>
      </c>
      <c r="C7364" t="s">
        <v>540</v>
      </c>
      <c r="D7364" t="s">
        <v>82</v>
      </c>
      <c r="E7364" s="149">
        <v>975000</v>
      </c>
      <c r="F7364" s="149">
        <v>108333.33</v>
      </c>
      <c r="G7364" s="149">
        <v>1083333.33</v>
      </c>
      <c r="H7364" s="150">
        <f>Tabela2[[#This Row],[PERCENTUAL REALIZADO2]]*1/100</f>
        <v>0.14014699999999999</v>
      </c>
      <c r="I7364">
        <v>14.014699999999999</v>
      </c>
      <c r="J7364" s="111">
        <v>42079</v>
      </c>
      <c r="L7364" t="s">
        <v>2</v>
      </c>
      <c r="M7364" t="s">
        <v>84</v>
      </c>
      <c r="N7364" t="s">
        <v>85</v>
      </c>
    </row>
    <row r="7365" spans="1:14" x14ac:dyDescent="0.25">
      <c r="A7365" t="s">
        <v>10208</v>
      </c>
      <c r="B7365" t="s">
        <v>51</v>
      </c>
      <c r="C7365" t="s">
        <v>1159</v>
      </c>
      <c r="D7365" t="s">
        <v>82</v>
      </c>
      <c r="E7365" s="149">
        <v>585000</v>
      </c>
      <c r="F7365" s="149">
        <v>30000</v>
      </c>
      <c r="G7365" s="149">
        <v>615000</v>
      </c>
      <c r="H7365" s="150">
        <f>Tabela2[[#This Row],[PERCENTUAL REALIZADO2]]*1/100</f>
        <v>4.7313999999999995E-2</v>
      </c>
      <c r="I7365">
        <v>4.7313999999999998</v>
      </c>
      <c r="J7365" s="111">
        <v>42552</v>
      </c>
      <c r="L7365" t="s">
        <v>2</v>
      </c>
      <c r="M7365" t="s">
        <v>84</v>
      </c>
      <c r="N7365" t="s">
        <v>85</v>
      </c>
    </row>
    <row r="7366" spans="1:14" x14ac:dyDescent="0.25">
      <c r="A7366" t="s">
        <v>10209</v>
      </c>
      <c r="B7366" t="s">
        <v>47</v>
      </c>
      <c r="C7366" t="s">
        <v>6027</v>
      </c>
      <c r="D7366" t="s">
        <v>82</v>
      </c>
      <c r="E7366" s="149">
        <v>536250</v>
      </c>
      <c r="F7366" s="149">
        <v>13750</v>
      </c>
      <c r="G7366" s="149">
        <v>550000</v>
      </c>
      <c r="H7366" s="150">
        <f>Tabela2[[#This Row],[PERCENTUAL REALIZADO2]]*1/100</f>
        <v>0.737178</v>
      </c>
      <c r="I7366">
        <v>73.717799999999997</v>
      </c>
      <c r="J7366" s="111">
        <v>41764</v>
      </c>
      <c r="L7366" t="s">
        <v>2</v>
      </c>
      <c r="M7366" t="s">
        <v>84</v>
      </c>
      <c r="N7366" t="s">
        <v>85</v>
      </c>
    </row>
    <row r="7367" spans="1:14" x14ac:dyDescent="0.25">
      <c r="A7367" t="s">
        <v>10210</v>
      </c>
      <c r="B7367" t="s">
        <v>48</v>
      </c>
      <c r="C7367" t="s">
        <v>2516</v>
      </c>
      <c r="D7367" t="s">
        <v>82</v>
      </c>
      <c r="E7367" s="149">
        <v>1287000</v>
      </c>
      <c r="F7367" s="149">
        <v>53625</v>
      </c>
      <c r="G7367" s="149">
        <v>1340625</v>
      </c>
      <c r="H7367" s="150">
        <f>Tabela2[[#This Row],[PERCENTUAL REALIZADO2]]*1/100</f>
        <v>0.54704200000000003</v>
      </c>
      <c r="I7367">
        <v>54.7042</v>
      </c>
      <c r="J7367" s="111">
        <v>42522</v>
      </c>
      <c r="L7367" t="s">
        <v>2</v>
      </c>
      <c r="M7367" t="s">
        <v>84</v>
      </c>
      <c r="N7367" t="s">
        <v>85</v>
      </c>
    </row>
    <row r="7368" spans="1:14" x14ac:dyDescent="0.25">
      <c r="A7368" t="s">
        <v>10211</v>
      </c>
      <c r="B7368" t="s">
        <v>68</v>
      </c>
      <c r="C7368" t="s">
        <v>1699</v>
      </c>
      <c r="D7368" t="s">
        <v>82</v>
      </c>
      <c r="E7368" s="149">
        <v>487500</v>
      </c>
      <c r="F7368" s="149">
        <v>54166.67</v>
      </c>
      <c r="G7368" s="149">
        <v>541666.67000000004</v>
      </c>
      <c r="H7368" s="150">
        <f>Tabela2[[#This Row],[PERCENTUAL REALIZADO2]]*1/100</f>
        <v>4.7488000000000002E-2</v>
      </c>
      <c r="I7368">
        <v>4.7488000000000001</v>
      </c>
      <c r="J7368" s="111">
        <v>41940</v>
      </c>
      <c r="L7368" t="s">
        <v>2</v>
      </c>
      <c r="M7368" t="s">
        <v>84</v>
      </c>
      <c r="N7368" t="s">
        <v>85</v>
      </c>
    </row>
    <row r="7369" spans="1:14" x14ac:dyDescent="0.25">
      <c r="A7369" t="s">
        <v>10212</v>
      </c>
      <c r="B7369" t="s">
        <v>52</v>
      </c>
      <c r="C7369" t="s">
        <v>1241</v>
      </c>
      <c r="D7369" t="s">
        <v>82</v>
      </c>
      <c r="E7369" s="149">
        <v>323700</v>
      </c>
      <c r="F7369" s="149">
        <v>7300</v>
      </c>
      <c r="G7369" s="149">
        <v>331000</v>
      </c>
      <c r="H7369" s="150">
        <f>Tabela2[[#This Row],[PERCENTUAL REALIZADO2]]*1/100</f>
        <v>0.14632500000000001</v>
      </c>
      <c r="I7369">
        <v>14.6325</v>
      </c>
      <c r="J7369" s="111">
        <v>42128</v>
      </c>
      <c r="L7369" t="s">
        <v>2</v>
      </c>
      <c r="M7369" t="s">
        <v>84</v>
      </c>
      <c r="N7369" t="s">
        <v>85</v>
      </c>
    </row>
    <row r="7370" spans="1:14" x14ac:dyDescent="0.25">
      <c r="A7370" t="s">
        <v>10214</v>
      </c>
      <c r="B7370" t="s">
        <v>60</v>
      </c>
      <c r="C7370" t="s">
        <v>10213</v>
      </c>
      <c r="D7370" t="s">
        <v>82</v>
      </c>
      <c r="E7370" s="149">
        <v>702000</v>
      </c>
      <c r="F7370" s="149">
        <v>14326.53</v>
      </c>
      <c r="G7370" s="149">
        <v>716326.53</v>
      </c>
      <c r="H7370" s="150">
        <f>Tabela2[[#This Row],[PERCENTUAL REALIZADO2]]*1/100</f>
        <v>0.56099699999999997</v>
      </c>
      <c r="I7370">
        <v>56.099699999999999</v>
      </c>
      <c r="J7370" s="111">
        <v>41791</v>
      </c>
      <c r="L7370" t="s">
        <v>2</v>
      </c>
      <c r="M7370" t="s">
        <v>84</v>
      </c>
      <c r="N7370" t="s">
        <v>85</v>
      </c>
    </row>
    <row r="7371" spans="1:14" x14ac:dyDescent="0.25">
      <c r="A7371" t="s">
        <v>10215</v>
      </c>
      <c r="B7371" t="s">
        <v>48</v>
      </c>
      <c r="C7371" t="s">
        <v>629</v>
      </c>
      <c r="D7371" t="s">
        <v>82</v>
      </c>
      <c r="E7371" s="149">
        <v>1950000</v>
      </c>
      <c r="F7371" s="149">
        <v>40000</v>
      </c>
      <c r="G7371" s="149">
        <v>1990000</v>
      </c>
      <c r="H7371" s="150">
        <f>Tabela2[[#This Row],[PERCENTUAL REALIZADO2]]*1/100</f>
        <v>0.98092600000000008</v>
      </c>
      <c r="I7371">
        <v>98.092600000000004</v>
      </c>
      <c r="J7371" s="111">
        <v>41821</v>
      </c>
      <c r="L7371" t="s">
        <v>2</v>
      </c>
      <c r="M7371" t="s">
        <v>84</v>
      </c>
      <c r="N7371" t="s">
        <v>85</v>
      </c>
    </row>
    <row r="7372" spans="1:14" x14ac:dyDescent="0.25">
      <c r="A7372" t="s">
        <v>10216</v>
      </c>
      <c r="B7372" t="s">
        <v>65</v>
      </c>
      <c r="C7372" t="s">
        <v>1293</v>
      </c>
      <c r="D7372" t="s">
        <v>79</v>
      </c>
      <c r="E7372" s="149">
        <v>536250</v>
      </c>
      <c r="F7372" s="149">
        <v>151065.15</v>
      </c>
      <c r="G7372" s="149">
        <v>687315.15</v>
      </c>
      <c r="H7372" s="150">
        <f>Tabela2[[#This Row],[PERCENTUAL REALIZADO2]]*1/100</f>
        <v>0.52549199999999996</v>
      </c>
      <c r="I7372">
        <v>52.549199999999999</v>
      </c>
      <c r="J7372" s="111">
        <v>42613</v>
      </c>
      <c r="L7372" t="s">
        <v>2</v>
      </c>
      <c r="M7372" t="s">
        <v>80</v>
      </c>
      <c r="N7372" t="s">
        <v>1324</v>
      </c>
    </row>
    <row r="7373" spans="1:14" x14ac:dyDescent="0.25">
      <c r="A7373" t="s">
        <v>7961</v>
      </c>
      <c r="B7373" t="s">
        <v>69</v>
      </c>
      <c r="C7373" t="s">
        <v>7960</v>
      </c>
      <c r="D7373" t="s">
        <v>86</v>
      </c>
      <c r="E7373" s="149">
        <v>190125</v>
      </c>
      <c r="F7373" s="149">
        <v>5703.75</v>
      </c>
      <c r="G7373" s="149">
        <v>195828.75</v>
      </c>
      <c r="H7373" s="150">
        <f>Tabela2[[#This Row],[PERCENTUAL REALIZADO2]]*1/100</f>
        <v>0.73829999999999996</v>
      </c>
      <c r="I7373">
        <v>73.83</v>
      </c>
      <c r="J7373" s="111">
        <v>39724</v>
      </c>
      <c r="L7373" t="s">
        <v>2</v>
      </c>
      <c r="M7373" t="s">
        <v>84</v>
      </c>
      <c r="N7373" t="s">
        <v>915</v>
      </c>
    </row>
    <row r="7374" spans="1:14" x14ac:dyDescent="0.25">
      <c r="A7374" t="s">
        <v>667</v>
      </c>
      <c r="B7374" t="s">
        <v>62</v>
      </c>
      <c r="C7374" t="s">
        <v>3093</v>
      </c>
      <c r="D7374" t="s">
        <v>79</v>
      </c>
      <c r="E7374" s="149">
        <v>341250</v>
      </c>
      <c r="F7374" s="149">
        <v>8750</v>
      </c>
      <c r="G7374" s="149">
        <v>350000</v>
      </c>
      <c r="H7374" s="150">
        <f>Tabela2[[#This Row],[PERCENTUAL REALIZADO2]]*1/100</f>
        <v>0.52617199999999997</v>
      </c>
      <c r="I7374">
        <v>52.617199999999997</v>
      </c>
      <c r="J7374" s="111">
        <v>41880</v>
      </c>
      <c r="L7374" t="s">
        <v>2</v>
      </c>
      <c r="M7374" t="s">
        <v>80</v>
      </c>
      <c r="N7374" t="s">
        <v>1324</v>
      </c>
    </row>
    <row r="7375" spans="1:14" x14ac:dyDescent="0.25">
      <c r="A7375" t="s">
        <v>2046</v>
      </c>
      <c r="B7375" t="s">
        <v>52</v>
      </c>
      <c r="C7375" t="s">
        <v>2354</v>
      </c>
      <c r="D7375" t="s">
        <v>79</v>
      </c>
      <c r="E7375" s="149">
        <v>243750</v>
      </c>
      <c r="F7375" s="149">
        <v>5000</v>
      </c>
      <c r="G7375" s="149">
        <v>248750</v>
      </c>
      <c r="H7375" s="150">
        <f>Tabela2[[#This Row],[PERCENTUAL REALIZADO2]]*1/100</f>
        <v>0.99798900000000001</v>
      </c>
      <c r="I7375">
        <v>99.798900000000003</v>
      </c>
      <c r="J7375" s="111">
        <v>41801</v>
      </c>
      <c r="K7375" s="111">
        <v>41823</v>
      </c>
      <c r="L7375" t="s">
        <v>2</v>
      </c>
      <c r="M7375" t="s">
        <v>80</v>
      </c>
      <c r="N7375" t="s">
        <v>1324</v>
      </c>
    </row>
    <row r="7376" spans="1:14" x14ac:dyDescent="0.25">
      <c r="A7376" t="s">
        <v>311</v>
      </c>
      <c r="B7376" t="s">
        <v>57</v>
      </c>
      <c r="C7376" t="s">
        <v>9863</v>
      </c>
      <c r="D7376" t="s">
        <v>79</v>
      </c>
      <c r="E7376" s="149">
        <v>585000</v>
      </c>
      <c r="F7376" s="149">
        <v>12000</v>
      </c>
      <c r="G7376" s="149">
        <v>597000</v>
      </c>
      <c r="H7376" s="150">
        <f>Tabela2[[#This Row],[PERCENTUAL REALIZADO2]]*1/100</f>
        <v>0.94639799999999996</v>
      </c>
      <c r="I7376">
        <v>94.639799999999994</v>
      </c>
      <c r="J7376" s="111">
        <v>41688</v>
      </c>
      <c r="L7376" t="s">
        <v>2</v>
      </c>
      <c r="M7376" t="s">
        <v>80</v>
      </c>
      <c r="N7376" t="s">
        <v>1324</v>
      </c>
    </row>
    <row r="7377" spans="1:14" x14ac:dyDescent="0.25">
      <c r="A7377" t="s">
        <v>741</v>
      </c>
      <c r="B7377" t="s">
        <v>57</v>
      </c>
      <c r="C7377" t="s">
        <v>9579</v>
      </c>
      <c r="D7377" t="s">
        <v>79</v>
      </c>
      <c r="E7377" s="149">
        <v>243750</v>
      </c>
      <c r="F7377" s="149">
        <v>6250</v>
      </c>
      <c r="G7377" s="149">
        <v>250000</v>
      </c>
      <c r="H7377" s="150">
        <f>Tabela2[[#This Row],[PERCENTUAL REALIZADO2]]*1/100</f>
        <v>0.15720000000000001</v>
      </c>
      <c r="I7377">
        <v>15.72</v>
      </c>
      <c r="J7377" s="111">
        <v>41640</v>
      </c>
      <c r="K7377" s="111">
        <v>41733</v>
      </c>
      <c r="L7377" t="s">
        <v>2</v>
      </c>
      <c r="M7377" t="s">
        <v>80</v>
      </c>
      <c r="N7377" t="s">
        <v>1324</v>
      </c>
    </row>
    <row r="7378" spans="1:14" x14ac:dyDescent="0.25">
      <c r="A7378" t="s">
        <v>311</v>
      </c>
      <c r="B7378" t="s">
        <v>52</v>
      </c>
      <c r="C7378" t="s">
        <v>5255</v>
      </c>
      <c r="D7378" t="s">
        <v>79</v>
      </c>
      <c r="E7378" s="149">
        <v>585000</v>
      </c>
      <c r="F7378" s="149">
        <v>15000</v>
      </c>
      <c r="G7378" s="149">
        <v>600000</v>
      </c>
      <c r="H7378" s="150">
        <f>Tabela2[[#This Row],[PERCENTUAL REALIZADO2]]*1/100</f>
        <v>0.999166</v>
      </c>
      <c r="I7378">
        <v>99.916600000000003</v>
      </c>
      <c r="J7378" s="111">
        <v>41821</v>
      </c>
      <c r="L7378" t="s">
        <v>2</v>
      </c>
      <c r="M7378" t="s">
        <v>80</v>
      </c>
      <c r="N7378" t="s">
        <v>1324</v>
      </c>
    </row>
    <row r="7379" spans="1:14" x14ac:dyDescent="0.25">
      <c r="A7379" t="s">
        <v>10217</v>
      </c>
      <c r="B7379" t="s">
        <v>67</v>
      </c>
      <c r="C7379" t="s">
        <v>3432</v>
      </c>
      <c r="D7379" t="s">
        <v>86</v>
      </c>
      <c r="E7379" s="149">
        <v>493100</v>
      </c>
      <c r="F7379" s="149">
        <v>182591.22</v>
      </c>
      <c r="G7379" s="149">
        <v>675691.22</v>
      </c>
      <c r="H7379" s="150">
        <f>Tabela2[[#This Row],[PERCENTUAL REALIZADO2]]*1/100</f>
        <v>0.54869699999999999</v>
      </c>
      <c r="I7379">
        <v>54.869700000000002</v>
      </c>
      <c r="J7379" s="111">
        <v>41821</v>
      </c>
      <c r="K7379" s="111">
        <v>41821</v>
      </c>
      <c r="L7379" t="s">
        <v>2</v>
      </c>
      <c r="M7379" t="s">
        <v>84</v>
      </c>
      <c r="N7379" t="s">
        <v>88</v>
      </c>
    </row>
    <row r="7380" spans="1:14" x14ac:dyDescent="0.25">
      <c r="A7380" t="s">
        <v>10218</v>
      </c>
      <c r="B7380" t="s">
        <v>45</v>
      </c>
      <c r="C7380" t="s">
        <v>584</v>
      </c>
      <c r="D7380" t="s">
        <v>86</v>
      </c>
      <c r="E7380" s="149">
        <v>295300</v>
      </c>
      <c r="F7380" s="149">
        <v>95552.69</v>
      </c>
      <c r="G7380" s="149">
        <v>390852.69</v>
      </c>
      <c r="H7380" s="150">
        <f>Tabela2[[#This Row],[PERCENTUAL REALIZADO2]]*1/100</f>
        <v>0.87734499999999993</v>
      </c>
      <c r="I7380">
        <v>87.734499999999997</v>
      </c>
      <c r="J7380" s="111">
        <v>41810</v>
      </c>
      <c r="L7380" t="s">
        <v>2</v>
      </c>
      <c r="M7380" t="s">
        <v>84</v>
      </c>
      <c r="N7380" t="s">
        <v>88</v>
      </c>
    </row>
    <row r="7381" spans="1:14" x14ac:dyDescent="0.25">
      <c r="A7381" t="s">
        <v>10219</v>
      </c>
      <c r="B7381" t="s">
        <v>52</v>
      </c>
      <c r="C7381" t="s">
        <v>2483</v>
      </c>
      <c r="D7381" t="s">
        <v>86</v>
      </c>
      <c r="E7381" s="149">
        <v>291203.56</v>
      </c>
      <c r="F7381" s="149">
        <v>0</v>
      </c>
      <c r="G7381" s="149">
        <v>291203.56</v>
      </c>
      <c r="H7381" s="150">
        <f>Tabela2[[#This Row],[PERCENTUAL REALIZADO2]]*1/100</f>
        <v>0.50186999999999993</v>
      </c>
      <c r="I7381">
        <v>50.186999999999998</v>
      </c>
      <c r="J7381" s="111">
        <v>41820</v>
      </c>
      <c r="L7381" t="s">
        <v>2</v>
      </c>
      <c r="M7381" t="s">
        <v>84</v>
      </c>
      <c r="N7381" t="s">
        <v>88</v>
      </c>
    </row>
    <row r="7382" spans="1:14" x14ac:dyDescent="0.25">
      <c r="A7382" t="s">
        <v>10097</v>
      </c>
      <c r="B7382" t="s">
        <v>52</v>
      </c>
      <c r="C7382" t="s">
        <v>2483</v>
      </c>
      <c r="D7382" t="s">
        <v>86</v>
      </c>
      <c r="E7382" s="149">
        <v>329829.76000000001</v>
      </c>
      <c r="F7382" s="149">
        <v>0</v>
      </c>
      <c r="G7382" s="149">
        <v>329829.76000000001</v>
      </c>
      <c r="H7382" s="150">
        <f>Tabela2[[#This Row],[PERCENTUAL REALIZADO2]]*1/100</f>
        <v>0.50727600000000006</v>
      </c>
      <c r="I7382">
        <v>50.727600000000002</v>
      </c>
      <c r="J7382" s="111">
        <v>41820</v>
      </c>
      <c r="L7382" t="s">
        <v>2</v>
      </c>
      <c r="M7382" t="s">
        <v>84</v>
      </c>
      <c r="N7382" t="s">
        <v>88</v>
      </c>
    </row>
    <row r="7383" spans="1:14" x14ac:dyDescent="0.25">
      <c r="A7383" t="s">
        <v>10220</v>
      </c>
      <c r="B7383" t="s">
        <v>68</v>
      </c>
      <c r="C7383" t="s">
        <v>168</v>
      </c>
      <c r="D7383" t="s">
        <v>86</v>
      </c>
      <c r="E7383" s="149">
        <v>987600</v>
      </c>
      <c r="F7383" s="149">
        <v>97895.83</v>
      </c>
      <c r="G7383" s="149">
        <v>1085495.83</v>
      </c>
      <c r="H7383" s="150">
        <f>Tabela2[[#This Row],[PERCENTUAL REALIZADO2]]*1/100</f>
        <v>0.19190699999999999</v>
      </c>
      <c r="I7383">
        <v>19.1907</v>
      </c>
      <c r="J7383" s="111">
        <v>41913</v>
      </c>
      <c r="L7383" t="s">
        <v>2</v>
      </c>
      <c r="M7383" t="s">
        <v>84</v>
      </c>
      <c r="N7383" t="s">
        <v>88</v>
      </c>
    </row>
    <row r="7384" spans="1:14" x14ac:dyDescent="0.25">
      <c r="A7384" t="s">
        <v>10221</v>
      </c>
      <c r="B7384" t="s">
        <v>57</v>
      </c>
      <c r="C7384" t="s">
        <v>705</v>
      </c>
      <c r="D7384" t="s">
        <v>86</v>
      </c>
      <c r="E7384" s="149">
        <v>987600</v>
      </c>
      <c r="F7384" s="149">
        <v>218577.26</v>
      </c>
      <c r="G7384" s="149">
        <v>1206177.26</v>
      </c>
      <c r="H7384" s="150">
        <f>Tabela2[[#This Row],[PERCENTUAL REALIZADO2]]*1/100</f>
        <v>0.81487300000000007</v>
      </c>
      <c r="I7384">
        <v>81.487300000000005</v>
      </c>
      <c r="J7384" s="111">
        <v>41641</v>
      </c>
      <c r="L7384" t="s">
        <v>2</v>
      </c>
      <c r="M7384" t="s">
        <v>84</v>
      </c>
      <c r="N7384" t="s">
        <v>88</v>
      </c>
    </row>
    <row r="7385" spans="1:14" x14ac:dyDescent="0.25">
      <c r="A7385" t="s">
        <v>10223</v>
      </c>
      <c r="B7385" t="s">
        <v>52</v>
      </c>
      <c r="C7385" t="s">
        <v>10222</v>
      </c>
      <c r="D7385" t="s">
        <v>86</v>
      </c>
      <c r="E7385" s="149">
        <v>690900</v>
      </c>
      <c r="F7385" s="149">
        <v>13818</v>
      </c>
      <c r="G7385" s="149">
        <v>704718</v>
      </c>
      <c r="H7385" s="150">
        <f>Tabela2[[#This Row],[PERCENTUAL REALIZADO2]]*1/100</f>
        <v>0.84737600000000002</v>
      </c>
      <c r="I7385">
        <v>84.7376</v>
      </c>
      <c r="J7385" s="111">
        <v>41502</v>
      </c>
      <c r="L7385" t="s">
        <v>2</v>
      </c>
      <c r="M7385" t="s">
        <v>84</v>
      </c>
      <c r="N7385" t="s">
        <v>88</v>
      </c>
    </row>
    <row r="7386" spans="1:14" x14ac:dyDescent="0.25">
      <c r="A7386" t="s">
        <v>10224</v>
      </c>
      <c r="B7386" t="s">
        <v>53</v>
      </c>
      <c r="C7386" t="s">
        <v>5938</v>
      </c>
      <c r="D7386" t="s">
        <v>86</v>
      </c>
      <c r="E7386" s="149">
        <v>1518384.25</v>
      </c>
      <c r="F7386" s="149">
        <v>30987.43</v>
      </c>
      <c r="G7386" s="149">
        <v>1549371.68</v>
      </c>
      <c r="H7386" s="150">
        <f>Tabela2[[#This Row],[PERCENTUAL REALIZADO2]]*1/100</f>
        <v>8.7729999999999995E-3</v>
      </c>
      <c r="I7386">
        <v>0.87729999999999997</v>
      </c>
      <c r="J7386" s="111">
        <v>41791</v>
      </c>
      <c r="L7386" t="s">
        <v>2</v>
      </c>
      <c r="M7386" t="s">
        <v>84</v>
      </c>
      <c r="N7386" t="s">
        <v>88</v>
      </c>
    </row>
    <row r="7387" spans="1:14" x14ac:dyDescent="0.25">
      <c r="A7387" t="s">
        <v>10225</v>
      </c>
      <c r="B7387" t="s">
        <v>47</v>
      </c>
      <c r="C7387" t="s">
        <v>1110</v>
      </c>
      <c r="D7387" t="s">
        <v>86</v>
      </c>
      <c r="E7387" s="149">
        <v>1097208.27</v>
      </c>
      <c r="F7387" s="149">
        <v>50000</v>
      </c>
      <c r="G7387" s="149">
        <v>1147208.27</v>
      </c>
      <c r="H7387" s="150">
        <f>Tabela2[[#This Row],[PERCENTUAL REALIZADO2]]*1/100</f>
        <v>0.46779699999999996</v>
      </c>
      <c r="I7387">
        <v>46.779699999999998</v>
      </c>
      <c r="J7387" s="111">
        <v>41807</v>
      </c>
      <c r="L7387" t="s">
        <v>2</v>
      </c>
      <c r="M7387" t="s">
        <v>84</v>
      </c>
      <c r="N7387" t="s">
        <v>88</v>
      </c>
    </row>
    <row r="7388" spans="1:14" x14ac:dyDescent="0.25">
      <c r="A7388" t="s">
        <v>10226</v>
      </c>
      <c r="B7388" t="s">
        <v>48</v>
      </c>
      <c r="C7388" t="s">
        <v>4640</v>
      </c>
      <c r="D7388" t="s">
        <v>86</v>
      </c>
      <c r="E7388" s="149">
        <v>493100</v>
      </c>
      <c r="F7388" s="149">
        <v>2031.81</v>
      </c>
      <c r="G7388" s="149">
        <v>495131.81</v>
      </c>
      <c r="H7388" s="150">
        <f>Tabela2[[#This Row],[PERCENTUAL REALIZADO2]]*1/100</f>
        <v>0.97995500000000002</v>
      </c>
      <c r="I7388">
        <v>97.995500000000007</v>
      </c>
      <c r="J7388" s="111">
        <v>41821</v>
      </c>
      <c r="L7388" t="s">
        <v>2</v>
      </c>
      <c r="M7388" t="s">
        <v>84</v>
      </c>
      <c r="N7388" t="s">
        <v>88</v>
      </c>
    </row>
    <row r="7389" spans="1:14" x14ac:dyDescent="0.25">
      <c r="A7389" t="s">
        <v>10227</v>
      </c>
      <c r="B7389" t="s">
        <v>60</v>
      </c>
      <c r="C7389" t="s">
        <v>526</v>
      </c>
      <c r="D7389" t="s">
        <v>86</v>
      </c>
      <c r="E7389" s="149">
        <v>122925</v>
      </c>
      <c r="F7389" s="149">
        <v>149060.07999999999</v>
      </c>
      <c r="G7389" s="149">
        <v>271985.08</v>
      </c>
      <c r="H7389" s="150">
        <f>Tabela2[[#This Row],[PERCENTUAL REALIZADO2]]*1/100</f>
        <v>0.76498699999999997</v>
      </c>
      <c r="I7389">
        <v>76.498699999999999</v>
      </c>
      <c r="J7389" s="111">
        <v>41821</v>
      </c>
      <c r="K7389" s="111">
        <v>42730</v>
      </c>
      <c r="L7389" t="s">
        <v>2</v>
      </c>
      <c r="M7389" t="s">
        <v>84</v>
      </c>
      <c r="N7389" t="s">
        <v>88</v>
      </c>
    </row>
    <row r="7390" spans="1:14" x14ac:dyDescent="0.25">
      <c r="A7390" t="s">
        <v>10228</v>
      </c>
      <c r="B7390" t="s">
        <v>53</v>
      </c>
      <c r="C7390" t="s">
        <v>8839</v>
      </c>
      <c r="D7390" t="s">
        <v>86</v>
      </c>
      <c r="E7390" s="149">
        <v>1284300</v>
      </c>
      <c r="F7390" s="149">
        <v>74625.72</v>
      </c>
      <c r="G7390" s="149">
        <v>1358925.72</v>
      </c>
      <c r="H7390" s="150">
        <f>Tabela2[[#This Row],[PERCENTUAL REALIZADO2]]*1/100</f>
        <v>0.396208</v>
      </c>
      <c r="I7390">
        <v>39.620800000000003</v>
      </c>
      <c r="J7390" s="111">
        <v>41691</v>
      </c>
      <c r="L7390" t="s">
        <v>2</v>
      </c>
      <c r="M7390" t="s">
        <v>84</v>
      </c>
      <c r="N7390" t="s">
        <v>88</v>
      </c>
    </row>
    <row r="7391" spans="1:14" x14ac:dyDescent="0.25">
      <c r="A7391" t="s">
        <v>10230</v>
      </c>
      <c r="B7391" t="s">
        <v>48</v>
      </c>
      <c r="C7391" t="s">
        <v>4837</v>
      </c>
      <c r="D7391" t="s">
        <v>86</v>
      </c>
      <c r="E7391" s="149">
        <v>590615.4</v>
      </c>
      <c r="F7391" s="149">
        <v>12384.6</v>
      </c>
      <c r="G7391" s="149">
        <v>603000</v>
      </c>
      <c r="H7391" s="150">
        <f>Tabela2[[#This Row],[PERCENTUAL REALIZADO2]]*1/100</f>
        <v>0.97699899999999995</v>
      </c>
      <c r="I7391">
        <v>97.6999</v>
      </c>
      <c r="J7391" s="111">
        <v>41791</v>
      </c>
      <c r="L7391" t="s">
        <v>2</v>
      </c>
      <c r="M7391" t="s">
        <v>84</v>
      </c>
      <c r="N7391" t="s">
        <v>88</v>
      </c>
    </row>
    <row r="7392" spans="1:14" x14ac:dyDescent="0.25">
      <c r="A7392" t="s">
        <v>10231</v>
      </c>
      <c r="B7392" t="s">
        <v>51</v>
      </c>
      <c r="C7392" t="s">
        <v>710</v>
      </c>
      <c r="D7392" t="s">
        <v>86</v>
      </c>
      <c r="E7392" s="149">
        <v>491715.4</v>
      </c>
      <c r="F7392" s="149">
        <v>18545.64</v>
      </c>
      <c r="G7392" s="149">
        <v>510261.04</v>
      </c>
      <c r="H7392" s="150">
        <f>Tabela2[[#This Row],[PERCENTUAL REALIZADO2]]*1/100</f>
        <v>0.181751</v>
      </c>
      <c r="I7392">
        <v>18.1751</v>
      </c>
      <c r="J7392" s="111">
        <v>40909</v>
      </c>
      <c r="L7392" t="s">
        <v>2</v>
      </c>
      <c r="M7392" t="s">
        <v>84</v>
      </c>
      <c r="N7392" t="s">
        <v>88</v>
      </c>
    </row>
    <row r="7393" spans="1:14" x14ac:dyDescent="0.25">
      <c r="A7393" t="s">
        <v>10232</v>
      </c>
      <c r="B7393" t="s">
        <v>51</v>
      </c>
      <c r="C7393" t="s">
        <v>3860</v>
      </c>
      <c r="D7393" t="s">
        <v>86</v>
      </c>
      <c r="E7393" s="149">
        <v>987600</v>
      </c>
      <c r="F7393" s="149">
        <v>46414.43</v>
      </c>
      <c r="G7393" s="149">
        <v>1034014.43</v>
      </c>
      <c r="H7393" s="150">
        <f>Tabela2[[#This Row],[PERCENTUAL REALIZADO2]]*1/100</f>
        <v>0.72178299999999995</v>
      </c>
      <c r="I7393">
        <v>72.178299999999993</v>
      </c>
      <c r="J7393" s="111">
        <v>41785</v>
      </c>
      <c r="L7393" t="s">
        <v>2</v>
      </c>
      <c r="M7393" t="s">
        <v>84</v>
      </c>
      <c r="N7393" t="s">
        <v>88</v>
      </c>
    </row>
    <row r="7394" spans="1:14" x14ac:dyDescent="0.25">
      <c r="A7394" t="s">
        <v>10233</v>
      </c>
      <c r="B7394" t="s">
        <v>47</v>
      </c>
      <c r="C7394" t="s">
        <v>3887</v>
      </c>
      <c r="D7394" t="s">
        <v>86</v>
      </c>
      <c r="E7394" s="149">
        <v>349299.4</v>
      </c>
      <c r="F7394" s="149">
        <v>13980</v>
      </c>
      <c r="G7394" s="149">
        <v>363279.4</v>
      </c>
      <c r="H7394" s="150">
        <f>Tabela2[[#This Row],[PERCENTUAL REALIZADO2]]*1/100</f>
        <v>0.84820899999999999</v>
      </c>
      <c r="I7394">
        <v>84.820899999999995</v>
      </c>
      <c r="J7394" s="111">
        <v>41817</v>
      </c>
      <c r="L7394" t="s">
        <v>2</v>
      </c>
      <c r="M7394" t="s">
        <v>84</v>
      </c>
      <c r="N7394" t="s">
        <v>88</v>
      </c>
    </row>
    <row r="7395" spans="1:14" x14ac:dyDescent="0.25">
      <c r="A7395" t="s">
        <v>10235</v>
      </c>
      <c r="B7395" t="s">
        <v>69</v>
      </c>
      <c r="C7395" t="s">
        <v>10234</v>
      </c>
      <c r="D7395" t="s">
        <v>636</v>
      </c>
      <c r="E7395" s="149">
        <v>990000</v>
      </c>
      <c r="F7395" s="149">
        <v>10000</v>
      </c>
      <c r="G7395" s="149">
        <v>1000000</v>
      </c>
      <c r="H7395" s="150">
        <f>Tabela2[[#This Row],[PERCENTUAL REALIZADO2]]*1/100</f>
        <v>0.53184600000000004</v>
      </c>
      <c r="I7395">
        <v>53.184600000000003</v>
      </c>
      <c r="J7395" s="111">
        <v>41791</v>
      </c>
      <c r="L7395" t="s">
        <v>2</v>
      </c>
      <c r="M7395" t="s">
        <v>84</v>
      </c>
      <c r="N7395" t="s">
        <v>1361</v>
      </c>
    </row>
    <row r="7396" spans="1:14" x14ac:dyDescent="0.25">
      <c r="A7396" t="s">
        <v>10236</v>
      </c>
      <c r="B7396" t="s">
        <v>51</v>
      </c>
      <c r="C7396" t="s">
        <v>9236</v>
      </c>
      <c r="D7396" t="s">
        <v>86</v>
      </c>
      <c r="E7396" s="149">
        <v>245850</v>
      </c>
      <c r="F7396" s="149">
        <v>13855.23</v>
      </c>
      <c r="G7396" s="149">
        <v>259705.23</v>
      </c>
      <c r="H7396" s="150">
        <f>Tabela2[[#This Row],[PERCENTUAL REALIZADO2]]*1/100</f>
        <v>0.30293100000000001</v>
      </c>
      <c r="I7396">
        <v>30.293099999999999</v>
      </c>
      <c r="J7396" s="111">
        <v>41791</v>
      </c>
      <c r="L7396" t="s">
        <v>2</v>
      </c>
      <c r="M7396" t="s">
        <v>84</v>
      </c>
      <c r="N7396" t="s">
        <v>88</v>
      </c>
    </row>
    <row r="7397" spans="1:14" x14ac:dyDescent="0.25">
      <c r="A7397" t="s">
        <v>10237</v>
      </c>
      <c r="B7397" t="s">
        <v>53</v>
      </c>
      <c r="C7397" t="s">
        <v>4100</v>
      </c>
      <c r="D7397" t="s">
        <v>86</v>
      </c>
      <c r="E7397" s="149">
        <v>987600</v>
      </c>
      <c r="F7397" s="149">
        <v>85878.26</v>
      </c>
      <c r="G7397" s="149">
        <v>1073478.26</v>
      </c>
      <c r="H7397" s="150">
        <f>Tabela2[[#This Row],[PERCENTUAL REALIZADO2]]*1/100</f>
        <v>0.24183399999999999</v>
      </c>
      <c r="I7397">
        <v>24.183399999999999</v>
      </c>
      <c r="J7397" s="111">
        <v>41807</v>
      </c>
      <c r="L7397" t="s">
        <v>2</v>
      </c>
      <c r="M7397" t="s">
        <v>84</v>
      </c>
      <c r="N7397" t="s">
        <v>88</v>
      </c>
    </row>
    <row r="7398" spans="1:14" x14ac:dyDescent="0.25">
      <c r="A7398" t="s">
        <v>10238</v>
      </c>
      <c r="B7398" t="s">
        <v>60</v>
      </c>
      <c r="C7398" t="s">
        <v>8814</v>
      </c>
      <c r="D7398" t="s">
        <v>86</v>
      </c>
      <c r="E7398" s="149">
        <v>987600</v>
      </c>
      <c r="F7398" s="149">
        <v>33489.279999999999</v>
      </c>
      <c r="G7398" s="149">
        <v>1021089.28</v>
      </c>
      <c r="H7398" s="150">
        <f>Tabela2[[#This Row],[PERCENTUAL REALIZADO2]]*1/100</f>
        <v>0.199797</v>
      </c>
      <c r="I7398">
        <v>19.979700000000001</v>
      </c>
      <c r="J7398" s="111">
        <v>41810</v>
      </c>
      <c r="L7398" t="s">
        <v>2</v>
      </c>
      <c r="M7398" t="s">
        <v>84</v>
      </c>
      <c r="N7398" t="s">
        <v>88</v>
      </c>
    </row>
    <row r="7399" spans="1:14" x14ac:dyDescent="0.25">
      <c r="A7399" t="s">
        <v>10239</v>
      </c>
      <c r="B7399" t="s">
        <v>68</v>
      </c>
      <c r="C7399" t="s">
        <v>6109</v>
      </c>
      <c r="D7399" t="s">
        <v>86</v>
      </c>
      <c r="E7399" s="149">
        <v>250795</v>
      </c>
      <c r="F7399" s="149">
        <v>8394.08</v>
      </c>
      <c r="G7399" s="149">
        <v>259189.08</v>
      </c>
      <c r="H7399" s="150">
        <f>Tabela2[[#This Row],[PERCENTUAL REALIZADO2]]*1/100</f>
        <v>0.88985400000000003</v>
      </c>
      <c r="I7399">
        <v>88.985399999999998</v>
      </c>
      <c r="J7399" s="111">
        <v>41578</v>
      </c>
      <c r="L7399" t="s">
        <v>2</v>
      </c>
      <c r="M7399" t="s">
        <v>84</v>
      </c>
      <c r="N7399" t="s">
        <v>88</v>
      </c>
    </row>
    <row r="7400" spans="1:14" x14ac:dyDescent="0.25">
      <c r="A7400" t="s">
        <v>10240</v>
      </c>
      <c r="B7400" t="s">
        <v>60</v>
      </c>
      <c r="C7400" t="s">
        <v>2261</v>
      </c>
      <c r="D7400" t="s">
        <v>86</v>
      </c>
      <c r="E7400" s="149">
        <v>245850</v>
      </c>
      <c r="F7400" s="149">
        <v>68407.91</v>
      </c>
      <c r="G7400" s="149">
        <v>314257.90999999997</v>
      </c>
      <c r="H7400" s="150">
        <f>Tabela2[[#This Row],[PERCENTUAL REALIZADO2]]*1/100</f>
        <v>0.53785400000000005</v>
      </c>
      <c r="I7400">
        <v>53.785400000000003</v>
      </c>
      <c r="J7400" s="111">
        <v>41808</v>
      </c>
      <c r="L7400" t="s">
        <v>2</v>
      </c>
      <c r="M7400" t="s">
        <v>84</v>
      </c>
      <c r="N7400" t="s">
        <v>88</v>
      </c>
    </row>
    <row r="7401" spans="1:14" x14ac:dyDescent="0.25">
      <c r="A7401" t="s">
        <v>7981</v>
      </c>
      <c r="B7401" t="s">
        <v>54</v>
      </c>
      <c r="C7401" t="s">
        <v>7980</v>
      </c>
      <c r="D7401" t="s">
        <v>86</v>
      </c>
      <c r="E7401" s="149">
        <v>146250</v>
      </c>
      <c r="F7401" s="149">
        <v>40854.51</v>
      </c>
      <c r="G7401" s="149">
        <v>187104.51</v>
      </c>
      <c r="H7401" s="150">
        <f>Tabela2[[#This Row],[PERCENTUAL REALIZADO2]]*1/100</f>
        <v>0.26789999999999997</v>
      </c>
      <c r="I7401">
        <v>26.79</v>
      </c>
      <c r="J7401" s="111">
        <v>40578</v>
      </c>
      <c r="K7401" s="111">
        <v>42004</v>
      </c>
      <c r="L7401" t="s">
        <v>2</v>
      </c>
      <c r="M7401" t="s">
        <v>84</v>
      </c>
      <c r="N7401" t="s">
        <v>915</v>
      </c>
    </row>
    <row r="7402" spans="1:14" x14ac:dyDescent="0.25">
      <c r="A7402" t="s">
        <v>1690</v>
      </c>
      <c r="B7402" t="s">
        <v>47</v>
      </c>
      <c r="C7402" t="s">
        <v>1185</v>
      </c>
      <c r="D7402" t="s">
        <v>86</v>
      </c>
      <c r="E7402" s="149">
        <v>690900</v>
      </c>
      <c r="F7402" s="149">
        <v>15696.17</v>
      </c>
      <c r="G7402" s="149">
        <v>706596.17</v>
      </c>
      <c r="H7402" s="150">
        <f>Tabela2[[#This Row],[PERCENTUAL REALIZADO2]]*1/100</f>
        <v>0.87304700000000002</v>
      </c>
      <c r="I7402">
        <v>87.304699999999997</v>
      </c>
      <c r="J7402" s="111">
        <v>41815</v>
      </c>
      <c r="L7402" t="s">
        <v>2</v>
      </c>
      <c r="M7402" t="s">
        <v>84</v>
      </c>
      <c r="N7402" t="s">
        <v>88</v>
      </c>
    </row>
    <row r="7403" spans="1:14" x14ac:dyDescent="0.25">
      <c r="A7403" t="s">
        <v>10243</v>
      </c>
      <c r="B7403" t="s">
        <v>47</v>
      </c>
      <c r="C7403" t="s">
        <v>4154</v>
      </c>
      <c r="D7403" t="s">
        <v>86</v>
      </c>
      <c r="E7403" s="149">
        <v>394200</v>
      </c>
      <c r="F7403" s="149">
        <v>10800</v>
      </c>
      <c r="G7403" s="149">
        <v>405000</v>
      </c>
      <c r="H7403" s="150">
        <f>Tabela2[[#This Row],[PERCENTUAL REALIZADO2]]*1/100</f>
        <v>0.75658100000000006</v>
      </c>
      <c r="I7403">
        <v>75.658100000000005</v>
      </c>
      <c r="J7403" s="111">
        <v>41577</v>
      </c>
      <c r="L7403" t="s">
        <v>2</v>
      </c>
      <c r="M7403" t="s">
        <v>84</v>
      </c>
      <c r="N7403" t="s">
        <v>88</v>
      </c>
    </row>
    <row r="7404" spans="1:14" x14ac:dyDescent="0.25">
      <c r="A7404" t="s">
        <v>10244</v>
      </c>
      <c r="B7404" t="s">
        <v>47</v>
      </c>
      <c r="C7404" t="s">
        <v>7990</v>
      </c>
      <c r="D7404" t="s">
        <v>86</v>
      </c>
      <c r="E7404" s="149">
        <v>493100</v>
      </c>
      <c r="F7404" s="149">
        <v>6900</v>
      </c>
      <c r="G7404" s="149">
        <v>500000</v>
      </c>
      <c r="H7404" s="150">
        <f>Tabela2[[#This Row],[PERCENTUAL REALIZADO2]]*1/100</f>
        <v>0.79542599999999997</v>
      </c>
      <c r="I7404">
        <v>79.542599999999993</v>
      </c>
      <c r="J7404" s="111">
        <v>41791</v>
      </c>
      <c r="L7404" t="s">
        <v>2</v>
      </c>
      <c r="M7404" t="s">
        <v>84</v>
      </c>
      <c r="N7404" t="s">
        <v>88</v>
      </c>
    </row>
    <row r="7405" spans="1:14" x14ac:dyDescent="0.25">
      <c r="A7405" t="s">
        <v>5416</v>
      </c>
      <c r="B7405" t="s">
        <v>58</v>
      </c>
      <c r="C7405" t="s">
        <v>885</v>
      </c>
      <c r="D7405" t="s">
        <v>86</v>
      </c>
      <c r="E7405" s="149">
        <v>1458288.98</v>
      </c>
      <c r="F7405" s="149">
        <v>60762.02</v>
      </c>
      <c r="G7405" s="149">
        <v>1519051</v>
      </c>
      <c r="H7405" s="150">
        <f>Tabela2[[#This Row],[PERCENTUAL REALIZADO2]]*1/100</f>
        <v>0.51020900000000002</v>
      </c>
      <c r="I7405">
        <v>51.020899999999997</v>
      </c>
      <c r="J7405" s="111">
        <v>41568</v>
      </c>
      <c r="L7405" t="s">
        <v>2</v>
      </c>
      <c r="M7405" t="s">
        <v>84</v>
      </c>
      <c r="N7405" t="s">
        <v>88</v>
      </c>
    </row>
    <row r="7406" spans="1:14" x14ac:dyDescent="0.25">
      <c r="A7406" t="s">
        <v>10245</v>
      </c>
      <c r="B7406" t="s">
        <v>53</v>
      </c>
      <c r="C7406" t="s">
        <v>1209</v>
      </c>
      <c r="D7406" t="s">
        <v>86</v>
      </c>
      <c r="E7406" s="149">
        <v>2957292.4</v>
      </c>
      <c r="F7406" s="149">
        <v>257155.86</v>
      </c>
      <c r="G7406" s="149">
        <v>3214448.26</v>
      </c>
      <c r="H7406" s="150">
        <f>Tabela2[[#This Row],[PERCENTUAL REALIZADO2]]*1/100</f>
        <v>0.47285100000000002</v>
      </c>
      <c r="I7406">
        <v>47.2851</v>
      </c>
      <c r="J7406" s="111">
        <v>41820</v>
      </c>
      <c r="L7406" t="s">
        <v>2</v>
      </c>
      <c r="M7406" t="s">
        <v>84</v>
      </c>
      <c r="N7406" t="s">
        <v>587</v>
      </c>
    </row>
    <row r="7407" spans="1:14" x14ac:dyDescent="0.25">
      <c r="A7407" t="s">
        <v>10246</v>
      </c>
      <c r="B7407" t="s">
        <v>65</v>
      </c>
      <c r="C7407" t="s">
        <v>6030</v>
      </c>
      <c r="D7407" t="s">
        <v>86</v>
      </c>
      <c r="E7407" s="149">
        <v>245850</v>
      </c>
      <c r="F7407" s="149">
        <v>151100</v>
      </c>
      <c r="G7407" s="149">
        <v>396950</v>
      </c>
      <c r="H7407" s="150">
        <f>Tabela2[[#This Row],[PERCENTUAL REALIZADO2]]*1/100</f>
        <v>0.96095900000000001</v>
      </c>
      <c r="I7407">
        <v>96.0959</v>
      </c>
      <c r="J7407" s="111">
        <v>41807</v>
      </c>
      <c r="L7407" t="s">
        <v>2</v>
      </c>
      <c r="M7407" t="s">
        <v>84</v>
      </c>
      <c r="N7407" t="s">
        <v>88</v>
      </c>
    </row>
    <row r="7408" spans="1:14" x14ac:dyDescent="0.25">
      <c r="A7408" t="s">
        <v>10247</v>
      </c>
      <c r="B7408" t="s">
        <v>65</v>
      </c>
      <c r="C7408" t="s">
        <v>1344</v>
      </c>
      <c r="D7408" t="s">
        <v>817</v>
      </c>
      <c r="E7408" s="149">
        <v>1000000</v>
      </c>
      <c r="F7408" s="149">
        <v>40000</v>
      </c>
      <c r="G7408" s="149">
        <v>1040000</v>
      </c>
      <c r="H7408" s="150">
        <f>Tabela2[[#This Row],[PERCENTUAL REALIZADO2]]*1/100</f>
        <v>5.2690000000000002E-3</v>
      </c>
      <c r="I7408">
        <v>0.52690000000000003</v>
      </c>
      <c r="J7408" s="111">
        <v>41806</v>
      </c>
      <c r="L7408" t="s">
        <v>2</v>
      </c>
      <c r="M7408" t="s">
        <v>715</v>
      </c>
      <c r="N7408" t="s">
        <v>965</v>
      </c>
    </row>
    <row r="7409" spans="1:14" x14ac:dyDescent="0.25">
      <c r="A7409" t="s">
        <v>10249</v>
      </c>
      <c r="B7409" t="s">
        <v>69</v>
      </c>
      <c r="C7409" t="s">
        <v>10248</v>
      </c>
      <c r="D7409" t="s">
        <v>817</v>
      </c>
      <c r="E7409" s="149">
        <v>719946.9</v>
      </c>
      <c r="F7409" s="149">
        <v>79994.100000000006</v>
      </c>
      <c r="G7409" s="149">
        <v>799941</v>
      </c>
      <c r="H7409" s="150">
        <f>Tabela2[[#This Row],[PERCENTUAL REALIZADO2]]*1/100</f>
        <v>2.9007999999999999E-2</v>
      </c>
      <c r="I7409">
        <v>2.9007999999999998</v>
      </c>
      <c r="J7409" s="111">
        <v>42370</v>
      </c>
      <c r="L7409" t="s">
        <v>2</v>
      </c>
      <c r="M7409" t="s">
        <v>715</v>
      </c>
      <c r="N7409" t="s">
        <v>965</v>
      </c>
    </row>
    <row r="7410" spans="1:14" x14ac:dyDescent="0.25">
      <c r="A7410" t="s">
        <v>10250</v>
      </c>
      <c r="B7410" t="s">
        <v>51</v>
      </c>
      <c r="C7410" t="s">
        <v>4303</v>
      </c>
      <c r="D7410" t="s">
        <v>817</v>
      </c>
      <c r="E7410" s="149">
        <v>1219465</v>
      </c>
      <c r="F7410" s="149">
        <v>135496</v>
      </c>
      <c r="G7410" s="149">
        <v>1354961</v>
      </c>
      <c r="H7410" s="150">
        <f>Tabela2[[#This Row],[PERCENTUAL REALIZADO2]]*1/100</f>
        <v>0.15879300000000002</v>
      </c>
      <c r="I7410">
        <v>15.879300000000001</v>
      </c>
      <c r="J7410" s="111">
        <v>41824</v>
      </c>
      <c r="L7410" t="s">
        <v>2</v>
      </c>
      <c r="M7410" t="s">
        <v>715</v>
      </c>
      <c r="N7410" t="s">
        <v>965</v>
      </c>
    </row>
    <row r="7411" spans="1:14" x14ac:dyDescent="0.25">
      <c r="A7411" t="s">
        <v>10252</v>
      </c>
      <c r="B7411" t="s">
        <v>47</v>
      </c>
      <c r="C7411" t="s">
        <v>10251</v>
      </c>
      <c r="D7411" t="s">
        <v>79</v>
      </c>
      <c r="E7411" s="149">
        <v>1950000</v>
      </c>
      <c r="F7411" s="149">
        <v>40000</v>
      </c>
      <c r="G7411" s="149">
        <v>1990000</v>
      </c>
      <c r="H7411" s="150">
        <f>Tabela2[[#This Row],[PERCENTUAL REALIZADO2]]*1/100</f>
        <v>8.8241E-2</v>
      </c>
      <c r="I7411">
        <v>8.8240999999999996</v>
      </c>
      <c r="J7411" s="111">
        <v>41816</v>
      </c>
      <c r="L7411" t="s">
        <v>2</v>
      </c>
      <c r="M7411" t="s">
        <v>80</v>
      </c>
      <c r="N7411" t="s">
        <v>1324</v>
      </c>
    </row>
    <row r="7412" spans="1:14" x14ac:dyDescent="0.25">
      <c r="A7412" t="s">
        <v>10253</v>
      </c>
      <c r="B7412" t="s">
        <v>58</v>
      </c>
      <c r="C7412" t="s">
        <v>1899</v>
      </c>
      <c r="D7412" t="s">
        <v>79</v>
      </c>
      <c r="E7412" s="149">
        <v>390000</v>
      </c>
      <c r="F7412" s="149">
        <v>43333.33</v>
      </c>
      <c r="G7412" s="149">
        <v>433333.33</v>
      </c>
      <c r="H7412" s="150">
        <f>Tabela2[[#This Row],[PERCENTUAL REALIZADO2]]*1/100</f>
        <v>0.42270000000000002</v>
      </c>
      <c r="I7412">
        <v>42.27</v>
      </c>
      <c r="J7412" s="111">
        <v>42917</v>
      </c>
      <c r="L7412" t="s">
        <v>2</v>
      </c>
      <c r="M7412" t="s">
        <v>80</v>
      </c>
      <c r="N7412" t="s">
        <v>1324</v>
      </c>
    </row>
    <row r="7413" spans="1:14" x14ac:dyDescent="0.25">
      <c r="A7413" t="s">
        <v>10254</v>
      </c>
      <c r="B7413" t="s">
        <v>64</v>
      </c>
      <c r="C7413" t="s">
        <v>373</v>
      </c>
      <c r="D7413" t="s">
        <v>636</v>
      </c>
      <c r="E7413" s="149">
        <v>1450000</v>
      </c>
      <c r="F7413" s="149">
        <v>214742.43</v>
      </c>
      <c r="G7413" s="149">
        <v>1664742.43</v>
      </c>
      <c r="H7413" s="150">
        <f>Tabela2[[#This Row],[PERCENTUAL REALIZADO2]]*1/100</f>
        <v>6.1460000000000004E-3</v>
      </c>
      <c r="I7413">
        <v>0.61460000000000004</v>
      </c>
      <c r="J7413" s="111">
        <v>41817</v>
      </c>
      <c r="L7413" t="s">
        <v>2</v>
      </c>
      <c r="M7413" t="s">
        <v>84</v>
      </c>
      <c r="N7413" t="s">
        <v>1361</v>
      </c>
    </row>
    <row r="7414" spans="1:14" x14ac:dyDescent="0.25">
      <c r="A7414" t="s">
        <v>10256</v>
      </c>
      <c r="B7414" t="s">
        <v>58</v>
      </c>
      <c r="C7414" t="s">
        <v>10255</v>
      </c>
      <c r="D7414" t="s">
        <v>636</v>
      </c>
      <c r="E7414" s="149">
        <v>11640000</v>
      </c>
      <c r="F7414" s="149">
        <v>5708060.7999999998</v>
      </c>
      <c r="G7414" s="149">
        <v>17348060.800000001</v>
      </c>
      <c r="H7414" s="150">
        <f>Tabela2[[#This Row],[PERCENTUAL REALIZADO2]]*1/100</f>
        <v>0.253247</v>
      </c>
      <c r="I7414">
        <v>25.3247</v>
      </c>
      <c r="J7414" s="111">
        <v>41796</v>
      </c>
      <c r="L7414" t="s">
        <v>2</v>
      </c>
      <c r="M7414" t="s">
        <v>84</v>
      </c>
      <c r="N7414" t="s">
        <v>1361</v>
      </c>
    </row>
    <row r="7415" spans="1:14" x14ac:dyDescent="0.25">
      <c r="A7415" t="s">
        <v>10257</v>
      </c>
      <c r="B7415" t="s">
        <v>58</v>
      </c>
      <c r="C7415" t="s">
        <v>10255</v>
      </c>
      <c r="D7415" t="s">
        <v>636</v>
      </c>
      <c r="E7415" s="149">
        <v>11640000</v>
      </c>
      <c r="F7415" s="149">
        <v>5708010.5800000001</v>
      </c>
      <c r="G7415" s="149">
        <v>17348010.579999998</v>
      </c>
      <c r="H7415" s="150">
        <f>Tabela2[[#This Row],[PERCENTUAL REALIZADO2]]*1/100</f>
        <v>0.28012700000000001</v>
      </c>
      <c r="I7415">
        <v>28.012699999999999</v>
      </c>
      <c r="J7415" s="111">
        <v>41796</v>
      </c>
      <c r="L7415" t="s">
        <v>2</v>
      </c>
      <c r="M7415" t="s">
        <v>84</v>
      </c>
      <c r="N7415" t="s">
        <v>1361</v>
      </c>
    </row>
    <row r="7416" spans="1:14" x14ac:dyDescent="0.25">
      <c r="A7416" t="s">
        <v>10258</v>
      </c>
      <c r="B7416" t="s">
        <v>57</v>
      </c>
      <c r="C7416" t="s">
        <v>274</v>
      </c>
      <c r="D7416" t="s">
        <v>82</v>
      </c>
      <c r="E7416" s="149">
        <v>243750</v>
      </c>
      <c r="F7416" s="149">
        <v>23563.58</v>
      </c>
      <c r="G7416" s="149">
        <v>267313.58</v>
      </c>
      <c r="H7416" s="150">
        <f>Tabela2[[#This Row],[PERCENTUAL REALIZADO2]]*1/100</f>
        <v>0.83773500000000001</v>
      </c>
      <c r="I7416">
        <v>83.773499999999999</v>
      </c>
      <c r="J7416" s="111">
        <v>41821</v>
      </c>
      <c r="L7416" t="s">
        <v>2</v>
      </c>
      <c r="M7416" t="s">
        <v>84</v>
      </c>
      <c r="N7416" t="s">
        <v>85</v>
      </c>
    </row>
    <row r="7417" spans="1:14" x14ac:dyDescent="0.25">
      <c r="A7417" t="s">
        <v>10260</v>
      </c>
      <c r="B7417" t="s">
        <v>66</v>
      </c>
      <c r="C7417" t="s">
        <v>10259</v>
      </c>
      <c r="D7417" t="s">
        <v>82</v>
      </c>
      <c r="E7417" s="149">
        <v>1170000</v>
      </c>
      <c r="F7417" s="149">
        <v>292500</v>
      </c>
      <c r="G7417" s="149">
        <v>1462500</v>
      </c>
      <c r="H7417" s="150">
        <f>Tabela2[[#This Row],[PERCENTUAL REALIZADO2]]*1/100</f>
        <v>2.5640999999999997E-2</v>
      </c>
      <c r="I7417">
        <v>2.5640999999999998</v>
      </c>
      <c r="J7417" s="111">
        <v>42548</v>
      </c>
      <c r="L7417" t="s">
        <v>2</v>
      </c>
      <c r="M7417" t="s">
        <v>84</v>
      </c>
      <c r="N7417" t="s">
        <v>85</v>
      </c>
    </row>
    <row r="7418" spans="1:14" x14ac:dyDescent="0.25">
      <c r="A7418" t="s">
        <v>10261</v>
      </c>
      <c r="B7418" t="s">
        <v>52</v>
      </c>
      <c r="C7418" t="s">
        <v>6052</v>
      </c>
      <c r="D7418" t="s">
        <v>82</v>
      </c>
      <c r="E7418" s="149">
        <v>1950000</v>
      </c>
      <c r="F7418" s="149">
        <v>60000</v>
      </c>
      <c r="G7418" s="149">
        <v>2010000</v>
      </c>
      <c r="H7418" s="150">
        <f>Tabela2[[#This Row],[PERCENTUAL REALIZADO2]]*1/100</f>
        <v>0.78070899999999999</v>
      </c>
      <c r="I7418">
        <v>78.070899999999995</v>
      </c>
      <c r="J7418" s="111">
        <v>41782</v>
      </c>
      <c r="L7418" t="s">
        <v>2</v>
      </c>
      <c r="M7418" t="s">
        <v>84</v>
      </c>
      <c r="N7418" t="s">
        <v>85</v>
      </c>
    </row>
    <row r="7419" spans="1:14" x14ac:dyDescent="0.25">
      <c r="A7419" t="s">
        <v>10262</v>
      </c>
      <c r="B7419" t="s">
        <v>53</v>
      </c>
      <c r="C7419" t="s">
        <v>1209</v>
      </c>
      <c r="D7419" t="s">
        <v>82</v>
      </c>
      <c r="E7419" s="149">
        <v>487500</v>
      </c>
      <c r="F7419" s="149">
        <v>42391.3</v>
      </c>
      <c r="G7419" s="149">
        <v>529891.30000000005</v>
      </c>
      <c r="H7419" s="150">
        <f>Tabela2[[#This Row],[PERCENTUAL REALIZADO2]]*1/100</f>
        <v>0.84183899999999989</v>
      </c>
      <c r="I7419">
        <v>84.183899999999994</v>
      </c>
      <c r="J7419" s="111">
        <v>41820</v>
      </c>
      <c r="L7419" t="s">
        <v>2</v>
      </c>
      <c r="M7419" t="s">
        <v>84</v>
      </c>
      <c r="N7419" t="s">
        <v>85</v>
      </c>
    </row>
    <row r="7420" spans="1:14" x14ac:dyDescent="0.25">
      <c r="A7420" t="s">
        <v>10263</v>
      </c>
      <c r="B7420" t="s">
        <v>48</v>
      </c>
      <c r="C7420" t="s">
        <v>1421</v>
      </c>
      <c r="D7420" t="s">
        <v>82</v>
      </c>
      <c r="E7420" s="149">
        <v>610561.25</v>
      </c>
      <c r="F7420" s="149">
        <v>12460.43</v>
      </c>
      <c r="G7420" s="149">
        <v>623021.68000000005</v>
      </c>
      <c r="H7420" s="150">
        <f>Tabela2[[#This Row],[PERCENTUAL REALIZADO2]]*1/100</f>
        <v>0.23339300000000002</v>
      </c>
      <c r="I7420">
        <v>23.339300000000001</v>
      </c>
      <c r="J7420" s="111">
        <v>41974</v>
      </c>
      <c r="L7420" t="s">
        <v>2</v>
      </c>
      <c r="M7420" t="s">
        <v>84</v>
      </c>
      <c r="N7420" t="s">
        <v>85</v>
      </c>
    </row>
    <row r="7421" spans="1:14" x14ac:dyDescent="0.25">
      <c r="A7421" t="s">
        <v>10264</v>
      </c>
      <c r="B7421" t="s">
        <v>67</v>
      </c>
      <c r="C7421" t="s">
        <v>1358</v>
      </c>
      <c r="D7421" t="s">
        <v>82</v>
      </c>
      <c r="E7421" s="149">
        <v>731250</v>
      </c>
      <c r="F7421" s="149">
        <v>29112.240000000002</v>
      </c>
      <c r="G7421" s="149">
        <v>760362.24</v>
      </c>
      <c r="H7421" s="150">
        <f>Tabela2[[#This Row],[PERCENTUAL REALIZADO2]]*1/100</f>
        <v>0.96817999999999993</v>
      </c>
      <c r="I7421">
        <v>96.817999999999998</v>
      </c>
      <c r="J7421" s="111">
        <v>41791</v>
      </c>
      <c r="L7421" t="s">
        <v>2</v>
      </c>
      <c r="M7421" t="s">
        <v>84</v>
      </c>
      <c r="N7421" t="s">
        <v>85</v>
      </c>
    </row>
    <row r="7422" spans="1:14" x14ac:dyDescent="0.25">
      <c r="A7422" t="s">
        <v>10266</v>
      </c>
      <c r="B7422" t="s">
        <v>51</v>
      </c>
      <c r="C7422" t="s">
        <v>10265</v>
      </c>
      <c r="D7422" t="s">
        <v>82</v>
      </c>
      <c r="E7422" s="149">
        <v>292500</v>
      </c>
      <c r="F7422" s="149">
        <v>6000</v>
      </c>
      <c r="G7422" s="149">
        <v>298500</v>
      </c>
      <c r="H7422" s="150">
        <f>Tabela2[[#This Row],[PERCENTUAL REALIZADO2]]*1/100</f>
        <v>0.81016699999999997</v>
      </c>
      <c r="I7422">
        <v>81.0167</v>
      </c>
      <c r="J7422" s="111">
        <v>42287</v>
      </c>
      <c r="L7422" t="s">
        <v>2</v>
      </c>
      <c r="M7422" t="s">
        <v>84</v>
      </c>
      <c r="N7422" t="s">
        <v>85</v>
      </c>
    </row>
    <row r="7423" spans="1:14" x14ac:dyDescent="0.25">
      <c r="A7423" t="s">
        <v>10268</v>
      </c>
      <c r="B7423" t="s">
        <v>66</v>
      </c>
      <c r="C7423" t="s">
        <v>10267</v>
      </c>
      <c r="D7423" t="s">
        <v>82</v>
      </c>
      <c r="E7423" s="149">
        <v>487500</v>
      </c>
      <c r="F7423" s="149">
        <v>105924.62</v>
      </c>
      <c r="G7423" s="149">
        <v>593424.62</v>
      </c>
      <c r="H7423" s="150">
        <f>Tabela2[[#This Row],[PERCENTUAL REALIZADO2]]*1/100</f>
        <v>0.94055899999999992</v>
      </c>
      <c r="I7423">
        <v>94.055899999999994</v>
      </c>
      <c r="J7423" s="111">
        <v>41807</v>
      </c>
      <c r="L7423" t="s">
        <v>2</v>
      </c>
      <c r="M7423" t="s">
        <v>84</v>
      </c>
      <c r="N7423" t="s">
        <v>85</v>
      </c>
    </row>
    <row r="7424" spans="1:14" x14ac:dyDescent="0.25">
      <c r="A7424" t="s">
        <v>10269</v>
      </c>
      <c r="B7424" t="s">
        <v>65</v>
      </c>
      <c r="C7424" t="s">
        <v>575</v>
      </c>
      <c r="D7424" t="s">
        <v>82</v>
      </c>
      <c r="E7424" s="149">
        <v>487500</v>
      </c>
      <c r="F7424" s="149">
        <v>335879.74</v>
      </c>
      <c r="G7424" s="149">
        <v>823379.74</v>
      </c>
      <c r="H7424" s="150">
        <f>Tabela2[[#This Row],[PERCENTUAL REALIZADO2]]*1/100</f>
        <v>9.3878000000000003E-2</v>
      </c>
      <c r="I7424">
        <v>9.3878000000000004</v>
      </c>
      <c r="J7424" s="111">
        <v>42200</v>
      </c>
      <c r="L7424" t="s">
        <v>2</v>
      </c>
      <c r="M7424" t="s">
        <v>84</v>
      </c>
      <c r="N7424" t="s">
        <v>85</v>
      </c>
    </row>
    <row r="7425" spans="1:14" x14ac:dyDescent="0.25">
      <c r="A7425" t="s">
        <v>10270</v>
      </c>
      <c r="B7425" t="s">
        <v>46</v>
      </c>
      <c r="C7425" t="s">
        <v>1363</v>
      </c>
      <c r="D7425" t="s">
        <v>86</v>
      </c>
      <c r="E7425" s="149">
        <v>162875790.66999999</v>
      </c>
      <c r="F7425" s="149">
        <v>29194148.109999999</v>
      </c>
      <c r="G7425" s="149">
        <v>192069938.78</v>
      </c>
      <c r="H7425" s="150">
        <f>Tabela2[[#This Row],[PERCENTUAL REALIZADO2]]*1/100</f>
        <v>3.9199999999999999E-4</v>
      </c>
      <c r="I7425">
        <v>3.9199999999999999E-2</v>
      </c>
      <c r="J7425" s="111">
        <v>41806</v>
      </c>
      <c r="L7425" t="s">
        <v>2</v>
      </c>
      <c r="M7425" t="s">
        <v>84</v>
      </c>
      <c r="N7425" t="s">
        <v>88</v>
      </c>
    </row>
    <row r="7426" spans="1:14" x14ac:dyDescent="0.25">
      <c r="A7426" t="s">
        <v>197</v>
      </c>
      <c r="B7426" t="s">
        <v>56</v>
      </c>
      <c r="C7426" t="s">
        <v>1364</v>
      </c>
      <c r="D7426" t="s">
        <v>86</v>
      </c>
      <c r="E7426" s="149">
        <v>295300</v>
      </c>
      <c r="F7426" s="149">
        <v>32812</v>
      </c>
      <c r="G7426" s="149">
        <v>328112</v>
      </c>
      <c r="H7426" s="150">
        <f>Tabela2[[#This Row],[PERCENTUAL REALIZADO2]]*1/100</f>
        <v>0.37505499999999997</v>
      </c>
      <c r="I7426">
        <v>37.505499999999998</v>
      </c>
      <c r="J7426" s="111">
        <v>41815</v>
      </c>
      <c r="L7426" t="s">
        <v>2</v>
      </c>
      <c r="M7426" t="s">
        <v>84</v>
      </c>
      <c r="N7426" t="s">
        <v>88</v>
      </c>
    </row>
    <row r="7427" spans="1:14" x14ac:dyDescent="0.25">
      <c r="A7427" t="s">
        <v>10273</v>
      </c>
      <c r="B7427" t="s">
        <v>68</v>
      </c>
      <c r="C7427" t="s">
        <v>6109</v>
      </c>
      <c r="D7427" t="s">
        <v>86</v>
      </c>
      <c r="E7427" s="149">
        <v>245850</v>
      </c>
      <c r="F7427" s="149">
        <v>12825.65</v>
      </c>
      <c r="G7427" s="149">
        <v>258675.65</v>
      </c>
      <c r="H7427" s="150">
        <f>Tabela2[[#This Row],[PERCENTUAL REALIZADO2]]*1/100</f>
        <v>0.7780450000000001</v>
      </c>
      <c r="I7427">
        <v>77.804500000000004</v>
      </c>
      <c r="J7427" s="111">
        <v>41578</v>
      </c>
      <c r="L7427" t="s">
        <v>2</v>
      </c>
      <c r="M7427" t="s">
        <v>84</v>
      </c>
      <c r="N7427" t="s">
        <v>88</v>
      </c>
    </row>
    <row r="7428" spans="1:14" x14ac:dyDescent="0.25">
      <c r="A7428" t="s">
        <v>10274</v>
      </c>
      <c r="B7428" t="s">
        <v>67</v>
      </c>
      <c r="C7428" t="s">
        <v>1667</v>
      </c>
      <c r="D7428" t="s">
        <v>86</v>
      </c>
      <c r="E7428" s="149">
        <v>423870</v>
      </c>
      <c r="F7428" s="149">
        <v>6130</v>
      </c>
      <c r="G7428" s="149">
        <v>430000</v>
      </c>
      <c r="H7428" s="150">
        <f>Tabela2[[#This Row],[PERCENTUAL REALIZADO2]]*1/100</f>
        <v>0.57283899999999999</v>
      </c>
      <c r="I7428">
        <v>57.283900000000003</v>
      </c>
      <c r="J7428" s="111">
        <v>41738</v>
      </c>
      <c r="L7428" t="s">
        <v>2</v>
      </c>
      <c r="M7428" t="s">
        <v>84</v>
      </c>
      <c r="N7428" t="s">
        <v>88</v>
      </c>
    </row>
    <row r="7429" spans="1:14" x14ac:dyDescent="0.25">
      <c r="A7429" t="s">
        <v>102</v>
      </c>
      <c r="B7429" t="s">
        <v>47</v>
      </c>
      <c r="C7429" t="s">
        <v>2807</v>
      </c>
      <c r="D7429" t="s">
        <v>86</v>
      </c>
      <c r="E7429" s="149">
        <v>1530165.4</v>
      </c>
      <c r="F7429" s="149">
        <v>31227.87</v>
      </c>
      <c r="G7429" s="149">
        <v>1561393.27</v>
      </c>
      <c r="H7429" s="150">
        <f>Tabela2[[#This Row],[PERCENTUAL REALIZADO2]]*1/100</f>
        <v>0.37920599999999999</v>
      </c>
      <c r="I7429">
        <v>37.9206</v>
      </c>
      <c r="J7429" s="111">
        <v>41757</v>
      </c>
      <c r="L7429" t="s">
        <v>2</v>
      </c>
      <c r="M7429" t="s">
        <v>84</v>
      </c>
      <c r="N7429" t="s">
        <v>88</v>
      </c>
    </row>
    <row r="7430" spans="1:14" x14ac:dyDescent="0.25">
      <c r="A7430" t="s">
        <v>10275</v>
      </c>
      <c r="B7430" t="s">
        <v>53</v>
      </c>
      <c r="C7430" t="s">
        <v>4100</v>
      </c>
      <c r="D7430" t="s">
        <v>86</v>
      </c>
      <c r="E7430" s="149">
        <v>2174400</v>
      </c>
      <c r="F7430" s="149">
        <v>214939.13</v>
      </c>
      <c r="G7430" s="149">
        <v>2389339.13</v>
      </c>
      <c r="H7430" s="150">
        <f>Tabela2[[#This Row],[PERCENTUAL REALIZADO2]]*1/100</f>
        <v>6.0799999999999995E-3</v>
      </c>
      <c r="I7430">
        <v>0.60799999999999998</v>
      </c>
      <c r="J7430" s="111">
        <v>41813</v>
      </c>
      <c r="L7430" t="s">
        <v>2</v>
      </c>
      <c r="M7430" t="s">
        <v>84</v>
      </c>
      <c r="N7430" t="s">
        <v>88</v>
      </c>
    </row>
    <row r="7431" spans="1:14" x14ac:dyDescent="0.25">
      <c r="A7431" t="s">
        <v>10276</v>
      </c>
      <c r="B7431" t="s">
        <v>62</v>
      </c>
      <c r="C7431" t="s">
        <v>683</v>
      </c>
      <c r="D7431" t="s">
        <v>86</v>
      </c>
      <c r="E7431" s="149">
        <v>987600</v>
      </c>
      <c r="F7431" s="149">
        <v>180355.71</v>
      </c>
      <c r="G7431" s="149">
        <v>1167955.71</v>
      </c>
      <c r="H7431" s="150">
        <f>Tabela2[[#This Row],[PERCENTUAL REALIZADO2]]*1/100</f>
        <v>0.99418800000000007</v>
      </c>
      <c r="I7431">
        <v>99.418800000000005</v>
      </c>
      <c r="J7431" s="111">
        <v>41800</v>
      </c>
      <c r="L7431" t="s">
        <v>2</v>
      </c>
      <c r="M7431" t="s">
        <v>84</v>
      </c>
      <c r="N7431" t="s">
        <v>88</v>
      </c>
    </row>
    <row r="7432" spans="1:14" x14ac:dyDescent="0.25">
      <c r="A7432" t="s">
        <v>10279</v>
      </c>
      <c r="B7432" t="s">
        <v>67</v>
      </c>
      <c r="C7432" t="s">
        <v>7895</v>
      </c>
      <c r="D7432" t="s">
        <v>86</v>
      </c>
      <c r="E7432" s="149">
        <v>259300.4</v>
      </c>
      <c r="F7432" s="149">
        <v>51436.53</v>
      </c>
      <c r="G7432" s="149">
        <v>310736.93</v>
      </c>
      <c r="H7432" s="150">
        <f>Tabela2[[#This Row],[PERCENTUAL REALIZADO2]]*1/100</f>
        <v>0.40659699999999999</v>
      </c>
      <c r="I7432">
        <v>40.659700000000001</v>
      </c>
      <c r="J7432" s="111">
        <v>41808</v>
      </c>
      <c r="L7432" t="s">
        <v>2</v>
      </c>
      <c r="M7432" t="s">
        <v>84</v>
      </c>
      <c r="N7432" t="s">
        <v>115</v>
      </c>
    </row>
    <row r="7433" spans="1:14" x14ac:dyDescent="0.25">
      <c r="A7433" t="s">
        <v>10280</v>
      </c>
      <c r="B7433" t="s">
        <v>48</v>
      </c>
      <c r="C7433" t="s">
        <v>1298</v>
      </c>
      <c r="D7433" t="s">
        <v>86</v>
      </c>
      <c r="E7433" s="149">
        <v>987600</v>
      </c>
      <c r="F7433" s="149">
        <v>280361.88</v>
      </c>
      <c r="G7433" s="149">
        <v>1267961.8799999999</v>
      </c>
      <c r="H7433" s="150">
        <f>Tabela2[[#This Row],[PERCENTUAL REALIZADO2]]*1/100</f>
        <v>0.53463700000000003</v>
      </c>
      <c r="I7433">
        <v>53.463700000000003</v>
      </c>
      <c r="J7433" s="111">
        <v>41791</v>
      </c>
      <c r="L7433" t="s">
        <v>2</v>
      </c>
      <c r="M7433" t="s">
        <v>84</v>
      </c>
      <c r="N7433" t="s">
        <v>88</v>
      </c>
    </row>
    <row r="7434" spans="1:14" x14ac:dyDescent="0.25">
      <c r="A7434" t="s">
        <v>10281</v>
      </c>
      <c r="B7434" t="s">
        <v>52</v>
      </c>
      <c r="C7434" t="s">
        <v>7464</v>
      </c>
      <c r="D7434" t="s">
        <v>86</v>
      </c>
      <c r="E7434" s="149">
        <v>493100</v>
      </c>
      <c r="F7434" s="149">
        <v>15900</v>
      </c>
      <c r="G7434" s="149">
        <v>509000</v>
      </c>
      <c r="H7434" s="150">
        <f>Tabela2[[#This Row],[PERCENTUAL REALIZADO2]]*1/100</f>
        <v>0.99740799999999996</v>
      </c>
      <c r="I7434">
        <v>99.740799999999993</v>
      </c>
      <c r="J7434" s="111">
        <v>41824</v>
      </c>
      <c r="K7434" s="111">
        <v>42114</v>
      </c>
      <c r="L7434" t="s">
        <v>2</v>
      </c>
      <c r="M7434" t="s">
        <v>84</v>
      </c>
      <c r="N7434" t="s">
        <v>88</v>
      </c>
    </row>
    <row r="7435" spans="1:14" x14ac:dyDescent="0.25">
      <c r="A7435" t="s">
        <v>10283</v>
      </c>
      <c r="B7435" t="s">
        <v>55</v>
      </c>
      <c r="C7435" t="s">
        <v>10282</v>
      </c>
      <c r="D7435" t="s">
        <v>82</v>
      </c>
      <c r="E7435" s="149">
        <v>292500</v>
      </c>
      <c r="F7435" s="149">
        <v>45653.21</v>
      </c>
      <c r="G7435" s="149">
        <v>338153.21</v>
      </c>
      <c r="H7435" s="150">
        <f>Tabela2[[#This Row],[PERCENTUAL REALIZADO2]]*1/100</f>
        <v>4.6527000000000006E-2</v>
      </c>
      <c r="I7435">
        <v>4.6527000000000003</v>
      </c>
      <c r="J7435" s="111">
        <v>41824</v>
      </c>
      <c r="L7435" t="s">
        <v>2</v>
      </c>
      <c r="M7435" t="s">
        <v>84</v>
      </c>
      <c r="N7435" t="s">
        <v>85</v>
      </c>
    </row>
    <row r="7436" spans="1:14" x14ac:dyDescent="0.25">
      <c r="A7436" t="s">
        <v>10284</v>
      </c>
      <c r="B7436" t="s">
        <v>62</v>
      </c>
      <c r="C7436" t="s">
        <v>1262</v>
      </c>
      <c r="D7436" t="s">
        <v>82</v>
      </c>
      <c r="E7436" s="149">
        <v>926250</v>
      </c>
      <c r="F7436" s="149">
        <v>27787.5</v>
      </c>
      <c r="G7436" s="149">
        <v>954037.5</v>
      </c>
      <c r="H7436" s="150">
        <f>Tabela2[[#This Row],[PERCENTUAL REALIZADO2]]*1/100</f>
        <v>0.386075</v>
      </c>
      <c r="I7436">
        <v>38.607500000000002</v>
      </c>
      <c r="J7436" s="111">
        <v>41872</v>
      </c>
      <c r="L7436" t="s">
        <v>2</v>
      </c>
      <c r="M7436" t="s">
        <v>84</v>
      </c>
      <c r="N7436" t="s">
        <v>85</v>
      </c>
    </row>
    <row r="7437" spans="1:14" x14ac:dyDescent="0.25">
      <c r="A7437" t="s">
        <v>10285</v>
      </c>
      <c r="B7437" t="s">
        <v>48</v>
      </c>
      <c r="C7437" t="s">
        <v>6184</v>
      </c>
      <c r="D7437" t="s">
        <v>82</v>
      </c>
      <c r="E7437" s="149">
        <v>828100</v>
      </c>
      <c r="F7437" s="149">
        <v>16900</v>
      </c>
      <c r="G7437" s="149">
        <v>845000</v>
      </c>
      <c r="H7437" s="150">
        <f>Tabela2[[#This Row],[PERCENTUAL REALIZADO2]]*1/100</f>
        <v>0.19723400000000002</v>
      </c>
      <c r="I7437">
        <v>19.723400000000002</v>
      </c>
      <c r="J7437" s="111">
        <v>41821</v>
      </c>
      <c r="L7437" t="s">
        <v>2</v>
      </c>
      <c r="M7437" t="s">
        <v>84</v>
      </c>
      <c r="N7437" t="s">
        <v>85</v>
      </c>
    </row>
    <row r="7438" spans="1:14" x14ac:dyDescent="0.25">
      <c r="A7438" t="s">
        <v>10286</v>
      </c>
      <c r="B7438" t="s">
        <v>58</v>
      </c>
      <c r="C7438" t="s">
        <v>472</v>
      </c>
      <c r="D7438" t="s">
        <v>82</v>
      </c>
      <c r="E7438" s="149">
        <v>1365000</v>
      </c>
      <c r="F7438" s="149">
        <v>126541.12</v>
      </c>
      <c r="G7438" s="149">
        <v>1491541.12</v>
      </c>
      <c r="H7438" s="150">
        <f>Tabela2[[#This Row],[PERCENTUAL REALIZADO2]]*1/100</f>
        <v>0.41672500000000001</v>
      </c>
      <c r="I7438">
        <v>41.672499999999999</v>
      </c>
      <c r="J7438" s="111">
        <v>42163</v>
      </c>
      <c r="L7438" t="s">
        <v>2</v>
      </c>
      <c r="M7438" t="s">
        <v>84</v>
      </c>
      <c r="N7438" t="s">
        <v>85</v>
      </c>
    </row>
    <row r="7439" spans="1:14" x14ac:dyDescent="0.25">
      <c r="A7439" t="s">
        <v>10287</v>
      </c>
      <c r="B7439" t="s">
        <v>45</v>
      </c>
      <c r="C7439" t="s">
        <v>1006</v>
      </c>
      <c r="D7439" t="s">
        <v>82</v>
      </c>
      <c r="E7439" s="149">
        <v>1462500</v>
      </c>
      <c r="F7439" s="149">
        <v>30000</v>
      </c>
      <c r="G7439" s="149">
        <v>1492500</v>
      </c>
      <c r="H7439" s="150">
        <f>Tabela2[[#This Row],[PERCENTUAL REALIZADO2]]*1/100</f>
        <v>0.83795799999999998</v>
      </c>
      <c r="I7439">
        <v>83.7958</v>
      </c>
      <c r="J7439" s="111">
        <v>42156</v>
      </c>
      <c r="L7439" t="s">
        <v>2</v>
      </c>
      <c r="M7439" t="s">
        <v>84</v>
      </c>
      <c r="N7439" t="s">
        <v>85</v>
      </c>
    </row>
    <row r="7440" spans="1:14" x14ac:dyDescent="0.25">
      <c r="A7440" t="s">
        <v>10288</v>
      </c>
      <c r="B7440" t="s">
        <v>62</v>
      </c>
      <c r="C7440" t="s">
        <v>1095</v>
      </c>
      <c r="D7440" t="s">
        <v>82</v>
      </c>
      <c r="E7440" s="149">
        <v>136500</v>
      </c>
      <c r="F7440" s="149">
        <v>6400</v>
      </c>
      <c r="G7440" s="149">
        <v>142900</v>
      </c>
      <c r="H7440" s="150">
        <f>Tabela2[[#This Row],[PERCENTUAL REALIZADO2]]*1/100</f>
        <v>0.81307599999999991</v>
      </c>
      <c r="I7440">
        <v>81.307599999999994</v>
      </c>
      <c r="J7440" s="111">
        <v>41660</v>
      </c>
      <c r="L7440" t="s">
        <v>2</v>
      </c>
      <c r="M7440" t="s">
        <v>84</v>
      </c>
      <c r="N7440" t="s">
        <v>85</v>
      </c>
    </row>
    <row r="7441" spans="1:14" x14ac:dyDescent="0.25">
      <c r="A7441" t="s">
        <v>10290</v>
      </c>
      <c r="B7441" t="s">
        <v>55</v>
      </c>
      <c r="C7441" t="s">
        <v>10289</v>
      </c>
      <c r="D7441" t="s">
        <v>82</v>
      </c>
      <c r="E7441" s="149">
        <v>390000</v>
      </c>
      <c r="F7441" s="149">
        <v>258668.9</v>
      </c>
      <c r="G7441" s="149">
        <v>648668.9</v>
      </c>
      <c r="H7441" s="150">
        <f>Tabela2[[#This Row],[PERCENTUAL REALIZADO2]]*1/100</f>
        <v>0.103353</v>
      </c>
      <c r="I7441">
        <v>10.3353</v>
      </c>
      <c r="J7441" s="111">
        <v>41992</v>
      </c>
      <c r="L7441" t="s">
        <v>2</v>
      </c>
      <c r="M7441" t="s">
        <v>84</v>
      </c>
      <c r="N7441" t="s">
        <v>85</v>
      </c>
    </row>
    <row r="7442" spans="1:14" x14ac:dyDescent="0.25">
      <c r="A7442" t="s">
        <v>10291</v>
      </c>
      <c r="B7442" t="s">
        <v>62</v>
      </c>
      <c r="C7442" t="s">
        <v>7817</v>
      </c>
      <c r="D7442" t="s">
        <v>82</v>
      </c>
      <c r="E7442" s="149">
        <v>487500</v>
      </c>
      <c r="F7442" s="149">
        <v>111285.26</v>
      </c>
      <c r="G7442" s="149">
        <v>598785.26</v>
      </c>
      <c r="H7442" s="150">
        <f>Tabela2[[#This Row],[PERCENTUAL REALIZADO2]]*1/100</f>
        <v>0.6973990000000001</v>
      </c>
      <c r="I7442">
        <v>69.739900000000006</v>
      </c>
      <c r="J7442" s="111">
        <v>41953</v>
      </c>
      <c r="L7442" t="s">
        <v>2</v>
      </c>
      <c r="M7442" t="s">
        <v>84</v>
      </c>
      <c r="N7442" t="s">
        <v>85</v>
      </c>
    </row>
    <row r="7443" spans="1:14" x14ac:dyDescent="0.25">
      <c r="A7443" t="s">
        <v>10292</v>
      </c>
      <c r="B7443" t="s">
        <v>53</v>
      </c>
      <c r="C7443" t="s">
        <v>5410</v>
      </c>
      <c r="D7443" t="s">
        <v>86</v>
      </c>
      <c r="E7443" s="149">
        <v>394200</v>
      </c>
      <c r="F7443" s="149">
        <v>97270.63</v>
      </c>
      <c r="G7443" s="149">
        <v>491470.63</v>
      </c>
      <c r="H7443" s="150">
        <f>Tabela2[[#This Row],[PERCENTUAL REALIZADO2]]*1/100</f>
        <v>0.54745199999999994</v>
      </c>
      <c r="I7443">
        <v>54.745199999999997</v>
      </c>
      <c r="J7443" s="111">
        <v>41795</v>
      </c>
      <c r="L7443" t="s">
        <v>2</v>
      </c>
      <c r="M7443" t="s">
        <v>84</v>
      </c>
      <c r="N7443" t="s">
        <v>88</v>
      </c>
    </row>
    <row r="7444" spans="1:14" x14ac:dyDescent="0.25">
      <c r="A7444" t="s">
        <v>10293</v>
      </c>
      <c r="B7444" t="s">
        <v>54</v>
      </c>
      <c r="C7444" t="s">
        <v>1113</v>
      </c>
      <c r="D7444" t="s">
        <v>86</v>
      </c>
      <c r="E7444" s="149">
        <v>295300</v>
      </c>
      <c r="F7444" s="149">
        <v>128391.4</v>
      </c>
      <c r="G7444" s="149">
        <v>423691.4</v>
      </c>
      <c r="H7444" s="150">
        <f>Tabela2[[#This Row],[PERCENTUAL REALIZADO2]]*1/100</f>
        <v>0.93506600000000006</v>
      </c>
      <c r="I7444">
        <v>93.506600000000006</v>
      </c>
      <c r="J7444" s="111">
        <v>41820</v>
      </c>
      <c r="L7444" t="s">
        <v>2</v>
      </c>
      <c r="M7444" t="s">
        <v>84</v>
      </c>
      <c r="N7444" t="s">
        <v>88</v>
      </c>
    </row>
    <row r="7445" spans="1:14" x14ac:dyDescent="0.25">
      <c r="A7445" t="s">
        <v>10294</v>
      </c>
      <c r="B7445" t="s">
        <v>52</v>
      </c>
      <c r="C7445" t="s">
        <v>503</v>
      </c>
      <c r="D7445" t="s">
        <v>86</v>
      </c>
      <c r="E7445" s="149">
        <v>1482100</v>
      </c>
      <c r="F7445" s="149">
        <v>30246.94</v>
      </c>
      <c r="G7445" s="149">
        <v>1512346.94</v>
      </c>
      <c r="H7445" s="150">
        <f>Tabela2[[#This Row],[PERCENTUAL REALIZADO2]]*1/100</f>
        <v>0.56405099999999997</v>
      </c>
      <c r="I7445">
        <v>56.405099999999997</v>
      </c>
      <c r="J7445" s="111">
        <v>41765</v>
      </c>
      <c r="L7445" t="s">
        <v>2</v>
      </c>
      <c r="M7445" t="s">
        <v>84</v>
      </c>
      <c r="N7445" t="s">
        <v>88</v>
      </c>
    </row>
    <row r="7446" spans="1:14" x14ac:dyDescent="0.25">
      <c r="A7446" t="s">
        <v>10295</v>
      </c>
      <c r="B7446" t="s">
        <v>60</v>
      </c>
      <c r="C7446" t="s">
        <v>1177</v>
      </c>
      <c r="D7446" t="s">
        <v>86</v>
      </c>
      <c r="E7446" s="149">
        <v>1976600</v>
      </c>
      <c r="F7446" s="149">
        <v>297530.45</v>
      </c>
      <c r="G7446" s="149">
        <v>2274130.4500000002</v>
      </c>
      <c r="H7446" s="150">
        <f>Tabela2[[#This Row],[PERCENTUAL REALIZADO2]]*1/100</f>
        <v>0.86577599999999999</v>
      </c>
      <c r="I7446">
        <v>86.577600000000004</v>
      </c>
      <c r="J7446" s="111">
        <v>41813</v>
      </c>
      <c r="L7446" t="s">
        <v>2</v>
      </c>
      <c r="M7446" t="s">
        <v>84</v>
      </c>
      <c r="N7446" t="s">
        <v>88</v>
      </c>
    </row>
    <row r="7447" spans="1:14" x14ac:dyDescent="0.25">
      <c r="A7447" t="s">
        <v>10296</v>
      </c>
      <c r="B7447" t="s">
        <v>47</v>
      </c>
      <c r="C7447" t="s">
        <v>182</v>
      </c>
      <c r="D7447" t="s">
        <v>86</v>
      </c>
      <c r="E7447" s="149">
        <v>987600</v>
      </c>
      <c r="F7447" s="149">
        <v>54100</v>
      </c>
      <c r="G7447" s="149">
        <v>1041700</v>
      </c>
      <c r="H7447" s="150">
        <f>Tabela2[[#This Row],[PERCENTUAL REALIZADO2]]*1/100</f>
        <v>3.6450999999999997E-2</v>
      </c>
      <c r="I7447">
        <v>3.6450999999999998</v>
      </c>
      <c r="J7447" s="111">
        <v>41803</v>
      </c>
      <c r="L7447" t="s">
        <v>2</v>
      </c>
      <c r="M7447" t="s">
        <v>84</v>
      </c>
      <c r="N7447" t="s">
        <v>88</v>
      </c>
    </row>
    <row r="7448" spans="1:14" x14ac:dyDescent="0.25">
      <c r="A7448" t="s">
        <v>10297</v>
      </c>
      <c r="B7448" t="s">
        <v>58</v>
      </c>
      <c r="C7448" t="s">
        <v>10255</v>
      </c>
      <c r="D7448" t="s">
        <v>636</v>
      </c>
      <c r="E7448" s="149">
        <v>11640000</v>
      </c>
      <c r="F7448" s="149">
        <v>5786137.4299999997</v>
      </c>
      <c r="G7448" s="149">
        <v>17426137.43</v>
      </c>
      <c r="H7448" s="150">
        <f>Tabela2[[#This Row],[PERCENTUAL REALIZADO2]]*1/100</f>
        <v>0.21531800000000001</v>
      </c>
      <c r="I7448">
        <v>21.5318</v>
      </c>
      <c r="J7448" s="111">
        <v>41796</v>
      </c>
      <c r="L7448" t="s">
        <v>2</v>
      </c>
      <c r="M7448" t="s">
        <v>84</v>
      </c>
      <c r="N7448" t="s">
        <v>1361</v>
      </c>
    </row>
    <row r="7449" spans="1:14" x14ac:dyDescent="0.25">
      <c r="A7449" t="s">
        <v>10298</v>
      </c>
      <c r="B7449" t="s">
        <v>58</v>
      </c>
      <c r="C7449" t="s">
        <v>10255</v>
      </c>
      <c r="D7449" t="s">
        <v>636</v>
      </c>
      <c r="E7449" s="149">
        <v>11640000</v>
      </c>
      <c r="F7449" s="149">
        <v>5476995.2699999996</v>
      </c>
      <c r="G7449" s="149">
        <v>17116995.27</v>
      </c>
      <c r="H7449" s="150">
        <f>Tabela2[[#This Row],[PERCENTUAL REALIZADO2]]*1/100</f>
        <v>0.22175799999999998</v>
      </c>
      <c r="I7449">
        <v>22.175799999999999</v>
      </c>
      <c r="J7449" s="111">
        <v>41796</v>
      </c>
      <c r="L7449" t="s">
        <v>2</v>
      </c>
      <c r="M7449" t="s">
        <v>84</v>
      </c>
      <c r="N7449" t="s">
        <v>1361</v>
      </c>
    </row>
    <row r="7450" spans="1:14" x14ac:dyDescent="0.25">
      <c r="A7450" t="s">
        <v>10299</v>
      </c>
      <c r="B7450" t="s">
        <v>58</v>
      </c>
      <c r="C7450" t="s">
        <v>10255</v>
      </c>
      <c r="D7450" t="s">
        <v>636</v>
      </c>
      <c r="E7450" s="149">
        <v>11640000</v>
      </c>
      <c r="F7450" s="149">
        <v>5775896.5999999996</v>
      </c>
      <c r="G7450" s="149">
        <v>17415896.600000001</v>
      </c>
      <c r="H7450" s="150">
        <f>Tabela2[[#This Row],[PERCENTUAL REALIZADO2]]*1/100</f>
        <v>0.24607900000000002</v>
      </c>
      <c r="I7450">
        <v>24.607900000000001</v>
      </c>
      <c r="J7450" s="111">
        <v>41796</v>
      </c>
      <c r="L7450" t="s">
        <v>2</v>
      </c>
      <c r="M7450" t="s">
        <v>84</v>
      </c>
      <c r="N7450" t="s">
        <v>1361</v>
      </c>
    </row>
    <row r="7451" spans="1:14" x14ac:dyDescent="0.25">
      <c r="A7451" t="s">
        <v>10300</v>
      </c>
      <c r="B7451" t="s">
        <v>58</v>
      </c>
      <c r="C7451" t="s">
        <v>10255</v>
      </c>
      <c r="D7451" t="s">
        <v>636</v>
      </c>
      <c r="E7451" s="149">
        <v>12210000</v>
      </c>
      <c r="F7451" s="149">
        <v>4664351.12</v>
      </c>
      <c r="G7451" s="149">
        <v>16874351.120000001</v>
      </c>
      <c r="H7451" s="150">
        <f>Tabela2[[#This Row],[PERCENTUAL REALIZADO2]]*1/100</f>
        <v>0.30725400000000003</v>
      </c>
      <c r="I7451">
        <v>30.7254</v>
      </c>
      <c r="J7451" s="111">
        <v>41796</v>
      </c>
      <c r="L7451" t="s">
        <v>2</v>
      </c>
      <c r="M7451" t="s">
        <v>84</v>
      </c>
      <c r="N7451" t="s">
        <v>1361</v>
      </c>
    </row>
    <row r="7452" spans="1:14" x14ac:dyDescent="0.25">
      <c r="A7452" t="s">
        <v>10301</v>
      </c>
      <c r="B7452" t="s">
        <v>58</v>
      </c>
      <c r="C7452" t="s">
        <v>10255</v>
      </c>
      <c r="D7452" t="s">
        <v>636</v>
      </c>
      <c r="E7452" s="149">
        <v>12210000</v>
      </c>
      <c r="F7452" s="149">
        <v>4651530.2300000004</v>
      </c>
      <c r="G7452" s="149">
        <v>16861530.23</v>
      </c>
      <c r="H7452" s="150">
        <f>Tabela2[[#This Row],[PERCENTUAL REALIZADO2]]*1/100</f>
        <v>0.20430199999999998</v>
      </c>
      <c r="I7452">
        <v>20.430199999999999</v>
      </c>
      <c r="J7452" s="111">
        <v>41796</v>
      </c>
      <c r="L7452" t="s">
        <v>2</v>
      </c>
      <c r="M7452" t="s">
        <v>84</v>
      </c>
      <c r="N7452" t="s">
        <v>1361</v>
      </c>
    </row>
    <row r="7453" spans="1:14" x14ac:dyDescent="0.25">
      <c r="A7453" t="s">
        <v>10302</v>
      </c>
      <c r="B7453" t="s">
        <v>68</v>
      </c>
      <c r="C7453" t="s">
        <v>4947</v>
      </c>
      <c r="D7453" t="s">
        <v>86</v>
      </c>
      <c r="E7453" s="149">
        <v>985510</v>
      </c>
      <c r="F7453" s="149">
        <v>85696.52</v>
      </c>
      <c r="G7453" s="149">
        <v>1071206.52</v>
      </c>
      <c r="H7453" s="150">
        <f>Tabela2[[#This Row],[PERCENTUAL REALIZADO2]]*1/100</f>
        <v>0.82245000000000001</v>
      </c>
      <c r="I7453">
        <v>82.245000000000005</v>
      </c>
      <c r="J7453" s="111">
        <v>41733</v>
      </c>
      <c r="L7453" t="s">
        <v>2</v>
      </c>
      <c r="M7453" t="s">
        <v>84</v>
      </c>
      <c r="N7453" t="s">
        <v>88</v>
      </c>
    </row>
    <row r="7454" spans="1:14" x14ac:dyDescent="0.25">
      <c r="A7454" t="s">
        <v>10303</v>
      </c>
      <c r="B7454" t="s">
        <v>69</v>
      </c>
      <c r="C7454" t="s">
        <v>1365</v>
      </c>
      <c r="D7454" t="s">
        <v>86</v>
      </c>
      <c r="E7454" s="149">
        <v>285410</v>
      </c>
      <c r="F7454" s="149">
        <v>4063.32</v>
      </c>
      <c r="G7454" s="149">
        <v>289473.32</v>
      </c>
      <c r="H7454" s="150">
        <f>Tabela2[[#This Row],[PERCENTUAL REALIZADO2]]*1/100</f>
        <v>0.65703400000000001</v>
      </c>
      <c r="I7454">
        <v>65.703400000000002</v>
      </c>
      <c r="J7454" s="111">
        <v>41620</v>
      </c>
      <c r="L7454" t="s">
        <v>2</v>
      </c>
      <c r="M7454" t="s">
        <v>84</v>
      </c>
      <c r="N7454" t="s">
        <v>115</v>
      </c>
    </row>
    <row r="7455" spans="1:14" x14ac:dyDescent="0.25">
      <c r="A7455" t="s">
        <v>10305</v>
      </c>
      <c r="B7455" t="s">
        <v>52</v>
      </c>
      <c r="C7455" t="s">
        <v>10304</v>
      </c>
      <c r="D7455" t="s">
        <v>123</v>
      </c>
      <c r="E7455" s="149">
        <v>1883731.2</v>
      </c>
      <c r="F7455" s="149">
        <v>78488.800000000003</v>
      </c>
      <c r="G7455" s="149">
        <v>1962220</v>
      </c>
      <c r="H7455" s="150">
        <f>Tabela2[[#This Row],[PERCENTUAL REALIZADO2]]*1/100</f>
        <v>0.34729399999999999</v>
      </c>
      <c r="I7455">
        <v>34.729399999999998</v>
      </c>
      <c r="J7455" s="111">
        <v>42153</v>
      </c>
      <c r="L7455" t="s">
        <v>2</v>
      </c>
      <c r="M7455" t="s">
        <v>125</v>
      </c>
      <c r="N7455" t="s">
        <v>126</v>
      </c>
    </row>
    <row r="7456" spans="1:14" x14ac:dyDescent="0.25">
      <c r="A7456" t="s">
        <v>9158</v>
      </c>
      <c r="B7456" t="s">
        <v>58</v>
      </c>
      <c r="C7456" t="s">
        <v>9816</v>
      </c>
      <c r="D7456" t="s">
        <v>79</v>
      </c>
      <c r="E7456" s="149">
        <v>780000</v>
      </c>
      <c r="F7456" s="149">
        <v>21500</v>
      </c>
      <c r="G7456" s="149">
        <v>801500</v>
      </c>
      <c r="H7456" s="150">
        <f>Tabela2[[#This Row],[PERCENTUAL REALIZADO2]]*1/100</f>
        <v>0.97828999999999988</v>
      </c>
      <c r="I7456">
        <v>97.828999999999994</v>
      </c>
      <c r="J7456" s="111">
        <v>41583</v>
      </c>
      <c r="L7456" t="s">
        <v>2</v>
      </c>
      <c r="M7456" t="s">
        <v>80</v>
      </c>
      <c r="N7456" t="s">
        <v>1324</v>
      </c>
    </row>
    <row r="7457" spans="1:14" x14ac:dyDescent="0.25">
      <c r="A7457" t="s">
        <v>10306</v>
      </c>
      <c r="B7457" t="s">
        <v>48</v>
      </c>
      <c r="C7457" t="s">
        <v>3248</v>
      </c>
      <c r="D7457" t="s">
        <v>79</v>
      </c>
      <c r="E7457" s="149">
        <v>1876680.36</v>
      </c>
      <c r="F7457" s="149">
        <v>101688.14</v>
      </c>
      <c r="G7457" s="149">
        <v>1978368.5</v>
      </c>
      <c r="H7457" s="150">
        <f>Tabela2[[#This Row],[PERCENTUAL REALIZADO2]]*1/100</f>
        <v>2.3043000000000001E-2</v>
      </c>
      <c r="I7457">
        <v>2.3043</v>
      </c>
      <c r="J7457" s="111">
        <v>42125</v>
      </c>
      <c r="L7457" t="s">
        <v>2</v>
      </c>
      <c r="M7457" t="s">
        <v>80</v>
      </c>
      <c r="N7457" t="s">
        <v>1324</v>
      </c>
    </row>
    <row r="7458" spans="1:14" x14ac:dyDescent="0.25">
      <c r="A7458" t="s">
        <v>10307</v>
      </c>
      <c r="B7458" t="s">
        <v>52</v>
      </c>
      <c r="C7458" t="s">
        <v>4399</v>
      </c>
      <c r="D7458" t="s">
        <v>86</v>
      </c>
      <c r="E7458" s="149">
        <v>1976600</v>
      </c>
      <c r="F7458" s="149">
        <v>60000</v>
      </c>
      <c r="G7458" s="149">
        <v>2036600</v>
      </c>
      <c r="H7458" s="150">
        <f>Tabela2[[#This Row],[PERCENTUAL REALIZADO2]]*1/100</f>
        <v>0.51309800000000005</v>
      </c>
      <c r="I7458">
        <v>51.309800000000003</v>
      </c>
      <c r="J7458" s="111">
        <v>41575</v>
      </c>
      <c r="L7458" t="s">
        <v>2</v>
      </c>
      <c r="M7458" t="s">
        <v>84</v>
      </c>
      <c r="N7458" t="s">
        <v>115</v>
      </c>
    </row>
    <row r="7459" spans="1:14" x14ac:dyDescent="0.25">
      <c r="A7459" t="s">
        <v>10308</v>
      </c>
      <c r="B7459" t="s">
        <v>53</v>
      </c>
      <c r="C7459" t="s">
        <v>3570</v>
      </c>
      <c r="D7459" t="s">
        <v>86</v>
      </c>
      <c r="E7459" s="149">
        <v>987600</v>
      </c>
      <c r="F7459" s="149">
        <v>20400</v>
      </c>
      <c r="G7459" s="149">
        <v>1008000</v>
      </c>
      <c r="H7459" s="150">
        <f>Tabela2[[#This Row],[PERCENTUAL REALIZADO2]]*1/100</f>
        <v>0.99649399999999999</v>
      </c>
      <c r="I7459">
        <v>99.6494</v>
      </c>
      <c r="J7459" s="111">
        <v>41800</v>
      </c>
      <c r="L7459" t="s">
        <v>2</v>
      </c>
      <c r="M7459" t="s">
        <v>84</v>
      </c>
      <c r="N7459" t="s">
        <v>88</v>
      </c>
    </row>
    <row r="7460" spans="1:14" x14ac:dyDescent="0.25">
      <c r="A7460" t="s">
        <v>10309</v>
      </c>
      <c r="B7460" t="s">
        <v>68</v>
      </c>
      <c r="C7460" t="s">
        <v>6109</v>
      </c>
      <c r="D7460" t="s">
        <v>86</v>
      </c>
      <c r="E7460" s="149">
        <v>250795</v>
      </c>
      <c r="F7460" s="149">
        <v>12015.59</v>
      </c>
      <c r="G7460" s="149">
        <v>262810.59000000003</v>
      </c>
      <c r="H7460" s="150">
        <f>Tabela2[[#This Row],[PERCENTUAL REALIZADO2]]*1/100</f>
        <v>0.45289700000000005</v>
      </c>
      <c r="I7460">
        <v>45.289700000000003</v>
      </c>
      <c r="J7460" s="111">
        <v>41764</v>
      </c>
      <c r="L7460" t="s">
        <v>2</v>
      </c>
      <c r="M7460" t="s">
        <v>84</v>
      </c>
      <c r="N7460" t="s">
        <v>88</v>
      </c>
    </row>
    <row r="7461" spans="1:14" x14ac:dyDescent="0.25">
      <c r="A7461" t="s">
        <v>10311</v>
      </c>
      <c r="B7461" t="s">
        <v>47</v>
      </c>
      <c r="C7461" t="s">
        <v>10310</v>
      </c>
      <c r="D7461" t="s">
        <v>117</v>
      </c>
      <c r="E7461" s="149">
        <v>4145690.29</v>
      </c>
      <c r="F7461" s="149">
        <v>218194.23</v>
      </c>
      <c r="G7461" s="149">
        <v>4363884.5199999996</v>
      </c>
      <c r="H7461" s="150">
        <f>Tabela2[[#This Row],[PERCENTUAL REALIZADO2]]*1/100</f>
        <v>0.38278699999999999</v>
      </c>
      <c r="I7461">
        <v>38.278700000000001</v>
      </c>
      <c r="J7461" s="111">
        <v>41671</v>
      </c>
      <c r="L7461" t="s">
        <v>2</v>
      </c>
      <c r="M7461" t="s">
        <v>120</v>
      </c>
      <c r="N7461" t="s">
        <v>684</v>
      </c>
    </row>
    <row r="7462" spans="1:14" x14ac:dyDescent="0.25">
      <c r="A7462" t="s">
        <v>10312</v>
      </c>
      <c r="B7462" t="s">
        <v>55</v>
      </c>
      <c r="C7462" t="s">
        <v>657</v>
      </c>
      <c r="D7462" t="s">
        <v>117</v>
      </c>
      <c r="E7462" s="149">
        <v>9033062.1099999994</v>
      </c>
      <c r="F7462" s="149">
        <v>534900.75</v>
      </c>
      <c r="G7462" s="149">
        <v>9567962.8599999994</v>
      </c>
      <c r="H7462" s="150">
        <f>Tabela2[[#This Row],[PERCENTUAL REALIZADO2]]*1/100</f>
        <v>0.76787800000000006</v>
      </c>
      <c r="I7462">
        <v>76.787800000000004</v>
      </c>
      <c r="J7462" s="111">
        <v>41337</v>
      </c>
      <c r="K7462" s="111">
        <v>41802</v>
      </c>
      <c r="L7462" t="s">
        <v>2</v>
      </c>
      <c r="M7462" t="s">
        <v>120</v>
      </c>
      <c r="N7462" t="s">
        <v>684</v>
      </c>
    </row>
    <row r="7463" spans="1:14" x14ac:dyDescent="0.25">
      <c r="A7463" t="s">
        <v>8036</v>
      </c>
      <c r="B7463" t="s">
        <v>53</v>
      </c>
      <c r="C7463" t="s">
        <v>1809</v>
      </c>
      <c r="D7463" t="s">
        <v>86</v>
      </c>
      <c r="E7463" s="149">
        <v>156000</v>
      </c>
      <c r="F7463" s="149">
        <v>139606.44</v>
      </c>
      <c r="G7463" s="149">
        <v>295606.44</v>
      </c>
      <c r="H7463" s="150">
        <f>Tabela2[[#This Row],[PERCENTUAL REALIZADO2]]*1/100</f>
        <v>0.97659999999999991</v>
      </c>
      <c r="I7463">
        <v>97.66</v>
      </c>
      <c r="J7463" s="111">
        <v>40024</v>
      </c>
      <c r="L7463" t="s">
        <v>2</v>
      </c>
      <c r="M7463" t="s">
        <v>84</v>
      </c>
      <c r="N7463" t="s">
        <v>1000</v>
      </c>
    </row>
    <row r="7464" spans="1:14" x14ac:dyDescent="0.25">
      <c r="A7464" t="s">
        <v>10314</v>
      </c>
      <c r="B7464" t="s">
        <v>45</v>
      </c>
      <c r="C7464" t="s">
        <v>10313</v>
      </c>
      <c r="D7464" t="s">
        <v>117</v>
      </c>
      <c r="E7464" s="149">
        <v>5296934.4800000004</v>
      </c>
      <c r="F7464" s="149">
        <v>278786.05</v>
      </c>
      <c r="G7464" s="149">
        <v>5575720.5300000003</v>
      </c>
      <c r="H7464" s="150">
        <f>Tabela2[[#This Row],[PERCENTUAL REALIZADO2]]*1/100</f>
        <v>0.68103599999999997</v>
      </c>
      <c r="I7464">
        <v>68.1036</v>
      </c>
      <c r="J7464" s="111">
        <v>41791</v>
      </c>
      <c r="L7464" t="s">
        <v>2</v>
      </c>
      <c r="M7464" t="s">
        <v>120</v>
      </c>
      <c r="N7464" t="s">
        <v>684</v>
      </c>
    </row>
    <row r="7465" spans="1:14" x14ac:dyDescent="0.25">
      <c r="A7465" t="s">
        <v>10316</v>
      </c>
      <c r="B7465" t="s">
        <v>49</v>
      </c>
      <c r="C7465" t="s">
        <v>10315</v>
      </c>
      <c r="D7465" t="s">
        <v>117</v>
      </c>
      <c r="E7465" s="149">
        <v>6186900.6600000001</v>
      </c>
      <c r="F7465" s="149">
        <v>2657232.66</v>
      </c>
      <c r="G7465" s="149">
        <v>8844133.3200000003</v>
      </c>
      <c r="H7465" s="150">
        <f>Tabela2[[#This Row],[PERCENTUAL REALIZADO2]]*1/100</f>
        <v>5.3194999999999999E-2</v>
      </c>
      <c r="I7465">
        <v>5.3194999999999997</v>
      </c>
      <c r="J7465" s="111">
        <v>42236</v>
      </c>
      <c r="L7465" t="s">
        <v>2</v>
      </c>
      <c r="M7465" t="s">
        <v>120</v>
      </c>
      <c r="N7465" t="s">
        <v>121</v>
      </c>
    </row>
    <row r="7466" spans="1:14" x14ac:dyDescent="0.25">
      <c r="A7466" t="s">
        <v>10317</v>
      </c>
      <c r="B7466" t="s">
        <v>61</v>
      </c>
      <c r="C7466" t="s">
        <v>6501</v>
      </c>
      <c r="D7466" t="s">
        <v>117</v>
      </c>
      <c r="E7466" s="149">
        <v>1289772.0900000001</v>
      </c>
      <c r="F7466" s="149">
        <v>167938.13</v>
      </c>
      <c r="G7466" s="149">
        <v>1457710.22</v>
      </c>
      <c r="H7466" s="150">
        <f>Tabela2[[#This Row],[PERCENTUAL REALIZADO2]]*1/100</f>
        <v>0.87359500000000001</v>
      </c>
      <c r="I7466">
        <v>87.359499999999997</v>
      </c>
      <c r="J7466" s="111">
        <v>41709</v>
      </c>
      <c r="L7466" t="s">
        <v>2</v>
      </c>
      <c r="M7466" t="s">
        <v>120</v>
      </c>
      <c r="N7466" t="s">
        <v>684</v>
      </c>
    </row>
    <row r="7467" spans="1:14" x14ac:dyDescent="0.25">
      <c r="A7467" t="s">
        <v>8041</v>
      </c>
      <c r="B7467" t="s">
        <v>65</v>
      </c>
      <c r="C7467" t="s">
        <v>8040</v>
      </c>
      <c r="D7467" t="s">
        <v>86</v>
      </c>
      <c r="E7467" s="149">
        <v>97500</v>
      </c>
      <c r="F7467" s="149">
        <v>40816.800000000003</v>
      </c>
      <c r="G7467" s="149">
        <v>138316.79999999999</v>
      </c>
      <c r="H7467" s="150">
        <f>Tabela2[[#This Row],[PERCENTUAL REALIZADO2]]*1/100</f>
        <v>0.44479999999999997</v>
      </c>
      <c r="I7467">
        <v>44.48</v>
      </c>
      <c r="J7467" s="111">
        <v>40193</v>
      </c>
      <c r="K7467" s="111">
        <v>41881</v>
      </c>
      <c r="L7467" t="s">
        <v>2</v>
      </c>
      <c r="M7467" t="s">
        <v>84</v>
      </c>
      <c r="N7467" t="s">
        <v>1000</v>
      </c>
    </row>
    <row r="7468" spans="1:14" x14ac:dyDescent="0.25">
      <c r="A7468" t="s">
        <v>10318</v>
      </c>
      <c r="B7468" t="s">
        <v>65</v>
      </c>
      <c r="C7468" t="s">
        <v>1696</v>
      </c>
      <c r="D7468" t="s">
        <v>117</v>
      </c>
      <c r="E7468" s="149">
        <v>1824837.26</v>
      </c>
      <c r="F7468" s="149">
        <v>270717.3</v>
      </c>
      <c r="G7468" s="149">
        <v>2095554.5600000001</v>
      </c>
      <c r="H7468" s="150">
        <f>Tabela2[[#This Row],[PERCENTUAL REALIZADO2]]*1/100</f>
        <v>0.93903099999999995</v>
      </c>
      <c r="I7468">
        <v>93.903099999999995</v>
      </c>
      <c r="J7468" s="111">
        <v>41786</v>
      </c>
      <c r="L7468" t="s">
        <v>2</v>
      </c>
      <c r="M7468" t="s">
        <v>120</v>
      </c>
      <c r="N7468" t="s">
        <v>684</v>
      </c>
    </row>
    <row r="7469" spans="1:14" x14ac:dyDescent="0.25">
      <c r="A7469" t="s">
        <v>10320</v>
      </c>
      <c r="B7469" t="s">
        <v>56</v>
      </c>
      <c r="C7469" t="s">
        <v>10319</v>
      </c>
      <c r="D7469" t="s">
        <v>117</v>
      </c>
      <c r="E7469" s="149">
        <v>3124320</v>
      </c>
      <c r="F7469" s="149">
        <v>164437.89000000001</v>
      </c>
      <c r="G7469" s="149">
        <v>3288757.89</v>
      </c>
      <c r="H7469" s="150">
        <f>Tabela2[[#This Row],[PERCENTUAL REALIZADO2]]*1/100</f>
        <v>0.81674400000000003</v>
      </c>
      <c r="I7469">
        <v>81.674400000000006</v>
      </c>
      <c r="J7469" s="111">
        <v>41824</v>
      </c>
      <c r="L7469" t="s">
        <v>2</v>
      </c>
      <c r="M7469" t="s">
        <v>120</v>
      </c>
      <c r="N7469" t="s">
        <v>684</v>
      </c>
    </row>
    <row r="7470" spans="1:14" x14ac:dyDescent="0.25">
      <c r="A7470" t="s">
        <v>10321</v>
      </c>
      <c r="B7470" t="s">
        <v>60</v>
      </c>
      <c r="C7470" t="s">
        <v>1094</v>
      </c>
      <c r="D7470" t="s">
        <v>117</v>
      </c>
      <c r="E7470" s="149">
        <v>7698458.3300000001</v>
      </c>
      <c r="F7470" s="149">
        <v>670000</v>
      </c>
      <c r="G7470" s="149">
        <v>8368458.3300000001</v>
      </c>
      <c r="H7470" s="150">
        <f>Tabela2[[#This Row],[PERCENTUAL REALIZADO2]]*1/100</f>
        <v>0.94803999999999999</v>
      </c>
      <c r="I7470">
        <v>94.804000000000002</v>
      </c>
      <c r="J7470" s="111">
        <v>41803</v>
      </c>
      <c r="L7470" t="s">
        <v>2</v>
      </c>
      <c r="M7470" t="s">
        <v>120</v>
      </c>
      <c r="N7470" t="s">
        <v>121</v>
      </c>
    </row>
    <row r="7471" spans="1:14" x14ac:dyDescent="0.25">
      <c r="A7471" t="s">
        <v>10322</v>
      </c>
      <c r="B7471" t="s">
        <v>60</v>
      </c>
      <c r="C7471" t="s">
        <v>266</v>
      </c>
      <c r="D7471" t="s">
        <v>117</v>
      </c>
      <c r="E7471" s="149">
        <v>1058000</v>
      </c>
      <c r="F7471" s="149">
        <v>92000</v>
      </c>
      <c r="G7471" s="149">
        <v>1150000</v>
      </c>
      <c r="H7471" s="150">
        <f>Tabela2[[#This Row],[PERCENTUAL REALIZADO2]]*1/100</f>
        <v>0.72589499999999996</v>
      </c>
      <c r="I7471">
        <v>72.589500000000001</v>
      </c>
      <c r="J7471" s="111">
        <v>42025</v>
      </c>
      <c r="L7471" t="s">
        <v>2</v>
      </c>
      <c r="M7471" t="s">
        <v>120</v>
      </c>
      <c r="N7471" t="s">
        <v>684</v>
      </c>
    </row>
    <row r="7472" spans="1:14" x14ac:dyDescent="0.25">
      <c r="A7472" t="s">
        <v>10323</v>
      </c>
      <c r="B7472" t="s">
        <v>67</v>
      </c>
      <c r="C7472" t="s">
        <v>7895</v>
      </c>
      <c r="D7472" t="s">
        <v>86</v>
      </c>
      <c r="E7472" s="149">
        <v>245850</v>
      </c>
      <c r="F7472" s="149">
        <v>18478.95</v>
      </c>
      <c r="G7472" s="149">
        <v>264328.95</v>
      </c>
      <c r="H7472" s="150">
        <f>Tabela2[[#This Row],[PERCENTUAL REALIZADO2]]*1/100</f>
        <v>6.9389999999999999E-3</v>
      </c>
      <c r="I7472">
        <v>0.69389999999999996</v>
      </c>
      <c r="J7472" s="111">
        <v>41813</v>
      </c>
      <c r="L7472" t="s">
        <v>2</v>
      </c>
      <c r="M7472" t="s">
        <v>84</v>
      </c>
      <c r="N7472" t="s">
        <v>115</v>
      </c>
    </row>
    <row r="7473" spans="1:14" x14ac:dyDescent="0.25">
      <c r="A7473" t="s">
        <v>10324</v>
      </c>
      <c r="B7473" t="s">
        <v>62</v>
      </c>
      <c r="C7473" t="s">
        <v>7168</v>
      </c>
      <c r="D7473" t="s">
        <v>86</v>
      </c>
      <c r="E7473" s="149">
        <v>245850</v>
      </c>
      <c r="F7473" s="149">
        <v>31010.58</v>
      </c>
      <c r="G7473" s="149">
        <v>276860.58</v>
      </c>
      <c r="H7473" s="150">
        <f>Tabela2[[#This Row],[PERCENTUAL REALIZADO2]]*1/100</f>
        <v>0.95289000000000001</v>
      </c>
      <c r="I7473">
        <v>95.289000000000001</v>
      </c>
      <c r="J7473" s="111">
        <v>41820</v>
      </c>
      <c r="L7473" t="s">
        <v>2</v>
      </c>
      <c r="M7473" t="s">
        <v>84</v>
      </c>
      <c r="N7473" t="s">
        <v>88</v>
      </c>
    </row>
    <row r="7474" spans="1:14" x14ac:dyDescent="0.25">
      <c r="A7474" t="s">
        <v>10325</v>
      </c>
      <c r="B7474" t="s">
        <v>47</v>
      </c>
      <c r="C7474" t="s">
        <v>5982</v>
      </c>
      <c r="D7474" t="s">
        <v>86</v>
      </c>
      <c r="E7474" s="149">
        <v>493100</v>
      </c>
      <c r="F7474" s="149">
        <v>6900</v>
      </c>
      <c r="G7474" s="149">
        <v>500000</v>
      </c>
      <c r="H7474" s="150">
        <f>Tabela2[[#This Row],[PERCENTUAL REALIZADO2]]*1/100</f>
        <v>0.75171099999999991</v>
      </c>
      <c r="I7474">
        <v>75.171099999999996</v>
      </c>
      <c r="J7474" s="111">
        <v>41827</v>
      </c>
      <c r="L7474" t="s">
        <v>2</v>
      </c>
      <c r="M7474" t="s">
        <v>84</v>
      </c>
      <c r="N7474" t="s">
        <v>88</v>
      </c>
    </row>
    <row r="7475" spans="1:14" x14ac:dyDescent="0.25">
      <c r="A7475" t="s">
        <v>10326</v>
      </c>
      <c r="B7475" t="s">
        <v>56</v>
      </c>
      <c r="C7475" t="s">
        <v>10188</v>
      </c>
      <c r="D7475" t="s">
        <v>86</v>
      </c>
      <c r="E7475" s="149">
        <v>987600</v>
      </c>
      <c r="F7475" s="149">
        <v>41150</v>
      </c>
      <c r="G7475" s="149">
        <v>1028750</v>
      </c>
      <c r="H7475" s="150">
        <f>Tabela2[[#This Row],[PERCENTUAL REALIZADO2]]*1/100</f>
        <v>0.338833</v>
      </c>
      <c r="I7475">
        <v>33.883299999999998</v>
      </c>
      <c r="J7475" s="111">
        <v>41787</v>
      </c>
      <c r="L7475" t="s">
        <v>2</v>
      </c>
      <c r="M7475" t="s">
        <v>84</v>
      </c>
      <c r="N7475" t="s">
        <v>88</v>
      </c>
    </row>
    <row r="7476" spans="1:14" x14ac:dyDescent="0.25">
      <c r="A7476" t="s">
        <v>10327</v>
      </c>
      <c r="B7476" t="s">
        <v>57</v>
      </c>
      <c r="C7476" t="s">
        <v>1810</v>
      </c>
      <c r="D7476" t="s">
        <v>90</v>
      </c>
      <c r="E7476" s="149">
        <v>377630</v>
      </c>
      <c r="F7476" s="149">
        <v>42000</v>
      </c>
      <c r="G7476" s="149">
        <v>419630</v>
      </c>
      <c r="H7476" s="150">
        <f>Tabela2[[#This Row],[PERCENTUAL REALIZADO2]]*1/100</f>
        <v>5.9566000000000001E-2</v>
      </c>
      <c r="I7476">
        <v>5.9565999999999999</v>
      </c>
      <c r="J7476" s="111">
        <v>42905</v>
      </c>
      <c r="L7476" t="s">
        <v>2</v>
      </c>
      <c r="M7476" t="s">
        <v>80</v>
      </c>
      <c r="N7476" t="s">
        <v>1356</v>
      </c>
    </row>
    <row r="7477" spans="1:14" x14ac:dyDescent="0.25">
      <c r="A7477" t="s">
        <v>8054</v>
      </c>
      <c r="B7477" t="s">
        <v>47</v>
      </c>
      <c r="C7477" t="s">
        <v>8053</v>
      </c>
      <c r="D7477" t="s">
        <v>86</v>
      </c>
      <c r="E7477" s="149">
        <v>243750</v>
      </c>
      <c r="F7477" s="149">
        <v>13406.25</v>
      </c>
      <c r="G7477" s="149">
        <v>257156.25</v>
      </c>
      <c r="H7477" s="150">
        <f>Tabela2[[#This Row],[PERCENTUAL REALIZADO2]]*1/100</f>
        <v>0.4395</v>
      </c>
      <c r="I7477">
        <v>43.95</v>
      </c>
      <c r="J7477" s="111">
        <v>39633</v>
      </c>
      <c r="K7477" s="111">
        <v>41974</v>
      </c>
      <c r="L7477" t="s">
        <v>2</v>
      </c>
      <c r="M7477" t="s">
        <v>84</v>
      </c>
      <c r="N7477" t="s">
        <v>915</v>
      </c>
    </row>
    <row r="7478" spans="1:14" x14ac:dyDescent="0.25">
      <c r="A7478" t="s">
        <v>10328</v>
      </c>
      <c r="B7478" t="s">
        <v>51</v>
      </c>
      <c r="C7478" t="s">
        <v>474</v>
      </c>
      <c r="D7478" t="s">
        <v>161</v>
      </c>
      <c r="E7478" s="149">
        <v>600000</v>
      </c>
      <c r="F7478" s="149">
        <v>151851.72</v>
      </c>
      <c r="G7478" s="149">
        <v>751851.72</v>
      </c>
      <c r="H7478" s="150">
        <f>Tabela2[[#This Row],[PERCENTUAL REALIZADO2]]*1/100</f>
        <v>0.86849900000000002</v>
      </c>
      <c r="I7478">
        <v>86.849900000000005</v>
      </c>
      <c r="J7478" s="111">
        <v>42036</v>
      </c>
      <c r="L7478" t="s">
        <v>2</v>
      </c>
      <c r="M7478" t="s">
        <v>84</v>
      </c>
      <c r="N7478" t="s">
        <v>267</v>
      </c>
    </row>
    <row r="7479" spans="1:14" x14ac:dyDescent="0.25">
      <c r="A7479" t="s">
        <v>10329</v>
      </c>
      <c r="B7479" t="s">
        <v>63</v>
      </c>
      <c r="C7479" t="s">
        <v>623</v>
      </c>
      <c r="D7479" t="s">
        <v>161</v>
      </c>
      <c r="E7479" s="149">
        <v>500000</v>
      </c>
      <c r="F7479" s="149">
        <v>23733.99</v>
      </c>
      <c r="G7479" s="149">
        <v>523733.99</v>
      </c>
      <c r="H7479" s="150">
        <f>Tabela2[[#This Row],[PERCENTUAL REALIZADO2]]*1/100</f>
        <v>0.95944599999999991</v>
      </c>
      <c r="I7479">
        <v>95.944599999999994</v>
      </c>
      <c r="J7479" s="111">
        <v>43039</v>
      </c>
      <c r="L7479" t="s">
        <v>2</v>
      </c>
      <c r="M7479" t="s">
        <v>84</v>
      </c>
      <c r="N7479" t="s">
        <v>507</v>
      </c>
    </row>
    <row r="7480" spans="1:14" x14ac:dyDescent="0.25">
      <c r="A7480" t="s">
        <v>631</v>
      </c>
      <c r="B7480" t="s">
        <v>68</v>
      </c>
      <c r="C7480" t="s">
        <v>4878</v>
      </c>
      <c r="D7480" t="s">
        <v>161</v>
      </c>
      <c r="E7480" s="149">
        <v>980000</v>
      </c>
      <c r="F7480" s="149">
        <v>372745.88</v>
      </c>
      <c r="G7480" s="149">
        <v>1352745.88</v>
      </c>
      <c r="H7480" s="150">
        <f>Tabela2[[#This Row],[PERCENTUAL REALIZADO2]]*1/100</f>
        <v>0.56058700000000006</v>
      </c>
      <c r="I7480">
        <v>56.058700000000002</v>
      </c>
      <c r="J7480" s="111">
        <v>41824</v>
      </c>
      <c r="K7480" s="111">
        <v>42933</v>
      </c>
      <c r="L7480" t="s">
        <v>2</v>
      </c>
      <c r="M7480" t="s">
        <v>84</v>
      </c>
      <c r="N7480" t="s">
        <v>162</v>
      </c>
    </row>
    <row r="7481" spans="1:14" x14ac:dyDescent="0.25">
      <c r="A7481" t="s">
        <v>10330</v>
      </c>
      <c r="B7481" t="s">
        <v>68</v>
      </c>
      <c r="C7481" t="s">
        <v>4916</v>
      </c>
      <c r="D7481" t="s">
        <v>161</v>
      </c>
      <c r="E7481" s="149">
        <v>320000</v>
      </c>
      <c r="F7481" s="149">
        <v>16842.11</v>
      </c>
      <c r="G7481" s="149">
        <v>336842.11</v>
      </c>
      <c r="H7481" s="150">
        <f>Tabela2[[#This Row],[PERCENTUAL REALIZADO2]]*1/100</f>
        <v>0.51320100000000002</v>
      </c>
      <c r="I7481">
        <v>51.320099999999996</v>
      </c>
      <c r="J7481" s="111">
        <v>41596</v>
      </c>
      <c r="L7481" t="s">
        <v>2</v>
      </c>
      <c r="M7481" t="s">
        <v>84</v>
      </c>
      <c r="N7481" t="s">
        <v>162</v>
      </c>
    </row>
    <row r="7482" spans="1:14" x14ac:dyDescent="0.25">
      <c r="A7482" t="s">
        <v>10329</v>
      </c>
      <c r="B7482" t="s">
        <v>66</v>
      </c>
      <c r="C7482" t="s">
        <v>5514</v>
      </c>
      <c r="D7482" t="s">
        <v>161</v>
      </c>
      <c r="E7482" s="149">
        <v>300000</v>
      </c>
      <c r="F7482" s="149">
        <v>1107867.8400000001</v>
      </c>
      <c r="G7482" s="149">
        <v>1407867.84</v>
      </c>
      <c r="H7482" s="150">
        <f>Tabela2[[#This Row],[PERCENTUAL REALIZADO2]]*1/100</f>
        <v>0.10339000000000001</v>
      </c>
      <c r="I7482">
        <v>10.339</v>
      </c>
      <c r="J7482" s="111">
        <v>41815</v>
      </c>
      <c r="L7482" t="s">
        <v>2</v>
      </c>
      <c r="M7482" t="s">
        <v>84</v>
      </c>
      <c r="N7482" t="s">
        <v>507</v>
      </c>
    </row>
    <row r="7483" spans="1:14" x14ac:dyDescent="0.25">
      <c r="A7483" t="s">
        <v>488</v>
      </c>
      <c r="B7483" t="s">
        <v>61</v>
      </c>
      <c r="C7483" t="s">
        <v>6501</v>
      </c>
      <c r="D7483" t="s">
        <v>161</v>
      </c>
      <c r="E7483" s="149">
        <v>300000</v>
      </c>
      <c r="F7483" s="149">
        <v>192485.11</v>
      </c>
      <c r="G7483" s="149">
        <v>492485.11</v>
      </c>
      <c r="H7483" s="150">
        <f>Tabela2[[#This Row],[PERCENTUAL REALIZADO2]]*1/100</f>
        <v>0.46245600000000003</v>
      </c>
      <c r="I7483">
        <v>46.245600000000003</v>
      </c>
      <c r="J7483" s="111">
        <v>41821</v>
      </c>
      <c r="L7483" t="s">
        <v>2</v>
      </c>
      <c r="M7483" t="s">
        <v>84</v>
      </c>
      <c r="N7483" t="s">
        <v>162</v>
      </c>
    </row>
    <row r="7484" spans="1:14" x14ac:dyDescent="0.25">
      <c r="A7484" t="s">
        <v>10331</v>
      </c>
      <c r="B7484" t="s">
        <v>61</v>
      </c>
      <c r="C7484" t="s">
        <v>688</v>
      </c>
      <c r="D7484" t="s">
        <v>161</v>
      </c>
      <c r="E7484" s="149">
        <v>330000</v>
      </c>
      <c r="F7484" s="149">
        <v>134077.98000000001</v>
      </c>
      <c r="G7484" s="149">
        <v>464077.98</v>
      </c>
      <c r="H7484" s="150">
        <f>Tabela2[[#This Row],[PERCENTUAL REALIZADO2]]*1/100</f>
        <v>0.171042</v>
      </c>
      <c r="I7484">
        <v>17.104199999999999</v>
      </c>
      <c r="J7484" s="111">
        <v>41884</v>
      </c>
      <c r="L7484" t="s">
        <v>2</v>
      </c>
      <c r="M7484" t="s">
        <v>84</v>
      </c>
      <c r="N7484" t="s">
        <v>265</v>
      </c>
    </row>
    <row r="7485" spans="1:14" x14ac:dyDescent="0.25">
      <c r="A7485" t="s">
        <v>10332</v>
      </c>
      <c r="B7485" t="s">
        <v>61</v>
      </c>
      <c r="C7485" t="s">
        <v>1255</v>
      </c>
      <c r="D7485" t="s">
        <v>161</v>
      </c>
      <c r="E7485" s="149">
        <v>280000</v>
      </c>
      <c r="F7485" s="149">
        <v>51747.14</v>
      </c>
      <c r="G7485" s="149">
        <v>331747.14</v>
      </c>
      <c r="H7485" s="150">
        <f>Tabela2[[#This Row],[PERCENTUAL REALIZADO2]]*1/100</f>
        <v>0.94084100000000004</v>
      </c>
      <c r="I7485">
        <v>94.084100000000007</v>
      </c>
      <c r="J7485" s="111">
        <v>41984</v>
      </c>
      <c r="L7485" t="s">
        <v>2</v>
      </c>
      <c r="M7485" t="s">
        <v>84</v>
      </c>
      <c r="N7485" t="s">
        <v>265</v>
      </c>
    </row>
    <row r="7486" spans="1:14" x14ac:dyDescent="0.25">
      <c r="A7486" t="s">
        <v>10333</v>
      </c>
      <c r="B7486" t="s">
        <v>50</v>
      </c>
      <c r="C7486" t="s">
        <v>5363</v>
      </c>
      <c r="D7486" t="s">
        <v>161</v>
      </c>
      <c r="E7486" s="149">
        <v>280000</v>
      </c>
      <c r="F7486" s="149">
        <v>8874.3799999999992</v>
      </c>
      <c r="G7486" s="149">
        <v>288874.38</v>
      </c>
      <c r="H7486" s="150">
        <f>Tabela2[[#This Row],[PERCENTUAL REALIZADO2]]*1/100</f>
        <v>0.81413000000000002</v>
      </c>
      <c r="I7486">
        <v>81.412999999999997</v>
      </c>
      <c r="J7486" s="111">
        <v>42523</v>
      </c>
      <c r="L7486" t="s">
        <v>2</v>
      </c>
      <c r="M7486" t="s">
        <v>84</v>
      </c>
      <c r="N7486" t="s">
        <v>265</v>
      </c>
    </row>
    <row r="7487" spans="1:14" x14ac:dyDescent="0.25">
      <c r="A7487" t="s">
        <v>10334</v>
      </c>
      <c r="B7487" t="s">
        <v>55</v>
      </c>
      <c r="C7487" t="s">
        <v>1651</v>
      </c>
      <c r="D7487" t="s">
        <v>161</v>
      </c>
      <c r="E7487" s="149">
        <v>280000</v>
      </c>
      <c r="F7487" s="149">
        <v>76171.710000000006</v>
      </c>
      <c r="G7487" s="149">
        <v>356171.71</v>
      </c>
      <c r="H7487" s="150">
        <f>Tabela2[[#This Row],[PERCENTUAL REALIZADO2]]*1/100</f>
        <v>0.88898600000000005</v>
      </c>
      <c r="I7487">
        <v>88.898600000000002</v>
      </c>
      <c r="J7487" s="111">
        <v>42534</v>
      </c>
      <c r="K7487" s="111">
        <v>43089</v>
      </c>
      <c r="L7487" t="s">
        <v>2</v>
      </c>
      <c r="M7487" t="s">
        <v>84</v>
      </c>
      <c r="N7487" t="s">
        <v>265</v>
      </c>
    </row>
    <row r="7488" spans="1:14" x14ac:dyDescent="0.25">
      <c r="A7488" t="s">
        <v>711</v>
      </c>
      <c r="B7488" t="s">
        <v>51</v>
      </c>
      <c r="C7488" t="s">
        <v>1159</v>
      </c>
      <c r="D7488" t="s">
        <v>161</v>
      </c>
      <c r="E7488" s="149">
        <v>400000</v>
      </c>
      <c r="F7488" s="149">
        <v>193361.65</v>
      </c>
      <c r="G7488" s="149">
        <v>593361.65</v>
      </c>
      <c r="H7488" s="150">
        <f>Tabela2[[#This Row],[PERCENTUAL REALIZADO2]]*1/100</f>
        <v>2.4944999999999998E-2</v>
      </c>
      <c r="I7488">
        <v>2.4944999999999999</v>
      </c>
      <c r="J7488" s="111">
        <v>42552</v>
      </c>
      <c r="L7488" t="s">
        <v>2</v>
      </c>
      <c r="M7488" t="s">
        <v>84</v>
      </c>
      <c r="N7488" t="s">
        <v>1367</v>
      </c>
    </row>
    <row r="7489" spans="1:14" x14ac:dyDescent="0.25">
      <c r="A7489" t="s">
        <v>10335</v>
      </c>
      <c r="B7489" t="s">
        <v>62</v>
      </c>
      <c r="C7489" t="s">
        <v>307</v>
      </c>
      <c r="D7489" t="s">
        <v>79</v>
      </c>
      <c r="E7489" s="149">
        <v>487500</v>
      </c>
      <c r="F7489" s="149">
        <v>14625</v>
      </c>
      <c r="G7489" s="149">
        <v>502125</v>
      </c>
      <c r="H7489" s="150">
        <f>Tabela2[[#This Row],[PERCENTUAL REALIZADO2]]*1/100</f>
        <v>0.39419800000000005</v>
      </c>
      <c r="I7489">
        <v>39.419800000000002</v>
      </c>
      <c r="J7489" s="111">
        <v>42422</v>
      </c>
      <c r="L7489" t="s">
        <v>2</v>
      </c>
      <c r="M7489" t="s">
        <v>80</v>
      </c>
      <c r="N7489" t="s">
        <v>1324</v>
      </c>
    </row>
    <row r="7490" spans="1:14" x14ac:dyDescent="0.25">
      <c r="A7490" t="s">
        <v>10336</v>
      </c>
      <c r="B7490" t="s">
        <v>60</v>
      </c>
      <c r="C7490" t="s">
        <v>10027</v>
      </c>
      <c r="D7490" t="s">
        <v>79</v>
      </c>
      <c r="E7490" s="149">
        <v>2457828.75</v>
      </c>
      <c r="F7490" s="149">
        <v>614457.25</v>
      </c>
      <c r="G7490" s="149">
        <v>3072286</v>
      </c>
      <c r="H7490" s="150">
        <f>Tabela2[[#This Row],[PERCENTUAL REALIZADO2]]*1/100</f>
        <v>0.76107799999999992</v>
      </c>
      <c r="I7490">
        <v>76.107799999999997</v>
      </c>
      <c r="J7490" s="111">
        <v>41760</v>
      </c>
      <c r="L7490" t="s">
        <v>2</v>
      </c>
      <c r="M7490" t="s">
        <v>80</v>
      </c>
      <c r="N7490" t="s">
        <v>1324</v>
      </c>
    </row>
    <row r="7491" spans="1:14" x14ac:dyDescent="0.25">
      <c r="A7491" t="s">
        <v>3293</v>
      </c>
      <c r="B7491" t="s">
        <v>52</v>
      </c>
      <c r="C7491" t="s">
        <v>9626</v>
      </c>
      <c r="D7491" t="s">
        <v>79</v>
      </c>
      <c r="E7491" s="149">
        <v>487500</v>
      </c>
      <c r="F7491" s="149">
        <v>12500</v>
      </c>
      <c r="G7491" s="149">
        <v>500000</v>
      </c>
      <c r="H7491" s="150">
        <f>Tabela2[[#This Row],[PERCENTUAL REALIZADO2]]*1/100</f>
        <v>0.99999899999999997</v>
      </c>
      <c r="I7491">
        <v>99.999899999999997</v>
      </c>
      <c r="J7491" s="111">
        <v>42494</v>
      </c>
      <c r="L7491" t="s">
        <v>2</v>
      </c>
      <c r="M7491" t="s">
        <v>80</v>
      </c>
      <c r="N7491" t="s">
        <v>1324</v>
      </c>
    </row>
    <row r="7492" spans="1:14" x14ac:dyDescent="0.25">
      <c r="A7492" t="s">
        <v>10337</v>
      </c>
      <c r="B7492" t="s">
        <v>52</v>
      </c>
      <c r="C7492" t="s">
        <v>2907</v>
      </c>
      <c r="D7492" t="s">
        <v>79</v>
      </c>
      <c r="E7492" s="149">
        <v>487500</v>
      </c>
      <c r="F7492" s="149">
        <v>12500</v>
      </c>
      <c r="G7492" s="149">
        <v>500000</v>
      </c>
      <c r="H7492" s="150">
        <f>Tabela2[[#This Row],[PERCENTUAL REALIZADO2]]*1/100</f>
        <v>0.93087699999999995</v>
      </c>
      <c r="I7492">
        <v>93.087699999999998</v>
      </c>
      <c r="J7492" s="111">
        <v>41753</v>
      </c>
      <c r="L7492" t="s">
        <v>2</v>
      </c>
      <c r="M7492" t="s">
        <v>80</v>
      </c>
      <c r="N7492" t="s">
        <v>1324</v>
      </c>
    </row>
    <row r="7493" spans="1:14" x14ac:dyDescent="0.25">
      <c r="A7493" t="s">
        <v>10340</v>
      </c>
      <c r="B7493" t="s">
        <v>53</v>
      </c>
      <c r="C7493" t="s">
        <v>9125</v>
      </c>
      <c r="D7493" t="s">
        <v>117</v>
      </c>
      <c r="E7493" s="149">
        <v>250000</v>
      </c>
      <c r="F7493" s="149">
        <v>5204</v>
      </c>
      <c r="G7493" s="149">
        <v>255204</v>
      </c>
      <c r="H7493" s="150">
        <f>Tabela2[[#This Row],[PERCENTUAL REALIZADO2]]*1/100</f>
        <v>0.99915000000000009</v>
      </c>
      <c r="I7493">
        <v>99.915000000000006</v>
      </c>
      <c r="J7493" s="111">
        <v>42430</v>
      </c>
      <c r="L7493" t="s">
        <v>2</v>
      </c>
      <c r="M7493" t="s">
        <v>120</v>
      </c>
      <c r="N7493" t="s">
        <v>121</v>
      </c>
    </row>
    <row r="7494" spans="1:14" x14ac:dyDescent="0.25">
      <c r="A7494" t="s">
        <v>10341</v>
      </c>
      <c r="B7494" t="s">
        <v>68</v>
      </c>
      <c r="C7494" t="s">
        <v>8935</v>
      </c>
      <c r="D7494" t="s">
        <v>117</v>
      </c>
      <c r="E7494" s="149">
        <v>243750</v>
      </c>
      <c r="F7494" s="149">
        <v>95361.4</v>
      </c>
      <c r="G7494" s="149">
        <v>339111.4</v>
      </c>
      <c r="H7494" s="150">
        <f>Tabela2[[#This Row],[PERCENTUAL REALIZADO2]]*1/100</f>
        <v>0.50122199999999995</v>
      </c>
      <c r="I7494">
        <v>50.122199999999999</v>
      </c>
      <c r="J7494" s="111">
        <v>42248</v>
      </c>
      <c r="L7494" t="s">
        <v>2</v>
      </c>
      <c r="M7494" t="s">
        <v>120</v>
      </c>
      <c r="N7494" t="s">
        <v>121</v>
      </c>
    </row>
    <row r="7495" spans="1:14" x14ac:dyDescent="0.25">
      <c r="A7495" t="s">
        <v>10343</v>
      </c>
      <c r="B7495" t="s">
        <v>58</v>
      </c>
      <c r="C7495" t="s">
        <v>10342</v>
      </c>
      <c r="D7495" t="s">
        <v>123</v>
      </c>
      <c r="E7495" s="149">
        <v>7000000</v>
      </c>
      <c r="F7495" s="149">
        <v>4877072.34</v>
      </c>
      <c r="G7495" s="149">
        <v>11877072.34</v>
      </c>
      <c r="H7495" s="150">
        <f>Tabela2[[#This Row],[PERCENTUAL REALIZADO2]]*1/100</f>
        <v>0.31442100000000001</v>
      </c>
      <c r="I7495">
        <v>31.4421</v>
      </c>
      <c r="J7495" s="111">
        <v>41477</v>
      </c>
      <c r="L7495" t="s">
        <v>2</v>
      </c>
      <c r="M7495" t="s">
        <v>125</v>
      </c>
      <c r="N7495" t="s">
        <v>126</v>
      </c>
    </row>
    <row r="7496" spans="1:14" x14ac:dyDescent="0.25">
      <c r="A7496" t="s">
        <v>10344</v>
      </c>
      <c r="B7496" t="s">
        <v>45</v>
      </c>
      <c r="C7496" t="s">
        <v>934</v>
      </c>
      <c r="D7496" t="s">
        <v>86</v>
      </c>
      <c r="E7496" s="149">
        <v>1971655</v>
      </c>
      <c r="F7496" s="149">
        <v>1056738.07</v>
      </c>
      <c r="G7496" s="149">
        <v>3028393.07</v>
      </c>
      <c r="H7496" s="150">
        <f>Tabela2[[#This Row],[PERCENTUAL REALIZADO2]]*1/100</f>
        <v>0.684701</v>
      </c>
      <c r="I7496">
        <v>68.470100000000002</v>
      </c>
      <c r="J7496" s="111">
        <v>41806</v>
      </c>
      <c r="K7496" s="111">
        <v>42961</v>
      </c>
      <c r="L7496" t="s">
        <v>2</v>
      </c>
      <c r="M7496" t="s">
        <v>84</v>
      </c>
      <c r="N7496" t="s">
        <v>88</v>
      </c>
    </row>
    <row r="7497" spans="1:14" x14ac:dyDescent="0.25">
      <c r="A7497" t="s">
        <v>10346</v>
      </c>
      <c r="B7497" t="s">
        <v>47</v>
      </c>
      <c r="C7497" t="s">
        <v>501</v>
      </c>
      <c r="D7497" t="s">
        <v>86</v>
      </c>
      <c r="E7497" s="149">
        <v>1422760</v>
      </c>
      <c r="F7497" s="149">
        <v>29140</v>
      </c>
      <c r="G7497" s="149">
        <v>1451900</v>
      </c>
      <c r="H7497" s="150">
        <f>Tabela2[[#This Row],[PERCENTUAL REALIZADO2]]*1/100</f>
        <v>0.74746799999999991</v>
      </c>
      <c r="I7497">
        <v>74.746799999999993</v>
      </c>
      <c r="J7497" s="111">
        <v>41632</v>
      </c>
      <c r="L7497" t="s">
        <v>2</v>
      </c>
      <c r="M7497" t="s">
        <v>84</v>
      </c>
      <c r="N7497" t="s">
        <v>88</v>
      </c>
    </row>
    <row r="7498" spans="1:14" x14ac:dyDescent="0.25">
      <c r="A7498" t="s">
        <v>10347</v>
      </c>
      <c r="B7498" t="s">
        <v>68</v>
      </c>
      <c r="C7498" t="s">
        <v>4733</v>
      </c>
      <c r="D7498" t="s">
        <v>86</v>
      </c>
      <c r="E7498" s="149">
        <v>987600</v>
      </c>
      <c r="F7498" s="149">
        <v>48814.91</v>
      </c>
      <c r="G7498" s="149">
        <v>1036414.91</v>
      </c>
      <c r="H7498" s="150">
        <f>Tabela2[[#This Row],[PERCENTUAL REALIZADO2]]*1/100</f>
        <v>0.95283899999999999</v>
      </c>
      <c r="I7498">
        <v>95.283900000000003</v>
      </c>
      <c r="J7498" s="111">
        <v>41816</v>
      </c>
      <c r="L7498" t="s">
        <v>2</v>
      </c>
      <c r="M7498" t="s">
        <v>84</v>
      </c>
      <c r="N7498" t="s">
        <v>88</v>
      </c>
    </row>
    <row r="7499" spans="1:14" x14ac:dyDescent="0.25">
      <c r="A7499" t="s">
        <v>10348</v>
      </c>
      <c r="B7499" t="s">
        <v>68</v>
      </c>
      <c r="C7499" t="s">
        <v>6093</v>
      </c>
      <c r="D7499" t="s">
        <v>86</v>
      </c>
      <c r="E7499" s="149">
        <v>250795</v>
      </c>
      <c r="F7499" s="149">
        <v>4442.7</v>
      </c>
      <c r="G7499" s="149">
        <v>255237.7</v>
      </c>
      <c r="H7499" s="150">
        <f>Tabela2[[#This Row],[PERCENTUAL REALIZADO2]]*1/100</f>
        <v>0.86597299999999999</v>
      </c>
      <c r="I7499">
        <v>86.597300000000004</v>
      </c>
      <c r="J7499" s="111">
        <v>41803</v>
      </c>
      <c r="L7499" t="s">
        <v>2</v>
      </c>
      <c r="M7499" t="s">
        <v>84</v>
      </c>
      <c r="N7499" t="s">
        <v>183</v>
      </c>
    </row>
    <row r="7500" spans="1:14" x14ac:dyDescent="0.25">
      <c r="A7500" t="s">
        <v>10349</v>
      </c>
      <c r="B7500" t="s">
        <v>67</v>
      </c>
      <c r="C7500" t="s">
        <v>1358</v>
      </c>
      <c r="D7500" t="s">
        <v>86</v>
      </c>
      <c r="E7500" s="149">
        <v>245850</v>
      </c>
      <c r="F7500" s="149">
        <v>0</v>
      </c>
      <c r="G7500" s="149">
        <v>245850</v>
      </c>
      <c r="H7500" s="150">
        <f>Tabela2[[#This Row],[PERCENTUAL REALIZADO2]]*1/100</f>
        <v>0.706592</v>
      </c>
      <c r="I7500">
        <v>70.659199999999998</v>
      </c>
      <c r="J7500" s="111">
        <v>41603</v>
      </c>
      <c r="L7500" t="s">
        <v>2</v>
      </c>
      <c r="M7500" t="s">
        <v>84</v>
      </c>
      <c r="N7500" t="s">
        <v>88</v>
      </c>
    </row>
    <row r="7501" spans="1:14" x14ac:dyDescent="0.25">
      <c r="A7501" t="s">
        <v>10350</v>
      </c>
      <c r="B7501" t="s">
        <v>54</v>
      </c>
      <c r="C7501" t="s">
        <v>5887</v>
      </c>
      <c r="D7501" t="s">
        <v>86</v>
      </c>
      <c r="E7501" s="149">
        <v>493100</v>
      </c>
      <c r="F7501" s="149">
        <v>208257.17</v>
      </c>
      <c r="G7501" s="149">
        <v>701357.17</v>
      </c>
      <c r="H7501" s="150">
        <f>Tabela2[[#This Row],[PERCENTUAL REALIZADO2]]*1/100</f>
        <v>0.16556699999999999</v>
      </c>
      <c r="I7501">
        <v>16.556699999999999</v>
      </c>
      <c r="J7501" s="111">
        <v>41820</v>
      </c>
      <c r="L7501" t="s">
        <v>2</v>
      </c>
      <c r="M7501" t="s">
        <v>84</v>
      </c>
      <c r="N7501" t="s">
        <v>88</v>
      </c>
    </row>
    <row r="7502" spans="1:14" x14ac:dyDescent="0.25">
      <c r="A7502" t="s">
        <v>10351</v>
      </c>
      <c r="B7502" t="s">
        <v>53</v>
      </c>
      <c r="C7502" t="s">
        <v>5410</v>
      </c>
      <c r="D7502" t="s">
        <v>86</v>
      </c>
      <c r="E7502" s="149">
        <v>255740</v>
      </c>
      <c r="F7502" s="149">
        <v>18848.48</v>
      </c>
      <c r="G7502" s="149">
        <v>274588.48</v>
      </c>
      <c r="H7502" s="150">
        <f>Tabela2[[#This Row],[PERCENTUAL REALIZADO2]]*1/100</f>
        <v>0.548323</v>
      </c>
      <c r="I7502">
        <v>54.832299999999996</v>
      </c>
      <c r="J7502" s="111">
        <v>41795</v>
      </c>
      <c r="L7502" t="s">
        <v>2</v>
      </c>
      <c r="M7502" t="s">
        <v>84</v>
      </c>
      <c r="N7502" t="s">
        <v>88</v>
      </c>
    </row>
    <row r="7503" spans="1:14" x14ac:dyDescent="0.25">
      <c r="A7503" t="s">
        <v>197</v>
      </c>
      <c r="B7503" t="s">
        <v>56</v>
      </c>
      <c r="C7503" t="s">
        <v>1364</v>
      </c>
      <c r="D7503" t="s">
        <v>86</v>
      </c>
      <c r="E7503" s="149">
        <v>987600</v>
      </c>
      <c r="F7503" s="149">
        <v>109733.33</v>
      </c>
      <c r="G7503" s="149">
        <v>1097333.33</v>
      </c>
      <c r="H7503" s="150">
        <f>Tabela2[[#This Row],[PERCENTUAL REALIZADO2]]*1/100</f>
        <v>0.27463300000000002</v>
      </c>
      <c r="I7503">
        <v>27.4633</v>
      </c>
      <c r="J7503" s="111">
        <v>41815</v>
      </c>
      <c r="L7503" t="s">
        <v>2</v>
      </c>
      <c r="M7503" t="s">
        <v>84</v>
      </c>
      <c r="N7503" t="s">
        <v>88</v>
      </c>
    </row>
    <row r="7504" spans="1:14" x14ac:dyDescent="0.25">
      <c r="A7504" t="s">
        <v>10352</v>
      </c>
      <c r="B7504" t="s">
        <v>56</v>
      </c>
      <c r="C7504" t="s">
        <v>4971</v>
      </c>
      <c r="D7504" t="s">
        <v>86</v>
      </c>
      <c r="E7504" s="149">
        <v>1284300</v>
      </c>
      <c r="F7504" s="149">
        <v>95700</v>
      </c>
      <c r="G7504" s="149">
        <v>1380000</v>
      </c>
      <c r="H7504" s="150">
        <f>Tabela2[[#This Row],[PERCENTUAL REALIZADO2]]*1/100</f>
        <v>0.58636600000000005</v>
      </c>
      <c r="I7504">
        <v>58.636600000000001</v>
      </c>
      <c r="J7504" s="111">
        <v>41817</v>
      </c>
      <c r="L7504" t="s">
        <v>2</v>
      </c>
      <c r="M7504" t="s">
        <v>84</v>
      </c>
      <c r="N7504" t="s">
        <v>88</v>
      </c>
    </row>
    <row r="7505" spans="1:14" x14ac:dyDescent="0.25">
      <c r="A7505" t="s">
        <v>10353</v>
      </c>
      <c r="B7505" t="s">
        <v>57</v>
      </c>
      <c r="C7505" t="s">
        <v>713</v>
      </c>
      <c r="D7505" t="s">
        <v>86</v>
      </c>
      <c r="E7505" s="149">
        <v>542550</v>
      </c>
      <c r="F7505" s="149">
        <v>13563.75</v>
      </c>
      <c r="G7505" s="149">
        <v>556113.75</v>
      </c>
      <c r="H7505" s="150">
        <f>Tabela2[[#This Row],[PERCENTUAL REALIZADO2]]*1/100</f>
        <v>0.99602999999999997</v>
      </c>
      <c r="I7505">
        <v>99.602999999999994</v>
      </c>
      <c r="J7505" s="111">
        <v>41739</v>
      </c>
      <c r="L7505" t="s">
        <v>2</v>
      </c>
      <c r="M7505" t="s">
        <v>84</v>
      </c>
      <c r="N7505" t="s">
        <v>88</v>
      </c>
    </row>
    <row r="7506" spans="1:14" x14ac:dyDescent="0.25">
      <c r="A7506" t="s">
        <v>10354</v>
      </c>
      <c r="B7506" t="s">
        <v>62</v>
      </c>
      <c r="C7506" t="s">
        <v>994</v>
      </c>
      <c r="D7506" t="s">
        <v>86</v>
      </c>
      <c r="E7506" s="149">
        <v>1041995</v>
      </c>
      <c r="F7506" s="149">
        <v>43505</v>
      </c>
      <c r="G7506" s="149">
        <v>1085500</v>
      </c>
      <c r="H7506" s="150">
        <f>Tabela2[[#This Row],[PERCENTUAL REALIZADO2]]*1/100</f>
        <v>0.41487000000000002</v>
      </c>
      <c r="I7506">
        <v>41.487000000000002</v>
      </c>
      <c r="J7506" s="111">
        <v>41820</v>
      </c>
      <c r="L7506" t="s">
        <v>2</v>
      </c>
      <c r="M7506" t="s">
        <v>84</v>
      </c>
      <c r="N7506" t="s">
        <v>88</v>
      </c>
    </row>
    <row r="7507" spans="1:14" x14ac:dyDescent="0.25">
      <c r="A7507" t="s">
        <v>10356</v>
      </c>
      <c r="B7507" t="s">
        <v>54</v>
      </c>
      <c r="C7507" t="s">
        <v>10355</v>
      </c>
      <c r="D7507" t="s">
        <v>117</v>
      </c>
      <c r="E7507" s="149">
        <v>243750</v>
      </c>
      <c r="F7507" s="149">
        <v>38322.44</v>
      </c>
      <c r="G7507" s="149">
        <v>282072.44</v>
      </c>
      <c r="H7507" s="150">
        <f>Tabela2[[#This Row],[PERCENTUAL REALIZADO2]]*1/100</f>
        <v>0.182253</v>
      </c>
      <c r="I7507">
        <v>18.225300000000001</v>
      </c>
      <c r="J7507" s="111">
        <v>42219</v>
      </c>
      <c r="L7507" t="s">
        <v>2</v>
      </c>
      <c r="M7507" t="s">
        <v>120</v>
      </c>
      <c r="N7507" t="s">
        <v>121</v>
      </c>
    </row>
    <row r="7508" spans="1:14" x14ac:dyDescent="0.25">
      <c r="A7508" t="s">
        <v>10357</v>
      </c>
      <c r="B7508" t="s">
        <v>68</v>
      </c>
      <c r="C7508" t="s">
        <v>540</v>
      </c>
      <c r="D7508" t="s">
        <v>117</v>
      </c>
      <c r="E7508" s="149">
        <v>487500</v>
      </c>
      <c r="F7508" s="149">
        <v>48750</v>
      </c>
      <c r="G7508" s="149">
        <v>536250</v>
      </c>
      <c r="H7508" s="150">
        <f>Tabela2[[#This Row],[PERCENTUAL REALIZADO2]]*1/100</f>
        <v>0.74426000000000003</v>
      </c>
      <c r="I7508">
        <v>74.426000000000002</v>
      </c>
      <c r="J7508" s="111">
        <v>42116</v>
      </c>
      <c r="K7508" s="111">
        <v>42934</v>
      </c>
      <c r="L7508" t="s">
        <v>2</v>
      </c>
      <c r="M7508" t="s">
        <v>120</v>
      </c>
      <c r="N7508" t="s">
        <v>121</v>
      </c>
    </row>
    <row r="7509" spans="1:14" x14ac:dyDescent="0.25">
      <c r="A7509" t="s">
        <v>10360</v>
      </c>
      <c r="B7509" t="s">
        <v>68</v>
      </c>
      <c r="C7509" t="s">
        <v>3917</v>
      </c>
      <c r="D7509" t="s">
        <v>117</v>
      </c>
      <c r="E7509" s="149">
        <v>438750</v>
      </c>
      <c r="F7509" s="149">
        <v>347628.78</v>
      </c>
      <c r="G7509" s="149">
        <v>786378.78</v>
      </c>
      <c r="H7509" s="150">
        <f>Tabela2[[#This Row],[PERCENTUAL REALIZADO2]]*1/100</f>
        <v>0.88265600000000011</v>
      </c>
      <c r="I7509">
        <v>88.265600000000006</v>
      </c>
      <c r="J7509" s="111">
        <v>41824</v>
      </c>
      <c r="L7509" t="s">
        <v>2</v>
      </c>
      <c r="M7509" t="s">
        <v>120</v>
      </c>
      <c r="N7509" t="s">
        <v>121</v>
      </c>
    </row>
    <row r="7510" spans="1:14" x14ac:dyDescent="0.25">
      <c r="A7510" t="s">
        <v>10361</v>
      </c>
      <c r="B7510" t="s">
        <v>47</v>
      </c>
      <c r="C7510" t="s">
        <v>6287</v>
      </c>
      <c r="D7510" t="s">
        <v>117</v>
      </c>
      <c r="E7510" s="149">
        <v>487500</v>
      </c>
      <c r="F7510" s="149">
        <v>15000</v>
      </c>
      <c r="G7510" s="149">
        <v>502500</v>
      </c>
      <c r="H7510" s="150">
        <f>Tabela2[[#This Row],[PERCENTUAL REALIZADO2]]*1/100</f>
        <v>0.86110200000000003</v>
      </c>
      <c r="I7510">
        <v>86.110200000000006</v>
      </c>
      <c r="J7510" s="111">
        <v>42007</v>
      </c>
      <c r="L7510" t="s">
        <v>2</v>
      </c>
      <c r="M7510" t="s">
        <v>120</v>
      </c>
      <c r="N7510" t="s">
        <v>121</v>
      </c>
    </row>
    <row r="7511" spans="1:14" x14ac:dyDescent="0.25">
      <c r="A7511" t="s">
        <v>10362</v>
      </c>
      <c r="B7511" t="s">
        <v>62</v>
      </c>
      <c r="C7511" t="s">
        <v>824</v>
      </c>
      <c r="D7511" t="s">
        <v>82</v>
      </c>
      <c r="E7511" s="149">
        <v>536250</v>
      </c>
      <c r="F7511" s="149">
        <v>11750</v>
      </c>
      <c r="G7511" s="149">
        <v>548000</v>
      </c>
      <c r="H7511" s="150">
        <f>Tabela2[[#This Row],[PERCENTUAL REALIZADO2]]*1/100</f>
        <v>0.666825</v>
      </c>
      <c r="I7511">
        <v>66.682500000000005</v>
      </c>
      <c r="J7511" s="111">
        <v>42014</v>
      </c>
      <c r="L7511" t="s">
        <v>2</v>
      </c>
      <c r="M7511" t="s">
        <v>84</v>
      </c>
      <c r="N7511" t="s">
        <v>85</v>
      </c>
    </row>
    <row r="7512" spans="1:14" x14ac:dyDescent="0.25">
      <c r="A7512" t="s">
        <v>10363</v>
      </c>
      <c r="B7512" t="s">
        <v>52</v>
      </c>
      <c r="C7512" t="s">
        <v>3489</v>
      </c>
      <c r="D7512" t="s">
        <v>82</v>
      </c>
      <c r="E7512" s="149">
        <v>487500</v>
      </c>
      <c r="F7512" s="149">
        <v>9948.98</v>
      </c>
      <c r="G7512" s="149">
        <v>497448.98</v>
      </c>
      <c r="H7512" s="150">
        <f>Tabela2[[#This Row],[PERCENTUAL REALIZADO2]]*1/100</f>
        <v>0.94572999999999996</v>
      </c>
      <c r="I7512">
        <v>94.572999999999993</v>
      </c>
      <c r="J7512" s="111">
        <v>41653</v>
      </c>
      <c r="L7512" t="s">
        <v>2</v>
      </c>
      <c r="M7512" t="s">
        <v>84</v>
      </c>
      <c r="N7512" t="s">
        <v>85</v>
      </c>
    </row>
    <row r="7513" spans="1:14" x14ac:dyDescent="0.25">
      <c r="A7513" t="s">
        <v>10364</v>
      </c>
      <c r="B7513" t="s">
        <v>51</v>
      </c>
      <c r="C7513" t="s">
        <v>10180</v>
      </c>
      <c r="D7513" t="s">
        <v>82</v>
      </c>
      <c r="E7513" s="149">
        <v>487500</v>
      </c>
      <c r="F7513" s="149">
        <v>58079.040000000001</v>
      </c>
      <c r="G7513" s="149">
        <v>545579.04</v>
      </c>
      <c r="H7513" s="150">
        <f>Tabela2[[#This Row],[PERCENTUAL REALIZADO2]]*1/100</f>
        <v>0.92124499999999998</v>
      </c>
      <c r="I7513">
        <v>92.124499999999998</v>
      </c>
      <c r="J7513" s="111">
        <v>41842</v>
      </c>
      <c r="L7513" t="s">
        <v>2</v>
      </c>
      <c r="M7513" t="s">
        <v>84</v>
      </c>
      <c r="N7513" t="s">
        <v>85</v>
      </c>
    </row>
    <row r="7514" spans="1:14" x14ac:dyDescent="0.25">
      <c r="A7514" t="s">
        <v>10365</v>
      </c>
      <c r="B7514" t="s">
        <v>47</v>
      </c>
      <c r="C7514" t="s">
        <v>2807</v>
      </c>
      <c r="D7514" t="s">
        <v>82</v>
      </c>
      <c r="E7514" s="149">
        <v>1365000</v>
      </c>
      <c r="F7514" s="149">
        <v>27857.14</v>
      </c>
      <c r="G7514" s="149">
        <v>1392857.14</v>
      </c>
      <c r="H7514" s="150">
        <f>Tabela2[[#This Row],[PERCENTUAL REALIZADO2]]*1/100</f>
        <v>0.435359</v>
      </c>
      <c r="I7514">
        <v>43.535899999999998</v>
      </c>
      <c r="J7514" s="111">
        <v>41757</v>
      </c>
      <c r="L7514" t="s">
        <v>2</v>
      </c>
      <c r="M7514" t="s">
        <v>84</v>
      </c>
      <c r="N7514" t="s">
        <v>85</v>
      </c>
    </row>
    <row r="7515" spans="1:14" x14ac:dyDescent="0.25">
      <c r="A7515" t="s">
        <v>10366</v>
      </c>
      <c r="B7515" t="s">
        <v>47</v>
      </c>
      <c r="C7515" t="s">
        <v>138</v>
      </c>
      <c r="D7515" t="s">
        <v>82</v>
      </c>
      <c r="E7515" s="149">
        <v>292500</v>
      </c>
      <c r="F7515" s="149">
        <v>7500</v>
      </c>
      <c r="G7515" s="149">
        <v>300000</v>
      </c>
      <c r="H7515" s="150">
        <f>Tabela2[[#This Row],[PERCENTUAL REALIZADO2]]*1/100</f>
        <v>0.39206099999999999</v>
      </c>
      <c r="I7515">
        <v>39.206099999999999</v>
      </c>
      <c r="J7515" s="111">
        <v>41820</v>
      </c>
      <c r="L7515" t="s">
        <v>2</v>
      </c>
      <c r="M7515" t="s">
        <v>84</v>
      </c>
      <c r="N7515" t="s">
        <v>85</v>
      </c>
    </row>
    <row r="7516" spans="1:14" x14ac:dyDescent="0.25">
      <c r="A7516" t="s">
        <v>10367</v>
      </c>
      <c r="B7516" t="s">
        <v>45</v>
      </c>
      <c r="C7516" t="s">
        <v>676</v>
      </c>
      <c r="D7516" t="s">
        <v>82</v>
      </c>
      <c r="E7516" s="149">
        <v>2632500</v>
      </c>
      <c r="F7516" s="149">
        <v>109687.5</v>
      </c>
      <c r="G7516" s="149">
        <v>2742187.5</v>
      </c>
      <c r="H7516" s="150">
        <f>Tabela2[[#This Row],[PERCENTUAL REALIZADO2]]*1/100</f>
        <v>0.90393800000000002</v>
      </c>
      <c r="I7516">
        <v>90.393799999999999</v>
      </c>
      <c r="J7516" s="111">
        <v>41969</v>
      </c>
      <c r="L7516" t="s">
        <v>2</v>
      </c>
      <c r="M7516" t="s">
        <v>84</v>
      </c>
      <c r="N7516" t="s">
        <v>85</v>
      </c>
    </row>
    <row r="7517" spans="1:14" x14ac:dyDescent="0.25">
      <c r="A7517" t="s">
        <v>10369</v>
      </c>
      <c r="B7517" t="s">
        <v>50</v>
      </c>
      <c r="C7517" t="s">
        <v>807</v>
      </c>
      <c r="D7517" t="s">
        <v>82</v>
      </c>
      <c r="E7517" s="149">
        <v>926250</v>
      </c>
      <c r="F7517" s="149">
        <v>192411.77</v>
      </c>
      <c r="G7517" s="149">
        <v>1118661.77</v>
      </c>
      <c r="H7517" s="150">
        <f>Tabela2[[#This Row],[PERCENTUAL REALIZADO2]]*1/100</f>
        <v>0.20091500000000001</v>
      </c>
      <c r="I7517">
        <v>20.0915</v>
      </c>
      <c r="J7517" s="111">
        <v>41813</v>
      </c>
      <c r="L7517" t="s">
        <v>2</v>
      </c>
      <c r="M7517" t="s">
        <v>84</v>
      </c>
      <c r="N7517" t="s">
        <v>85</v>
      </c>
    </row>
    <row r="7518" spans="1:14" x14ac:dyDescent="0.25">
      <c r="A7518" t="s">
        <v>10370</v>
      </c>
      <c r="B7518" t="s">
        <v>52</v>
      </c>
      <c r="C7518" t="s">
        <v>7372</v>
      </c>
      <c r="D7518" t="s">
        <v>82</v>
      </c>
      <c r="E7518" s="149">
        <v>341250</v>
      </c>
      <c r="F7518" s="149">
        <v>6964.29</v>
      </c>
      <c r="G7518" s="149">
        <v>348214.29</v>
      </c>
      <c r="H7518" s="150">
        <f>Tabela2[[#This Row],[PERCENTUAL REALIZADO2]]*1/100</f>
        <v>0.90249200000000007</v>
      </c>
      <c r="I7518">
        <v>90.249200000000002</v>
      </c>
      <c r="J7518" s="111">
        <v>41596</v>
      </c>
      <c r="L7518" t="s">
        <v>2</v>
      </c>
      <c r="M7518" t="s">
        <v>84</v>
      </c>
      <c r="N7518" t="s">
        <v>85</v>
      </c>
    </row>
    <row r="7519" spans="1:14" x14ac:dyDescent="0.25">
      <c r="A7519" t="s">
        <v>10371</v>
      </c>
      <c r="B7519" t="s">
        <v>52</v>
      </c>
      <c r="C7519" t="s">
        <v>9439</v>
      </c>
      <c r="D7519" t="s">
        <v>82</v>
      </c>
      <c r="E7519" s="149">
        <v>382200</v>
      </c>
      <c r="F7519" s="149">
        <v>7800</v>
      </c>
      <c r="G7519" s="149">
        <v>390000</v>
      </c>
      <c r="H7519" s="150">
        <f>Tabela2[[#This Row],[PERCENTUAL REALIZADO2]]*1/100</f>
        <v>0.68567899999999993</v>
      </c>
      <c r="I7519">
        <v>68.567899999999995</v>
      </c>
      <c r="J7519" s="111">
        <v>41775</v>
      </c>
      <c r="L7519" t="s">
        <v>2</v>
      </c>
      <c r="M7519" t="s">
        <v>84</v>
      </c>
      <c r="N7519" t="s">
        <v>85</v>
      </c>
    </row>
    <row r="7520" spans="1:14" x14ac:dyDescent="0.25">
      <c r="A7520" t="s">
        <v>8072</v>
      </c>
      <c r="B7520" t="s">
        <v>48</v>
      </c>
      <c r="C7520" t="s">
        <v>1631</v>
      </c>
      <c r="D7520" t="s">
        <v>82</v>
      </c>
      <c r="E7520" s="149">
        <v>487500</v>
      </c>
      <c r="F7520" s="149">
        <v>14625</v>
      </c>
      <c r="G7520" s="149">
        <v>502125</v>
      </c>
      <c r="H7520" s="150">
        <f>Tabela2[[#This Row],[PERCENTUAL REALIZADO2]]*1/100</f>
        <v>0.95849999999999991</v>
      </c>
      <c r="I7520">
        <v>95.85</v>
      </c>
      <c r="J7520" s="111">
        <v>40023</v>
      </c>
      <c r="K7520" s="111">
        <v>43099</v>
      </c>
      <c r="L7520" t="s">
        <v>2</v>
      </c>
      <c r="M7520" t="s">
        <v>84</v>
      </c>
      <c r="N7520" t="s">
        <v>721</v>
      </c>
    </row>
    <row r="7521" spans="1:14" x14ac:dyDescent="0.25">
      <c r="A7521" t="s">
        <v>10373</v>
      </c>
      <c r="B7521" t="s">
        <v>52</v>
      </c>
      <c r="C7521" t="s">
        <v>10372</v>
      </c>
      <c r="D7521" t="s">
        <v>82</v>
      </c>
      <c r="E7521" s="149">
        <v>1216800</v>
      </c>
      <c r="F7521" s="149">
        <v>121977.13</v>
      </c>
      <c r="G7521" s="149">
        <v>1338777.1299999999</v>
      </c>
      <c r="H7521" s="150">
        <f>Tabela2[[#This Row],[PERCENTUAL REALIZADO2]]*1/100</f>
        <v>0.22076000000000001</v>
      </c>
      <c r="I7521">
        <v>22.076000000000001</v>
      </c>
      <c r="J7521" s="111">
        <v>42888</v>
      </c>
      <c r="L7521" t="s">
        <v>2</v>
      </c>
      <c r="M7521" t="s">
        <v>84</v>
      </c>
      <c r="N7521" t="s">
        <v>85</v>
      </c>
    </row>
    <row r="7522" spans="1:14" x14ac:dyDescent="0.25">
      <c r="A7522" t="s">
        <v>10374</v>
      </c>
      <c r="B7522" t="s">
        <v>48</v>
      </c>
      <c r="C7522" t="s">
        <v>515</v>
      </c>
      <c r="D7522" t="s">
        <v>82</v>
      </c>
      <c r="E7522" s="149">
        <v>2851875</v>
      </c>
      <c r="F7522" s="149">
        <v>118828.13</v>
      </c>
      <c r="G7522" s="149">
        <v>2970703.13</v>
      </c>
      <c r="H7522" s="150">
        <f>Tabela2[[#This Row],[PERCENTUAL REALIZADO2]]*1/100</f>
        <v>0.18443799999999999</v>
      </c>
      <c r="I7522">
        <v>18.4438</v>
      </c>
      <c r="J7522" s="111">
        <v>41791</v>
      </c>
      <c r="L7522" t="s">
        <v>2</v>
      </c>
      <c r="M7522" t="s">
        <v>84</v>
      </c>
      <c r="N7522" t="s">
        <v>85</v>
      </c>
    </row>
    <row r="7523" spans="1:14" x14ac:dyDescent="0.25">
      <c r="A7523" t="s">
        <v>10375</v>
      </c>
      <c r="B7523" t="s">
        <v>57</v>
      </c>
      <c r="C7523" t="s">
        <v>585</v>
      </c>
      <c r="D7523" t="s">
        <v>82</v>
      </c>
      <c r="E7523" s="149">
        <v>975000</v>
      </c>
      <c r="F7523" s="149">
        <v>40625</v>
      </c>
      <c r="G7523" s="149">
        <v>1015625</v>
      </c>
      <c r="H7523" s="150">
        <f>Tabela2[[#This Row],[PERCENTUAL REALIZADO2]]*1/100</f>
        <v>7.5647000000000006E-2</v>
      </c>
      <c r="I7523">
        <v>7.5647000000000002</v>
      </c>
      <c r="J7523" s="111">
        <v>41821</v>
      </c>
      <c r="L7523" t="s">
        <v>2</v>
      </c>
      <c r="M7523" t="s">
        <v>84</v>
      </c>
      <c r="N7523" t="s">
        <v>85</v>
      </c>
    </row>
    <row r="7524" spans="1:14" x14ac:dyDescent="0.25">
      <c r="A7524" t="s">
        <v>311</v>
      </c>
      <c r="B7524" t="s">
        <v>45</v>
      </c>
      <c r="C7524" t="s">
        <v>2851</v>
      </c>
      <c r="D7524" t="s">
        <v>79</v>
      </c>
      <c r="E7524" s="149">
        <v>975000</v>
      </c>
      <c r="F7524" s="149">
        <v>125000</v>
      </c>
      <c r="G7524" s="149">
        <v>1100000</v>
      </c>
      <c r="H7524" s="150">
        <f>Tabela2[[#This Row],[PERCENTUAL REALIZADO2]]*1/100</f>
        <v>0.97046899999999992</v>
      </c>
      <c r="I7524">
        <v>97.046899999999994</v>
      </c>
      <c r="J7524" s="111">
        <v>42709</v>
      </c>
      <c r="L7524" t="s">
        <v>2</v>
      </c>
      <c r="M7524" t="s">
        <v>80</v>
      </c>
      <c r="N7524" t="s">
        <v>1324</v>
      </c>
    </row>
    <row r="7525" spans="1:14" x14ac:dyDescent="0.25">
      <c r="A7525" t="s">
        <v>10376</v>
      </c>
      <c r="B7525" t="s">
        <v>52</v>
      </c>
      <c r="C7525" t="s">
        <v>7464</v>
      </c>
      <c r="D7525" t="s">
        <v>90</v>
      </c>
      <c r="E7525" s="149">
        <v>1000000</v>
      </c>
      <c r="F7525" s="149">
        <v>21000</v>
      </c>
      <c r="G7525" s="149">
        <v>1021000</v>
      </c>
      <c r="H7525" s="150">
        <f>Tabela2[[#This Row],[PERCENTUAL REALIZADO2]]*1/100</f>
        <v>0.97769099999999998</v>
      </c>
      <c r="I7525">
        <v>97.769099999999995</v>
      </c>
      <c r="J7525" s="111">
        <v>41824</v>
      </c>
      <c r="L7525" t="s">
        <v>2</v>
      </c>
      <c r="M7525" t="s">
        <v>80</v>
      </c>
      <c r="N7525" t="s">
        <v>112</v>
      </c>
    </row>
    <row r="7526" spans="1:14" x14ac:dyDescent="0.25">
      <c r="A7526" t="s">
        <v>10378</v>
      </c>
      <c r="B7526" t="s">
        <v>63</v>
      </c>
      <c r="C7526" t="s">
        <v>10377</v>
      </c>
      <c r="D7526" t="s">
        <v>90</v>
      </c>
      <c r="E7526" s="149">
        <v>584452.61</v>
      </c>
      <c r="F7526" s="149">
        <v>20987.02</v>
      </c>
      <c r="G7526" s="149">
        <v>605439.63</v>
      </c>
      <c r="H7526" s="150">
        <f>Tabela2[[#This Row],[PERCENTUAL REALIZADO2]]*1/100</f>
        <v>0.84230300000000002</v>
      </c>
      <c r="I7526">
        <v>84.2303</v>
      </c>
      <c r="J7526" s="111">
        <v>41820</v>
      </c>
      <c r="L7526" t="s">
        <v>2</v>
      </c>
      <c r="M7526" t="s">
        <v>80</v>
      </c>
      <c r="N7526" t="s">
        <v>511</v>
      </c>
    </row>
    <row r="7527" spans="1:14" x14ac:dyDescent="0.25">
      <c r="A7527" t="s">
        <v>10379</v>
      </c>
      <c r="B7527" t="s">
        <v>52</v>
      </c>
      <c r="C7527" t="s">
        <v>7397</v>
      </c>
      <c r="D7527" t="s">
        <v>90</v>
      </c>
      <c r="E7527" s="149">
        <v>900000</v>
      </c>
      <c r="F7527" s="149">
        <v>18370</v>
      </c>
      <c r="G7527" s="149">
        <v>918370</v>
      </c>
      <c r="H7527" s="150">
        <f>Tabela2[[#This Row],[PERCENTUAL REALIZADO2]]*1/100</f>
        <v>0.99905199999999994</v>
      </c>
      <c r="I7527">
        <v>99.905199999999994</v>
      </c>
      <c r="J7527" s="111">
        <v>41518</v>
      </c>
      <c r="K7527" s="111">
        <v>41572</v>
      </c>
      <c r="L7527" t="s">
        <v>2</v>
      </c>
      <c r="M7527" t="s">
        <v>80</v>
      </c>
      <c r="N7527" t="s">
        <v>112</v>
      </c>
    </row>
    <row r="7528" spans="1:14" x14ac:dyDescent="0.25">
      <c r="A7528" t="s">
        <v>10381</v>
      </c>
      <c r="B7528" t="s">
        <v>45</v>
      </c>
      <c r="C7528" t="s">
        <v>934</v>
      </c>
      <c r="D7528" t="s">
        <v>90</v>
      </c>
      <c r="E7528" s="149">
        <v>246647.28</v>
      </c>
      <c r="F7528" s="149">
        <v>10300.719999999999</v>
      </c>
      <c r="G7528" s="149">
        <v>256948</v>
      </c>
      <c r="H7528" s="150">
        <f>Tabela2[[#This Row],[PERCENTUAL REALIZADO2]]*1/100</f>
        <v>0.94336200000000003</v>
      </c>
      <c r="I7528">
        <v>94.336200000000005</v>
      </c>
      <c r="J7528" s="111">
        <v>41660</v>
      </c>
      <c r="L7528" t="s">
        <v>2</v>
      </c>
      <c r="M7528" t="s">
        <v>80</v>
      </c>
      <c r="N7528" t="s">
        <v>511</v>
      </c>
    </row>
    <row r="7529" spans="1:14" x14ac:dyDescent="0.25">
      <c r="A7529" t="s">
        <v>1218</v>
      </c>
      <c r="B7529" t="s">
        <v>47</v>
      </c>
      <c r="C7529" t="s">
        <v>91</v>
      </c>
      <c r="D7529" t="s">
        <v>90</v>
      </c>
      <c r="E7529" s="149">
        <v>950373</v>
      </c>
      <c r="F7529" s="149">
        <v>105597</v>
      </c>
      <c r="G7529" s="149">
        <v>1055970</v>
      </c>
      <c r="H7529" s="150">
        <f>Tabela2[[#This Row],[PERCENTUAL REALIZADO2]]*1/100</f>
        <v>0.98014100000000004</v>
      </c>
      <c r="I7529">
        <v>98.014099999999999</v>
      </c>
      <c r="J7529" s="111">
        <v>42476</v>
      </c>
      <c r="L7529" t="s">
        <v>2</v>
      </c>
      <c r="M7529" t="s">
        <v>80</v>
      </c>
      <c r="N7529" t="s">
        <v>1356</v>
      </c>
    </row>
    <row r="7530" spans="1:14" x14ac:dyDescent="0.25">
      <c r="A7530" t="s">
        <v>10382</v>
      </c>
      <c r="B7530" t="s">
        <v>54</v>
      </c>
      <c r="C7530" t="s">
        <v>5887</v>
      </c>
      <c r="D7530" t="s">
        <v>1802</v>
      </c>
      <c r="E7530" s="149">
        <v>487500</v>
      </c>
      <c r="F7530" s="149">
        <v>22705</v>
      </c>
      <c r="G7530" s="149">
        <v>510205</v>
      </c>
      <c r="H7530" s="150">
        <f>Tabela2[[#This Row],[PERCENTUAL REALIZADO2]]*1/100</f>
        <v>0.96837300000000004</v>
      </c>
      <c r="I7530">
        <v>96.837299999999999</v>
      </c>
      <c r="J7530" s="111">
        <v>42278</v>
      </c>
      <c r="L7530" t="s">
        <v>2</v>
      </c>
      <c r="M7530" t="s">
        <v>84</v>
      </c>
      <c r="N7530" t="s">
        <v>10383</v>
      </c>
    </row>
    <row r="7531" spans="1:14" x14ac:dyDescent="0.25">
      <c r="A7531" t="s">
        <v>10384</v>
      </c>
      <c r="B7531" t="s">
        <v>47</v>
      </c>
      <c r="C7531" t="s">
        <v>91</v>
      </c>
      <c r="D7531" t="s">
        <v>90</v>
      </c>
      <c r="E7531" s="149">
        <v>174150</v>
      </c>
      <c r="F7531" s="149">
        <v>53923</v>
      </c>
      <c r="G7531" s="149">
        <v>228073</v>
      </c>
      <c r="H7531" s="150">
        <f>Tabela2[[#This Row],[PERCENTUAL REALIZADO2]]*1/100</f>
        <v>0.18701399999999999</v>
      </c>
      <c r="I7531">
        <v>18.7014</v>
      </c>
      <c r="J7531" s="111">
        <v>42134</v>
      </c>
      <c r="L7531" t="s">
        <v>2</v>
      </c>
      <c r="M7531" t="s">
        <v>80</v>
      </c>
      <c r="N7531" t="s">
        <v>1356</v>
      </c>
    </row>
    <row r="7532" spans="1:14" x14ac:dyDescent="0.25">
      <c r="A7532" t="s">
        <v>10385</v>
      </c>
      <c r="B7532" t="s">
        <v>57</v>
      </c>
      <c r="C7532" t="s">
        <v>1810</v>
      </c>
      <c r="D7532" t="s">
        <v>90</v>
      </c>
      <c r="E7532" s="149">
        <v>303779.8</v>
      </c>
      <c r="F7532" s="149">
        <v>34000</v>
      </c>
      <c r="G7532" s="149">
        <v>337779.8</v>
      </c>
      <c r="H7532" s="150">
        <f>Tabela2[[#This Row],[PERCENTUAL REALIZADO2]]*1/100</f>
        <v>0.38747199999999998</v>
      </c>
      <c r="I7532">
        <v>38.747199999999999</v>
      </c>
      <c r="J7532" s="111">
        <v>41823</v>
      </c>
      <c r="L7532" t="s">
        <v>2</v>
      </c>
      <c r="M7532" t="s">
        <v>80</v>
      </c>
      <c r="N7532" t="s">
        <v>1356</v>
      </c>
    </row>
    <row r="7533" spans="1:14" x14ac:dyDescent="0.25">
      <c r="A7533" t="s">
        <v>10386</v>
      </c>
      <c r="B7533" t="s">
        <v>48</v>
      </c>
      <c r="C7533" t="s">
        <v>8086</v>
      </c>
      <c r="D7533" t="s">
        <v>90</v>
      </c>
      <c r="E7533" s="149">
        <v>534916.61</v>
      </c>
      <c r="F7533" s="149">
        <v>85456.5</v>
      </c>
      <c r="G7533" s="149">
        <v>620373.11</v>
      </c>
      <c r="H7533" s="150">
        <f>Tabela2[[#This Row],[PERCENTUAL REALIZADO2]]*1/100</f>
        <v>0.22164</v>
      </c>
      <c r="I7533">
        <v>22.164000000000001</v>
      </c>
      <c r="J7533" s="111">
        <v>41958</v>
      </c>
      <c r="K7533" s="111">
        <v>42355</v>
      </c>
      <c r="L7533" t="s">
        <v>2</v>
      </c>
      <c r="M7533" t="s">
        <v>80</v>
      </c>
      <c r="N7533" t="s">
        <v>1356</v>
      </c>
    </row>
    <row r="7534" spans="1:14" x14ac:dyDescent="0.25">
      <c r="A7534" t="s">
        <v>10387</v>
      </c>
      <c r="B7534" t="s">
        <v>63</v>
      </c>
      <c r="C7534" t="s">
        <v>1803</v>
      </c>
      <c r="D7534" t="s">
        <v>82</v>
      </c>
      <c r="E7534" s="149">
        <v>321750</v>
      </c>
      <c r="F7534" s="149">
        <v>35750</v>
      </c>
      <c r="G7534" s="149">
        <v>357500</v>
      </c>
      <c r="H7534" s="150">
        <f>Tabela2[[#This Row],[PERCENTUAL REALIZADO2]]*1/100</f>
        <v>0.148199</v>
      </c>
      <c r="I7534">
        <v>14.819900000000001</v>
      </c>
      <c r="J7534" s="111">
        <v>43059</v>
      </c>
      <c r="L7534" t="s">
        <v>2</v>
      </c>
      <c r="M7534" t="s">
        <v>84</v>
      </c>
      <c r="N7534" t="s">
        <v>85</v>
      </c>
    </row>
    <row r="7535" spans="1:14" x14ac:dyDescent="0.25">
      <c r="A7535" t="s">
        <v>10388</v>
      </c>
      <c r="B7535" t="s">
        <v>48</v>
      </c>
      <c r="C7535" t="s">
        <v>515</v>
      </c>
      <c r="D7535" t="s">
        <v>82</v>
      </c>
      <c r="E7535" s="149">
        <v>975000</v>
      </c>
      <c r="F7535" s="149">
        <v>220048.96</v>
      </c>
      <c r="G7535" s="149">
        <v>1195048.96</v>
      </c>
      <c r="H7535" s="150">
        <f>Tabela2[[#This Row],[PERCENTUAL REALIZADO2]]*1/100</f>
        <v>0.99565599999999999</v>
      </c>
      <c r="I7535">
        <v>99.565600000000003</v>
      </c>
      <c r="J7535" s="111">
        <v>41488</v>
      </c>
      <c r="L7535" t="s">
        <v>2</v>
      </c>
      <c r="M7535" t="s">
        <v>84</v>
      </c>
      <c r="N7535" t="s">
        <v>85</v>
      </c>
    </row>
    <row r="7536" spans="1:14" x14ac:dyDescent="0.25">
      <c r="A7536" t="s">
        <v>10389</v>
      </c>
      <c r="B7536" t="s">
        <v>51</v>
      </c>
      <c r="C7536" t="s">
        <v>1159</v>
      </c>
      <c r="D7536" t="s">
        <v>82</v>
      </c>
      <c r="E7536" s="149">
        <v>243750</v>
      </c>
      <c r="F7536" s="149">
        <v>15000</v>
      </c>
      <c r="G7536" s="149">
        <v>258750</v>
      </c>
      <c r="H7536" s="150">
        <f>Tabela2[[#This Row],[PERCENTUAL REALIZADO2]]*1/100</f>
        <v>0.79230800000000001</v>
      </c>
      <c r="I7536">
        <v>79.230800000000002</v>
      </c>
      <c r="J7536" s="111">
        <v>42157</v>
      </c>
      <c r="L7536" t="s">
        <v>2</v>
      </c>
      <c r="M7536" t="s">
        <v>84</v>
      </c>
      <c r="N7536" t="s">
        <v>85</v>
      </c>
    </row>
    <row r="7537" spans="1:14" x14ac:dyDescent="0.25">
      <c r="A7537" t="s">
        <v>10390</v>
      </c>
      <c r="B7537" t="s">
        <v>52</v>
      </c>
      <c r="C7537" t="s">
        <v>1212</v>
      </c>
      <c r="D7537" t="s">
        <v>82</v>
      </c>
      <c r="E7537" s="149">
        <v>390000</v>
      </c>
      <c r="F7537" s="149">
        <v>10000</v>
      </c>
      <c r="G7537" s="149">
        <v>400000</v>
      </c>
      <c r="H7537" s="150">
        <f>Tabela2[[#This Row],[PERCENTUAL REALIZADO2]]*1/100</f>
        <v>0.97502500000000003</v>
      </c>
      <c r="I7537">
        <v>97.502499999999998</v>
      </c>
      <c r="J7537" s="111">
        <v>41944</v>
      </c>
      <c r="L7537" t="s">
        <v>2</v>
      </c>
      <c r="M7537" t="s">
        <v>84</v>
      </c>
      <c r="N7537" t="s">
        <v>85</v>
      </c>
    </row>
    <row r="7538" spans="1:14" x14ac:dyDescent="0.25">
      <c r="A7538" t="s">
        <v>10391</v>
      </c>
      <c r="B7538" t="s">
        <v>48</v>
      </c>
      <c r="C7538" t="s">
        <v>8349</v>
      </c>
      <c r="D7538" t="s">
        <v>82</v>
      </c>
      <c r="E7538" s="149">
        <v>374500</v>
      </c>
      <c r="F7538" s="149">
        <v>82301.600000000006</v>
      </c>
      <c r="G7538" s="149">
        <v>456801.6</v>
      </c>
      <c r="H7538" s="150">
        <f>Tabela2[[#This Row],[PERCENTUAL REALIZADO2]]*1/100</f>
        <v>0.49688499999999997</v>
      </c>
      <c r="I7538">
        <v>49.688499999999998</v>
      </c>
      <c r="J7538" s="111">
        <v>42160</v>
      </c>
      <c r="L7538" t="s">
        <v>2</v>
      </c>
      <c r="M7538" t="s">
        <v>84</v>
      </c>
      <c r="N7538" t="s">
        <v>85</v>
      </c>
    </row>
    <row r="7539" spans="1:14" x14ac:dyDescent="0.25">
      <c r="A7539" t="s">
        <v>10392</v>
      </c>
      <c r="B7539" t="s">
        <v>48</v>
      </c>
      <c r="C7539" t="s">
        <v>10110</v>
      </c>
      <c r="D7539" t="s">
        <v>82</v>
      </c>
      <c r="E7539" s="149">
        <v>390000</v>
      </c>
      <c r="F7539" s="149">
        <v>20171.72</v>
      </c>
      <c r="G7539" s="149">
        <v>410171.72</v>
      </c>
      <c r="H7539" s="150">
        <f>Tabela2[[#This Row],[PERCENTUAL REALIZADO2]]*1/100</f>
        <v>0.25271899999999997</v>
      </c>
      <c r="I7539">
        <v>25.271899999999999</v>
      </c>
      <c r="J7539" s="111">
        <v>41821</v>
      </c>
      <c r="L7539" t="s">
        <v>2</v>
      </c>
      <c r="M7539" t="s">
        <v>84</v>
      </c>
      <c r="N7539" t="s">
        <v>85</v>
      </c>
    </row>
    <row r="7540" spans="1:14" x14ac:dyDescent="0.25">
      <c r="A7540" t="s">
        <v>10393</v>
      </c>
      <c r="B7540" t="s">
        <v>48</v>
      </c>
      <c r="C7540" t="s">
        <v>3169</v>
      </c>
      <c r="D7540" t="s">
        <v>82</v>
      </c>
      <c r="E7540" s="149">
        <v>390000</v>
      </c>
      <c r="F7540" s="149">
        <v>10820.25</v>
      </c>
      <c r="G7540" s="149">
        <v>400820.25</v>
      </c>
      <c r="H7540" s="150">
        <f>Tabela2[[#This Row],[PERCENTUAL REALIZADO2]]*1/100</f>
        <v>0.94841500000000001</v>
      </c>
      <c r="I7540">
        <v>94.841499999999996</v>
      </c>
      <c r="J7540" s="111">
        <v>41785</v>
      </c>
      <c r="L7540" t="s">
        <v>2</v>
      </c>
      <c r="M7540" t="s">
        <v>84</v>
      </c>
      <c r="N7540" t="s">
        <v>85</v>
      </c>
    </row>
    <row r="7541" spans="1:14" x14ac:dyDescent="0.25">
      <c r="A7541" t="s">
        <v>10394</v>
      </c>
      <c r="B7541" t="s">
        <v>54</v>
      </c>
      <c r="C7541" t="s">
        <v>6485</v>
      </c>
      <c r="D7541" t="s">
        <v>82</v>
      </c>
      <c r="E7541" s="149">
        <v>487500</v>
      </c>
      <c r="F7541" s="149">
        <v>9948.98</v>
      </c>
      <c r="G7541" s="149">
        <v>497448.98</v>
      </c>
      <c r="H7541" s="150">
        <f>Tabela2[[#This Row],[PERCENTUAL REALIZADO2]]*1/100</f>
        <v>0.233429</v>
      </c>
      <c r="I7541">
        <v>23.3429</v>
      </c>
      <c r="J7541" s="111">
        <v>42284</v>
      </c>
      <c r="L7541" t="s">
        <v>2</v>
      </c>
      <c r="M7541" t="s">
        <v>84</v>
      </c>
      <c r="N7541" t="s">
        <v>85</v>
      </c>
    </row>
    <row r="7542" spans="1:14" x14ac:dyDescent="0.25">
      <c r="A7542" t="s">
        <v>10395</v>
      </c>
      <c r="B7542" t="s">
        <v>53</v>
      </c>
      <c r="C7542" t="s">
        <v>1069</v>
      </c>
      <c r="D7542" t="s">
        <v>86</v>
      </c>
      <c r="E7542" s="149">
        <v>393879.22</v>
      </c>
      <c r="F7542" s="149">
        <v>51929.59</v>
      </c>
      <c r="G7542" s="149">
        <v>445808.81</v>
      </c>
      <c r="H7542" s="150">
        <f>Tabela2[[#This Row],[PERCENTUAL REALIZADO2]]*1/100</f>
        <v>0.33931100000000003</v>
      </c>
      <c r="I7542">
        <v>33.931100000000001</v>
      </c>
      <c r="J7542" s="111">
        <v>41820</v>
      </c>
      <c r="L7542" t="s">
        <v>2</v>
      </c>
      <c r="M7542" t="s">
        <v>84</v>
      </c>
      <c r="N7542" t="s">
        <v>88</v>
      </c>
    </row>
    <row r="7543" spans="1:14" x14ac:dyDescent="0.25">
      <c r="A7543" t="s">
        <v>10396</v>
      </c>
      <c r="B7543" t="s">
        <v>53</v>
      </c>
      <c r="C7543" t="s">
        <v>217</v>
      </c>
      <c r="D7543" t="s">
        <v>86</v>
      </c>
      <c r="E7543" s="149">
        <v>250795</v>
      </c>
      <c r="F7543" s="149">
        <v>6255</v>
      </c>
      <c r="G7543" s="149">
        <v>257050</v>
      </c>
      <c r="H7543" s="150">
        <f>Tabela2[[#This Row],[PERCENTUAL REALIZADO2]]*1/100</f>
        <v>0.87403999999999993</v>
      </c>
      <c r="I7543">
        <v>87.403999999999996</v>
      </c>
      <c r="J7543" s="111">
        <v>41271</v>
      </c>
      <c r="L7543" t="s">
        <v>2</v>
      </c>
      <c r="M7543" t="s">
        <v>84</v>
      </c>
      <c r="N7543" t="s">
        <v>88</v>
      </c>
    </row>
    <row r="7544" spans="1:14" x14ac:dyDescent="0.25">
      <c r="A7544" t="s">
        <v>1283</v>
      </c>
      <c r="B7544" t="s">
        <v>53</v>
      </c>
      <c r="C7544" t="s">
        <v>819</v>
      </c>
      <c r="D7544" t="s">
        <v>86</v>
      </c>
      <c r="E7544" s="149">
        <v>493100</v>
      </c>
      <c r="F7544" s="149">
        <v>10100</v>
      </c>
      <c r="G7544" s="149">
        <v>503200</v>
      </c>
      <c r="H7544" s="150">
        <f>Tabela2[[#This Row],[PERCENTUAL REALIZADO2]]*1/100</f>
        <v>2.5873E-2</v>
      </c>
      <c r="I7544">
        <v>2.5872999999999999</v>
      </c>
      <c r="J7544" s="111">
        <v>41820</v>
      </c>
      <c r="L7544" t="s">
        <v>2</v>
      </c>
      <c r="M7544" t="s">
        <v>84</v>
      </c>
      <c r="N7544" t="s">
        <v>88</v>
      </c>
    </row>
    <row r="7545" spans="1:14" x14ac:dyDescent="0.25">
      <c r="A7545" t="s">
        <v>10397</v>
      </c>
      <c r="B7545" t="s">
        <v>50</v>
      </c>
      <c r="C7545" t="s">
        <v>5363</v>
      </c>
      <c r="D7545" t="s">
        <v>86</v>
      </c>
      <c r="E7545" s="149">
        <v>355342</v>
      </c>
      <c r="F7545" s="149">
        <v>11519.46</v>
      </c>
      <c r="G7545" s="149">
        <v>366861.46</v>
      </c>
      <c r="H7545" s="150">
        <f>Tabela2[[#This Row],[PERCENTUAL REALIZADO2]]*1/100</f>
        <v>0.40387999999999996</v>
      </c>
      <c r="I7545">
        <v>40.387999999999998</v>
      </c>
      <c r="J7545" s="111">
        <v>41820</v>
      </c>
      <c r="L7545" t="s">
        <v>2</v>
      </c>
      <c r="M7545" t="s">
        <v>84</v>
      </c>
      <c r="N7545" t="s">
        <v>88</v>
      </c>
    </row>
    <row r="7546" spans="1:14" x14ac:dyDescent="0.25">
      <c r="A7546" t="s">
        <v>10398</v>
      </c>
      <c r="B7546" t="s">
        <v>62</v>
      </c>
      <c r="C7546" t="s">
        <v>875</v>
      </c>
      <c r="D7546" t="s">
        <v>117</v>
      </c>
      <c r="E7546" s="149">
        <v>243750</v>
      </c>
      <c r="F7546" s="149">
        <v>6250</v>
      </c>
      <c r="G7546" s="149">
        <v>250000</v>
      </c>
      <c r="H7546" s="150">
        <f>Tabela2[[#This Row],[PERCENTUAL REALIZADO2]]*1/100</f>
        <v>0.98593000000000008</v>
      </c>
      <c r="I7546">
        <v>98.593000000000004</v>
      </c>
      <c r="J7546" s="111">
        <v>42157</v>
      </c>
      <c r="L7546" t="s">
        <v>2</v>
      </c>
      <c r="M7546" t="s">
        <v>120</v>
      </c>
      <c r="N7546" t="s">
        <v>121</v>
      </c>
    </row>
    <row r="7547" spans="1:14" x14ac:dyDescent="0.25">
      <c r="A7547" t="s">
        <v>10399</v>
      </c>
      <c r="B7547" t="s">
        <v>65</v>
      </c>
      <c r="C7547" t="s">
        <v>6289</v>
      </c>
      <c r="D7547" t="s">
        <v>117</v>
      </c>
      <c r="E7547" s="149">
        <v>243750</v>
      </c>
      <c r="F7547" s="149">
        <v>7410.29</v>
      </c>
      <c r="G7547" s="149">
        <v>251160.29</v>
      </c>
      <c r="H7547" s="150">
        <f>Tabela2[[#This Row],[PERCENTUAL REALIZADO2]]*1/100</f>
        <v>5.9324000000000002E-2</v>
      </c>
      <c r="I7547">
        <v>5.9324000000000003</v>
      </c>
      <c r="J7547" s="111">
        <v>42009</v>
      </c>
      <c r="L7547" t="s">
        <v>2</v>
      </c>
      <c r="M7547" t="s">
        <v>120</v>
      </c>
      <c r="N7547" t="s">
        <v>121</v>
      </c>
    </row>
    <row r="7548" spans="1:14" x14ac:dyDescent="0.25">
      <c r="A7548" t="s">
        <v>10400</v>
      </c>
      <c r="B7548" t="s">
        <v>60</v>
      </c>
      <c r="C7548" t="s">
        <v>405</v>
      </c>
      <c r="D7548" t="s">
        <v>117</v>
      </c>
      <c r="E7548" s="149">
        <v>243750</v>
      </c>
      <c r="F7548" s="149">
        <v>21196</v>
      </c>
      <c r="G7548" s="149">
        <v>264946</v>
      </c>
      <c r="H7548" s="150">
        <f>Tabela2[[#This Row],[PERCENTUAL REALIZADO2]]*1/100</f>
        <v>0.73565899999999995</v>
      </c>
      <c r="I7548">
        <v>73.565899999999999</v>
      </c>
      <c r="J7548" s="111">
        <v>41807</v>
      </c>
      <c r="L7548" t="s">
        <v>2</v>
      </c>
      <c r="M7548" t="s">
        <v>120</v>
      </c>
      <c r="N7548" t="s">
        <v>121</v>
      </c>
    </row>
    <row r="7549" spans="1:14" x14ac:dyDescent="0.25">
      <c r="A7549" t="s">
        <v>3797</v>
      </c>
      <c r="B7549" t="s">
        <v>47</v>
      </c>
      <c r="C7549" t="s">
        <v>4585</v>
      </c>
      <c r="D7549" t="s">
        <v>117</v>
      </c>
      <c r="E7549" s="149">
        <v>731250</v>
      </c>
      <c r="F7549" s="149">
        <v>14923.47</v>
      </c>
      <c r="G7549" s="149">
        <v>746173.47</v>
      </c>
      <c r="H7549" s="150">
        <f>Tabela2[[#This Row],[PERCENTUAL REALIZADO2]]*1/100</f>
        <v>0.80582700000000007</v>
      </c>
      <c r="I7549">
        <v>80.582700000000003</v>
      </c>
      <c r="J7549" s="111">
        <v>41810</v>
      </c>
      <c r="L7549" t="s">
        <v>2</v>
      </c>
      <c r="M7549" t="s">
        <v>120</v>
      </c>
      <c r="N7549" t="s">
        <v>121</v>
      </c>
    </row>
    <row r="7550" spans="1:14" x14ac:dyDescent="0.25">
      <c r="A7550" t="s">
        <v>10401</v>
      </c>
      <c r="B7550" t="s">
        <v>68</v>
      </c>
      <c r="C7550" t="s">
        <v>1680</v>
      </c>
      <c r="D7550" t="s">
        <v>117</v>
      </c>
      <c r="E7550" s="149">
        <v>487500</v>
      </c>
      <c r="F7550" s="149">
        <v>17416.07</v>
      </c>
      <c r="G7550" s="149">
        <v>504916.07</v>
      </c>
      <c r="H7550" s="150">
        <f>Tabela2[[#This Row],[PERCENTUAL REALIZADO2]]*1/100</f>
        <v>0.77733300000000005</v>
      </c>
      <c r="I7550">
        <v>77.7333</v>
      </c>
      <c r="J7550" s="111">
        <v>41806</v>
      </c>
      <c r="L7550" t="s">
        <v>2</v>
      </c>
      <c r="M7550" t="s">
        <v>120</v>
      </c>
      <c r="N7550" t="s">
        <v>121</v>
      </c>
    </row>
    <row r="7551" spans="1:14" x14ac:dyDescent="0.25">
      <c r="A7551" t="s">
        <v>10402</v>
      </c>
      <c r="B7551" t="s">
        <v>69</v>
      </c>
      <c r="C7551" t="s">
        <v>1365</v>
      </c>
      <c r="D7551" t="s">
        <v>117</v>
      </c>
      <c r="E7551" s="149">
        <v>243750</v>
      </c>
      <c r="F7551" s="149">
        <v>7000</v>
      </c>
      <c r="G7551" s="149">
        <v>250750</v>
      </c>
      <c r="H7551" s="150">
        <f>Tabela2[[#This Row],[PERCENTUAL REALIZADO2]]*1/100</f>
        <v>0.87039599999999995</v>
      </c>
      <c r="I7551">
        <v>87.039599999999993</v>
      </c>
      <c r="J7551" s="111">
        <v>41760</v>
      </c>
      <c r="L7551" t="s">
        <v>2</v>
      </c>
      <c r="M7551" t="s">
        <v>120</v>
      </c>
      <c r="N7551" t="s">
        <v>121</v>
      </c>
    </row>
    <row r="7552" spans="1:14" x14ac:dyDescent="0.25">
      <c r="A7552" t="s">
        <v>10403</v>
      </c>
      <c r="B7552" t="s">
        <v>56</v>
      </c>
      <c r="C7552" t="s">
        <v>10319</v>
      </c>
      <c r="D7552" t="s">
        <v>117</v>
      </c>
      <c r="E7552" s="149">
        <v>731250</v>
      </c>
      <c r="F7552" s="149">
        <v>60410.74</v>
      </c>
      <c r="G7552" s="149">
        <v>791660.74</v>
      </c>
      <c r="H7552" s="150">
        <f>Tabela2[[#This Row],[PERCENTUAL REALIZADO2]]*1/100</f>
        <v>0.68945800000000002</v>
      </c>
      <c r="I7552">
        <v>68.945800000000006</v>
      </c>
      <c r="J7552" s="111">
        <v>42444</v>
      </c>
      <c r="L7552" t="s">
        <v>2</v>
      </c>
      <c r="M7552" t="s">
        <v>120</v>
      </c>
      <c r="N7552" t="s">
        <v>121</v>
      </c>
    </row>
    <row r="7553" spans="1:14" x14ac:dyDescent="0.25">
      <c r="A7553" t="s">
        <v>10404</v>
      </c>
      <c r="B7553" t="s">
        <v>67</v>
      </c>
      <c r="C7553" t="s">
        <v>7295</v>
      </c>
      <c r="D7553" t="s">
        <v>117</v>
      </c>
      <c r="E7553" s="149">
        <v>243750</v>
      </c>
      <c r="F7553" s="149">
        <v>6250</v>
      </c>
      <c r="G7553" s="149">
        <v>250000</v>
      </c>
      <c r="H7553" s="150">
        <f>Tabela2[[#This Row],[PERCENTUAL REALIZADO2]]*1/100</f>
        <v>0.84532799999999997</v>
      </c>
      <c r="I7553">
        <v>84.532799999999995</v>
      </c>
      <c r="J7553" s="111">
        <v>42036</v>
      </c>
      <c r="L7553" t="s">
        <v>2</v>
      </c>
      <c r="M7553" t="s">
        <v>120</v>
      </c>
      <c r="N7553" t="s">
        <v>121</v>
      </c>
    </row>
    <row r="7554" spans="1:14" x14ac:dyDescent="0.25">
      <c r="A7554" t="s">
        <v>10405</v>
      </c>
      <c r="B7554" t="s">
        <v>62</v>
      </c>
      <c r="C7554" t="s">
        <v>828</v>
      </c>
      <c r="D7554" t="s">
        <v>117</v>
      </c>
      <c r="E7554" s="149">
        <v>243750</v>
      </c>
      <c r="F7554" s="149">
        <v>6250</v>
      </c>
      <c r="G7554" s="149">
        <v>250000</v>
      </c>
      <c r="H7554" s="150">
        <f>Tabela2[[#This Row],[PERCENTUAL REALIZADO2]]*1/100</f>
        <v>0.82447500000000007</v>
      </c>
      <c r="I7554">
        <v>82.447500000000005</v>
      </c>
      <c r="J7554" s="111">
        <v>41986</v>
      </c>
      <c r="L7554" t="s">
        <v>2</v>
      </c>
      <c r="M7554" t="s">
        <v>120</v>
      </c>
      <c r="N7554" t="s">
        <v>121</v>
      </c>
    </row>
    <row r="7555" spans="1:14" x14ac:dyDescent="0.25">
      <c r="A7555" t="s">
        <v>10406</v>
      </c>
      <c r="B7555" t="s">
        <v>45</v>
      </c>
      <c r="C7555" t="s">
        <v>676</v>
      </c>
      <c r="D7555" t="s">
        <v>117</v>
      </c>
      <c r="E7555" s="149">
        <v>438750</v>
      </c>
      <c r="F7555" s="149">
        <v>44876.06</v>
      </c>
      <c r="G7555" s="149">
        <v>483626.06</v>
      </c>
      <c r="H7555" s="150">
        <f>Tabela2[[#This Row],[PERCENTUAL REALIZADO2]]*1/100</f>
        <v>0.65806399999999998</v>
      </c>
      <c r="I7555">
        <v>65.806399999999996</v>
      </c>
      <c r="J7555" s="111">
        <v>42186</v>
      </c>
      <c r="L7555" t="s">
        <v>2</v>
      </c>
      <c r="M7555" t="s">
        <v>120</v>
      </c>
      <c r="N7555" t="s">
        <v>121</v>
      </c>
    </row>
    <row r="7556" spans="1:14" x14ac:dyDescent="0.25">
      <c r="A7556" t="s">
        <v>8095</v>
      </c>
      <c r="B7556" t="s">
        <v>47</v>
      </c>
      <c r="C7556" t="s">
        <v>1896</v>
      </c>
      <c r="D7556" t="s">
        <v>86</v>
      </c>
      <c r="E7556" s="149">
        <v>1462500</v>
      </c>
      <c r="F7556" s="149">
        <v>109687.5</v>
      </c>
      <c r="G7556" s="149">
        <v>1572187.5</v>
      </c>
      <c r="H7556" s="150">
        <f>Tabela2[[#This Row],[PERCENTUAL REALIZADO2]]*1/100</f>
        <v>0.59509999999999996</v>
      </c>
      <c r="I7556">
        <v>59.51</v>
      </c>
      <c r="J7556" s="111">
        <v>40550</v>
      </c>
      <c r="K7556" s="111">
        <v>42308</v>
      </c>
      <c r="L7556" t="s">
        <v>2</v>
      </c>
      <c r="M7556" t="s">
        <v>715</v>
      </c>
      <c r="N7556" t="s">
        <v>3256</v>
      </c>
    </row>
    <row r="7557" spans="1:14" x14ac:dyDescent="0.25">
      <c r="A7557" t="s">
        <v>10407</v>
      </c>
      <c r="B7557" t="s">
        <v>56</v>
      </c>
      <c r="C7557" t="s">
        <v>3104</v>
      </c>
      <c r="D7557" t="s">
        <v>79</v>
      </c>
      <c r="E7557" s="149">
        <v>975000</v>
      </c>
      <c r="F7557" s="149">
        <v>110000</v>
      </c>
      <c r="G7557" s="149">
        <v>1085000</v>
      </c>
      <c r="H7557" s="150">
        <f>Tabela2[[#This Row],[PERCENTUAL REALIZADO2]]*1/100</f>
        <v>0.78050600000000003</v>
      </c>
      <c r="I7557">
        <v>78.050600000000003</v>
      </c>
      <c r="J7557" s="111">
        <v>41904</v>
      </c>
      <c r="L7557" t="s">
        <v>2</v>
      </c>
      <c r="M7557" t="s">
        <v>80</v>
      </c>
      <c r="N7557" t="s">
        <v>1324</v>
      </c>
    </row>
    <row r="7558" spans="1:14" x14ac:dyDescent="0.25">
      <c r="A7558" t="s">
        <v>10408</v>
      </c>
      <c r="B7558" t="s">
        <v>65</v>
      </c>
      <c r="C7558" t="s">
        <v>2210</v>
      </c>
      <c r="D7558" t="s">
        <v>79</v>
      </c>
      <c r="E7558" s="149">
        <v>292500</v>
      </c>
      <c r="F7558" s="149">
        <v>5969.4</v>
      </c>
      <c r="G7558" s="149">
        <v>298469.40000000002</v>
      </c>
      <c r="H7558" s="150">
        <f>Tabela2[[#This Row],[PERCENTUAL REALIZADO2]]*1/100</f>
        <v>0.957619</v>
      </c>
      <c r="I7558">
        <v>95.761899999999997</v>
      </c>
      <c r="J7558" s="111">
        <v>41953</v>
      </c>
      <c r="L7558" t="s">
        <v>2</v>
      </c>
      <c r="M7558" t="s">
        <v>80</v>
      </c>
      <c r="N7558" t="s">
        <v>1324</v>
      </c>
    </row>
    <row r="7559" spans="1:14" x14ac:dyDescent="0.25">
      <c r="A7559" t="s">
        <v>1043</v>
      </c>
      <c r="B7559" t="s">
        <v>57</v>
      </c>
      <c r="C7559" t="s">
        <v>10409</v>
      </c>
      <c r="D7559" t="s">
        <v>79</v>
      </c>
      <c r="E7559" s="149">
        <v>156000</v>
      </c>
      <c r="F7559" s="149">
        <v>4000</v>
      </c>
      <c r="G7559" s="149">
        <v>160000</v>
      </c>
      <c r="H7559" s="150">
        <f>Tabela2[[#This Row],[PERCENTUAL REALIZADO2]]*1/100</f>
        <v>0.99187499999999995</v>
      </c>
      <c r="I7559">
        <v>99.1875</v>
      </c>
      <c r="J7559" s="111">
        <v>41730</v>
      </c>
      <c r="L7559" t="s">
        <v>2</v>
      </c>
      <c r="M7559" t="s">
        <v>80</v>
      </c>
      <c r="N7559" t="s">
        <v>1324</v>
      </c>
    </row>
    <row r="7560" spans="1:14" x14ac:dyDescent="0.25">
      <c r="A7560" t="s">
        <v>10410</v>
      </c>
      <c r="B7560" t="s">
        <v>45</v>
      </c>
      <c r="C7560" t="s">
        <v>1006</v>
      </c>
      <c r="D7560" t="s">
        <v>82</v>
      </c>
      <c r="E7560" s="149">
        <v>1316250</v>
      </c>
      <c r="F7560" s="149">
        <v>26862.240000000002</v>
      </c>
      <c r="G7560" s="149">
        <v>1343112.24</v>
      </c>
      <c r="H7560" s="150">
        <f>Tabela2[[#This Row],[PERCENTUAL REALIZADO2]]*1/100</f>
        <v>0.36455500000000002</v>
      </c>
      <c r="I7560">
        <v>36.455500000000001</v>
      </c>
      <c r="J7560" s="111">
        <v>41806</v>
      </c>
      <c r="L7560" t="s">
        <v>2</v>
      </c>
      <c r="M7560" t="s">
        <v>84</v>
      </c>
      <c r="N7560" t="s">
        <v>85</v>
      </c>
    </row>
    <row r="7561" spans="1:14" x14ac:dyDescent="0.25">
      <c r="A7561" t="s">
        <v>10411</v>
      </c>
      <c r="B7561" t="s">
        <v>52</v>
      </c>
      <c r="C7561" t="s">
        <v>762</v>
      </c>
      <c r="D7561" t="s">
        <v>82</v>
      </c>
      <c r="E7561" s="149">
        <v>1170000</v>
      </c>
      <c r="F7561" s="149">
        <v>23877.55</v>
      </c>
      <c r="G7561" s="149">
        <v>1193877.55</v>
      </c>
      <c r="H7561" s="150">
        <f>Tabela2[[#This Row],[PERCENTUAL REALIZADO2]]*1/100</f>
        <v>0.77117199999999997</v>
      </c>
      <c r="I7561">
        <v>77.117199999999997</v>
      </c>
      <c r="J7561" s="111">
        <v>41780</v>
      </c>
      <c r="L7561" t="s">
        <v>2</v>
      </c>
      <c r="M7561" t="s">
        <v>84</v>
      </c>
      <c r="N7561" t="s">
        <v>85</v>
      </c>
    </row>
    <row r="7562" spans="1:14" x14ac:dyDescent="0.25">
      <c r="A7562" t="s">
        <v>10415</v>
      </c>
      <c r="B7562" t="s">
        <v>68</v>
      </c>
      <c r="C7562" t="s">
        <v>10414</v>
      </c>
      <c r="D7562" t="s">
        <v>117</v>
      </c>
      <c r="E7562" s="149">
        <v>850000</v>
      </c>
      <c r="F7562" s="149">
        <v>25000</v>
      </c>
      <c r="G7562" s="149">
        <v>875000</v>
      </c>
      <c r="H7562" s="150">
        <f>Tabela2[[#This Row],[PERCENTUAL REALIZADO2]]*1/100</f>
        <v>0.13769899999999999</v>
      </c>
      <c r="I7562">
        <v>13.7699</v>
      </c>
      <c r="J7562" s="111">
        <v>41974</v>
      </c>
      <c r="L7562" t="s">
        <v>2</v>
      </c>
      <c r="M7562" t="s">
        <v>120</v>
      </c>
      <c r="N7562" t="s">
        <v>121</v>
      </c>
    </row>
    <row r="7563" spans="1:14" x14ac:dyDescent="0.25">
      <c r="A7563" t="s">
        <v>10416</v>
      </c>
      <c r="B7563" t="s">
        <v>68</v>
      </c>
      <c r="C7563" t="s">
        <v>4947</v>
      </c>
      <c r="D7563" t="s">
        <v>117</v>
      </c>
      <c r="E7563" s="149">
        <v>700000</v>
      </c>
      <c r="F7563" s="149">
        <v>58778.18</v>
      </c>
      <c r="G7563" s="149">
        <v>758778.18</v>
      </c>
      <c r="H7563" s="150">
        <f>Tabela2[[#This Row],[PERCENTUAL REALIZADO2]]*1/100</f>
        <v>0.99778299999999998</v>
      </c>
      <c r="I7563">
        <v>99.778300000000002</v>
      </c>
      <c r="J7563" s="111">
        <v>42025</v>
      </c>
      <c r="L7563" t="s">
        <v>2</v>
      </c>
      <c r="M7563" t="s">
        <v>120</v>
      </c>
      <c r="N7563" t="s">
        <v>121</v>
      </c>
    </row>
    <row r="7564" spans="1:14" x14ac:dyDescent="0.25">
      <c r="A7564" t="s">
        <v>10417</v>
      </c>
      <c r="B7564" t="s">
        <v>48</v>
      </c>
      <c r="C7564" t="s">
        <v>246</v>
      </c>
      <c r="D7564" t="s">
        <v>117</v>
      </c>
      <c r="E7564" s="149">
        <v>889498.93</v>
      </c>
      <c r="F7564" s="149">
        <v>18153.04</v>
      </c>
      <c r="G7564" s="149">
        <v>907651.97</v>
      </c>
      <c r="H7564" s="150">
        <f>Tabela2[[#This Row],[PERCENTUAL REALIZADO2]]*1/100</f>
        <v>0.98425499999999999</v>
      </c>
      <c r="I7564">
        <v>98.4255</v>
      </c>
      <c r="J7564" s="111">
        <v>42125</v>
      </c>
      <c r="L7564" t="s">
        <v>2</v>
      </c>
      <c r="M7564" t="s">
        <v>120</v>
      </c>
      <c r="N7564" t="s">
        <v>121</v>
      </c>
    </row>
    <row r="7565" spans="1:14" x14ac:dyDescent="0.25">
      <c r="A7565" t="s">
        <v>10418</v>
      </c>
      <c r="B7565" t="s">
        <v>48</v>
      </c>
      <c r="C7565" t="s">
        <v>246</v>
      </c>
      <c r="D7565" t="s">
        <v>117</v>
      </c>
      <c r="E7565" s="149">
        <v>452443.65</v>
      </c>
      <c r="F7565" s="149">
        <v>9233.5400000000009</v>
      </c>
      <c r="G7565" s="149">
        <v>461677.19</v>
      </c>
      <c r="H7565" s="150">
        <f>Tabela2[[#This Row],[PERCENTUAL REALIZADO2]]*1/100</f>
        <v>0.98421599999999998</v>
      </c>
      <c r="I7565">
        <v>98.421599999999998</v>
      </c>
      <c r="J7565" s="111">
        <v>42125</v>
      </c>
      <c r="L7565" t="s">
        <v>2</v>
      </c>
      <c r="M7565" t="s">
        <v>120</v>
      </c>
      <c r="N7565" t="s">
        <v>121</v>
      </c>
    </row>
    <row r="7566" spans="1:14" x14ac:dyDescent="0.25">
      <c r="A7566" t="s">
        <v>10419</v>
      </c>
      <c r="B7566" t="s">
        <v>68</v>
      </c>
      <c r="C7566" t="s">
        <v>4634</v>
      </c>
      <c r="D7566" t="s">
        <v>117</v>
      </c>
      <c r="E7566" s="149">
        <v>600000</v>
      </c>
      <c r="F7566" s="149">
        <v>12244.9</v>
      </c>
      <c r="G7566" s="149">
        <v>612244.9</v>
      </c>
      <c r="H7566" s="150">
        <f>Tabela2[[#This Row],[PERCENTUAL REALIZADO2]]*1/100</f>
        <v>0.59573999999999994</v>
      </c>
      <c r="I7566">
        <v>59.573999999999998</v>
      </c>
      <c r="J7566" s="111">
        <v>41625</v>
      </c>
      <c r="L7566" t="s">
        <v>2</v>
      </c>
      <c r="M7566" t="s">
        <v>120</v>
      </c>
      <c r="N7566" t="s">
        <v>121</v>
      </c>
    </row>
    <row r="7567" spans="1:14" x14ac:dyDescent="0.25">
      <c r="A7567" t="s">
        <v>10421</v>
      </c>
      <c r="B7567" t="s">
        <v>68</v>
      </c>
      <c r="C7567" t="s">
        <v>10420</v>
      </c>
      <c r="D7567" t="s">
        <v>117</v>
      </c>
      <c r="E7567" s="149">
        <v>536697.29</v>
      </c>
      <c r="F7567" s="149">
        <v>13265.8</v>
      </c>
      <c r="G7567" s="149">
        <v>549963.09</v>
      </c>
      <c r="H7567" s="150">
        <f>Tabela2[[#This Row],[PERCENTUAL REALIZADO2]]*1/100</f>
        <v>0.51739800000000002</v>
      </c>
      <c r="I7567">
        <v>51.739800000000002</v>
      </c>
      <c r="J7567" s="111">
        <v>42031</v>
      </c>
      <c r="L7567" t="s">
        <v>2</v>
      </c>
      <c r="M7567" t="s">
        <v>120</v>
      </c>
      <c r="N7567" t="s">
        <v>121</v>
      </c>
    </row>
    <row r="7568" spans="1:14" x14ac:dyDescent="0.25">
      <c r="A7568" t="s">
        <v>10422</v>
      </c>
      <c r="B7568" t="s">
        <v>53</v>
      </c>
      <c r="C7568" t="s">
        <v>4386</v>
      </c>
      <c r="D7568" t="s">
        <v>117</v>
      </c>
      <c r="E7568" s="149">
        <v>292500</v>
      </c>
      <c r="F7568" s="149">
        <v>57925.5</v>
      </c>
      <c r="G7568" s="149">
        <v>350425.5</v>
      </c>
      <c r="H7568" s="150">
        <f>Tabela2[[#This Row],[PERCENTUAL REALIZADO2]]*1/100</f>
        <v>0.99570700000000001</v>
      </c>
      <c r="I7568">
        <v>99.570700000000002</v>
      </c>
      <c r="J7568" s="111">
        <v>42157</v>
      </c>
      <c r="L7568" t="s">
        <v>2</v>
      </c>
      <c r="M7568" t="s">
        <v>120</v>
      </c>
      <c r="N7568" t="s">
        <v>121</v>
      </c>
    </row>
    <row r="7569" spans="1:14" x14ac:dyDescent="0.25">
      <c r="A7569" t="s">
        <v>10423</v>
      </c>
      <c r="B7569" t="s">
        <v>52</v>
      </c>
      <c r="C7569" t="s">
        <v>7372</v>
      </c>
      <c r="D7569" t="s">
        <v>117</v>
      </c>
      <c r="E7569" s="149">
        <v>400000</v>
      </c>
      <c r="F7569" s="149">
        <v>10000</v>
      </c>
      <c r="G7569" s="149">
        <v>410000</v>
      </c>
      <c r="H7569" s="150">
        <f>Tabela2[[#This Row],[PERCENTUAL REALIZADO2]]*1/100</f>
        <v>0.51368199999999997</v>
      </c>
      <c r="I7569">
        <v>51.368200000000002</v>
      </c>
      <c r="J7569" s="111">
        <v>42405</v>
      </c>
      <c r="L7569" t="s">
        <v>2</v>
      </c>
      <c r="M7569" t="s">
        <v>120</v>
      </c>
      <c r="N7569" t="s">
        <v>121</v>
      </c>
    </row>
    <row r="7570" spans="1:14" x14ac:dyDescent="0.25">
      <c r="A7570" t="s">
        <v>10424</v>
      </c>
      <c r="B7570" t="s">
        <v>62</v>
      </c>
      <c r="C7570" t="s">
        <v>7354</v>
      </c>
      <c r="D7570" t="s">
        <v>117</v>
      </c>
      <c r="E7570" s="149">
        <v>341250</v>
      </c>
      <c r="F7570" s="149">
        <v>8750</v>
      </c>
      <c r="G7570" s="149">
        <v>350000</v>
      </c>
      <c r="H7570" s="150">
        <f>Tabela2[[#This Row],[PERCENTUAL REALIZADO2]]*1/100</f>
        <v>0.973248</v>
      </c>
      <c r="I7570">
        <v>97.324799999999996</v>
      </c>
      <c r="J7570" s="111">
        <v>42073</v>
      </c>
      <c r="L7570" t="s">
        <v>2</v>
      </c>
      <c r="M7570" t="s">
        <v>120</v>
      </c>
      <c r="N7570" t="s">
        <v>121</v>
      </c>
    </row>
    <row r="7571" spans="1:14" x14ac:dyDescent="0.25">
      <c r="A7571" t="s">
        <v>10425</v>
      </c>
      <c r="B7571" t="s">
        <v>45</v>
      </c>
      <c r="C7571" t="s">
        <v>934</v>
      </c>
      <c r="D7571" t="s">
        <v>117</v>
      </c>
      <c r="E7571" s="149">
        <v>877500</v>
      </c>
      <c r="F7571" s="149">
        <v>18000</v>
      </c>
      <c r="G7571" s="149">
        <v>895500</v>
      </c>
      <c r="H7571" s="150">
        <f>Tabela2[[#This Row],[PERCENTUAL REALIZADO2]]*1/100</f>
        <v>2.2297999999999998E-2</v>
      </c>
      <c r="I7571">
        <v>2.2298</v>
      </c>
      <c r="J7571" s="111">
        <v>42339</v>
      </c>
      <c r="L7571" t="s">
        <v>2</v>
      </c>
      <c r="M7571" t="s">
        <v>120</v>
      </c>
      <c r="N7571" t="s">
        <v>121</v>
      </c>
    </row>
    <row r="7572" spans="1:14" x14ac:dyDescent="0.25">
      <c r="A7572" t="s">
        <v>10426</v>
      </c>
      <c r="B7572" t="s">
        <v>59</v>
      </c>
      <c r="C7572" t="s">
        <v>5081</v>
      </c>
      <c r="D7572" t="s">
        <v>117</v>
      </c>
      <c r="E7572" s="149">
        <v>450000</v>
      </c>
      <c r="F7572" s="149">
        <v>10000</v>
      </c>
      <c r="G7572" s="149">
        <v>460000</v>
      </c>
      <c r="H7572" s="150">
        <f>Tabela2[[#This Row],[PERCENTUAL REALIZADO2]]*1/100</f>
        <v>0.78232900000000005</v>
      </c>
      <c r="I7572">
        <v>78.232900000000001</v>
      </c>
      <c r="J7572" s="111">
        <v>42065</v>
      </c>
      <c r="L7572" t="s">
        <v>2</v>
      </c>
      <c r="M7572" t="s">
        <v>120</v>
      </c>
      <c r="N7572" t="s">
        <v>121</v>
      </c>
    </row>
    <row r="7573" spans="1:14" x14ac:dyDescent="0.25">
      <c r="A7573" t="s">
        <v>1727</v>
      </c>
      <c r="B7573" t="s">
        <v>51</v>
      </c>
      <c r="C7573" t="s">
        <v>10427</v>
      </c>
      <c r="D7573" t="s">
        <v>117</v>
      </c>
      <c r="E7573" s="149">
        <v>341250</v>
      </c>
      <c r="F7573" s="149">
        <v>549122.46</v>
      </c>
      <c r="G7573" s="149">
        <v>890372.46</v>
      </c>
      <c r="H7573" s="150">
        <f>Tabela2[[#This Row],[PERCENTUAL REALIZADO2]]*1/100</f>
        <v>0.552566</v>
      </c>
      <c r="I7573">
        <v>55.256599999999999</v>
      </c>
      <c r="J7573" s="111">
        <v>42192</v>
      </c>
      <c r="L7573" t="s">
        <v>2</v>
      </c>
      <c r="M7573" t="s">
        <v>120</v>
      </c>
      <c r="N7573" t="s">
        <v>121</v>
      </c>
    </row>
    <row r="7574" spans="1:14" x14ac:dyDescent="0.25">
      <c r="A7574" t="s">
        <v>10429</v>
      </c>
      <c r="B7574" t="s">
        <v>68</v>
      </c>
      <c r="C7574" t="s">
        <v>10428</v>
      </c>
      <c r="D7574" t="s">
        <v>117</v>
      </c>
      <c r="E7574" s="149">
        <v>850000</v>
      </c>
      <c r="F7574" s="149">
        <v>86649.82</v>
      </c>
      <c r="G7574" s="149">
        <v>936649.82</v>
      </c>
      <c r="H7574" s="150">
        <f>Tabela2[[#This Row],[PERCENTUAL REALIZADO2]]*1/100</f>
        <v>3.4449999999999997E-3</v>
      </c>
      <c r="I7574">
        <v>0.34449999999999997</v>
      </c>
      <c r="J7574" s="111">
        <v>41794</v>
      </c>
      <c r="L7574" t="s">
        <v>2</v>
      </c>
      <c r="M7574" t="s">
        <v>120</v>
      </c>
      <c r="N7574" t="s">
        <v>121</v>
      </c>
    </row>
    <row r="7575" spans="1:14" x14ac:dyDescent="0.25">
      <c r="A7575" t="s">
        <v>10430</v>
      </c>
      <c r="B7575" t="s">
        <v>59</v>
      </c>
      <c r="C7575" t="s">
        <v>1371</v>
      </c>
      <c r="D7575" t="s">
        <v>117</v>
      </c>
      <c r="E7575" s="149">
        <v>1950000</v>
      </c>
      <c r="F7575" s="149">
        <v>102631.58</v>
      </c>
      <c r="G7575" s="149">
        <v>2052631.58</v>
      </c>
      <c r="H7575" s="150">
        <f>Tabela2[[#This Row],[PERCENTUAL REALIZADO2]]*1/100</f>
        <v>9.987E-2</v>
      </c>
      <c r="I7575">
        <v>9.9870000000000001</v>
      </c>
      <c r="J7575" s="111">
        <v>42565</v>
      </c>
      <c r="L7575" t="s">
        <v>2</v>
      </c>
      <c r="M7575" t="s">
        <v>120</v>
      </c>
      <c r="N7575" t="s">
        <v>121</v>
      </c>
    </row>
    <row r="7576" spans="1:14" x14ac:dyDescent="0.25">
      <c r="A7576" t="s">
        <v>10431</v>
      </c>
      <c r="B7576" t="s">
        <v>47</v>
      </c>
      <c r="C7576" t="s">
        <v>5956</v>
      </c>
      <c r="D7576" t="s">
        <v>117</v>
      </c>
      <c r="E7576" s="149">
        <v>487500</v>
      </c>
      <c r="F7576" s="149">
        <v>17500</v>
      </c>
      <c r="G7576" s="149">
        <v>505000</v>
      </c>
      <c r="H7576" s="150">
        <f>Tabela2[[#This Row],[PERCENTUAL REALIZADO2]]*1/100</f>
        <v>0.93065900000000001</v>
      </c>
      <c r="I7576">
        <v>93.065899999999999</v>
      </c>
      <c r="J7576" s="111">
        <v>41820</v>
      </c>
      <c r="L7576" t="s">
        <v>2</v>
      </c>
      <c r="M7576" t="s">
        <v>120</v>
      </c>
      <c r="N7576" t="s">
        <v>121</v>
      </c>
    </row>
    <row r="7577" spans="1:14" x14ac:dyDescent="0.25">
      <c r="A7577" t="s">
        <v>5123</v>
      </c>
      <c r="B7577" t="s">
        <v>68</v>
      </c>
      <c r="C7577" t="s">
        <v>840</v>
      </c>
      <c r="D7577" t="s">
        <v>117</v>
      </c>
      <c r="E7577" s="149">
        <v>1600000</v>
      </c>
      <c r="F7577" s="149">
        <v>427500</v>
      </c>
      <c r="G7577" s="149">
        <v>2027500</v>
      </c>
      <c r="H7577" s="150">
        <f>Tabela2[[#This Row],[PERCENTUAL REALIZADO2]]*1/100</f>
        <v>0.78341499999999997</v>
      </c>
      <c r="I7577">
        <v>78.341499999999996</v>
      </c>
      <c r="J7577" s="111">
        <v>41816</v>
      </c>
      <c r="L7577" t="s">
        <v>2</v>
      </c>
      <c r="M7577" t="s">
        <v>120</v>
      </c>
      <c r="N7577" t="s">
        <v>121</v>
      </c>
    </row>
    <row r="7578" spans="1:14" x14ac:dyDescent="0.25">
      <c r="A7578" t="s">
        <v>10432</v>
      </c>
      <c r="B7578" t="s">
        <v>68</v>
      </c>
      <c r="C7578" t="s">
        <v>7319</v>
      </c>
      <c r="D7578" t="s">
        <v>117</v>
      </c>
      <c r="E7578" s="149">
        <v>5000000</v>
      </c>
      <c r="F7578" s="149">
        <v>1000000</v>
      </c>
      <c r="G7578" s="149">
        <v>6000000</v>
      </c>
      <c r="H7578" s="150">
        <f>Tabela2[[#This Row],[PERCENTUAL REALIZADO2]]*1/100</f>
        <v>1.2329000000000001E-2</v>
      </c>
      <c r="I7578">
        <v>1.2329000000000001</v>
      </c>
      <c r="J7578" s="111">
        <v>42067</v>
      </c>
      <c r="L7578" t="s">
        <v>2</v>
      </c>
      <c r="M7578" t="s">
        <v>120</v>
      </c>
      <c r="N7578" t="s">
        <v>1369</v>
      </c>
    </row>
    <row r="7579" spans="1:14" x14ac:dyDescent="0.25">
      <c r="A7579" t="s">
        <v>10433</v>
      </c>
      <c r="B7579" t="s">
        <v>53</v>
      </c>
      <c r="C7579" t="s">
        <v>1729</v>
      </c>
      <c r="D7579" t="s">
        <v>117</v>
      </c>
      <c r="E7579" s="149">
        <v>682500</v>
      </c>
      <c r="F7579" s="149">
        <v>59347.83</v>
      </c>
      <c r="G7579" s="149">
        <v>741847.83</v>
      </c>
      <c r="H7579" s="150">
        <f>Tabela2[[#This Row],[PERCENTUAL REALIZADO2]]*1/100</f>
        <v>8.0280000000000004E-3</v>
      </c>
      <c r="I7579">
        <v>0.80279999999999996</v>
      </c>
      <c r="J7579" s="111">
        <v>42278</v>
      </c>
      <c r="L7579" t="s">
        <v>2</v>
      </c>
      <c r="M7579" t="s">
        <v>120</v>
      </c>
      <c r="N7579" t="s">
        <v>121</v>
      </c>
    </row>
    <row r="7580" spans="1:14" x14ac:dyDescent="0.25">
      <c r="A7580" t="s">
        <v>10434</v>
      </c>
      <c r="B7580" t="s">
        <v>57</v>
      </c>
      <c r="C7580" t="s">
        <v>1372</v>
      </c>
      <c r="D7580" t="s">
        <v>117</v>
      </c>
      <c r="E7580" s="149">
        <v>253500</v>
      </c>
      <c r="F7580" s="149">
        <v>19819.509999999998</v>
      </c>
      <c r="G7580" s="149">
        <v>273319.51</v>
      </c>
      <c r="H7580" s="150">
        <f>Tabela2[[#This Row],[PERCENTUAL REALIZADO2]]*1/100</f>
        <v>0.42162700000000003</v>
      </c>
      <c r="I7580">
        <v>42.162700000000001</v>
      </c>
      <c r="J7580" s="111">
        <v>41831</v>
      </c>
      <c r="L7580" t="s">
        <v>2</v>
      </c>
      <c r="M7580" t="s">
        <v>120</v>
      </c>
      <c r="N7580" t="s">
        <v>121</v>
      </c>
    </row>
    <row r="7581" spans="1:14" x14ac:dyDescent="0.25">
      <c r="A7581" t="s">
        <v>6786</v>
      </c>
      <c r="B7581" t="s">
        <v>57</v>
      </c>
      <c r="C7581" t="s">
        <v>10435</v>
      </c>
      <c r="D7581" t="s">
        <v>117</v>
      </c>
      <c r="E7581" s="149">
        <v>253500</v>
      </c>
      <c r="F7581" s="149">
        <v>20145.18</v>
      </c>
      <c r="G7581" s="149">
        <v>273645.18</v>
      </c>
      <c r="H7581" s="150">
        <f>Tabela2[[#This Row],[PERCENTUAL REALIZADO2]]*1/100</f>
        <v>0.143235</v>
      </c>
      <c r="I7581">
        <v>14.323499999999999</v>
      </c>
      <c r="J7581" s="111">
        <v>42552</v>
      </c>
      <c r="L7581" t="s">
        <v>2</v>
      </c>
      <c r="M7581" t="s">
        <v>120</v>
      </c>
      <c r="N7581" t="s">
        <v>121</v>
      </c>
    </row>
    <row r="7582" spans="1:14" x14ac:dyDescent="0.25">
      <c r="A7582" t="s">
        <v>10437</v>
      </c>
      <c r="B7582" t="s">
        <v>57</v>
      </c>
      <c r="C7582" t="s">
        <v>10436</v>
      </c>
      <c r="D7582" t="s">
        <v>117</v>
      </c>
      <c r="E7582" s="149">
        <v>516750</v>
      </c>
      <c r="F7582" s="149">
        <v>32921.410000000003</v>
      </c>
      <c r="G7582" s="149">
        <v>549671.41</v>
      </c>
      <c r="H7582" s="150">
        <f>Tabela2[[#This Row],[PERCENTUAL REALIZADO2]]*1/100</f>
        <v>0.51059399999999999</v>
      </c>
      <c r="I7582">
        <v>51.059399999999997</v>
      </c>
      <c r="J7582" s="111">
        <v>42767</v>
      </c>
      <c r="L7582" t="s">
        <v>2</v>
      </c>
      <c r="M7582" t="s">
        <v>120</v>
      </c>
      <c r="N7582" t="s">
        <v>121</v>
      </c>
    </row>
    <row r="7583" spans="1:14" x14ac:dyDescent="0.25">
      <c r="A7583" t="s">
        <v>10438</v>
      </c>
      <c r="B7583" t="s">
        <v>53</v>
      </c>
      <c r="C7583" t="s">
        <v>1757</v>
      </c>
      <c r="D7583" t="s">
        <v>117</v>
      </c>
      <c r="E7583" s="149">
        <v>390000</v>
      </c>
      <c r="F7583" s="149">
        <v>297399.99</v>
      </c>
      <c r="G7583" s="149">
        <v>687399.99</v>
      </c>
      <c r="H7583" s="150">
        <f>Tabela2[[#This Row],[PERCENTUAL REALIZADO2]]*1/100</f>
        <v>0.55048200000000003</v>
      </c>
      <c r="I7583">
        <v>55.048200000000001</v>
      </c>
      <c r="J7583" s="111">
        <v>41820</v>
      </c>
      <c r="L7583" t="s">
        <v>2</v>
      </c>
      <c r="M7583" t="s">
        <v>120</v>
      </c>
      <c r="N7583" t="s">
        <v>121</v>
      </c>
    </row>
    <row r="7584" spans="1:14" x14ac:dyDescent="0.25">
      <c r="A7584" t="s">
        <v>10439</v>
      </c>
      <c r="B7584" t="s">
        <v>314</v>
      </c>
      <c r="C7584" t="s">
        <v>1920</v>
      </c>
      <c r="D7584" t="s">
        <v>117</v>
      </c>
      <c r="E7584" s="149">
        <v>1462500</v>
      </c>
      <c r="F7584" s="149">
        <v>30013</v>
      </c>
      <c r="G7584" s="149">
        <v>1492513</v>
      </c>
      <c r="H7584" s="150">
        <f>Tabela2[[#This Row],[PERCENTUAL REALIZADO2]]*1/100</f>
        <v>0.93194299999999997</v>
      </c>
      <c r="I7584">
        <v>93.194299999999998</v>
      </c>
      <c r="J7584" s="111">
        <v>41794</v>
      </c>
      <c r="L7584" t="s">
        <v>2</v>
      </c>
      <c r="M7584" t="s">
        <v>120</v>
      </c>
      <c r="N7584" t="s">
        <v>121</v>
      </c>
    </row>
    <row r="7585" spans="1:14" x14ac:dyDescent="0.25">
      <c r="A7585" t="s">
        <v>10440</v>
      </c>
      <c r="B7585" t="s">
        <v>61</v>
      </c>
      <c r="C7585" t="s">
        <v>5193</v>
      </c>
      <c r="D7585" t="s">
        <v>117</v>
      </c>
      <c r="E7585" s="149">
        <v>780000</v>
      </c>
      <c r="F7585" s="149">
        <v>82210.850000000006</v>
      </c>
      <c r="G7585" s="149">
        <v>862210.85</v>
      </c>
      <c r="H7585" s="150">
        <f>Tabela2[[#This Row],[PERCENTUAL REALIZADO2]]*1/100</f>
        <v>0.44316299999999997</v>
      </c>
      <c r="I7585">
        <v>44.316299999999998</v>
      </c>
      <c r="J7585" s="111">
        <v>41799</v>
      </c>
      <c r="L7585" t="s">
        <v>2</v>
      </c>
      <c r="M7585" t="s">
        <v>120</v>
      </c>
      <c r="N7585" t="s">
        <v>121</v>
      </c>
    </row>
    <row r="7586" spans="1:14" x14ac:dyDescent="0.25">
      <c r="A7586" t="s">
        <v>10441</v>
      </c>
      <c r="B7586" t="s">
        <v>48</v>
      </c>
      <c r="C7586" t="s">
        <v>4077</v>
      </c>
      <c r="D7586" t="s">
        <v>117</v>
      </c>
      <c r="E7586" s="149">
        <v>243750</v>
      </c>
      <c r="F7586" s="149">
        <v>52198.46</v>
      </c>
      <c r="G7586" s="149">
        <v>295948.46000000002</v>
      </c>
      <c r="H7586" s="150">
        <f>Tabela2[[#This Row],[PERCENTUAL REALIZADO2]]*1/100</f>
        <v>0.65653700000000004</v>
      </c>
      <c r="I7586">
        <v>65.653700000000001</v>
      </c>
      <c r="J7586" s="111">
        <v>42461</v>
      </c>
      <c r="L7586" t="s">
        <v>2</v>
      </c>
      <c r="M7586" t="s">
        <v>120</v>
      </c>
      <c r="N7586" t="s">
        <v>121</v>
      </c>
    </row>
    <row r="7587" spans="1:14" x14ac:dyDescent="0.25">
      <c r="A7587" t="s">
        <v>10443</v>
      </c>
      <c r="B7587" t="s">
        <v>66</v>
      </c>
      <c r="C7587" t="s">
        <v>10442</v>
      </c>
      <c r="D7587" t="s">
        <v>117</v>
      </c>
      <c r="E7587" s="149">
        <v>1462500</v>
      </c>
      <c r="F7587" s="149">
        <v>330933.28000000003</v>
      </c>
      <c r="G7587" s="149">
        <v>1793433.28</v>
      </c>
      <c r="H7587" s="150">
        <f>Tabela2[[#This Row],[PERCENTUAL REALIZADO2]]*1/100</f>
        <v>0.68355599999999994</v>
      </c>
      <c r="I7587">
        <v>68.355599999999995</v>
      </c>
      <c r="J7587" s="111">
        <v>41816</v>
      </c>
      <c r="L7587" t="s">
        <v>2</v>
      </c>
      <c r="M7587" t="s">
        <v>120</v>
      </c>
      <c r="N7587" t="s">
        <v>121</v>
      </c>
    </row>
    <row r="7588" spans="1:14" x14ac:dyDescent="0.25">
      <c r="A7588" t="s">
        <v>10444</v>
      </c>
      <c r="B7588" t="s">
        <v>69</v>
      </c>
      <c r="C7588" t="s">
        <v>4717</v>
      </c>
      <c r="D7588" t="s">
        <v>117</v>
      </c>
      <c r="E7588" s="149">
        <v>975000</v>
      </c>
      <c r="F7588" s="149">
        <v>25000</v>
      </c>
      <c r="G7588" s="149">
        <v>1000000</v>
      </c>
      <c r="H7588" s="150">
        <f>Tabela2[[#This Row],[PERCENTUAL REALIZADO2]]*1/100</f>
        <v>0.16583899999999999</v>
      </c>
      <c r="I7588">
        <v>16.5839</v>
      </c>
      <c r="J7588" s="111">
        <v>41821</v>
      </c>
      <c r="L7588" t="s">
        <v>2</v>
      </c>
      <c r="M7588" t="s">
        <v>120</v>
      </c>
      <c r="N7588" t="s">
        <v>121</v>
      </c>
    </row>
    <row r="7589" spans="1:14" x14ac:dyDescent="0.25">
      <c r="A7589" t="s">
        <v>10445</v>
      </c>
      <c r="B7589" t="s">
        <v>48</v>
      </c>
      <c r="C7589" t="s">
        <v>5975</v>
      </c>
      <c r="D7589" t="s">
        <v>117</v>
      </c>
      <c r="E7589" s="149">
        <v>292500</v>
      </c>
      <c r="F7589" s="149">
        <v>6500</v>
      </c>
      <c r="G7589" s="149">
        <v>299000</v>
      </c>
      <c r="H7589" s="150">
        <f>Tabela2[[#This Row],[PERCENTUAL REALIZADO2]]*1/100</f>
        <v>0.91824299999999992</v>
      </c>
      <c r="I7589">
        <v>91.824299999999994</v>
      </c>
      <c r="J7589" s="111">
        <v>42064</v>
      </c>
      <c r="K7589" s="111">
        <v>42732</v>
      </c>
      <c r="L7589" t="s">
        <v>2</v>
      </c>
      <c r="M7589" t="s">
        <v>120</v>
      </c>
      <c r="N7589" t="s">
        <v>121</v>
      </c>
    </row>
    <row r="7590" spans="1:14" x14ac:dyDescent="0.25">
      <c r="A7590" t="s">
        <v>10446</v>
      </c>
      <c r="B7590" t="s">
        <v>60</v>
      </c>
      <c r="C7590" t="s">
        <v>813</v>
      </c>
      <c r="D7590" t="s">
        <v>117</v>
      </c>
      <c r="E7590" s="149">
        <v>292500</v>
      </c>
      <c r="F7590" s="149">
        <v>28010.46</v>
      </c>
      <c r="G7590" s="149">
        <v>320510.46000000002</v>
      </c>
      <c r="H7590" s="150">
        <f>Tabela2[[#This Row],[PERCENTUAL REALIZADO2]]*1/100</f>
        <v>0.40466200000000002</v>
      </c>
      <c r="I7590">
        <v>40.466200000000001</v>
      </c>
      <c r="J7590" s="111">
        <v>41774</v>
      </c>
      <c r="L7590" t="s">
        <v>2</v>
      </c>
      <c r="M7590" t="s">
        <v>120</v>
      </c>
      <c r="N7590" t="s">
        <v>121</v>
      </c>
    </row>
    <row r="7591" spans="1:14" x14ac:dyDescent="0.25">
      <c r="A7591" t="s">
        <v>10447</v>
      </c>
      <c r="B7591" t="s">
        <v>53</v>
      </c>
      <c r="C7591" t="s">
        <v>1729</v>
      </c>
      <c r="D7591" t="s">
        <v>117</v>
      </c>
      <c r="E7591" s="149">
        <v>253500</v>
      </c>
      <c r="F7591" s="149">
        <v>39417.769999999997</v>
      </c>
      <c r="G7591" s="149">
        <v>292917.77</v>
      </c>
      <c r="H7591" s="150">
        <f>Tabela2[[#This Row],[PERCENTUAL REALIZADO2]]*1/100</f>
        <v>0.96482200000000007</v>
      </c>
      <c r="I7591">
        <v>96.482200000000006</v>
      </c>
      <c r="J7591" s="111">
        <v>42278</v>
      </c>
      <c r="L7591" t="s">
        <v>2</v>
      </c>
      <c r="M7591" t="s">
        <v>120</v>
      </c>
      <c r="N7591" t="s">
        <v>121</v>
      </c>
    </row>
    <row r="7592" spans="1:14" x14ac:dyDescent="0.25">
      <c r="A7592" t="s">
        <v>10448</v>
      </c>
      <c r="B7592" t="s">
        <v>54</v>
      </c>
      <c r="C7592" t="s">
        <v>4725</v>
      </c>
      <c r="D7592" t="s">
        <v>117</v>
      </c>
      <c r="E7592" s="149">
        <v>292500</v>
      </c>
      <c r="F7592" s="149">
        <v>107101.41</v>
      </c>
      <c r="G7592" s="149">
        <v>399601.41</v>
      </c>
      <c r="H7592" s="150">
        <f>Tabela2[[#This Row],[PERCENTUAL REALIZADO2]]*1/100</f>
        <v>5.1230999999999999E-2</v>
      </c>
      <c r="I7592">
        <v>5.1231</v>
      </c>
      <c r="J7592" s="111">
        <v>42552</v>
      </c>
      <c r="L7592" t="s">
        <v>2</v>
      </c>
      <c r="M7592" t="s">
        <v>120</v>
      </c>
      <c r="N7592" t="s">
        <v>121</v>
      </c>
    </row>
    <row r="7593" spans="1:14" x14ac:dyDescent="0.25">
      <c r="A7593" t="s">
        <v>10450</v>
      </c>
      <c r="B7593" t="s">
        <v>68</v>
      </c>
      <c r="C7593" t="s">
        <v>435</v>
      </c>
      <c r="D7593" t="s">
        <v>117</v>
      </c>
      <c r="E7593" s="149">
        <v>312000</v>
      </c>
      <c r="F7593" s="149">
        <v>150815.72</v>
      </c>
      <c r="G7593" s="149">
        <v>462815.72</v>
      </c>
      <c r="H7593" s="150">
        <f>Tabela2[[#This Row],[PERCENTUAL REALIZADO2]]*1/100</f>
        <v>0.64095200000000008</v>
      </c>
      <c r="I7593">
        <v>64.095200000000006</v>
      </c>
      <c r="J7593" s="111">
        <v>42065</v>
      </c>
      <c r="L7593" t="s">
        <v>2</v>
      </c>
      <c r="M7593" t="s">
        <v>120</v>
      </c>
      <c r="N7593" t="s">
        <v>121</v>
      </c>
    </row>
    <row r="7594" spans="1:14" x14ac:dyDescent="0.25">
      <c r="A7594" t="s">
        <v>10451</v>
      </c>
      <c r="B7594" t="s">
        <v>314</v>
      </c>
      <c r="C7594" t="s">
        <v>704</v>
      </c>
      <c r="D7594" t="s">
        <v>117</v>
      </c>
      <c r="E7594" s="149">
        <v>2925000</v>
      </c>
      <c r="F7594" s="149">
        <v>139440.07</v>
      </c>
      <c r="G7594" s="149">
        <v>3064440.07</v>
      </c>
      <c r="H7594" s="150">
        <f>Tabela2[[#This Row],[PERCENTUAL REALIZADO2]]*1/100</f>
        <v>9.8476999999999995E-2</v>
      </c>
      <c r="I7594">
        <v>9.8476999999999997</v>
      </c>
      <c r="J7594" s="111">
        <v>42235</v>
      </c>
      <c r="L7594" t="s">
        <v>2</v>
      </c>
      <c r="M7594" t="s">
        <v>120</v>
      </c>
      <c r="N7594" t="s">
        <v>121</v>
      </c>
    </row>
    <row r="7595" spans="1:14" x14ac:dyDescent="0.25">
      <c r="A7595" t="s">
        <v>10452</v>
      </c>
      <c r="B7595" t="s">
        <v>62</v>
      </c>
      <c r="C7595" t="s">
        <v>3742</v>
      </c>
      <c r="D7595" t="s">
        <v>117</v>
      </c>
      <c r="E7595" s="149">
        <v>243750</v>
      </c>
      <c r="F7595" s="149">
        <v>6250</v>
      </c>
      <c r="G7595" s="149">
        <v>250000</v>
      </c>
      <c r="H7595" s="150">
        <f>Tabela2[[#This Row],[PERCENTUAL REALIZADO2]]*1/100</f>
        <v>3.5611999999999998E-2</v>
      </c>
      <c r="I7595">
        <v>3.5611999999999999</v>
      </c>
      <c r="J7595" s="111">
        <v>42230</v>
      </c>
      <c r="L7595" t="s">
        <v>2</v>
      </c>
      <c r="M7595" t="s">
        <v>120</v>
      </c>
      <c r="N7595" t="s">
        <v>121</v>
      </c>
    </row>
    <row r="7596" spans="1:14" x14ac:dyDescent="0.25">
      <c r="A7596" t="s">
        <v>10453</v>
      </c>
      <c r="B7596" t="s">
        <v>54</v>
      </c>
      <c r="C7596" t="s">
        <v>6657</v>
      </c>
      <c r="D7596" t="s">
        <v>117</v>
      </c>
      <c r="E7596" s="149">
        <v>731250</v>
      </c>
      <c r="F7596" s="149">
        <v>14923.47</v>
      </c>
      <c r="G7596" s="149">
        <v>746173.47</v>
      </c>
      <c r="H7596" s="150">
        <f>Tabela2[[#This Row],[PERCENTUAL REALIZADO2]]*1/100</f>
        <v>0.53739199999999998</v>
      </c>
      <c r="I7596">
        <v>53.739199999999997</v>
      </c>
      <c r="J7596" s="111">
        <v>41820</v>
      </c>
      <c r="L7596" t="s">
        <v>2</v>
      </c>
      <c r="M7596" t="s">
        <v>120</v>
      </c>
      <c r="N7596" t="s">
        <v>121</v>
      </c>
    </row>
    <row r="7597" spans="1:14" x14ac:dyDescent="0.25">
      <c r="A7597" t="s">
        <v>10454</v>
      </c>
      <c r="B7597" t="s">
        <v>53</v>
      </c>
      <c r="C7597" t="s">
        <v>2796</v>
      </c>
      <c r="D7597" t="s">
        <v>117</v>
      </c>
      <c r="E7597" s="149">
        <v>2681250</v>
      </c>
      <c r="F7597" s="149">
        <v>54719.39</v>
      </c>
      <c r="G7597" s="149">
        <v>2735969.39</v>
      </c>
      <c r="H7597" s="150">
        <f>Tabela2[[#This Row],[PERCENTUAL REALIZADO2]]*1/100</f>
        <v>0.98551800000000001</v>
      </c>
      <c r="I7597">
        <v>98.5518</v>
      </c>
      <c r="J7597" s="111">
        <v>42046</v>
      </c>
      <c r="L7597" t="s">
        <v>2</v>
      </c>
      <c r="M7597" t="s">
        <v>120</v>
      </c>
      <c r="N7597" t="s">
        <v>121</v>
      </c>
    </row>
    <row r="7598" spans="1:14" x14ac:dyDescent="0.25">
      <c r="A7598" t="s">
        <v>10455</v>
      </c>
      <c r="B7598" t="s">
        <v>68</v>
      </c>
      <c r="C7598" t="s">
        <v>840</v>
      </c>
      <c r="D7598" t="s">
        <v>117</v>
      </c>
      <c r="E7598" s="149">
        <v>633750</v>
      </c>
      <c r="F7598" s="149">
        <v>364282</v>
      </c>
      <c r="G7598" s="149">
        <v>998032</v>
      </c>
      <c r="H7598" s="150">
        <f>Tabela2[[#This Row],[PERCENTUAL REALIZADO2]]*1/100</f>
        <v>0.94224400000000008</v>
      </c>
      <c r="I7598">
        <v>94.224400000000003</v>
      </c>
      <c r="J7598" s="111">
        <v>41816</v>
      </c>
      <c r="L7598" t="s">
        <v>2</v>
      </c>
      <c r="M7598" t="s">
        <v>120</v>
      </c>
      <c r="N7598" t="s">
        <v>121</v>
      </c>
    </row>
    <row r="7599" spans="1:14" x14ac:dyDescent="0.25">
      <c r="A7599" t="s">
        <v>10456</v>
      </c>
      <c r="B7599" t="s">
        <v>53</v>
      </c>
      <c r="C7599" t="s">
        <v>4100</v>
      </c>
      <c r="D7599" t="s">
        <v>117</v>
      </c>
      <c r="E7599" s="149">
        <v>819000</v>
      </c>
      <c r="F7599" s="149">
        <v>136164.41</v>
      </c>
      <c r="G7599" s="149">
        <v>955164.41</v>
      </c>
      <c r="H7599" s="150">
        <f>Tabela2[[#This Row],[PERCENTUAL REALIZADO2]]*1/100</f>
        <v>6.8519999999999998E-2</v>
      </c>
      <c r="I7599">
        <v>6.8520000000000003</v>
      </c>
      <c r="J7599" s="111">
        <v>42156</v>
      </c>
      <c r="L7599" t="s">
        <v>2</v>
      </c>
      <c r="M7599" t="s">
        <v>120</v>
      </c>
      <c r="N7599" t="s">
        <v>121</v>
      </c>
    </row>
    <row r="7600" spans="1:14" x14ac:dyDescent="0.25">
      <c r="A7600" t="s">
        <v>10459</v>
      </c>
      <c r="B7600" t="s">
        <v>46</v>
      </c>
      <c r="C7600" t="s">
        <v>8084</v>
      </c>
      <c r="D7600" t="s">
        <v>117</v>
      </c>
      <c r="E7600" s="149">
        <v>390000</v>
      </c>
      <c r="F7600" s="149">
        <v>43333.33</v>
      </c>
      <c r="G7600" s="149">
        <v>433333.33</v>
      </c>
      <c r="H7600" s="150">
        <f>Tabela2[[#This Row],[PERCENTUAL REALIZADO2]]*1/100</f>
        <v>0.122942</v>
      </c>
      <c r="I7600">
        <v>12.2942</v>
      </c>
      <c r="J7600" s="111">
        <v>42226</v>
      </c>
      <c r="L7600" t="s">
        <v>2</v>
      </c>
      <c r="M7600" t="s">
        <v>120</v>
      </c>
      <c r="N7600" t="s">
        <v>121</v>
      </c>
    </row>
    <row r="7601" spans="1:14" x14ac:dyDescent="0.25">
      <c r="A7601" t="s">
        <v>1348</v>
      </c>
      <c r="B7601" t="s">
        <v>61</v>
      </c>
      <c r="C7601" t="s">
        <v>909</v>
      </c>
      <c r="D7601" t="s">
        <v>117</v>
      </c>
      <c r="E7601" s="149">
        <v>487500</v>
      </c>
      <c r="F7601" s="149">
        <v>62540.480000000003</v>
      </c>
      <c r="G7601" s="149">
        <v>550040.48</v>
      </c>
      <c r="H7601" s="150">
        <f>Tabela2[[#This Row],[PERCENTUAL REALIZADO2]]*1/100</f>
        <v>0.57917600000000002</v>
      </c>
      <c r="I7601">
        <v>57.9176</v>
      </c>
      <c r="J7601" s="111">
        <v>42208</v>
      </c>
      <c r="L7601" t="s">
        <v>2</v>
      </c>
      <c r="M7601" t="s">
        <v>120</v>
      </c>
      <c r="N7601" t="s">
        <v>121</v>
      </c>
    </row>
    <row r="7602" spans="1:14" x14ac:dyDescent="0.25">
      <c r="A7602" t="s">
        <v>10461</v>
      </c>
      <c r="B7602" t="s">
        <v>51</v>
      </c>
      <c r="C7602" t="s">
        <v>10460</v>
      </c>
      <c r="D7602" t="s">
        <v>117</v>
      </c>
      <c r="E7602" s="149">
        <v>975000</v>
      </c>
      <c r="F7602" s="149">
        <v>29649.99</v>
      </c>
      <c r="G7602" s="149">
        <v>1004649.99</v>
      </c>
      <c r="H7602" s="150">
        <f>Tabela2[[#This Row],[PERCENTUAL REALIZADO2]]*1/100</f>
        <v>0.435224</v>
      </c>
      <c r="I7602">
        <v>43.522399999999998</v>
      </c>
      <c r="J7602" s="111">
        <v>41814</v>
      </c>
      <c r="L7602" t="s">
        <v>2</v>
      </c>
      <c r="M7602" t="s">
        <v>120</v>
      </c>
      <c r="N7602" t="s">
        <v>121</v>
      </c>
    </row>
    <row r="7603" spans="1:14" x14ac:dyDescent="0.25">
      <c r="A7603" t="s">
        <v>10462</v>
      </c>
      <c r="B7603" t="s">
        <v>69</v>
      </c>
      <c r="C7603" t="s">
        <v>1154</v>
      </c>
      <c r="D7603" t="s">
        <v>117</v>
      </c>
      <c r="E7603" s="149">
        <v>243750</v>
      </c>
      <c r="F7603" s="149">
        <v>6250</v>
      </c>
      <c r="G7603" s="149">
        <v>250000</v>
      </c>
      <c r="H7603" s="150">
        <f>Tabela2[[#This Row],[PERCENTUAL REALIZADO2]]*1/100</f>
        <v>5.1904000000000006E-2</v>
      </c>
      <c r="I7603">
        <v>5.1904000000000003</v>
      </c>
      <c r="J7603" s="111">
        <v>41883</v>
      </c>
      <c r="L7603" t="s">
        <v>2</v>
      </c>
      <c r="M7603" t="s">
        <v>120</v>
      </c>
      <c r="N7603" t="s">
        <v>121</v>
      </c>
    </row>
    <row r="7604" spans="1:14" x14ac:dyDescent="0.25">
      <c r="A7604" t="s">
        <v>10464</v>
      </c>
      <c r="B7604" t="s">
        <v>48</v>
      </c>
      <c r="C7604" t="s">
        <v>10463</v>
      </c>
      <c r="D7604" t="s">
        <v>117</v>
      </c>
      <c r="E7604" s="149">
        <v>292500</v>
      </c>
      <c r="F7604" s="149">
        <v>6125</v>
      </c>
      <c r="G7604" s="149">
        <v>298625</v>
      </c>
      <c r="H7604" s="150">
        <f>Tabela2[[#This Row],[PERCENTUAL REALIZADO2]]*1/100</f>
        <v>1.3505E-2</v>
      </c>
      <c r="I7604">
        <v>1.3505</v>
      </c>
      <c r="J7604" s="111">
        <v>42552</v>
      </c>
      <c r="L7604" t="s">
        <v>2</v>
      </c>
      <c r="M7604" t="s">
        <v>120</v>
      </c>
      <c r="N7604" t="s">
        <v>121</v>
      </c>
    </row>
    <row r="7605" spans="1:14" x14ac:dyDescent="0.25">
      <c r="A7605" t="s">
        <v>10465</v>
      </c>
      <c r="B7605" t="s">
        <v>47</v>
      </c>
      <c r="C7605" t="s">
        <v>7865</v>
      </c>
      <c r="D7605" t="s">
        <v>117</v>
      </c>
      <c r="E7605" s="149">
        <v>368734.42</v>
      </c>
      <c r="F7605" s="149">
        <v>40970.49</v>
      </c>
      <c r="G7605" s="149">
        <v>409704.91</v>
      </c>
      <c r="H7605" s="150">
        <f>Tabela2[[#This Row],[PERCENTUAL REALIZADO2]]*1/100</f>
        <v>0.47788700000000001</v>
      </c>
      <c r="I7605">
        <v>47.788699999999999</v>
      </c>
      <c r="J7605" s="111">
        <v>42485</v>
      </c>
      <c r="L7605" t="s">
        <v>2</v>
      </c>
      <c r="M7605" t="s">
        <v>120</v>
      </c>
      <c r="N7605" t="s">
        <v>121</v>
      </c>
    </row>
    <row r="7606" spans="1:14" x14ac:dyDescent="0.25">
      <c r="A7606" t="s">
        <v>10466</v>
      </c>
      <c r="B7606" t="s">
        <v>68</v>
      </c>
      <c r="C7606" t="s">
        <v>692</v>
      </c>
      <c r="D7606" t="s">
        <v>117</v>
      </c>
      <c r="E7606" s="149">
        <v>975000</v>
      </c>
      <c r="F7606" s="149">
        <v>1587879.06</v>
      </c>
      <c r="G7606" s="149">
        <v>2562879.06</v>
      </c>
      <c r="H7606" s="150">
        <f>Tabela2[[#This Row],[PERCENTUAL REALIZADO2]]*1/100</f>
        <v>0.177757</v>
      </c>
      <c r="I7606">
        <v>17.775700000000001</v>
      </c>
      <c r="J7606" s="111">
        <v>41426</v>
      </c>
      <c r="L7606" t="s">
        <v>2</v>
      </c>
      <c r="M7606" t="s">
        <v>120</v>
      </c>
      <c r="N7606" t="s">
        <v>121</v>
      </c>
    </row>
    <row r="7607" spans="1:14" x14ac:dyDescent="0.25">
      <c r="A7607" t="s">
        <v>10467</v>
      </c>
      <c r="B7607" t="s">
        <v>53</v>
      </c>
      <c r="C7607" t="s">
        <v>3464</v>
      </c>
      <c r="D7607" t="s">
        <v>117</v>
      </c>
      <c r="E7607" s="149">
        <v>487500</v>
      </c>
      <c r="F7607" s="149">
        <v>217773.48</v>
      </c>
      <c r="G7607" s="149">
        <v>705273.48</v>
      </c>
      <c r="H7607" s="150">
        <f>Tabela2[[#This Row],[PERCENTUAL REALIZADO2]]*1/100</f>
        <v>0.800369</v>
      </c>
      <c r="I7607">
        <v>80.036900000000003</v>
      </c>
      <c r="J7607" s="111">
        <v>41690</v>
      </c>
      <c r="L7607" t="s">
        <v>2</v>
      </c>
      <c r="M7607" t="s">
        <v>120</v>
      </c>
      <c r="N7607" t="s">
        <v>121</v>
      </c>
    </row>
    <row r="7608" spans="1:14" x14ac:dyDescent="0.25">
      <c r="A7608" t="s">
        <v>10465</v>
      </c>
      <c r="B7608" t="s">
        <v>47</v>
      </c>
      <c r="C7608" t="s">
        <v>7865</v>
      </c>
      <c r="D7608" t="s">
        <v>117</v>
      </c>
      <c r="E7608" s="149">
        <v>1142792.46</v>
      </c>
      <c r="F7608" s="149">
        <v>126977.25</v>
      </c>
      <c r="G7608" s="149">
        <v>1269769.71</v>
      </c>
      <c r="H7608" s="150">
        <f>Tabela2[[#This Row],[PERCENTUAL REALIZADO2]]*1/100</f>
        <v>0.19991399999999998</v>
      </c>
      <c r="I7608">
        <v>19.991399999999999</v>
      </c>
      <c r="J7608" s="111">
        <v>41821</v>
      </c>
      <c r="L7608" t="s">
        <v>2</v>
      </c>
      <c r="M7608" t="s">
        <v>120</v>
      </c>
      <c r="N7608" t="s">
        <v>121</v>
      </c>
    </row>
    <row r="7609" spans="1:14" x14ac:dyDescent="0.25">
      <c r="A7609" t="s">
        <v>10468</v>
      </c>
      <c r="B7609" t="s">
        <v>48</v>
      </c>
      <c r="C7609" t="s">
        <v>1421</v>
      </c>
      <c r="D7609" t="s">
        <v>117</v>
      </c>
      <c r="E7609" s="149">
        <v>1341846.1399999999</v>
      </c>
      <c r="F7609" s="149">
        <v>27384.62</v>
      </c>
      <c r="G7609" s="149">
        <v>1369230.76</v>
      </c>
      <c r="H7609" s="150">
        <f>Tabela2[[#This Row],[PERCENTUAL REALIZADO2]]*1/100</f>
        <v>4.2068000000000001E-2</v>
      </c>
      <c r="I7609">
        <v>4.2068000000000003</v>
      </c>
      <c r="J7609" s="111">
        <v>42156</v>
      </c>
      <c r="L7609" t="s">
        <v>2</v>
      </c>
      <c r="M7609" t="s">
        <v>120</v>
      </c>
      <c r="N7609" t="s">
        <v>121</v>
      </c>
    </row>
    <row r="7610" spans="1:14" x14ac:dyDescent="0.25">
      <c r="A7610" t="s">
        <v>10469</v>
      </c>
      <c r="B7610" t="s">
        <v>67</v>
      </c>
      <c r="C7610" t="s">
        <v>1667</v>
      </c>
      <c r="D7610" t="s">
        <v>117</v>
      </c>
      <c r="E7610" s="149">
        <v>536250</v>
      </c>
      <c r="F7610" s="149">
        <v>13750</v>
      </c>
      <c r="G7610" s="149">
        <v>550000</v>
      </c>
      <c r="H7610" s="150">
        <f>Tabela2[[#This Row],[PERCENTUAL REALIZADO2]]*1/100</f>
        <v>0.103465</v>
      </c>
      <c r="I7610">
        <v>10.346500000000001</v>
      </c>
      <c r="J7610" s="111">
        <v>42126</v>
      </c>
      <c r="L7610" t="s">
        <v>2</v>
      </c>
      <c r="M7610" t="s">
        <v>120</v>
      </c>
      <c r="N7610" t="s">
        <v>121</v>
      </c>
    </row>
    <row r="7611" spans="1:14" x14ac:dyDescent="0.25">
      <c r="A7611" t="s">
        <v>10471</v>
      </c>
      <c r="B7611" t="s">
        <v>67</v>
      </c>
      <c r="C7611" t="s">
        <v>10470</v>
      </c>
      <c r="D7611" t="s">
        <v>117</v>
      </c>
      <c r="E7611" s="149">
        <v>243750</v>
      </c>
      <c r="F7611" s="149">
        <v>41872.089999999997</v>
      </c>
      <c r="G7611" s="149">
        <v>285622.09000000003</v>
      </c>
      <c r="H7611" s="150">
        <f>Tabela2[[#This Row],[PERCENTUAL REALIZADO2]]*1/100</f>
        <v>0.68967299999999998</v>
      </c>
      <c r="I7611">
        <v>68.967299999999994</v>
      </c>
      <c r="J7611" s="111">
        <v>41807</v>
      </c>
      <c r="L7611" t="s">
        <v>2</v>
      </c>
      <c r="M7611" t="s">
        <v>120</v>
      </c>
      <c r="N7611" t="s">
        <v>121</v>
      </c>
    </row>
    <row r="7612" spans="1:14" x14ac:dyDescent="0.25">
      <c r="A7612" t="s">
        <v>10473</v>
      </c>
      <c r="B7612" t="s">
        <v>57</v>
      </c>
      <c r="C7612" t="s">
        <v>5124</v>
      </c>
      <c r="D7612" t="s">
        <v>82</v>
      </c>
      <c r="E7612" s="149">
        <v>390000</v>
      </c>
      <c r="F7612" s="149">
        <v>7959.18</v>
      </c>
      <c r="G7612" s="149">
        <v>397959.18</v>
      </c>
      <c r="H7612" s="150">
        <f>Tabela2[[#This Row],[PERCENTUAL REALIZADO2]]*1/100</f>
        <v>0.98942600000000003</v>
      </c>
      <c r="I7612">
        <v>98.942599999999999</v>
      </c>
      <c r="J7612" s="111">
        <v>41920</v>
      </c>
      <c r="L7612" t="s">
        <v>2</v>
      </c>
      <c r="M7612" t="s">
        <v>84</v>
      </c>
      <c r="N7612" t="s">
        <v>85</v>
      </c>
    </row>
    <row r="7613" spans="1:14" x14ac:dyDescent="0.25">
      <c r="A7613" t="s">
        <v>10474</v>
      </c>
      <c r="B7613" t="s">
        <v>48</v>
      </c>
      <c r="C7613" t="s">
        <v>626</v>
      </c>
      <c r="D7613" t="s">
        <v>82</v>
      </c>
      <c r="E7613" s="149">
        <v>1462500</v>
      </c>
      <c r="F7613" s="149">
        <v>35000</v>
      </c>
      <c r="G7613" s="149">
        <v>1497500</v>
      </c>
      <c r="H7613" s="150">
        <f>Tabela2[[#This Row],[PERCENTUAL REALIZADO2]]*1/100</f>
        <v>0.18099299999999999</v>
      </c>
      <c r="I7613">
        <v>18.099299999999999</v>
      </c>
      <c r="J7613" s="111">
        <v>41823</v>
      </c>
      <c r="L7613" t="s">
        <v>2</v>
      </c>
      <c r="M7613" t="s">
        <v>84</v>
      </c>
      <c r="N7613" t="s">
        <v>85</v>
      </c>
    </row>
    <row r="7614" spans="1:14" x14ac:dyDescent="0.25">
      <c r="A7614" t="s">
        <v>10476</v>
      </c>
      <c r="B7614" t="s">
        <v>50</v>
      </c>
      <c r="C7614" t="s">
        <v>567</v>
      </c>
      <c r="D7614" t="s">
        <v>82</v>
      </c>
      <c r="E7614" s="149">
        <v>487500</v>
      </c>
      <c r="F7614" s="149">
        <v>138264.39000000001</v>
      </c>
      <c r="G7614" s="149">
        <v>625764.39</v>
      </c>
      <c r="H7614" s="150">
        <f>Tabela2[[#This Row],[PERCENTUAL REALIZADO2]]*1/100</f>
        <v>0.65984300000000007</v>
      </c>
      <c r="I7614">
        <v>65.984300000000005</v>
      </c>
      <c r="J7614" s="111">
        <v>41821</v>
      </c>
      <c r="L7614" t="s">
        <v>2</v>
      </c>
      <c r="M7614" t="s">
        <v>84</v>
      </c>
      <c r="N7614" t="s">
        <v>85</v>
      </c>
    </row>
    <row r="7615" spans="1:14" x14ac:dyDescent="0.25">
      <c r="A7615" t="s">
        <v>10478</v>
      </c>
      <c r="B7615" t="s">
        <v>47</v>
      </c>
      <c r="C7615" t="s">
        <v>10477</v>
      </c>
      <c r="D7615" t="s">
        <v>82</v>
      </c>
      <c r="E7615" s="149">
        <v>292500</v>
      </c>
      <c r="F7615" s="149">
        <v>6000</v>
      </c>
      <c r="G7615" s="149">
        <v>298500</v>
      </c>
      <c r="H7615" s="150">
        <f>Tabela2[[#This Row],[PERCENTUAL REALIZADO2]]*1/100</f>
        <v>0.67876499999999995</v>
      </c>
      <c r="I7615">
        <v>67.876499999999993</v>
      </c>
      <c r="J7615" s="111">
        <v>42006</v>
      </c>
      <c r="L7615" t="s">
        <v>2</v>
      </c>
      <c r="M7615" t="s">
        <v>84</v>
      </c>
      <c r="N7615" t="s">
        <v>85</v>
      </c>
    </row>
    <row r="7616" spans="1:14" x14ac:dyDescent="0.25">
      <c r="A7616" t="s">
        <v>10479</v>
      </c>
      <c r="B7616" t="s">
        <v>57</v>
      </c>
      <c r="C7616" t="s">
        <v>801</v>
      </c>
      <c r="D7616" t="s">
        <v>82</v>
      </c>
      <c r="E7616" s="149">
        <v>292500</v>
      </c>
      <c r="F7616" s="149">
        <v>15222.28</v>
      </c>
      <c r="G7616" s="149">
        <v>307722.28000000003</v>
      </c>
      <c r="H7616" s="150">
        <f>Tabela2[[#This Row],[PERCENTUAL REALIZADO2]]*1/100</f>
        <v>0.93297300000000005</v>
      </c>
      <c r="I7616">
        <v>93.297300000000007</v>
      </c>
      <c r="J7616" s="111">
        <v>42125</v>
      </c>
      <c r="L7616" t="s">
        <v>2</v>
      </c>
      <c r="M7616" t="s">
        <v>84</v>
      </c>
      <c r="N7616" t="s">
        <v>85</v>
      </c>
    </row>
    <row r="7617" spans="1:14" x14ac:dyDescent="0.25">
      <c r="A7617" t="s">
        <v>10480</v>
      </c>
      <c r="B7617" t="s">
        <v>68</v>
      </c>
      <c r="C7617" t="s">
        <v>5631</v>
      </c>
      <c r="D7617" t="s">
        <v>82</v>
      </c>
      <c r="E7617" s="149">
        <v>981409.94</v>
      </c>
      <c r="F7617" s="149">
        <v>85350</v>
      </c>
      <c r="G7617" s="149">
        <v>1066759.94</v>
      </c>
      <c r="H7617" s="150">
        <f>Tabela2[[#This Row],[PERCENTUAL REALIZADO2]]*1/100</f>
        <v>5.0944999999999997E-2</v>
      </c>
      <c r="I7617">
        <v>5.0945</v>
      </c>
      <c r="J7617" s="111">
        <v>42156</v>
      </c>
      <c r="L7617" t="s">
        <v>2</v>
      </c>
      <c r="M7617" t="s">
        <v>84</v>
      </c>
      <c r="N7617" t="s">
        <v>85</v>
      </c>
    </row>
    <row r="7618" spans="1:14" x14ac:dyDescent="0.25">
      <c r="A7618" t="s">
        <v>10481</v>
      </c>
      <c r="B7618" t="s">
        <v>68</v>
      </c>
      <c r="C7618" t="s">
        <v>5631</v>
      </c>
      <c r="D7618" t="s">
        <v>82</v>
      </c>
      <c r="E7618" s="149">
        <v>1594700.13</v>
      </c>
      <c r="F7618" s="149">
        <v>138670</v>
      </c>
      <c r="G7618" s="149">
        <v>1733370.13</v>
      </c>
      <c r="H7618" s="150">
        <f>Tabela2[[#This Row],[PERCENTUAL REALIZADO2]]*1/100</f>
        <v>1.8804000000000001E-2</v>
      </c>
      <c r="I7618">
        <v>1.8804000000000001</v>
      </c>
      <c r="J7618" s="111">
        <v>42156</v>
      </c>
      <c r="L7618" t="s">
        <v>2</v>
      </c>
      <c r="M7618" t="s">
        <v>84</v>
      </c>
      <c r="N7618" t="s">
        <v>85</v>
      </c>
    </row>
    <row r="7619" spans="1:14" x14ac:dyDescent="0.25">
      <c r="A7619" t="s">
        <v>10482</v>
      </c>
      <c r="B7619" t="s">
        <v>68</v>
      </c>
      <c r="C7619" t="s">
        <v>5631</v>
      </c>
      <c r="D7619" t="s">
        <v>82</v>
      </c>
      <c r="E7619" s="149">
        <v>2023870</v>
      </c>
      <c r="F7619" s="149">
        <v>176000</v>
      </c>
      <c r="G7619" s="149">
        <v>2199870</v>
      </c>
      <c r="H7619" s="150">
        <f>Tabela2[[#This Row],[PERCENTUAL REALIZADO2]]*1/100</f>
        <v>8.0000000000000002E-3</v>
      </c>
      <c r="I7619">
        <v>0.8</v>
      </c>
      <c r="J7619" s="111">
        <v>42139</v>
      </c>
      <c r="L7619" t="s">
        <v>2</v>
      </c>
      <c r="M7619" t="s">
        <v>84</v>
      </c>
      <c r="N7619" t="s">
        <v>85</v>
      </c>
    </row>
    <row r="7620" spans="1:14" x14ac:dyDescent="0.25">
      <c r="A7620" t="s">
        <v>10483</v>
      </c>
      <c r="B7620" t="s">
        <v>47</v>
      </c>
      <c r="C7620" t="s">
        <v>1084</v>
      </c>
      <c r="D7620" t="s">
        <v>82</v>
      </c>
      <c r="E7620" s="149">
        <v>390000</v>
      </c>
      <c r="F7620" s="149">
        <v>7959.18</v>
      </c>
      <c r="G7620" s="149">
        <v>397959.18</v>
      </c>
      <c r="H7620" s="150">
        <f>Tabela2[[#This Row],[PERCENTUAL REALIZADO2]]*1/100</f>
        <v>0.65883799999999992</v>
      </c>
      <c r="I7620">
        <v>65.883799999999994</v>
      </c>
      <c r="J7620" s="111">
        <v>41668</v>
      </c>
      <c r="L7620" t="s">
        <v>2</v>
      </c>
      <c r="M7620" t="s">
        <v>84</v>
      </c>
      <c r="N7620" t="s">
        <v>85</v>
      </c>
    </row>
    <row r="7621" spans="1:14" x14ac:dyDescent="0.25">
      <c r="A7621" t="s">
        <v>10484</v>
      </c>
      <c r="B7621" t="s">
        <v>56</v>
      </c>
      <c r="C7621" t="s">
        <v>10150</v>
      </c>
      <c r="D7621" t="s">
        <v>82</v>
      </c>
      <c r="E7621" s="149">
        <v>731250</v>
      </c>
      <c r="F7621" s="149">
        <v>171992.34</v>
      </c>
      <c r="G7621" s="149">
        <v>903242.34</v>
      </c>
      <c r="H7621" s="150">
        <f>Tabela2[[#This Row],[PERCENTUAL REALIZADO2]]*1/100</f>
        <v>0.171602</v>
      </c>
      <c r="I7621">
        <v>17.1602</v>
      </c>
      <c r="J7621" s="111">
        <v>42156</v>
      </c>
      <c r="L7621" t="s">
        <v>2</v>
      </c>
      <c r="M7621" t="s">
        <v>84</v>
      </c>
      <c r="N7621" t="s">
        <v>85</v>
      </c>
    </row>
    <row r="7622" spans="1:14" x14ac:dyDescent="0.25">
      <c r="A7622" t="s">
        <v>10486</v>
      </c>
      <c r="B7622" t="s">
        <v>65</v>
      </c>
      <c r="C7622" t="s">
        <v>10485</v>
      </c>
      <c r="D7622" t="s">
        <v>82</v>
      </c>
      <c r="E7622" s="149">
        <v>292500</v>
      </c>
      <c r="F7622" s="149">
        <v>5969.39</v>
      </c>
      <c r="G7622" s="149">
        <v>298469.39</v>
      </c>
      <c r="H7622" s="150">
        <f>Tabela2[[#This Row],[PERCENTUAL REALIZADO2]]*1/100</f>
        <v>0.35039000000000003</v>
      </c>
      <c r="I7622">
        <v>35.039000000000001</v>
      </c>
      <c r="J7622" s="111">
        <v>42262</v>
      </c>
      <c r="L7622" t="s">
        <v>2</v>
      </c>
      <c r="M7622" t="s">
        <v>84</v>
      </c>
      <c r="N7622" t="s">
        <v>85</v>
      </c>
    </row>
    <row r="7623" spans="1:14" x14ac:dyDescent="0.25">
      <c r="A7623" t="s">
        <v>10487</v>
      </c>
      <c r="B7623" t="s">
        <v>45</v>
      </c>
      <c r="C7623" t="s">
        <v>1025</v>
      </c>
      <c r="D7623" t="s">
        <v>82</v>
      </c>
      <c r="E7623" s="149">
        <v>4680000</v>
      </c>
      <c r="F7623" s="149">
        <v>230583.34</v>
      </c>
      <c r="G7623" s="149">
        <v>4910583.34</v>
      </c>
      <c r="H7623" s="150">
        <f>Tabela2[[#This Row],[PERCENTUAL REALIZADO2]]*1/100</f>
        <v>0.44417499999999999</v>
      </c>
      <c r="I7623">
        <v>44.417499999999997</v>
      </c>
      <c r="J7623" s="111">
        <v>41817</v>
      </c>
      <c r="L7623" t="s">
        <v>2</v>
      </c>
      <c r="M7623" t="s">
        <v>84</v>
      </c>
      <c r="N7623" t="s">
        <v>85</v>
      </c>
    </row>
    <row r="7624" spans="1:14" x14ac:dyDescent="0.25">
      <c r="A7624" t="s">
        <v>10488</v>
      </c>
      <c r="B7624" t="s">
        <v>67</v>
      </c>
      <c r="C7624" t="s">
        <v>10470</v>
      </c>
      <c r="D7624" t="s">
        <v>117</v>
      </c>
      <c r="E7624" s="149">
        <v>243750</v>
      </c>
      <c r="F7624" s="149">
        <v>7500</v>
      </c>
      <c r="G7624" s="149">
        <v>251250</v>
      </c>
      <c r="H7624" s="150">
        <f>Tabela2[[#This Row],[PERCENTUAL REALIZADO2]]*1/100</f>
        <v>0.52727499999999994</v>
      </c>
      <c r="I7624">
        <v>52.727499999999999</v>
      </c>
      <c r="J7624" s="111">
        <v>41807</v>
      </c>
      <c r="L7624" t="s">
        <v>2</v>
      </c>
      <c r="M7624" t="s">
        <v>120</v>
      </c>
      <c r="N7624" t="s">
        <v>121</v>
      </c>
    </row>
    <row r="7625" spans="1:14" x14ac:dyDescent="0.25">
      <c r="A7625" t="s">
        <v>10489</v>
      </c>
      <c r="B7625" t="s">
        <v>69</v>
      </c>
      <c r="C7625" t="s">
        <v>5623</v>
      </c>
      <c r="D7625" t="s">
        <v>117</v>
      </c>
      <c r="E7625" s="149">
        <v>292500</v>
      </c>
      <c r="F7625" s="149">
        <v>7500</v>
      </c>
      <c r="G7625" s="149">
        <v>300000</v>
      </c>
      <c r="H7625" s="150">
        <f>Tabela2[[#This Row],[PERCENTUAL REALIZADO2]]*1/100</f>
        <v>0.89492000000000005</v>
      </c>
      <c r="I7625">
        <v>89.492000000000004</v>
      </c>
      <c r="J7625" s="111">
        <v>42156</v>
      </c>
      <c r="L7625" t="s">
        <v>2</v>
      </c>
      <c r="M7625" t="s">
        <v>120</v>
      </c>
      <c r="N7625" t="s">
        <v>121</v>
      </c>
    </row>
    <row r="7626" spans="1:14" x14ac:dyDescent="0.25">
      <c r="A7626" t="s">
        <v>10490</v>
      </c>
      <c r="B7626" t="s">
        <v>56</v>
      </c>
      <c r="C7626" t="s">
        <v>2317</v>
      </c>
      <c r="D7626" t="s">
        <v>86</v>
      </c>
      <c r="E7626" s="149">
        <v>493100</v>
      </c>
      <c r="F7626" s="149">
        <v>86749.29</v>
      </c>
      <c r="G7626" s="149">
        <v>579849.29</v>
      </c>
      <c r="H7626" s="150">
        <f>Tabela2[[#This Row],[PERCENTUAL REALIZADO2]]*1/100</f>
        <v>0.99862200000000001</v>
      </c>
      <c r="I7626">
        <v>99.862200000000001</v>
      </c>
      <c r="J7626" s="111">
        <v>41820</v>
      </c>
      <c r="L7626" t="s">
        <v>2</v>
      </c>
      <c r="M7626" t="s">
        <v>84</v>
      </c>
      <c r="N7626" t="s">
        <v>88</v>
      </c>
    </row>
    <row r="7627" spans="1:14" x14ac:dyDescent="0.25">
      <c r="A7627" t="s">
        <v>8152</v>
      </c>
      <c r="B7627" t="s">
        <v>48</v>
      </c>
      <c r="C7627" t="s">
        <v>8151</v>
      </c>
      <c r="D7627" t="s">
        <v>90</v>
      </c>
      <c r="E7627" s="149">
        <v>85690</v>
      </c>
      <c r="F7627" s="149">
        <v>4510</v>
      </c>
      <c r="G7627" s="149">
        <v>90200</v>
      </c>
      <c r="H7627" s="150">
        <f>Tabela2[[#This Row],[PERCENTUAL REALIZADO2]]*1/100</f>
        <v>0.98530000000000006</v>
      </c>
      <c r="I7627">
        <v>98.53</v>
      </c>
      <c r="J7627" s="111">
        <v>39926</v>
      </c>
      <c r="K7627" s="111">
        <v>42916</v>
      </c>
      <c r="L7627" t="s">
        <v>2</v>
      </c>
      <c r="M7627" t="s">
        <v>80</v>
      </c>
      <c r="N7627" t="s">
        <v>112</v>
      </c>
    </row>
    <row r="7628" spans="1:14" x14ac:dyDescent="0.25">
      <c r="A7628" t="s">
        <v>10491</v>
      </c>
      <c r="B7628" t="s">
        <v>637</v>
      </c>
      <c r="C7628" t="s">
        <v>719</v>
      </c>
      <c r="D7628" t="s">
        <v>123</v>
      </c>
      <c r="E7628" s="149">
        <v>350000</v>
      </c>
      <c r="F7628" s="149">
        <v>229723.17</v>
      </c>
      <c r="G7628" s="149">
        <v>579723.17000000004</v>
      </c>
      <c r="H7628" s="150">
        <f>Tabela2[[#This Row],[PERCENTUAL REALIZADO2]]*1/100</f>
        <v>0.173489</v>
      </c>
      <c r="I7628">
        <v>17.3489</v>
      </c>
      <c r="J7628" s="111">
        <v>42639</v>
      </c>
      <c r="L7628" t="s">
        <v>2</v>
      </c>
      <c r="M7628" t="s">
        <v>125</v>
      </c>
      <c r="N7628" t="s">
        <v>1214</v>
      </c>
    </row>
    <row r="7629" spans="1:14" x14ac:dyDescent="0.25">
      <c r="A7629" t="s">
        <v>2211</v>
      </c>
      <c r="B7629" t="s">
        <v>50</v>
      </c>
      <c r="C7629" t="s">
        <v>865</v>
      </c>
      <c r="D7629" t="s">
        <v>79</v>
      </c>
      <c r="E7629" s="149">
        <v>5460000</v>
      </c>
      <c r="F7629" s="149">
        <v>697000</v>
      </c>
      <c r="G7629" s="149">
        <v>6157000</v>
      </c>
      <c r="H7629" s="150">
        <f>Tabela2[[#This Row],[PERCENTUAL REALIZADO2]]*1/100</f>
        <v>6.0063999999999999E-2</v>
      </c>
      <c r="I7629">
        <v>6.0064000000000002</v>
      </c>
      <c r="J7629" s="111">
        <v>41934</v>
      </c>
      <c r="L7629" t="s">
        <v>2</v>
      </c>
      <c r="M7629" t="s">
        <v>80</v>
      </c>
      <c r="N7629" t="s">
        <v>1324</v>
      </c>
    </row>
    <row r="7630" spans="1:14" x14ac:dyDescent="0.25">
      <c r="A7630" t="s">
        <v>10492</v>
      </c>
      <c r="B7630" t="s">
        <v>59</v>
      </c>
      <c r="C7630" t="s">
        <v>2025</v>
      </c>
      <c r="D7630" t="s">
        <v>90</v>
      </c>
      <c r="E7630" s="149">
        <v>596474.1</v>
      </c>
      <c r="F7630" s="149">
        <v>66274.899999999994</v>
      </c>
      <c r="G7630" s="149">
        <v>662749</v>
      </c>
      <c r="H7630" s="150">
        <f>Tabela2[[#This Row],[PERCENTUAL REALIZADO2]]*1/100</f>
        <v>0.98678299999999997</v>
      </c>
      <c r="I7630">
        <v>98.678299999999993</v>
      </c>
      <c r="J7630" s="111">
        <v>43069</v>
      </c>
      <c r="L7630" t="s">
        <v>2</v>
      </c>
      <c r="M7630" t="s">
        <v>80</v>
      </c>
      <c r="N7630" t="s">
        <v>511</v>
      </c>
    </row>
    <row r="7631" spans="1:14" x14ac:dyDescent="0.25">
      <c r="A7631" t="s">
        <v>10493</v>
      </c>
      <c r="B7631" t="s">
        <v>54</v>
      </c>
      <c r="C7631" t="s">
        <v>5348</v>
      </c>
      <c r="D7631" t="s">
        <v>82</v>
      </c>
      <c r="E7631" s="149">
        <v>1267500</v>
      </c>
      <c r="F7631" s="149">
        <v>155675.46</v>
      </c>
      <c r="G7631" s="149">
        <v>1423175.46</v>
      </c>
      <c r="H7631" s="150">
        <f>Tabela2[[#This Row],[PERCENTUAL REALIZADO2]]*1/100</f>
        <v>0.41866799999999998</v>
      </c>
      <c r="I7631">
        <v>41.866799999999998</v>
      </c>
      <c r="J7631" s="111">
        <v>41817</v>
      </c>
      <c r="L7631" t="s">
        <v>2</v>
      </c>
      <c r="M7631" t="s">
        <v>84</v>
      </c>
      <c r="N7631" t="s">
        <v>85</v>
      </c>
    </row>
    <row r="7632" spans="1:14" x14ac:dyDescent="0.25">
      <c r="A7632" t="s">
        <v>8157</v>
      </c>
      <c r="B7632" t="s">
        <v>68</v>
      </c>
      <c r="C7632" t="s">
        <v>8156</v>
      </c>
      <c r="D7632" t="s">
        <v>117</v>
      </c>
      <c r="E7632" s="149">
        <v>120000</v>
      </c>
      <c r="F7632" s="149">
        <v>88118.71</v>
      </c>
      <c r="G7632" s="149">
        <v>208118.71</v>
      </c>
      <c r="H7632" s="150">
        <f>Tabela2[[#This Row],[PERCENTUAL REALIZADO2]]*1/100</f>
        <v>0.98360000000000003</v>
      </c>
      <c r="I7632">
        <v>98.36</v>
      </c>
      <c r="J7632" s="111">
        <v>40120</v>
      </c>
      <c r="K7632" s="111">
        <v>42735</v>
      </c>
      <c r="L7632" t="s">
        <v>2</v>
      </c>
      <c r="M7632" t="s">
        <v>120</v>
      </c>
      <c r="N7632" t="s">
        <v>722</v>
      </c>
    </row>
    <row r="7633" spans="1:14" x14ac:dyDescent="0.25">
      <c r="A7633" t="s">
        <v>10494</v>
      </c>
      <c r="B7633" t="s">
        <v>68</v>
      </c>
      <c r="C7633" t="s">
        <v>487</v>
      </c>
      <c r="D7633" t="s">
        <v>82</v>
      </c>
      <c r="E7633" s="149">
        <v>338619.62</v>
      </c>
      <c r="F7633" s="149">
        <v>94869.62</v>
      </c>
      <c r="G7633" s="149">
        <v>433489.24</v>
      </c>
      <c r="H7633" s="150">
        <f>Tabela2[[#This Row],[PERCENTUAL REALIZADO2]]*1/100</f>
        <v>0.94928999999999997</v>
      </c>
      <c r="I7633">
        <v>94.929000000000002</v>
      </c>
      <c r="J7633" s="111">
        <v>41813</v>
      </c>
      <c r="L7633" t="s">
        <v>2</v>
      </c>
      <c r="M7633" t="s">
        <v>84</v>
      </c>
      <c r="N7633" t="s">
        <v>85</v>
      </c>
    </row>
    <row r="7634" spans="1:14" x14ac:dyDescent="0.25">
      <c r="A7634" t="s">
        <v>10495</v>
      </c>
      <c r="B7634" t="s">
        <v>65</v>
      </c>
      <c r="C7634" t="s">
        <v>1691</v>
      </c>
      <c r="D7634" t="s">
        <v>79</v>
      </c>
      <c r="E7634" s="149">
        <v>243750</v>
      </c>
      <c r="F7634" s="149">
        <v>5076.53</v>
      </c>
      <c r="G7634" s="149">
        <v>248826.53</v>
      </c>
      <c r="H7634" s="150">
        <f>Tabela2[[#This Row],[PERCENTUAL REALIZADO2]]*1/100</f>
        <v>0.94965699999999997</v>
      </c>
      <c r="I7634">
        <v>94.965699999999998</v>
      </c>
      <c r="J7634" s="111">
        <v>41767</v>
      </c>
      <c r="L7634" t="s">
        <v>2</v>
      </c>
      <c r="M7634" t="s">
        <v>80</v>
      </c>
      <c r="N7634" t="s">
        <v>1324</v>
      </c>
    </row>
    <row r="7635" spans="1:14" x14ac:dyDescent="0.25">
      <c r="A7635" t="s">
        <v>311</v>
      </c>
      <c r="B7635" t="s">
        <v>53</v>
      </c>
      <c r="C7635" t="s">
        <v>7208</v>
      </c>
      <c r="D7635" t="s">
        <v>79</v>
      </c>
      <c r="E7635" s="149">
        <v>243750</v>
      </c>
      <c r="F7635" s="149">
        <v>56740</v>
      </c>
      <c r="G7635" s="149">
        <v>300490</v>
      </c>
      <c r="H7635" s="150">
        <f>Tabela2[[#This Row],[PERCENTUAL REALIZADO2]]*1/100</f>
        <v>0.98901700000000003</v>
      </c>
      <c r="I7635">
        <v>98.901700000000005</v>
      </c>
      <c r="J7635" s="111">
        <v>42139</v>
      </c>
      <c r="K7635" s="111">
        <v>42725</v>
      </c>
      <c r="L7635" t="s">
        <v>2</v>
      </c>
      <c r="M7635" t="s">
        <v>80</v>
      </c>
      <c r="N7635" t="s">
        <v>1324</v>
      </c>
    </row>
    <row r="7636" spans="1:14" x14ac:dyDescent="0.25">
      <c r="A7636" t="s">
        <v>10496</v>
      </c>
      <c r="B7636" t="s">
        <v>50</v>
      </c>
      <c r="C7636" t="s">
        <v>865</v>
      </c>
      <c r="D7636" t="s">
        <v>79</v>
      </c>
      <c r="E7636" s="149">
        <v>1462500</v>
      </c>
      <c r="F7636" s="149">
        <v>188750</v>
      </c>
      <c r="G7636" s="149">
        <v>1651250</v>
      </c>
      <c r="H7636" s="150">
        <f>Tabela2[[#This Row],[PERCENTUAL REALIZADO2]]*1/100</f>
        <v>0.218891</v>
      </c>
      <c r="I7636">
        <v>21.889099999999999</v>
      </c>
      <c r="J7636" s="111">
        <v>41974</v>
      </c>
      <c r="K7636" s="111">
        <v>41673</v>
      </c>
      <c r="L7636" t="s">
        <v>2</v>
      </c>
      <c r="M7636" t="s">
        <v>80</v>
      </c>
      <c r="N7636" t="s">
        <v>1324</v>
      </c>
    </row>
    <row r="7637" spans="1:14" x14ac:dyDescent="0.25">
      <c r="A7637" t="s">
        <v>2236</v>
      </c>
      <c r="B7637" t="s">
        <v>65</v>
      </c>
      <c r="C7637" t="s">
        <v>1754</v>
      </c>
      <c r="D7637" t="s">
        <v>79</v>
      </c>
      <c r="E7637" s="149">
        <v>97500</v>
      </c>
      <c r="F7637" s="149">
        <v>46500</v>
      </c>
      <c r="G7637" s="149">
        <v>144000</v>
      </c>
      <c r="H7637" s="150">
        <f>Tabela2[[#This Row],[PERCENTUAL REALIZADO2]]*1/100</f>
        <v>0.27622199999999997</v>
      </c>
      <c r="I7637">
        <v>27.622199999999999</v>
      </c>
      <c r="J7637" s="111">
        <v>41715</v>
      </c>
      <c r="L7637" t="s">
        <v>2</v>
      </c>
      <c r="M7637" t="s">
        <v>80</v>
      </c>
      <c r="N7637" t="s">
        <v>1324</v>
      </c>
    </row>
    <row r="7638" spans="1:14" x14ac:dyDescent="0.25">
      <c r="A7638" t="s">
        <v>871</v>
      </c>
      <c r="B7638" t="s">
        <v>61</v>
      </c>
      <c r="C7638" t="s">
        <v>7682</v>
      </c>
      <c r="D7638" t="s">
        <v>79</v>
      </c>
      <c r="E7638" s="149">
        <v>438750</v>
      </c>
      <c r="F7638" s="149">
        <v>41250</v>
      </c>
      <c r="G7638" s="149">
        <v>480000</v>
      </c>
      <c r="H7638" s="150">
        <f>Tabela2[[#This Row],[PERCENTUAL REALIZADO2]]*1/100</f>
        <v>0.95625000000000004</v>
      </c>
      <c r="I7638">
        <v>95.625</v>
      </c>
      <c r="J7638" s="111">
        <v>41540</v>
      </c>
      <c r="L7638" t="s">
        <v>2</v>
      </c>
      <c r="M7638" t="s">
        <v>80</v>
      </c>
      <c r="N7638" t="s">
        <v>1324</v>
      </c>
    </row>
    <row r="7639" spans="1:14" x14ac:dyDescent="0.25">
      <c r="A7639" t="s">
        <v>311</v>
      </c>
      <c r="B7639" t="s">
        <v>51</v>
      </c>
      <c r="C7639" t="s">
        <v>303</v>
      </c>
      <c r="D7639" t="s">
        <v>79</v>
      </c>
      <c r="E7639" s="149">
        <v>390000</v>
      </c>
      <c r="F7639" s="149">
        <v>120000</v>
      </c>
      <c r="G7639" s="149">
        <v>510000</v>
      </c>
      <c r="H7639" s="150">
        <f>Tabela2[[#This Row],[PERCENTUAL REALIZADO2]]*1/100</f>
        <v>0.95120800000000005</v>
      </c>
      <c r="I7639">
        <v>95.120800000000003</v>
      </c>
      <c r="J7639" s="111">
        <v>41711</v>
      </c>
      <c r="L7639" t="s">
        <v>2</v>
      </c>
      <c r="M7639" t="s">
        <v>80</v>
      </c>
      <c r="N7639" t="s">
        <v>1324</v>
      </c>
    </row>
    <row r="7640" spans="1:14" x14ac:dyDescent="0.25">
      <c r="A7640" t="s">
        <v>5207</v>
      </c>
      <c r="B7640" t="s">
        <v>65</v>
      </c>
      <c r="C7640" t="s">
        <v>3341</v>
      </c>
      <c r="D7640" t="s">
        <v>79</v>
      </c>
      <c r="E7640" s="149">
        <v>390000</v>
      </c>
      <c r="F7640" s="149">
        <v>70000</v>
      </c>
      <c r="G7640" s="149">
        <v>460000</v>
      </c>
      <c r="H7640" s="150">
        <f>Tabela2[[#This Row],[PERCENTUAL REALIZADO2]]*1/100</f>
        <v>0.97057199999999999</v>
      </c>
      <c r="I7640">
        <v>97.057199999999995</v>
      </c>
      <c r="J7640" s="111">
        <v>41674</v>
      </c>
      <c r="L7640" t="s">
        <v>2</v>
      </c>
      <c r="M7640" t="s">
        <v>80</v>
      </c>
      <c r="N7640" t="s">
        <v>1324</v>
      </c>
    </row>
    <row r="7641" spans="1:14" x14ac:dyDescent="0.25">
      <c r="A7641" t="s">
        <v>10498</v>
      </c>
      <c r="B7641" t="s">
        <v>52</v>
      </c>
      <c r="C7641" t="s">
        <v>10497</v>
      </c>
      <c r="D7641" t="s">
        <v>79</v>
      </c>
      <c r="E7641" s="149">
        <v>975000</v>
      </c>
      <c r="F7641" s="149">
        <v>19897.96</v>
      </c>
      <c r="G7641" s="149">
        <v>994897.96</v>
      </c>
      <c r="H7641" s="150">
        <f>Tabela2[[#This Row],[PERCENTUAL REALIZADO2]]*1/100</f>
        <v>0.74595299999999998</v>
      </c>
      <c r="I7641">
        <v>74.595299999999995</v>
      </c>
      <c r="J7641" s="111">
        <v>41815</v>
      </c>
      <c r="L7641" t="s">
        <v>2</v>
      </c>
      <c r="M7641" t="s">
        <v>80</v>
      </c>
      <c r="N7641" t="s">
        <v>1324</v>
      </c>
    </row>
    <row r="7642" spans="1:14" x14ac:dyDescent="0.25">
      <c r="A7642" t="s">
        <v>10499</v>
      </c>
      <c r="B7642" t="s">
        <v>69</v>
      </c>
      <c r="C7642" t="s">
        <v>1236</v>
      </c>
      <c r="D7642" t="s">
        <v>79</v>
      </c>
      <c r="E7642" s="149">
        <v>390000</v>
      </c>
      <c r="F7642" s="149">
        <v>15220.36</v>
      </c>
      <c r="G7642" s="149">
        <v>405220.36</v>
      </c>
      <c r="H7642" s="150">
        <f>Tabela2[[#This Row],[PERCENTUAL REALIZADO2]]*1/100</f>
        <v>0.92228800000000011</v>
      </c>
      <c r="I7642">
        <v>92.228800000000007</v>
      </c>
      <c r="J7642" s="111">
        <v>41821</v>
      </c>
      <c r="L7642" t="s">
        <v>2</v>
      </c>
      <c r="M7642" t="s">
        <v>80</v>
      </c>
      <c r="N7642" t="s">
        <v>1324</v>
      </c>
    </row>
    <row r="7643" spans="1:14" x14ac:dyDescent="0.25">
      <c r="A7643" t="s">
        <v>10500</v>
      </c>
      <c r="B7643" t="s">
        <v>47</v>
      </c>
      <c r="C7643" t="s">
        <v>420</v>
      </c>
      <c r="D7643" t="s">
        <v>79</v>
      </c>
      <c r="E7643" s="149">
        <v>1170000</v>
      </c>
      <c r="F7643" s="149">
        <v>24000</v>
      </c>
      <c r="G7643" s="149">
        <v>1194000</v>
      </c>
      <c r="H7643" s="150">
        <f>Tabela2[[#This Row],[PERCENTUAL REALIZADO2]]*1/100</f>
        <v>0</v>
      </c>
      <c r="I7643">
        <v>0</v>
      </c>
      <c r="J7643" s="111">
        <v>41810</v>
      </c>
      <c r="L7643" t="s">
        <v>2</v>
      </c>
      <c r="M7643" t="s">
        <v>80</v>
      </c>
      <c r="N7643" t="s">
        <v>1324</v>
      </c>
    </row>
    <row r="7644" spans="1:14" x14ac:dyDescent="0.25">
      <c r="A7644" t="s">
        <v>311</v>
      </c>
      <c r="B7644" t="s">
        <v>65</v>
      </c>
      <c r="C7644" t="s">
        <v>1083</v>
      </c>
      <c r="D7644" t="s">
        <v>79</v>
      </c>
      <c r="E7644" s="149">
        <v>97500</v>
      </c>
      <c r="F7644" s="149">
        <v>52500</v>
      </c>
      <c r="G7644" s="149">
        <v>150000</v>
      </c>
      <c r="H7644" s="150">
        <f>Tabela2[[#This Row],[PERCENTUAL REALIZADO2]]*1/100</f>
        <v>0.186666</v>
      </c>
      <c r="I7644">
        <v>18.666599999999999</v>
      </c>
      <c r="J7644" s="111">
        <v>42907</v>
      </c>
      <c r="L7644" t="s">
        <v>2</v>
      </c>
      <c r="M7644" t="s">
        <v>80</v>
      </c>
      <c r="N7644" t="s">
        <v>1324</v>
      </c>
    </row>
    <row r="7645" spans="1:14" x14ac:dyDescent="0.25">
      <c r="A7645" t="s">
        <v>10501</v>
      </c>
      <c r="B7645" t="s">
        <v>69</v>
      </c>
      <c r="C7645" t="s">
        <v>528</v>
      </c>
      <c r="D7645" t="s">
        <v>79</v>
      </c>
      <c r="E7645" s="149">
        <v>341250</v>
      </c>
      <c r="F7645" s="149">
        <v>6964.5</v>
      </c>
      <c r="G7645" s="149">
        <v>348214.5</v>
      </c>
      <c r="H7645" s="150">
        <f>Tabela2[[#This Row],[PERCENTUAL REALIZADO2]]*1/100</f>
        <v>0.93732399999999994</v>
      </c>
      <c r="I7645">
        <v>93.732399999999998</v>
      </c>
      <c r="J7645" s="111">
        <v>41668</v>
      </c>
      <c r="L7645" t="s">
        <v>2</v>
      </c>
      <c r="M7645" t="s">
        <v>80</v>
      </c>
      <c r="N7645" t="s">
        <v>1324</v>
      </c>
    </row>
    <row r="7646" spans="1:14" x14ac:dyDescent="0.25">
      <c r="A7646" t="s">
        <v>1218</v>
      </c>
      <c r="B7646" t="s">
        <v>47</v>
      </c>
      <c r="C7646" t="s">
        <v>91</v>
      </c>
      <c r="D7646" t="s">
        <v>79</v>
      </c>
      <c r="E7646" s="149">
        <v>1678277.55</v>
      </c>
      <c r="F7646" s="149">
        <v>201722.45</v>
      </c>
      <c r="G7646" s="149">
        <v>1880000</v>
      </c>
      <c r="H7646" s="150">
        <f>Tabela2[[#This Row],[PERCENTUAL REALIZADO2]]*1/100</f>
        <v>0.57978700000000005</v>
      </c>
      <c r="I7646">
        <v>57.978700000000003</v>
      </c>
      <c r="J7646" s="111">
        <v>41687</v>
      </c>
      <c r="L7646" t="s">
        <v>2</v>
      </c>
      <c r="M7646" t="s">
        <v>80</v>
      </c>
      <c r="N7646" t="s">
        <v>1324</v>
      </c>
    </row>
    <row r="7647" spans="1:14" x14ac:dyDescent="0.25">
      <c r="A7647" t="s">
        <v>10502</v>
      </c>
      <c r="B7647" t="s">
        <v>66</v>
      </c>
      <c r="C7647" t="s">
        <v>290</v>
      </c>
      <c r="D7647" t="s">
        <v>90</v>
      </c>
      <c r="E7647" s="149">
        <v>280000</v>
      </c>
      <c r="F7647" s="149">
        <v>10512</v>
      </c>
      <c r="G7647" s="149">
        <v>290512</v>
      </c>
      <c r="H7647" s="150">
        <f>Tabela2[[#This Row],[PERCENTUAL REALIZADO2]]*1/100</f>
        <v>0.85529200000000005</v>
      </c>
      <c r="I7647">
        <v>85.529200000000003</v>
      </c>
      <c r="J7647" s="111">
        <v>42150</v>
      </c>
      <c r="L7647" t="s">
        <v>2</v>
      </c>
      <c r="M7647" t="s">
        <v>80</v>
      </c>
      <c r="N7647" t="s">
        <v>1356</v>
      </c>
    </row>
    <row r="7648" spans="1:14" x14ac:dyDescent="0.25">
      <c r="A7648" t="s">
        <v>10503</v>
      </c>
      <c r="B7648" t="s">
        <v>47</v>
      </c>
      <c r="C7648" t="s">
        <v>919</v>
      </c>
      <c r="D7648" t="s">
        <v>90</v>
      </c>
      <c r="E7648" s="149">
        <v>784000</v>
      </c>
      <c r="F7648" s="149">
        <v>16000</v>
      </c>
      <c r="G7648" s="149">
        <v>800000</v>
      </c>
      <c r="H7648" s="150">
        <f>Tabela2[[#This Row],[PERCENTUAL REALIZADO2]]*1/100</f>
        <v>0.79136300000000004</v>
      </c>
      <c r="I7648">
        <v>79.136300000000006</v>
      </c>
      <c r="J7648" s="111">
        <v>41820</v>
      </c>
      <c r="L7648" t="s">
        <v>2</v>
      </c>
      <c r="M7648" t="s">
        <v>80</v>
      </c>
      <c r="N7648" t="s">
        <v>1356</v>
      </c>
    </row>
    <row r="7649" spans="1:14" x14ac:dyDescent="0.25">
      <c r="A7649" t="s">
        <v>10504</v>
      </c>
      <c r="B7649" t="s">
        <v>47</v>
      </c>
      <c r="C7649" t="s">
        <v>91</v>
      </c>
      <c r="D7649" t="s">
        <v>90</v>
      </c>
      <c r="E7649" s="149">
        <v>700000</v>
      </c>
      <c r="F7649" s="149">
        <v>238640</v>
      </c>
      <c r="G7649" s="149">
        <v>938640</v>
      </c>
      <c r="H7649" s="150">
        <f>Tabela2[[#This Row],[PERCENTUAL REALIZADO2]]*1/100</f>
        <v>0.255689</v>
      </c>
      <c r="I7649">
        <v>25.568899999999999</v>
      </c>
      <c r="J7649" s="111">
        <v>41821</v>
      </c>
      <c r="L7649" t="s">
        <v>2</v>
      </c>
      <c r="M7649" t="s">
        <v>80</v>
      </c>
      <c r="N7649" t="s">
        <v>1356</v>
      </c>
    </row>
    <row r="7650" spans="1:14" x14ac:dyDescent="0.25">
      <c r="A7650" t="s">
        <v>10505</v>
      </c>
      <c r="B7650" t="s">
        <v>47</v>
      </c>
      <c r="C7650" t="s">
        <v>91</v>
      </c>
      <c r="D7650" t="s">
        <v>90</v>
      </c>
      <c r="E7650" s="149">
        <v>2150000</v>
      </c>
      <c r="F7650" s="149">
        <v>341965</v>
      </c>
      <c r="G7650" s="149">
        <v>2491965</v>
      </c>
      <c r="H7650" s="150">
        <f>Tabela2[[#This Row],[PERCENTUAL REALIZADO2]]*1/100</f>
        <v>0.96911400000000003</v>
      </c>
      <c r="I7650">
        <v>96.9114</v>
      </c>
      <c r="J7650" s="111">
        <v>41829</v>
      </c>
      <c r="L7650" t="s">
        <v>2</v>
      </c>
      <c r="M7650" t="s">
        <v>80</v>
      </c>
      <c r="N7650" t="s">
        <v>1356</v>
      </c>
    </row>
    <row r="7651" spans="1:14" x14ac:dyDescent="0.25">
      <c r="A7651" t="s">
        <v>10506</v>
      </c>
      <c r="B7651" t="s">
        <v>47</v>
      </c>
      <c r="C7651" t="s">
        <v>91</v>
      </c>
      <c r="D7651" t="s">
        <v>90</v>
      </c>
      <c r="E7651" s="149">
        <v>2000000</v>
      </c>
      <c r="F7651" s="149">
        <v>400000</v>
      </c>
      <c r="G7651" s="149">
        <v>2400000</v>
      </c>
      <c r="H7651" s="150">
        <f>Tabela2[[#This Row],[PERCENTUAL REALIZADO2]]*1/100</f>
        <v>0.96388099999999999</v>
      </c>
      <c r="I7651">
        <v>96.388099999999994</v>
      </c>
      <c r="J7651" s="111">
        <v>42217</v>
      </c>
      <c r="L7651" t="s">
        <v>2</v>
      </c>
      <c r="M7651" t="s">
        <v>80</v>
      </c>
      <c r="N7651" t="s">
        <v>112</v>
      </c>
    </row>
    <row r="7652" spans="1:14" x14ac:dyDescent="0.25">
      <c r="A7652" t="s">
        <v>10507</v>
      </c>
      <c r="B7652" t="s">
        <v>47</v>
      </c>
      <c r="C7652" t="s">
        <v>5956</v>
      </c>
      <c r="D7652" t="s">
        <v>82</v>
      </c>
      <c r="E7652" s="149">
        <v>975000</v>
      </c>
      <c r="F7652" s="149">
        <v>25000</v>
      </c>
      <c r="G7652" s="149">
        <v>1000000</v>
      </c>
      <c r="H7652" s="150">
        <f>Tabela2[[#This Row],[PERCENTUAL REALIZADO2]]*1/100</f>
        <v>0.56283700000000003</v>
      </c>
      <c r="I7652">
        <v>56.283700000000003</v>
      </c>
      <c r="J7652" s="111">
        <v>41817</v>
      </c>
      <c r="L7652" t="s">
        <v>2</v>
      </c>
      <c r="M7652" t="s">
        <v>84</v>
      </c>
      <c r="N7652" t="s">
        <v>85</v>
      </c>
    </row>
    <row r="7653" spans="1:14" x14ac:dyDescent="0.25">
      <c r="A7653" t="s">
        <v>10508</v>
      </c>
      <c r="B7653" t="s">
        <v>52</v>
      </c>
      <c r="C7653" t="s">
        <v>2960</v>
      </c>
      <c r="D7653" t="s">
        <v>82</v>
      </c>
      <c r="E7653" s="149">
        <v>458392</v>
      </c>
      <c r="F7653" s="149">
        <v>9355.5</v>
      </c>
      <c r="G7653" s="149">
        <v>467747.5</v>
      </c>
      <c r="H7653" s="150">
        <f>Tabela2[[#This Row],[PERCENTUAL REALIZADO2]]*1/100</f>
        <v>0.99185100000000004</v>
      </c>
      <c r="I7653">
        <v>99.185100000000006</v>
      </c>
      <c r="J7653" s="111">
        <v>41815</v>
      </c>
      <c r="L7653" t="s">
        <v>2</v>
      </c>
      <c r="M7653" t="s">
        <v>84</v>
      </c>
      <c r="N7653" t="s">
        <v>85</v>
      </c>
    </row>
    <row r="7654" spans="1:14" x14ac:dyDescent="0.25">
      <c r="A7654" t="s">
        <v>10509</v>
      </c>
      <c r="B7654" t="s">
        <v>45</v>
      </c>
      <c r="C7654" t="s">
        <v>614</v>
      </c>
      <c r="D7654" t="s">
        <v>82</v>
      </c>
      <c r="E7654" s="149">
        <v>2340000</v>
      </c>
      <c r="F7654" s="149">
        <v>47755.1</v>
      </c>
      <c r="G7654" s="149">
        <v>2387755.1</v>
      </c>
      <c r="H7654" s="150">
        <f>Tabela2[[#This Row],[PERCENTUAL REALIZADO2]]*1/100</f>
        <v>0.88145399999999996</v>
      </c>
      <c r="I7654">
        <v>88.145399999999995</v>
      </c>
      <c r="J7654" s="111">
        <v>42219</v>
      </c>
      <c r="L7654" t="s">
        <v>2</v>
      </c>
      <c r="M7654" t="s">
        <v>84</v>
      </c>
      <c r="N7654" t="s">
        <v>85</v>
      </c>
    </row>
    <row r="7655" spans="1:14" x14ac:dyDescent="0.25">
      <c r="A7655" t="s">
        <v>10510</v>
      </c>
      <c r="B7655" t="s">
        <v>68</v>
      </c>
      <c r="C7655" t="s">
        <v>4311</v>
      </c>
      <c r="D7655" t="s">
        <v>82</v>
      </c>
      <c r="E7655" s="149">
        <v>682500</v>
      </c>
      <c r="F7655" s="149">
        <v>63858.04</v>
      </c>
      <c r="G7655" s="149">
        <v>746358.04</v>
      </c>
      <c r="H7655" s="150">
        <f>Tabela2[[#This Row],[PERCENTUAL REALIZADO2]]*1/100</f>
        <v>0.11964999999999999</v>
      </c>
      <c r="I7655">
        <v>11.965</v>
      </c>
      <c r="J7655" s="111">
        <v>41821</v>
      </c>
      <c r="L7655" t="s">
        <v>2</v>
      </c>
      <c r="M7655" t="s">
        <v>84</v>
      </c>
      <c r="N7655" t="s">
        <v>85</v>
      </c>
    </row>
    <row r="7656" spans="1:14" x14ac:dyDescent="0.25">
      <c r="A7656" t="s">
        <v>10511</v>
      </c>
      <c r="B7656" t="s">
        <v>67</v>
      </c>
      <c r="C7656" t="s">
        <v>1667</v>
      </c>
      <c r="D7656" t="s">
        <v>82</v>
      </c>
      <c r="E7656" s="149">
        <v>243750</v>
      </c>
      <c r="F7656" s="149">
        <v>7250</v>
      </c>
      <c r="G7656" s="149">
        <v>251000</v>
      </c>
      <c r="H7656" s="150">
        <f>Tabela2[[#This Row],[PERCENTUAL REALIZADO2]]*1/100</f>
        <v>0.39727400000000002</v>
      </c>
      <c r="I7656">
        <v>39.727400000000003</v>
      </c>
      <c r="J7656" s="111">
        <v>41731</v>
      </c>
      <c r="L7656" t="s">
        <v>2</v>
      </c>
      <c r="M7656" t="s">
        <v>84</v>
      </c>
      <c r="N7656" t="s">
        <v>85</v>
      </c>
    </row>
    <row r="7657" spans="1:14" x14ac:dyDescent="0.25">
      <c r="A7657" t="s">
        <v>10512</v>
      </c>
      <c r="B7657" t="s">
        <v>52</v>
      </c>
      <c r="C7657" t="s">
        <v>2495</v>
      </c>
      <c r="D7657" t="s">
        <v>82</v>
      </c>
      <c r="E7657" s="149">
        <v>323700</v>
      </c>
      <c r="F7657" s="149">
        <v>8000</v>
      </c>
      <c r="G7657" s="149">
        <v>331700</v>
      </c>
      <c r="H7657" s="150">
        <f>Tabela2[[#This Row],[PERCENTUAL REALIZADO2]]*1/100</f>
        <v>0.78629499999999997</v>
      </c>
      <c r="I7657">
        <v>78.629499999999993</v>
      </c>
      <c r="J7657" s="111">
        <v>41439</v>
      </c>
      <c r="L7657" t="s">
        <v>2</v>
      </c>
      <c r="M7657" t="s">
        <v>84</v>
      </c>
      <c r="N7657" t="s">
        <v>85</v>
      </c>
    </row>
    <row r="7658" spans="1:14" x14ac:dyDescent="0.25">
      <c r="A7658" t="s">
        <v>10513</v>
      </c>
      <c r="B7658" t="s">
        <v>47</v>
      </c>
      <c r="C7658" t="s">
        <v>892</v>
      </c>
      <c r="D7658" t="s">
        <v>82</v>
      </c>
      <c r="E7658" s="149">
        <v>4943600</v>
      </c>
      <c r="F7658" s="149">
        <v>1753647.05</v>
      </c>
      <c r="G7658" s="149">
        <v>6697247.0499999998</v>
      </c>
      <c r="H7658" s="150">
        <f>Tabela2[[#This Row],[PERCENTUAL REALIZADO2]]*1/100</f>
        <v>0.942581</v>
      </c>
      <c r="I7658">
        <v>94.258099999999999</v>
      </c>
      <c r="J7658" s="111">
        <v>41802</v>
      </c>
      <c r="L7658" t="s">
        <v>2</v>
      </c>
      <c r="M7658" t="s">
        <v>84</v>
      </c>
      <c r="N7658" t="s">
        <v>85</v>
      </c>
    </row>
    <row r="7659" spans="1:14" x14ac:dyDescent="0.25">
      <c r="A7659" t="s">
        <v>10514</v>
      </c>
      <c r="B7659" t="s">
        <v>66</v>
      </c>
      <c r="C7659" t="s">
        <v>3840</v>
      </c>
      <c r="D7659" t="s">
        <v>82</v>
      </c>
      <c r="E7659" s="149">
        <v>945750</v>
      </c>
      <c r="F7659" s="149">
        <v>23156.66</v>
      </c>
      <c r="G7659" s="149">
        <v>968906.66</v>
      </c>
      <c r="H7659" s="150">
        <f>Tabela2[[#This Row],[PERCENTUAL REALIZADO2]]*1/100</f>
        <v>0.95599100000000004</v>
      </c>
      <c r="I7659">
        <v>95.599100000000007</v>
      </c>
      <c r="J7659" s="111">
        <v>41789</v>
      </c>
      <c r="L7659" t="s">
        <v>2</v>
      </c>
      <c r="M7659" t="s">
        <v>84</v>
      </c>
      <c r="N7659" t="s">
        <v>85</v>
      </c>
    </row>
    <row r="7660" spans="1:14" x14ac:dyDescent="0.25">
      <c r="A7660" t="s">
        <v>10515</v>
      </c>
      <c r="B7660" t="s">
        <v>52</v>
      </c>
      <c r="C7660" t="s">
        <v>527</v>
      </c>
      <c r="D7660" t="s">
        <v>82</v>
      </c>
      <c r="E7660" s="149">
        <v>323700</v>
      </c>
      <c r="F7660" s="149">
        <v>7300</v>
      </c>
      <c r="G7660" s="149">
        <v>331000</v>
      </c>
      <c r="H7660" s="150">
        <f>Tabela2[[#This Row],[PERCENTUAL REALIZADO2]]*1/100</f>
        <v>0.96798799999999996</v>
      </c>
      <c r="I7660">
        <v>96.7988</v>
      </c>
      <c r="J7660" s="111">
        <v>41927</v>
      </c>
      <c r="L7660" t="s">
        <v>2</v>
      </c>
      <c r="M7660" t="s">
        <v>84</v>
      </c>
      <c r="N7660" t="s">
        <v>85</v>
      </c>
    </row>
    <row r="7661" spans="1:14" x14ac:dyDescent="0.25">
      <c r="A7661" t="s">
        <v>10516</v>
      </c>
      <c r="B7661" t="s">
        <v>62</v>
      </c>
      <c r="C7661" t="s">
        <v>1279</v>
      </c>
      <c r="D7661" t="s">
        <v>82</v>
      </c>
      <c r="E7661" s="149">
        <v>341250</v>
      </c>
      <c r="F7661" s="149">
        <v>22480.95</v>
      </c>
      <c r="G7661" s="149">
        <v>363730.95</v>
      </c>
      <c r="H7661" s="150">
        <f>Tabela2[[#This Row],[PERCENTUAL REALIZADO2]]*1/100</f>
        <v>1.3015000000000001E-2</v>
      </c>
      <c r="I7661">
        <v>1.3015000000000001</v>
      </c>
      <c r="J7661" s="111">
        <v>42016</v>
      </c>
      <c r="L7661" t="s">
        <v>2</v>
      </c>
      <c r="M7661" t="s">
        <v>84</v>
      </c>
      <c r="N7661" t="s">
        <v>85</v>
      </c>
    </row>
    <row r="7662" spans="1:14" x14ac:dyDescent="0.25">
      <c r="A7662" t="s">
        <v>10517</v>
      </c>
      <c r="B7662" t="s">
        <v>45</v>
      </c>
      <c r="C7662" t="s">
        <v>6976</v>
      </c>
      <c r="D7662" t="s">
        <v>82</v>
      </c>
      <c r="E7662" s="149">
        <v>292500</v>
      </c>
      <c r="F7662" s="149">
        <v>6000</v>
      </c>
      <c r="G7662" s="149">
        <v>298500</v>
      </c>
      <c r="H7662" s="150">
        <f>Tabela2[[#This Row],[PERCENTUAL REALIZADO2]]*1/100</f>
        <v>0.82045100000000004</v>
      </c>
      <c r="I7662">
        <v>82.045100000000005</v>
      </c>
      <c r="J7662" s="111">
        <v>41818</v>
      </c>
      <c r="L7662" t="s">
        <v>2</v>
      </c>
      <c r="M7662" t="s">
        <v>84</v>
      </c>
      <c r="N7662" t="s">
        <v>85</v>
      </c>
    </row>
    <row r="7663" spans="1:14" x14ac:dyDescent="0.25">
      <c r="A7663" t="s">
        <v>10518</v>
      </c>
      <c r="B7663" t="s">
        <v>68</v>
      </c>
      <c r="C7663" t="s">
        <v>139</v>
      </c>
      <c r="D7663" t="s">
        <v>82</v>
      </c>
      <c r="E7663" s="149">
        <v>975000</v>
      </c>
      <c r="F7663" s="149">
        <v>336710.04</v>
      </c>
      <c r="G7663" s="149">
        <v>1311710.04</v>
      </c>
      <c r="H7663" s="150">
        <f>Tabela2[[#This Row],[PERCENTUAL REALIZADO2]]*1/100</f>
        <v>0.88860600000000001</v>
      </c>
      <c r="I7663">
        <v>88.860600000000005</v>
      </c>
      <c r="J7663" s="111">
        <v>41822</v>
      </c>
      <c r="L7663" t="s">
        <v>2</v>
      </c>
      <c r="M7663" t="s">
        <v>84</v>
      </c>
      <c r="N7663" t="s">
        <v>85</v>
      </c>
    </row>
    <row r="7664" spans="1:14" x14ac:dyDescent="0.25">
      <c r="A7664" t="s">
        <v>10519</v>
      </c>
      <c r="B7664" t="s">
        <v>68</v>
      </c>
      <c r="C7664" t="s">
        <v>1699</v>
      </c>
      <c r="D7664" t="s">
        <v>82</v>
      </c>
      <c r="E7664" s="149">
        <v>749989.98</v>
      </c>
      <c r="F7664" s="149">
        <v>65216.52</v>
      </c>
      <c r="G7664" s="149">
        <v>815206.5</v>
      </c>
      <c r="H7664" s="150">
        <f>Tabela2[[#This Row],[PERCENTUAL REALIZADO2]]*1/100</f>
        <v>3.0544999999999999E-2</v>
      </c>
      <c r="I7664">
        <v>3.0545</v>
      </c>
      <c r="J7664" s="111">
        <v>42044</v>
      </c>
      <c r="L7664" t="s">
        <v>2</v>
      </c>
      <c r="M7664" t="s">
        <v>84</v>
      </c>
      <c r="N7664" t="s">
        <v>85</v>
      </c>
    </row>
    <row r="7665" spans="1:14" x14ac:dyDescent="0.25">
      <c r="A7665" t="s">
        <v>10520</v>
      </c>
      <c r="B7665" t="s">
        <v>51</v>
      </c>
      <c r="C7665" t="s">
        <v>2966</v>
      </c>
      <c r="D7665" t="s">
        <v>82</v>
      </c>
      <c r="E7665" s="149">
        <v>1462500</v>
      </c>
      <c r="F7665" s="149">
        <v>61000</v>
      </c>
      <c r="G7665" s="149">
        <v>1523500</v>
      </c>
      <c r="H7665" s="150">
        <f>Tabela2[[#This Row],[PERCENTUAL REALIZADO2]]*1/100</f>
        <v>0.41484799999999999</v>
      </c>
      <c r="I7665">
        <v>41.4848</v>
      </c>
      <c r="J7665" s="111">
        <v>41821</v>
      </c>
      <c r="L7665" t="s">
        <v>2</v>
      </c>
      <c r="M7665" t="s">
        <v>84</v>
      </c>
      <c r="N7665" t="s">
        <v>85</v>
      </c>
    </row>
    <row r="7666" spans="1:14" x14ac:dyDescent="0.25">
      <c r="A7666" t="s">
        <v>10521</v>
      </c>
      <c r="B7666" t="s">
        <v>51</v>
      </c>
      <c r="C7666" t="s">
        <v>4303</v>
      </c>
      <c r="D7666" t="s">
        <v>82</v>
      </c>
      <c r="E7666" s="149">
        <v>487500</v>
      </c>
      <c r="F7666" s="149">
        <v>105920.09</v>
      </c>
      <c r="G7666" s="149">
        <v>593420.09</v>
      </c>
      <c r="H7666" s="150">
        <f>Tabela2[[#This Row],[PERCENTUAL REALIZADO2]]*1/100</f>
        <v>0.7214060000000001</v>
      </c>
      <c r="I7666">
        <v>72.140600000000006</v>
      </c>
      <c r="J7666" s="111">
        <v>41822</v>
      </c>
      <c r="L7666" t="s">
        <v>2</v>
      </c>
      <c r="M7666" t="s">
        <v>84</v>
      </c>
      <c r="N7666" t="s">
        <v>85</v>
      </c>
    </row>
    <row r="7667" spans="1:14" x14ac:dyDescent="0.25">
      <c r="A7667" t="s">
        <v>10522</v>
      </c>
      <c r="B7667" t="s">
        <v>51</v>
      </c>
      <c r="C7667" t="s">
        <v>10120</v>
      </c>
      <c r="D7667" t="s">
        <v>82</v>
      </c>
      <c r="E7667" s="149">
        <v>975000</v>
      </c>
      <c r="F7667" s="149">
        <v>84782.61</v>
      </c>
      <c r="G7667" s="149">
        <v>1059782.6100000001</v>
      </c>
      <c r="H7667" s="150">
        <f>Tabela2[[#This Row],[PERCENTUAL REALIZADO2]]*1/100</f>
        <v>2.1299999999999999E-3</v>
      </c>
      <c r="I7667">
        <v>0.21299999999999999</v>
      </c>
      <c r="J7667" s="111">
        <v>42125</v>
      </c>
      <c r="L7667" t="s">
        <v>2</v>
      </c>
      <c r="M7667" t="s">
        <v>84</v>
      </c>
      <c r="N7667" t="s">
        <v>85</v>
      </c>
    </row>
    <row r="7668" spans="1:14" x14ac:dyDescent="0.25">
      <c r="A7668" t="s">
        <v>10523</v>
      </c>
      <c r="B7668" t="s">
        <v>48</v>
      </c>
      <c r="C7668" t="s">
        <v>1248</v>
      </c>
      <c r="D7668" t="s">
        <v>82</v>
      </c>
      <c r="E7668" s="149">
        <v>939654</v>
      </c>
      <c r="F7668" s="149">
        <v>19176.61</v>
      </c>
      <c r="G7668" s="149">
        <v>958830.61</v>
      </c>
      <c r="H7668" s="150">
        <f>Tabela2[[#This Row],[PERCENTUAL REALIZADO2]]*1/100</f>
        <v>0.91861599999999999</v>
      </c>
      <c r="I7668">
        <v>91.861599999999996</v>
      </c>
      <c r="J7668" s="111">
        <v>41791</v>
      </c>
      <c r="L7668" t="s">
        <v>2</v>
      </c>
      <c r="M7668" t="s">
        <v>84</v>
      </c>
      <c r="N7668" t="s">
        <v>85</v>
      </c>
    </row>
    <row r="7669" spans="1:14" x14ac:dyDescent="0.25">
      <c r="A7669" t="s">
        <v>10524</v>
      </c>
      <c r="B7669" t="s">
        <v>67</v>
      </c>
      <c r="C7669" t="s">
        <v>7895</v>
      </c>
      <c r="D7669" t="s">
        <v>82</v>
      </c>
      <c r="E7669" s="149">
        <v>243750</v>
      </c>
      <c r="F7669" s="149">
        <v>16398.02</v>
      </c>
      <c r="G7669" s="149">
        <v>260148.02</v>
      </c>
      <c r="H7669" s="150">
        <f>Tabela2[[#This Row],[PERCENTUAL REALIZADO2]]*1/100</f>
        <v>0.40741999999999995</v>
      </c>
      <c r="I7669">
        <v>40.741999999999997</v>
      </c>
      <c r="J7669" s="111">
        <v>41820</v>
      </c>
      <c r="L7669" t="s">
        <v>2</v>
      </c>
      <c r="M7669" t="s">
        <v>84</v>
      </c>
      <c r="N7669" t="s">
        <v>85</v>
      </c>
    </row>
    <row r="7670" spans="1:14" x14ac:dyDescent="0.25">
      <c r="A7670" t="s">
        <v>10525</v>
      </c>
      <c r="B7670" t="s">
        <v>67</v>
      </c>
      <c r="C7670" t="s">
        <v>4866</v>
      </c>
      <c r="D7670" t="s">
        <v>82</v>
      </c>
      <c r="E7670" s="149">
        <v>243750</v>
      </c>
      <c r="F7670" s="149">
        <v>7163.01</v>
      </c>
      <c r="G7670" s="149">
        <v>250913.01</v>
      </c>
      <c r="H7670" s="150">
        <f>Tabela2[[#This Row],[PERCENTUAL REALIZADO2]]*1/100</f>
        <v>0.99397199999999997</v>
      </c>
      <c r="I7670">
        <v>99.397199999999998</v>
      </c>
      <c r="J7670" s="111">
        <v>42370</v>
      </c>
      <c r="L7670" t="s">
        <v>2</v>
      </c>
      <c r="M7670" t="s">
        <v>84</v>
      </c>
      <c r="N7670" t="s">
        <v>85</v>
      </c>
    </row>
    <row r="7671" spans="1:14" x14ac:dyDescent="0.25">
      <c r="A7671" t="s">
        <v>10526</v>
      </c>
      <c r="B7671" t="s">
        <v>66</v>
      </c>
      <c r="C7671" t="s">
        <v>1198</v>
      </c>
      <c r="D7671" t="s">
        <v>82</v>
      </c>
      <c r="E7671" s="149">
        <v>292500</v>
      </c>
      <c r="F7671" s="149">
        <v>6000</v>
      </c>
      <c r="G7671" s="149">
        <v>298500</v>
      </c>
      <c r="H7671" s="150">
        <f>Tabela2[[#This Row],[PERCENTUAL REALIZADO2]]*1/100</f>
        <v>0.55427199999999999</v>
      </c>
      <c r="I7671">
        <v>55.427199999999999</v>
      </c>
      <c r="J7671" s="111">
        <v>41820</v>
      </c>
      <c r="L7671" t="s">
        <v>2</v>
      </c>
      <c r="M7671" t="s">
        <v>84</v>
      </c>
      <c r="N7671" t="s">
        <v>85</v>
      </c>
    </row>
    <row r="7672" spans="1:14" x14ac:dyDescent="0.25">
      <c r="A7672" t="s">
        <v>10527</v>
      </c>
      <c r="B7672" t="s">
        <v>47</v>
      </c>
      <c r="C7672" t="s">
        <v>1698</v>
      </c>
      <c r="D7672" t="s">
        <v>82</v>
      </c>
      <c r="E7672" s="149">
        <v>487500</v>
      </c>
      <c r="F7672" s="149">
        <v>25700</v>
      </c>
      <c r="G7672" s="149">
        <v>513200</v>
      </c>
      <c r="H7672" s="150">
        <f>Tabela2[[#This Row],[PERCENTUAL REALIZADO2]]*1/100</f>
        <v>0.1008</v>
      </c>
      <c r="I7672">
        <v>10.08</v>
      </c>
      <c r="J7672" s="111">
        <v>42222</v>
      </c>
      <c r="L7672" t="s">
        <v>2</v>
      </c>
      <c r="M7672" t="s">
        <v>84</v>
      </c>
      <c r="N7672" t="s">
        <v>85</v>
      </c>
    </row>
    <row r="7673" spans="1:14" x14ac:dyDescent="0.25">
      <c r="A7673" t="s">
        <v>10528</v>
      </c>
      <c r="B7673" t="s">
        <v>53</v>
      </c>
      <c r="C7673" t="s">
        <v>6231</v>
      </c>
      <c r="D7673" t="s">
        <v>82</v>
      </c>
      <c r="E7673" s="149">
        <v>497250</v>
      </c>
      <c r="F7673" s="149">
        <v>10200</v>
      </c>
      <c r="G7673" s="149">
        <v>507450</v>
      </c>
      <c r="H7673" s="150">
        <f>Tabela2[[#This Row],[PERCENTUAL REALIZADO2]]*1/100</f>
        <v>0.67498900000000006</v>
      </c>
      <c r="I7673">
        <v>67.498900000000006</v>
      </c>
      <c r="J7673" s="111">
        <v>41730</v>
      </c>
      <c r="L7673" t="s">
        <v>2</v>
      </c>
      <c r="M7673" t="s">
        <v>84</v>
      </c>
      <c r="N7673" t="s">
        <v>85</v>
      </c>
    </row>
    <row r="7674" spans="1:14" x14ac:dyDescent="0.25">
      <c r="A7674" t="s">
        <v>10529</v>
      </c>
      <c r="B7674" t="s">
        <v>53</v>
      </c>
      <c r="C7674" t="s">
        <v>8924</v>
      </c>
      <c r="D7674" t="s">
        <v>82</v>
      </c>
      <c r="E7674" s="149">
        <v>1657500</v>
      </c>
      <c r="F7674" s="149">
        <v>184166.67</v>
      </c>
      <c r="G7674" s="149">
        <v>1841666.67</v>
      </c>
      <c r="H7674" s="150">
        <f>Tabela2[[#This Row],[PERCENTUAL REALIZADO2]]*1/100</f>
        <v>8.1618999999999997E-2</v>
      </c>
      <c r="I7674">
        <v>8.1618999999999993</v>
      </c>
      <c r="J7674" s="111">
        <v>41774</v>
      </c>
      <c r="L7674" t="s">
        <v>2</v>
      </c>
      <c r="M7674" t="s">
        <v>84</v>
      </c>
      <c r="N7674" t="s">
        <v>85</v>
      </c>
    </row>
    <row r="7675" spans="1:14" x14ac:dyDescent="0.25">
      <c r="A7675" t="s">
        <v>10530</v>
      </c>
      <c r="B7675" t="s">
        <v>67</v>
      </c>
      <c r="C7675" t="s">
        <v>3432</v>
      </c>
      <c r="D7675" t="s">
        <v>82</v>
      </c>
      <c r="E7675" s="149">
        <v>487500</v>
      </c>
      <c r="F7675" s="149">
        <v>110890.2</v>
      </c>
      <c r="G7675" s="149">
        <v>598390.19999999995</v>
      </c>
      <c r="H7675" s="150">
        <f>Tabela2[[#This Row],[PERCENTUAL REALIZADO2]]*1/100</f>
        <v>0.92289900000000002</v>
      </c>
      <c r="I7675">
        <v>92.289900000000003</v>
      </c>
      <c r="J7675" s="111">
        <v>41807</v>
      </c>
      <c r="L7675" t="s">
        <v>2</v>
      </c>
      <c r="M7675" t="s">
        <v>84</v>
      </c>
      <c r="N7675" t="s">
        <v>85</v>
      </c>
    </row>
    <row r="7676" spans="1:14" x14ac:dyDescent="0.25">
      <c r="A7676" t="s">
        <v>10531</v>
      </c>
      <c r="B7676" t="s">
        <v>62</v>
      </c>
      <c r="C7676" t="s">
        <v>7358</v>
      </c>
      <c r="D7676" t="s">
        <v>82</v>
      </c>
      <c r="E7676" s="149">
        <v>243750</v>
      </c>
      <c r="F7676" s="149">
        <v>6250</v>
      </c>
      <c r="G7676" s="149">
        <v>250000</v>
      </c>
      <c r="H7676" s="150">
        <f>Tabela2[[#This Row],[PERCENTUAL REALIZADO2]]*1/100</f>
        <v>0.49949599999999994</v>
      </c>
      <c r="I7676">
        <v>49.949599999999997</v>
      </c>
      <c r="J7676" s="111">
        <v>42054</v>
      </c>
      <c r="L7676" t="s">
        <v>2</v>
      </c>
      <c r="M7676" t="s">
        <v>84</v>
      </c>
      <c r="N7676" t="s">
        <v>85</v>
      </c>
    </row>
    <row r="7677" spans="1:14" x14ac:dyDescent="0.25">
      <c r="A7677" t="s">
        <v>10532</v>
      </c>
      <c r="B7677" t="s">
        <v>52</v>
      </c>
      <c r="C7677" t="s">
        <v>8403</v>
      </c>
      <c r="D7677" t="s">
        <v>82</v>
      </c>
      <c r="E7677" s="149">
        <v>487500</v>
      </c>
      <c r="F7677" s="149">
        <v>15077.32</v>
      </c>
      <c r="G7677" s="149">
        <v>502577.32</v>
      </c>
      <c r="H7677" s="150">
        <f>Tabela2[[#This Row],[PERCENTUAL REALIZADO2]]*1/100</f>
        <v>0.26539699999999999</v>
      </c>
      <c r="I7677">
        <v>26.5397</v>
      </c>
      <c r="J7677" s="111">
        <v>42128</v>
      </c>
      <c r="L7677" t="s">
        <v>2</v>
      </c>
      <c r="M7677" t="s">
        <v>84</v>
      </c>
      <c r="N7677" t="s">
        <v>85</v>
      </c>
    </row>
    <row r="7678" spans="1:14" x14ac:dyDescent="0.25">
      <c r="A7678" t="s">
        <v>10533</v>
      </c>
      <c r="B7678" t="s">
        <v>54</v>
      </c>
      <c r="C7678" t="s">
        <v>3585</v>
      </c>
      <c r="D7678" t="s">
        <v>82</v>
      </c>
      <c r="E7678" s="149">
        <v>975000</v>
      </c>
      <c r="F7678" s="149">
        <v>475506.02</v>
      </c>
      <c r="G7678" s="149">
        <v>1450506.02</v>
      </c>
      <c r="H7678" s="150">
        <f>Tabela2[[#This Row],[PERCENTUAL REALIZADO2]]*1/100</f>
        <v>0.14196899999999998</v>
      </c>
      <c r="I7678">
        <v>14.196899999999999</v>
      </c>
      <c r="J7678" s="111">
        <v>42165</v>
      </c>
      <c r="L7678" t="s">
        <v>2</v>
      </c>
      <c r="M7678" t="s">
        <v>84</v>
      </c>
      <c r="N7678" t="s">
        <v>85</v>
      </c>
    </row>
    <row r="7679" spans="1:14" x14ac:dyDescent="0.25">
      <c r="A7679" t="s">
        <v>10534</v>
      </c>
      <c r="B7679" t="s">
        <v>65</v>
      </c>
      <c r="C7679" t="s">
        <v>728</v>
      </c>
      <c r="D7679" t="s">
        <v>82</v>
      </c>
      <c r="E7679" s="149">
        <v>731250</v>
      </c>
      <c r="F7679" s="149">
        <v>14923.47</v>
      </c>
      <c r="G7679" s="149">
        <v>746173.47</v>
      </c>
      <c r="H7679" s="150">
        <f>Tabela2[[#This Row],[PERCENTUAL REALIZADO2]]*1/100</f>
        <v>0.99159499999999989</v>
      </c>
      <c r="I7679">
        <v>99.159499999999994</v>
      </c>
      <c r="J7679" s="111">
        <v>41767</v>
      </c>
      <c r="L7679" t="s">
        <v>2</v>
      </c>
      <c r="M7679" t="s">
        <v>84</v>
      </c>
      <c r="N7679" t="s">
        <v>85</v>
      </c>
    </row>
    <row r="7680" spans="1:14" x14ac:dyDescent="0.25">
      <c r="A7680" t="s">
        <v>10535</v>
      </c>
      <c r="B7680" t="s">
        <v>60</v>
      </c>
      <c r="C7680" t="s">
        <v>279</v>
      </c>
      <c r="D7680" t="s">
        <v>82</v>
      </c>
      <c r="E7680" s="149">
        <v>585000</v>
      </c>
      <c r="F7680" s="149">
        <v>239615.73</v>
      </c>
      <c r="G7680" s="149">
        <v>824615.73</v>
      </c>
      <c r="H7680" s="150">
        <f>Tabela2[[#This Row],[PERCENTUAL REALIZADO2]]*1/100</f>
        <v>0.55925199999999997</v>
      </c>
      <c r="I7680">
        <v>55.925199999999997</v>
      </c>
      <c r="J7680" s="111">
        <v>41743</v>
      </c>
      <c r="L7680" t="s">
        <v>2</v>
      </c>
      <c r="M7680" t="s">
        <v>84</v>
      </c>
      <c r="N7680" t="s">
        <v>85</v>
      </c>
    </row>
    <row r="7681" spans="1:14" x14ac:dyDescent="0.25">
      <c r="A7681" t="s">
        <v>10536</v>
      </c>
      <c r="B7681" t="s">
        <v>46</v>
      </c>
      <c r="C7681" t="s">
        <v>1363</v>
      </c>
      <c r="D7681" t="s">
        <v>82</v>
      </c>
      <c r="E7681" s="149">
        <v>5208579.8099999996</v>
      </c>
      <c r="F7681" s="149">
        <v>578731.09</v>
      </c>
      <c r="G7681" s="149">
        <v>5787310.9000000004</v>
      </c>
      <c r="H7681" s="150">
        <f>Tabela2[[#This Row],[PERCENTUAL REALIZADO2]]*1/100</f>
        <v>4.6717000000000002E-2</v>
      </c>
      <c r="I7681">
        <v>4.6717000000000004</v>
      </c>
      <c r="J7681" s="111">
        <v>41775</v>
      </c>
      <c r="L7681" t="s">
        <v>2</v>
      </c>
      <c r="M7681" t="s">
        <v>84</v>
      </c>
      <c r="N7681" t="s">
        <v>479</v>
      </c>
    </row>
    <row r="7682" spans="1:14" x14ac:dyDescent="0.25">
      <c r="A7682" t="s">
        <v>10537</v>
      </c>
      <c r="B7682" t="s">
        <v>52</v>
      </c>
      <c r="C7682" t="s">
        <v>2960</v>
      </c>
      <c r="D7682" t="s">
        <v>82</v>
      </c>
      <c r="E7682" s="149">
        <v>477750</v>
      </c>
      <c r="F7682" s="149">
        <v>9750</v>
      </c>
      <c r="G7682" s="149">
        <v>487500</v>
      </c>
      <c r="H7682" s="150">
        <f>Tabela2[[#This Row],[PERCENTUAL REALIZADO2]]*1/100</f>
        <v>0.546319</v>
      </c>
      <c r="I7682">
        <v>54.631900000000002</v>
      </c>
      <c r="J7682" s="111">
        <v>41815</v>
      </c>
      <c r="L7682" t="s">
        <v>2</v>
      </c>
      <c r="M7682" t="s">
        <v>84</v>
      </c>
      <c r="N7682" t="s">
        <v>85</v>
      </c>
    </row>
    <row r="7683" spans="1:14" x14ac:dyDescent="0.25">
      <c r="A7683" t="s">
        <v>10538</v>
      </c>
      <c r="B7683" t="s">
        <v>52</v>
      </c>
      <c r="C7683" t="s">
        <v>8403</v>
      </c>
      <c r="D7683" t="s">
        <v>82</v>
      </c>
      <c r="E7683" s="149">
        <v>487500</v>
      </c>
      <c r="F7683" s="149">
        <v>15000</v>
      </c>
      <c r="G7683" s="149">
        <v>502500</v>
      </c>
      <c r="H7683" s="150">
        <f>Tabela2[[#This Row],[PERCENTUAL REALIZADO2]]*1/100</f>
        <v>3.884E-2</v>
      </c>
      <c r="I7683">
        <v>3.8839999999999999</v>
      </c>
      <c r="J7683" s="111">
        <v>42522</v>
      </c>
      <c r="L7683" t="s">
        <v>2</v>
      </c>
      <c r="M7683" t="s">
        <v>84</v>
      </c>
      <c r="N7683" t="s">
        <v>85</v>
      </c>
    </row>
    <row r="7684" spans="1:14" x14ac:dyDescent="0.25">
      <c r="A7684" t="s">
        <v>10539</v>
      </c>
      <c r="B7684" t="s">
        <v>49</v>
      </c>
      <c r="C7684" t="s">
        <v>10315</v>
      </c>
      <c r="D7684" t="s">
        <v>82</v>
      </c>
      <c r="E7684" s="149">
        <v>9750000</v>
      </c>
      <c r="F7684" s="149">
        <v>816666.66</v>
      </c>
      <c r="G7684" s="149">
        <v>10566666.66</v>
      </c>
      <c r="H7684" s="150">
        <f>Tabela2[[#This Row],[PERCENTUAL REALIZADO2]]*1/100</f>
        <v>1.4971000000000002E-2</v>
      </c>
      <c r="I7684">
        <v>1.4971000000000001</v>
      </c>
      <c r="J7684" s="111">
        <v>41719</v>
      </c>
      <c r="L7684" t="s">
        <v>2</v>
      </c>
      <c r="M7684" t="s">
        <v>84</v>
      </c>
      <c r="N7684" t="s">
        <v>85</v>
      </c>
    </row>
    <row r="7685" spans="1:14" x14ac:dyDescent="0.25">
      <c r="A7685" t="s">
        <v>10540</v>
      </c>
      <c r="B7685" t="s">
        <v>48</v>
      </c>
      <c r="C7685" t="s">
        <v>4976</v>
      </c>
      <c r="D7685" t="s">
        <v>82</v>
      </c>
      <c r="E7685" s="149">
        <v>17000000</v>
      </c>
      <c r="F7685" s="149">
        <v>7180279.3899999997</v>
      </c>
      <c r="G7685" s="149">
        <v>24180279.390000001</v>
      </c>
      <c r="H7685" s="150">
        <f>Tabela2[[#This Row],[PERCENTUAL REALIZADO2]]*1/100</f>
        <v>0.28642200000000001</v>
      </c>
      <c r="I7685">
        <v>28.642199999999999</v>
      </c>
      <c r="J7685" s="111">
        <v>41539</v>
      </c>
      <c r="L7685" t="s">
        <v>2</v>
      </c>
      <c r="M7685" t="s">
        <v>84</v>
      </c>
      <c r="N7685" t="s">
        <v>479</v>
      </c>
    </row>
    <row r="7686" spans="1:14" x14ac:dyDescent="0.25">
      <c r="A7686" t="s">
        <v>10541</v>
      </c>
      <c r="B7686" t="s">
        <v>58</v>
      </c>
      <c r="C7686" t="s">
        <v>285</v>
      </c>
      <c r="D7686" t="s">
        <v>82</v>
      </c>
      <c r="E7686" s="149">
        <v>6850000</v>
      </c>
      <c r="F7686" s="149">
        <v>872379.97</v>
      </c>
      <c r="G7686" s="149">
        <v>7722379.9699999997</v>
      </c>
      <c r="H7686" s="150">
        <f>Tabela2[[#This Row],[PERCENTUAL REALIZADO2]]*1/100</f>
        <v>0.72153499999999993</v>
      </c>
      <c r="I7686">
        <v>72.153499999999994</v>
      </c>
      <c r="J7686" s="111">
        <v>41655</v>
      </c>
      <c r="L7686" t="s">
        <v>2</v>
      </c>
      <c r="M7686" t="s">
        <v>84</v>
      </c>
      <c r="N7686" t="s">
        <v>85</v>
      </c>
    </row>
    <row r="7687" spans="1:14" x14ac:dyDescent="0.25">
      <c r="A7687" t="s">
        <v>10542</v>
      </c>
      <c r="B7687" t="s">
        <v>62</v>
      </c>
      <c r="C7687" t="s">
        <v>455</v>
      </c>
      <c r="D7687" t="s">
        <v>82</v>
      </c>
      <c r="E7687" s="149">
        <v>302250</v>
      </c>
      <c r="F7687" s="149">
        <v>36442.519999999997</v>
      </c>
      <c r="G7687" s="149">
        <v>338692.52</v>
      </c>
      <c r="H7687" s="150">
        <f>Tabela2[[#This Row],[PERCENTUAL REALIZADO2]]*1/100</f>
        <v>0.83110699999999993</v>
      </c>
      <c r="I7687">
        <v>83.110699999999994</v>
      </c>
      <c r="J7687" s="111">
        <v>41821</v>
      </c>
      <c r="L7687" t="s">
        <v>2</v>
      </c>
      <c r="M7687" t="s">
        <v>84</v>
      </c>
      <c r="N7687" t="s">
        <v>85</v>
      </c>
    </row>
    <row r="7688" spans="1:14" x14ac:dyDescent="0.25">
      <c r="A7688" t="s">
        <v>10543</v>
      </c>
      <c r="B7688" t="s">
        <v>54</v>
      </c>
      <c r="C7688" t="s">
        <v>712</v>
      </c>
      <c r="D7688" t="s">
        <v>82</v>
      </c>
      <c r="E7688" s="149">
        <v>975000</v>
      </c>
      <c r="F7688" s="149">
        <v>35450.199999999997</v>
      </c>
      <c r="G7688" s="149">
        <v>1010450.2</v>
      </c>
      <c r="H7688" s="150">
        <f>Tabela2[[#This Row],[PERCENTUAL REALIZADO2]]*1/100</f>
        <v>0.128608</v>
      </c>
      <c r="I7688">
        <v>12.860799999999999</v>
      </c>
      <c r="J7688" s="111">
        <v>42522</v>
      </c>
      <c r="L7688" t="s">
        <v>2</v>
      </c>
      <c r="M7688" t="s">
        <v>84</v>
      </c>
      <c r="N7688" t="s">
        <v>85</v>
      </c>
    </row>
    <row r="7689" spans="1:14" x14ac:dyDescent="0.25">
      <c r="A7689" t="s">
        <v>10544</v>
      </c>
      <c r="B7689" t="s">
        <v>61</v>
      </c>
      <c r="C7689" t="s">
        <v>1466</v>
      </c>
      <c r="D7689" t="s">
        <v>1376</v>
      </c>
      <c r="E7689" s="149">
        <v>230386.22</v>
      </c>
      <c r="F7689" s="149">
        <v>0</v>
      </c>
      <c r="G7689" s="149">
        <v>230386.22</v>
      </c>
      <c r="H7689" s="150">
        <f>Tabela2[[#This Row],[PERCENTUAL REALIZADO2]]*1/100</f>
        <v>0.15</v>
      </c>
      <c r="I7689">
        <v>15</v>
      </c>
      <c r="J7689" s="111">
        <v>42216</v>
      </c>
      <c r="K7689" s="111">
        <v>43098</v>
      </c>
      <c r="L7689" t="s">
        <v>2</v>
      </c>
      <c r="M7689" t="s">
        <v>715</v>
      </c>
      <c r="N7689" t="s">
        <v>1378</v>
      </c>
    </row>
    <row r="7690" spans="1:14" x14ac:dyDescent="0.25">
      <c r="A7690" t="s">
        <v>10544</v>
      </c>
      <c r="B7690" t="s">
        <v>68</v>
      </c>
      <c r="C7690" t="s">
        <v>10545</v>
      </c>
      <c r="D7690" t="s">
        <v>1376</v>
      </c>
      <c r="E7690" s="149">
        <v>166397.12</v>
      </c>
      <c r="F7690" s="149">
        <v>0</v>
      </c>
      <c r="G7690" s="149">
        <v>166397.12</v>
      </c>
      <c r="H7690" s="150">
        <f>Tabela2[[#This Row],[PERCENTUAL REALIZADO2]]*1/100</f>
        <v>0.71810000000000007</v>
      </c>
      <c r="I7690">
        <v>71.81</v>
      </c>
      <c r="J7690" s="111">
        <v>42268</v>
      </c>
      <c r="K7690" s="111">
        <v>42935</v>
      </c>
      <c r="L7690" t="s">
        <v>2</v>
      </c>
      <c r="M7690" t="s">
        <v>715</v>
      </c>
      <c r="N7690" t="s">
        <v>1378</v>
      </c>
    </row>
    <row r="7691" spans="1:14" x14ac:dyDescent="0.25">
      <c r="A7691" t="s">
        <v>1381</v>
      </c>
      <c r="B7691" t="s">
        <v>47</v>
      </c>
      <c r="C7691" t="s">
        <v>973</v>
      </c>
      <c r="D7691" t="s">
        <v>161</v>
      </c>
      <c r="E7691" s="149">
        <v>350000</v>
      </c>
      <c r="F7691" s="149">
        <v>0</v>
      </c>
      <c r="G7691" s="149">
        <v>350000</v>
      </c>
      <c r="H7691" s="150">
        <f>Tabela2[[#This Row],[PERCENTUAL REALIZADO2]]*1/100</f>
        <v>0.10439999999999999</v>
      </c>
      <c r="I7691">
        <v>10.44</v>
      </c>
      <c r="J7691" s="111">
        <v>41817</v>
      </c>
      <c r="K7691" s="111">
        <v>43467</v>
      </c>
      <c r="L7691" t="s">
        <v>2</v>
      </c>
      <c r="M7691" t="s">
        <v>84</v>
      </c>
      <c r="N7691" t="s">
        <v>716</v>
      </c>
    </row>
    <row r="7692" spans="1:14" x14ac:dyDescent="0.25">
      <c r="A7692" t="s">
        <v>10551</v>
      </c>
      <c r="B7692" t="s">
        <v>48</v>
      </c>
      <c r="C7692" t="s">
        <v>10550</v>
      </c>
      <c r="D7692" t="s">
        <v>90</v>
      </c>
      <c r="E7692" s="149">
        <v>261595.9</v>
      </c>
      <c r="F7692" s="149">
        <v>29066.21</v>
      </c>
      <c r="G7692" s="149">
        <v>290662.11</v>
      </c>
      <c r="H7692" s="150">
        <f>Tabela2[[#This Row],[PERCENTUAL REALIZADO2]]*1/100</f>
        <v>0.62709999999999999</v>
      </c>
      <c r="I7692">
        <v>62.71</v>
      </c>
      <c r="J7692" s="111">
        <v>41429</v>
      </c>
      <c r="K7692" s="111">
        <v>43098</v>
      </c>
      <c r="L7692" t="s">
        <v>2</v>
      </c>
      <c r="M7692" t="s">
        <v>80</v>
      </c>
      <c r="N7692" t="s">
        <v>1811</v>
      </c>
    </row>
    <row r="7693" spans="1:14" x14ac:dyDescent="0.25">
      <c r="A7693" t="s">
        <v>10553</v>
      </c>
      <c r="B7693" t="s">
        <v>48</v>
      </c>
      <c r="C7693" t="s">
        <v>10552</v>
      </c>
      <c r="D7693" t="s">
        <v>161</v>
      </c>
      <c r="E7693" s="149">
        <v>270000</v>
      </c>
      <c r="F7693" s="149">
        <v>5510.21</v>
      </c>
      <c r="G7693" s="149">
        <v>275510.21000000002</v>
      </c>
      <c r="H7693" s="150">
        <f>Tabela2[[#This Row],[PERCENTUAL REALIZADO2]]*1/100</f>
        <v>0.61250000000000004</v>
      </c>
      <c r="I7693">
        <v>61.25</v>
      </c>
      <c r="J7693" s="111">
        <v>41799</v>
      </c>
      <c r="K7693" s="111">
        <v>43281</v>
      </c>
      <c r="L7693" t="s">
        <v>2</v>
      </c>
      <c r="M7693" t="s">
        <v>84</v>
      </c>
      <c r="N7693" t="s">
        <v>716</v>
      </c>
    </row>
    <row r="7694" spans="1:14" x14ac:dyDescent="0.25">
      <c r="A7694" t="s">
        <v>10556</v>
      </c>
      <c r="B7694" t="s">
        <v>48</v>
      </c>
      <c r="C7694" t="s">
        <v>10555</v>
      </c>
      <c r="D7694" t="s">
        <v>161</v>
      </c>
      <c r="E7694" s="149">
        <v>250000</v>
      </c>
      <c r="F7694" s="149">
        <v>38648.6</v>
      </c>
      <c r="G7694" s="149">
        <v>288648.59999999998</v>
      </c>
      <c r="H7694" s="150">
        <f>Tabela2[[#This Row],[PERCENTUAL REALIZADO2]]*1/100</f>
        <v>0.78110000000000002</v>
      </c>
      <c r="I7694">
        <v>78.11</v>
      </c>
      <c r="J7694" s="111">
        <v>41803</v>
      </c>
      <c r="K7694" s="111">
        <v>43340</v>
      </c>
      <c r="L7694" t="s">
        <v>2</v>
      </c>
      <c r="M7694" t="s">
        <v>84</v>
      </c>
      <c r="N7694" t="s">
        <v>1388</v>
      </c>
    </row>
    <row r="7695" spans="1:14" x14ac:dyDescent="0.25">
      <c r="A7695" t="s">
        <v>1389</v>
      </c>
      <c r="B7695" t="s">
        <v>48</v>
      </c>
      <c r="C7695" t="s">
        <v>10552</v>
      </c>
      <c r="D7695" t="s">
        <v>161</v>
      </c>
      <c r="E7695" s="149">
        <v>280000</v>
      </c>
      <c r="F7695" s="149">
        <v>5714.29</v>
      </c>
      <c r="G7695" s="149">
        <v>285714.28999999998</v>
      </c>
      <c r="H7695" s="150">
        <f>Tabela2[[#This Row],[PERCENTUAL REALIZADO2]]*1/100</f>
        <v>0.88180000000000003</v>
      </c>
      <c r="I7695">
        <v>88.18</v>
      </c>
      <c r="J7695" s="111">
        <v>41799</v>
      </c>
      <c r="K7695" s="111">
        <v>43128</v>
      </c>
      <c r="L7695" t="s">
        <v>2</v>
      </c>
      <c r="M7695" t="s">
        <v>84</v>
      </c>
      <c r="N7695" t="s">
        <v>1388</v>
      </c>
    </row>
    <row r="7696" spans="1:14" x14ac:dyDescent="0.25">
      <c r="A7696" t="s">
        <v>10557</v>
      </c>
      <c r="B7696" t="s">
        <v>53</v>
      </c>
      <c r="C7696" t="s">
        <v>1537</v>
      </c>
      <c r="D7696" t="s">
        <v>161</v>
      </c>
      <c r="E7696" s="149">
        <v>315000</v>
      </c>
      <c r="F7696" s="149">
        <v>137671.94</v>
      </c>
      <c r="G7696" s="149">
        <v>452671.94</v>
      </c>
      <c r="H7696" s="150">
        <f>Tabela2[[#This Row],[PERCENTUAL REALIZADO2]]*1/100</f>
        <v>0.86049999999999993</v>
      </c>
      <c r="I7696">
        <v>86.05</v>
      </c>
      <c r="J7696" s="111">
        <v>42020</v>
      </c>
      <c r="K7696" s="111">
        <v>43281</v>
      </c>
      <c r="L7696" t="s">
        <v>2</v>
      </c>
      <c r="M7696" t="s">
        <v>84</v>
      </c>
      <c r="N7696" t="s">
        <v>1388</v>
      </c>
    </row>
    <row r="7697" spans="1:14" x14ac:dyDescent="0.25">
      <c r="A7697" t="s">
        <v>10558</v>
      </c>
      <c r="B7697" t="s">
        <v>61</v>
      </c>
      <c r="C7697" t="s">
        <v>1418</v>
      </c>
      <c r="D7697" t="s">
        <v>161</v>
      </c>
      <c r="E7697" s="149">
        <v>330000</v>
      </c>
      <c r="F7697" s="149">
        <v>179926.75</v>
      </c>
      <c r="G7697" s="149">
        <v>509926.75</v>
      </c>
      <c r="H7697" s="150">
        <f>Tabela2[[#This Row],[PERCENTUAL REALIZADO2]]*1/100</f>
        <v>0.34369999999999995</v>
      </c>
      <c r="I7697">
        <v>34.369999999999997</v>
      </c>
      <c r="J7697" s="111">
        <v>42160</v>
      </c>
      <c r="K7697" s="111">
        <v>42787</v>
      </c>
      <c r="L7697" t="s">
        <v>2</v>
      </c>
      <c r="M7697" t="s">
        <v>84</v>
      </c>
      <c r="N7697" t="s">
        <v>1388</v>
      </c>
    </row>
    <row r="7698" spans="1:14" x14ac:dyDescent="0.25">
      <c r="A7698" t="s">
        <v>10559</v>
      </c>
      <c r="B7698" t="s">
        <v>56</v>
      </c>
      <c r="C7698" t="s">
        <v>1395</v>
      </c>
      <c r="D7698" t="s">
        <v>90</v>
      </c>
      <c r="E7698" s="149">
        <v>534600</v>
      </c>
      <c r="F7698" s="149">
        <v>59400</v>
      </c>
      <c r="G7698" s="149">
        <v>594000</v>
      </c>
      <c r="H7698" s="150">
        <f>Tabela2[[#This Row],[PERCENTUAL REALIZADO2]]*1/100</f>
        <v>0.66170000000000007</v>
      </c>
      <c r="I7698">
        <v>66.17</v>
      </c>
      <c r="J7698" s="111">
        <v>42086</v>
      </c>
      <c r="K7698" s="111">
        <v>43403</v>
      </c>
      <c r="L7698" t="s">
        <v>2</v>
      </c>
      <c r="M7698" t="s">
        <v>80</v>
      </c>
      <c r="N7698" t="s">
        <v>112</v>
      </c>
    </row>
    <row r="7699" spans="1:14" x14ac:dyDescent="0.25">
      <c r="A7699" t="s">
        <v>10560</v>
      </c>
      <c r="B7699" t="s">
        <v>56</v>
      </c>
      <c r="C7699" t="s">
        <v>1395</v>
      </c>
      <c r="D7699" t="s">
        <v>90</v>
      </c>
      <c r="E7699" s="149">
        <v>208530</v>
      </c>
      <c r="F7699" s="149">
        <v>23170</v>
      </c>
      <c r="G7699" s="149">
        <v>231700</v>
      </c>
      <c r="H7699" s="150">
        <f>Tabela2[[#This Row],[PERCENTUAL REALIZADO2]]*1/100</f>
        <v>0.42729999999999996</v>
      </c>
      <c r="I7699">
        <v>42.73</v>
      </c>
      <c r="J7699" s="111">
        <v>42069</v>
      </c>
      <c r="K7699" s="111">
        <v>43038</v>
      </c>
      <c r="L7699" t="s">
        <v>2</v>
      </c>
      <c r="M7699" t="s">
        <v>80</v>
      </c>
      <c r="N7699" t="s">
        <v>112</v>
      </c>
    </row>
    <row r="7700" spans="1:14" x14ac:dyDescent="0.25">
      <c r="A7700" t="s">
        <v>10561</v>
      </c>
      <c r="B7700" t="s">
        <v>56</v>
      </c>
      <c r="C7700" t="s">
        <v>1395</v>
      </c>
      <c r="D7700" t="s">
        <v>90</v>
      </c>
      <c r="E7700" s="149">
        <v>549900</v>
      </c>
      <c r="F7700" s="149">
        <v>61100</v>
      </c>
      <c r="G7700" s="149">
        <v>611000</v>
      </c>
      <c r="H7700" s="150">
        <f>Tabela2[[#This Row],[PERCENTUAL REALIZADO2]]*1/100</f>
        <v>0.2432</v>
      </c>
      <c r="I7700">
        <v>24.32</v>
      </c>
      <c r="J7700" s="111">
        <v>42083</v>
      </c>
      <c r="K7700" s="111">
        <v>43038</v>
      </c>
      <c r="L7700" t="s">
        <v>2</v>
      </c>
      <c r="M7700" t="s">
        <v>80</v>
      </c>
      <c r="N7700" t="s">
        <v>112</v>
      </c>
    </row>
    <row r="7701" spans="1:14" x14ac:dyDescent="0.25">
      <c r="A7701" t="s">
        <v>1389</v>
      </c>
      <c r="B7701" t="s">
        <v>48</v>
      </c>
      <c r="C7701" t="s">
        <v>10562</v>
      </c>
      <c r="D7701" t="s">
        <v>161</v>
      </c>
      <c r="E7701" s="149">
        <v>280000</v>
      </c>
      <c r="F7701" s="149">
        <v>5714.29</v>
      </c>
      <c r="G7701" s="149">
        <v>285714.28999999998</v>
      </c>
      <c r="H7701" s="150">
        <f>Tabela2[[#This Row],[PERCENTUAL REALIZADO2]]*1/100</f>
        <v>0.78749999999999998</v>
      </c>
      <c r="I7701">
        <v>78.75</v>
      </c>
      <c r="J7701" s="111">
        <v>41751</v>
      </c>
      <c r="K7701" s="111">
        <v>43243</v>
      </c>
      <c r="L7701" t="s">
        <v>2</v>
      </c>
      <c r="M7701" t="s">
        <v>84</v>
      </c>
      <c r="N7701" t="s">
        <v>1388</v>
      </c>
    </row>
    <row r="7702" spans="1:14" x14ac:dyDescent="0.25">
      <c r="A7702" t="s">
        <v>8212</v>
      </c>
      <c r="B7702" t="s">
        <v>57</v>
      </c>
      <c r="C7702" t="s">
        <v>2608</v>
      </c>
      <c r="D7702" t="s">
        <v>117</v>
      </c>
      <c r="E7702" s="149">
        <v>100000</v>
      </c>
      <c r="F7702" s="149">
        <v>5000</v>
      </c>
      <c r="G7702" s="149">
        <v>105000</v>
      </c>
      <c r="H7702" s="150">
        <f>Tabela2[[#This Row],[PERCENTUAL REALIZADO2]]*1/100</f>
        <v>0.43030000000000002</v>
      </c>
      <c r="I7702">
        <v>43.03</v>
      </c>
      <c r="J7702" s="111">
        <v>40546</v>
      </c>
      <c r="K7702" s="111">
        <v>42916</v>
      </c>
      <c r="L7702" t="s">
        <v>2</v>
      </c>
      <c r="M7702" t="s">
        <v>120</v>
      </c>
      <c r="N7702" t="s">
        <v>722</v>
      </c>
    </row>
    <row r="7703" spans="1:14" x14ac:dyDescent="0.25">
      <c r="A7703" t="s">
        <v>10564</v>
      </c>
      <c r="B7703" t="s">
        <v>56</v>
      </c>
      <c r="C7703" t="s">
        <v>10563</v>
      </c>
      <c r="D7703" t="s">
        <v>86</v>
      </c>
      <c r="E7703" s="149">
        <v>493100</v>
      </c>
      <c r="F7703" s="149">
        <v>54788.89</v>
      </c>
      <c r="G7703" s="149">
        <v>547888.89</v>
      </c>
      <c r="H7703" s="150">
        <f>Tabela2[[#This Row],[PERCENTUAL REALIZADO2]]*1/100</f>
        <v>0.15720000000000001</v>
      </c>
      <c r="I7703">
        <v>15.72</v>
      </c>
      <c r="J7703" s="111">
        <v>41816</v>
      </c>
      <c r="K7703" s="111">
        <v>43008</v>
      </c>
      <c r="L7703" t="s">
        <v>2</v>
      </c>
      <c r="M7703" t="s">
        <v>84</v>
      </c>
      <c r="N7703" t="s">
        <v>717</v>
      </c>
    </row>
    <row r="7704" spans="1:14" x14ac:dyDescent="0.25">
      <c r="A7704" t="s">
        <v>10567</v>
      </c>
      <c r="B7704" t="s">
        <v>56</v>
      </c>
      <c r="C7704" t="s">
        <v>10566</v>
      </c>
      <c r="D7704" t="s">
        <v>90</v>
      </c>
      <c r="E7704" s="149">
        <v>212850</v>
      </c>
      <c r="F7704" s="149">
        <v>23650</v>
      </c>
      <c r="G7704" s="149">
        <v>236500</v>
      </c>
      <c r="H7704" s="150">
        <f>Tabela2[[#This Row],[PERCENTUAL REALIZADO2]]*1/100</f>
        <v>0.82620000000000005</v>
      </c>
      <c r="I7704">
        <v>82.62</v>
      </c>
      <c r="J7704" s="111">
        <v>41781</v>
      </c>
      <c r="K7704" s="111">
        <v>43008</v>
      </c>
      <c r="L7704" t="s">
        <v>2</v>
      </c>
      <c r="M7704" t="s">
        <v>80</v>
      </c>
      <c r="N7704" t="s">
        <v>112</v>
      </c>
    </row>
    <row r="7705" spans="1:14" x14ac:dyDescent="0.25">
      <c r="A7705" t="s">
        <v>10568</v>
      </c>
      <c r="B7705" t="s">
        <v>68</v>
      </c>
      <c r="C7705" t="s">
        <v>4368</v>
      </c>
      <c r="D7705" t="s">
        <v>882</v>
      </c>
      <c r="E7705" s="149">
        <v>250000</v>
      </c>
      <c r="F7705" s="149">
        <v>104002.12</v>
      </c>
      <c r="G7705" s="149">
        <v>354002.12</v>
      </c>
      <c r="H7705" s="150">
        <f>Tabela2[[#This Row],[PERCENTUAL REALIZADO2]]*1/100</f>
        <v>0</v>
      </c>
      <c r="I7705">
        <v>0</v>
      </c>
      <c r="J7705" s="111">
        <v>42552</v>
      </c>
      <c r="K7705" s="111">
        <v>43281</v>
      </c>
      <c r="L7705" t="s">
        <v>2</v>
      </c>
      <c r="M7705" t="s">
        <v>84</v>
      </c>
      <c r="N7705" t="s">
        <v>1398</v>
      </c>
    </row>
    <row r="7706" spans="1:14" x14ac:dyDescent="0.25">
      <c r="A7706" t="s">
        <v>1819</v>
      </c>
      <c r="B7706" t="s">
        <v>68</v>
      </c>
      <c r="C7706" t="s">
        <v>1419</v>
      </c>
      <c r="D7706" t="s">
        <v>882</v>
      </c>
      <c r="E7706" s="149">
        <v>1500000</v>
      </c>
      <c r="F7706" s="149">
        <v>746573.79</v>
      </c>
      <c r="G7706" s="149">
        <v>2246573.79</v>
      </c>
      <c r="H7706" s="150">
        <f>Tabela2[[#This Row],[PERCENTUAL REALIZADO2]]*1/100</f>
        <v>1.7399999999999999E-2</v>
      </c>
      <c r="I7706">
        <v>1.74</v>
      </c>
      <c r="J7706" s="111">
        <v>42736</v>
      </c>
      <c r="K7706" s="111">
        <v>43279</v>
      </c>
      <c r="L7706" t="s">
        <v>2</v>
      </c>
      <c r="M7706" t="s">
        <v>84</v>
      </c>
      <c r="N7706" t="s">
        <v>1398</v>
      </c>
    </row>
    <row r="7707" spans="1:14" x14ac:dyDescent="0.25">
      <c r="A7707" t="s">
        <v>1402</v>
      </c>
      <c r="B7707" t="s">
        <v>62</v>
      </c>
      <c r="C7707" t="s">
        <v>1415</v>
      </c>
      <c r="D7707" t="s">
        <v>882</v>
      </c>
      <c r="E7707" s="149">
        <v>450000</v>
      </c>
      <c r="F7707" s="149">
        <v>9200</v>
      </c>
      <c r="G7707" s="149">
        <v>459200</v>
      </c>
      <c r="H7707" s="150">
        <f>Tabela2[[#This Row],[PERCENTUAL REALIZADO2]]*1/100</f>
        <v>4.3299999999999998E-2</v>
      </c>
      <c r="I7707">
        <v>4.33</v>
      </c>
      <c r="J7707" s="111">
        <v>41815</v>
      </c>
      <c r="K7707" s="111">
        <v>42906</v>
      </c>
      <c r="L7707" t="s">
        <v>2</v>
      </c>
      <c r="M7707" t="s">
        <v>84</v>
      </c>
      <c r="N7707" t="s">
        <v>1398</v>
      </c>
    </row>
    <row r="7708" spans="1:14" x14ac:dyDescent="0.25">
      <c r="A7708" t="s">
        <v>10573</v>
      </c>
      <c r="B7708" t="s">
        <v>48</v>
      </c>
      <c r="C7708" t="s">
        <v>10550</v>
      </c>
      <c r="D7708" t="s">
        <v>90</v>
      </c>
      <c r="E7708" s="149">
        <v>327724.2</v>
      </c>
      <c r="F7708" s="149">
        <v>36413.800000000003</v>
      </c>
      <c r="G7708" s="149">
        <v>364138</v>
      </c>
      <c r="H7708" s="150">
        <f>Tabela2[[#This Row],[PERCENTUAL REALIZADO2]]*1/100</f>
        <v>0.34970000000000001</v>
      </c>
      <c r="I7708">
        <v>34.97</v>
      </c>
      <c r="J7708" s="111">
        <v>41535</v>
      </c>
      <c r="K7708" s="111">
        <v>43085</v>
      </c>
      <c r="L7708" t="s">
        <v>2</v>
      </c>
      <c r="M7708" t="s">
        <v>80</v>
      </c>
      <c r="N7708" t="s">
        <v>112</v>
      </c>
    </row>
    <row r="7709" spans="1:14" x14ac:dyDescent="0.25">
      <c r="A7709" t="s">
        <v>10574</v>
      </c>
      <c r="B7709" t="s">
        <v>56</v>
      </c>
      <c r="C7709" t="s">
        <v>1395</v>
      </c>
      <c r="D7709" t="s">
        <v>90</v>
      </c>
      <c r="E7709" s="149">
        <v>355950</v>
      </c>
      <c r="F7709" s="149">
        <v>39550</v>
      </c>
      <c r="G7709" s="149">
        <v>395500</v>
      </c>
      <c r="H7709" s="150">
        <f>Tabela2[[#This Row],[PERCENTUAL REALIZADO2]]*1/100</f>
        <v>0.33630000000000004</v>
      </c>
      <c r="I7709">
        <v>33.630000000000003</v>
      </c>
      <c r="J7709" s="111">
        <v>42727</v>
      </c>
      <c r="K7709" s="111">
        <v>43035</v>
      </c>
      <c r="L7709" t="s">
        <v>2</v>
      </c>
      <c r="M7709" t="s">
        <v>80</v>
      </c>
      <c r="N7709" t="s">
        <v>112</v>
      </c>
    </row>
    <row r="7710" spans="1:14" x14ac:dyDescent="0.25">
      <c r="A7710" t="s">
        <v>10575</v>
      </c>
      <c r="B7710" t="s">
        <v>48</v>
      </c>
      <c r="C7710" t="s">
        <v>10550</v>
      </c>
      <c r="D7710" t="s">
        <v>90</v>
      </c>
      <c r="E7710" s="149">
        <v>548887</v>
      </c>
      <c r="F7710" s="149">
        <v>158057.48000000001</v>
      </c>
      <c r="G7710" s="149">
        <v>706944.48</v>
      </c>
      <c r="H7710" s="150">
        <f>Tabela2[[#This Row],[PERCENTUAL REALIZADO2]]*1/100</f>
        <v>4.1200000000000001E-2</v>
      </c>
      <c r="I7710">
        <v>4.12</v>
      </c>
      <c r="J7710" s="111">
        <v>41537</v>
      </c>
      <c r="K7710" s="111">
        <v>43085</v>
      </c>
      <c r="L7710" t="s">
        <v>2</v>
      </c>
      <c r="M7710" t="s">
        <v>80</v>
      </c>
      <c r="N7710" t="s">
        <v>112</v>
      </c>
    </row>
    <row r="7711" spans="1:14" x14ac:dyDescent="0.25">
      <c r="A7711" t="s">
        <v>10576</v>
      </c>
      <c r="B7711" t="s">
        <v>48</v>
      </c>
      <c r="C7711" t="s">
        <v>10550</v>
      </c>
      <c r="D7711" t="s">
        <v>90</v>
      </c>
      <c r="E7711" s="149">
        <v>445309.2</v>
      </c>
      <c r="F7711" s="149">
        <v>68326.8</v>
      </c>
      <c r="G7711" s="149">
        <v>513636</v>
      </c>
      <c r="H7711" s="150">
        <f>Tabela2[[#This Row],[PERCENTUAL REALIZADO2]]*1/100</f>
        <v>0.52800000000000002</v>
      </c>
      <c r="I7711">
        <v>52.8</v>
      </c>
      <c r="J7711" s="111">
        <v>41537</v>
      </c>
      <c r="K7711" s="111">
        <v>43085</v>
      </c>
      <c r="L7711" t="s">
        <v>2</v>
      </c>
      <c r="M7711" t="s">
        <v>80</v>
      </c>
      <c r="N7711" t="s">
        <v>112</v>
      </c>
    </row>
    <row r="7712" spans="1:14" x14ac:dyDescent="0.25">
      <c r="A7712" t="s">
        <v>10577</v>
      </c>
      <c r="B7712" t="s">
        <v>56</v>
      </c>
      <c r="C7712" t="s">
        <v>1395</v>
      </c>
      <c r="D7712" t="s">
        <v>90</v>
      </c>
      <c r="E7712" s="149">
        <v>549900</v>
      </c>
      <c r="F7712" s="149">
        <v>61100</v>
      </c>
      <c r="G7712" s="149">
        <v>611000</v>
      </c>
      <c r="H7712" s="150">
        <f>Tabela2[[#This Row],[PERCENTUAL REALIZADO2]]*1/100</f>
        <v>0.66090000000000004</v>
      </c>
      <c r="I7712">
        <v>66.09</v>
      </c>
      <c r="J7712" s="111">
        <v>42081</v>
      </c>
      <c r="K7712" s="111">
        <v>43038</v>
      </c>
      <c r="L7712" t="s">
        <v>2</v>
      </c>
      <c r="M7712" t="s">
        <v>80</v>
      </c>
      <c r="N7712" t="s">
        <v>112</v>
      </c>
    </row>
    <row r="7713" spans="1:14" x14ac:dyDescent="0.25">
      <c r="A7713" t="s">
        <v>10578</v>
      </c>
      <c r="B7713" t="s">
        <v>48</v>
      </c>
      <c r="C7713" t="s">
        <v>10550</v>
      </c>
      <c r="D7713" t="s">
        <v>90</v>
      </c>
      <c r="E7713" s="149">
        <v>348063</v>
      </c>
      <c r="F7713" s="149">
        <v>50485</v>
      </c>
      <c r="G7713" s="149">
        <v>398548</v>
      </c>
      <c r="H7713" s="150">
        <f>Tabela2[[#This Row],[PERCENTUAL REALIZADO2]]*1/100</f>
        <v>0.98290000000000011</v>
      </c>
      <c r="I7713">
        <v>98.29</v>
      </c>
      <c r="J7713" s="111">
        <v>41782</v>
      </c>
      <c r="K7713" s="111">
        <v>43079</v>
      </c>
      <c r="L7713" t="s">
        <v>2</v>
      </c>
      <c r="M7713" t="s">
        <v>80</v>
      </c>
      <c r="N7713" t="s">
        <v>112</v>
      </c>
    </row>
    <row r="7714" spans="1:14" x14ac:dyDescent="0.25">
      <c r="A7714" t="s">
        <v>10579</v>
      </c>
      <c r="B7714" t="s">
        <v>48</v>
      </c>
      <c r="C7714" t="s">
        <v>10550</v>
      </c>
      <c r="D7714" t="s">
        <v>90</v>
      </c>
      <c r="E7714" s="149">
        <v>348110.94</v>
      </c>
      <c r="F7714" s="149">
        <v>66431.56</v>
      </c>
      <c r="G7714" s="149">
        <v>414542.5</v>
      </c>
      <c r="H7714" s="150">
        <f>Tabela2[[#This Row],[PERCENTUAL REALIZADO2]]*1/100</f>
        <v>0.66060000000000008</v>
      </c>
      <c r="I7714">
        <v>66.06</v>
      </c>
      <c r="J7714" s="111">
        <v>41537</v>
      </c>
      <c r="K7714" s="111">
        <v>43085</v>
      </c>
      <c r="L7714" t="s">
        <v>2</v>
      </c>
      <c r="M7714" t="s">
        <v>80</v>
      </c>
      <c r="N7714" t="s">
        <v>112</v>
      </c>
    </row>
    <row r="7715" spans="1:14" x14ac:dyDescent="0.25">
      <c r="A7715" t="s">
        <v>10580</v>
      </c>
      <c r="B7715" t="s">
        <v>60</v>
      </c>
      <c r="C7715" t="s">
        <v>1403</v>
      </c>
      <c r="D7715" t="s">
        <v>636</v>
      </c>
      <c r="E7715" s="149">
        <v>5636250</v>
      </c>
      <c r="F7715" s="149">
        <v>3725364.96</v>
      </c>
      <c r="G7715" s="149">
        <v>9361614.9600000009</v>
      </c>
      <c r="H7715" s="150">
        <f>Tabela2[[#This Row],[PERCENTUAL REALIZADO2]]*1/100</f>
        <v>1.7000000000000001E-3</v>
      </c>
      <c r="I7715">
        <v>0.17</v>
      </c>
      <c r="J7715" s="111">
        <v>41702</v>
      </c>
      <c r="K7715" s="111">
        <v>42066</v>
      </c>
      <c r="L7715" t="s">
        <v>2</v>
      </c>
      <c r="M7715" t="s">
        <v>84</v>
      </c>
      <c r="N7715" t="s">
        <v>1361</v>
      </c>
    </row>
    <row r="7716" spans="1:14" x14ac:dyDescent="0.25">
      <c r="A7716" t="s">
        <v>8221</v>
      </c>
      <c r="B7716" t="s">
        <v>56</v>
      </c>
      <c r="C7716" t="s">
        <v>1156</v>
      </c>
      <c r="D7716" t="s">
        <v>117</v>
      </c>
      <c r="E7716" s="149">
        <v>800000</v>
      </c>
      <c r="F7716" s="149">
        <v>39354.17</v>
      </c>
      <c r="G7716" s="149">
        <v>839354.17</v>
      </c>
      <c r="H7716" s="150">
        <f>Tabela2[[#This Row],[PERCENTUAL REALIZADO2]]*1/100</f>
        <v>0.45610000000000001</v>
      </c>
      <c r="I7716">
        <v>45.61</v>
      </c>
      <c r="J7716" s="111">
        <v>40340</v>
      </c>
      <c r="K7716" s="111">
        <v>43464</v>
      </c>
      <c r="L7716" t="s">
        <v>2</v>
      </c>
      <c r="M7716" t="s">
        <v>120</v>
      </c>
      <c r="N7716" t="s">
        <v>722</v>
      </c>
    </row>
    <row r="7717" spans="1:14" x14ac:dyDescent="0.25">
      <c r="A7717" t="s">
        <v>10581</v>
      </c>
      <c r="B7717" t="s">
        <v>60</v>
      </c>
      <c r="C7717" t="s">
        <v>1403</v>
      </c>
      <c r="D7717" t="s">
        <v>636</v>
      </c>
      <c r="E7717" s="149">
        <v>5636250</v>
      </c>
      <c r="F7717" s="149">
        <v>2713452.7</v>
      </c>
      <c r="G7717" s="149">
        <v>8349702.7000000002</v>
      </c>
      <c r="H7717" s="150">
        <f>Tabela2[[#This Row],[PERCENTUAL REALIZADO2]]*1/100</f>
        <v>9.300000000000001E-3</v>
      </c>
      <c r="I7717">
        <v>0.93</v>
      </c>
      <c r="J7717" s="111">
        <v>41745</v>
      </c>
      <c r="K7717" s="111">
        <v>42109</v>
      </c>
      <c r="L7717" t="s">
        <v>2</v>
      </c>
      <c r="M7717" t="s">
        <v>84</v>
      </c>
      <c r="N7717" t="s">
        <v>1361</v>
      </c>
    </row>
    <row r="7718" spans="1:14" x14ac:dyDescent="0.25">
      <c r="A7718" t="s">
        <v>10580</v>
      </c>
      <c r="B7718" t="s">
        <v>60</v>
      </c>
      <c r="C7718" t="s">
        <v>1403</v>
      </c>
      <c r="D7718" t="s">
        <v>636</v>
      </c>
      <c r="E7718" s="149">
        <v>5636250</v>
      </c>
      <c r="F7718" s="149">
        <v>3974709.2</v>
      </c>
      <c r="G7718" s="149">
        <v>9610959.1999999993</v>
      </c>
      <c r="H7718" s="150">
        <f>Tabela2[[#This Row],[PERCENTUAL REALIZADO2]]*1/100</f>
        <v>1E-4</v>
      </c>
      <c r="I7718">
        <v>0.01</v>
      </c>
      <c r="J7718" s="111">
        <v>41738</v>
      </c>
      <c r="K7718" s="111">
        <v>42102</v>
      </c>
      <c r="L7718" t="s">
        <v>2</v>
      </c>
      <c r="M7718" t="s">
        <v>84</v>
      </c>
      <c r="N7718" t="s">
        <v>1361</v>
      </c>
    </row>
    <row r="7719" spans="1:14" x14ac:dyDescent="0.25">
      <c r="A7719" t="s">
        <v>10582</v>
      </c>
      <c r="B7719" t="s">
        <v>60</v>
      </c>
      <c r="C7719" t="s">
        <v>1403</v>
      </c>
      <c r="D7719" t="s">
        <v>636</v>
      </c>
      <c r="E7719" s="149">
        <v>2205000</v>
      </c>
      <c r="F7719" s="149">
        <v>1211819.67</v>
      </c>
      <c r="G7719" s="149">
        <v>3416819.67</v>
      </c>
      <c r="H7719" s="150">
        <f>Tabela2[[#This Row],[PERCENTUAL REALIZADO2]]*1/100</f>
        <v>1.1999999999999999E-3</v>
      </c>
      <c r="I7719">
        <v>0.12</v>
      </c>
      <c r="J7719" s="111">
        <v>41746</v>
      </c>
      <c r="K7719" s="111">
        <v>42110</v>
      </c>
      <c r="L7719" t="s">
        <v>2</v>
      </c>
      <c r="M7719" t="s">
        <v>84</v>
      </c>
      <c r="N7719" t="s">
        <v>1361</v>
      </c>
    </row>
    <row r="7720" spans="1:14" x14ac:dyDescent="0.25">
      <c r="A7720" t="s">
        <v>10583</v>
      </c>
      <c r="B7720" t="s">
        <v>60</v>
      </c>
      <c r="C7720" t="s">
        <v>1403</v>
      </c>
      <c r="D7720" t="s">
        <v>636</v>
      </c>
      <c r="E7720" s="149">
        <v>3757500</v>
      </c>
      <c r="F7720" s="149">
        <v>3303769.94</v>
      </c>
      <c r="G7720" s="149">
        <v>7061269.9400000004</v>
      </c>
      <c r="H7720" s="150">
        <f>Tabela2[[#This Row],[PERCENTUAL REALIZADO2]]*1/100</f>
        <v>3.2400000000000005E-2</v>
      </c>
      <c r="I7720">
        <v>3.24</v>
      </c>
      <c r="J7720" s="111">
        <v>41677</v>
      </c>
      <c r="K7720" s="111">
        <v>42041</v>
      </c>
      <c r="L7720" t="s">
        <v>2</v>
      </c>
      <c r="M7720" t="s">
        <v>84</v>
      </c>
      <c r="N7720" t="s">
        <v>1361</v>
      </c>
    </row>
    <row r="7721" spans="1:14" x14ac:dyDescent="0.25">
      <c r="A7721" t="s">
        <v>10584</v>
      </c>
      <c r="B7721" t="s">
        <v>60</v>
      </c>
      <c r="C7721" t="s">
        <v>1403</v>
      </c>
      <c r="D7721" t="s">
        <v>636</v>
      </c>
      <c r="E7721" s="149">
        <v>3757500</v>
      </c>
      <c r="F7721" s="149">
        <v>3102029.53</v>
      </c>
      <c r="G7721" s="149">
        <v>6859529.5300000003</v>
      </c>
      <c r="H7721" s="150">
        <f>Tabela2[[#This Row],[PERCENTUAL REALIZADO2]]*1/100</f>
        <v>9.1700000000000004E-2</v>
      </c>
      <c r="I7721">
        <v>9.17</v>
      </c>
      <c r="J7721" s="111">
        <v>41751</v>
      </c>
      <c r="K7721" s="111">
        <v>42115</v>
      </c>
      <c r="L7721" t="s">
        <v>2</v>
      </c>
      <c r="M7721" t="s">
        <v>84</v>
      </c>
      <c r="N7721" t="s">
        <v>1361</v>
      </c>
    </row>
    <row r="7722" spans="1:14" x14ac:dyDescent="0.25">
      <c r="A7722" t="s">
        <v>10585</v>
      </c>
      <c r="B7722" t="s">
        <v>60</v>
      </c>
      <c r="C7722" t="s">
        <v>1403</v>
      </c>
      <c r="D7722" t="s">
        <v>636</v>
      </c>
      <c r="E7722" s="149">
        <v>3757500</v>
      </c>
      <c r="F7722" s="149">
        <v>1986573.01</v>
      </c>
      <c r="G7722" s="149">
        <v>5744073.0099999998</v>
      </c>
      <c r="H7722" s="150">
        <f>Tabela2[[#This Row],[PERCENTUAL REALIZADO2]]*1/100</f>
        <v>0.1303</v>
      </c>
      <c r="I7722">
        <v>13.03</v>
      </c>
      <c r="J7722" s="111">
        <v>41764</v>
      </c>
      <c r="K7722" s="111">
        <v>42342</v>
      </c>
      <c r="L7722" t="s">
        <v>2</v>
      </c>
      <c r="M7722" t="s">
        <v>84</v>
      </c>
      <c r="N7722" t="s">
        <v>1361</v>
      </c>
    </row>
    <row r="7723" spans="1:14" x14ac:dyDescent="0.25">
      <c r="A7723" t="s">
        <v>10586</v>
      </c>
      <c r="B7723" t="s">
        <v>60</v>
      </c>
      <c r="C7723" t="s">
        <v>1403</v>
      </c>
      <c r="D7723" t="s">
        <v>636</v>
      </c>
      <c r="E7723" s="149">
        <v>4286250</v>
      </c>
      <c r="F7723" s="149">
        <v>4816457.37</v>
      </c>
      <c r="G7723" s="149">
        <v>9102707.3699999992</v>
      </c>
      <c r="H7723" s="150">
        <f>Tabela2[[#This Row],[PERCENTUAL REALIZADO2]]*1/100</f>
        <v>5.4000000000000003E-3</v>
      </c>
      <c r="I7723">
        <v>0.54</v>
      </c>
      <c r="J7723" s="111">
        <v>41757</v>
      </c>
      <c r="K7723" s="111">
        <v>42121</v>
      </c>
      <c r="L7723" t="s">
        <v>2</v>
      </c>
      <c r="M7723" t="s">
        <v>84</v>
      </c>
      <c r="N7723" t="s">
        <v>1361</v>
      </c>
    </row>
    <row r="7724" spans="1:14" x14ac:dyDescent="0.25">
      <c r="A7724" t="s">
        <v>10587</v>
      </c>
      <c r="B7724" t="s">
        <v>60</v>
      </c>
      <c r="C7724" t="s">
        <v>1403</v>
      </c>
      <c r="D7724" t="s">
        <v>636</v>
      </c>
      <c r="E7724" s="149">
        <v>16320000</v>
      </c>
      <c r="F7724" s="149">
        <v>3931349.47</v>
      </c>
      <c r="G7724" s="149">
        <v>20251349.469999999</v>
      </c>
      <c r="H7724" s="150">
        <f>Tabela2[[#This Row],[PERCENTUAL REALIZADO2]]*1/100</f>
        <v>1E-4</v>
      </c>
      <c r="I7724">
        <v>0.01</v>
      </c>
      <c r="J7724" s="111">
        <v>41738</v>
      </c>
      <c r="K7724" s="111">
        <v>42102</v>
      </c>
      <c r="L7724" t="s">
        <v>2</v>
      </c>
      <c r="M7724" t="s">
        <v>84</v>
      </c>
      <c r="N7724" t="s">
        <v>1361</v>
      </c>
    </row>
    <row r="7725" spans="1:14" x14ac:dyDescent="0.25">
      <c r="A7725" t="s">
        <v>10588</v>
      </c>
      <c r="B7725" t="s">
        <v>60</v>
      </c>
      <c r="C7725" t="s">
        <v>1403</v>
      </c>
      <c r="D7725" t="s">
        <v>636</v>
      </c>
      <c r="E7725" s="149">
        <v>16320000</v>
      </c>
      <c r="F7725" s="149">
        <v>3931349.47</v>
      </c>
      <c r="G7725" s="149">
        <v>20251349.469999999</v>
      </c>
      <c r="H7725" s="150">
        <f>Tabela2[[#This Row],[PERCENTUAL REALIZADO2]]*1/100</f>
        <v>2.0000000000000001E-4</v>
      </c>
      <c r="I7725">
        <v>0.02</v>
      </c>
      <c r="J7725" s="111">
        <v>41702</v>
      </c>
      <c r="K7725" s="111">
        <v>42066</v>
      </c>
      <c r="L7725" t="s">
        <v>2</v>
      </c>
      <c r="M7725" t="s">
        <v>84</v>
      </c>
      <c r="N7725" t="s">
        <v>1361</v>
      </c>
    </row>
    <row r="7726" spans="1:14" x14ac:dyDescent="0.25">
      <c r="A7726" t="s">
        <v>10589</v>
      </c>
      <c r="B7726" t="s">
        <v>60</v>
      </c>
      <c r="C7726" t="s">
        <v>1403</v>
      </c>
      <c r="D7726" t="s">
        <v>636</v>
      </c>
      <c r="E7726" s="149">
        <v>16320000</v>
      </c>
      <c r="F7726" s="149">
        <v>3931349.47</v>
      </c>
      <c r="G7726" s="149">
        <v>20251349.469999999</v>
      </c>
      <c r="H7726" s="150">
        <f>Tabela2[[#This Row],[PERCENTUAL REALIZADO2]]*1/100</f>
        <v>2.0000000000000001E-4</v>
      </c>
      <c r="I7726">
        <v>0.02</v>
      </c>
      <c r="J7726" s="111">
        <v>41738</v>
      </c>
      <c r="K7726" s="111">
        <v>42102</v>
      </c>
      <c r="L7726" t="s">
        <v>2</v>
      </c>
      <c r="M7726" t="s">
        <v>84</v>
      </c>
      <c r="N7726" t="s">
        <v>1361</v>
      </c>
    </row>
    <row r="7727" spans="1:14" x14ac:dyDescent="0.25">
      <c r="A7727" t="s">
        <v>10590</v>
      </c>
      <c r="B7727" t="s">
        <v>60</v>
      </c>
      <c r="C7727" t="s">
        <v>1403</v>
      </c>
      <c r="D7727" t="s">
        <v>636</v>
      </c>
      <c r="E7727" s="149">
        <v>17280000</v>
      </c>
      <c r="F7727" s="149">
        <v>2105119.04</v>
      </c>
      <c r="G7727" s="149">
        <v>19385119.039999999</v>
      </c>
      <c r="H7727" s="150">
        <f>Tabela2[[#This Row],[PERCENTUAL REALIZADO2]]*1/100</f>
        <v>2.12E-2</v>
      </c>
      <c r="I7727">
        <v>2.12</v>
      </c>
      <c r="J7727" s="111">
        <v>41677</v>
      </c>
      <c r="K7727" s="111">
        <v>42041</v>
      </c>
      <c r="L7727" t="s">
        <v>2</v>
      </c>
      <c r="M7727" t="s">
        <v>84</v>
      </c>
      <c r="N7727" t="s">
        <v>1361</v>
      </c>
    </row>
    <row r="7728" spans="1:14" x14ac:dyDescent="0.25">
      <c r="A7728" t="s">
        <v>10591</v>
      </c>
      <c r="B7728" t="s">
        <v>68</v>
      </c>
      <c r="C7728" t="s">
        <v>1512</v>
      </c>
      <c r="D7728" t="s">
        <v>117</v>
      </c>
      <c r="E7728" s="149">
        <v>1045855.44</v>
      </c>
      <c r="F7728" s="149">
        <v>21343.99</v>
      </c>
      <c r="G7728" s="149">
        <v>1067199.43</v>
      </c>
      <c r="H7728" s="150">
        <f>Tabela2[[#This Row],[PERCENTUAL REALIZADO2]]*1/100</f>
        <v>3.2199999999999999E-2</v>
      </c>
      <c r="I7728">
        <v>3.22</v>
      </c>
      <c r="J7728" s="111">
        <v>41792</v>
      </c>
      <c r="K7728" s="111">
        <v>43038</v>
      </c>
      <c r="L7728" t="s">
        <v>2</v>
      </c>
      <c r="M7728" t="s">
        <v>120</v>
      </c>
      <c r="N7728" t="s">
        <v>121</v>
      </c>
    </row>
    <row r="7729" spans="1:14" x14ac:dyDescent="0.25">
      <c r="A7729" t="s">
        <v>10592</v>
      </c>
      <c r="B7729" t="s">
        <v>51</v>
      </c>
      <c r="C7729" t="s">
        <v>1468</v>
      </c>
      <c r="D7729" t="s">
        <v>1404</v>
      </c>
      <c r="E7729" s="149">
        <v>504718.16</v>
      </c>
      <c r="F7729" s="149">
        <v>25000</v>
      </c>
      <c r="G7729" s="149">
        <v>529718.16</v>
      </c>
      <c r="H7729" s="150">
        <f>Tabela2[[#This Row],[PERCENTUAL REALIZADO2]]*1/100</f>
        <v>0.20019999999999999</v>
      </c>
      <c r="I7729">
        <v>20.02</v>
      </c>
      <c r="J7729" s="111">
        <v>42188</v>
      </c>
      <c r="K7729" s="111">
        <v>42916</v>
      </c>
      <c r="L7729" t="s">
        <v>2</v>
      </c>
      <c r="M7729" t="s">
        <v>715</v>
      </c>
      <c r="N7729" t="s">
        <v>1405</v>
      </c>
    </row>
    <row r="7730" spans="1:14" x14ac:dyDescent="0.25">
      <c r="A7730" t="s">
        <v>10593</v>
      </c>
      <c r="B7730" t="s">
        <v>47</v>
      </c>
      <c r="C7730" t="s">
        <v>1896</v>
      </c>
      <c r="D7730" t="s">
        <v>86</v>
      </c>
      <c r="E7730" s="149">
        <v>987600</v>
      </c>
      <c r="F7730" s="149">
        <v>25000</v>
      </c>
      <c r="G7730" s="149">
        <v>1012600</v>
      </c>
      <c r="H7730" s="150">
        <f>Tabela2[[#This Row],[PERCENTUAL REALIZADO2]]*1/100</f>
        <v>0.1371</v>
      </c>
      <c r="I7730">
        <v>13.71</v>
      </c>
      <c r="J7730" s="111">
        <v>41801</v>
      </c>
      <c r="K7730" s="111">
        <v>43039</v>
      </c>
      <c r="L7730" t="s">
        <v>2</v>
      </c>
      <c r="M7730" t="s">
        <v>84</v>
      </c>
      <c r="N7730" t="s">
        <v>717</v>
      </c>
    </row>
    <row r="7731" spans="1:14" x14ac:dyDescent="0.25">
      <c r="A7731" t="s">
        <v>10595</v>
      </c>
      <c r="B7731" t="s">
        <v>68</v>
      </c>
      <c r="C7731" t="s">
        <v>10594</v>
      </c>
      <c r="D7731" t="s">
        <v>86</v>
      </c>
      <c r="E7731" s="149">
        <v>295300</v>
      </c>
      <c r="F7731" s="149">
        <v>5039.58</v>
      </c>
      <c r="G7731" s="149">
        <v>300339.58</v>
      </c>
      <c r="H7731" s="150">
        <f>Tabela2[[#This Row],[PERCENTUAL REALIZADO2]]*1/100</f>
        <v>0.63800000000000001</v>
      </c>
      <c r="I7731">
        <v>63.8</v>
      </c>
      <c r="J7731" s="111">
        <v>41779</v>
      </c>
      <c r="K7731" s="111">
        <v>43216</v>
      </c>
      <c r="L7731" t="s">
        <v>2</v>
      </c>
      <c r="M7731" t="s">
        <v>84</v>
      </c>
      <c r="N7731" t="s">
        <v>717</v>
      </c>
    </row>
    <row r="7732" spans="1:14" x14ac:dyDescent="0.25">
      <c r="A7732" t="s">
        <v>10596</v>
      </c>
      <c r="B7732" t="s">
        <v>51</v>
      </c>
      <c r="C7732" t="s">
        <v>809</v>
      </c>
      <c r="D7732" t="s">
        <v>82</v>
      </c>
      <c r="E7732" s="149">
        <v>243750</v>
      </c>
      <c r="F7732" s="149">
        <v>28419.22</v>
      </c>
      <c r="G7732" s="149">
        <v>272169.21999999997</v>
      </c>
      <c r="H7732" s="150">
        <f>Tabela2[[#This Row],[PERCENTUAL REALIZADO2]]*1/100</f>
        <v>0.51388199999999995</v>
      </c>
      <c r="I7732">
        <v>51.388199999999998</v>
      </c>
      <c r="J7732" s="111">
        <v>41883</v>
      </c>
      <c r="L7732" t="s">
        <v>2</v>
      </c>
      <c r="M7732" t="s">
        <v>84</v>
      </c>
      <c r="N7732" t="s">
        <v>85</v>
      </c>
    </row>
    <row r="7733" spans="1:14" x14ac:dyDescent="0.25">
      <c r="A7733" t="s">
        <v>10597</v>
      </c>
      <c r="B7733" t="s">
        <v>45</v>
      </c>
      <c r="C7733" t="s">
        <v>614</v>
      </c>
      <c r="D7733" t="s">
        <v>82</v>
      </c>
      <c r="E7733" s="149">
        <v>4000000</v>
      </c>
      <c r="F7733" s="149">
        <v>200000</v>
      </c>
      <c r="G7733" s="149">
        <v>4200000</v>
      </c>
      <c r="H7733" s="150">
        <f>Tabela2[[#This Row],[PERCENTUAL REALIZADO2]]*1/100</f>
        <v>0.9473609999999999</v>
      </c>
      <c r="I7733">
        <v>94.736099999999993</v>
      </c>
      <c r="J7733" s="111">
        <v>42194</v>
      </c>
      <c r="L7733" t="s">
        <v>2</v>
      </c>
      <c r="M7733" t="s">
        <v>84</v>
      </c>
      <c r="N7733" t="s">
        <v>85</v>
      </c>
    </row>
    <row r="7734" spans="1:14" x14ac:dyDescent="0.25">
      <c r="A7734" t="s">
        <v>10598</v>
      </c>
      <c r="B7734" t="s">
        <v>65</v>
      </c>
      <c r="C7734" t="s">
        <v>883</v>
      </c>
      <c r="D7734" t="s">
        <v>82</v>
      </c>
      <c r="E7734" s="149">
        <v>1882320</v>
      </c>
      <c r="F7734" s="149">
        <v>163680</v>
      </c>
      <c r="G7734" s="149">
        <v>2046000</v>
      </c>
      <c r="H7734" s="150">
        <f>Tabela2[[#This Row],[PERCENTUAL REALIZADO2]]*1/100</f>
        <v>0.50293199999999993</v>
      </c>
      <c r="I7734">
        <v>50.293199999999999</v>
      </c>
      <c r="J7734" s="111">
        <v>41765</v>
      </c>
      <c r="L7734" t="s">
        <v>2</v>
      </c>
      <c r="M7734" t="s">
        <v>84</v>
      </c>
      <c r="N7734" t="s">
        <v>85</v>
      </c>
    </row>
    <row r="7735" spans="1:14" x14ac:dyDescent="0.25">
      <c r="A7735" t="s">
        <v>10599</v>
      </c>
      <c r="B7735" t="s">
        <v>48</v>
      </c>
      <c r="C7735" t="s">
        <v>856</v>
      </c>
      <c r="D7735" t="s">
        <v>82</v>
      </c>
      <c r="E7735" s="149">
        <v>476107.19</v>
      </c>
      <c r="F7735" s="149">
        <v>19837.8</v>
      </c>
      <c r="G7735" s="149">
        <v>495944.99</v>
      </c>
      <c r="H7735" s="150">
        <f>Tabela2[[#This Row],[PERCENTUAL REALIZADO2]]*1/100</f>
        <v>0.48030500000000004</v>
      </c>
      <c r="I7735">
        <v>48.030500000000004</v>
      </c>
      <c r="J7735" s="111">
        <v>42217</v>
      </c>
      <c r="L7735" t="s">
        <v>2</v>
      </c>
      <c r="M7735" t="s">
        <v>84</v>
      </c>
      <c r="N7735" t="s">
        <v>85</v>
      </c>
    </row>
    <row r="7736" spans="1:14" x14ac:dyDescent="0.25">
      <c r="A7736" t="s">
        <v>10600</v>
      </c>
      <c r="B7736" t="s">
        <v>52</v>
      </c>
      <c r="C7736" t="s">
        <v>3489</v>
      </c>
      <c r="D7736" t="s">
        <v>82</v>
      </c>
      <c r="E7736" s="149">
        <v>1462500</v>
      </c>
      <c r="F7736" s="149">
        <v>29846.94</v>
      </c>
      <c r="G7736" s="149">
        <v>1492346.94</v>
      </c>
      <c r="H7736" s="150">
        <f>Tabela2[[#This Row],[PERCENTUAL REALIZADO2]]*1/100</f>
        <v>0.62692000000000003</v>
      </c>
      <c r="I7736">
        <v>62.692</v>
      </c>
      <c r="J7736" s="111">
        <v>41744</v>
      </c>
      <c r="L7736" t="s">
        <v>2</v>
      </c>
      <c r="M7736" t="s">
        <v>84</v>
      </c>
      <c r="N7736" t="s">
        <v>85</v>
      </c>
    </row>
    <row r="7737" spans="1:14" x14ac:dyDescent="0.25">
      <c r="A7737" t="s">
        <v>10601</v>
      </c>
      <c r="B7737" t="s">
        <v>65</v>
      </c>
      <c r="C7737" t="s">
        <v>724</v>
      </c>
      <c r="D7737" t="s">
        <v>79</v>
      </c>
      <c r="E7737" s="149">
        <v>97500</v>
      </c>
      <c r="F7737" s="149">
        <v>8500</v>
      </c>
      <c r="G7737" s="149">
        <v>106000</v>
      </c>
      <c r="H7737" s="150">
        <f>Tabela2[[#This Row],[PERCENTUAL REALIZADO2]]*1/100</f>
        <v>0.11810000000000001</v>
      </c>
      <c r="I7737">
        <v>11.81</v>
      </c>
      <c r="J7737" s="111">
        <v>41823</v>
      </c>
      <c r="K7737" s="111">
        <v>42036</v>
      </c>
      <c r="L7737" t="s">
        <v>2</v>
      </c>
      <c r="M7737" t="s">
        <v>80</v>
      </c>
      <c r="N7737" t="s">
        <v>1324</v>
      </c>
    </row>
    <row r="7738" spans="1:14" x14ac:dyDescent="0.25">
      <c r="A7738" t="s">
        <v>10602</v>
      </c>
      <c r="B7738" t="s">
        <v>52</v>
      </c>
      <c r="C7738" t="s">
        <v>2960</v>
      </c>
      <c r="D7738" t="s">
        <v>82</v>
      </c>
      <c r="E7738" s="149">
        <v>477750</v>
      </c>
      <c r="F7738" s="149">
        <v>9750</v>
      </c>
      <c r="G7738" s="149">
        <v>487500</v>
      </c>
      <c r="H7738" s="150">
        <f>Tabela2[[#This Row],[PERCENTUAL REALIZADO2]]*1/100</f>
        <v>0.99412999999999996</v>
      </c>
      <c r="I7738">
        <v>99.412999999999997</v>
      </c>
      <c r="J7738" s="111">
        <v>41815</v>
      </c>
      <c r="L7738" t="s">
        <v>2</v>
      </c>
      <c r="M7738" t="s">
        <v>84</v>
      </c>
      <c r="N7738" t="s">
        <v>85</v>
      </c>
    </row>
    <row r="7739" spans="1:14" x14ac:dyDescent="0.25">
      <c r="A7739" t="s">
        <v>8243</v>
      </c>
      <c r="B7739" t="s">
        <v>46</v>
      </c>
      <c r="C7739" t="s">
        <v>8242</v>
      </c>
      <c r="D7739" t="s">
        <v>90</v>
      </c>
      <c r="E7739" s="149">
        <v>40000</v>
      </c>
      <c r="F7739" s="149">
        <v>2000</v>
      </c>
      <c r="G7739" s="149">
        <v>42000</v>
      </c>
      <c r="H7739" s="150">
        <f>Tabela2[[#This Row],[PERCENTUAL REALIZADO2]]*1/100</f>
        <v>0.78579999999999994</v>
      </c>
      <c r="I7739">
        <v>78.58</v>
      </c>
      <c r="J7739" s="111">
        <v>39576</v>
      </c>
      <c r="L7739" t="s">
        <v>2</v>
      </c>
      <c r="M7739" t="s">
        <v>80</v>
      </c>
      <c r="N7739" t="s">
        <v>112</v>
      </c>
    </row>
    <row r="7740" spans="1:14" x14ac:dyDescent="0.25">
      <c r="A7740" t="s">
        <v>10603</v>
      </c>
      <c r="B7740" t="s">
        <v>65</v>
      </c>
      <c r="C7740" t="s">
        <v>140</v>
      </c>
      <c r="D7740" t="s">
        <v>82</v>
      </c>
      <c r="E7740" s="149">
        <v>1950000</v>
      </c>
      <c r="F7740" s="149">
        <v>50000</v>
      </c>
      <c r="G7740" s="149">
        <v>2000000</v>
      </c>
      <c r="H7740" s="150">
        <f>Tabela2[[#This Row],[PERCENTUAL REALIZADO2]]*1/100</f>
        <v>0.98302199999999995</v>
      </c>
      <c r="I7740">
        <v>98.302199999999999</v>
      </c>
      <c r="J7740" s="111">
        <v>41740</v>
      </c>
      <c r="L7740" t="s">
        <v>2</v>
      </c>
      <c r="M7740" t="s">
        <v>84</v>
      </c>
      <c r="N7740" t="s">
        <v>85</v>
      </c>
    </row>
    <row r="7741" spans="1:14" x14ac:dyDescent="0.25">
      <c r="A7741" t="s">
        <v>10604</v>
      </c>
      <c r="B7741" t="s">
        <v>65</v>
      </c>
      <c r="C7741" t="s">
        <v>4740</v>
      </c>
      <c r="D7741" t="s">
        <v>82</v>
      </c>
      <c r="E7741" s="149">
        <v>1462500</v>
      </c>
      <c r="F7741" s="149">
        <v>37500</v>
      </c>
      <c r="G7741" s="149">
        <v>1500000</v>
      </c>
      <c r="H7741" s="150">
        <f>Tabela2[[#This Row],[PERCENTUAL REALIZADO2]]*1/100</f>
        <v>0.9985980000000001</v>
      </c>
      <c r="I7741">
        <v>99.859800000000007</v>
      </c>
      <c r="J7741" s="111">
        <v>41690</v>
      </c>
      <c r="L7741" t="s">
        <v>2</v>
      </c>
      <c r="M7741" t="s">
        <v>84</v>
      </c>
      <c r="N7741" t="s">
        <v>85</v>
      </c>
    </row>
    <row r="7742" spans="1:14" x14ac:dyDescent="0.25">
      <c r="A7742" t="s">
        <v>10605</v>
      </c>
      <c r="B7742" t="s">
        <v>57</v>
      </c>
      <c r="C7742" t="s">
        <v>1049</v>
      </c>
      <c r="D7742" t="s">
        <v>82</v>
      </c>
      <c r="E7742" s="149">
        <v>960000</v>
      </c>
      <c r="F7742" s="149">
        <v>182345.82</v>
      </c>
      <c r="G7742" s="149">
        <v>1142345.82</v>
      </c>
      <c r="H7742" s="150">
        <f>Tabela2[[#This Row],[PERCENTUAL REALIZADO2]]*1/100</f>
        <v>0.82187900000000003</v>
      </c>
      <c r="I7742">
        <v>82.187899999999999</v>
      </c>
      <c r="J7742" s="111">
        <v>41821</v>
      </c>
      <c r="L7742" t="s">
        <v>2</v>
      </c>
      <c r="M7742" t="s">
        <v>84</v>
      </c>
      <c r="N7742" t="s">
        <v>85</v>
      </c>
    </row>
    <row r="7743" spans="1:14" x14ac:dyDescent="0.25">
      <c r="A7743" t="s">
        <v>10607</v>
      </c>
      <c r="B7743" t="s">
        <v>65</v>
      </c>
      <c r="C7743" t="s">
        <v>10606</v>
      </c>
      <c r="D7743" t="s">
        <v>82</v>
      </c>
      <c r="E7743" s="149">
        <v>480000</v>
      </c>
      <c r="F7743" s="149">
        <v>20000</v>
      </c>
      <c r="G7743" s="149">
        <v>500000</v>
      </c>
      <c r="H7743" s="150">
        <f>Tabela2[[#This Row],[PERCENTUAL REALIZADO2]]*1/100</f>
        <v>0</v>
      </c>
      <c r="I7743">
        <v>0</v>
      </c>
      <c r="J7743" s="111">
        <v>41946</v>
      </c>
      <c r="L7743" t="s">
        <v>2</v>
      </c>
      <c r="M7743" t="s">
        <v>84</v>
      </c>
      <c r="N7743" t="s">
        <v>85</v>
      </c>
    </row>
    <row r="7744" spans="1:14" x14ac:dyDescent="0.25">
      <c r="A7744" t="s">
        <v>10609</v>
      </c>
      <c r="B7744" t="s">
        <v>48</v>
      </c>
      <c r="C7744" t="s">
        <v>1453</v>
      </c>
      <c r="D7744" t="s">
        <v>117</v>
      </c>
      <c r="E7744" s="149">
        <v>975000</v>
      </c>
      <c r="F7744" s="149">
        <v>40625</v>
      </c>
      <c r="G7744" s="149">
        <v>1015625</v>
      </c>
      <c r="H7744" s="150">
        <f>Tabela2[[#This Row],[PERCENTUAL REALIZADO2]]*1/100</f>
        <v>0.34970000000000001</v>
      </c>
      <c r="I7744">
        <v>34.97</v>
      </c>
      <c r="J7744" s="111">
        <v>41389</v>
      </c>
      <c r="K7744" s="111">
        <v>43251</v>
      </c>
      <c r="L7744" t="s">
        <v>2</v>
      </c>
      <c r="M7744" t="s">
        <v>120</v>
      </c>
      <c r="N7744" t="s">
        <v>121</v>
      </c>
    </row>
    <row r="7745" spans="1:14" x14ac:dyDescent="0.25">
      <c r="A7745" t="s">
        <v>10611</v>
      </c>
      <c r="B7745" t="s">
        <v>65</v>
      </c>
      <c r="C7745" t="s">
        <v>10610</v>
      </c>
      <c r="D7745" t="s">
        <v>117</v>
      </c>
      <c r="E7745" s="149">
        <v>243750</v>
      </c>
      <c r="F7745" s="149">
        <v>11628.19</v>
      </c>
      <c r="G7745" s="149">
        <v>255378.19</v>
      </c>
      <c r="H7745" s="150">
        <f>Tabela2[[#This Row],[PERCENTUAL REALIZADO2]]*1/100</f>
        <v>0.79680000000000006</v>
      </c>
      <c r="I7745">
        <v>79.680000000000007</v>
      </c>
      <c r="J7745" s="111">
        <v>41824</v>
      </c>
      <c r="K7745" s="111">
        <v>43220</v>
      </c>
      <c r="L7745" t="s">
        <v>2</v>
      </c>
      <c r="M7745" t="s">
        <v>120</v>
      </c>
      <c r="N7745" t="s">
        <v>121</v>
      </c>
    </row>
    <row r="7746" spans="1:14" x14ac:dyDescent="0.25">
      <c r="A7746" t="s">
        <v>10613</v>
      </c>
      <c r="B7746" t="s">
        <v>68</v>
      </c>
      <c r="C7746" t="s">
        <v>10612</v>
      </c>
      <c r="D7746" t="s">
        <v>117</v>
      </c>
      <c r="E7746" s="149">
        <v>292500</v>
      </c>
      <c r="F7746" s="149">
        <v>418278.91</v>
      </c>
      <c r="G7746" s="149">
        <v>710778.91</v>
      </c>
      <c r="H7746" s="150">
        <f>Tabela2[[#This Row],[PERCENTUAL REALIZADO2]]*1/100</f>
        <v>0.58530000000000004</v>
      </c>
      <c r="I7746">
        <v>58.53</v>
      </c>
      <c r="J7746" s="111">
        <v>41792</v>
      </c>
      <c r="K7746" s="111">
        <v>43218</v>
      </c>
      <c r="L7746" t="s">
        <v>2</v>
      </c>
      <c r="M7746" t="s">
        <v>120</v>
      </c>
      <c r="N7746" t="s">
        <v>121</v>
      </c>
    </row>
    <row r="7747" spans="1:14" x14ac:dyDescent="0.25">
      <c r="A7747" t="s">
        <v>10614</v>
      </c>
      <c r="B7747" t="s">
        <v>48</v>
      </c>
      <c r="C7747" t="s">
        <v>1391</v>
      </c>
      <c r="D7747" t="s">
        <v>86</v>
      </c>
      <c r="E7747" s="149">
        <v>493100</v>
      </c>
      <c r="F7747" s="149">
        <v>8670.2800000000007</v>
      </c>
      <c r="G7747" s="149">
        <v>501770.28</v>
      </c>
      <c r="H7747" s="150">
        <f>Tabela2[[#This Row],[PERCENTUAL REALIZADO2]]*1/100</f>
        <v>0.81590000000000007</v>
      </c>
      <c r="I7747">
        <v>81.59</v>
      </c>
      <c r="J7747" s="111">
        <v>41792</v>
      </c>
      <c r="K7747" s="111">
        <v>43335</v>
      </c>
      <c r="L7747" t="s">
        <v>2</v>
      </c>
      <c r="M7747" t="s">
        <v>84</v>
      </c>
      <c r="N7747" t="s">
        <v>717</v>
      </c>
    </row>
    <row r="7748" spans="1:14" x14ac:dyDescent="0.25">
      <c r="A7748" t="s">
        <v>10615</v>
      </c>
      <c r="B7748" t="s">
        <v>47</v>
      </c>
      <c r="C7748" t="s">
        <v>796</v>
      </c>
      <c r="D7748" t="s">
        <v>82</v>
      </c>
      <c r="E7748" s="149">
        <v>585000</v>
      </c>
      <c r="F7748" s="149">
        <v>15000</v>
      </c>
      <c r="G7748" s="149">
        <v>600000</v>
      </c>
      <c r="H7748" s="150">
        <f>Tabela2[[#This Row],[PERCENTUAL REALIZADO2]]*1/100</f>
        <v>0.74944100000000002</v>
      </c>
      <c r="I7748">
        <v>74.944100000000006</v>
      </c>
      <c r="J7748" s="111">
        <v>41818</v>
      </c>
      <c r="K7748" s="111">
        <v>43130</v>
      </c>
      <c r="L7748" t="s">
        <v>2</v>
      </c>
      <c r="M7748" t="s">
        <v>84</v>
      </c>
      <c r="N7748" t="s">
        <v>85</v>
      </c>
    </row>
    <row r="7749" spans="1:14" x14ac:dyDescent="0.25">
      <c r="A7749" t="s">
        <v>10616</v>
      </c>
      <c r="B7749" t="s">
        <v>51</v>
      </c>
      <c r="C7749" t="s">
        <v>5195</v>
      </c>
      <c r="D7749" t="s">
        <v>82</v>
      </c>
      <c r="E7749" s="149">
        <v>243750</v>
      </c>
      <c r="F7749" s="149">
        <v>5293.76</v>
      </c>
      <c r="G7749" s="149">
        <v>249043.76</v>
      </c>
      <c r="H7749" s="150">
        <f>Tabela2[[#This Row],[PERCENTUAL REALIZADO2]]*1/100</f>
        <v>0.58911999999999998</v>
      </c>
      <c r="I7749">
        <v>58.911999999999999</v>
      </c>
      <c r="J7749" s="111">
        <v>41876</v>
      </c>
      <c r="L7749" t="s">
        <v>2</v>
      </c>
      <c r="M7749" t="s">
        <v>84</v>
      </c>
      <c r="N7749" t="s">
        <v>85</v>
      </c>
    </row>
    <row r="7750" spans="1:14" x14ac:dyDescent="0.25">
      <c r="A7750" t="s">
        <v>10619</v>
      </c>
      <c r="B7750" t="s">
        <v>52</v>
      </c>
      <c r="C7750" t="s">
        <v>596</v>
      </c>
      <c r="D7750" t="s">
        <v>82</v>
      </c>
      <c r="E7750" s="149">
        <v>1000000</v>
      </c>
      <c r="F7750" s="149">
        <v>20408.16</v>
      </c>
      <c r="G7750" s="149">
        <v>1020408.16</v>
      </c>
      <c r="H7750" s="150">
        <f>Tabela2[[#This Row],[PERCENTUAL REALIZADO2]]*1/100</f>
        <v>0.98630499999999999</v>
      </c>
      <c r="I7750">
        <v>98.630499999999998</v>
      </c>
      <c r="J7750" s="111">
        <v>41823</v>
      </c>
      <c r="L7750" t="s">
        <v>2</v>
      </c>
      <c r="M7750" t="s">
        <v>84</v>
      </c>
      <c r="N7750" t="s">
        <v>85</v>
      </c>
    </row>
    <row r="7751" spans="1:14" x14ac:dyDescent="0.25">
      <c r="A7751" t="s">
        <v>10620</v>
      </c>
      <c r="B7751" t="s">
        <v>637</v>
      </c>
      <c r="C7751" t="s">
        <v>1458</v>
      </c>
      <c r="D7751" t="s">
        <v>82</v>
      </c>
      <c r="E7751" s="149">
        <v>1950000</v>
      </c>
      <c r="F7751" s="149">
        <v>216666.67</v>
      </c>
      <c r="G7751" s="149">
        <v>2166666.67</v>
      </c>
      <c r="H7751" s="150">
        <f>Tabela2[[#This Row],[PERCENTUAL REALIZADO2]]*1/100</f>
        <v>0</v>
      </c>
      <c r="I7751">
        <v>0</v>
      </c>
      <c r="J7751" s="111">
        <v>41814</v>
      </c>
      <c r="L7751" t="s">
        <v>2</v>
      </c>
      <c r="M7751" t="s">
        <v>84</v>
      </c>
      <c r="N7751" t="s">
        <v>85</v>
      </c>
    </row>
    <row r="7752" spans="1:14" x14ac:dyDescent="0.25">
      <c r="A7752" t="s">
        <v>10621</v>
      </c>
      <c r="B7752" t="s">
        <v>53</v>
      </c>
      <c r="C7752" t="s">
        <v>4041</v>
      </c>
      <c r="D7752" t="s">
        <v>82</v>
      </c>
      <c r="E7752" s="149">
        <v>2000000</v>
      </c>
      <c r="F7752" s="149">
        <v>171010.8</v>
      </c>
      <c r="G7752" s="149">
        <v>2171010.7999999998</v>
      </c>
      <c r="H7752" s="150">
        <f>Tabela2[[#This Row],[PERCENTUAL REALIZADO2]]*1/100</f>
        <v>0.18285399999999999</v>
      </c>
      <c r="I7752">
        <v>18.285399999999999</v>
      </c>
      <c r="J7752" s="111">
        <v>41820</v>
      </c>
      <c r="L7752" t="s">
        <v>2</v>
      </c>
      <c r="M7752" t="s">
        <v>84</v>
      </c>
      <c r="N7752" t="s">
        <v>85</v>
      </c>
    </row>
    <row r="7753" spans="1:14" x14ac:dyDescent="0.25">
      <c r="A7753" t="s">
        <v>10622</v>
      </c>
      <c r="B7753" t="s">
        <v>65</v>
      </c>
      <c r="C7753" t="s">
        <v>141</v>
      </c>
      <c r="D7753" t="s">
        <v>82</v>
      </c>
      <c r="E7753" s="149">
        <v>1213594.96</v>
      </c>
      <c r="F7753" s="149">
        <v>24767.24</v>
      </c>
      <c r="G7753" s="149">
        <v>1238362.2</v>
      </c>
      <c r="H7753" s="150">
        <f>Tabela2[[#This Row],[PERCENTUAL REALIZADO2]]*1/100</f>
        <v>0.97649299999999994</v>
      </c>
      <c r="I7753">
        <v>97.649299999999997</v>
      </c>
      <c r="J7753" s="111">
        <v>41655</v>
      </c>
      <c r="L7753" t="s">
        <v>2</v>
      </c>
      <c r="M7753" t="s">
        <v>84</v>
      </c>
      <c r="N7753" t="s">
        <v>85</v>
      </c>
    </row>
    <row r="7754" spans="1:14" x14ac:dyDescent="0.25">
      <c r="A7754" t="s">
        <v>10623</v>
      </c>
      <c r="B7754" t="s">
        <v>65</v>
      </c>
      <c r="C7754" t="s">
        <v>575</v>
      </c>
      <c r="D7754" t="s">
        <v>82</v>
      </c>
      <c r="E7754" s="149">
        <v>277875</v>
      </c>
      <c r="F7754" s="149">
        <v>6125</v>
      </c>
      <c r="G7754" s="149">
        <v>284000</v>
      </c>
      <c r="H7754" s="150">
        <f>Tabela2[[#This Row],[PERCENTUAL REALIZADO2]]*1/100</f>
        <v>0.625695</v>
      </c>
      <c r="I7754">
        <v>62.569499999999998</v>
      </c>
      <c r="J7754" s="111">
        <v>42551</v>
      </c>
      <c r="L7754" t="s">
        <v>2</v>
      </c>
      <c r="M7754" t="s">
        <v>84</v>
      </c>
      <c r="N7754" t="s">
        <v>85</v>
      </c>
    </row>
    <row r="7755" spans="1:14" x14ac:dyDescent="0.25">
      <c r="A7755" t="s">
        <v>10625</v>
      </c>
      <c r="B7755" t="s">
        <v>66</v>
      </c>
      <c r="C7755" t="s">
        <v>10624</v>
      </c>
      <c r="D7755" t="s">
        <v>82</v>
      </c>
      <c r="E7755" s="149">
        <v>975000</v>
      </c>
      <c r="F7755" s="149">
        <v>616501.81000000006</v>
      </c>
      <c r="G7755" s="149">
        <v>1591501.81</v>
      </c>
      <c r="H7755" s="150">
        <f>Tabela2[[#This Row],[PERCENTUAL REALIZADO2]]*1/100</f>
        <v>0.22257000000000002</v>
      </c>
      <c r="I7755">
        <v>22.257000000000001</v>
      </c>
      <c r="J7755" s="111">
        <v>41822</v>
      </c>
      <c r="L7755" t="s">
        <v>2</v>
      </c>
      <c r="M7755" t="s">
        <v>84</v>
      </c>
      <c r="N7755" t="s">
        <v>85</v>
      </c>
    </row>
    <row r="7756" spans="1:14" x14ac:dyDescent="0.25">
      <c r="A7756" t="s">
        <v>10626</v>
      </c>
      <c r="B7756" t="s">
        <v>52</v>
      </c>
      <c r="C7756" t="s">
        <v>1212</v>
      </c>
      <c r="D7756" t="s">
        <v>82</v>
      </c>
      <c r="E7756" s="149">
        <v>980000</v>
      </c>
      <c r="F7756" s="149">
        <v>20000</v>
      </c>
      <c r="G7756" s="149">
        <v>1000000</v>
      </c>
      <c r="H7756" s="150">
        <f>Tabela2[[#This Row],[PERCENTUAL REALIZADO2]]*1/100</f>
        <v>0.94403999999999999</v>
      </c>
      <c r="I7756">
        <v>94.403999999999996</v>
      </c>
      <c r="J7756" s="111">
        <v>41772</v>
      </c>
      <c r="L7756" t="s">
        <v>2</v>
      </c>
      <c r="M7756" t="s">
        <v>84</v>
      </c>
      <c r="N7756" t="s">
        <v>85</v>
      </c>
    </row>
    <row r="7757" spans="1:14" x14ac:dyDescent="0.25">
      <c r="A7757" t="s">
        <v>10628</v>
      </c>
      <c r="B7757" t="s">
        <v>63</v>
      </c>
      <c r="C7757" t="s">
        <v>1835</v>
      </c>
      <c r="D7757" t="s">
        <v>79</v>
      </c>
      <c r="E7757" s="149">
        <v>390000</v>
      </c>
      <c r="F7757" s="149">
        <v>10000</v>
      </c>
      <c r="G7757" s="149">
        <v>400000</v>
      </c>
      <c r="H7757" s="150">
        <f>Tabela2[[#This Row],[PERCENTUAL REALIZADO2]]*1/100</f>
        <v>0.50190000000000001</v>
      </c>
      <c r="I7757">
        <v>50.19</v>
      </c>
      <c r="J7757" s="111">
        <v>41815</v>
      </c>
      <c r="K7757" s="111">
        <v>42855</v>
      </c>
      <c r="L7757" t="s">
        <v>2</v>
      </c>
      <c r="M7757" t="s">
        <v>80</v>
      </c>
      <c r="N7757" t="s">
        <v>1324</v>
      </c>
    </row>
    <row r="7758" spans="1:14" x14ac:dyDescent="0.25">
      <c r="A7758" t="s">
        <v>10630</v>
      </c>
      <c r="B7758" t="s">
        <v>52</v>
      </c>
      <c r="C7758" t="s">
        <v>3414</v>
      </c>
      <c r="D7758" t="s">
        <v>82</v>
      </c>
      <c r="E7758" s="149">
        <v>33150000</v>
      </c>
      <c r="F7758" s="149">
        <v>7649698.2300000004</v>
      </c>
      <c r="G7758" s="149">
        <v>40799698.229999997</v>
      </c>
      <c r="H7758" s="150">
        <f>Tabela2[[#This Row],[PERCENTUAL REALIZADO2]]*1/100</f>
        <v>0.77117099999999994</v>
      </c>
      <c r="I7758">
        <v>77.117099999999994</v>
      </c>
      <c r="J7758" s="111">
        <v>41542</v>
      </c>
      <c r="L7758" t="s">
        <v>2</v>
      </c>
      <c r="M7758" t="s">
        <v>84</v>
      </c>
      <c r="N7758" t="s">
        <v>85</v>
      </c>
    </row>
    <row r="7759" spans="1:14" x14ac:dyDescent="0.25">
      <c r="A7759" t="s">
        <v>10631</v>
      </c>
      <c r="B7759" t="s">
        <v>52</v>
      </c>
      <c r="C7759" t="s">
        <v>2960</v>
      </c>
      <c r="D7759" t="s">
        <v>82</v>
      </c>
      <c r="E7759" s="149">
        <v>390000</v>
      </c>
      <c r="F7759" s="149">
        <v>10000</v>
      </c>
      <c r="G7759" s="149">
        <v>400000</v>
      </c>
      <c r="H7759" s="150">
        <f>Tabela2[[#This Row],[PERCENTUAL REALIZADO2]]*1/100</f>
        <v>0.58609999999999995</v>
      </c>
      <c r="I7759">
        <v>58.61</v>
      </c>
      <c r="J7759" s="111">
        <v>41814</v>
      </c>
      <c r="L7759" t="s">
        <v>2</v>
      </c>
      <c r="M7759" t="s">
        <v>84</v>
      </c>
      <c r="N7759" t="s">
        <v>85</v>
      </c>
    </row>
    <row r="7760" spans="1:14" x14ac:dyDescent="0.25">
      <c r="A7760" t="s">
        <v>10632</v>
      </c>
      <c r="B7760" t="s">
        <v>51</v>
      </c>
      <c r="C7760" t="s">
        <v>4303</v>
      </c>
      <c r="D7760" t="s">
        <v>82</v>
      </c>
      <c r="E7760" s="149">
        <v>1950000</v>
      </c>
      <c r="F7760" s="149">
        <v>120575.47</v>
      </c>
      <c r="G7760" s="149">
        <v>2070575.47</v>
      </c>
      <c r="H7760" s="150">
        <f>Tabela2[[#This Row],[PERCENTUAL REALIZADO2]]*1/100</f>
        <v>0.12665499999999999</v>
      </c>
      <c r="I7760">
        <v>12.6655</v>
      </c>
      <c r="J7760" s="111">
        <v>42187</v>
      </c>
      <c r="L7760" t="s">
        <v>2</v>
      </c>
      <c r="M7760" t="s">
        <v>84</v>
      </c>
      <c r="N7760" t="s">
        <v>85</v>
      </c>
    </row>
    <row r="7761" spans="1:14" x14ac:dyDescent="0.25">
      <c r="A7761" t="s">
        <v>10633</v>
      </c>
      <c r="B7761" t="s">
        <v>64</v>
      </c>
      <c r="C7761" t="s">
        <v>278</v>
      </c>
      <c r="D7761" t="s">
        <v>82</v>
      </c>
      <c r="E7761" s="149">
        <v>6825000</v>
      </c>
      <c r="F7761" s="149">
        <v>284375</v>
      </c>
      <c r="G7761" s="149">
        <v>7109375</v>
      </c>
      <c r="H7761" s="150">
        <f>Tabela2[[#This Row],[PERCENTUAL REALIZADO2]]*1/100</f>
        <v>0.94878399999999996</v>
      </c>
      <c r="I7761">
        <v>94.878399999999999</v>
      </c>
      <c r="J7761" s="111">
        <v>41513</v>
      </c>
      <c r="L7761" t="s">
        <v>2</v>
      </c>
      <c r="M7761" t="s">
        <v>84</v>
      </c>
      <c r="N7761" t="s">
        <v>85</v>
      </c>
    </row>
    <row r="7762" spans="1:14" x14ac:dyDescent="0.25">
      <c r="A7762" t="s">
        <v>10634</v>
      </c>
      <c r="B7762" t="s">
        <v>48</v>
      </c>
      <c r="C7762" t="s">
        <v>3760</v>
      </c>
      <c r="D7762" t="s">
        <v>82</v>
      </c>
      <c r="E7762" s="149">
        <v>487500</v>
      </c>
      <c r="F7762" s="149">
        <v>9948.98</v>
      </c>
      <c r="G7762" s="149">
        <v>497448.98</v>
      </c>
      <c r="H7762" s="150">
        <f>Tabela2[[#This Row],[PERCENTUAL REALIZADO2]]*1/100</f>
        <v>0.97733099999999995</v>
      </c>
      <c r="I7762">
        <v>97.733099999999993</v>
      </c>
      <c r="J7762" s="111">
        <v>41852</v>
      </c>
      <c r="L7762" t="s">
        <v>2</v>
      </c>
      <c r="M7762" t="s">
        <v>84</v>
      </c>
      <c r="N7762" t="s">
        <v>85</v>
      </c>
    </row>
    <row r="7763" spans="1:14" x14ac:dyDescent="0.25">
      <c r="A7763" t="s">
        <v>10635</v>
      </c>
      <c r="B7763" t="s">
        <v>52</v>
      </c>
      <c r="C7763" t="s">
        <v>6476</v>
      </c>
      <c r="D7763" t="s">
        <v>82</v>
      </c>
      <c r="E7763" s="149">
        <v>243750</v>
      </c>
      <c r="F7763" s="149">
        <v>4974.49</v>
      </c>
      <c r="G7763" s="149">
        <v>248724.49</v>
      </c>
      <c r="H7763" s="150">
        <f>Tabela2[[#This Row],[PERCENTUAL REALIZADO2]]*1/100</f>
        <v>0.77213300000000007</v>
      </c>
      <c r="I7763">
        <v>77.213300000000004</v>
      </c>
      <c r="J7763" s="111">
        <v>42037</v>
      </c>
      <c r="L7763" t="s">
        <v>2</v>
      </c>
      <c r="M7763" t="s">
        <v>84</v>
      </c>
      <c r="N7763" t="s">
        <v>85</v>
      </c>
    </row>
    <row r="7764" spans="1:14" x14ac:dyDescent="0.25">
      <c r="A7764" t="s">
        <v>10636</v>
      </c>
      <c r="B7764" t="s">
        <v>54</v>
      </c>
      <c r="C7764" t="s">
        <v>5067</v>
      </c>
      <c r="D7764" t="s">
        <v>82</v>
      </c>
      <c r="E7764" s="149">
        <v>975000</v>
      </c>
      <c r="F7764" s="149">
        <v>48570.26</v>
      </c>
      <c r="G7764" s="149">
        <v>1023570.26</v>
      </c>
      <c r="H7764" s="150">
        <f>Tabela2[[#This Row],[PERCENTUAL REALIZADO2]]*1/100</f>
        <v>0.35781499999999999</v>
      </c>
      <c r="I7764">
        <v>35.781500000000001</v>
      </c>
      <c r="J7764" s="111">
        <v>41807</v>
      </c>
      <c r="L7764" t="s">
        <v>2</v>
      </c>
      <c r="M7764" t="s">
        <v>84</v>
      </c>
      <c r="N7764" t="s">
        <v>85</v>
      </c>
    </row>
    <row r="7765" spans="1:14" x14ac:dyDescent="0.25">
      <c r="A7765" t="s">
        <v>10637</v>
      </c>
      <c r="B7765" t="s">
        <v>62</v>
      </c>
      <c r="C7765" t="s">
        <v>301</v>
      </c>
      <c r="D7765" t="s">
        <v>82</v>
      </c>
      <c r="E7765" s="149">
        <v>292500</v>
      </c>
      <c r="F7765" s="149">
        <v>30592.43</v>
      </c>
      <c r="G7765" s="149">
        <v>323092.43</v>
      </c>
      <c r="H7765" s="150">
        <f>Tabela2[[#This Row],[PERCENTUAL REALIZADO2]]*1/100</f>
        <v>1.5282E-2</v>
      </c>
      <c r="I7765">
        <v>1.5282</v>
      </c>
      <c r="J7765" s="111">
        <v>42009</v>
      </c>
      <c r="L7765" t="s">
        <v>2</v>
      </c>
      <c r="M7765" t="s">
        <v>84</v>
      </c>
      <c r="N7765" t="s">
        <v>85</v>
      </c>
    </row>
    <row r="7766" spans="1:14" x14ac:dyDescent="0.25">
      <c r="A7766" t="s">
        <v>10639</v>
      </c>
      <c r="B7766" t="s">
        <v>48</v>
      </c>
      <c r="C7766" t="s">
        <v>6184</v>
      </c>
      <c r="D7766" t="s">
        <v>82</v>
      </c>
      <c r="E7766" s="149">
        <v>243750</v>
      </c>
      <c r="F7766" s="149">
        <v>21524.74</v>
      </c>
      <c r="G7766" s="149">
        <v>265274.74</v>
      </c>
      <c r="H7766" s="150">
        <f>Tabela2[[#This Row],[PERCENTUAL REALIZADO2]]*1/100</f>
        <v>0.99854900000000002</v>
      </c>
      <c r="I7766">
        <v>99.854900000000001</v>
      </c>
      <c r="J7766" s="111">
        <v>42522</v>
      </c>
      <c r="L7766" t="s">
        <v>2</v>
      </c>
      <c r="M7766" t="s">
        <v>84</v>
      </c>
      <c r="N7766" t="s">
        <v>85</v>
      </c>
    </row>
    <row r="7767" spans="1:14" x14ac:dyDescent="0.25">
      <c r="A7767" t="s">
        <v>10640</v>
      </c>
      <c r="B7767" t="s">
        <v>65</v>
      </c>
      <c r="C7767" t="s">
        <v>1821</v>
      </c>
      <c r="D7767" t="s">
        <v>117</v>
      </c>
      <c r="E7767" s="149">
        <v>100000</v>
      </c>
      <c r="F7767" s="149">
        <v>3000</v>
      </c>
      <c r="G7767" s="149">
        <v>103000</v>
      </c>
      <c r="H7767" s="150">
        <f>Tabela2[[#This Row],[PERCENTUAL REALIZADO2]]*1/100</f>
        <v>0.51259999999999994</v>
      </c>
      <c r="I7767">
        <v>51.26</v>
      </c>
      <c r="J7767" s="111">
        <v>42011</v>
      </c>
      <c r="K7767" s="111">
        <v>42916</v>
      </c>
      <c r="L7767" t="s">
        <v>2</v>
      </c>
      <c r="M7767" t="s">
        <v>120</v>
      </c>
      <c r="N7767" t="s">
        <v>121</v>
      </c>
    </row>
    <row r="7768" spans="1:14" x14ac:dyDescent="0.25">
      <c r="A7768" t="s">
        <v>10641</v>
      </c>
      <c r="B7768" t="s">
        <v>63</v>
      </c>
      <c r="C7768" t="s">
        <v>1441</v>
      </c>
      <c r="D7768" t="s">
        <v>117</v>
      </c>
      <c r="E7768" s="149">
        <v>500000</v>
      </c>
      <c r="F7768" s="149">
        <v>10205</v>
      </c>
      <c r="G7768" s="149">
        <v>510205</v>
      </c>
      <c r="H7768" s="150">
        <f>Tabela2[[#This Row],[PERCENTUAL REALIZADO2]]*1/100</f>
        <v>0.495</v>
      </c>
      <c r="I7768">
        <v>49.5</v>
      </c>
      <c r="J7768" s="111">
        <v>42086</v>
      </c>
      <c r="K7768" s="111">
        <v>43524</v>
      </c>
      <c r="L7768" t="s">
        <v>2</v>
      </c>
      <c r="M7768" t="s">
        <v>120</v>
      </c>
      <c r="N7768" t="s">
        <v>121</v>
      </c>
    </row>
    <row r="7769" spans="1:14" x14ac:dyDescent="0.25">
      <c r="A7769" t="s">
        <v>10642</v>
      </c>
      <c r="B7769" t="s">
        <v>48</v>
      </c>
      <c r="C7769" t="s">
        <v>1471</v>
      </c>
      <c r="D7769" t="s">
        <v>117</v>
      </c>
      <c r="E7769" s="149">
        <v>487500</v>
      </c>
      <c r="F7769" s="149">
        <v>36339.56</v>
      </c>
      <c r="G7769" s="149">
        <v>523839.56</v>
      </c>
      <c r="H7769" s="150">
        <f>Tabela2[[#This Row],[PERCENTUAL REALIZADO2]]*1/100</f>
        <v>0.5</v>
      </c>
      <c r="I7769">
        <v>50</v>
      </c>
      <c r="J7769" s="111">
        <v>41780</v>
      </c>
      <c r="K7769" s="111">
        <v>43189</v>
      </c>
      <c r="L7769" t="s">
        <v>2</v>
      </c>
      <c r="M7769" t="s">
        <v>120</v>
      </c>
      <c r="N7769" t="s">
        <v>121</v>
      </c>
    </row>
    <row r="7770" spans="1:14" x14ac:dyDescent="0.25">
      <c r="A7770" t="s">
        <v>10643</v>
      </c>
      <c r="B7770" t="s">
        <v>68</v>
      </c>
      <c r="C7770" t="s">
        <v>1419</v>
      </c>
      <c r="D7770" t="s">
        <v>117</v>
      </c>
      <c r="E7770" s="149">
        <v>341250</v>
      </c>
      <c r="F7770" s="149">
        <v>57466.48</v>
      </c>
      <c r="G7770" s="149">
        <v>398716.48</v>
      </c>
      <c r="H7770" s="150">
        <f>Tabela2[[#This Row],[PERCENTUAL REALIZADO2]]*1/100</f>
        <v>3.0499999999999999E-2</v>
      </c>
      <c r="I7770">
        <v>3.05</v>
      </c>
      <c r="J7770" s="111">
        <v>42614</v>
      </c>
      <c r="K7770" s="111">
        <v>43110</v>
      </c>
      <c r="L7770" t="s">
        <v>2</v>
      </c>
      <c r="M7770" t="s">
        <v>120</v>
      </c>
      <c r="N7770" t="s">
        <v>121</v>
      </c>
    </row>
    <row r="7771" spans="1:14" x14ac:dyDescent="0.25">
      <c r="A7771" t="s">
        <v>10644</v>
      </c>
      <c r="B7771" t="s">
        <v>54</v>
      </c>
      <c r="C7771" t="s">
        <v>5542</v>
      </c>
      <c r="D7771" t="s">
        <v>82</v>
      </c>
      <c r="E7771" s="149">
        <v>292500</v>
      </c>
      <c r="F7771" s="149">
        <v>123432.46</v>
      </c>
      <c r="G7771" s="149">
        <v>415932.46</v>
      </c>
      <c r="H7771" s="150">
        <f>Tabela2[[#This Row],[PERCENTUAL REALIZADO2]]*1/100</f>
        <v>0.59876099999999999</v>
      </c>
      <c r="I7771">
        <v>59.876100000000001</v>
      </c>
      <c r="J7771" s="111">
        <v>41794</v>
      </c>
      <c r="L7771" t="s">
        <v>2</v>
      </c>
      <c r="M7771" t="s">
        <v>84</v>
      </c>
      <c r="N7771" t="s">
        <v>85</v>
      </c>
    </row>
    <row r="7772" spans="1:14" x14ac:dyDescent="0.25">
      <c r="A7772" t="s">
        <v>10646</v>
      </c>
      <c r="B7772" t="s">
        <v>58</v>
      </c>
      <c r="C7772" t="s">
        <v>988</v>
      </c>
      <c r="D7772" t="s">
        <v>117</v>
      </c>
      <c r="E7772" s="149">
        <v>1750000</v>
      </c>
      <c r="F7772" s="149">
        <v>263040.07</v>
      </c>
      <c r="G7772" s="149">
        <v>2013040.07</v>
      </c>
      <c r="H7772" s="150">
        <f>Tabela2[[#This Row],[PERCENTUAL REALIZADO2]]*1/100</f>
        <v>1.54E-2</v>
      </c>
      <c r="I7772">
        <v>1.54</v>
      </c>
      <c r="J7772" s="111">
        <v>41820</v>
      </c>
      <c r="K7772" s="111">
        <v>42735</v>
      </c>
      <c r="L7772" t="s">
        <v>2</v>
      </c>
      <c r="M7772" t="s">
        <v>120</v>
      </c>
      <c r="N7772" t="s">
        <v>121</v>
      </c>
    </row>
    <row r="7773" spans="1:14" x14ac:dyDescent="0.25">
      <c r="A7773" t="s">
        <v>10648</v>
      </c>
      <c r="B7773" t="s">
        <v>65</v>
      </c>
      <c r="C7773" t="s">
        <v>10647</v>
      </c>
      <c r="D7773" t="s">
        <v>86</v>
      </c>
      <c r="E7773" s="149">
        <v>987600</v>
      </c>
      <c r="F7773" s="149">
        <v>122778.78</v>
      </c>
      <c r="G7773" s="149">
        <v>1110378.78</v>
      </c>
      <c r="H7773" s="150">
        <f>Tabela2[[#This Row],[PERCENTUAL REALIZADO2]]*1/100</f>
        <v>0.3775</v>
      </c>
      <c r="I7773">
        <v>37.75</v>
      </c>
      <c r="J7773" s="111">
        <v>41816</v>
      </c>
      <c r="K7773" s="111">
        <v>43099</v>
      </c>
      <c r="L7773" t="s">
        <v>2</v>
      </c>
      <c r="M7773" t="s">
        <v>84</v>
      </c>
      <c r="N7773" t="s">
        <v>717</v>
      </c>
    </row>
    <row r="7774" spans="1:14" x14ac:dyDescent="0.25">
      <c r="A7774" t="s">
        <v>10649</v>
      </c>
      <c r="B7774" t="s">
        <v>48</v>
      </c>
      <c r="C7774" t="s">
        <v>6184</v>
      </c>
      <c r="D7774" t="s">
        <v>82</v>
      </c>
      <c r="E7774" s="149">
        <v>487500</v>
      </c>
      <c r="F7774" s="149">
        <v>9949</v>
      </c>
      <c r="G7774" s="149">
        <v>497449</v>
      </c>
      <c r="H7774" s="150">
        <f>Tabela2[[#This Row],[PERCENTUAL REALIZADO2]]*1/100</f>
        <v>0.87268000000000001</v>
      </c>
      <c r="I7774">
        <v>87.268000000000001</v>
      </c>
      <c r="J7774" s="111">
        <v>42024</v>
      </c>
      <c r="L7774" t="s">
        <v>2</v>
      </c>
      <c r="M7774" t="s">
        <v>84</v>
      </c>
      <c r="N7774" t="s">
        <v>85</v>
      </c>
    </row>
    <row r="7775" spans="1:14" x14ac:dyDescent="0.25">
      <c r="A7775" t="s">
        <v>10653</v>
      </c>
      <c r="B7775" t="s">
        <v>47</v>
      </c>
      <c r="C7775" t="s">
        <v>1853</v>
      </c>
      <c r="D7775" t="s">
        <v>117</v>
      </c>
      <c r="E7775" s="149">
        <v>487500</v>
      </c>
      <c r="F7775" s="149">
        <v>12500</v>
      </c>
      <c r="G7775" s="149">
        <v>500000</v>
      </c>
      <c r="H7775" s="150">
        <f>Tabela2[[#This Row],[PERCENTUAL REALIZADO2]]*1/100</f>
        <v>0.62909999999999999</v>
      </c>
      <c r="I7775">
        <v>62.91</v>
      </c>
      <c r="J7775" s="111">
        <v>41824</v>
      </c>
      <c r="K7775" s="111">
        <v>42885</v>
      </c>
      <c r="L7775" t="s">
        <v>2</v>
      </c>
      <c r="M7775" t="s">
        <v>120</v>
      </c>
      <c r="N7775" t="s">
        <v>121</v>
      </c>
    </row>
    <row r="7776" spans="1:14" x14ac:dyDescent="0.25">
      <c r="A7776" t="s">
        <v>10654</v>
      </c>
      <c r="B7776" t="s">
        <v>52</v>
      </c>
      <c r="C7776" t="s">
        <v>6927</v>
      </c>
      <c r="D7776" t="s">
        <v>82</v>
      </c>
      <c r="E7776" s="149">
        <v>487500</v>
      </c>
      <c r="F7776" s="149">
        <v>12500</v>
      </c>
      <c r="G7776" s="149">
        <v>500000</v>
      </c>
      <c r="H7776" s="150">
        <f>Tabela2[[#This Row],[PERCENTUAL REALIZADO2]]*1/100</f>
        <v>0.99984399999999996</v>
      </c>
      <c r="I7776">
        <v>99.984399999999994</v>
      </c>
      <c r="J7776" s="111">
        <v>41453</v>
      </c>
      <c r="L7776" t="s">
        <v>2</v>
      </c>
      <c r="M7776" t="s">
        <v>84</v>
      </c>
      <c r="N7776" t="s">
        <v>85</v>
      </c>
    </row>
    <row r="7777" spans="1:14" x14ac:dyDescent="0.25">
      <c r="A7777" t="s">
        <v>10656</v>
      </c>
      <c r="B7777" t="s">
        <v>57</v>
      </c>
      <c r="C7777" t="s">
        <v>10655</v>
      </c>
      <c r="D7777" t="s">
        <v>82</v>
      </c>
      <c r="E7777" s="149">
        <v>243750</v>
      </c>
      <c r="F7777" s="149">
        <v>6250</v>
      </c>
      <c r="G7777" s="149">
        <v>250000</v>
      </c>
      <c r="H7777" s="150">
        <f>Tabela2[[#This Row],[PERCENTUAL REALIZADO2]]*1/100</f>
        <v>0.43598700000000001</v>
      </c>
      <c r="I7777">
        <v>43.598700000000001</v>
      </c>
      <c r="J7777" s="111">
        <v>41769</v>
      </c>
      <c r="L7777" t="s">
        <v>2</v>
      </c>
      <c r="M7777" t="s">
        <v>84</v>
      </c>
      <c r="N7777" t="s">
        <v>85</v>
      </c>
    </row>
    <row r="7778" spans="1:14" x14ac:dyDescent="0.25">
      <c r="A7778" t="s">
        <v>10657</v>
      </c>
      <c r="B7778" t="s">
        <v>52</v>
      </c>
      <c r="C7778" t="s">
        <v>7814</v>
      </c>
      <c r="D7778" t="s">
        <v>82</v>
      </c>
      <c r="E7778" s="149">
        <v>1000000</v>
      </c>
      <c r="F7778" s="149">
        <v>30000</v>
      </c>
      <c r="G7778" s="149">
        <v>1030000</v>
      </c>
      <c r="H7778" s="150">
        <f>Tabela2[[#This Row],[PERCENTUAL REALIZADO2]]*1/100</f>
        <v>0.47767300000000001</v>
      </c>
      <c r="I7778">
        <v>47.767299999999999</v>
      </c>
      <c r="J7778" s="111">
        <v>41526</v>
      </c>
      <c r="L7778" t="s">
        <v>2</v>
      </c>
      <c r="M7778" t="s">
        <v>84</v>
      </c>
      <c r="N7778" t="s">
        <v>85</v>
      </c>
    </row>
    <row r="7779" spans="1:14" x14ac:dyDescent="0.25">
      <c r="A7779" t="s">
        <v>10658</v>
      </c>
      <c r="B7779" t="s">
        <v>65</v>
      </c>
      <c r="C7779" t="s">
        <v>7657</v>
      </c>
      <c r="D7779" t="s">
        <v>82</v>
      </c>
      <c r="E7779" s="149">
        <v>341250</v>
      </c>
      <c r="F7779" s="149">
        <v>35000</v>
      </c>
      <c r="G7779" s="149">
        <v>376250</v>
      </c>
      <c r="H7779" s="150">
        <f>Tabela2[[#This Row],[PERCENTUAL REALIZADO2]]*1/100</f>
        <v>0.78958799999999996</v>
      </c>
      <c r="I7779">
        <v>78.958799999999997</v>
      </c>
      <c r="J7779" s="111">
        <v>41927</v>
      </c>
      <c r="L7779" t="s">
        <v>2</v>
      </c>
      <c r="M7779" t="s">
        <v>84</v>
      </c>
      <c r="N7779" t="s">
        <v>85</v>
      </c>
    </row>
    <row r="7780" spans="1:14" x14ac:dyDescent="0.25">
      <c r="A7780" t="s">
        <v>9328</v>
      </c>
      <c r="B7780" t="s">
        <v>637</v>
      </c>
      <c r="C7780" t="s">
        <v>1458</v>
      </c>
      <c r="D7780" t="s">
        <v>82</v>
      </c>
      <c r="E7780" s="149">
        <v>487500</v>
      </c>
      <c r="F7780" s="149">
        <v>25658</v>
      </c>
      <c r="G7780" s="149">
        <v>513158</v>
      </c>
      <c r="H7780" s="150">
        <f>Tabela2[[#This Row],[PERCENTUAL REALIZADO2]]*1/100</f>
        <v>4.1079999999999997E-3</v>
      </c>
      <c r="I7780">
        <v>0.4108</v>
      </c>
      <c r="J7780" s="111">
        <v>41278</v>
      </c>
      <c r="L7780" t="s">
        <v>2</v>
      </c>
      <c r="M7780" t="s">
        <v>84</v>
      </c>
      <c r="N7780" t="s">
        <v>85</v>
      </c>
    </row>
    <row r="7781" spans="1:14" x14ac:dyDescent="0.25">
      <c r="A7781" t="s">
        <v>10659</v>
      </c>
      <c r="B7781" t="s">
        <v>52</v>
      </c>
      <c r="C7781" t="s">
        <v>6476</v>
      </c>
      <c r="D7781" t="s">
        <v>82</v>
      </c>
      <c r="E7781" s="149">
        <v>320000</v>
      </c>
      <c r="F7781" s="149">
        <v>9600</v>
      </c>
      <c r="G7781" s="149">
        <v>329600</v>
      </c>
      <c r="H7781" s="150">
        <f>Tabela2[[#This Row],[PERCENTUAL REALIZADO2]]*1/100</f>
        <v>0.77260800000000007</v>
      </c>
      <c r="I7781">
        <v>77.260800000000003</v>
      </c>
      <c r="J7781" s="111">
        <v>42299</v>
      </c>
      <c r="L7781" t="s">
        <v>2</v>
      </c>
      <c r="M7781" t="s">
        <v>84</v>
      </c>
      <c r="N7781" t="s">
        <v>85</v>
      </c>
    </row>
    <row r="7782" spans="1:14" x14ac:dyDescent="0.25">
      <c r="A7782" t="s">
        <v>10660</v>
      </c>
      <c r="B7782" t="s">
        <v>62</v>
      </c>
      <c r="C7782" t="s">
        <v>316</v>
      </c>
      <c r="D7782" t="s">
        <v>82</v>
      </c>
      <c r="E7782" s="149">
        <v>13305600</v>
      </c>
      <c r="F7782" s="149">
        <v>714976.35</v>
      </c>
      <c r="G7782" s="149">
        <v>14020576.35</v>
      </c>
      <c r="H7782" s="150">
        <f>Tabela2[[#This Row],[PERCENTUAL REALIZADO2]]*1/100</f>
        <v>0.87785300000000011</v>
      </c>
      <c r="I7782">
        <v>87.785300000000007</v>
      </c>
      <c r="J7782" s="111">
        <v>41699</v>
      </c>
      <c r="L7782" t="s">
        <v>2</v>
      </c>
      <c r="M7782" t="s">
        <v>84</v>
      </c>
      <c r="N7782" t="s">
        <v>85</v>
      </c>
    </row>
    <row r="7783" spans="1:14" x14ac:dyDescent="0.25">
      <c r="A7783" t="s">
        <v>10661</v>
      </c>
      <c r="B7783" t="s">
        <v>67</v>
      </c>
      <c r="C7783" t="s">
        <v>1667</v>
      </c>
      <c r="D7783" t="s">
        <v>82</v>
      </c>
      <c r="E7783" s="149">
        <v>438750</v>
      </c>
      <c r="F7783" s="149">
        <v>11250</v>
      </c>
      <c r="G7783" s="149">
        <v>450000</v>
      </c>
      <c r="H7783" s="150">
        <f>Tabela2[[#This Row],[PERCENTUAL REALIZADO2]]*1/100</f>
        <v>1.1557999999999999E-2</v>
      </c>
      <c r="I7783">
        <v>1.1557999999999999</v>
      </c>
      <c r="J7783" s="111">
        <v>41731</v>
      </c>
      <c r="L7783" t="s">
        <v>2</v>
      </c>
      <c r="M7783" t="s">
        <v>84</v>
      </c>
      <c r="N7783" t="s">
        <v>85</v>
      </c>
    </row>
    <row r="7784" spans="1:14" x14ac:dyDescent="0.25">
      <c r="A7784" t="s">
        <v>10662</v>
      </c>
      <c r="B7784" t="s">
        <v>65</v>
      </c>
      <c r="C7784" t="s">
        <v>8103</v>
      </c>
      <c r="D7784" t="s">
        <v>82</v>
      </c>
      <c r="E7784" s="149">
        <v>390000</v>
      </c>
      <c r="F7784" s="149">
        <v>132805.60999999999</v>
      </c>
      <c r="G7784" s="149">
        <v>522805.61</v>
      </c>
      <c r="H7784" s="150">
        <f>Tabela2[[#This Row],[PERCENTUAL REALIZADO2]]*1/100</f>
        <v>0.85582400000000003</v>
      </c>
      <c r="I7784">
        <v>85.582400000000007</v>
      </c>
      <c r="J7784" s="111">
        <v>42005</v>
      </c>
      <c r="L7784" t="s">
        <v>2</v>
      </c>
      <c r="M7784" t="s">
        <v>84</v>
      </c>
      <c r="N7784" t="s">
        <v>85</v>
      </c>
    </row>
    <row r="7785" spans="1:14" x14ac:dyDescent="0.25">
      <c r="A7785" t="s">
        <v>10663</v>
      </c>
      <c r="B7785" t="s">
        <v>65</v>
      </c>
      <c r="C7785" t="s">
        <v>3278</v>
      </c>
      <c r="D7785" t="s">
        <v>82</v>
      </c>
      <c r="E7785" s="149">
        <v>292500</v>
      </c>
      <c r="F7785" s="149">
        <v>16391.21</v>
      </c>
      <c r="G7785" s="149">
        <v>308891.21000000002</v>
      </c>
      <c r="H7785" s="150">
        <f>Tabela2[[#This Row],[PERCENTUAL REALIZADO2]]*1/100</f>
        <v>0.51854900000000004</v>
      </c>
      <c r="I7785">
        <v>51.854900000000001</v>
      </c>
      <c r="J7785" s="111">
        <v>41932</v>
      </c>
      <c r="L7785" t="s">
        <v>2</v>
      </c>
      <c r="M7785" t="s">
        <v>84</v>
      </c>
      <c r="N7785" t="s">
        <v>85</v>
      </c>
    </row>
    <row r="7786" spans="1:14" x14ac:dyDescent="0.25">
      <c r="A7786" t="s">
        <v>10664</v>
      </c>
      <c r="B7786" t="s">
        <v>56</v>
      </c>
      <c r="C7786" t="s">
        <v>1156</v>
      </c>
      <c r="D7786" t="s">
        <v>117</v>
      </c>
      <c r="E7786" s="149">
        <v>1950000</v>
      </c>
      <c r="F7786" s="149">
        <v>136681.38</v>
      </c>
      <c r="G7786" s="149">
        <v>2086681.38</v>
      </c>
      <c r="H7786" s="150">
        <f>Tabela2[[#This Row],[PERCENTUAL REALIZADO2]]*1/100</f>
        <v>0.35850000000000004</v>
      </c>
      <c r="I7786">
        <v>35.85</v>
      </c>
      <c r="J7786" s="111">
        <v>41087</v>
      </c>
      <c r="K7786" s="111">
        <v>43464</v>
      </c>
      <c r="L7786" t="s">
        <v>2</v>
      </c>
      <c r="M7786" t="s">
        <v>120</v>
      </c>
      <c r="N7786" t="s">
        <v>121</v>
      </c>
    </row>
    <row r="7787" spans="1:14" x14ac:dyDescent="0.25">
      <c r="A7787" t="s">
        <v>10665</v>
      </c>
      <c r="B7787" t="s">
        <v>58</v>
      </c>
      <c r="C7787" t="s">
        <v>1313</v>
      </c>
      <c r="D7787" t="s">
        <v>82</v>
      </c>
      <c r="E7787" s="149">
        <v>4600000</v>
      </c>
      <c r="F7787" s="149">
        <v>200000</v>
      </c>
      <c r="G7787" s="149">
        <v>4800000</v>
      </c>
      <c r="H7787" s="150">
        <f>Tabela2[[#This Row],[PERCENTUAL REALIZADO2]]*1/100</f>
        <v>6.9583000000000006E-2</v>
      </c>
      <c r="I7787">
        <v>6.9583000000000004</v>
      </c>
      <c r="J7787" s="111">
        <v>42095</v>
      </c>
      <c r="L7787" t="s">
        <v>2</v>
      </c>
      <c r="M7787" t="s">
        <v>84</v>
      </c>
      <c r="N7787" t="s">
        <v>85</v>
      </c>
    </row>
    <row r="7788" spans="1:14" x14ac:dyDescent="0.25">
      <c r="A7788" t="s">
        <v>10666</v>
      </c>
      <c r="B7788" t="s">
        <v>52</v>
      </c>
      <c r="C7788" t="s">
        <v>8987</v>
      </c>
      <c r="D7788" t="s">
        <v>82</v>
      </c>
      <c r="E7788" s="149">
        <v>2437500</v>
      </c>
      <c r="F7788" s="149">
        <v>101562.5</v>
      </c>
      <c r="G7788" s="149">
        <v>2539062.5</v>
      </c>
      <c r="H7788" s="150">
        <f>Tabela2[[#This Row],[PERCENTUAL REALIZADO2]]*1/100</f>
        <v>5.6910000000000007E-3</v>
      </c>
      <c r="I7788">
        <v>0.56910000000000005</v>
      </c>
      <c r="J7788" s="111">
        <v>41814</v>
      </c>
      <c r="L7788" t="s">
        <v>2</v>
      </c>
      <c r="M7788" t="s">
        <v>84</v>
      </c>
      <c r="N7788" t="s">
        <v>85</v>
      </c>
    </row>
    <row r="7789" spans="1:14" x14ac:dyDescent="0.25">
      <c r="A7789" t="s">
        <v>10668</v>
      </c>
      <c r="B7789" t="s">
        <v>48</v>
      </c>
      <c r="C7789" t="s">
        <v>1391</v>
      </c>
      <c r="D7789" t="s">
        <v>117</v>
      </c>
      <c r="E7789" s="149">
        <v>600000</v>
      </c>
      <c r="F7789" s="149">
        <v>12250</v>
      </c>
      <c r="G7789" s="149">
        <v>612250</v>
      </c>
      <c r="H7789" s="150">
        <f>Tabela2[[#This Row],[PERCENTUAL REALIZADO2]]*1/100</f>
        <v>0.66189999999999993</v>
      </c>
      <c r="I7789">
        <v>66.19</v>
      </c>
      <c r="J7789" s="111">
        <v>41759</v>
      </c>
      <c r="K7789" s="111">
        <v>43119</v>
      </c>
      <c r="L7789" t="s">
        <v>2</v>
      </c>
      <c r="M7789" t="s">
        <v>120</v>
      </c>
      <c r="N7789" t="s">
        <v>121</v>
      </c>
    </row>
    <row r="7790" spans="1:14" x14ac:dyDescent="0.25">
      <c r="A7790" t="s">
        <v>10669</v>
      </c>
      <c r="B7790" t="s">
        <v>61</v>
      </c>
      <c r="C7790" t="s">
        <v>1477</v>
      </c>
      <c r="D7790" t="s">
        <v>86</v>
      </c>
      <c r="E7790" s="149">
        <v>789800</v>
      </c>
      <c r="F7790" s="149">
        <v>115985.60000000001</v>
      </c>
      <c r="G7790" s="149">
        <v>905785.6</v>
      </c>
      <c r="H7790" s="150">
        <f>Tabela2[[#This Row],[PERCENTUAL REALIZADO2]]*1/100</f>
        <v>0.54859999999999998</v>
      </c>
      <c r="I7790">
        <v>54.86</v>
      </c>
      <c r="J7790" s="111">
        <v>41816</v>
      </c>
      <c r="K7790" s="111">
        <v>43281</v>
      </c>
      <c r="L7790" t="s">
        <v>2</v>
      </c>
      <c r="M7790" t="s">
        <v>84</v>
      </c>
      <c r="N7790" t="s">
        <v>717</v>
      </c>
    </row>
    <row r="7791" spans="1:14" x14ac:dyDescent="0.25">
      <c r="A7791" t="s">
        <v>10671</v>
      </c>
      <c r="B7791" t="s">
        <v>58</v>
      </c>
      <c r="C7791" t="s">
        <v>10670</v>
      </c>
      <c r="D7791" t="s">
        <v>86</v>
      </c>
      <c r="E7791" s="149">
        <v>295300</v>
      </c>
      <c r="F7791" s="149">
        <v>35378.07</v>
      </c>
      <c r="G7791" s="149">
        <v>330678.07</v>
      </c>
      <c r="H7791" s="150">
        <f>Tabela2[[#This Row],[PERCENTUAL REALIZADO2]]*1/100</f>
        <v>0.8427</v>
      </c>
      <c r="I7791">
        <v>84.27</v>
      </c>
      <c r="J7791" s="111">
        <v>41646</v>
      </c>
      <c r="K7791" s="111">
        <v>42663</v>
      </c>
      <c r="L7791" t="s">
        <v>2</v>
      </c>
      <c r="M7791" t="s">
        <v>84</v>
      </c>
      <c r="N7791" t="s">
        <v>717</v>
      </c>
    </row>
    <row r="7792" spans="1:14" x14ac:dyDescent="0.25">
      <c r="A7792" t="s">
        <v>10672</v>
      </c>
      <c r="B7792" t="s">
        <v>68</v>
      </c>
      <c r="C7792" t="s">
        <v>212</v>
      </c>
      <c r="D7792" t="s">
        <v>82</v>
      </c>
      <c r="E7792" s="149">
        <v>578973.21</v>
      </c>
      <c r="F7792" s="149">
        <v>173451.28</v>
      </c>
      <c r="G7792" s="149">
        <v>752424.49</v>
      </c>
      <c r="H7792" s="150">
        <f>Tabela2[[#This Row],[PERCENTUAL REALIZADO2]]*1/100</f>
        <v>0.63970899999999997</v>
      </c>
      <c r="I7792">
        <v>63.9709</v>
      </c>
      <c r="J7792" s="111">
        <v>41822</v>
      </c>
      <c r="L7792" t="s">
        <v>2</v>
      </c>
      <c r="M7792" t="s">
        <v>84</v>
      </c>
      <c r="N7792" t="s">
        <v>85</v>
      </c>
    </row>
    <row r="7793" spans="1:14" x14ac:dyDescent="0.25">
      <c r="A7793" t="s">
        <v>10673</v>
      </c>
      <c r="B7793" t="s">
        <v>48</v>
      </c>
      <c r="C7793" t="s">
        <v>1807</v>
      </c>
      <c r="D7793" t="s">
        <v>82</v>
      </c>
      <c r="E7793" s="149">
        <v>487500</v>
      </c>
      <c r="F7793" s="149">
        <v>68022.539999999994</v>
      </c>
      <c r="G7793" s="149">
        <v>555522.54</v>
      </c>
      <c r="H7793" s="150">
        <f>Tabela2[[#This Row],[PERCENTUAL REALIZADO2]]*1/100</f>
        <v>0.17121900000000001</v>
      </c>
      <c r="I7793">
        <v>17.1219</v>
      </c>
      <c r="J7793" s="111">
        <v>42278</v>
      </c>
      <c r="L7793" t="s">
        <v>2</v>
      </c>
      <c r="M7793" t="s">
        <v>84</v>
      </c>
      <c r="N7793" t="s">
        <v>85</v>
      </c>
    </row>
    <row r="7794" spans="1:14" x14ac:dyDescent="0.25">
      <c r="A7794" t="s">
        <v>10674</v>
      </c>
      <c r="B7794" t="s">
        <v>65</v>
      </c>
      <c r="C7794" t="s">
        <v>6748</v>
      </c>
      <c r="D7794" t="s">
        <v>82</v>
      </c>
      <c r="E7794" s="149">
        <v>2925000</v>
      </c>
      <c r="F7794" s="149">
        <v>1475927.11</v>
      </c>
      <c r="G7794" s="149">
        <v>4400927.1100000003</v>
      </c>
      <c r="H7794" s="150">
        <f>Tabela2[[#This Row],[PERCENTUAL REALIZADO2]]*1/100</f>
        <v>2.6977000000000001E-2</v>
      </c>
      <c r="I7794">
        <v>2.6977000000000002</v>
      </c>
      <c r="J7794" s="111">
        <v>42172</v>
      </c>
      <c r="L7794" t="s">
        <v>2</v>
      </c>
      <c r="M7794" t="s">
        <v>84</v>
      </c>
      <c r="N7794" t="s">
        <v>85</v>
      </c>
    </row>
    <row r="7795" spans="1:14" x14ac:dyDescent="0.25">
      <c r="A7795" t="s">
        <v>10676</v>
      </c>
      <c r="B7795" t="s">
        <v>45</v>
      </c>
      <c r="C7795" t="s">
        <v>10675</v>
      </c>
      <c r="D7795" t="s">
        <v>82</v>
      </c>
      <c r="E7795" s="149">
        <v>292500</v>
      </c>
      <c r="F7795" s="149">
        <v>17393.259999999998</v>
      </c>
      <c r="G7795" s="149">
        <v>309893.26</v>
      </c>
      <c r="H7795" s="150">
        <f>Tabela2[[#This Row],[PERCENTUAL REALIZADO2]]*1/100</f>
        <v>0.52071000000000001</v>
      </c>
      <c r="I7795">
        <v>52.070999999999998</v>
      </c>
      <c r="J7795" s="111">
        <v>41816</v>
      </c>
      <c r="L7795" t="s">
        <v>2</v>
      </c>
      <c r="M7795" t="s">
        <v>84</v>
      </c>
      <c r="N7795" t="s">
        <v>85</v>
      </c>
    </row>
    <row r="7796" spans="1:14" x14ac:dyDescent="0.25">
      <c r="A7796" t="s">
        <v>10677</v>
      </c>
      <c r="B7796" t="s">
        <v>65</v>
      </c>
      <c r="C7796" t="s">
        <v>1306</v>
      </c>
      <c r="D7796" t="s">
        <v>82</v>
      </c>
      <c r="E7796" s="149">
        <v>6766000</v>
      </c>
      <c r="F7796" s="149">
        <v>588347.82999999996</v>
      </c>
      <c r="G7796" s="149">
        <v>7354347.8300000001</v>
      </c>
      <c r="H7796" s="150">
        <f>Tabela2[[#This Row],[PERCENTUAL REALIZADO2]]*1/100</f>
        <v>3.7935999999999998E-2</v>
      </c>
      <c r="I7796">
        <v>3.7936000000000001</v>
      </c>
      <c r="J7796" s="111">
        <v>41487</v>
      </c>
      <c r="L7796" t="s">
        <v>2</v>
      </c>
      <c r="M7796" t="s">
        <v>84</v>
      </c>
      <c r="N7796" t="s">
        <v>479</v>
      </c>
    </row>
    <row r="7797" spans="1:14" x14ac:dyDescent="0.25">
      <c r="A7797" t="s">
        <v>10678</v>
      </c>
      <c r="B7797" t="s">
        <v>58</v>
      </c>
      <c r="C7797" t="s">
        <v>285</v>
      </c>
      <c r="D7797" t="s">
        <v>82</v>
      </c>
      <c r="E7797" s="149">
        <v>7000000</v>
      </c>
      <c r="F7797" s="149">
        <v>368421.05</v>
      </c>
      <c r="G7797" s="149">
        <v>7368421.0499999998</v>
      </c>
      <c r="H7797" s="150">
        <f>Tabela2[[#This Row],[PERCENTUAL REALIZADO2]]*1/100</f>
        <v>0.20576699999999998</v>
      </c>
      <c r="I7797">
        <v>20.576699999999999</v>
      </c>
      <c r="J7797" s="111">
        <v>41671</v>
      </c>
      <c r="L7797" t="s">
        <v>2</v>
      </c>
      <c r="M7797" t="s">
        <v>84</v>
      </c>
      <c r="N7797" t="s">
        <v>85</v>
      </c>
    </row>
    <row r="7798" spans="1:14" x14ac:dyDescent="0.25">
      <c r="A7798" t="s">
        <v>10679</v>
      </c>
      <c r="B7798" t="s">
        <v>68</v>
      </c>
      <c r="C7798" t="s">
        <v>6325</v>
      </c>
      <c r="D7798" t="s">
        <v>82</v>
      </c>
      <c r="E7798" s="149">
        <v>975000</v>
      </c>
      <c r="F7798" s="149">
        <v>206675.3</v>
      </c>
      <c r="G7798" s="149">
        <v>1181675.3</v>
      </c>
      <c r="H7798" s="150">
        <f>Tabela2[[#This Row],[PERCENTUAL REALIZADO2]]*1/100</f>
        <v>0.13431599999999999</v>
      </c>
      <c r="I7798">
        <v>13.4316</v>
      </c>
      <c r="J7798" s="111">
        <v>42005</v>
      </c>
      <c r="L7798" t="s">
        <v>2</v>
      </c>
      <c r="M7798" t="s">
        <v>84</v>
      </c>
      <c r="N7798" t="s">
        <v>85</v>
      </c>
    </row>
    <row r="7799" spans="1:14" x14ac:dyDescent="0.25">
      <c r="A7799" t="s">
        <v>10681</v>
      </c>
      <c r="B7799" t="s">
        <v>48</v>
      </c>
      <c r="C7799" t="s">
        <v>10680</v>
      </c>
      <c r="D7799" t="s">
        <v>82</v>
      </c>
      <c r="E7799" s="149">
        <v>975000</v>
      </c>
      <c r="F7799" s="149">
        <v>38958.910000000003</v>
      </c>
      <c r="G7799" s="149">
        <v>1013958.91</v>
      </c>
      <c r="H7799" s="150">
        <f>Tabela2[[#This Row],[PERCENTUAL REALIZADO2]]*1/100</f>
        <v>0.97914699999999999</v>
      </c>
      <c r="I7799">
        <v>97.914699999999996</v>
      </c>
      <c r="J7799" s="111">
        <v>41821</v>
      </c>
      <c r="L7799" t="s">
        <v>2</v>
      </c>
      <c r="M7799" t="s">
        <v>84</v>
      </c>
      <c r="N7799" t="s">
        <v>85</v>
      </c>
    </row>
    <row r="7800" spans="1:14" x14ac:dyDescent="0.25">
      <c r="A7800" t="s">
        <v>10683</v>
      </c>
      <c r="B7800" t="s">
        <v>58</v>
      </c>
      <c r="C7800" t="s">
        <v>10682</v>
      </c>
      <c r="D7800" t="s">
        <v>82</v>
      </c>
      <c r="E7800" s="149">
        <v>243750</v>
      </c>
      <c r="F7800" s="149">
        <v>52655.5</v>
      </c>
      <c r="G7800" s="149">
        <v>296405.5</v>
      </c>
      <c r="H7800" s="150">
        <f>Tabela2[[#This Row],[PERCENTUAL REALIZADO2]]*1/100</f>
        <v>0.51255799999999996</v>
      </c>
      <c r="I7800">
        <v>51.255800000000001</v>
      </c>
      <c r="J7800" s="111">
        <v>41820</v>
      </c>
      <c r="L7800" t="s">
        <v>2</v>
      </c>
      <c r="M7800" t="s">
        <v>84</v>
      </c>
      <c r="N7800" t="s">
        <v>85</v>
      </c>
    </row>
    <row r="7801" spans="1:14" x14ac:dyDescent="0.25">
      <c r="A7801" t="s">
        <v>10684</v>
      </c>
      <c r="B7801" t="s">
        <v>62</v>
      </c>
      <c r="C7801" t="s">
        <v>316</v>
      </c>
      <c r="D7801" t="s">
        <v>82</v>
      </c>
      <c r="E7801" s="149">
        <v>326400</v>
      </c>
      <c r="F7801" s="149">
        <v>24418</v>
      </c>
      <c r="G7801" s="149">
        <v>350818</v>
      </c>
      <c r="H7801" s="150">
        <f>Tabela2[[#This Row],[PERCENTUAL REALIZADO2]]*1/100</f>
        <v>0.95347999999999999</v>
      </c>
      <c r="I7801">
        <v>95.347999999999999</v>
      </c>
      <c r="J7801" s="111">
        <v>41609</v>
      </c>
      <c r="K7801" s="111">
        <v>41780</v>
      </c>
      <c r="L7801" t="s">
        <v>2</v>
      </c>
      <c r="M7801" t="s">
        <v>84</v>
      </c>
      <c r="N7801" t="s">
        <v>85</v>
      </c>
    </row>
    <row r="7802" spans="1:14" x14ac:dyDescent="0.25">
      <c r="A7802" t="s">
        <v>10685</v>
      </c>
      <c r="B7802" t="s">
        <v>68</v>
      </c>
      <c r="C7802" t="s">
        <v>298</v>
      </c>
      <c r="D7802" t="s">
        <v>82</v>
      </c>
      <c r="E7802" s="149">
        <v>682500</v>
      </c>
      <c r="F7802" s="149">
        <v>32006.13</v>
      </c>
      <c r="G7802" s="149">
        <v>714506.13</v>
      </c>
      <c r="H7802" s="150">
        <f>Tabela2[[#This Row],[PERCENTUAL REALIZADO2]]*1/100</f>
        <v>0.802979</v>
      </c>
      <c r="I7802">
        <v>80.297899999999998</v>
      </c>
      <c r="J7802" s="111">
        <v>41815</v>
      </c>
      <c r="L7802" t="s">
        <v>2</v>
      </c>
      <c r="M7802" t="s">
        <v>84</v>
      </c>
      <c r="N7802" t="s">
        <v>85</v>
      </c>
    </row>
    <row r="7803" spans="1:14" x14ac:dyDescent="0.25">
      <c r="A7803" t="s">
        <v>10687</v>
      </c>
      <c r="B7803" t="s">
        <v>48</v>
      </c>
      <c r="C7803" t="s">
        <v>10686</v>
      </c>
      <c r="D7803" t="s">
        <v>82</v>
      </c>
      <c r="E7803" s="149">
        <v>1462500</v>
      </c>
      <c r="F7803" s="149">
        <v>77500</v>
      </c>
      <c r="G7803" s="149">
        <v>1540000</v>
      </c>
      <c r="H7803" s="150">
        <f>Tabela2[[#This Row],[PERCENTUAL REALIZADO2]]*1/100</f>
        <v>0.90521099999999999</v>
      </c>
      <c r="I7803">
        <v>90.521100000000004</v>
      </c>
      <c r="J7803" s="111">
        <v>41821</v>
      </c>
      <c r="L7803" t="s">
        <v>2</v>
      </c>
      <c r="M7803" t="s">
        <v>84</v>
      </c>
      <c r="N7803" t="s">
        <v>85</v>
      </c>
    </row>
    <row r="7804" spans="1:14" x14ac:dyDescent="0.25">
      <c r="A7804" t="s">
        <v>10688</v>
      </c>
      <c r="B7804" t="s">
        <v>68</v>
      </c>
      <c r="C7804" t="s">
        <v>139</v>
      </c>
      <c r="D7804" t="s">
        <v>82</v>
      </c>
      <c r="E7804" s="149">
        <v>390000</v>
      </c>
      <c r="F7804" s="149">
        <v>357697.81</v>
      </c>
      <c r="G7804" s="149">
        <v>747697.81</v>
      </c>
      <c r="H7804" s="150">
        <f>Tabela2[[#This Row],[PERCENTUAL REALIZADO2]]*1/100</f>
        <v>0.13738300000000001</v>
      </c>
      <c r="I7804">
        <v>13.738300000000001</v>
      </c>
      <c r="J7804" s="111">
        <v>41820</v>
      </c>
      <c r="L7804" t="s">
        <v>2</v>
      </c>
      <c r="M7804" t="s">
        <v>84</v>
      </c>
      <c r="N7804" t="s">
        <v>85</v>
      </c>
    </row>
    <row r="7805" spans="1:14" x14ac:dyDescent="0.25">
      <c r="A7805" t="s">
        <v>8332</v>
      </c>
      <c r="B7805" t="s">
        <v>54</v>
      </c>
      <c r="C7805" t="s">
        <v>5542</v>
      </c>
      <c r="D7805" t="s">
        <v>82</v>
      </c>
      <c r="E7805" s="149">
        <v>1170000</v>
      </c>
      <c r="F7805" s="149">
        <v>205152.84</v>
      </c>
      <c r="G7805" s="149">
        <v>1375152.84</v>
      </c>
      <c r="H7805" s="150">
        <f>Tabela2[[#This Row],[PERCENTUAL REALIZADO2]]*1/100</f>
        <v>0.16600100000000001</v>
      </c>
      <c r="I7805">
        <v>16.600100000000001</v>
      </c>
      <c r="J7805" s="111">
        <v>41794</v>
      </c>
      <c r="L7805" t="s">
        <v>2</v>
      </c>
      <c r="M7805" t="s">
        <v>84</v>
      </c>
      <c r="N7805" t="s">
        <v>85</v>
      </c>
    </row>
    <row r="7806" spans="1:14" x14ac:dyDescent="0.25">
      <c r="A7806" t="s">
        <v>10689</v>
      </c>
      <c r="B7806" t="s">
        <v>61</v>
      </c>
      <c r="C7806" t="s">
        <v>5193</v>
      </c>
      <c r="D7806" t="s">
        <v>82</v>
      </c>
      <c r="E7806" s="149">
        <v>487500</v>
      </c>
      <c r="F7806" s="149">
        <v>9950</v>
      </c>
      <c r="G7806" s="149">
        <v>497450</v>
      </c>
      <c r="H7806" s="150">
        <f>Tabela2[[#This Row],[PERCENTUAL REALIZADO2]]*1/100</f>
        <v>0.71487499999999993</v>
      </c>
      <c r="I7806">
        <v>71.487499999999997</v>
      </c>
      <c r="J7806" s="111">
        <v>41680</v>
      </c>
      <c r="L7806" t="s">
        <v>2</v>
      </c>
      <c r="M7806" t="s">
        <v>84</v>
      </c>
      <c r="N7806" t="s">
        <v>85</v>
      </c>
    </row>
    <row r="7807" spans="1:14" x14ac:dyDescent="0.25">
      <c r="A7807" t="s">
        <v>10691</v>
      </c>
      <c r="B7807" t="s">
        <v>65</v>
      </c>
      <c r="C7807" t="s">
        <v>10690</v>
      </c>
      <c r="D7807" t="s">
        <v>82</v>
      </c>
      <c r="E7807" s="149">
        <v>4000000</v>
      </c>
      <c r="F7807" s="149">
        <v>872536.88</v>
      </c>
      <c r="G7807" s="149">
        <v>4872536.88</v>
      </c>
      <c r="H7807" s="150">
        <f>Tabela2[[#This Row],[PERCENTUAL REALIZADO2]]*1/100</f>
        <v>7.5289999999999996E-2</v>
      </c>
      <c r="I7807">
        <v>7.5289999999999999</v>
      </c>
      <c r="J7807" s="111">
        <v>41771</v>
      </c>
      <c r="L7807" t="s">
        <v>2</v>
      </c>
      <c r="M7807" t="s">
        <v>84</v>
      </c>
      <c r="N7807" t="s">
        <v>479</v>
      </c>
    </row>
    <row r="7808" spans="1:14" x14ac:dyDescent="0.25">
      <c r="A7808" t="s">
        <v>10692</v>
      </c>
      <c r="B7808" t="s">
        <v>58</v>
      </c>
      <c r="C7808" t="s">
        <v>285</v>
      </c>
      <c r="D7808" t="s">
        <v>82</v>
      </c>
      <c r="E7808" s="149">
        <v>3000000</v>
      </c>
      <c r="F7808" s="149">
        <v>157894.74</v>
      </c>
      <c r="G7808" s="149">
        <v>3157894.74</v>
      </c>
      <c r="H7808" s="150">
        <f>Tabela2[[#This Row],[PERCENTUAL REALIZADO2]]*1/100</f>
        <v>0.79519300000000004</v>
      </c>
      <c r="I7808">
        <v>79.519300000000001</v>
      </c>
      <c r="J7808" s="111">
        <v>41760</v>
      </c>
      <c r="L7808" t="s">
        <v>2</v>
      </c>
      <c r="M7808" t="s">
        <v>84</v>
      </c>
      <c r="N7808" t="s">
        <v>85</v>
      </c>
    </row>
    <row r="7809" spans="1:14" x14ac:dyDescent="0.25">
      <c r="A7809" t="s">
        <v>10693</v>
      </c>
      <c r="B7809" t="s">
        <v>53</v>
      </c>
      <c r="C7809" t="s">
        <v>1729</v>
      </c>
      <c r="D7809" t="s">
        <v>82</v>
      </c>
      <c r="E7809" s="149">
        <v>648600</v>
      </c>
      <c r="F7809" s="149">
        <v>56400</v>
      </c>
      <c r="G7809" s="149">
        <v>705000</v>
      </c>
      <c r="H7809" s="150">
        <f>Tabela2[[#This Row],[PERCENTUAL REALIZADO2]]*1/100</f>
        <v>0.56041699999999994</v>
      </c>
      <c r="I7809">
        <v>56.041699999999999</v>
      </c>
      <c r="J7809" s="111">
        <v>41791</v>
      </c>
      <c r="L7809" t="s">
        <v>2</v>
      </c>
      <c r="M7809" t="s">
        <v>84</v>
      </c>
      <c r="N7809" t="s">
        <v>479</v>
      </c>
    </row>
    <row r="7810" spans="1:14" x14ac:dyDescent="0.25">
      <c r="A7810" t="s">
        <v>8304</v>
      </c>
      <c r="B7810" t="s">
        <v>47</v>
      </c>
      <c r="C7810" t="s">
        <v>1901</v>
      </c>
      <c r="D7810" t="s">
        <v>90</v>
      </c>
      <c r="E7810" s="149">
        <v>192000</v>
      </c>
      <c r="F7810" s="149">
        <v>7900</v>
      </c>
      <c r="G7810" s="149">
        <v>199900</v>
      </c>
      <c r="H7810" s="150">
        <f>Tabela2[[#This Row],[PERCENTUAL REALIZADO2]]*1/100</f>
        <v>0.36180000000000001</v>
      </c>
      <c r="I7810">
        <v>36.18</v>
      </c>
      <c r="J7810" s="111">
        <v>39625</v>
      </c>
      <c r="K7810" s="111">
        <v>42064</v>
      </c>
      <c r="L7810" t="s">
        <v>2</v>
      </c>
      <c r="M7810" t="s">
        <v>80</v>
      </c>
      <c r="N7810" t="s">
        <v>112</v>
      </c>
    </row>
    <row r="7811" spans="1:14" x14ac:dyDescent="0.25">
      <c r="A7811" t="s">
        <v>10694</v>
      </c>
      <c r="B7811" t="s">
        <v>47</v>
      </c>
      <c r="C7811" t="s">
        <v>1698</v>
      </c>
      <c r="D7811" t="s">
        <v>82</v>
      </c>
      <c r="E7811" s="149">
        <v>3500000</v>
      </c>
      <c r="F7811" s="149">
        <v>184211</v>
      </c>
      <c r="G7811" s="149">
        <v>3684211</v>
      </c>
      <c r="H7811" s="150">
        <f>Tabela2[[#This Row],[PERCENTUAL REALIZADO2]]*1/100</f>
        <v>0.424682</v>
      </c>
      <c r="I7811">
        <v>42.468200000000003</v>
      </c>
      <c r="J7811" s="111">
        <v>41791</v>
      </c>
      <c r="L7811" t="s">
        <v>2</v>
      </c>
      <c r="M7811" t="s">
        <v>84</v>
      </c>
      <c r="N7811" t="s">
        <v>85</v>
      </c>
    </row>
    <row r="7812" spans="1:14" x14ac:dyDescent="0.25">
      <c r="A7812" t="s">
        <v>10695</v>
      </c>
      <c r="B7812" t="s">
        <v>60</v>
      </c>
      <c r="C7812" t="s">
        <v>8486</v>
      </c>
      <c r="D7812" t="s">
        <v>82</v>
      </c>
      <c r="E7812" s="149">
        <v>1000000</v>
      </c>
      <c r="F7812" s="149">
        <v>200000</v>
      </c>
      <c r="G7812" s="149">
        <v>1200000</v>
      </c>
      <c r="H7812" s="150">
        <f>Tabela2[[#This Row],[PERCENTUAL REALIZADO2]]*1/100</f>
        <v>0.466916</v>
      </c>
      <c r="I7812">
        <v>46.691600000000001</v>
      </c>
      <c r="J7812" s="111">
        <v>41791</v>
      </c>
      <c r="L7812" t="s">
        <v>2</v>
      </c>
      <c r="M7812" t="s">
        <v>84</v>
      </c>
      <c r="N7812" t="s">
        <v>479</v>
      </c>
    </row>
    <row r="7813" spans="1:14" x14ac:dyDescent="0.25">
      <c r="A7813" t="s">
        <v>10696</v>
      </c>
      <c r="B7813" t="s">
        <v>49</v>
      </c>
      <c r="C7813" t="s">
        <v>10315</v>
      </c>
      <c r="D7813" t="s">
        <v>82</v>
      </c>
      <c r="E7813" s="149">
        <v>441000</v>
      </c>
      <c r="F7813" s="149">
        <v>49000</v>
      </c>
      <c r="G7813" s="149">
        <v>490000</v>
      </c>
      <c r="H7813" s="150">
        <f>Tabela2[[#This Row],[PERCENTUAL REALIZADO2]]*1/100</f>
        <v>0.32708799999999999</v>
      </c>
      <c r="I7813">
        <v>32.708799999999997</v>
      </c>
      <c r="J7813" s="111">
        <v>41646</v>
      </c>
      <c r="L7813" t="s">
        <v>2</v>
      </c>
      <c r="M7813" t="s">
        <v>84</v>
      </c>
      <c r="N7813" t="s">
        <v>479</v>
      </c>
    </row>
    <row r="7814" spans="1:14" x14ac:dyDescent="0.25">
      <c r="A7814" t="s">
        <v>10697</v>
      </c>
      <c r="B7814" t="s">
        <v>61</v>
      </c>
      <c r="C7814" t="s">
        <v>6938</v>
      </c>
      <c r="D7814" t="s">
        <v>6937</v>
      </c>
      <c r="E7814" s="149">
        <v>10000000</v>
      </c>
      <c r="F7814" s="149">
        <v>2500000</v>
      </c>
      <c r="G7814" s="149">
        <v>12500000</v>
      </c>
      <c r="H7814" s="150">
        <f>Tabela2[[#This Row],[PERCENTUAL REALIZADO2]]*1/100</f>
        <v>2.4300000000000002E-2</v>
      </c>
      <c r="I7814">
        <v>2.4300000000000002</v>
      </c>
      <c r="J7814" s="111">
        <v>41691</v>
      </c>
      <c r="K7814" s="111">
        <v>43464</v>
      </c>
      <c r="L7814" t="s">
        <v>2</v>
      </c>
      <c r="M7814" t="s">
        <v>84</v>
      </c>
      <c r="N7814" t="s">
        <v>6940</v>
      </c>
    </row>
    <row r="7815" spans="1:14" x14ac:dyDescent="0.25">
      <c r="A7815" t="s">
        <v>10699</v>
      </c>
      <c r="B7815" t="s">
        <v>48</v>
      </c>
      <c r="C7815" t="s">
        <v>10698</v>
      </c>
      <c r="D7815" t="s">
        <v>882</v>
      </c>
      <c r="E7815" s="149">
        <v>450000</v>
      </c>
      <c r="F7815" s="149">
        <v>38126.660000000003</v>
      </c>
      <c r="G7815" s="149">
        <v>488126.66</v>
      </c>
      <c r="H7815" s="150">
        <f>Tabela2[[#This Row],[PERCENTUAL REALIZADO2]]*1/100</f>
        <v>0.71860000000000002</v>
      </c>
      <c r="I7815">
        <v>71.86</v>
      </c>
      <c r="J7815" s="111">
        <v>41820</v>
      </c>
      <c r="K7815" s="111">
        <v>43088</v>
      </c>
      <c r="L7815" t="s">
        <v>2</v>
      </c>
      <c r="M7815" t="s">
        <v>84</v>
      </c>
      <c r="N7815" t="s">
        <v>884</v>
      </c>
    </row>
    <row r="7816" spans="1:14" x14ac:dyDescent="0.25">
      <c r="A7816" t="s">
        <v>1400</v>
      </c>
      <c r="B7816" t="s">
        <v>46</v>
      </c>
      <c r="C7816" t="s">
        <v>1559</v>
      </c>
      <c r="D7816" t="s">
        <v>882</v>
      </c>
      <c r="E7816" s="149">
        <v>450000</v>
      </c>
      <c r="F7816" s="149">
        <v>10000</v>
      </c>
      <c r="G7816" s="149">
        <v>460000</v>
      </c>
      <c r="H7816" s="150">
        <f>Tabela2[[#This Row],[PERCENTUAL REALIZADO2]]*1/100</f>
        <v>9.4100000000000003E-2</v>
      </c>
      <c r="I7816">
        <v>9.41</v>
      </c>
      <c r="J7816" s="111">
        <v>41453</v>
      </c>
      <c r="K7816" s="111">
        <v>42914</v>
      </c>
      <c r="L7816" t="s">
        <v>2</v>
      </c>
      <c r="M7816" t="s">
        <v>84</v>
      </c>
      <c r="N7816" t="s">
        <v>884</v>
      </c>
    </row>
    <row r="7817" spans="1:14" x14ac:dyDescent="0.25">
      <c r="A7817" t="s">
        <v>10700</v>
      </c>
      <c r="B7817" t="s">
        <v>54</v>
      </c>
      <c r="C7817" t="s">
        <v>1542</v>
      </c>
      <c r="D7817" t="s">
        <v>82</v>
      </c>
      <c r="E7817" s="149">
        <v>458250</v>
      </c>
      <c r="F7817" s="149">
        <v>10000</v>
      </c>
      <c r="G7817" s="149">
        <v>468250</v>
      </c>
      <c r="H7817" s="150">
        <f>Tabela2[[#This Row],[PERCENTUAL REALIZADO2]]*1/100</f>
        <v>0.83510000000000006</v>
      </c>
      <c r="I7817">
        <v>83.51</v>
      </c>
      <c r="J7817" s="111">
        <v>41432</v>
      </c>
      <c r="K7817" s="111">
        <v>42003</v>
      </c>
      <c r="L7817" t="s">
        <v>2</v>
      </c>
      <c r="M7817" t="s">
        <v>84</v>
      </c>
      <c r="N7817" t="s">
        <v>721</v>
      </c>
    </row>
    <row r="7818" spans="1:14" x14ac:dyDescent="0.25">
      <c r="A7818" t="s">
        <v>10701</v>
      </c>
      <c r="B7818" t="s">
        <v>58</v>
      </c>
      <c r="C7818" t="s">
        <v>1558</v>
      </c>
      <c r="D7818" t="s">
        <v>82</v>
      </c>
      <c r="E7818" s="149">
        <v>576000</v>
      </c>
      <c r="F7818" s="149">
        <v>24000</v>
      </c>
      <c r="G7818" s="149">
        <v>600000</v>
      </c>
      <c r="H7818" s="150">
        <f>Tabela2[[#This Row],[PERCENTUAL REALIZADO2]]*1/100</f>
        <v>0.42810000000000004</v>
      </c>
      <c r="I7818">
        <v>42.81</v>
      </c>
      <c r="J7818" s="111">
        <v>41453</v>
      </c>
      <c r="K7818" s="111">
        <v>42735</v>
      </c>
      <c r="L7818" t="s">
        <v>2</v>
      </c>
      <c r="M7818" t="s">
        <v>84</v>
      </c>
      <c r="N7818" t="s">
        <v>721</v>
      </c>
    </row>
    <row r="7819" spans="1:14" x14ac:dyDescent="0.25">
      <c r="A7819" t="s">
        <v>10703</v>
      </c>
      <c r="B7819" t="s">
        <v>57</v>
      </c>
      <c r="C7819" t="s">
        <v>10702</v>
      </c>
      <c r="D7819" t="s">
        <v>82</v>
      </c>
      <c r="E7819" s="149">
        <v>146250</v>
      </c>
      <c r="F7819" s="149">
        <v>16374.34</v>
      </c>
      <c r="G7819" s="149">
        <v>162624.34</v>
      </c>
      <c r="H7819" s="150">
        <f>Tabela2[[#This Row],[PERCENTUAL REALIZADO2]]*1/100</f>
        <v>7.4499999999999997E-2</v>
      </c>
      <c r="I7819">
        <v>7.45</v>
      </c>
      <c r="J7819" s="111">
        <v>41396</v>
      </c>
      <c r="K7819" s="111">
        <v>42977</v>
      </c>
      <c r="L7819" t="s">
        <v>2</v>
      </c>
      <c r="M7819" t="s">
        <v>84</v>
      </c>
      <c r="N7819" t="s">
        <v>721</v>
      </c>
    </row>
    <row r="7820" spans="1:14" x14ac:dyDescent="0.25">
      <c r="A7820" t="s">
        <v>10705</v>
      </c>
      <c r="B7820" t="s">
        <v>57</v>
      </c>
      <c r="C7820" t="s">
        <v>10704</v>
      </c>
      <c r="D7820" t="s">
        <v>82</v>
      </c>
      <c r="E7820" s="149">
        <v>146250</v>
      </c>
      <c r="F7820" s="149">
        <v>26467.83</v>
      </c>
      <c r="G7820" s="149">
        <v>172717.83</v>
      </c>
      <c r="H7820" s="150">
        <f>Tabela2[[#This Row],[PERCENTUAL REALIZADO2]]*1/100</f>
        <v>0.15609999999999999</v>
      </c>
      <c r="I7820">
        <v>15.61</v>
      </c>
      <c r="J7820" s="111">
        <v>41453</v>
      </c>
      <c r="K7820" s="111">
        <v>42550</v>
      </c>
      <c r="L7820" t="s">
        <v>2</v>
      </c>
      <c r="M7820" t="s">
        <v>84</v>
      </c>
      <c r="N7820" t="s">
        <v>721</v>
      </c>
    </row>
    <row r="7821" spans="1:14" x14ac:dyDescent="0.25">
      <c r="A7821" t="s">
        <v>10706</v>
      </c>
      <c r="B7821" t="s">
        <v>54</v>
      </c>
      <c r="C7821" t="s">
        <v>1572</v>
      </c>
      <c r="D7821" t="s">
        <v>82</v>
      </c>
      <c r="E7821" s="149">
        <v>764400</v>
      </c>
      <c r="F7821" s="149">
        <v>15600</v>
      </c>
      <c r="G7821" s="149">
        <v>780000</v>
      </c>
      <c r="H7821" s="150">
        <f>Tabela2[[#This Row],[PERCENTUAL REALIZADO2]]*1/100</f>
        <v>0</v>
      </c>
      <c r="I7821">
        <v>0</v>
      </c>
      <c r="J7821" s="111">
        <v>41453</v>
      </c>
      <c r="K7821" s="111">
        <v>43099</v>
      </c>
      <c r="L7821" t="s">
        <v>2</v>
      </c>
      <c r="M7821" t="s">
        <v>84</v>
      </c>
      <c r="N7821" t="s">
        <v>721</v>
      </c>
    </row>
    <row r="7822" spans="1:14" x14ac:dyDescent="0.25">
      <c r="A7822" t="s">
        <v>10707</v>
      </c>
      <c r="B7822" t="s">
        <v>48</v>
      </c>
      <c r="C7822" t="s">
        <v>1814</v>
      </c>
      <c r="D7822" t="s">
        <v>82</v>
      </c>
      <c r="E7822" s="149">
        <v>390000</v>
      </c>
      <c r="F7822" s="149">
        <v>16250</v>
      </c>
      <c r="G7822" s="149">
        <v>406250</v>
      </c>
      <c r="H7822" s="150">
        <f>Tabela2[[#This Row],[PERCENTUAL REALIZADO2]]*1/100</f>
        <v>0.71779999999999999</v>
      </c>
      <c r="I7822">
        <v>71.78</v>
      </c>
      <c r="J7822" s="111">
        <v>41085</v>
      </c>
      <c r="K7822" s="111">
        <v>43281</v>
      </c>
      <c r="L7822" t="s">
        <v>2</v>
      </c>
      <c r="M7822" t="s">
        <v>84</v>
      </c>
      <c r="N7822" t="s">
        <v>721</v>
      </c>
    </row>
    <row r="7823" spans="1:14" x14ac:dyDescent="0.25">
      <c r="A7823" t="s">
        <v>1442</v>
      </c>
      <c r="B7823" t="s">
        <v>57</v>
      </c>
      <c r="C7823" t="s">
        <v>1805</v>
      </c>
      <c r="D7823" t="s">
        <v>123</v>
      </c>
      <c r="E7823" s="149">
        <v>192000</v>
      </c>
      <c r="F7823" s="149">
        <v>8000</v>
      </c>
      <c r="G7823" s="149">
        <v>200000</v>
      </c>
      <c r="H7823" s="150">
        <f>Tabela2[[#This Row],[PERCENTUAL REALIZADO2]]*1/100</f>
        <v>0.39399999999999996</v>
      </c>
      <c r="I7823">
        <v>39.4</v>
      </c>
      <c r="J7823" s="111">
        <v>41792</v>
      </c>
      <c r="K7823" s="111">
        <v>43100</v>
      </c>
      <c r="L7823" t="s">
        <v>2</v>
      </c>
      <c r="M7823" t="s">
        <v>125</v>
      </c>
      <c r="N7823" t="s">
        <v>723</v>
      </c>
    </row>
    <row r="7824" spans="1:14" x14ac:dyDescent="0.25">
      <c r="A7824" t="s">
        <v>10708</v>
      </c>
      <c r="B7824" t="s">
        <v>62</v>
      </c>
      <c r="C7824" t="s">
        <v>1475</v>
      </c>
      <c r="D7824" t="s">
        <v>82</v>
      </c>
      <c r="E7824" s="149">
        <v>487500</v>
      </c>
      <c r="F7824" s="149">
        <v>14625</v>
      </c>
      <c r="G7824" s="149">
        <v>502125</v>
      </c>
      <c r="H7824" s="150">
        <f>Tabela2[[#This Row],[PERCENTUAL REALIZADO2]]*1/100</f>
        <v>5.3399999999999996E-2</v>
      </c>
      <c r="I7824">
        <v>5.34</v>
      </c>
      <c r="J7824" s="111">
        <v>41533</v>
      </c>
      <c r="K7824" s="111">
        <v>43102</v>
      </c>
      <c r="L7824" t="s">
        <v>2</v>
      </c>
      <c r="M7824" t="s">
        <v>84</v>
      </c>
      <c r="N7824" t="s">
        <v>721</v>
      </c>
    </row>
    <row r="7825" spans="1:14" x14ac:dyDescent="0.25">
      <c r="A7825" t="s">
        <v>10709</v>
      </c>
      <c r="B7825" t="s">
        <v>48</v>
      </c>
      <c r="C7825" t="s">
        <v>10555</v>
      </c>
      <c r="D7825" t="s">
        <v>82</v>
      </c>
      <c r="E7825" s="149">
        <v>291037.5</v>
      </c>
      <c r="F7825" s="149">
        <v>21590.19</v>
      </c>
      <c r="G7825" s="149">
        <v>312627.69</v>
      </c>
      <c r="H7825" s="150">
        <f>Tabela2[[#This Row],[PERCENTUAL REALIZADO2]]*1/100</f>
        <v>0.38530000000000003</v>
      </c>
      <c r="I7825">
        <v>38.53</v>
      </c>
      <c r="J7825" s="111">
        <v>41026</v>
      </c>
      <c r="K7825" s="111">
        <v>43099</v>
      </c>
      <c r="L7825" t="s">
        <v>2</v>
      </c>
      <c r="M7825" t="s">
        <v>84</v>
      </c>
      <c r="N7825" t="s">
        <v>721</v>
      </c>
    </row>
    <row r="7826" spans="1:14" x14ac:dyDescent="0.25">
      <c r="A7826" t="s">
        <v>10710</v>
      </c>
      <c r="B7826" t="s">
        <v>45</v>
      </c>
      <c r="C7826" t="s">
        <v>1526</v>
      </c>
      <c r="D7826" t="s">
        <v>86</v>
      </c>
      <c r="E7826" s="149">
        <v>1234850</v>
      </c>
      <c r="F7826" s="149">
        <v>52000</v>
      </c>
      <c r="G7826" s="149">
        <v>1286850</v>
      </c>
      <c r="H7826" s="150">
        <f>Tabela2[[#This Row],[PERCENTUAL REALIZADO2]]*1/100</f>
        <v>0.80040000000000011</v>
      </c>
      <c r="I7826">
        <v>80.040000000000006</v>
      </c>
      <c r="J7826" s="111">
        <v>41453</v>
      </c>
      <c r="K7826" s="111">
        <v>42533</v>
      </c>
      <c r="L7826" t="s">
        <v>2</v>
      </c>
      <c r="M7826" t="s">
        <v>84</v>
      </c>
      <c r="N7826" t="s">
        <v>1432</v>
      </c>
    </row>
    <row r="7827" spans="1:14" x14ac:dyDescent="0.25">
      <c r="A7827" t="s">
        <v>10711</v>
      </c>
      <c r="B7827" t="s">
        <v>48</v>
      </c>
      <c r="C7827" t="s">
        <v>1471</v>
      </c>
      <c r="D7827" t="s">
        <v>86</v>
      </c>
      <c r="E7827" s="149">
        <v>122925</v>
      </c>
      <c r="F7827" s="149">
        <v>169175.89</v>
      </c>
      <c r="G7827" s="149">
        <v>292100.89</v>
      </c>
      <c r="H7827" s="150">
        <f>Tabela2[[#This Row],[PERCENTUAL REALIZADO2]]*1/100</f>
        <v>0.79349999999999998</v>
      </c>
      <c r="I7827">
        <v>79.349999999999994</v>
      </c>
      <c r="J7827" s="111">
        <v>41780</v>
      </c>
      <c r="K7827" s="111">
        <v>42823</v>
      </c>
      <c r="L7827" t="s">
        <v>2</v>
      </c>
      <c r="M7827" t="s">
        <v>84</v>
      </c>
      <c r="N7827" t="s">
        <v>1432</v>
      </c>
    </row>
    <row r="7828" spans="1:14" x14ac:dyDescent="0.25">
      <c r="A7828" t="s">
        <v>10712</v>
      </c>
      <c r="B7828" t="s">
        <v>69</v>
      </c>
      <c r="C7828" t="s">
        <v>1439</v>
      </c>
      <c r="D7828" t="s">
        <v>123</v>
      </c>
      <c r="E7828" s="149">
        <v>25000000</v>
      </c>
      <c r="F7828" s="149">
        <v>2854655.03</v>
      </c>
      <c r="G7828" s="149">
        <v>27854655.030000001</v>
      </c>
      <c r="H7828" s="150">
        <f>Tabela2[[#This Row],[PERCENTUAL REALIZADO2]]*1/100</f>
        <v>0.48630000000000001</v>
      </c>
      <c r="I7828">
        <v>48.63</v>
      </c>
      <c r="J7828" s="111">
        <v>41547</v>
      </c>
      <c r="K7828" s="111">
        <v>43100</v>
      </c>
      <c r="L7828" t="s">
        <v>2</v>
      </c>
      <c r="M7828" t="s">
        <v>125</v>
      </c>
      <c r="N7828" t="s">
        <v>723</v>
      </c>
    </row>
    <row r="7829" spans="1:14" x14ac:dyDescent="0.25">
      <c r="A7829" t="s">
        <v>10713</v>
      </c>
      <c r="B7829" t="s">
        <v>314</v>
      </c>
      <c r="C7829" t="s">
        <v>1438</v>
      </c>
      <c r="D7829" t="s">
        <v>123</v>
      </c>
      <c r="E7829" s="149">
        <v>1000000</v>
      </c>
      <c r="F7829" s="149">
        <v>180963.25</v>
      </c>
      <c r="G7829" s="149">
        <v>1180963.25</v>
      </c>
      <c r="H7829" s="150">
        <f>Tabela2[[#This Row],[PERCENTUAL REALIZADO2]]*1/100</f>
        <v>0</v>
      </c>
      <c r="I7829">
        <v>0</v>
      </c>
      <c r="J7829" s="111">
        <v>41554</v>
      </c>
      <c r="K7829" s="111">
        <v>43312</v>
      </c>
      <c r="L7829" t="s">
        <v>2</v>
      </c>
      <c r="M7829" t="s">
        <v>125</v>
      </c>
      <c r="N7829" t="s">
        <v>723</v>
      </c>
    </row>
    <row r="7830" spans="1:14" x14ac:dyDescent="0.25">
      <c r="A7830" t="s">
        <v>10714</v>
      </c>
      <c r="B7830" t="s">
        <v>56</v>
      </c>
      <c r="C7830" t="s">
        <v>274</v>
      </c>
      <c r="D7830" t="s">
        <v>123</v>
      </c>
      <c r="E7830" s="149">
        <v>18331754.399999999</v>
      </c>
      <c r="F7830" s="149">
        <v>4992432.25</v>
      </c>
      <c r="G7830" s="149">
        <v>23324186.649999999</v>
      </c>
      <c r="H7830" s="150">
        <f>Tabela2[[#This Row],[PERCENTUAL REALIZADO2]]*1/100</f>
        <v>0.38590000000000002</v>
      </c>
      <c r="I7830">
        <v>38.590000000000003</v>
      </c>
      <c r="J7830" s="111">
        <v>41666</v>
      </c>
      <c r="K7830" s="111">
        <v>42916</v>
      </c>
      <c r="L7830" t="s">
        <v>2</v>
      </c>
      <c r="M7830" t="s">
        <v>125</v>
      </c>
      <c r="N7830" t="s">
        <v>723</v>
      </c>
    </row>
    <row r="7831" spans="1:14" x14ac:dyDescent="0.25">
      <c r="A7831" t="s">
        <v>10715</v>
      </c>
      <c r="B7831" t="s">
        <v>58</v>
      </c>
      <c r="C7831" t="s">
        <v>1485</v>
      </c>
      <c r="D7831" t="s">
        <v>123</v>
      </c>
      <c r="E7831" s="149">
        <v>3000000</v>
      </c>
      <c r="F7831" s="149">
        <v>8334769.75</v>
      </c>
      <c r="G7831" s="149">
        <v>11334769.75</v>
      </c>
      <c r="H7831" s="150">
        <f>Tabela2[[#This Row],[PERCENTUAL REALIZADO2]]*1/100</f>
        <v>0.70530000000000004</v>
      </c>
      <c r="I7831">
        <v>70.53</v>
      </c>
      <c r="J7831" s="111">
        <v>41407</v>
      </c>
      <c r="K7831" s="111">
        <v>42357</v>
      </c>
      <c r="L7831" t="s">
        <v>2</v>
      </c>
      <c r="M7831" t="s">
        <v>125</v>
      </c>
      <c r="N7831" t="s">
        <v>720</v>
      </c>
    </row>
    <row r="7832" spans="1:14" x14ac:dyDescent="0.25">
      <c r="A7832" t="s">
        <v>10716</v>
      </c>
      <c r="B7832" t="s">
        <v>61</v>
      </c>
      <c r="C7832" t="s">
        <v>1477</v>
      </c>
      <c r="D7832" t="s">
        <v>123</v>
      </c>
      <c r="E7832" s="149">
        <v>376263.73</v>
      </c>
      <c r="F7832" s="149">
        <v>32719</v>
      </c>
      <c r="G7832" s="149">
        <v>408982.73</v>
      </c>
      <c r="H7832" s="150">
        <f>Tabela2[[#This Row],[PERCENTUAL REALIZADO2]]*1/100</f>
        <v>0.51200000000000001</v>
      </c>
      <c r="I7832">
        <v>51.2</v>
      </c>
      <c r="J7832" s="111">
        <v>41659</v>
      </c>
      <c r="K7832" s="111">
        <v>42638</v>
      </c>
      <c r="L7832" t="s">
        <v>2</v>
      </c>
      <c r="M7832" t="s">
        <v>125</v>
      </c>
      <c r="N7832" t="s">
        <v>1501</v>
      </c>
    </row>
    <row r="7833" spans="1:14" x14ac:dyDescent="0.25">
      <c r="A7833" t="s">
        <v>10718</v>
      </c>
      <c r="B7833" t="s">
        <v>57</v>
      </c>
      <c r="C7833" t="s">
        <v>10717</v>
      </c>
      <c r="D7833" t="s">
        <v>117</v>
      </c>
      <c r="E7833" s="149">
        <v>195000</v>
      </c>
      <c r="F7833" s="149">
        <v>55688.82</v>
      </c>
      <c r="G7833" s="149">
        <v>250688.82</v>
      </c>
      <c r="H7833" s="150">
        <f>Tabela2[[#This Row],[PERCENTUAL REALIZADO2]]*1/100</f>
        <v>0.77769999999999995</v>
      </c>
      <c r="I7833">
        <v>77.77</v>
      </c>
      <c r="J7833" s="111">
        <v>41563</v>
      </c>
      <c r="K7833" s="111">
        <v>42977</v>
      </c>
      <c r="L7833" t="s">
        <v>2</v>
      </c>
      <c r="M7833" t="s">
        <v>120</v>
      </c>
      <c r="N7833" t="s">
        <v>722</v>
      </c>
    </row>
    <row r="7834" spans="1:14" x14ac:dyDescent="0.25">
      <c r="A7834" t="s">
        <v>10719</v>
      </c>
      <c r="B7834" t="s">
        <v>65</v>
      </c>
      <c r="C7834" t="s">
        <v>1821</v>
      </c>
      <c r="D7834" t="s">
        <v>117</v>
      </c>
      <c r="E7834" s="149">
        <v>97500</v>
      </c>
      <c r="F7834" s="149">
        <v>7500</v>
      </c>
      <c r="G7834" s="149">
        <v>105000</v>
      </c>
      <c r="H7834" s="150">
        <f>Tabela2[[#This Row],[PERCENTUAL REALIZADO2]]*1/100</f>
        <v>0.48820000000000002</v>
      </c>
      <c r="I7834">
        <v>48.82</v>
      </c>
      <c r="J7834" s="111">
        <v>41426</v>
      </c>
      <c r="K7834" s="111">
        <v>42916</v>
      </c>
      <c r="L7834" t="s">
        <v>2</v>
      </c>
      <c r="M7834" t="s">
        <v>120</v>
      </c>
      <c r="N7834" t="s">
        <v>722</v>
      </c>
    </row>
    <row r="7835" spans="1:14" x14ac:dyDescent="0.25">
      <c r="A7835" t="s">
        <v>10720</v>
      </c>
      <c r="B7835" t="s">
        <v>56</v>
      </c>
      <c r="C7835" t="s">
        <v>10563</v>
      </c>
      <c r="D7835" t="s">
        <v>86</v>
      </c>
      <c r="E7835" s="149">
        <v>972000</v>
      </c>
      <c r="F7835" s="149">
        <v>108000</v>
      </c>
      <c r="G7835" s="149">
        <v>1080000</v>
      </c>
      <c r="H7835" s="150">
        <f>Tabela2[[#This Row],[PERCENTUAL REALIZADO2]]*1/100</f>
        <v>0.3342</v>
      </c>
      <c r="I7835">
        <v>33.42</v>
      </c>
      <c r="J7835" s="111">
        <v>41452</v>
      </c>
      <c r="K7835" s="111">
        <v>43008</v>
      </c>
      <c r="L7835" t="s">
        <v>2</v>
      </c>
      <c r="M7835" t="s">
        <v>84</v>
      </c>
      <c r="N7835" t="s">
        <v>1432</v>
      </c>
    </row>
    <row r="7836" spans="1:14" x14ac:dyDescent="0.25">
      <c r="A7836" t="s">
        <v>10721</v>
      </c>
      <c r="B7836" t="s">
        <v>48</v>
      </c>
      <c r="C7836" t="s">
        <v>1455</v>
      </c>
      <c r="D7836" t="s">
        <v>82</v>
      </c>
      <c r="E7836" s="149">
        <v>585000</v>
      </c>
      <c r="F7836" s="149">
        <v>12078.38</v>
      </c>
      <c r="G7836" s="149">
        <v>597078.38</v>
      </c>
      <c r="H7836" s="150">
        <f>Tabela2[[#This Row],[PERCENTUAL REALIZADO2]]*1/100</f>
        <v>0.18710000000000002</v>
      </c>
      <c r="I7836">
        <v>18.71</v>
      </c>
      <c r="J7836" s="111">
        <v>41432</v>
      </c>
      <c r="K7836" s="111">
        <v>43281</v>
      </c>
      <c r="L7836" t="s">
        <v>2</v>
      </c>
      <c r="M7836" t="s">
        <v>84</v>
      </c>
      <c r="N7836" t="s">
        <v>721</v>
      </c>
    </row>
    <row r="7837" spans="1:14" x14ac:dyDescent="0.25">
      <c r="A7837" t="s">
        <v>10722</v>
      </c>
      <c r="B7837" t="s">
        <v>637</v>
      </c>
      <c r="C7837" t="s">
        <v>2033</v>
      </c>
      <c r="D7837" t="s">
        <v>82</v>
      </c>
      <c r="E7837" s="149">
        <v>7312500</v>
      </c>
      <c r="F7837" s="149">
        <v>305000</v>
      </c>
      <c r="G7837" s="149">
        <v>7617500</v>
      </c>
      <c r="H7837" s="150">
        <f>Tabela2[[#This Row],[PERCENTUAL REALIZADO2]]*1/100</f>
        <v>9.8999999999999991E-3</v>
      </c>
      <c r="I7837">
        <v>0.99</v>
      </c>
      <c r="J7837" s="111">
        <v>42257</v>
      </c>
      <c r="K7837" s="111">
        <v>43281</v>
      </c>
      <c r="L7837" t="s">
        <v>2</v>
      </c>
      <c r="M7837" t="s">
        <v>84</v>
      </c>
      <c r="N7837" t="s">
        <v>721</v>
      </c>
    </row>
    <row r="7838" spans="1:14" x14ac:dyDescent="0.25">
      <c r="A7838" t="s">
        <v>1577</v>
      </c>
      <c r="B7838" t="s">
        <v>48</v>
      </c>
      <c r="C7838" t="s">
        <v>10723</v>
      </c>
      <c r="D7838" t="s">
        <v>117</v>
      </c>
      <c r="E7838" s="149">
        <v>195000</v>
      </c>
      <c r="F7838" s="149">
        <v>22884.36</v>
      </c>
      <c r="G7838" s="149">
        <v>217884.36</v>
      </c>
      <c r="H7838" s="150">
        <f>Tabela2[[#This Row],[PERCENTUAL REALIZADO2]]*1/100</f>
        <v>0.89610000000000001</v>
      </c>
      <c r="I7838">
        <v>89.61</v>
      </c>
      <c r="J7838" s="111">
        <v>41451</v>
      </c>
      <c r="K7838" s="111">
        <v>43250</v>
      </c>
      <c r="L7838" t="s">
        <v>2</v>
      </c>
      <c r="M7838" t="s">
        <v>120</v>
      </c>
      <c r="N7838" t="s">
        <v>722</v>
      </c>
    </row>
    <row r="7839" spans="1:14" x14ac:dyDescent="0.25">
      <c r="A7839" t="s">
        <v>10724</v>
      </c>
      <c r="B7839" t="s">
        <v>65</v>
      </c>
      <c r="C7839" t="s">
        <v>1397</v>
      </c>
      <c r="D7839" t="s">
        <v>117</v>
      </c>
      <c r="E7839" s="149">
        <v>487500</v>
      </c>
      <c r="F7839" s="149">
        <v>87633.04</v>
      </c>
      <c r="G7839" s="149">
        <v>575133.04</v>
      </c>
      <c r="H7839" s="150">
        <f>Tabela2[[#This Row],[PERCENTUAL REALIZADO2]]*1/100</f>
        <v>0.10289999999999999</v>
      </c>
      <c r="I7839">
        <v>10.29</v>
      </c>
      <c r="J7839" s="111">
        <v>41625</v>
      </c>
      <c r="K7839" s="111">
        <v>43250</v>
      </c>
      <c r="L7839" t="s">
        <v>2</v>
      </c>
      <c r="M7839" t="s">
        <v>120</v>
      </c>
      <c r="N7839" t="s">
        <v>722</v>
      </c>
    </row>
    <row r="7840" spans="1:14" x14ac:dyDescent="0.25">
      <c r="A7840" t="s">
        <v>10726</v>
      </c>
      <c r="B7840" t="s">
        <v>57</v>
      </c>
      <c r="C7840" t="s">
        <v>10725</v>
      </c>
      <c r="D7840" t="s">
        <v>86</v>
      </c>
      <c r="E7840" s="149">
        <v>394200</v>
      </c>
      <c r="F7840" s="149">
        <v>8044.9</v>
      </c>
      <c r="G7840" s="149">
        <v>402244.9</v>
      </c>
      <c r="H7840" s="150">
        <f>Tabela2[[#This Row],[PERCENTUAL REALIZADO2]]*1/100</f>
        <v>0.376</v>
      </c>
      <c r="I7840">
        <v>37.6</v>
      </c>
      <c r="J7840" s="111">
        <v>41453</v>
      </c>
      <c r="K7840" s="111">
        <v>42977</v>
      </c>
      <c r="L7840" t="s">
        <v>2</v>
      </c>
      <c r="M7840" t="s">
        <v>84</v>
      </c>
      <c r="N7840" t="s">
        <v>1432</v>
      </c>
    </row>
    <row r="7841" spans="1:14" x14ac:dyDescent="0.25">
      <c r="A7841" t="s">
        <v>10727</v>
      </c>
      <c r="B7841" t="s">
        <v>57</v>
      </c>
      <c r="C7841" t="s">
        <v>10704</v>
      </c>
      <c r="D7841" t="s">
        <v>82</v>
      </c>
      <c r="E7841" s="149">
        <v>195000</v>
      </c>
      <c r="F7841" s="149">
        <v>41206.120000000003</v>
      </c>
      <c r="G7841" s="149">
        <v>236206.12</v>
      </c>
      <c r="H7841" s="150">
        <f>Tabela2[[#This Row],[PERCENTUAL REALIZADO2]]*1/100</f>
        <v>0.66339999999999999</v>
      </c>
      <c r="I7841">
        <v>66.34</v>
      </c>
      <c r="J7841" s="111">
        <v>41452</v>
      </c>
      <c r="K7841" s="111">
        <v>1503521</v>
      </c>
      <c r="L7841" t="s">
        <v>2</v>
      </c>
      <c r="M7841" t="s">
        <v>84</v>
      </c>
      <c r="N7841" t="s">
        <v>721</v>
      </c>
    </row>
    <row r="7842" spans="1:14" x14ac:dyDescent="0.25">
      <c r="A7842" t="s">
        <v>10729</v>
      </c>
      <c r="B7842" t="s">
        <v>61</v>
      </c>
      <c r="C7842" t="s">
        <v>10728</v>
      </c>
      <c r="D7842" t="s">
        <v>117</v>
      </c>
      <c r="E7842" s="149">
        <v>864371.03</v>
      </c>
      <c r="F7842" s="149">
        <v>117941.72</v>
      </c>
      <c r="G7842" s="149">
        <v>982312.75</v>
      </c>
      <c r="H7842" s="150">
        <f>Tabela2[[#This Row],[PERCENTUAL REALIZADO2]]*1/100</f>
        <v>0.3145</v>
      </c>
      <c r="I7842">
        <v>31.45</v>
      </c>
      <c r="J7842" s="111">
        <v>41500</v>
      </c>
      <c r="K7842" s="111">
        <v>43295</v>
      </c>
      <c r="L7842" t="s">
        <v>2</v>
      </c>
      <c r="M7842" t="s">
        <v>120</v>
      </c>
      <c r="N7842" t="s">
        <v>722</v>
      </c>
    </row>
    <row r="7843" spans="1:14" x14ac:dyDescent="0.25">
      <c r="A7843" t="s">
        <v>10730</v>
      </c>
      <c r="B7843" t="s">
        <v>65</v>
      </c>
      <c r="C7843" t="s">
        <v>1821</v>
      </c>
      <c r="D7843" t="s">
        <v>117</v>
      </c>
      <c r="E7843" s="149">
        <v>195000</v>
      </c>
      <c r="F7843" s="149">
        <v>5000</v>
      </c>
      <c r="G7843" s="149">
        <v>200000</v>
      </c>
      <c r="H7843" s="150">
        <f>Tabela2[[#This Row],[PERCENTUAL REALIZADO2]]*1/100</f>
        <v>0.35869999999999996</v>
      </c>
      <c r="I7843">
        <v>35.869999999999997</v>
      </c>
      <c r="J7843" s="111">
        <v>41365</v>
      </c>
      <c r="K7843" s="111">
        <v>42916</v>
      </c>
      <c r="L7843" t="s">
        <v>2</v>
      </c>
      <c r="M7843" t="s">
        <v>120</v>
      </c>
      <c r="N7843" t="s">
        <v>722</v>
      </c>
    </row>
    <row r="7844" spans="1:14" x14ac:dyDescent="0.25">
      <c r="A7844" t="s">
        <v>10732</v>
      </c>
      <c r="B7844" t="s">
        <v>69</v>
      </c>
      <c r="C7844" t="s">
        <v>10731</v>
      </c>
      <c r="D7844" t="s">
        <v>117</v>
      </c>
      <c r="E7844" s="149">
        <v>292500</v>
      </c>
      <c r="F7844" s="149">
        <v>7500</v>
      </c>
      <c r="G7844" s="149">
        <v>300000</v>
      </c>
      <c r="H7844" s="150">
        <f>Tabela2[[#This Row],[PERCENTUAL REALIZADO2]]*1/100</f>
        <v>0.7279000000000001</v>
      </c>
      <c r="I7844">
        <v>72.790000000000006</v>
      </c>
      <c r="J7844" s="111">
        <v>41226</v>
      </c>
      <c r="K7844" s="111">
        <v>43465</v>
      </c>
      <c r="L7844" t="s">
        <v>2</v>
      </c>
      <c r="M7844" t="s">
        <v>120</v>
      </c>
      <c r="N7844" t="s">
        <v>722</v>
      </c>
    </row>
    <row r="7845" spans="1:14" x14ac:dyDescent="0.25">
      <c r="A7845" t="s">
        <v>10734</v>
      </c>
      <c r="B7845" t="s">
        <v>45</v>
      </c>
      <c r="C7845" t="s">
        <v>10733</v>
      </c>
      <c r="D7845" t="s">
        <v>117</v>
      </c>
      <c r="E7845" s="149">
        <v>975000</v>
      </c>
      <c r="F7845" s="149">
        <v>20460</v>
      </c>
      <c r="G7845" s="149">
        <v>995460</v>
      </c>
      <c r="H7845" s="150">
        <f>Tabela2[[#This Row],[PERCENTUAL REALIZADO2]]*1/100</f>
        <v>0.29499999999999998</v>
      </c>
      <c r="I7845">
        <v>29.5</v>
      </c>
      <c r="J7845" s="111">
        <v>41452</v>
      </c>
      <c r="K7845" s="111">
        <v>42916</v>
      </c>
      <c r="L7845" t="s">
        <v>2</v>
      </c>
      <c r="M7845" t="s">
        <v>120</v>
      </c>
      <c r="N7845" t="s">
        <v>722</v>
      </c>
    </row>
    <row r="7846" spans="1:14" x14ac:dyDescent="0.25">
      <c r="A7846" t="s">
        <v>10736</v>
      </c>
      <c r="B7846" t="s">
        <v>57</v>
      </c>
      <c r="C7846" t="s">
        <v>10735</v>
      </c>
      <c r="D7846" t="s">
        <v>79</v>
      </c>
      <c r="E7846" s="149">
        <v>438750</v>
      </c>
      <c r="F7846" s="149">
        <v>12658.36</v>
      </c>
      <c r="G7846" s="149">
        <v>451408.36</v>
      </c>
      <c r="H7846" s="150">
        <f>Tabela2[[#This Row],[PERCENTUAL REALIZADO2]]*1/100</f>
        <v>0</v>
      </c>
      <c r="I7846">
        <v>0</v>
      </c>
      <c r="J7846" s="111">
        <v>41730</v>
      </c>
      <c r="K7846" s="111">
        <v>43099</v>
      </c>
      <c r="L7846" t="s">
        <v>2</v>
      </c>
      <c r="M7846" t="s">
        <v>80</v>
      </c>
      <c r="N7846" t="s">
        <v>1324</v>
      </c>
    </row>
    <row r="7847" spans="1:14" x14ac:dyDescent="0.25">
      <c r="A7847" t="s">
        <v>10738</v>
      </c>
      <c r="B7847" t="s">
        <v>66</v>
      </c>
      <c r="C7847" t="s">
        <v>10737</v>
      </c>
      <c r="D7847" t="s">
        <v>86</v>
      </c>
      <c r="E7847" s="149">
        <v>98200</v>
      </c>
      <c r="F7847" s="149">
        <v>13069.59</v>
      </c>
      <c r="G7847" s="149">
        <v>111269.59</v>
      </c>
      <c r="H7847" s="150">
        <f>Tabela2[[#This Row],[PERCENTUAL REALIZADO2]]*1/100</f>
        <v>7.8899999999999998E-2</v>
      </c>
      <c r="I7847">
        <v>7.89</v>
      </c>
      <c r="J7847" s="111">
        <v>41451</v>
      </c>
      <c r="K7847" s="111">
        <v>43100</v>
      </c>
      <c r="L7847" t="s">
        <v>2</v>
      </c>
      <c r="M7847" t="s">
        <v>84</v>
      </c>
      <c r="N7847" t="s">
        <v>1432</v>
      </c>
    </row>
    <row r="7848" spans="1:14" x14ac:dyDescent="0.25">
      <c r="A7848" t="s">
        <v>10741</v>
      </c>
      <c r="B7848" t="s">
        <v>48</v>
      </c>
      <c r="C7848" t="s">
        <v>1410</v>
      </c>
      <c r="D7848" t="s">
        <v>86</v>
      </c>
      <c r="E7848" s="149">
        <v>682664</v>
      </c>
      <c r="F7848" s="149">
        <v>13931.92</v>
      </c>
      <c r="G7848" s="149">
        <v>696595.92</v>
      </c>
      <c r="H7848" s="150">
        <f>Tabela2[[#This Row],[PERCENTUAL REALIZADO2]]*1/100</f>
        <v>0.90390000000000004</v>
      </c>
      <c r="I7848">
        <v>90.39</v>
      </c>
      <c r="J7848" s="111">
        <v>41415</v>
      </c>
      <c r="K7848" s="111">
        <v>43158</v>
      </c>
      <c r="L7848" t="s">
        <v>2</v>
      </c>
      <c r="M7848" t="s">
        <v>84</v>
      </c>
      <c r="N7848" t="s">
        <v>1432</v>
      </c>
    </row>
    <row r="7849" spans="1:14" x14ac:dyDescent="0.25">
      <c r="A7849" t="s">
        <v>10743</v>
      </c>
      <c r="B7849" t="s">
        <v>48</v>
      </c>
      <c r="C7849" t="s">
        <v>10742</v>
      </c>
      <c r="D7849" t="s">
        <v>82</v>
      </c>
      <c r="E7849" s="149">
        <v>975000</v>
      </c>
      <c r="F7849" s="149">
        <v>68309.53</v>
      </c>
      <c r="G7849" s="149">
        <v>1043309.53</v>
      </c>
      <c r="H7849" s="150">
        <f>Tabela2[[#This Row],[PERCENTUAL REALIZADO2]]*1/100</f>
        <v>0.90980000000000005</v>
      </c>
      <c r="I7849">
        <v>90.98</v>
      </c>
      <c r="J7849" s="111">
        <v>41085</v>
      </c>
      <c r="K7849" s="111">
        <v>43099</v>
      </c>
      <c r="L7849" t="s">
        <v>2</v>
      </c>
      <c r="M7849" t="s">
        <v>84</v>
      </c>
      <c r="N7849" t="s">
        <v>721</v>
      </c>
    </row>
    <row r="7850" spans="1:14" x14ac:dyDescent="0.25">
      <c r="A7850" t="s">
        <v>10745</v>
      </c>
      <c r="B7850" t="s">
        <v>51</v>
      </c>
      <c r="C7850" t="s">
        <v>10744</v>
      </c>
      <c r="D7850" t="s">
        <v>82</v>
      </c>
      <c r="E7850" s="149">
        <v>780000</v>
      </c>
      <c r="F7850" s="149">
        <v>62423.98</v>
      </c>
      <c r="G7850" s="149">
        <v>842423.98</v>
      </c>
      <c r="H7850" s="150">
        <f>Tabela2[[#This Row],[PERCENTUAL REALIZADO2]]*1/100</f>
        <v>0.71799999999999997</v>
      </c>
      <c r="I7850">
        <v>71.8</v>
      </c>
      <c r="J7850" s="111">
        <v>41411</v>
      </c>
      <c r="K7850" s="111">
        <v>42643</v>
      </c>
      <c r="L7850" t="s">
        <v>2</v>
      </c>
      <c r="M7850" t="s">
        <v>84</v>
      </c>
      <c r="N7850" t="s">
        <v>721</v>
      </c>
    </row>
    <row r="7851" spans="1:14" x14ac:dyDescent="0.25">
      <c r="A7851" t="s">
        <v>10746</v>
      </c>
      <c r="B7851" t="s">
        <v>48</v>
      </c>
      <c r="C7851" t="s">
        <v>1829</v>
      </c>
      <c r="D7851" t="s">
        <v>82</v>
      </c>
      <c r="E7851" s="149">
        <v>1440000</v>
      </c>
      <c r="F7851" s="149">
        <v>66640.02</v>
      </c>
      <c r="G7851" s="149">
        <v>1506640.02</v>
      </c>
      <c r="H7851" s="150">
        <f>Tabela2[[#This Row],[PERCENTUAL REALIZADO2]]*1/100</f>
        <v>0.1051</v>
      </c>
      <c r="I7851">
        <v>10.51</v>
      </c>
      <c r="J7851" s="111">
        <v>41438</v>
      </c>
      <c r="K7851" s="111">
        <v>43281</v>
      </c>
      <c r="L7851" t="s">
        <v>2</v>
      </c>
      <c r="M7851" t="s">
        <v>84</v>
      </c>
      <c r="N7851" t="s">
        <v>721</v>
      </c>
    </row>
    <row r="7852" spans="1:14" x14ac:dyDescent="0.25">
      <c r="A7852" t="s">
        <v>10747</v>
      </c>
      <c r="B7852" t="s">
        <v>56</v>
      </c>
      <c r="C7852" t="s">
        <v>1156</v>
      </c>
      <c r="D7852" t="s">
        <v>117</v>
      </c>
      <c r="E7852" s="149">
        <v>975000</v>
      </c>
      <c r="F7852" s="149">
        <v>68197.23</v>
      </c>
      <c r="G7852" s="149">
        <v>1043197.23</v>
      </c>
      <c r="H7852" s="150">
        <f>Tabela2[[#This Row],[PERCENTUAL REALIZADO2]]*1/100</f>
        <v>0.35850000000000004</v>
      </c>
      <c r="I7852">
        <v>35.85</v>
      </c>
      <c r="J7852" s="111">
        <v>40904</v>
      </c>
      <c r="K7852" s="111">
        <v>43464</v>
      </c>
      <c r="L7852" t="s">
        <v>2</v>
      </c>
      <c r="M7852" t="s">
        <v>120</v>
      </c>
      <c r="N7852" t="s">
        <v>722</v>
      </c>
    </row>
    <row r="7853" spans="1:14" x14ac:dyDescent="0.25">
      <c r="A7853" t="s">
        <v>10749</v>
      </c>
      <c r="B7853" t="s">
        <v>61</v>
      </c>
      <c r="C7853" t="s">
        <v>10748</v>
      </c>
      <c r="D7853" t="s">
        <v>79</v>
      </c>
      <c r="E7853" s="149">
        <v>438750</v>
      </c>
      <c r="F7853" s="149">
        <v>60000</v>
      </c>
      <c r="G7853" s="149">
        <v>498750</v>
      </c>
      <c r="H7853" s="150">
        <f>Tabela2[[#This Row],[PERCENTUAL REALIZADO2]]*1/100</f>
        <v>0.78200000000000003</v>
      </c>
      <c r="I7853">
        <v>78.2</v>
      </c>
      <c r="J7853" s="111">
        <v>41096</v>
      </c>
      <c r="K7853" s="111">
        <v>41943</v>
      </c>
      <c r="L7853" t="s">
        <v>2</v>
      </c>
      <c r="M7853" t="s">
        <v>80</v>
      </c>
      <c r="N7853" t="s">
        <v>81</v>
      </c>
    </row>
    <row r="7854" spans="1:14" x14ac:dyDescent="0.25">
      <c r="A7854" t="s">
        <v>10750</v>
      </c>
      <c r="B7854" t="s">
        <v>48</v>
      </c>
      <c r="C7854" t="s">
        <v>1829</v>
      </c>
      <c r="D7854" t="s">
        <v>82</v>
      </c>
      <c r="E7854" s="149">
        <v>975000</v>
      </c>
      <c r="F7854" s="149">
        <v>100104.08</v>
      </c>
      <c r="G7854" s="149">
        <v>1075104.08</v>
      </c>
      <c r="H7854" s="150">
        <f>Tabela2[[#This Row],[PERCENTUAL REALIZADO2]]*1/100</f>
        <v>0.34740000000000004</v>
      </c>
      <c r="I7854">
        <v>34.74</v>
      </c>
      <c r="J7854" s="111">
        <v>41095</v>
      </c>
      <c r="K7854" s="111">
        <v>43281</v>
      </c>
      <c r="L7854" t="s">
        <v>2</v>
      </c>
      <c r="M7854" t="s">
        <v>84</v>
      </c>
      <c r="N7854" t="s">
        <v>721</v>
      </c>
    </row>
    <row r="7855" spans="1:14" x14ac:dyDescent="0.25">
      <c r="A7855" t="s">
        <v>10753</v>
      </c>
      <c r="B7855" t="s">
        <v>56</v>
      </c>
      <c r="C7855" t="s">
        <v>1395</v>
      </c>
      <c r="D7855" t="s">
        <v>90</v>
      </c>
      <c r="E7855" s="149">
        <v>300240</v>
      </c>
      <c r="F7855" s="149">
        <v>33360</v>
      </c>
      <c r="G7855" s="149">
        <v>333600</v>
      </c>
      <c r="H7855" s="150">
        <f>Tabela2[[#This Row],[PERCENTUAL REALIZADO2]]*1/100</f>
        <v>0.34</v>
      </c>
      <c r="I7855">
        <v>34</v>
      </c>
      <c r="J7855" s="111">
        <v>41586</v>
      </c>
      <c r="K7855" s="111">
        <v>43038</v>
      </c>
      <c r="L7855" t="s">
        <v>2</v>
      </c>
      <c r="M7855" t="s">
        <v>80</v>
      </c>
      <c r="N7855" t="s">
        <v>112</v>
      </c>
    </row>
    <row r="7856" spans="1:14" x14ac:dyDescent="0.25">
      <c r="A7856" t="s">
        <v>10754</v>
      </c>
      <c r="B7856" t="s">
        <v>56</v>
      </c>
      <c r="C7856" t="s">
        <v>1395</v>
      </c>
      <c r="D7856" t="s">
        <v>90</v>
      </c>
      <c r="E7856" s="149">
        <v>1585789.2</v>
      </c>
      <c r="F7856" s="149">
        <v>176198.8</v>
      </c>
      <c r="G7856" s="149">
        <v>1761988</v>
      </c>
      <c r="H7856" s="150">
        <f>Tabela2[[#This Row],[PERCENTUAL REALIZADO2]]*1/100</f>
        <v>0.61670000000000003</v>
      </c>
      <c r="I7856">
        <v>61.67</v>
      </c>
      <c r="J7856" s="111">
        <v>41473</v>
      </c>
      <c r="K7856" s="111">
        <v>43038</v>
      </c>
      <c r="L7856" t="s">
        <v>2</v>
      </c>
      <c r="M7856" t="s">
        <v>80</v>
      </c>
      <c r="N7856" t="s">
        <v>112</v>
      </c>
    </row>
    <row r="7857" spans="1:14" x14ac:dyDescent="0.25">
      <c r="A7857" t="s">
        <v>10757</v>
      </c>
      <c r="B7857" t="s">
        <v>66</v>
      </c>
      <c r="C7857" t="s">
        <v>1874</v>
      </c>
      <c r="D7857" t="s">
        <v>117</v>
      </c>
      <c r="E7857" s="149">
        <v>195000</v>
      </c>
      <c r="F7857" s="149">
        <v>21535.74</v>
      </c>
      <c r="G7857" s="149">
        <v>216535.74</v>
      </c>
      <c r="H7857" s="150">
        <f>Tabela2[[#This Row],[PERCENTUAL REALIZADO2]]*1/100</f>
        <v>0.27129999999999999</v>
      </c>
      <c r="I7857">
        <v>27.13</v>
      </c>
      <c r="J7857" s="111">
        <v>41428</v>
      </c>
      <c r="K7857" s="111">
        <v>43100</v>
      </c>
      <c r="L7857" t="s">
        <v>2</v>
      </c>
      <c r="M7857" t="s">
        <v>120</v>
      </c>
      <c r="N7857" t="s">
        <v>722</v>
      </c>
    </row>
    <row r="7858" spans="1:14" x14ac:dyDescent="0.25">
      <c r="A7858" t="s">
        <v>10758</v>
      </c>
      <c r="B7858" t="s">
        <v>314</v>
      </c>
      <c r="C7858" t="s">
        <v>1524</v>
      </c>
      <c r="D7858" t="s">
        <v>117</v>
      </c>
      <c r="E7858" s="149">
        <v>292500</v>
      </c>
      <c r="F7858" s="149">
        <v>275489.78999999998</v>
      </c>
      <c r="G7858" s="149">
        <v>567989.79</v>
      </c>
      <c r="H7858" s="150">
        <f>Tabela2[[#This Row],[PERCENTUAL REALIZADO2]]*1/100</f>
        <v>6.0700000000000004E-2</v>
      </c>
      <c r="I7858">
        <v>6.07</v>
      </c>
      <c r="J7858" s="111">
        <v>42034</v>
      </c>
      <c r="K7858" s="111">
        <v>42308</v>
      </c>
      <c r="L7858" t="s">
        <v>2</v>
      </c>
      <c r="M7858" t="s">
        <v>120</v>
      </c>
      <c r="N7858" t="s">
        <v>722</v>
      </c>
    </row>
    <row r="7859" spans="1:14" x14ac:dyDescent="0.25">
      <c r="A7859" t="s">
        <v>10760</v>
      </c>
      <c r="B7859" t="s">
        <v>48</v>
      </c>
      <c r="C7859" t="s">
        <v>10759</v>
      </c>
      <c r="D7859" t="s">
        <v>82</v>
      </c>
      <c r="E7859" s="149">
        <v>243750</v>
      </c>
      <c r="F7859" s="149">
        <v>41889.49</v>
      </c>
      <c r="G7859" s="149">
        <v>285639.49</v>
      </c>
      <c r="H7859" s="150">
        <f>Tabela2[[#This Row],[PERCENTUAL REALIZADO2]]*1/100</f>
        <v>0.24030000000000001</v>
      </c>
      <c r="I7859">
        <v>24.03</v>
      </c>
      <c r="J7859" s="111">
        <v>41445</v>
      </c>
      <c r="K7859" s="111">
        <v>43099</v>
      </c>
      <c r="L7859" t="s">
        <v>2</v>
      </c>
      <c r="M7859" t="s">
        <v>84</v>
      </c>
      <c r="N7859" t="s">
        <v>721</v>
      </c>
    </row>
    <row r="7860" spans="1:14" x14ac:dyDescent="0.25">
      <c r="A7860" t="s">
        <v>10761</v>
      </c>
      <c r="B7860" t="s">
        <v>48</v>
      </c>
      <c r="C7860" t="s">
        <v>1427</v>
      </c>
      <c r="D7860" t="s">
        <v>82</v>
      </c>
      <c r="E7860" s="149">
        <v>292500</v>
      </c>
      <c r="F7860" s="149">
        <v>22244.09</v>
      </c>
      <c r="G7860" s="149">
        <v>314744.09000000003</v>
      </c>
      <c r="H7860" s="150">
        <f>Tabela2[[#This Row],[PERCENTUAL REALIZADO2]]*1/100</f>
        <v>0.63490000000000002</v>
      </c>
      <c r="I7860">
        <v>63.49</v>
      </c>
      <c r="J7860" s="111">
        <v>41078</v>
      </c>
      <c r="K7860" s="111">
        <v>43099</v>
      </c>
      <c r="L7860" t="s">
        <v>2</v>
      </c>
      <c r="M7860" t="s">
        <v>84</v>
      </c>
      <c r="N7860" t="s">
        <v>721</v>
      </c>
    </row>
    <row r="7861" spans="1:14" x14ac:dyDescent="0.25">
      <c r="A7861" t="s">
        <v>10762</v>
      </c>
      <c r="B7861" t="s">
        <v>48</v>
      </c>
      <c r="C7861" t="s">
        <v>1427</v>
      </c>
      <c r="D7861" t="s">
        <v>82</v>
      </c>
      <c r="E7861" s="149">
        <v>463125</v>
      </c>
      <c r="F7861" s="149">
        <v>13942.95</v>
      </c>
      <c r="G7861" s="149">
        <v>477067.95</v>
      </c>
      <c r="H7861" s="150">
        <f>Tabela2[[#This Row],[PERCENTUAL REALIZADO2]]*1/100</f>
        <v>0.62749999999999995</v>
      </c>
      <c r="I7861">
        <v>62.75</v>
      </c>
      <c r="J7861" s="111">
        <v>41087</v>
      </c>
      <c r="K7861" s="111">
        <v>43099</v>
      </c>
      <c r="L7861" t="s">
        <v>2</v>
      </c>
      <c r="M7861" t="s">
        <v>84</v>
      </c>
      <c r="N7861" t="s">
        <v>721</v>
      </c>
    </row>
    <row r="7862" spans="1:14" x14ac:dyDescent="0.25">
      <c r="A7862" t="s">
        <v>10763</v>
      </c>
      <c r="B7862" t="s">
        <v>48</v>
      </c>
      <c r="C7862" t="s">
        <v>1455</v>
      </c>
      <c r="D7862" t="s">
        <v>79</v>
      </c>
      <c r="E7862" s="149">
        <v>341250</v>
      </c>
      <c r="F7862" s="149">
        <v>7145</v>
      </c>
      <c r="G7862" s="149">
        <v>348395</v>
      </c>
      <c r="H7862" s="150">
        <f>Tabela2[[#This Row],[PERCENTUAL REALIZADO2]]*1/100</f>
        <v>7.6999999999999999E-2</v>
      </c>
      <c r="I7862">
        <v>7.7</v>
      </c>
      <c r="J7862" s="111">
        <v>41432</v>
      </c>
      <c r="K7862" s="111">
        <v>43110</v>
      </c>
      <c r="L7862" t="s">
        <v>2</v>
      </c>
      <c r="M7862" t="s">
        <v>80</v>
      </c>
      <c r="N7862" t="s">
        <v>81</v>
      </c>
    </row>
    <row r="7863" spans="1:14" x14ac:dyDescent="0.25">
      <c r="A7863" t="s">
        <v>10764</v>
      </c>
      <c r="B7863" t="s">
        <v>52</v>
      </c>
      <c r="C7863" t="s">
        <v>1824</v>
      </c>
      <c r="D7863" t="s">
        <v>79</v>
      </c>
      <c r="E7863" s="149">
        <v>214500</v>
      </c>
      <c r="F7863" s="149">
        <v>98090.06</v>
      </c>
      <c r="G7863" s="149">
        <v>312590.06</v>
      </c>
      <c r="H7863" s="150">
        <f>Tabela2[[#This Row],[PERCENTUAL REALIZADO2]]*1/100</f>
        <v>1.26E-2</v>
      </c>
      <c r="I7863">
        <v>1.26</v>
      </c>
      <c r="J7863" s="111">
        <v>41817</v>
      </c>
      <c r="K7863" s="111">
        <v>42338</v>
      </c>
      <c r="L7863" t="s">
        <v>2</v>
      </c>
      <c r="M7863" t="s">
        <v>80</v>
      </c>
      <c r="N7863" t="s">
        <v>81</v>
      </c>
    </row>
    <row r="7864" spans="1:14" x14ac:dyDescent="0.25">
      <c r="A7864" t="s">
        <v>10765</v>
      </c>
      <c r="B7864" t="s">
        <v>54</v>
      </c>
      <c r="C7864" t="s">
        <v>1406</v>
      </c>
      <c r="D7864" t="s">
        <v>86</v>
      </c>
      <c r="E7864" s="149">
        <v>1333750</v>
      </c>
      <c r="F7864" s="149">
        <v>108242.4</v>
      </c>
      <c r="G7864" s="149">
        <v>1441992.4</v>
      </c>
      <c r="H7864" s="150">
        <f>Tabela2[[#This Row],[PERCENTUAL REALIZADO2]]*1/100</f>
        <v>5.4800000000000001E-2</v>
      </c>
      <c r="I7864">
        <v>5.48</v>
      </c>
      <c r="J7864" s="111">
        <v>41442</v>
      </c>
      <c r="K7864" s="111">
        <v>42185</v>
      </c>
      <c r="L7864" t="s">
        <v>2</v>
      </c>
      <c r="M7864" t="s">
        <v>84</v>
      </c>
      <c r="N7864" t="s">
        <v>1432</v>
      </c>
    </row>
    <row r="7865" spans="1:14" x14ac:dyDescent="0.25">
      <c r="A7865" t="s">
        <v>10766</v>
      </c>
      <c r="B7865" t="s">
        <v>47</v>
      </c>
      <c r="C7865" t="s">
        <v>1878</v>
      </c>
      <c r="D7865" t="s">
        <v>82</v>
      </c>
      <c r="E7865" s="149">
        <v>975000</v>
      </c>
      <c r="F7865" s="149">
        <v>19897.96</v>
      </c>
      <c r="G7865" s="149">
        <v>994897.96</v>
      </c>
      <c r="H7865" s="150">
        <f>Tabela2[[#This Row],[PERCENTUAL REALIZADO2]]*1/100</f>
        <v>0.13600000000000001</v>
      </c>
      <c r="I7865">
        <v>13.6</v>
      </c>
      <c r="J7865" s="111">
        <v>41453</v>
      </c>
      <c r="K7865" s="111">
        <v>42124</v>
      </c>
      <c r="L7865" t="s">
        <v>2</v>
      </c>
      <c r="M7865" t="s">
        <v>84</v>
      </c>
      <c r="N7865" t="s">
        <v>721</v>
      </c>
    </row>
    <row r="7866" spans="1:14" x14ac:dyDescent="0.25">
      <c r="A7866" t="s">
        <v>8358</v>
      </c>
      <c r="B7866" t="s">
        <v>55</v>
      </c>
      <c r="C7866" t="s">
        <v>8357</v>
      </c>
      <c r="D7866" t="s">
        <v>90</v>
      </c>
      <c r="E7866" s="149">
        <v>71210</v>
      </c>
      <c r="F7866" s="149">
        <v>3400</v>
      </c>
      <c r="G7866" s="149">
        <v>74610</v>
      </c>
      <c r="H7866" s="150">
        <f>Tabela2[[#This Row],[PERCENTUAL REALIZADO2]]*1/100</f>
        <v>0</v>
      </c>
      <c r="I7866">
        <v>0</v>
      </c>
      <c r="J7866" s="111">
        <v>39632</v>
      </c>
      <c r="K7866" s="111">
        <v>43464</v>
      </c>
      <c r="L7866" t="s">
        <v>2</v>
      </c>
      <c r="M7866" t="s">
        <v>80</v>
      </c>
      <c r="N7866" t="s">
        <v>112</v>
      </c>
    </row>
    <row r="7867" spans="1:14" x14ac:dyDescent="0.25">
      <c r="A7867" t="s">
        <v>10768</v>
      </c>
      <c r="B7867" t="s">
        <v>65</v>
      </c>
      <c r="C7867" t="s">
        <v>10767</v>
      </c>
      <c r="D7867" t="s">
        <v>117</v>
      </c>
      <c r="E7867" s="149">
        <v>600000</v>
      </c>
      <c r="F7867" s="149">
        <v>22173.9</v>
      </c>
      <c r="G7867" s="149">
        <v>622173.9</v>
      </c>
      <c r="H7867" s="150">
        <f>Tabela2[[#This Row],[PERCENTUAL REALIZADO2]]*1/100</f>
        <v>0</v>
      </c>
      <c r="I7867">
        <v>0</v>
      </c>
      <c r="J7867" s="111">
        <v>41582</v>
      </c>
      <c r="K7867" s="111">
        <v>42034</v>
      </c>
      <c r="L7867" t="s">
        <v>2</v>
      </c>
      <c r="M7867" t="s">
        <v>120</v>
      </c>
      <c r="N7867" t="s">
        <v>722</v>
      </c>
    </row>
    <row r="7868" spans="1:14" x14ac:dyDescent="0.25">
      <c r="A7868" t="s">
        <v>10769</v>
      </c>
      <c r="B7868" t="s">
        <v>48</v>
      </c>
      <c r="C7868" t="s">
        <v>1623</v>
      </c>
      <c r="D7868" t="s">
        <v>117</v>
      </c>
      <c r="E7868" s="149">
        <v>975000</v>
      </c>
      <c r="F7868" s="149">
        <v>45409</v>
      </c>
      <c r="G7868" s="149">
        <v>1020409</v>
      </c>
      <c r="H7868" s="150">
        <f>Tabela2[[#This Row],[PERCENTUAL REALIZADO2]]*1/100</f>
        <v>0.23170000000000002</v>
      </c>
      <c r="I7868">
        <v>23.17</v>
      </c>
      <c r="J7868" s="111">
        <v>41127</v>
      </c>
      <c r="K7868" s="111">
        <v>43130</v>
      </c>
      <c r="L7868" t="s">
        <v>2</v>
      </c>
      <c r="M7868" t="s">
        <v>120</v>
      </c>
      <c r="N7868" t="s">
        <v>722</v>
      </c>
    </row>
    <row r="7869" spans="1:14" x14ac:dyDescent="0.25">
      <c r="A7869" t="s">
        <v>10771</v>
      </c>
      <c r="B7869" t="s">
        <v>48</v>
      </c>
      <c r="C7869" t="s">
        <v>10770</v>
      </c>
      <c r="D7869" t="s">
        <v>117</v>
      </c>
      <c r="E7869" s="149">
        <v>480000</v>
      </c>
      <c r="F7869" s="149">
        <v>10000</v>
      </c>
      <c r="G7869" s="149">
        <v>490000</v>
      </c>
      <c r="H7869" s="150">
        <f>Tabela2[[#This Row],[PERCENTUAL REALIZADO2]]*1/100</f>
        <v>0.41049999999999998</v>
      </c>
      <c r="I7869">
        <v>41.05</v>
      </c>
      <c r="J7869" s="111">
        <v>41054</v>
      </c>
      <c r="K7869" s="111">
        <v>43099</v>
      </c>
      <c r="L7869" t="s">
        <v>2</v>
      </c>
      <c r="M7869" t="s">
        <v>120</v>
      </c>
      <c r="N7869" t="s">
        <v>722</v>
      </c>
    </row>
    <row r="7870" spans="1:14" x14ac:dyDescent="0.25">
      <c r="A7870" t="s">
        <v>10775</v>
      </c>
      <c r="B7870" t="s">
        <v>48</v>
      </c>
      <c r="C7870" t="s">
        <v>1471</v>
      </c>
      <c r="D7870" t="s">
        <v>86</v>
      </c>
      <c r="E7870" s="149">
        <v>987600</v>
      </c>
      <c r="F7870" s="149">
        <v>41150</v>
      </c>
      <c r="G7870" s="149">
        <v>1028750</v>
      </c>
      <c r="H7870" s="150">
        <f>Tabela2[[#This Row],[PERCENTUAL REALIZADO2]]*1/100</f>
        <v>0.61950000000000005</v>
      </c>
      <c r="I7870">
        <v>61.95</v>
      </c>
      <c r="J7870" s="111">
        <v>41417</v>
      </c>
      <c r="K7870" s="111">
        <v>42792</v>
      </c>
      <c r="L7870" t="s">
        <v>2</v>
      </c>
      <c r="M7870" t="s">
        <v>84</v>
      </c>
      <c r="N7870" t="s">
        <v>1432</v>
      </c>
    </row>
    <row r="7871" spans="1:14" x14ac:dyDescent="0.25">
      <c r="A7871" t="s">
        <v>10777</v>
      </c>
      <c r="B7871" t="s">
        <v>56</v>
      </c>
      <c r="C7871" t="s">
        <v>10776</v>
      </c>
      <c r="D7871" t="s">
        <v>86</v>
      </c>
      <c r="E7871" s="149">
        <v>394200</v>
      </c>
      <c r="F7871" s="149">
        <v>30100</v>
      </c>
      <c r="G7871" s="149">
        <v>424300</v>
      </c>
      <c r="H7871" s="150">
        <f>Tabela2[[#This Row],[PERCENTUAL REALIZADO2]]*1/100</f>
        <v>0.58030000000000004</v>
      </c>
      <c r="I7871">
        <v>58.03</v>
      </c>
      <c r="J7871" s="111">
        <v>41452</v>
      </c>
      <c r="K7871" s="111">
        <v>42551</v>
      </c>
      <c r="L7871" t="s">
        <v>2</v>
      </c>
      <c r="M7871" t="s">
        <v>84</v>
      </c>
      <c r="N7871" t="s">
        <v>1432</v>
      </c>
    </row>
    <row r="7872" spans="1:14" x14ac:dyDescent="0.25">
      <c r="A7872" t="s">
        <v>10778</v>
      </c>
      <c r="B7872" t="s">
        <v>48</v>
      </c>
      <c r="C7872" t="s">
        <v>10770</v>
      </c>
      <c r="D7872" t="s">
        <v>86</v>
      </c>
      <c r="E7872" s="149">
        <v>196400</v>
      </c>
      <c r="F7872" s="149">
        <v>9806.11</v>
      </c>
      <c r="G7872" s="149">
        <v>206206.11</v>
      </c>
      <c r="H7872" s="150">
        <f>Tabela2[[#This Row],[PERCENTUAL REALIZADO2]]*1/100</f>
        <v>0.54369999999999996</v>
      </c>
      <c r="I7872">
        <v>54.37</v>
      </c>
      <c r="J7872" s="111">
        <v>41089</v>
      </c>
      <c r="K7872" s="111">
        <v>43330</v>
      </c>
      <c r="L7872" t="s">
        <v>2</v>
      </c>
      <c r="M7872" t="s">
        <v>84</v>
      </c>
      <c r="N7872" t="s">
        <v>1432</v>
      </c>
    </row>
    <row r="7873" spans="1:14" x14ac:dyDescent="0.25">
      <c r="A7873" t="s">
        <v>1880</v>
      </c>
      <c r="B7873" t="s">
        <v>57</v>
      </c>
      <c r="C7873" t="s">
        <v>10779</v>
      </c>
      <c r="D7873" t="s">
        <v>86</v>
      </c>
      <c r="E7873" s="149">
        <v>98200</v>
      </c>
      <c r="F7873" s="149">
        <v>35227.82</v>
      </c>
      <c r="G7873" s="149">
        <v>133427.82</v>
      </c>
      <c r="H7873" s="150">
        <f>Tabela2[[#This Row],[PERCENTUAL REALIZADO2]]*1/100</f>
        <v>0</v>
      </c>
      <c r="I7873">
        <v>0</v>
      </c>
      <c r="J7873" s="111">
        <v>41453</v>
      </c>
      <c r="K7873" s="111">
        <v>43065</v>
      </c>
      <c r="L7873" t="s">
        <v>2</v>
      </c>
      <c r="M7873" t="s">
        <v>84</v>
      </c>
      <c r="N7873" t="s">
        <v>1432</v>
      </c>
    </row>
    <row r="7874" spans="1:14" x14ac:dyDescent="0.25">
      <c r="A7874" t="s">
        <v>1880</v>
      </c>
      <c r="B7874" t="s">
        <v>48</v>
      </c>
      <c r="C7874" t="s">
        <v>10780</v>
      </c>
      <c r="D7874" t="s">
        <v>86</v>
      </c>
      <c r="E7874" s="149">
        <v>246550</v>
      </c>
      <c r="F7874" s="149">
        <v>14586.66</v>
      </c>
      <c r="G7874" s="149">
        <v>261136.66</v>
      </c>
      <c r="H7874" s="150">
        <f>Tabela2[[#This Row],[PERCENTUAL REALIZADO2]]*1/100</f>
        <v>0.97970000000000002</v>
      </c>
      <c r="I7874">
        <v>97.97</v>
      </c>
      <c r="J7874" s="111">
        <v>41982</v>
      </c>
      <c r="K7874" s="111">
        <v>43211</v>
      </c>
      <c r="L7874" t="s">
        <v>2</v>
      </c>
      <c r="M7874" t="s">
        <v>84</v>
      </c>
      <c r="N7874" t="s">
        <v>1432</v>
      </c>
    </row>
    <row r="7875" spans="1:14" x14ac:dyDescent="0.25">
      <c r="A7875" t="s">
        <v>10783</v>
      </c>
      <c r="B7875" t="s">
        <v>48</v>
      </c>
      <c r="C7875" t="s">
        <v>1457</v>
      </c>
      <c r="D7875" t="s">
        <v>82</v>
      </c>
      <c r="E7875" s="149">
        <v>292500</v>
      </c>
      <c r="F7875" s="149">
        <v>5970</v>
      </c>
      <c r="G7875" s="149">
        <v>298470</v>
      </c>
      <c r="H7875" s="150">
        <f>Tabela2[[#This Row],[PERCENTUAL REALIZADO2]]*1/100</f>
        <v>0.98069999999999991</v>
      </c>
      <c r="I7875">
        <v>98.07</v>
      </c>
      <c r="J7875" s="111">
        <v>41218</v>
      </c>
      <c r="K7875" s="111">
        <v>43244</v>
      </c>
      <c r="L7875" t="s">
        <v>2</v>
      </c>
      <c r="M7875" t="s">
        <v>84</v>
      </c>
      <c r="N7875" t="s">
        <v>721</v>
      </c>
    </row>
    <row r="7876" spans="1:14" x14ac:dyDescent="0.25">
      <c r="A7876" t="s">
        <v>10784</v>
      </c>
      <c r="B7876" t="s">
        <v>48</v>
      </c>
      <c r="C7876" t="s">
        <v>1829</v>
      </c>
      <c r="D7876" t="s">
        <v>117</v>
      </c>
      <c r="E7876" s="149">
        <v>2096832</v>
      </c>
      <c r="F7876" s="149">
        <v>87370.04</v>
      </c>
      <c r="G7876" s="149">
        <v>2184202.04</v>
      </c>
      <c r="H7876" s="150">
        <f>Tabela2[[#This Row],[PERCENTUAL REALIZADO2]]*1/100</f>
        <v>0.91409999999999991</v>
      </c>
      <c r="I7876">
        <v>91.41</v>
      </c>
      <c r="J7876" s="111">
        <v>41453</v>
      </c>
      <c r="K7876" s="111">
        <v>43281</v>
      </c>
      <c r="L7876" t="s">
        <v>2</v>
      </c>
      <c r="M7876" t="s">
        <v>120</v>
      </c>
      <c r="N7876" t="s">
        <v>722</v>
      </c>
    </row>
    <row r="7877" spans="1:14" x14ac:dyDescent="0.25">
      <c r="A7877" t="s">
        <v>10785</v>
      </c>
      <c r="B7877" t="s">
        <v>48</v>
      </c>
      <c r="C7877" t="s">
        <v>10759</v>
      </c>
      <c r="D7877" t="s">
        <v>117</v>
      </c>
      <c r="E7877" s="149">
        <v>292500</v>
      </c>
      <c r="F7877" s="149">
        <v>51132.9</v>
      </c>
      <c r="G7877" s="149">
        <v>343632.9</v>
      </c>
      <c r="H7877" s="150">
        <f>Tabela2[[#This Row],[PERCENTUAL REALIZADO2]]*1/100</f>
        <v>0.44659999999999994</v>
      </c>
      <c r="I7877">
        <v>44.66</v>
      </c>
      <c r="J7877" s="111">
        <v>41085</v>
      </c>
      <c r="K7877" s="111">
        <v>43220</v>
      </c>
      <c r="L7877" t="s">
        <v>2</v>
      </c>
      <c r="M7877" t="s">
        <v>120</v>
      </c>
      <c r="N7877" t="s">
        <v>722</v>
      </c>
    </row>
    <row r="7878" spans="1:14" x14ac:dyDescent="0.25">
      <c r="A7878" t="s">
        <v>10787</v>
      </c>
      <c r="B7878" t="s">
        <v>65</v>
      </c>
      <c r="C7878" t="s">
        <v>10786</v>
      </c>
      <c r="D7878" t="s">
        <v>117</v>
      </c>
      <c r="E7878" s="149">
        <v>146250</v>
      </c>
      <c r="F7878" s="149">
        <v>3000</v>
      </c>
      <c r="G7878" s="149">
        <v>149250</v>
      </c>
      <c r="H7878" s="150">
        <f>Tabela2[[#This Row],[PERCENTUAL REALIZADO2]]*1/100</f>
        <v>0.87849999999999995</v>
      </c>
      <c r="I7878">
        <v>87.85</v>
      </c>
      <c r="J7878" s="111">
        <v>42220</v>
      </c>
      <c r="K7878" s="111">
        <v>43224</v>
      </c>
      <c r="L7878" t="s">
        <v>2</v>
      </c>
      <c r="M7878" t="s">
        <v>120</v>
      </c>
      <c r="N7878" t="s">
        <v>722</v>
      </c>
    </row>
    <row r="7879" spans="1:14" x14ac:dyDescent="0.25">
      <c r="A7879" t="s">
        <v>10788</v>
      </c>
      <c r="B7879" t="s">
        <v>48</v>
      </c>
      <c r="C7879" t="s">
        <v>10780</v>
      </c>
      <c r="D7879" t="s">
        <v>117</v>
      </c>
      <c r="E7879" s="149">
        <v>780000</v>
      </c>
      <c r="F7879" s="149">
        <v>24740.799999999999</v>
      </c>
      <c r="G7879" s="149">
        <v>804740.8</v>
      </c>
      <c r="H7879" s="150">
        <f>Tabela2[[#This Row],[PERCENTUAL REALIZADO2]]*1/100</f>
        <v>0.77879999999999994</v>
      </c>
      <c r="I7879">
        <v>77.88</v>
      </c>
      <c r="J7879" s="111">
        <v>41236</v>
      </c>
      <c r="K7879" s="111">
        <v>43335</v>
      </c>
      <c r="L7879" t="s">
        <v>2</v>
      </c>
      <c r="M7879" t="s">
        <v>120</v>
      </c>
      <c r="N7879" t="s">
        <v>722</v>
      </c>
    </row>
    <row r="7880" spans="1:14" x14ac:dyDescent="0.25">
      <c r="A7880" t="s">
        <v>10790</v>
      </c>
      <c r="B7880" t="s">
        <v>63</v>
      </c>
      <c r="C7880" t="s">
        <v>10789</v>
      </c>
      <c r="D7880" t="s">
        <v>117</v>
      </c>
      <c r="E7880" s="149">
        <v>341250</v>
      </c>
      <c r="F7880" s="149">
        <v>8750</v>
      </c>
      <c r="G7880" s="149">
        <v>350000</v>
      </c>
      <c r="H7880" s="150">
        <f>Tabela2[[#This Row],[PERCENTUAL REALIZADO2]]*1/100</f>
        <v>7.8700000000000006E-2</v>
      </c>
      <c r="I7880">
        <v>7.87</v>
      </c>
      <c r="J7880" s="111">
        <v>41968</v>
      </c>
      <c r="K7880" s="111">
        <v>42855</v>
      </c>
      <c r="L7880" t="s">
        <v>2</v>
      </c>
      <c r="M7880" t="s">
        <v>120</v>
      </c>
      <c r="N7880" t="s">
        <v>722</v>
      </c>
    </row>
    <row r="7881" spans="1:14" x14ac:dyDescent="0.25">
      <c r="A7881" t="s">
        <v>10792</v>
      </c>
      <c r="B7881" t="s">
        <v>56</v>
      </c>
      <c r="C7881" t="s">
        <v>10791</v>
      </c>
      <c r="D7881" t="s">
        <v>86</v>
      </c>
      <c r="E7881" s="149">
        <v>450000</v>
      </c>
      <c r="F7881" s="149">
        <v>4545.45</v>
      </c>
      <c r="G7881" s="149">
        <v>454545.45</v>
      </c>
      <c r="H7881" s="150">
        <f>Tabela2[[#This Row],[PERCENTUAL REALIZADO2]]*1/100</f>
        <v>0.22149999999999997</v>
      </c>
      <c r="I7881">
        <v>22.15</v>
      </c>
      <c r="J7881" s="111">
        <v>41404</v>
      </c>
      <c r="K7881" s="111">
        <v>43100</v>
      </c>
      <c r="L7881" t="s">
        <v>2</v>
      </c>
      <c r="M7881" t="s">
        <v>893</v>
      </c>
      <c r="N7881" t="s">
        <v>1557</v>
      </c>
    </row>
    <row r="7882" spans="1:14" x14ac:dyDescent="0.25">
      <c r="A7882" t="s">
        <v>10793</v>
      </c>
      <c r="B7882" t="s">
        <v>60</v>
      </c>
      <c r="C7882" t="s">
        <v>1556</v>
      </c>
      <c r="D7882" t="s">
        <v>86</v>
      </c>
      <c r="E7882" s="149">
        <v>202500</v>
      </c>
      <c r="F7882" s="149">
        <v>2045.45</v>
      </c>
      <c r="G7882" s="149">
        <v>204545.45</v>
      </c>
      <c r="H7882" s="150">
        <f>Tabela2[[#This Row],[PERCENTUAL REALIZADO2]]*1/100</f>
        <v>0.127</v>
      </c>
      <c r="I7882">
        <v>12.7</v>
      </c>
      <c r="J7882" s="111">
        <v>41157</v>
      </c>
      <c r="K7882" s="111">
        <v>43131</v>
      </c>
      <c r="L7882" t="s">
        <v>2</v>
      </c>
      <c r="M7882" t="s">
        <v>893</v>
      </c>
      <c r="N7882" t="s">
        <v>1557</v>
      </c>
    </row>
    <row r="7883" spans="1:14" x14ac:dyDescent="0.25">
      <c r="A7883" t="s">
        <v>10796</v>
      </c>
      <c r="B7883" t="s">
        <v>60</v>
      </c>
      <c r="C7883" t="s">
        <v>10795</v>
      </c>
      <c r="D7883" t="s">
        <v>82</v>
      </c>
      <c r="E7883" s="149">
        <v>146250</v>
      </c>
      <c r="F7883" s="149">
        <v>3000</v>
      </c>
      <c r="G7883" s="149">
        <v>149250</v>
      </c>
      <c r="H7883" s="150">
        <f>Tabela2[[#This Row],[PERCENTUAL REALIZADO2]]*1/100</f>
        <v>0.20910000000000001</v>
      </c>
      <c r="I7883">
        <v>20.91</v>
      </c>
      <c r="J7883" s="111">
        <v>41453</v>
      </c>
      <c r="K7883" s="111">
        <v>42673</v>
      </c>
      <c r="L7883" t="s">
        <v>2</v>
      </c>
      <c r="M7883" t="s">
        <v>84</v>
      </c>
      <c r="N7883" t="s">
        <v>721</v>
      </c>
    </row>
    <row r="7884" spans="1:14" x14ac:dyDescent="0.25">
      <c r="A7884" t="s">
        <v>10799</v>
      </c>
      <c r="B7884" t="s">
        <v>51</v>
      </c>
      <c r="C7884" t="s">
        <v>10798</v>
      </c>
      <c r="D7884" t="s">
        <v>86</v>
      </c>
      <c r="E7884" s="149">
        <v>1976600</v>
      </c>
      <c r="F7884" s="149">
        <v>109097.95</v>
      </c>
      <c r="G7884" s="149">
        <v>2085697.95</v>
      </c>
      <c r="H7884" s="150">
        <f>Tabela2[[#This Row],[PERCENTUAL REALIZADO2]]*1/100</f>
        <v>0.78849999999999998</v>
      </c>
      <c r="I7884">
        <v>78.849999999999994</v>
      </c>
      <c r="J7884" s="111">
        <v>41421</v>
      </c>
      <c r="K7884" s="111">
        <v>42551</v>
      </c>
      <c r="L7884" t="s">
        <v>2</v>
      </c>
      <c r="M7884" t="s">
        <v>84</v>
      </c>
      <c r="N7884" t="s">
        <v>1432</v>
      </c>
    </row>
    <row r="7885" spans="1:14" x14ac:dyDescent="0.25">
      <c r="A7885" t="s">
        <v>10800</v>
      </c>
      <c r="B7885" t="s">
        <v>56</v>
      </c>
      <c r="C7885" t="s">
        <v>1454</v>
      </c>
      <c r="D7885" t="s">
        <v>86</v>
      </c>
      <c r="E7885" s="149">
        <v>987600</v>
      </c>
      <c r="F7885" s="149">
        <v>20184.09</v>
      </c>
      <c r="G7885" s="149">
        <v>1007784.09</v>
      </c>
      <c r="H7885" s="150">
        <f>Tabela2[[#This Row],[PERCENTUAL REALIZADO2]]*1/100</f>
        <v>0.4778</v>
      </c>
      <c r="I7885">
        <v>47.78</v>
      </c>
      <c r="J7885" s="111">
        <v>41444</v>
      </c>
      <c r="K7885" s="111">
        <v>42643</v>
      </c>
      <c r="L7885" t="s">
        <v>2</v>
      </c>
      <c r="M7885" t="s">
        <v>84</v>
      </c>
      <c r="N7885" t="s">
        <v>1432</v>
      </c>
    </row>
    <row r="7886" spans="1:14" x14ac:dyDescent="0.25">
      <c r="A7886" t="s">
        <v>1585</v>
      </c>
      <c r="B7886" t="s">
        <v>57</v>
      </c>
      <c r="C7886" t="s">
        <v>10725</v>
      </c>
      <c r="D7886" t="s">
        <v>117</v>
      </c>
      <c r="E7886" s="149">
        <v>292500</v>
      </c>
      <c r="F7886" s="149">
        <v>6000</v>
      </c>
      <c r="G7886" s="149">
        <v>298500</v>
      </c>
      <c r="H7886" s="150">
        <f>Tabela2[[#This Row],[PERCENTUAL REALIZADO2]]*1/100</f>
        <v>0</v>
      </c>
      <c r="I7886">
        <v>0</v>
      </c>
      <c r="J7886" s="111">
        <v>41453</v>
      </c>
      <c r="K7886" s="111">
        <v>43032</v>
      </c>
      <c r="L7886" t="s">
        <v>2</v>
      </c>
      <c r="M7886" t="s">
        <v>120</v>
      </c>
      <c r="N7886" t="s">
        <v>722</v>
      </c>
    </row>
    <row r="7887" spans="1:14" x14ac:dyDescent="0.25">
      <c r="A7887" t="s">
        <v>10801</v>
      </c>
      <c r="B7887" t="s">
        <v>56</v>
      </c>
      <c r="C7887" t="s">
        <v>1156</v>
      </c>
      <c r="D7887" t="s">
        <v>117</v>
      </c>
      <c r="E7887" s="149">
        <v>1462500</v>
      </c>
      <c r="F7887" s="149">
        <v>102738.28</v>
      </c>
      <c r="G7887" s="149">
        <v>1565238.28</v>
      </c>
      <c r="H7887" s="150">
        <f>Tabela2[[#This Row],[PERCENTUAL REALIZADO2]]*1/100</f>
        <v>0.35840000000000005</v>
      </c>
      <c r="I7887">
        <v>35.840000000000003</v>
      </c>
      <c r="J7887" s="111">
        <v>40904</v>
      </c>
      <c r="K7887" s="111">
        <v>43464</v>
      </c>
      <c r="L7887" t="s">
        <v>2</v>
      </c>
      <c r="M7887" t="s">
        <v>120</v>
      </c>
      <c r="N7887" t="s">
        <v>722</v>
      </c>
    </row>
    <row r="7888" spans="1:14" x14ac:dyDescent="0.25">
      <c r="A7888" t="s">
        <v>10802</v>
      </c>
      <c r="B7888" t="s">
        <v>48</v>
      </c>
      <c r="C7888" t="s">
        <v>1455</v>
      </c>
      <c r="D7888" t="s">
        <v>117</v>
      </c>
      <c r="E7888" s="149">
        <v>243750</v>
      </c>
      <c r="F7888" s="149">
        <v>5103</v>
      </c>
      <c r="G7888" s="149">
        <v>248853</v>
      </c>
      <c r="H7888" s="150">
        <f>Tabela2[[#This Row],[PERCENTUAL REALIZADO2]]*1/100</f>
        <v>0.73370000000000002</v>
      </c>
      <c r="I7888">
        <v>73.37</v>
      </c>
      <c r="J7888" s="111">
        <v>41432</v>
      </c>
      <c r="K7888" s="111">
        <v>43319</v>
      </c>
      <c r="L7888" t="s">
        <v>2</v>
      </c>
      <c r="M7888" t="s">
        <v>120</v>
      </c>
      <c r="N7888" t="s">
        <v>722</v>
      </c>
    </row>
    <row r="7889" spans="1:14" x14ac:dyDescent="0.25">
      <c r="A7889" t="s">
        <v>10803</v>
      </c>
      <c r="B7889" t="s">
        <v>48</v>
      </c>
      <c r="C7889" t="s">
        <v>1814</v>
      </c>
      <c r="D7889" t="s">
        <v>117</v>
      </c>
      <c r="E7889" s="149">
        <v>195000</v>
      </c>
      <c r="F7889" s="149">
        <v>8125</v>
      </c>
      <c r="G7889" s="149">
        <v>203125</v>
      </c>
      <c r="H7889" s="150">
        <f>Tabela2[[#This Row],[PERCENTUAL REALIZADO2]]*1/100</f>
        <v>0.24850000000000003</v>
      </c>
      <c r="I7889">
        <v>24.85</v>
      </c>
      <c r="J7889" s="111">
        <v>41073</v>
      </c>
      <c r="K7889" s="111">
        <v>43281</v>
      </c>
      <c r="L7889" t="s">
        <v>2</v>
      </c>
      <c r="M7889" t="s">
        <v>120</v>
      </c>
      <c r="N7889" t="s">
        <v>722</v>
      </c>
    </row>
    <row r="7890" spans="1:14" x14ac:dyDescent="0.25">
      <c r="A7890" t="s">
        <v>10804</v>
      </c>
      <c r="B7890" t="s">
        <v>63</v>
      </c>
      <c r="C7890" t="s">
        <v>1560</v>
      </c>
      <c r="D7890" t="s">
        <v>117</v>
      </c>
      <c r="E7890" s="149">
        <v>195000</v>
      </c>
      <c r="F7890" s="149">
        <v>57669.43</v>
      </c>
      <c r="G7890" s="149">
        <v>252669.43</v>
      </c>
      <c r="H7890" s="150">
        <f>Tabela2[[#This Row],[PERCENTUAL REALIZADO2]]*1/100</f>
        <v>9.3000000000000013E-2</v>
      </c>
      <c r="I7890">
        <v>9.3000000000000007</v>
      </c>
      <c r="J7890" s="111">
        <v>41451</v>
      </c>
      <c r="K7890" s="111">
        <v>42765</v>
      </c>
      <c r="L7890" t="s">
        <v>2</v>
      </c>
      <c r="M7890" t="s">
        <v>120</v>
      </c>
      <c r="N7890" t="s">
        <v>722</v>
      </c>
    </row>
    <row r="7891" spans="1:14" x14ac:dyDescent="0.25">
      <c r="A7891" t="s">
        <v>10805</v>
      </c>
      <c r="B7891" t="s">
        <v>58</v>
      </c>
      <c r="C7891" t="s">
        <v>1515</v>
      </c>
      <c r="D7891" t="s">
        <v>117</v>
      </c>
      <c r="E7891" s="149">
        <v>686350</v>
      </c>
      <c r="F7891" s="149">
        <v>20000</v>
      </c>
      <c r="G7891" s="149">
        <v>706350</v>
      </c>
      <c r="H7891" s="150">
        <f>Tabela2[[#This Row],[PERCENTUAL REALIZADO2]]*1/100</f>
        <v>0.46509999999999996</v>
      </c>
      <c r="I7891">
        <v>46.51</v>
      </c>
      <c r="J7891" s="111">
        <v>41435</v>
      </c>
      <c r="K7891" s="111">
        <v>42338</v>
      </c>
      <c r="L7891" t="s">
        <v>2</v>
      </c>
      <c r="M7891" t="s">
        <v>120</v>
      </c>
      <c r="N7891" t="s">
        <v>722</v>
      </c>
    </row>
    <row r="7892" spans="1:14" x14ac:dyDescent="0.25">
      <c r="A7892" t="s">
        <v>10806</v>
      </c>
      <c r="B7892" t="s">
        <v>68</v>
      </c>
      <c r="C7892" t="s">
        <v>1532</v>
      </c>
      <c r="D7892" t="s">
        <v>117</v>
      </c>
      <c r="E7892" s="149">
        <v>1950000</v>
      </c>
      <c r="F7892" s="149">
        <v>169565.22</v>
      </c>
      <c r="G7892" s="149">
        <v>2119565.2200000002</v>
      </c>
      <c r="H7892" s="150">
        <f>Tabela2[[#This Row],[PERCENTUAL REALIZADO2]]*1/100</f>
        <v>0.2225</v>
      </c>
      <c r="I7892">
        <v>22.25</v>
      </c>
      <c r="J7892" s="111">
        <v>41450</v>
      </c>
      <c r="K7892" s="111">
        <v>42369</v>
      </c>
      <c r="L7892" t="s">
        <v>2</v>
      </c>
      <c r="M7892" t="s">
        <v>120</v>
      </c>
      <c r="N7892" t="s">
        <v>722</v>
      </c>
    </row>
    <row r="7893" spans="1:14" x14ac:dyDescent="0.25">
      <c r="A7893" t="s">
        <v>10808</v>
      </c>
      <c r="B7893" t="s">
        <v>63</v>
      </c>
      <c r="C7893" t="s">
        <v>10807</v>
      </c>
      <c r="D7893" t="s">
        <v>117</v>
      </c>
      <c r="E7893" s="149">
        <v>663000</v>
      </c>
      <c r="F7893" s="149">
        <v>57652.17</v>
      </c>
      <c r="G7893" s="149">
        <v>720652.17</v>
      </c>
      <c r="H7893" s="150">
        <f>Tabela2[[#This Row],[PERCENTUAL REALIZADO2]]*1/100</f>
        <v>0.45280000000000004</v>
      </c>
      <c r="I7893">
        <v>45.28</v>
      </c>
      <c r="J7893" s="111">
        <v>41614</v>
      </c>
      <c r="K7893" s="111">
        <v>42855</v>
      </c>
      <c r="L7893" t="s">
        <v>2</v>
      </c>
      <c r="M7893" t="s">
        <v>120</v>
      </c>
      <c r="N7893" t="s">
        <v>722</v>
      </c>
    </row>
    <row r="7894" spans="1:14" x14ac:dyDescent="0.25">
      <c r="A7894" t="s">
        <v>10811</v>
      </c>
      <c r="B7894" t="s">
        <v>48</v>
      </c>
      <c r="C7894" t="s">
        <v>10810</v>
      </c>
      <c r="D7894" t="s">
        <v>82</v>
      </c>
      <c r="E7894" s="149">
        <v>390000</v>
      </c>
      <c r="F7894" s="149">
        <v>18164</v>
      </c>
      <c r="G7894" s="149">
        <v>408164</v>
      </c>
      <c r="H7894" s="150">
        <f>Tabela2[[#This Row],[PERCENTUAL REALIZADO2]]*1/100</f>
        <v>0.92330000000000001</v>
      </c>
      <c r="I7894">
        <v>92.33</v>
      </c>
      <c r="J7894" s="111">
        <v>41073</v>
      </c>
      <c r="K7894" s="111">
        <v>42914</v>
      </c>
      <c r="L7894" t="s">
        <v>2</v>
      </c>
      <c r="M7894" t="s">
        <v>84</v>
      </c>
      <c r="N7894" t="s">
        <v>721</v>
      </c>
    </row>
    <row r="7895" spans="1:14" x14ac:dyDescent="0.25">
      <c r="A7895" t="s">
        <v>10812</v>
      </c>
      <c r="B7895" t="s">
        <v>69</v>
      </c>
      <c r="C7895" t="s">
        <v>1524</v>
      </c>
      <c r="D7895" t="s">
        <v>117</v>
      </c>
      <c r="E7895" s="149">
        <v>1755000</v>
      </c>
      <c r="F7895" s="149">
        <v>360000</v>
      </c>
      <c r="G7895" s="149">
        <v>2115000</v>
      </c>
      <c r="H7895" s="150">
        <f>Tabela2[[#This Row],[PERCENTUAL REALIZADO2]]*1/100</f>
        <v>0.21870000000000001</v>
      </c>
      <c r="I7895">
        <v>21.87</v>
      </c>
      <c r="J7895" s="111">
        <v>41434</v>
      </c>
      <c r="K7895" s="111">
        <v>43100</v>
      </c>
      <c r="L7895" t="s">
        <v>2</v>
      </c>
      <c r="M7895" t="s">
        <v>120</v>
      </c>
      <c r="N7895" t="s">
        <v>722</v>
      </c>
    </row>
    <row r="7896" spans="1:14" x14ac:dyDescent="0.25">
      <c r="A7896" t="s">
        <v>10814</v>
      </c>
      <c r="B7896" t="s">
        <v>57</v>
      </c>
      <c r="C7896" t="s">
        <v>10813</v>
      </c>
      <c r="D7896" t="s">
        <v>882</v>
      </c>
      <c r="E7896" s="149">
        <v>450000</v>
      </c>
      <c r="F7896" s="149">
        <v>23700</v>
      </c>
      <c r="G7896" s="149">
        <v>473700</v>
      </c>
      <c r="H7896" s="150">
        <f>Tabela2[[#This Row],[PERCENTUAL REALIZADO2]]*1/100</f>
        <v>4.2500000000000003E-2</v>
      </c>
      <c r="I7896">
        <v>4.25</v>
      </c>
      <c r="J7896" s="111">
        <v>40989</v>
      </c>
      <c r="K7896" s="111">
        <v>42946</v>
      </c>
      <c r="L7896" t="s">
        <v>2</v>
      </c>
      <c r="M7896" t="s">
        <v>84</v>
      </c>
      <c r="N7896" t="s">
        <v>1548</v>
      </c>
    </row>
    <row r="7897" spans="1:14" x14ac:dyDescent="0.25">
      <c r="A7897" t="s">
        <v>10816</v>
      </c>
      <c r="B7897" t="s">
        <v>48</v>
      </c>
      <c r="C7897" t="s">
        <v>10815</v>
      </c>
      <c r="D7897" t="s">
        <v>882</v>
      </c>
      <c r="E7897" s="149">
        <v>450000</v>
      </c>
      <c r="F7897" s="149">
        <v>70162.84</v>
      </c>
      <c r="G7897" s="149">
        <v>520162.84</v>
      </c>
      <c r="H7897" s="150">
        <f>Tabela2[[#This Row],[PERCENTUAL REALIZADO2]]*1/100</f>
        <v>0.87049999999999994</v>
      </c>
      <c r="I7897">
        <v>87.05</v>
      </c>
      <c r="J7897" s="111">
        <v>41033</v>
      </c>
      <c r="K7897" s="111">
        <v>43099</v>
      </c>
      <c r="L7897" t="s">
        <v>2</v>
      </c>
      <c r="M7897" t="s">
        <v>84</v>
      </c>
      <c r="N7897" t="s">
        <v>1244</v>
      </c>
    </row>
    <row r="7898" spans="1:14" x14ac:dyDescent="0.25">
      <c r="A7898" t="s">
        <v>10818</v>
      </c>
      <c r="B7898" t="s">
        <v>54</v>
      </c>
      <c r="C7898" t="s">
        <v>1542</v>
      </c>
      <c r="D7898" t="s">
        <v>82</v>
      </c>
      <c r="E7898" s="149">
        <v>975000</v>
      </c>
      <c r="F7898" s="149">
        <v>29718.34</v>
      </c>
      <c r="G7898" s="149">
        <v>1004718.34</v>
      </c>
      <c r="H7898" s="150">
        <f>Tabela2[[#This Row],[PERCENTUAL REALIZADO2]]*1/100</f>
        <v>0.90349999999999997</v>
      </c>
      <c r="I7898">
        <v>90.35</v>
      </c>
      <c r="J7898" s="111">
        <v>41081</v>
      </c>
      <c r="K7898" s="111">
        <v>41993</v>
      </c>
      <c r="L7898" t="s">
        <v>2</v>
      </c>
      <c r="M7898" t="s">
        <v>84</v>
      </c>
      <c r="N7898" t="s">
        <v>721</v>
      </c>
    </row>
    <row r="7899" spans="1:14" x14ac:dyDescent="0.25">
      <c r="A7899" t="s">
        <v>10819</v>
      </c>
      <c r="B7899" t="s">
        <v>48</v>
      </c>
      <c r="C7899" t="s">
        <v>10770</v>
      </c>
      <c r="D7899" t="s">
        <v>86</v>
      </c>
      <c r="E7899" s="149">
        <v>137060</v>
      </c>
      <c r="F7899" s="149">
        <v>6786.56</v>
      </c>
      <c r="G7899" s="149">
        <v>143846.56</v>
      </c>
      <c r="H7899" s="150">
        <f>Tabela2[[#This Row],[PERCENTUAL REALIZADO2]]*1/100</f>
        <v>0.69769999999999999</v>
      </c>
      <c r="I7899">
        <v>69.77</v>
      </c>
      <c r="J7899" s="111">
        <v>41031</v>
      </c>
      <c r="K7899" s="111">
        <v>43149</v>
      </c>
      <c r="L7899" t="s">
        <v>2</v>
      </c>
      <c r="M7899" t="s">
        <v>84</v>
      </c>
      <c r="N7899" t="s">
        <v>1432</v>
      </c>
    </row>
    <row r="7900" spans="1:14" x14ac:dyDescent="0.25">
      <c r="A7900" t="s">
        <v>10821</v>
      </c>
      <c r="B7900" t="s">
        <v>51</v>
      </c>
      <c r="C7900" t="s">
        <v>10820</v>
      </c>
      <c r="D7900" t="s">
        <v>86</v>
      </c>
      <c r="E7900" s="149">
        <v>987600</v>
      </c>
      <c r="F7900" s="149">
        <v>20175.099999999999</v>
      </c>
      <c r="G7900" s="149">
        <v>1007775.1</v>
      </c>
      <c r="H7900" s="150">
        <f>Tabela2[[#This Row],[PERCENTUAL REALIZADO2]]*1/100</f>
        <v>0.51859999999999995</v>
      </c>
      <c r="I7900">
        <v>51.86</v>
      </c>
      <c r="J7900" s="111">
        <v>41078</v>
      </c>
      <c r="K7900" s="111">
        <v>42734</v>
      </c>
      <c r="L7900" t="s">
        <v>2</v>
      </c>
      <c r="M7900" t="s">
        <v>84</v>
      </c>
      <c r="N7900" t="s">
        <v>1432</v>
      </c>
    </row>
    <row r="7901" spans="1:14" x14ac:dyDescent="0.25">
      <c r="A7901" t="s">
        <v>10822</v>
      </c>
      <c r="B7901" t="s">
        <v>57</v>
      </c>
      <c r="C7901" t="s">
        <v>8926</v>
      </c>
      <c r="D7901" t="s">
        <v>117</v>
      </c>
      <c r="E7901" s="149">
        <v>146250</v>
      </c>
      <c r="F7901" s="149">
        <v>26731.94</v>
      </c>
      <c r="G7901" s="149">
        <v>172981.94</v>
      </c>
      <c r="H7901" s="150">
        <f>Tabela2[[#This Row],[PERCENTUAL REALIZADO2]]*1/100</f>
        <v>5.4699999999999999E-2</v>
      </c>
      <c r="I7901">
        <v>5.47</v>
      </c>
      <c r="J7901" s="111">
        <v>41244</v>
      </c>
      <c r="K7901" s="111">
        <v>42551</v>
      </c>
      <c r="L7901" t="s">
        <v>2</v>
      </c>
      <c r="M7901" t="s">
        <v>120</v>
      </c>
      <c r="N7901" t="s">
        <v>722</v>
      </c>
    </row>
    <row r="7902" spans="1:14" x14ac:dyDescent="0.25">
      <c r="A7902" t="s">
        <v>10823</v>
      </c>
      <c r="B7902" t="s">
        <v>61</v>
      </c>
      <c r="C7902" t="s">
        <v>1423</v>
      </c>
      <c r="D7902" t="s">
        <v>86</v>
      </c>
      <c r="E7902" s="149">
        <v>765140.94</v>
      </c>
      <c r="F7902" s="149">
        <v>338081.41</v>
      </c>
      <c r="G7902" s="149">
        <v>1103222.3500000001</v>
      </c>
      <c r="H7902" s="150">
        <f>Tabela2[[#This Row],[PERCENTUAL REALIZADO2]]*1/100</f>
        <v>0.63080000000000003</v>
      </c>
      <c r="I7902">
        <v>63.08</v>
      </c>
      <c r="J7902" s="111">
        <v>41453</v>
      </c>
      <c r="K7902" s="111">
        <v>43080</v>
      </c>
      <c r="L7902" t="s">
        <v>2</v>
      </c>
      <c r="M7902" t="s">
        <v>84</v>
      </c>
      <c r="N7902" t="s">
        <v>1737</v>
      </c>
    </row>
    <row r="7903" spans="1:14" x14ac:dyDescent="0.25">
      <c r="A7903" t="s">
        <v>10824</v>
      </c>
      <c r="B7903" t="s">
        <v>68</v>
      </c>
      <c r="C7903" t="s">
        <v>1447</v>
      </c>
      <c r="D7903" t="s">
        <v>82</v>
      </c>
      <c r="E7903" s="149">
        <v>390000</v>
      </c>
      <c r="F7903" s="149">
        <v>128899.49</v>
      </c>
      <c r="G7903" s="149">
        <v>518899.49</v>
      </c>
      <c r="H7903" s="150">
        <f>Tabela2[[#This Row],[PERCENTUAL REALIZADO2]]*1/100</f>
        <v>0.5484</v>
      </c>
      <c r="I7903">
        <v>54.84</v>
      </c>
      <c r="J7903" s="111">
        <v>41976</v>
      </c>
      <c r="K7903" s="111">
        <v>43096</v>
      </c>
      <c r="L7903" t="s">
        <v>2</v>
      </c>
      <c r="M7903" t="s">
        <v>84</v>
      </c>
      <c r="N7903" t="s">
        <v>721</v>
      </c>
    </row>
    <row r="7904" spans="1:14" x14ac:dyDescent="0.25">
      <c r="A7904" t="s">
        <v>10825</v>
      </c>
      <c r="B7904" t="s">
        <v>48</v>
      </c>
      <c r="C7904" t="s">
        <v>10723</v>
      </c>
      <c r="D7904" t="s">
        <v>82</v>
      </c>
      <c r="E7904" s="149">
        <v>585000</v>
      </c>
      <c r="F7904" s="149">
        <v>20000</v>
      </c>
      <c r="G7904" s="149">
        <v>605000</v>
      </c>
      <c r="H7904" s="150">
        <f>Tabela2[[#This Row],[PERCENTUAL REALIZADO2]]*1/100</f>
        <v>0.4894</v>
      </c>
      <c r="I7904">
        <v>48.94</v>
      </c>
      <c r="J7904" s="111">
        <v>41155</v>
      </c>
      <c r="K7904" s="111">
        <v>43099</v>
      </c>
      <c r="L7904" t="s">
        <v>2</v>
      </c>
      <c r="M7904" t="s">
        <v>84</v>
      </c>
      <c r="N7904" t="s">
        <v>721</v>
      </c>
    </row>
    <row r="7905" spans="1:14" x14ac:dyDescent="0.25">
      <c r="A7905" t="s">
        <v>10826</v>
      </c>
      <c r="B7905" t="s">
        <v>56</v>
      </c>
      <c r="C7905" t="s">
        <v>1105</v>
      </c>
      <c r="D7905" t="s">
        <v>117</v>
      </c>
      <c r="E7905" s="149">
        <v>1218750</v>
      </c>
      <c r="F7905" s="149">
        <v>87250</v>
      </c>
      <c r="G7905" s="149">
        <v>1306000</v>
      </c>
      <c r="H7905" s="150">
        <f>Tabela2[[#This Row],[PERCENTUAL REALIZADO2]]*1/100</f>
        <v>1.7500000000000002E-2</v>
      </c>
      <c r="I7905">
        <v>1.75</v>
      </c>
      <c r="J7905" s="111">
        <v>41453</v>
      </c>
      <c r="K7905" s="111">
        <v>43099</v>
      </c>
      <c r="L7905" t="s">
        <v>2</v>
      </c>
      <c r="M7905" t="s">
        <v>120</v>
      </c>
      <c r="N7905" t="s">
        <v>722</v>
      </c>
    </row>
    <row r="7906" spans="1:14" x14ac:dyDescent="0.25">
      <c r="A7906" t="s">
        <v>10827</v>
      </c>
      <c r="B7906" t="s">
        <v>48</v>
      </c>
      <c r="C7906" t="s">
        <v>1861</v>
      </c>
      <c r="D7906" t="s">
        <v>117</v>
      </c>
      <c r="E7906" s="149">
        <v>292500</v>
      </c>
      <c r="F7906" s="149">
        <v>20224.8</v>
      </c>
      <c r="G7906" s="149">
        <v>312724.8</v>
      </c>
      <c r="H7906" s="150">
        <f>Tabela2[[#This Row],[PERCENTUAL REALIZADO2]]*1/100</f>
        <v>0.77900000000000003</v>
      </c>
      <c r="I7906">
        <v>77.900000000000006</v>
      </c>
      <c r="J7906" s="111">
        <v>41410</v>
      </c>
      <c r="K7906" s="111">
        <v>43281</v>
      </c>
      <c r="L7906" t="s">
        <v>2</v>
      </c>
      <c r="M7906" t="s">
        <v>120</v>
      </c>
      <c r="N7906" t="s">
        <v>722</v>
      </c>
    </row>
    <row r="7907" spans="1:14" x14ac:dyDescent="0.25">
      <c r="A7907" t="s">
        <v>10828</v>
      </c>
      <c r="B7907" t="s">
        <v>58</v>
      </c>
      <c r="C7907" t="s">
        <v>1558</v>
      </c>
      <c r="D7907" t="s">
        <v>117</v>
      </c>
      <c r="E7907" s="149">
        <v>300000</v>
      </c>
      <c r="F7907" s="149">
        <v>12500</v>
      </c>
      <c r="G7907" s="149">
        <v>312500</v>
      </c>
      <c r="H7907" s="150">
        <f>Tabela2[[#This Row],[PERCENTUAL REALIZADO2]]*1/100</f>
        <v>0.89610000000000001</v>
      </c>
      <c r="I7907">
        <v>89.61</v>
      </c>
      <c r="J7907" s="111">
        <v>41446</v>
      </c>
      <c r="K7907" s="111">
        <v>43100</v>
      </c>
      <c r="L7907" t="s">
        <v>2</v>
      </c>
      <c r="M7907" t="s">
        <v>120</v>
      </c>
      <c r="N7907" t="s">
        <v>722</v>
      </c>
    </row>
    <row r="7908" spans="1:14" x14ac:dyDescent="0.25">
      <c r="A7908" t="s">
        <v>10829</v>
      </c>
      <c r="B7908" t="s">
        <v>54</v>
      </c>
      <c r="C7908" t="s">
        <v>10571</v>
      </c>
      <c r="D7908" t="s">
        <v>82</v>
      </c>
      <c r="E7908" s="149">
        <v>487500</v>
      </c>
      <c r="F7908" s="149">
        <v>22641.200000000001</v>
      </c>
      <c r="G7908" s="149">
        <v>510141.2</v>
      </c>
      <c r="H7908" s="150">
        <f>Tabela2[[#This Row],[PERCENTUAL REALIZADO2]]*1/100</f>
        <v>0.95569999999999988</v>
      </c>
      <c r="I7908">
        <v>95.57</v>
      </c>
      <c r="J7908" s="111">
        <v>41211</v>
      </c>
      <c r="K7908" s="111">
        <v>42368</v>
      </c>
      <c r="L7908" t="s">
        <v>2</v>
      </c>
      <c r="M7908" t="s">
        <v>84</v>
      </c>
      <c r="N7908" t="s">
        <v>721</v>
      </c>
    </row>
    <row r="7909" spans="1:14" x14ac:dyDescent="0.25">
      <c r="A7909" t="s">
        <v>10831</v>
      </c>
      <c r="B7909" t="s">
        <v>65</v>
      </c>
      <c r="C7909" t="s">
        <v>10830</v>
      </c>
      <c r="D7909" t="s">
        <v>82</v>
      </c>
      <c r="E7909" s="149">
        <v>487500</v>
      </c>
      <c r="F7909" s="149">
        <v>34341.019999999997</v>
      </c>
      <c r="G7909" s="149">
        <v>521841.02</v>
      </c>
      <c r="H7909" s="150">
        <f>Tabela2[[#This Row],[PERCENTUAL REALIZADO2]]*1/100</f>
        <v>0.59640000000000004</v>
      </c>
      <c r="I7909">
        <v>59.64</v>
      </c>
      <c r="J7909" s="111">
        <v>41704</v>
      </c>
      <c r="K7909" s="111">
        <v>43250</v>
      </c>
      <c r="L7909" t="s">
        <v>2</v>
      </c>
      <c r="M7909" t="s">
        <v>84</v>
      </c>
      <c r="N7909" t="s">
        <v>721</v>
      </c>
    </row>
    <row r="7910" spans="1:14" x14ac:dyDescent="0.25">
      <c r="A7910" t="s">
        <v>10832</v>
      </c>
      <c r="B7910" t="s">
        <v>52</v>
      </c>
      <c r="C7910" t="s">
        <v>1892</v>
      </c>
      <c r="D7910" t="s">
        <v>82</v>
      </c>
      <c r="E7910" s="149">
        <v>390000</v>
      </c>
      <c r="F7910" s="149">
        <v>12000</v>
      </c>
      <c r="G7910" s="149">
        <v>402000</v>
      </c>
      <c r="H7910" s="150">
        <f>Tabela2[[#This Row],[PERCENTUAL REALIZADO2]]*1/100</f>
        <v>0</v>
      </c>
      <c r="I7910">
        <v>0</v>
      </c>
      <c r="J7910" s="111">
        <v>41134</v>
      </c>
      <c r="K7910" s="111">
        <v>41986</v>
      </c>
      <c r="L7910" t="s">
        <v>2</v>
      </c>
      <c r="M7910" t="s">
        <v>84</v>
      </c>
      <c r="N7910" t="s">
        <v>721</v>
      </c>
    </row>
    <row r="7911" spans="1:14" x14ac:dyDescent="0.25">
      <c r="A7911" t="s">
        <v>10833</v>
      </c>
      <c r="B7911" t="s">
        <v>68</v>
      </c>
      <c r="C7911" t="s">
        <v>10569</v>
      </c>
      <c r="D7911" t="s">
        <v>82</v>
      </c>
      <c r="E7911" s="149">
        <v>136500</v>
      </c>
      <c r="F7911" s="149">
        <v>2785.71</v>
      </c>
      <c r="G7911" s="149">
        <v>139285.71</v>
      </c>
      <c r="H7911" s="150">
        <f>Tabela2[[#This Row],[PERCENTUAL REALIZADO2]]*1/100</f>
        <v>9.1400000000000009E-2</v>
      </c>
      <c r="I7911">
        <v>9.14</v>
      </c>
      <c r="J7911" s="111">
        <v>41439</v>
      </c>
      <c r="K7911" s="111">
        <v>42124</v>
      </c>
      <c r="L7911" t="s">
        <v>2</v>
      </c>
      <c r="M7911" t="s">
        <v>84</v>
      </c>
      <c r="N7911" t="s">
        <v>721</v>
      </c>
    </row>
    <row r="7912" spans="1:14" x14ac:dyDescent="0.25">
      <c r="A7912" t="s">
        <v>10819</v>
      </c>
      <c r="B7912" t="s">
        <v>48</v>
      </c>
      <c r="C7912" t="s">
        <v>10770</v>
      </c>
      <c r="D7912" t="s">
        <v>86</v>
      </c>
      <c r="E7912" s="149">
        <v>137060</v>
      </c>
      <c r="F7912" s="149">
        <v>4131.6499999999996</v>
      </c>
      <c r="G7912" s="149">
        <v>141191.65</v>
      </c>
      <c r="H7912" s="150">
        <f>Tabela2[[#This Row],[PERCENTUAL REALIZADO2]]*1/100</f>
        <v>0.65329999999999999</v>
      </c>
      <c r="I7912">
        <v>65.33</v>
      </c>
      <c r="J7912" s="111">
        <v>41031</v>
      </c>
      <c r="K7912" s="111">
        <v>43096</v>
      </c>
      <c r="L7912" t="s">
        <v>2</v>
      </c>
      <c r="M7912" t="s">
        <v>84</v>
      </c>
      <c r="N7912" t="s">
        <v>1432</v>
      </c>
    </row>
    <row r="7913" spans="1:14" x14ac:dyDescent="0.25">
      <c r="A7913" t="s">
        <v>10835</v>
      </c>
      <c r="B7913" t="s">
        <v>56</v>
      </c>
      <c r="C7913" t="s">
        <v>10834</v>
      </c>
      <c r="D7913" t="s">
        <v>86</v>
      </c>
      <c r="E7913" s="149">
        <v>1976600</v>
      </c>
      <c r="F7913" s="149">
        <v>119211.43</v>
      </c>
      <c r="G7913" s="149">
        <v>2095811.43</v>
      </c>
      <c r="H7913" s="150">
        <f>Tabela2[[#This Row],[PERCENTUAL REALIZADO2]]*1/100</f>
        <v>2.8300000000000002E-2</v>
      </c>
      <c r="I7913">
        <v>2.83</v>
      </c>
      <c r="J7913" s="111">
        <v>41419</v>
      </c>
      <c r="K7913" s="111">
        <v>42277</v>
      </c>
      <c r="L7913" t="s">
        <v>2</v>
      </c>
      <c r="M7913" t="s">
        <v>84</v>
      </c>
      <c r="N7913" t="s">
        <v>1432</v>
      </c>
    </row>
    <row r="7914" spans="1:14" x14ac:dyDescent="0.25">
      <c r="A7914" t="s">
        <v>10836</v>
      </c>
      <c r="B7914" t="s">
        <v>48</v>
      </c>
      <c r="C7914" t="s">
        <v>4850</v>
      </c>
      <c r="D7914" t="s">
        <v>86</v>
      </c>
      <c r="E7914" s="149">
        <v>1482100</v>
      </c>
      <c r="F7914" s="149">
        <v>41769.910000000003</v>
      </c>
      <c r="G7914" s="149">
        <v>1523869.91</v>
      </c>
      <c r="H7914" s="150">
        <f>Tabela2[[#This Row],[PERCENTUAL REALIZADO2]]*1/100</f>
        <v>0.30159999999999998</v>
      </c>
      <c r="I7914">
        <v>30.16</v>
      </c>
      <c r="J7914" s="111">
        <v>41429</v>
      </c>
      <c r="K7914" s="111">
        <v>43080</v>
      </c>
      <c r="L7914" t="s">
        <v>2</v>
      </c>
      <c r="M7914" t="s">
        <v>84</v>
      </c>
      <c r="N7914" t="s">
        <v>1432</v>
      </c>
    </row>
    <row r="7915" spans="1:14" x14ac:dyDescent="0.25">
      <c r="A7915" t="s">
        <v>10837</v>
      </c>
      <c r="B7915" t="s">
        <v>68</v>
      </c>
      <c r="C7915" t="s">
        <v>4368</v>
      </c>
      <c r="D7915" t="s">
        <v>117</v>
      </c>
      <c r="E7915" s="149">
        <v>1000000</v>
      </c>
      <c r="F7915" s="149">
        <v>691028.27</v>
      </c>
      <c r="G7915" s="149">
        <v>1691028.27</v>
      </c>
      <c r="H7915" s="150">
        <f>Tabela2[[#This Row],[PERCENTUAL REALIZADO2]]*1/100</f>
        <v>0.60049999999999992</v>
      </c>
      <c r="I7915">
        <v>60.05</v>
      </c>
      <c r="J7915" s="111">
        <v>41716</v>
      </c>
      <c r="K7915" s="111">
        <v>43373</v>
      </c>
      <c r="L7915" t="s">
        <v>2</v>
      </c>
      <c r="M7915" t="s">
        <v>120</v>
      </c>
      <c r="N7915" t="s">
        <v>722</v>
      </c>
    </row>
    <row r="7916" spans="1:14" x14ac:dyDescent="0.25">
      <c r="A7916" t="s">
        <v>10838</v>
      </c>
      <c r="B7916" t="s">
        <v>51</v>
      </c>
      <c r="C7916" t="s">
        <v>10546</v>
      </c>
      <c r="D7916" t="s">
        <v>117</v>
      </c>
      <c r="E7916" s="149">
        <v>195000</v>
      </c>
      <c r="F7916" s="149">
        <v>42447.58</v>
      </c>
      <c r="G7916" s="149">
        <v>237447.58</v>
      </c>
      <c r="H7916" s="150">
        <f>Tabela2[[#This Row],[PERCENTUAL REALIZADO2]]*1/100</f>
        <v>0.84750000000000003</v>
      </c>
      <c r="I7916">
        <v>84.75</v>
      </c>
      <c r="J7916" s="111">
        <v>41663</v>
      </c>
      <c r="K7916" s="111">
        <v>42551</v>
      </c>
      <c r="L7916" t="s">
        <v>2</v>
      </c>
      <c r="M7916" t="s">
        <v>120</v>
      </c>
      <c r="N7916" t="s">
        <v>722</v>
      </c>
    </row>
    <row r="7917" spans="1:14" x14ac:dyDescent="0.25">
      <c r="A7917" t="s">
        <v>10839</v>
      </c>
      <c r="B7917" t="s">
        <v>68</v>
      </c>
      <c r="C7917" t="s">
        <v>7049</v>
      </c>
      <c r="D7917" t="s">
        <v>117</v>
      </c>
      <c r="E7917" s="149">
        <v>975000</v>
      </c>
      <c r="F7917" s="149">
        <v>391397.56</v>
      </c>
      <c r="G7917" s="149">
        <v>1366397.56</v>
      </c>
      <c r="H7917" s="150">
        <f>Tabela2[[#This Row],[PERCENTUAL REALIZADO2]]*1/100</f>
        <v>2.5000000000000001E-2</v>
      </c>
      <c r="I7917">
        <v>2.5</v>
      </c>
      <c r="J7917" s="111">
        <v>41428</v>
      </c>
      <c r="K7917" s="111">
        <v>42790</v>
      </c>
      <c r="L7917" t="s">
        <v>2</v>
      </c>
      <c r="M7917" t="s">
        <v>120</v>
      </c>
      <c r="N7917" t="s">
        <v>722</v>
      </c>
    </row>
    <row r="7918" spans="1:14" x14ac:dyDescent="0.25">
      <c r="A7918" t="s">
        <v>10842</v>
      </c>
      <c r="B7918" t="s">
        <v>48</v>
      </c>
      <c r="C7918" t="s">
        <v>1600</v>
      </c>
      <c r="D7918" t="s">
        <v>117</v>
      </c>
      <c r="E7918" s="149">
        <v>700000</v>
      </c>
      <c r="F7918" s="149">
        <v>38857.5</v>
      </c>
      <c r="G7918" s="149">
        <v>738857.5</v>
      </c>
      <c r="H7918" s="150">
        <f>Tabela2[[#This Row],[PERCENTUAL REALIZADO2]]*1/100</f>
        <v>0.39380000000000004</v>
      </c>
      <c r="I7918">
        <v>39.380000000000003</v>
      </c>
      <c r="J7918" s="111">
        <v>41443</v>
      </c>
      <c r="K7918" s="111">
        <v>43465</v>
      </c>
      <c r="L7918" t="s">
        <v>2</v>
      </c>
      <c r="M7918" t="s">
        <v>120</v>
      </c>
      <c r="N7918" t="s">
        <v>722</v>
      </c>
    </row>
    <row r="7919" spans="1:14" x14ac:dyDescent="0.25">
      <c r="A7919" t="s">
        <v>10844</v>
      </c>
      <c r="B7919" t="s">
        <v>48</v>
      </c>
      <c r="C7919" t="s">
        <v>10843</v>
      </c>
      <c r="D7919" t="s">
        <v>117</v>
      </c>
      <c r="E7919" s="149">
        <v>1950000</v>
      </c>
      <c r="F7919" s="149">
        <v>1051638.78</v>
      </c>
      <c r="G7919" s="149">
        <v>3001638.78</v>
      </c>
      <c r="H7919" s="150">
        <f>Tabela2[[#This Row],[PERCENTUAL REALIZADO2]]*1/100</f>
        <v>0.26729999999999998</v>
      </c>
      <c r="I7919">
        <v>26.73</v>
      </c>
      <c r="J7919" s="111">
        <v>41435</v>
      </c>
      <c r="K7919" s="111">
        <v>43464</v>
      </c>
      <c r="L7919" t="s">
        <v>2</v>
      </c>
      <c r="M7919" t="s">
        <v>120</v>
      </c>
      <c r="N7919" t="s">
        <v>722</v>
      </c>
    </row>
    <row r="7920" spans="1:14" x14ac:dyDescent="0.25">
      <c r="A7920" t="s">
        <v>1594</v>
      </c>
      <c r="B7920" t="s">
        <v>61</v>
      </c>
      <c r="C7920" t="s">
        <v>1562</v>
      </c>
      <c r="D7920" t="s">
        <v>117</v>
      </c>
      <c r="E7920" s="149">
        <v>1560000</v>
      </c>
      <c r="F7920" s="149">
        <v>684088.41</v>
      </c>
      <c r="G7920" s="149">
        <v>2244088.41</v>
      </c>
      <c r="H7920" s="150">
        <f>Tabela2[[#This Row],[PERCENTUAL REALIZADO2]]*1/100</f>
        <v>0.74670000000000003</v>
      </c>
      <c r="I7920">
        <v>74.67</v>
      </c>
      <c r="J7920" s="111">
        <v>41439</v>
      </c>
      <c r="K7920" s="111">
        <v>43083</v>
      </c>
      <c r="L7920" t="s">
        <v>2</v>
      </c>
      <c r="M7920" t="s">
        <v>120</v>
      </c>
      <c r="N7920" t="s">
        <v>722</v>
      </c>
    </row>
    <row r="7921" spans="1:14" x14ac:dyDescent="0.25">
      <c r="A7921" t="s">
        <v>10845</v>
      </c>
      <c r="B7921" t="s">
        <v>61</v>
      </c>
      <c r="C7921" t="s">
        <v>1893</v>
      </c>
      <c r="D7921" t="s">
        <v>123</v>
      </c>
      <c r="E7921" s="149">
        <v>250000</v>
      </c>
      <c r="F7921" s="149">
        <v>20000</v>
      </c>
      <c r="G7921" s="149">
        <v>270000</v>
      </c>
      <c r="H7921" s="150">
        <f>Tabela2[[#This Row],[PERCENTUAL REALIZADO2]]*1/100</f>
        <v>0.55390000000000006</v>
      </c>
      <c r="I7921">
        <v>55.39</v>
      </c>
      <c r="J7921" s="111">
        <v>41080</v>
      </c>
      <c r="K7921" s="111">
        <v>41854</v>
      </c>
      <c r="L7921" t="s">
        <v>2</v>
      </c>
      <c r="M7921" t="s">
        <v>125</v>
      </c>
      <c r="N7921" t="s">
        <v>723</v>
      </c>
    </row>
    <row r="7922" spans="1:14" x14ac:dyDescent="0.25">
      <c r="A7922" t="s">
        <v>10846</v>
      </c>
      <c r="B7922" t="s">
        <v>55</v>
      </c>
      <c r="C7922" t="s">
        <v>1940</v>
      </c>
      <c r="D7922" t="s">
        <v>79</v>
      </c>
      <c r="E7922" s="149">
        <v>146250</v>
      </c>
      <c r="F7922" s="149">
        <v>18412.150000000001</v>
      </c>
      <c r="G7922" s="149">
        <v>164662.15</v>
      </c>
      <c r="H7922" s="150">
        <f>Tabela2[[#This Row],[PERCENTUAL REALIZADO2]]*1/100</f>
        <v>5.67E-2</v>
      </c>
      <c r="I7922">
        <v>5.67</v>
      </c>
      <c r="J7922" s="111">
        <v>41059</v>
      </c>
      <c r="K7922" s="111">
        <v>42428</v>
      </c>
      <c r="L7922" t="s">
        <v>2</v>
      </c>
      <c r="M7922" t="s">
        <v>80</v>
      </c>
      <c r="N7922" t="s">
        <v>81</v>
      </c>
    </row>
    <row r="7923" spans="1:14" x14ac:dyDescent="0.25">
      <c r="A7923" t="s">
        <v>10851</v>
      </c>
      <c r="B7923" t="s">
        <v>55</v>
      </c>
      <c r="C7923" t="s">
        <v>1927</v>
      </c>
      <c r="D7923" t="s">
        <v>82</v>
      </c>
      <c r="E7923" s="149">
        <v>1462500</v>
      </c>
      <c r="F7923" s="149">
        <v>144110.1</v>
      </c>
      <c r="G7923" s="149">
        <v>1606610.1</v>
      </c>
      <c r="H7923" s="150">
        <f>Tabela2[[#This Row],[PERCENTUAL REALIZADO2]]*1/100</f>
        <v>0</v>
      </c>
      <c r="I7923">
        <v>0</v>
      </c>
      <c r="J7923" s="111">
        <v>41071</v>
      </c>
      <c r="L7923" t="s">
        <v>2</v>
      </c>
      <c r="M7923" t="s">
        <v>84</v>
      </c>
      <c r="N7923" t="s">
        <v>721</v>
      </c>
    </row>
    <row r="7924" spans="1:14" x14ac:dyDescent="0.25">
      <c r="A7924" t="s">
        <v>10854</v>
      </c>
      <c r="B7924" t="s">
        <v>55</v>
      </c>
      <c r="C7924" t="s">
        <v>1894</v>
      </c>
      <c r="D7924" t="s">
        <v>82</v>
      </c>
      <c r="E7924" s="149">
        <v>292500</v>
      </c>
      <c r="F7924" s="149">
        <v>11431.01</v>
      </c>
      <c r="G7924" s="149">
        <v>303931.01</v>
      </c>
      <c r="H7924" s="150">
        <f>Tabela2[[#This Row],[PERCENTUAL REALIZADO2]]*1/100</f>
        <v>0</v>
      </c>
      <c r="I7924">
        <v>0</v>
      </c>
      <c r="J7924" s="111">
        <v>40899</v>
      </c>
      <c r="K7924" s="111">
        <v>42916</v>
      </c>
      <c r="L7924" t="s">
        <v>2</v>
      </c>
      <c r="M7924" t="s">
        <v>84</v>
      </c>
      <c r="N7924" t="s">
        <v>721</v>
      </c>
    </row>
    <row r="7925" spans="1:14" x14ac:dyDescent="0.25">
      <c r="A7925" t="s">
        <v>10855</v>
      </c>
      <c r="B7925" t="s">
        <v>58</v>
      </c>
      <c r="C7925" t="s">
        <v>1386</v>
      </c>
      <c r="D7925" t="s">
        <v>82</v>
      </c>
      <c r="E7925" s="149">
        <v>292500</v>
      </c>
      <c r="F7925" s="149">
        <v>12618.87</v>
      </c>
      <c r="G7925" s="149">
        <v>305118.87</v>
      </c>
      <c r="H7925" s="150">
        <f>Tabela2[[#This Row],[PERCENTUAL REALIZADO2]]*1/100</f>
        <v>0.20989999999999998</v>
      </c>
      <c r="I7925">
        <v>20.99</v>
      </c>
      <c r="J7925" s="111">
        <v>41065</v>
      </c>
      <c r="K7925" s="111">
        <v>42369</v>
      </c>
      <c r="L7925" t="s">
        <v>2</v>
      </c>
      <c r="M7925" t="s">
        <v>84</v>
      </c>
      <c r="N7925" t="s">
        <v>721</v>
      </c>
    </row>
    <row r="7926" spans="1:14" x14ac:dyDescent="0.25">
      <c r="A7926" t="s">
        <v>10857</v>
      </c>
      <c r="B7926" t="s">
        <v>48</v>
      </c>
      <c r="C7926" t="s">
        <v>1455</v>
      </c>
      <c r="D7926" t="s">
        <v>82</v>
      </c>
      <c r="E7926" s="149">
        <v>341250</v>
      </c>
      <c r="F7926" s="149">
        <v>7143</v>
      </c>
      <c r="G7926" s="149">
        <v>348393</v>
      </c>
      <c r="H7926" s="150">
        <f>Tabela2[[#This Row],[PERCENTUAL REALIZADO2]]*1/100</f>
        <v>0.67459999999999998</v>
      </c>
      <c r="I7926">
        <v>67.459999999999994</v>
      </c>
      <c r="J7926" s="111">
        <v>40893</v>
      </c>
      <c r="K7926" s="111">
        <v>43189</v>
      </c>
      <c r="L7926" t="s">
        <v>2</v>
      </c>
      <c r="M7926" t="s">
        <v>84</v>
      </c>
      <c r="N7926" t="s">
        <v>721</v>
      </c>
    </row>
    <row r="7927" spans="1:14" x14ac:dyDescent="0.25">
      <c r="A7927" t="s">
        <v>10858</v>
      </c>
      <c r="B7927" t="s">
        <v>48</v>
      </c>
      <c r="C7927" t="s">
        <v>10759</v>
      </c>
      <c r="D7927" t="s">
        <v>82</v>
      </c>
      <c r="E7927" s="149">
        <v>195000</v>
      </c>
      <c r="F7927" s="149">
        <v>83685.05</v>
      </c>
      <c r="G7927" s="149">
        <v>278685.05</v>
      </c>
      <c r="H7927" s="150">
        <f>Tabela2[[#This Row],[PERCENTUAL REALIZADO2]]*1/100</f>
        <v>0.25329999999999997</v>
      </c>
      <c r="I7927">
        <v>25.33</v>
      </c>
      <c r="J7927" s="111">
        <v>40892</v>
      </c>
      <c r="K7927" s="111">
        <v>43189</v>
      </c>
      <c r="L7927" t="s">
        <v>2</v>
      </c>
      <c r="M7927" t="s">
        <v>84</v>
      </c>
      <c r="N7927" t="s">
        <v>721</v>
      </c>
    </row>
    <row r="7928" spans="1:14" x14ac:dyDescent="0.25">
      <c r="A7928" t="s">
        <v>10746</v>
      </c>
      <c r="B7928" t="s">
        <v>48</v>
      </c>
      <c r="C7928" t="s">
        <v>1455</v>
      </c>
      <c r="D7928" t="s">
        <v>82</v>
      </c>
      <c r="E7928" s="149">
        <v>633750</v>
      </c>
      <c r="F7928" s="149">
        <v>12933.67</v>
      </c>
      <c r="G7928" s="149">
        <v>646683.67000000004</v>
      </c>
      <c r="H7928" s="150">
        <f>Tabela2[[#This Row],[PERCENTUAL REALIZADO2]]*1/100</f>
        <v>0.31850000000000001</v>
      </c>
      <c r="I7928">
        <v>31.85</v>
      </c>
      <c r="J7928" s="111">
        <v>40893</v>
      </c>
      <c r="K7928" s="111">
        <v>43281</v>
      </c>
      <c r="L7928" t="s">
        <v>2</v>
      </c>
      <c r="M7928" t="s">
        <v>84</v>
      </c>
      <c r="N7928" t="s">
        <v>721</v>
      </c>
    </row>
    <row r="7929" spans="1:14" x14ac:dyDescent="0.25">
      <c r="A7929" t="s">
        <v>10859</v>
      </c>
      <c r="B7929" t="s">
        <v>62</v>
      </c>
      <c r="C7929" t="s">
        <v>1384</v>
      </c>
      <c r="D7929" t="s">
        <v>82</v>
      </c>
      <c r="E7929" s="149">
        <v>487500</v>
      </c>
      <c r="F7929" s="149">
        <v>42395.4</v>
      </c>
      <c r="G7929" s="149">
        <v>529895.4</v>
      </c>
      <c r="H7929" s="150">
        <f>Tabela2[[#This Row],[PERCENTUAL REALIZADO2]]*1/100</f>
        <v>0.64849999999999997</v>
      </c>
      <c r="I7929">
        <v>64.849999999999994</v>
      </c>
      <c r="J7929" s="111">
        <v>41078</v>
      </c>
      <c r="K7929" s="111">
        <v>41830</v>
      </c>
      <c r="L7929" t="s">
        <v>2</v>
      </c>
      <c r="M7929" t="s">
        <v>84</v>
      </c>
      <c r="N7929" t="s">
        <v>721</v>
      </c>
    </row>
    <row r="7930" spans="1:14" x14ac:dyDescent="0.25">
      <c r="A7930" t="s">
        <v>10860</v>
      </c>
      <c r="B7930" t="s">
        <v>58</v>
      </c>
      <c r="C7930" t="s">
        <v>1386</v>
      </c>
      <c r="D7930" t="s">
        <v>82</v>
      </c>
      <c r="E7930" s="149">
        <v>1950000</v>
      </c>
      <c r="F7930" s="149">
        <v>82000</v>
      </c>
      <c r="G7930" s="149">
        <v>2032000</v>
      </c>
      <c r="H7930" s="150">
        <f>Tabela2[[#This Row],[PERCENTUAL REALIZADO2]]*1/100</f>
        <v>0.52649999999999997</v>
      </c>
      <c r="I7930">
        <v>52.65</v>
      </c>
      <c r="J7930" s="111">
        <v>41088</v>
      </c>
      <c r="K7930" s="111">
        <v>42368</v>
      </c>
      <c r="L7930" t="s">
        <v>2</v>
      </c>
      <c r="M7930" t="s">
        <v>84</v>
      </c>
      <c r="N7930" t="s">
        <v>721</v>
      </c>
    </row>
    <row r="7931" spans="1:14" x14ac:dyDescent="0.25">
      <c r="A7931" t="s">
        <v>10861</v>
      </c>
      <c r="B7931" t="s">
        <v>47</v>
      </c>
      <c r="C7931" t="s">
        <v>1842</v>
      </c>
      <c r="D7931" t="s">
        <v>86</v>
      </c>
      <c r="E7931" s="149">
        <v>245850</v>
      </c>
      <c r="F7931" s="149">
        <v>5500</v>
      </c>
      <c r="G7931" s="149">
        <v>251350</v>
      </c>
      <c r="H7931" s="150">
        <f>Tabela2[[#This Row],[PERCENTUAL REALIZADO2]]*1/100</f>
        <v>0.50159999999999993</v>
      </c>
      <c r="I7931">
        <v>50.16</v>
      </c>
      <c r="J7931" s="111">
        <v>41086</v>
      </c>
      <c r="L7931" t="s">
        <v>2</v>
      </c>
      <c r="M7931" t="s">
        <v>84</v>
      </c>
      <c r="N7931" t="s">
        <v>1432</v>
      </c>
    </row>
    <row r="7932" spans="1:14" x14ac:dyDescent="0.25">
      <c r="A7932" t="s">
        <v>10862</v>
      </c>
      <c r="B7932" t="s">
        <v>57</v>
      </c>
      <c r="C7932" t="s">
        <v>1805</v>
      </c>
      <c r="D7932" t="s">
        <v>86</v>
      </c>
      <c r="E7932" s="149">
        <v>1880000</v>
      </c>
      <c r="F7932" s="149">
        <v>643094.5</v>
      </c>
      <c r="G7932" s="149">
        <v>2523094.5</v>
      </c>
      <c r="H7932" s="150">
        <f>Tabela2[[#This Row],[PERCENTUAL REALIZADO2]]*1/100</f>
        <v>0.4415</v>
      </c>
      <c r="I7932">
        <v>44.15</v>
      </c>
      <c r="J7932" s="111">
        <v>40998</v>
      </c>
      <c r="K7932" s="111">
        <v>43100</v>
      </c>
      <c r="L7932" t="s">
        <v>2</v>
      </c>
      <c r="M7932" t="s">
        <v>84</v>
      </c>
      <c r="N7932" t="s">
        <v>1432</v>
      </c>
    </row>
    <row r="7933" spans="1:14" x14ac:dyDescent="0.25">
      <c r="A7933" t="s">
        <v>1520</v>
      </c>
      <c r="B7933" t="s">
        <v>58</v>
      </c>
      <c r="C7933" t="s">
        <v>1417</v>
      </c>
      <c r="D7933" t="s">
        <v>82</v>
      </c>
      <c r="E7933" s="149">
        <v>390000</v>
      </c>
      <c r="F7933" s="149">
        <v>16250</v>
      </c>
      <c r="G7933" s="149">
        <v>406250</v>
      </c>
      <c r="H7933" s="150">
        <f>Tabela2[[#This Row],[PERCENTUAL REALIZADO2]]*1/100</f>
        <v>0.61109999999999998</v>
      </c>
      <c r="I7933">
        <v>61.11</v>
      </c>
      <c r="J7933" s="111">
        <v>41072</v>
      </c>
      <c r="K7933" s="111">
        <v>42369</v>
      </c>
      <c r="L7933" t="s">
        <v>2</v>
      </c>
      <c r="M7933" t="s">
        <v>84</v>
      </c>
      <c r="N7933" t="s">
        <v>721</v>
      </c>
    </row>
    <row r="7934" spans="1:14" x14ac:dyDescent="0.25">
      <c r="A7934" t="s">
        <v>1520</v>
      </c>
      <c r="B7934" t="s">
        <v>58</v>
      </c>
      <c r="C7934" t="s">
        <v>1417</v>
      </c>
      <c r="D7934" t="s">
        <v>82</v>
      </c>
      <c r="E7934" s="149">
        <v>2047500</v>
      </c>
      <c r="F7934" s="149">
        <v>87500</v>
      </c>
      <c r="G7934" s="149">
        <v>2135000</v>
      </c>
      <c r="H7934" s="150">
        <f>Tabela2[[#This Row],[PERCENTUAL REALIZADO2]]*1/100</f>
        <v>0.90139999999999998</v>
      </c>
      <c r="I7934">
        <v>90.14</v>
      </c>
      <c r="J7934" s="111">
        <v>40973</v>
      </c>
      <c r="K7934" s="111">
        <v>42308</v>
      </c>
      <c r="L7934" t="s">
        <v>2</v>
      </c>
      <c r="M7934" t="s">
        <v>84</v>
      </c>
      <c r="N7934" t="s">
        <v>721</v>
      </c>
    </row>
    <row r="7935" spans="1:14" x14ac:dyDescent="0.25">
      <c r="A7935" t="s">
        <v>10863</v>
      </c>
      <c r="B7935" t="s">
        <v>58</v>
      </c>
      <c r="C7935" t="s">
        <v>1558</v>
      </c>
      <c r="D7935" t="s">
        <v>86</v>
      </c>
      <c r="E7935" s="149">
        <v>1970000</v>
      </c>
      <c r="F7935" s="149">
        <v>138103.42000000001</v>
      </c>
      <c r="G7935" s="149">
        <v>2108103.42</v>
      </c>
      <c r="H7935" s="150">
        <f>Tabela2[[#This Row],[PERCENTUAL REALIZADO2]]*1/100</f>
        <v>3.5900000000000001E-2</v>
      </c>
      <c r="I7935">
        <v>3.59</v>
      </c>
      <c r="J7935" s="111">
        <v>41064</v>
      </c>
      <c r="K7935" s="111">
        <v>42343</v>
      </c>
      <c r="L7935" t="s">
        <v>2</v>
      </c>
      <c r="M7935" t="s">
        <v>84</v>
      </c>
      <c r="N7935" t="s">
        <v>1432</v>
      </c>
    </row>
    <row r="7936" spans="1:14" x14ac:dyDescent="0.25">
      <c r="A7936" t="s">
        <v>10865</v>
      </c>
      <c r="B7936" t="s">
        <v>58</v>
      </c>
      <c r="C7936" t="s">
        <v>10864</v>
      </c>
      <c r="D7936" t="s">
        <v>123</v>
      </c>
      <c r="E7936" s="149">
        <v>479000</v>
      </c>
      <c r="F7936" s="149">
        <v>21000</v>
      </c>
      <c r="G7936" s="149">
        <v>500000</v>
      </c>
      <c r="H7936" s="150">
        <f>Tabela2[[#This Row],[PERCENTUAL REALIZADO2]]*1/100</f>
        <v>0.11470000000000001</v>
      </c>
      <c r="I7936">
        <v>11.47</v>
      </c>
      <c r="J7936" s="111">
        <v>41722</v>
      </c>
      <c r="K7936" s="111">
        <v>42428</v>
      </c>
      <c r="L7936" t="s">
        <v>2</v>
      </c>
      <c r="M7936" t="s">
        <v>125</v>
      </c>
      <c r="N7936" t="s">
        <v>723</v>
      </c>
    </row>
    <row r="7937" spans="1:14" x14ac:dyDescent="0.25">
      <c r="A7937" t="s">
        <v>10867</v>
      </c>
      <c r="B7937" t="s">
        <v>66</v>
      </c>
      <c r="C7937" t="s">
        <v>10866</v>
      </c>
      <c r="D7937" t="s">
        <v>123</v>
      </c>
      <c r="E7937" s="149">
        <v>300000</v>
      </c>
      <c r="F7937" s="149">
        <v>10432.6</v>
      </c>
      <c r="G7937" s="149">
        <v>310432.59999999998</v>
      </c>
      <c r="H7937" s="150">
        <f>Tabela2[[#This Row],[PERCENTUAL REALIZADO2]]*1/100</f>
        <v>0.80989999999999995</v>
      </c>
      <c r="I7937">
        <v>80.989999999999995</v>
      </c>
      <c r="J7937" s="111">
        <v>41838</v>
      </c>
      <c r="K7937" s="111">
        <v>43084</v>
      </c>
      <c r="L7937" t="s">
        <v>2</v>
      </c>
      <c r="M7937" t="s">
        <v>125</v>
      </c>
      <c r="N7937" t="s">
        <v>723</v>
      </c>
    </row>
    <row r="7938" spans="1:14" x14ac:dyDescent="0.25">
      <c r="A7938" t="s">
        <v>1385</v>
      </c>
      <c r="B7938" t="s">
        <v>48</v>
      </c>
      <c r="C7938" t="s">
        <v>10868</v>
      </c>
      <c r="D7938" t="s">
        <v>117</v>
      </c>
      <c r="E7938" s="149">
        <v>780000</v>
      </c>
      <c r="F7938" s="149">
        <v>16500</v>
      </c>
      <c r="G7938" s="149">
        <v>796500</v>
      </c>
      <c r="H7938" s="150">
        <f>Tabela2[[#This Row],[PERCENTUAL REALIZADO2]]*1/100</f>
        <v>7.2999999999999995E-2</v>
      </c>
      <c r="I7938">
        <v>7.3</v>
      </c>
      <c r="J7938" s="111">
        <v>40867</v>
      </c>
      <c r="K7938" s="111">
        <v>42579</v>
      </c>
      <c r="L7938" t="s">
        <v>2</v>
      </c>
      <c r="M7938" t="s">
        <v>120</v>
      </c>
      <c r="N7938" t="s">
        <v>722</v>
      </c>
    </row>
    <row r="7939" spans="1:14" x14ac:dyDescent="0.25">
      <c r="A7939" t="s">
        <v>10869</v>
      </c>
      <c r="B7939" t="s">
        <v>637</v>
      </c>
      <c r="C7939" t="s">
        <v>2033</v>
      </c>
      <c r="D7939" t="s">
        <v>123</v>
      </c>
      <c r="E7939" s="149">
        <v>6000000</v>
      </c>
      <c r="F7939" s="149">
        <v>250000</v>
      </c>
      <c r="G7939" s="149">
        <v>6250000</v>
      </c>
      <c r="H7939" s="150">
        <f>Tabela2[[#This Row],[PERCENTUAL REALIZADO2]]*1/100</f>
        <v>0.14460000000000001</v>
      </c>
      <c r="I7939">
        <v>14.46</v>
      </c>
      <c r="J7939" s="111">
        <v>40927</v>
      </c>
      <c r="K7939" s="111">
        <v>43281</v>
      </c>
      <c r="L7939" t="s">
        <v>2</v>
      </c>
      <c r="M7939" t="s">
        <v>125</v>
      </c>
      <c r="N7939" t="s">
        <v>10870</v>
      </c>
    </row>
    <row r="7940" spans="1:14" x14ac:dyDescent="0.25">
      <c r="A7940" t="s">
        <v>10872</v>
      </c>
      <c r="B7940" t="s">
        <v>60</v>
      </c>
      <c r="C7940" t="s">
        <v>10871</v>
      </c>
      <c r="D7940" t="s">
        <v>123</v>
      </c>
      <c r="E7940" s="149">
        <v>13800000</v>
      </c>
      <c r="F7940" s="149">
        <v>1731508.95</v>
      </c>
      <c r="G7940" s="149">
        <v>15531508.949999999</v>
      </c>
      <c r="H7940" s="150">
        <f>Tabela2[[#This Row],[PERCENTUAL REALIZADO2]]*1/100</f>
        <v>0.48810000000000003</v>
      </c>
      <c r="I7940">
        <v>48.81</v>
      </c>
      <c r="J7940" s="111">
        <v>41110</v>
      </c>
      <c r="K7940" s="111">
        <v>42916</v>
      </c>
      <c r="L7940" t="s">
        <v>2</v>
      </c>
      <c r="M7940" t="s">
        <v>125</v>
      </c>
      <c r="N7940" t="s">
        <v>1501</v>
      </c>
    </row>
    <row r="7941" spans="1:14" x14ac:dyDescent="0.25">
      <c r="A7941" t="s">
        <v>10873</v>
      </c>
      <c r="B7941" t="s">
        <v>59</v>
      </c>
      <c r="C7941" t="s">
        <v>1624</v>
      </c>
      <c r="D7941" t="s">
        <v>123</v>
      </c>
      <c r="E7941" s="149">
        <v>600000</v>
      </c>
      <c r="F7941" s="149">
        <v>114292.4</v>
      </c>
      <c r="G7941" s="149">
        <v>714292.4</v>
      </c>
      <c r="H7941" s="150">
        <f>Tabela2[[#This Row],[PERCENTUAL REALIZADO2]]*1/100</f>
        <v>0.96640000000000004</v>
      </c>
      <c r="I7941">
        <v>96.64</v>
      </c>
      <c r="J7941" s="111">
        <v>41099</v>
      </c>
      <c r="K7941" s="111">
        <v>42309</v>
      </c>
      <c r="L7941" t="s">
        <v>2</v>
      </c>
      <c r="M7941" t="s">
        <v>125</v>
      </c>
      <c r="N7941" t="s">
        <v>723</v>
      </c>
    </row>
    <row r="7942" spans="1:14" x14ac:dyDescent="0.25">
      <c r="A7942" t="s">
        <v>8427</v>
      </c>
      <c r="B7942" t="s">
        <v>57</v>
      </c>
      <c r="C7942" t="s">
        <v>8426</v>
      </c>
      <c r="D7942" t="s">
        <v>82</v>
      </c>
      <c r="E7942" s="149">
        <v>1316250</v>
      </c>
      <c r="F7942" s="149">
        <v>216065.34</v>
      </c>
      <c r="G7942" s="149">
        <v>1532315.34</v>
      </c>
      <c r="H7942" s="150">
        <f>Tabela2[[#This Row],[PERCENTUAL REALIZADO2]]*1/100</f>
        <v>0.26269999999999999</v>
      </c>
      <c r="I7942">
        <v>26.27</v>
      </c>
      <c r="J7942" s="111">
        <v>40309</v>
      </c>
      <c r="K7942" s="111">
        <v>42916</v>
      </c>
      <c r="L7942" t="s">
        <v>2</v>
      </c>
      <c r="M7942" t="s">
        <v>84</v>
      </c>
      <c r="N7942" t="s">
        <v>721</v>
      </c>
    </row>
    <row r="7943" spans="1:14" x14ac:dyDescent="0.25">
      <c r="A7943" t="s">
        <v>10874</v>
      </c>
      <c r="B7943" t="s">
        <v>48</v>
      </c>
      <c r="C7943" t="s">
        <v>1570</v>
      </c>
      <c r="D7943" t="s">
        <v>82</v>
      </c>
      <c r="E7943" s="149">
        <v>1170000</v>
      </c>
      <c r="F7943" s="149">
        <v>86388.28</v>
      </c>
      <c r="G7943" s="149">
        <v>1256388.28</v>
      </c>
      <c r="H7943" s="150">
        <f>Tabela2[[#This Row],[PERCENTUAL REALIZADO2]]*1/100</f>
        <v>0.90780000000000005</v>
      </c>
      <c r="I7943">
        <v>90.78</v>
      </c>
      <c r="J7943" s="111">
        <v>41010</v>
      </c>
      <c r="K7943" s="111">
        <v>43216</v>
      </c>
      <c r="L7943" t="s">
        <v>2</v>
      </c>
      <c r="M7943" t="s">
        <v>84</v>
      </c>
      <c r="N7943" t="s">
        <v>721</v>
      </c>
    </row>
    <row r="7944" spans="1:14" x14ac:dyDescent="0.25">
      <c r="A7944" t="s">
        <v>10875</v>
      </c>
      <c r="B7944" t="s">
        <v>62</v>
      </c>
      <c r="C7944" t="s">
        <v>1490</v>
      </c>
      <c r="D7944" t="s">
        <v>82</v>
      </c>
      <c r="E7944" s="149">
        <v>195000</v>
      </c>
      <c r="F7944" s="149">
        <v>5000</v>
      </c>
      <c r="G7944" s="149">
        <v>200000</v>
      </c>
      <c r="H7944" s="150">
        <f>Tabela2[[#This Row],[PERCENTUAL REALIZADO2]]*1/100</f>
        <v>0.38549999999999995</v>
      </c>
      <c r="I7944">
        <v>38.549999999999997</v>
      </c>
      <c r="J7944" s="111">
        <v>41082</v>
      </c>
      <c r="K7944" s="111">
        <v>42460</v>
      </c>
      <c r="L7944" t="s">
        <v>2</v>
      </c>
      <c r="M7944" t="s">
        <v>84</v>
      </c>
      <c r="N7944" t="s">
        <v>721</v>
      </c>
    </row>
    <row r="7945" spans="1:14" x14ac:dyDescent="0.25">
      <c r="A7945" t="s">
        <v>10876</v>
      </c>
      <c r="B7945" t="s">
        <v>61</v>
      </c>
      <c r="C7945" t="s">
        <v>1466</v>
      </c>
      <c r="D7945" t="s">
        <v>86</v>
      </c>
      <c r="E7945" s="149">
        <v>592000</v>
      </c>
      <c r="F7945" s="149">
        <v>48321.62</v>
      </c>
      <c r="G7945" s="149">
        <v>640321.62</v>
      </c>
      <c r="H7945" s="150">
        <f>Tabela2[[#This Row],[PERCENTUAL REALIZADO2]]*1/100</f>
        <v>0</v>
      </c>
      <c r="I7945">
        <v>0</v>
      </c>
      <c r="J7945" s="111">
        <v>41089</v>
      </c>
      <c r="K7945" s="111">
        <v>43210</v>
      </c>
      <c r="L7945" t="s">
        <v>2</v>
      </c>
      <c r="M7945" t="s">
        <v>84</v>
      </c>
      <c r="N7945" t="s">
        <v>1432</v>
      </c>
    </row>
    <row r="7946" spans="1:14" x14ac:dyDescent="0.25">
      <c r="A7946" t="s">
        <v>10877</v>
      </c>
      <c r="B7946" t="s">
        <v>55</v>
      </c>
      <c r="C7946" t="s">
        <v>4457</v>
      </c>
      <c r="D7946" t="s">
        <v>90</v>
      </c>
      <c r="E7946" s="149">
        <v>520730</v>
      </c>
      <c r="F7946" s="149">
        <v>21697.08</v>
      </c>
      <c r="G7946" s="149">
        <v>542427.07999999996</v>
      </c>
      <c r="H7946" s="150">
        <f>Tabela2[[#This Row],[PERCENTUAL REALIZADO2]]*1/100</f>
        <v>0</v>
      </c>
      <c r="I7946">
        <v>0</v>
      </c>
      <c r="J7946" s="111">
        <v>41213</v>
      </c>
      <c r="L7946" t="s">
        <v>2</v>
      </c>
      <c r="M7946" t="s">
        <v>80</v>
      </c>
      <c r="N7946" t="s">
        <v>112</v>
      </c>
    </row>
    <row r="7947" spans="1:14" x14ac:dyDescent="0.25">
      <c r="A7947" t="s">
        <v>10879</v>
      </c>
      <c r="B7947" t="s">
        <v>67</v>
      </c>
      <c r="C7947" t="s">
        <v>10878</v>
      </c>
      <c r="D7947" t="s">
        <v>90</v>
      </c>
      <c r="E7947" s="149">
        <v>1842095.5</v>
      </c>
      <c r="F7947" s="149">
        <v>45825</v>
      </c>
      <c r="G7947" s="149">
        <v>1887920.5</v>
      </c>
      <c r="H7947" s="150">
        <f>Tabela2[[#This Row],[PERCENTUAL REALIZADO2]]*1/100</f>
        <v>0.77</v>
      </c>
      <c r="I7947">
        <v>77</v>
      </c>
      <c r="J7947" s="111">
        <v>41243</v>
      </c>
      <c r="K7947" s="111">
        <v>43100</v>
      </c>
      <c r="L7947" t="s">
        <v>2</v>
      </c>
      <c r="M7947" t="s">
        <v>80</v>
      </c>
      <c r="N7947" t="s">
        <v>112</v>
      </c>
    </row>
    <row r="7948" spans="1:14" x14ac:dyDescent="0.25">
      <c r="A7948" t="s">
        <v>10880</v>
      </c>
      <c r="B7948" t="s">
        <v>69</v>
      </c>
      <c r="C7948" t="s">
        <v>1611</v>
      </c>
      <c r="D7948" t="s">
        <v>82</v>
      </c>
      <c r="E7948" s="149">
        <v>585000</v>
      </c>
      <c r="F7948" s="149">
        <v>12000</v>
      </c>
      <c r="G7948" s="149">
        <v>597000</v>
      </c>
      <c r="H7948" s="150">
        <f>Tabela2[[#This Row],[PERCENTUAL REALIZADO2]]*1/100</f>
        <v>0.56590000000000007</v>
      </c>
      <c r="I7948">
        <v>56.59</v>
      </c>
      <c r="J7948" s="111">
        <v>41081</v>
      </c>
      <c r="K7948" s="111">
        <v>42794</v>
      </c>
      <c r="L7948" t="s">
        <v>2</v>
      </c>
      <c r="M7948" t="s">
        <v>84</v>
      </c>
      <c r="N7948" t="s">
        <v>721</v>
      </c>
    </row>
    <row r="7949" spans="1:14" x14ac:dyDescent="0.25">
      <c r="A7949" t="s">
        <v>10881</v>
      </c>
      <c r="B7949" t="s">
        <v>55</v>
      </c>
      <c r="C7949" t="s">
        <v>10617</v>
      </c>
      <c r="D7949" t="s">
        <v>90</v>
      </c>
      <c r="E7949" s="149">
        <v>4484103.33</v>
      </c>
      <c r="F7949" s="149">
        <v>749510.4</v>
      </c>
      <c r="G7949" s="149">
        <v>5233613.7300000004</v>
      </c>
      <c r="H7949" s="150">
        <f>Tabela2[[#This Row],[PERCENTUAL REALIZADO2]]*1/100</f>
        <v>0</v>
      </c>
      <c r="I7949">
        <v>0</v>
      </c>
      <c r="J7949" s="111">
        <v>41297</v>
      </c>
      <c r="K7949" s="111">
        <v>43039</v>
      </c>
      <c r="L7949" t="s">
        <v>2</v>
      </c>
      <c r="M7949" t="s">
        <v>80</v>
      </c>
      <c r="N7949" t="s">
        <v>112</v>
      </c>
    </row>
    <row r="7950" spans="1:14" x14ac:dyDescent="0.25">
      <c r="A7950" t="s">
        <v>10882</v>
      </c>
      <c r="B7950" t="s">
        <v>637</v>
      </c>
      <c r="C7950" t="s">
        <v>1458</v>
      </c>
      <c r="D7950" t="s">
        <v>636</v>
      </c>
      <c r="E7950" s="149">
        <v>500000</v>
      </c>
      <c r="F7950" s="149">
        <v>100000</v>
      </c>
      <c r="G7950" s="149">
        <v>600000</v>
      </c>
      <c r="H7950" s="150">
        <f>Tabela2[[#This Row],[PERCENTUAL REALIZADO2]]*1/100</f>
        <v>0.67920000000000003</v>
      </c>
      <c r="I7950">
        <v>67.92</v>
      </c>
      <c r="J7950" s="111">
        <v>41117</v>
      </c>
      <c r="K7950" s="111">
        <v>42551</v>
      </c>
      <c r="L7950" t="s">
        <v>2</v>
      </c>
      <c r="M7950" t="s">
        <v>84</v>
      </c>
      <c r="N7950" t="s">
        <v>10883</v>
      </c>
    </row>
    <row r="7951" spans="1:14" x14ac:dyDescent="0.25">
      <c r="A7951" t="s">
        <v>10885</v>
      </c>
      <c r="B7951" t="s">
        <v>68</v>
      </c>
      <c r="C7951" t="s">
        <v>10884</v>
      </c>
      <c r="D7951" t="s">
        <v>123</v>
      </c>
      <c r="E7951" s="149">
        <v>2000000</v>
      </c>
      <c r="F7951" s="149">
        <v>266637.21000000002</v>
      </c>
      <c r="G7951" s="149">
        <v>2266637.21</v>
      </c>
      <c r="H7951" s="150">
        <f>Tabela2[[#This Row],[PERCENTUAL REALIZADO2]]*1/100</f>
        <v>0.67930000000000001</v>
      </c>
      <c r="I7951">
        <v>67.930000000000007</v>
      </c>
      <c r="J7951" s="111">
        <v>41053</v>
      </c>
      <c r="K7951" s="111">
        <v>43404</v>
      </c>
      <c r="L7951" t="s">
        <v>2</v>
      </c>
      <c r="M7951" t="s">
        <v>125</v>
      </c>
      <c r="N7951" t="s">
        <v>1507</v>
      </c>
    </row>
    <row r="7952" spans="1:14" x14ac:dyDescent="0.25">
      <c r="A7952" t="s">
        <v>10886</v>
      </c>
      <c r="B7952" t="s">
        <v>68</v>
      </c>
      <c r="C7952" t="s">
        <v>1419</v>
      </c>
      <c r="D7952" t="s">
        <v>123</v>
      </c>
      <c r="E7952" s="149">
        <v>605180</v>
      </c>
      <c r="F7952" s="149">
        <v>381052.44</v>
      </c>
      <c r="G7952" s="149">
        <v>986232.44</v>
      </c>
      <c r="H7952" s="150">
        <f>Tabela2[[#This Row],[PERCENTUAL REALIZADO2]]*1/100</f>
        <v>0.36859999999999998</v>
      </c>
      <c r="I7952">
        <v>36.86</v>
      </c>
      <c r="J7952" s="111">
        <v>40536</v>
      </c>
      <c r="K7952" s="111">
        <v>43274</v>
      </c>
      <c r="L7952" t="s">
        <v>2</v>
      </c>
      <c r="M7952" t="s">
        <v>125</v>
      </c>
      <c r="N7952" t="s">
        <v>1444</v>
      </c>
    </row>
    <row r="7953" spans="1:14" x14ac:dyDescent="0.25">
      <c r="A7953" t="s">
        <v>10888</v>
      </c>
      <c r="B7953" t="s">
        <v>57</v>
      </c>
      <c r="C7953" t="s">
        <v>10887</v>
      </c>
      <c r="D7953" t="s">
        <v>123</v>
      </c>
      <c r="E7953" s="149">
        <v>487500</v>
      </c>
      <c r="F7953" s="149">
        <v>9950</v>
      </c>
      <c r="G7953" s="149">
        <v>497450</v>
      </c>
      <c r="H7953" s="150">
        <f>Tabela2[[#This Row],[PERCENTUAL REALIZADO2]]*1/100</f>
        <v>0.33310000000000001</v>
      </c>
      <c r="I7953">
        <v>33.31</v>
      </c>
      <c r="J7953" s="111">
        <v>41089</v>
      </c>
      <c r="K7953" s="111">
        <v>42977</v>
      </c>
      <c r="L7953" t="s">
        <v>2</v>
      </c>
      <c r="M7953" t="s">
        <v>125</v>
      </c>
      <c r="N7953" t="s">
        <v>1507</v>
      </c>
    </row>
    <row r="7954" spans="1:14" x14ac:dyDescent="0.25">
      <c r="A7954" t="s">
        <v>10889</v>
      </c>
      <c r="B7954" t="s">
        <v>68</v>
      </c>
      <c r="C7954" t="s">
        <v>1601</v>
      </c>
      <c r="D7954" t="s">
        <v>86</v>
      </c>
      <c r="E7954" s="149">
        <v>1155416.67</v>
      </c>
      <c r="F7954" s="149">
        <v>189140.7</v>
      </c>
      <c r="G7954" s="149">
        <v>1344557.37</v>
      </c>
      <c r="H7954" s="150">
        <f>Tabela2[[#This Row],[PERCENTUAL REALIZADO2]]*1/100</f>
        <v>0.69569999999999999</v>
      </c>
      <c r="I7954">
        <v>69.569999999999993</v>
      </c>
      <c r="J7954" s="111">
        <v>41088</v>
      </c>
      <c r="K7954" s="111">
        <v>42352</v>
      </c>
      <c r="L7954" t="s">
        <v>2</v>
      </c>
      <c r="M7954" t="s">
        <v>84</v>
      </c>
      <c r="N7954" t="s">
        <v>1432</v>
      </c>
    </row>
    <row r="7955" spans="1:14" x14ac:dyDescent="0.25">
      <c r="A7955" t="s">
        <v>10890</v>
      </c>
      <c r="B7955" t="s">
        <v>53</v>
      </c>
      <c r="C7955" t="s">
        <v>1377</v>
      </c>
      <c r="D7955" t="s">
        <v>1376</v>
      </c>
      <c r="E7955" s="149">
        <v>2641465.12</v>
      </c>
      <c r="F7955" s="149">
        <v>0</v>
      </c>
      <c r="G7955" s="149">
        <v>2641465.12</v>
      </c>
      <c r="H7955" s="150">
        <f>Tabela2[[#This Row],[PERCENTUAL REALIZADO2]]*1/100</f>
        <v>0.33500000000000002</v>
      </c>
      <c r="I7955">
        <v>33.5</v>
      </c>
      <c r="J7955" s="111">
        <v>40924</v>
      </c>
      <c r="L7955" t="s">
        <v>2</v>
      </c>
      <c r="M7955" t="s">
        <v>715</v>
      </c>
      <c r="N7955" t="s">
        <v>818</v>
      </c>
    </row>
    <row r="7956" spans="1:14" x14ac:dyDescent="0.25">
      <c r="A7956" t="s">
        <v>10893</v>
      </c>
      <c r="B7956" t="s">
        <v>48</v>
      </c>
      <c r="C7956" t="s">
        <v>10892</v>
      </c>
      <c r="D7956" t="s">
        <v>82</v>
      </c>
      <c r="E7956" s="149">
        <v>780000</v>
      </c>
      <c r="F7956" s="149">
        <v>25918.37</v>
      </c>
      <c r="G7956" s="149">
        <v>805918.37</v>
      </c>
      <c r="H7956" s="150">
        <f>Tabela2[[#This Row],[PERCENTUAL REALIZADO2]]*1/100</f>
        <v>0.15640000000000001</v>
      </c>
      <c r="I7956">
        <v>15.64</v>
      </c>
      <c r="J7956" s="111">
        <v>40904</v>
      </c>
      <c r="K7956" s="111">
        <v>43100</v>
      </c>
      <c r="L7956" t="s">
        <v>2</v>
      </c>
      <c r="M7956" t="s">
        <v>84</v>
      </c>
      <c r="N7956" t="s">
        <v>721</v>
      </c>
    </row>
    <row r="7957" spans="1:14" x14ac:dyDescent="0.25">
      <c r="A7957" t="s">
        <v>10894</v>
      </c>
      <c r="B7957" t="s">
        <v>48</v>
      </c>
      <c r="C7957" t="s">
        <v>1829</v>
      </c>
      <c r="D7957" t="s">
        <v>82</v>
      </c>
      <c r="E7957" s="149">
        <v>1950000</v>
      </c>
      <c r="F7957" s="149">
        <v>100000</v>
      </c>
      <c r="G7957" s="149">
        <v>2050000</v>
      </c>
      <c r="H7957" s="150">
        <f>Tabela2[[#This Row],[PERCENTUAL REALIZADO2]]*1/100</f>
        <v>0.2586</v>
      </c>
      <c r="I7957">
        <v>25.86</v>
      </c>
      <c r="J7957" s="111">
        <v>41086</v>
      </c>
      <c r="K7957" s="111">
        <v>43464</v>
      </c>
      <c r="L7957" t="s">
        <v>2</v>
      </c>
      <c r="M7957" t="s">
        <v>84</v>
      </c>
      <c r="N7957" t="s">
        <v>721</v>
      </c>
    </row>
    <row r="7958" spans="1:14" x14ac:dyDescent="0.25">
      <c r="A7958" t="s">
        <v>10895</v>
      </c>
      <c r="B7958" t="s">
        <v>45</v>
      </c>
      <c r="C7958" t="s">
        <v>1522</v>
      </c>
      <c r="D7958" t="s">
        <v>82</v>
      </c>
      <c r="E7958" s="149">
        <v>97500</v>
      </c>
      <c r="F7958" s="149">
        <v>16617.490000000002</v>
      </c>
      <c r="G7958" s="149">
        <v>114117.49</v>
      </c>
      <c r="H7958" s="150">
        <f>Tabela2[[#This Row],[PERCENTUAL REALIZADO2]]*1/100</f>
        <v>0.19899999999999998</v>
      </c>
      <c r="I7958">
        <v>19.899999999999999</v>
      </c>
      <c r="J7958" s="111">
        <v>41089</v>
      </c>
      <c r="K7958" s="111">
        <v>42004</v>
      </c>
      <c r="L7958" t="s">
        <v>2</v>
      </c>
      <c r="M7958" t="s">
        <v>84</v>
      </c>
      <c r="N7958" t="s">
        <v>721</v>
      </c>
    </row>
    <row r="7959" spans="1:14" x14ac:dyDescent="0.25">
      <c r="A7959" t="s">
        <v>10899</v>
      </c>
      <c r="B7959" t="s">
        <v>61</v>
      </c>
      <c r="C7959" t="s">
        <v>10898</v>
      </c>
      <c r="D7959" t="s">
        <v>123</v>
      </c>
      <c r="E7959" s="149">
        <v>460000</v>
      </c>
      <c r="F7959" s="149">
        <v>40000</v>
      </c>
      <c r="G7959" s="149">
        <v>500000</v>
      </c>
      <c r="H7959" s="150">
        <f>Tabela2[[#This Row],[PERCENTUAL REALIZADO2]]*1/100</f>
        <v>0.69579999999999997</v>
      </c>
      <c r="I7959">
        <v>69.58</v>
      </c>
      <c r="J7959" s="111">
        <v>41716</v>
      </c>
      <c r="K7959" s="111">
        <v>43281</v>
      </c>
      <c r="L7959" t="s">
        <v>2</v>
      </c>
      <c r="M7959" t="s">
        <v>125</v>
      </c>
      <c r="N7959" t="s">
        <v>1501</v>
      </c>
    </row>
    <row r="7960" spans="1:14" x14ac:dyDescent="0.25">
      <c r="A7960" t="s">
        <v>10901</v>
      </c>
      <c r="B7960" t="s">
        <v>51</v>
      </c>
      <c r="C7960" t="s">
        <v>10900</v>
      </c>
      <c r="D7960" t="s">
        <v>90</v>
      </c>
      <c r="E7960" s="149">
        <v>100000</v>
      </c>
      <c r="F7960" s="149">
        <v>4166.66</v>
      </c>
      <c r="G7960" s="149">
        <v>104166.66</v>
      </c>
      <c r="H7960" s="150">
        <f>Tabela2[[#This Row],[PERCENTUAL REALIZADO2]]*1/100</f>
        <v>0.30790000000000001</v>
      </c>
      <c r="I7960">
        <v>30.79</v>
      </c>
      <c r="J7960" s="111">
        <v>40954</v>
      </c>
      <c r="K7960" s="111">
        <v>42428</v>
      </c>
      <c r="L7960" t="s">
        <v>2</v>
      </c>
      <c r="M7960" t="s">
        <v>80</v>
      </c>
      <c r="N7960" t="s">
        <v>112</v>
      </c>
    </row>
    <row r="7961" spans="1:14" x14ac:dyDescent="0.25">
      <c r="A7961" t="s">
        <v>10902</v>
      </c>
      <c r="B7961" t="s">
        <v>61</v>
      </c>
      <c r="C7961" t="s">
        <v>1452</v>
      </c>
      <c r="D7961" t="s">
        <v>123</v>
      </c>
      <c r="E7961" s="149">
        <v>361368.94</v>
      </c>
      <c r="F7961" s="149">
        <v>48522.06</v>
      </c>
      <c r="G7961" s="149">
        <v>409891</v>
      </c>
      <c r="H7961" s="150">
        <f>Tabela2[[#This Row],[PERCENTUAL REALIZADO2]]*1/100</f>
        <v>0.12359999999999999</v>
      </c>
      <c r="I7961">
        <v>12.36</v>
      </c>
      <c r="J7961" s="111">
        <v>41092</v>
      </c>
      <c r="K7961" s="111">
        <v>43099</v>
      </c>
      <c r="L7961" t="s">
        <v>2</v>
      </c>
      <c r="M7961" t="s">
        <v>125</v>
      </c>
      <c r="N7961" t="s">
        <v>1444</v>
      </c>
    </row>
    <row r="7962" spans="1:14" x14ac:dyDescent="0.25">
      <c r="A7962" t="s">
        <v>1416</v>
      </c>
      <c r="B7962" t="s">
        <v>48</v>
      </c>
      <c r="C7962" t="s">
        <v>5103</v>
      </c>
      <c r="D7962" t="s">
        <v>117</v>
      </c>
      <c r="E7962" s="149">
        <v>195000</v>
      </c>
      <c r="F7962" s="149">
        <v>8125</v>
      </c>
      <c r="G7962" s="149">
        <v>203125</v>
      </c>
      <c r="H7962" s="150">
        <f>Tabela2[[#This Row],[PERCENTUAL REALIZADO2]]*1/100</f>
        <v>0.82869999999999999</v>
      </c>
      <c r="I7962">
        <v>82.87</v>
      </c>
      <c r="J7962" s="111">
        <v>40942</v>
      </c>
      <c r="K7962" s="111">
        <v>43064</v>
      </c>
      <c r="L7962" t="s">
        <v>2</v>
      </c>
      <c r="M7962" t="s">
        <v>120</v>
      </c>
      <c r="N7962" t="s">
        <v>722</v>
      </c>
    </row>
    <row r="7963" spans="1:14" x14ac:dyDescent="0.25">
      <c r="A7963" t="s">
        <v>10903</v>
      </c>
      <c r="B7963" t="s">
        <v>65</v>
      </c>
      <c r="C7963" t="s">
        <v>1821</v>
      </c>
      <c r="D7963" t="s">
        <v>117</v>
      </c>
      <c r="E7963" s="149">
        <v>97500</v>
      </c>
      <c r="F7963" s="149">
        <v>20259.13</v>
      </c>
      <c r="G7963" s="149">
        <v>117759.13</v>
      </c>
      <c r="H7963" s="150">
        <f>Tabela2[[#This Row],[PERCENTUAL REALIZADO2]]*1/100</f>
        <v>0.50880000000000003</v>
      </c>
      <c r="I7963">
        <v>50.88</v>
      </c>
      <c r="J7963" s="111">
        <v>40625</v>
      </c>
      <c r="K7963" s="111">
        <v>42885</v>
      </c>
      <c r="L7963" t="s">
        <v>2</v>
      </c>
      <c r="M7963" t="s">
        <v>120</v>
      </c>
      <c r="N7963" t="s">
        <v>722</v>
      </c>
    </row>
    <row r="7964" spans="1:14" x14ac:dyDescent="0.25">
      <c r="A7964" t="s">
        <v>10904</v>
      </c>
      <c r="B7964" t="s">
        <v>58</v>
      </c>
      <c r="C7964" t="s">
        <v>1573</v>
      </c>
      <c r="D7964" t="s">
        <v>117</v>
      </c>
      <c r="E7964" s="149">
        <v>1560000</v>
      </c>
      <c r="F7964" s="149">
        <v>91896.93</v>
      </c>
      <c r="G7964" s="149">
        <v>1651896.93</v>
      </c>
      <c r="H7964" s="150">
        <f>Tabela2[[#This Row],[PERCENTUAL REALIZADO2]]*1/100</f>
        <v>0.32650000000000001</v>
      </c>
      <c r="I7964">
        <v>32.65</v>
      </c>
      <c r="J7964" s="111">
        <v>40974</v>
      </c>
      <c r="K7964" s="111">
        <v>42722</v>
      </c>
      <c r="L7964" t="s">
        <v>2</v>
      </c>
      <c r="M7964" t="s">
        <v>120</v>
      </c>
      <c r="N7964" t="s">
        <v>722</v>
      </c>
    </row>
    <row r="7965" spans="1:14" x14ac:dyDescent="0.25">
      <c r="A7965" t="s">
        <v>10906</v>
      </c>
      <c r="B7965" t="s">
        <v>61</v>
      </c>
      <c r="C7965" t="s">
        <v>10905</v>
      </c>
      <c r="D7965" t="s">
        <v>117</v>
      </c>
      <c r="E7965" s="149">
        <v>370500</v>
      </c>
      <c r="F7965" s="149">
        <v>33055.64</v>
      </c>
      <c r="G7965" s="149">
        <v>403555.64</v>
      </c>
      <c r="H7965" s="150">
        <f>Tabela2[[#This Row],[PERCENTUAL REALIZADO2]]*1/100</f>
        <v>4.1599999999999998E-2</v>
      </c>
      <c r="I7965">
        <v>4.16</v>
      </c>
      <c r="J7965" s="111">
        <v>41087</v>
      </c>
      <c r="K7965" s="111">
        <v>42795</v>
      </c>
      <c r="L7965" t="s">
        <v>2</v>
      </c>
      <c r="M7965" t="s">
        <v>120</v>
      </c>
      <c r="N7965" t="s">
        <v>722</v>
      </c>
    </row>
    <row r="7966" spans="1:14" x14ac:dyDescent="0.25">
      <c r="A7966" t="s">
        <v>10907</v>
      </c>
      <c r="B7966" t="s">
        <v>62</v>
      </c>
      <c r="C7966" t="s">
        <v>1519</v>
      </c>
      <c r="D7966" t="s">
        <v>117</v>
      </c>
      <c r="E7966" s="149">
        <v>731250</v>
      </c>
      <c r="F7966" s="149">
        <v>63280.99</v>
      </c>
      <c r="G7966" s="149">
        <v>794530.99</v>
      </c>
      <c r="H7966" s="150">
        <f>Tabela2[[#This Row],[PERCENTUAL REALIZADO2]]*1/100</f>
        <v>0.77090000000000003</v>
      </c>
      <c r="I7966">
        <v>77.09</v>
      </c>
      <c r="J7966" s="111">
        <v>41039</v>
      </c>
      <c r="K7966" s="111">
        <v>42439</v>
      </c>
      <c r="L7966" t="s">
        <v>2</v>
      </c>
      <c r="M7966" t="s">
        <v>120</v>
      </c>
      <c r="N7966" t="s">
        <v>722</v>
      </c>
    </row>
    <row r="7967" spans="1:14" x14ac:dyDescent="0.25">
      <c r="A7967" t="s">
        <v>1352</v>
      </c>
      <c r="B7967" t="s">
        <v>56</v>
      </c>
      <c r="C7967" t="s">
        <v>1454</v>
      </c>
      <c r="D7967" t="s">
        <v>86</v>
      </c>
      <c r="E7967" s="149">
        <v>572378.24</v>
      </c>
      <c r="F7967" s="149">
        <v>20113.02</v>
      </c>
      <c r="G7967" s="149">
        <v>592491.26</v>
      </c>
      <c r="H7967" s="150">
        <f>Tabela2[[#This Row],[PERCENTUAL REALIZADO2]]*1/100</f>
        <v>0.57520000000000004</v>
      </c>
      <c r="I7967">
        <v>57.52</v>
      </c>
      <c r="J7967" s="111">
        <v>41086</v>
      </c>
      <c r="K7967" s="111">
        <v>42643</v>
      </c>
      <c r="L7967" t="s">
        <v>2</v>
      </c>
      <c r="M7967" t="s">
        <v>84</v>
      </c>
      <c r="N7967" t="s">
        <v>1432</v>
      </c>
    </row>
    <row r="7968" spans="1:14" x14ac:dyDescent="0.25">
      <c r="A7968" t="s">
        <v>10908</v>
      </c>
      <c r="B7968" t="s">
        <v>58</v>
      </c>
      <c r="C7968" t="s">
        <v>2242</v>
      </c>
      <c r="D7968" t="s">
        <v>82</v>
      </c>
      <c r="E7968" s="149">
        <v>292500</v>
      </c>
      <c r="F7968" s="149">
        <v>10063.81</v>
      </c>
      <c r="G7968" s="149">
        <v>302563.81</v>
      </c>
      <c r="H7968" s="150">
        <f>Tabela2[[#This Row],[PERCENTUAL REALIZADO2]]*1/100</f>
        <v>0.43450000000000005</v>
      </c>
      <c r="I7968">
        <v>43.45</v>
      </c>
      <c r="J7968" s="111">
        <v>40662</v>
      </c>
      <c r="L7968" t="s">
        <v>2</v>
      </c>
      <c r="M7968" t="s">
        <v>84</v>
      </c>
      <c r="N7968" t="s">
        <v>721</v>
      </c>
    </row>
    <row r="7969" spans="1:14" x14ac:dyDescent="0.25">
      <c r="A7969" t="s">
        <v>10909</v>
      </c>
      <c r="B7969" t="s">
        <v>58</v>
      </c>
      <c r="C7969" t="s">
        <v>1629</v>
      </c>
      <c r="D7969" t="s">
        <v>82</v>
      </c>
      <c r="E7969" s="149">
        <v>199875</v>
      </c>
      <c r="F7969" s="149">
        <v>44438.89</v>
      </c>
      <c r="G7969" s="149">
        <v>244313.89</v>
      </c>
      <c r="H7969" s="150">
        <f>Tabela2[[#This Row],[PERCENTUAL REALIZADO2]]*1/100</f>
        <v>0.86629999999999996</v>
      </c>
      <c r="I7969">
        <v>86.63</v>
      </c>
      <c r="J7969" s="111">
        <v>41072</v>
      </c>
      <c r="K7969" s="111">
        <v>42340</v>
      </c>
      <c r="L7969" t="s">
        <v>2</v>
      </c>
      <c r="M7969" t="s">
        <v>84</v>
      </c>
      <c r="N7969" t="s">
        <v>721</v>
      </c>
    </row>
    <row r="7970" spans="1:14" x14ac:dyDescent="0.25">
      <c r="A7970" t="s">
        <v>10910</v>
      </c>
      <c r="B7970" t="s">
        <v>48</v>
      </c>
      <c r="C7970" t="s">
        <v>5103</v>
      </c>
      <c r="D7970" t="s">
        <v>82</v>
      </c>
      <c r="E7970" s="149">
        <v>975000</v>
      </c>
      <c r="F7970" s="149">
        <v>45000</v>
      </c>
      <c r="G7970" s="149">
        <v>1020000</v>
      </c>
      <c r="H7970" s="150">
        <f>Tabela2[[#This Row],[PERCENTUAL REALIZADO2]]*1/100</f>
        <v>0.14510000000000001</v>
      </c>
      <c r="I7970">
        <v>14.51</v>
      </c>
      <c r="J7970" s="111">
        <v>40826</v>
      </c>
      <c r="K7970" s="111">
        <v>43064</v>
      </c>
      <c r="L7970" t="s">
        <v>2</v>
      </c>
      <c r="M7970" t="s">
        <v>84</v>
      </c>
      <c r="N7970" t="s">
        <v>721</v>
      </c>
    </row>
    <row r="7971" spans="1:14" x14ac:dyDescent="0.25">
      <c r="A7971" t="s">
        <v>1880</v>
      </c>
      <c r="B7971" t="s">
        <v>48</v>
      </c>
      <c r="C7971" t="s">
        <v>5103</v>
      </c>
      <c r="D7971" t="s">
        <v>82</v>
      </c>
      <c r="E7971" s="149">
        <v>975000</v>
      </c>
      <c r="F7971" s="149">
        <v>226557.61</v>
      </c>
      <c r="G7971" s="149">
        <v>1201557.6100000001</v>
      </c>
      <c r="H7971" s="150">
        <f>Tabela2[[#This Row],[PERCENTUAL REALIZADO2]]*1/100</f>
        <v>0.18960000000000002</v>
      </c>
      <c r="I7971">
        <v>18.96</v>
      </c>
      <c r="J7971" s="111">
        <v>41088</v>
      </c>
      <c r="K7971" s="111">
        <v>43099</v>
      </c>
      <c r="L7971" t="s">
        <v>2</v>
      </c>
      <c r="M7971" t="s">
        <v>84</v>
      </c>
      <c r="N7971" t="s">
        <v>721</v>
      </c>
    </row>
    <row r="7972" spans="1:14" x14ac:dyDescent="0.25">
      <c r="A7972" t="s">
        <v>1520</v>
      </c>
      <c r="B7972" t="s">
        <v>48</v>
      </c>
      <c r="C7972" t="s">
        <v>10911</v>
      </c>
      <c r="D7972" t="s">
        <v>82</v>
      </c>
      <c r="E7972" s="149">
        <v>487500</v>
      </c>
      <c r="F7972" s="149">
        <v>12500</v>
      </c>
      <c r="G7972" s="149">
        <v>500000</v>
      </c>
      <c r="H7972" s="150">
        <f>Tabela2[[#This Row],[PERCENTUAL REALIZADO2]]*1/100</f>
        <v>8.8499999999999995E-2</v>
      </c>
      <c r="I7972">
        <v>8.85</v>
      </c>
      <c r="J7972" s="111">
        <v>40764</v>
      </c>
      <c r="K7972" s="111">
        <v>42916</v>
      </c>
      <c r="L7972" t="s">
        <v>2</v>
      </c>
      <c r="M7972" t="s">
        <v>84</v>
      </c>
      <c r="N7972" t="s">
        <v>721</v>
      </c>
    </row>
    <row r="7973" spans="1:14" x14ac:dyDescent="0.25">
      <c r="A7973" t="s">
        <v>1880</v>
      </c>
      <c r="B7973" t="s">
        <v>48</v>
      </c>
      <c r="C7973" t="s">
        <v>1847</v>
      </c>
      <c r="D7973" t="s">
        <v>82</v>
      </c>
      <c r="E7973" s="149">
        <v>975000</v>
      </c>
      <c r="F7973" s="149">
        <v>108254.54</v>
      </c>
      <c r="G7973" s="149">
        <v>1083254.54</v>
      </c>
      <c r="H7973" s="150">
        <f>Tabela2[[#This Row],[PERCENTUAL REALIZADO2]]*1/100</f>
        <v>0.70310000000000006</v>
      </c>
      <c r="I7973">
        <v>70.31</v>
      </c>
      <c r="J7973" s="111">
        <v>40892</v>
      </c>
      <c r="K7973" s="111">
        <v>43226</v>
      </c>
      <c r="L7973" t="s">
        <v>2</v>
      </c>
      <c r="M7973" t="s">
        <v>84</v>
      </c>
      <c r="N7973" t="s">
        <v>721</v>
      </c>
    </row>
    <row r="7974" spans="1:14" x14ac:dyDescent="0.25">
      <c r="A7974" t="s">
        <v>10912</v>
      </c>
      <c r="B7974" t="s">
        <v>64</v>
      </c>
      <c r="C7974" t="s">
        <v>1486</v>
      </c>
      <c r="D7974" t="s">
        <v>82</v>
      </c>
      <c r="E7974" s="149">
        <v>1199250</v>
      </c>
      <c r="F7974" s="149">
        <v>24500</v>
      </c>
      <c r="G7974" s="149">
        <v>1223750</v>
      </c>
      <c r="H7974" s="150">
        <f>Tabela2[[#This Row],[PERCENTUAL REALIZADO2]]*1/100</f>
        <v>0.88650000000000007</v>
      </c>
      <c r="I7974">
        <v>88.65</v>
      </c>
      <c r="J7974" s="111">
        <v>40876</v>
      </c>
      <c r="K7974" s="111">
        <v>42288</v>
      </c>
      <c r="L7974" t="s">
        <v>2</v>
      </c>
      <c r="M7974" t="s">
        <v>84</v>
      </c>
      <c r="N7974" t="s">
        <v>721</v>
      </c>
    </row>
    <row r="7975" spans="1:14" x14ac:dyDescent="0.25">
      <c r="A7975" t="s">
        <v>1520</v>
      </c>
      <c r="B7975" t="s">
        <v>58</v>
      </c>
      <c r="C7975" t="s">
        <v>1417</v>
      </c>
      <c r="D7975" t="s">
        <v>82</v>
      </c>
      <c r="E7975" s="149">
        <v>487500</v>
      </c>
      <c r="F7975" s="149">
        <v>20320</v>
      </c>
      <c r="G7975" s="149">
        <v>507820</v>
      </c>
      <c r="H7975" s="150">
        <f>Tabela2[[#This Row],[PERCENTUAL REALIZADO2]]*1/100</f>
        <v>2.41E-2</v>
      </c>
      <c r="I7975">
        <v>2.41</v>
      </c>
      <c r="J7975" s="111">
        <v>41066</v>
      </c>
      <c r="K7975" s="111">
        <v>42158</v>
      </c>
      <c r="L7975" t="s">
        <v>2</v>
      </c>
      <c r="M7975" t="s">
        <v>84</v>
      </c>
      <c r="N7975" t="s">
        <v>721</v>
      </c>
    </row>
    <row r="7976" spans="1:14" x14ac:dyDescent="0.25">
      <c r="A7976" t="s">
        <v>10913</v>
      </c>
      <c r="B7976" t="s">
        <v>57</v>
      </c>
      <c r="C7976" t="s">
        <v>1813</v>
      </c>
      <c r="D7976" t="s">
        <v>82</v>
      </c>
      <c r="E7976" s="149">
        <v>390000</v>
      </c>
      <c r="F7976" s="149">
        <v>12000</v>
      </c>
      <c r="G7976" s="149">
        <v>402000</v>
      </c>
      <c r="H7976" s="150">
        <f>Tabela2[[#This Row],[PERCENTUAL REALIZADO2]]*1/100</f>
        <v>0.10439999999999999</v>
      </c>
      <c r="I7976">
        <v>10.44</v>
      </c>
      <c r="J7976" s="111">
        <v>41089</v>
      </c>
      <c r="K7976" s="111">
        <v>42977</v>
      </c>
      <c r="L7976" t="s">
        <v>2</v>
      </c>
      <c r="M7976" t="s">
        <v>84</v>
      </c>
      <c r="N7976" t="s">
        <v>721</v>
      </c>
    </row>
    <row r="7977" spans="1:14" x14ac:dyDescent="0.25">
      <c r="A7977" t="s">
        <v>10914</v>
      </c>
      <c r="B7977" t="s">
        <v>47</v>
      </c>
      <c r="C7977" t="s">
        <v>1853</v>
      </c>
      <c r="D7977" t="s">
        <v>82</v>
      </c>
      <c r="E7977" s="149">
        <v>292500</v>
      </c>
      <c r="F7977" s="149">
        <v>7500</v>
      </c>
      <c r="G7977" s="149">
        <v>300000</v>
      </c>
      <c r="H7977" s="150">
        <f>Tabela2[[#This Row],[PERCENTUAL REALIZADO2]]*1/100</f>
        <v>0.64489999999999992</v>
      </c>
      <c r="I7977">
        <v>64.489999999999995</v>
      </c>
      <c r="J7977" s="111">
        <v>41075</v>
      </c>
      <c r="K7977" s="111">
        <v>42885</v>
      </c>
      <c r="L7977" t="s">
        <v>2</v>
      </c>
      <c r="M7977" t="s">
        <v>84</v>
      </c>
      <c r="N7977" t="s">
        <v>721</v>
      </c>
    </row>
    <row r="7978" spans="1:14" x14ac:dyDescent="0.25">
      <c r="A7978" t="s">
        <v>10915</v>
      </c>
      <c r="B7978" t="s">
        <v>62</v>
      </c>
      <c r="C7978" t="s">
        <v>1490</v>
      </c>
      <c r="D7978" t="s">
        <v>82</v>
      </c>
      <c r="E7978" s="149">
        <v>136500</v>
      </c>
      <c r="F7978" s="149">
        <v>3500</v>
      </c>
      <c r="G7978" s="149">
        <v>140000</v>
      </c>
      <c r="H7978" s="150">
        <f>Tabela2[[#This Row],[PERCENTUAL REALIZADO2]]*1/100</f>
        <v>0.84840000000000004</v>
      </c>
      <c r="I7978">
        <v>84.84</v>
      </c>
      <c r="J7978" s="111">
        <v>41029</v>
      </c>
      <c r="K7978" s="111">
        <v>42916</v>
      </c>
      <c r="L7978" t="s">
        <v>2</v>
      </c>
      <c r="M7978" t="s">
        <v>84</v>
      </c>
      <c r="N7978" t="s">
        <v>721</v>
      </c>
    </row>
    <row r="7979" spans="1:14" x14ac:dyDescent="0.25">
      <c r="A7979" t="s">
        <v>10917</v>
      </c>
      <c r="B7979" t="s">
        <v>47</v>
      </c>
      <c r="C7979" t="s">
        <v>1889</v>
      </c>
      <c r="D7979" t="s">
        <v>82</v>
      </c>
      <c r="E7979" s="149">
        <v>487500</v>
      </c>
      <c r="F7979" s="149">
        <v>12500</v>
      </c>
      <c r="G7979" s="149">
        <v>500000</v>
      </c>
      <c r="H7979" s="150">
        <f>Tabela2[[#This Row],[PERCENTUAL REALIZADO2]]*1/100</f>
        <v>0.37219999999999998</v>
      </c>
      <c r="I7979">
        <v>37.22</v>
      </c>
      <c r="J7979" s="111">
        <v>41065</v>
      </c>
      <c r="K7979" s="111">
        <v>42399</v>
      </c>
      <c r="L7979" t="s">
        <v>2</v>
      </c>
      <c r="M7979" t="s">
        <v>84</v>
      </c>
      <c r="N7979" t="s">
        <v>721</v>
      </c>
    </row>
    <row r="7980" spans="1:14" x14ac:dyDescent="0.25">
      <c r="A7980" t="s">
        <v>1520</v>
      </c>
      <c r="B7980" t="s">
        <v>58</v>
      </c>
      <c r="C7980" t="s">
        <v>1417</v>
      </c>
      <c r="D7980" t="s">
        <v>82</v>
      </c>
      <c r="E7980" s="149">
        <v>2437500</v>
      </c>
      <c r="F7980" s="149">
        <v>101563</v>
      </c>
      <c r="G7980" s="149">
        <v>2539063</v>
      </c>
      <c r="H7980" s="150">
        <f>Tabela2[[#This Row],[PERCENTUAL REALIZADO2]]*1/100</f>
        <v>0.63629999999999998</v>
      </c>
      <c r="I7980">
        <v>63.63</v>
      </c>
      <c r="J7980" s="111">
        <v>41064</v>
      </c>
      <c r="K7980" s="111">
        <v>42735</v>
      </c>
      <c r="L7980" t="s">
        <v>2</v>
      </c>
      <c r="M7980" t="s">
        <v>84</v>
      </c>
      <c r="N7980" t="s">
        <v>721</v>
      </c>
    </row>
    <row r="7981" spans="1:14" x14ac:dyDescent="0.25">
      <c r="A7981" t="s">
        <v>10919</v>
      </c>
      <c r="B7981" t="s">
        <v>58</v>
      </c>
      <c r="C7981" t="s">
        <v>10918</v>
      </c>
      <c r="D7981" t="s">
        <v>82</v>
      </c>
      <c r="E7981" s="149">
        <v>2437500</v>
      </c>
      <c r="F7981" s="149">
        <v>102500</v>
      </c>
      <c r="G7981" s="149">
        <v>2540000</v>
      </c>
      <c r="H7981" s="150">
        <f>Tabela2[[#This Row],[PERCENTUAL REALIZADO2]]*1/100</f>
        <v>0.76659999999999995</v>
      </c>
      <c r="I7981">
        <v>76.66</v>
      </c>
      <c r="J7981" s="111">
        <v>41050</v>
      </c>
      <c r="K7981" s="111">
        <v>42734</v>
      </c>
      <c r="L7981" t="s">
        <v>2</v>
      </c>
      <c r="M7981" t="s">
        <v>84</v>
      </c>
      <c r="N7981" t="s">
        <v>721</v>
      </c>
    </row>
    <row r="7982" spans="1:14" x14ac:dyDescent="0.25">
      <c r="A7982" t="s">
        <v>10920</v>
      </c>
      <c r="B7982" t="s">
        <v>51</v>
      </c>
      <c r="C7982" t="s">
        <v>1931</v>
      </c>
      <c r="D7982" t="s">
        <v>117</v>
      </c>
      <c r="E7982" s="149">
        <v>97500</v>
      </c>
      <c r="F7982" s="149">
        <v>52100</v>
      </c>
      <c r="G7982" s="149">
        <v>149600</v>
      </c>
      <c r="H7982" s="150">
        <f>Tabela2[[#This Row],[PERCENTUAL REALIZADO2]]*1/100</f>
        <v>0.86459999999999992</v>
      </c>
      <c r="I7982">
        <v>86.46</v>
      </c>
      <c r="J7982" s="111">
        <v>41057</v>
      </c>
      <c r="K7982" s="111">
        <v>42551</v>
      </c>
      <c r="L7982" t="s">
        <v>2</v>
      </c>
      <c r="M7982" t="s">
        <v>120</v>
      </c>
      <c r="N7982" t="s">
        <v>722</v>
      </c>
    </row>
    <row r="7983" spans="1:14" x14ac:dyDescent="0.25">
      <c r="A7983" t="s">
        <v>10921</v>
      </c>
      <c r="B7983" t="s">
        <v>47</v>
      </c>
      <c r="C7983" t="s">
        <v>1842</v>
      </c>
      <c r="D7983" t="s">
        <v>86</v>
      </c>
      <c r="E7983" s="149">
        <v>140000</v>
      </c>
      <c r="F7983" s="149">
        <v>28870.31</v>
      </c>
      <c r="G7983" s="149">
        <v>168870.31</v>
      </c>
      <c r="H7983" s="150">
        <f>Tabela2[[#This Row],[PERCENTUAL REALIZADO2]]*1/100</f>
        <v>0.45119999999999999</v>
      </c>
      <c r="I7983">
        <v>45.12</v>
      </c>
      <c r="J7983" s="111">
        <v>41086</v>
      </c>
      <c r="L7983" t="s">
        <v>2</v>
      </c>
      <c r="M7983" t="s">
        <v>84</v>
      </c>
      <c r="N7983" t="s">
        <v>1502</v>
      </c>
    </row>
    <row r="7984" spans="1:14" x14ac:dyDescent="0.25">
      <c r="A7984" t="s">
        <v>1880</v>
      </c>
      <c r="B7984" t="s">
        <v>48</v>
      </c>
      <c r="C7984" t="s">
        <v>1864</v>
      </c>
      <c r="D7984" t="s">
        <v>86</v>
      </c>
      <c r="E7984" s="149">
        <v>140000</v>
      </c>
      <c r="F7984" s="149">
        <v>9640.73</v>
      </c>
      <c r="G7984" s="149">
        <v>149640.73000000001</v>
      </c>
      <c r="H7984" s="150">
        <f>Tabela2[[#This Row],[PERCENTUAL REALIZADO2]]*1/100</f>
        <v>0.78659999999999997</v>
      </c>
      <c r="I7984">
        <v>78.66</v>
      </c>
      <c r="J7984" s="111">
        <v>40911</v>
      </c>
      <c r="K7984" s="111">
        <v>43099</v>
      </c>
      <c r="L7984" t="s">
        <v>2</v>
      </c>
      <c r="M7984" t="s">
        <v>84</v>
      </c>
      <c r="N7984" t="s">
        <v>1502</v>
      </c>
    </row>
    <row r="7985" spans="1:14" x14ac:dyDescent="0.25">
      <c r="A7985" t="s">
        <v>10922</v>
      </c>
      <c r="B7985" t="s">
        <v>58</v>
      </c>
      <c r="C7985" t="s">
        <v>1567</v>
      </c>
      <c r="D7985" t="s">
        <v>86</v>
      </c>
      <c r="E7985" s="149">
        <v>1284300</v>
      </c>
      <c r="F7985" s="149">
        <v>57683.87</v>
      </c>
      <c r="G7985" s="149">
        <v>1341983.8700000001</v>
      </c>
      <c r="H7985" s="150">
        <f>Tabela2[[#This Row],[PERCENTUAL REALIZADO2]]*1/100</f>
        <v>0.36859999999999998</v>
      </c>
      <c r="I7985">
        <v>36.86</v>
      </c>
      <c r="J7985" s="111">
        <v>40847</v>
      </c>
      <c r="K7985" s="111">
        <v>42734</v>
      </c>
      <c r="L7985" t="s">
        <v>2</v>
      </c>
      <c r="M7985" t="s">
        <v>84</v>
      </c>
      <c r="N7985" t="s">
        <v>1432</v>
      </c>
    </row>
    <row r="7986" spans="1:14" x14ac:dyDescent="0.25">
      <c r="A7986" t="s">
        <v>10923</v>
      </c>
      <c r="B7986" t="s">
        <v>47</v>
      </c>
      <c r="C7986" t="s">
        <v>1842</v>
      </c>
      <c r="D7986" t="s">
        <v>86</v>
      </c>
      <c r="E7986" s="149">
        <v>140000</v>
      </c>
      <c r="F7986" s="149">
        <v>5000</v>
      </c>
      <c r="G7986" s="149">
        <v>145000</v>
      </c>
      <c r="H7986" s="150">
        <f>Tabela2[[#This Row],[PERCENTUAL REALIZADO2]]*1/100</f>
        <v>0.10920000000000001</v>
      </c>
      <c r="I7986">
        <v>10.92</v>
      </c>
      <c r="J7986" s="111">
        <v>41075</v>
      </c>
      <c r="L7986" t="s">
        <v>2</v>
      </c>
      <c r="M7986" t="s">
        <v>84</v>
      </c>
      <c r="N7986" t="s">
        <v>1514</v>
      </c>
    </row>
    <row r="7987" spans="1:14" x14ac:dyDescent="0.25">
      <c r="A7987" t="s">
        <v>10924</v>
      </c>
      <c r="B7987" t="s">
        <v>48</v>
      </c>
      <c r="C7987" t="s">
        <v>1864</v>
      </c>
      <c r="D7987" t="s">
        <v>86</v>
      </c>
      <c r="E7987" s="149">
        <v>130000</v>
      </c>
      <c r="F7987" s="149">
        <v>5000</v>
      </c>
      <c r="G7987" s="149">
        <v>135000</v>
      </c>
      <c r="H7987" s="150">
        <f>Tabela2[[#This Row],[PERCENTUAL REALIZADO2]]*1/100</f>
        <v>0.73609999999999998</v>
      </c>
      <c r="I7987">
        <v>73.61</v>
      </c>
      <c r="J7987" s="111">
        <v>40882</v>
      </c>
      <c r="K7987" s="111">
        <v>43099</v>
      </c>
      <c r="L7987" t="s">
        <v>2</v>
      </c>
      <c r="M7987" t="s">
        <v>84</v>
      </c>
      <c r="N7987" t="s">
        <v>1514</v>
      </c>
    </row>
    <row r="7988" spans="1:14" x14ac:dyDescent="0.25">
      <c r="A7988" t="s">
        <v>1643</v>
      </c>
      <c r="B7988" t="s">
        <v>58</v>
      </c>
      <c r="C7988" t="s">
        <v>1417</v>
      </c>
      <c r="D7988" t="s">
        <v>82</v>
      </c>
      <c r="E7988" s="149">
        <v>390000</v>
      </c>
      <c r="F7988" s="149">
        <v>16250</v>
      </c>
      <c r="G7988" s="149">
        <v>406250</v>
      </c>
      <c r="H7988" s="150">
        <f>Tabela2[[#This Row],[PERCENTUAL REALIZADO2]]*1/100</f>
        <v>0.9556</v>
      </c>
      <c r="I7988">
        <v>95.56</v>
      </c>
      <c r="J7988" s="111">
        <v>41057</v>
      </c>
      <c r="K7988" s="111">
        <v>42185</v>
      </c>
      <c r="L7988" t="s">
        <v>2</v>
      </c>
      <c r="M7988" t="s">
        <v>84</v>
      </c>
      <c r="N7988" t="s">
        <v>721</v>
      </c>
    </row>
    <row r="7989" spans="1:14" x14ac:dyDescent="0.25">
      <c r="A7989" t="s">
        <v>10925</v>
      </c>
      <c r="B7989" t="s">
        <v>54</v>
      </c>
      <c r="C7989" t="s">
        <v>1406</v>
      </c>
      <c r="D7989" t="s">
        <v>82</v>
      </c>
      <c r="E7989" s="149">
        <v>2925000</v>
      </c>
      <c r="F7989" s="149">
        <v>333000</v>
      </c>
      <c r="G7989" s="149">
        <v>3258000</v>
      </c>
      <c r="H7989" s="150">
        <f>Tabela2[[#This Row],[PERCENTUAL REALIZADO2]]*1/100</f>
        <v>0.1164</v>
      </c>
      <c r="I7989">
        <v>11.64</v>
      </c>
      <c r="J7989" s="111">
        <v>41001</v>
      </c>
      <c r="K7989" s="111">
        <v>42000</v>
      </c>
      <c r="L7989" t="s">
        <v>2</v>
      </c>
      <c r="M7989" t="s">
        <v>84</v>
      </c>
      <c r="N7989" t="s">
        <v>721</v>
      </c>
    </row>
    <row r="7990" spans="1:14" x14ac:dyDescent="0.25">
      <c r="A7990" t="s">
        <v>10926</v>
      </c>
      <c r="B7990" t="s">
        <v>54</v>
      </c>
      <c r="C7990" t="s">
        <v>1433</v>
      </c>
      <c r="D7990" t="s">
        <v>82</v>
      </c>
      <c r="E7990" s="149">
        <v>975000</v>
      </c>
      <c r="F7990" s="149">
        <v>684757.62</v>
      </c>
      <c r="G7990" s="149">
        <v>1659757.62</v>
      </c>
      <c r="H7990" s="150">
        <f>Tabela2[[#This Row],[PERCENTUAL REALIZADO2]]*1/100</f>
        <v>0</v>
      </c>
      <c r="I7990">
        <v>0</v>
      </c>
      <c r="J7990" s="111">
        <v>41089</v>
      </c>
      <c r="K7990" s="111">
        <v>42093</v>
      </c>
      <c r="L7990" t="s">
        <v>2</v>
      </c>
      <c r="M7990" t="s">
        <v>84</v>
      </c>
      <c r="N7990" t="s">
        <v>721</v>
      </c>
    </row>
    <row r="7991" spans="1:14" x14ac:dyDescent="0.25">
      <c r="A7991" t="s">
        <v>10927</v>
      </c>
      <c r="B7991" t="s">
        <v>45</v>
      </c>
      <c r="C7991" t="s">
        <v>1511</v>
      </c>
      <c r="D7991" t="s">
        <v>82</v>
      </c>
      <c r="E7991" s="149">
        <v>292500</v>
      </c>
      <c r="F7991" s="149">
        <v>7500</v>
      </c>
      <c r="G7991" s="149">
        <v>300000</v>
      </c>
      <c r="H7991" s="150">
        <f>Tabela2[[#This Row],[PERCENTUAL REALIZADO2]]*1/100</f>
        <v>0.35159999999999997</v>
      </c>
      <c r="I7991">
        <v>35.159999999999997</v>
      </c>
      <c r="J7991" s="111">
        <v>41089</v>
      </c>
      <c r="K7991" s="111">
        <v>43464</v>
      </c>
      <c r="L7991" t="s">
        <v>2</v>
      </c>
      <c r="M7991" t="s">
        <v>84</v>
      </c>
      <c r="N7991" t="s">
        <v>721</v>
      </c>
    </row>
    <row r="7992" spans="1:14" x14ac:dyDescent="0.25">
      <c r="A7992" t="s">
        <v>10928</v>
      </c>
      <c r="B7992" t="s">
        <v>53</v>
      </c>
      <c r="C7992" t="s">
        <v>1483</v>
      </c>
      <c r="D7992" t="s">
        <v>82</v>
      </c>
      <c r="E7992" s="149">
        <v>1462500</v>
      </c>
      <c r="F7992" s="149">
        <v>30000</v>
      </c>
      <c r="G7992" s="149">
        <v>1492500</v>
      </c>
      <c r="H7992" s="150">
        <f>Tabela2[[#This Row],[PERCENTUAL REALIZADO2]]*1/100</f>
        <v>0.38270000000000004</v>
      </c>
      <c r="I7992">
        <v>38.270000000000003</v>
      </c>
      <c r="J7992" s="111">
        <v>41089</v>
      </c>
      <c r="K7992" s="111">
        <v>43099</v>
      </c>
      <c r="L7992" t="s">
        <v>2</v>
      </c>
      <c r="M7992" t="s">
        <v>84</v>
      </c>
      <c r="N7992" t="s">
        <v>721</v>
      </c>
    </row>
    <row r="7993" spans="1:14" x14ac:dyDescent="0.25">
      <c r="A7993" t="s">
        <v>10929</v>
      </c>
      <c r="B7993" t="s">
        <v>61</v>
      </c>
      <c r="C7993" t="s">
        <v>10748</v>
      </c>
      <c r="D7993" t="s">
        <v>82</v>
      </c>
      <c r="E7993" s="149">
        <v>146250</v>
      </c>
      <c r="F7993" s="149">
        <v>10000</v>
      </c>
      <c r="G7993" s="149">
        <v>156250</v>
      </c>
      <c r="H7993" s="150">
        <f>Tabela2[[#This Row],[PERCENTUAL REALIZADO2]]*1/100</f>
        <v>0.36030000000000001</v>
      </c>
      <c r="I7993">
        <v>36.03</v>
      </c>
      <c r="J7993" s="111">
        <v>41065</v>
      </c>
      <c r="K7993" s="111">
        <v>41849</v>
      </c>
      <c r="L7993" t="s">
        <v>2</v>
      </c>
      <c r="M7993" t="s">
        <v>84</v>
      </c>
      <c r="N7993" t="s">
        <v>721</v>
      </c>
    </row>
    <row r="7994" spans="1:14" x14ac:dyDescent="0.25">
      <c r="A7994" t="s">
        <v>10930</v>
      </c>
      <c r="B7994" t="s">
        <v>61</v>
      </c>
      <c r="C7994" t="s">
        <v>1445</v>
      </c>
      <c r="D7994" t="s">
        <v>82</v>
      </c>
      <c r="E7994" s="149">
        <v>682500</v>
      </c>
      <c r="F7994" s="149">
        <v>514739.20000000001</v>
      </c>
      <c r="G7994" s="149">
        <v>1197239.2</v>
      </c>
      <c r="H7994" s="150">
        <f>Tabela2[[#This Row],[PERCENTUAL REALIZADO2]]*1/100</f>
        <v>0.21149999999999999</v>
      </c>
      <c r="I7994">
        <v>21.15</v>
      </c>
      <c r="J7994" s="111">
        <v>41089</v>
      </c>
      <c r="K7994" s="111">
        <v>43105</v>
      </c>
      <c r="L7994" t="s">
        <v>2</v>
      </c>
      <c r="M7994" t="s">
        <v>84</v>
      </c>
      <c r="N7994" t="s">
        <v>721</v>
      </c>
    </row>
    <row r="7995" spans="1:14" x14ac:dyDescent="0.25">
      <c r="A7995" t="s">
        <v>10932</v>
      </c>
      <c r="B7995" t="s">
        <v>61</v>
      </c>
      <c r="C7995" t="s">
        <v>10931</v>
      </c>
      <c r="D7995" t="s">
        <v>117</v>
      </c>
      <c r="E7995" s="149">
        <v>975000</v>
      </c>
      <c r="F7995" s="149">
        <v>91129.19</v>
      </c>
      <c r="G7995" s="149">
        <v>1066129.19</v>
      </c>
      <c r="H7995" s="150">
        <f>Tabela2[[#This Row],[PERCENTUAL REALIZADO2]]*1/100</f>
        <v>0.47289999999999999</v>
      </c>
      <c r="I7995">
        <v>47.29</v>
      </c>
      <c r="J7995" s="111">
        <v>41074</v>
      </c>
      <c r="K7995" s="111">
        <v>42693</v>
      </c>
      <c r="L7995" t="s">
        <v>2</v>
      </c>
      <c r="M7995" t="s">
        <v>120</v>
      </c>
      <c r="N7995" t="s">
        <v>1476</v>
      </c>
    </row>
    <row r="7996" spans="1:14" x14ac:dyDescent="0.25">
      <c r="A7996" t="s">
        <v>10933</v>
      </c>
      <c r="B7996" t="s">
        <v>68</v>
      </c>
      <c r="C7996" t="s">
        <v>1532</v>
      </c>
      <c r="D7996" t="s">
        <v>86</v>
      </c>
      <c r="E7996" s="149">
        <v>3460100</v>
      </c>
      <c r="F7996" s="149">
        <v>367723.93</v>
      </c>
      <c r="G7996" s="149">
        <v>3827823.93</v>
      </c>
      <c r="H7996" s="150">
        <f>Tabela2[[#This Row],[PERCENTUAL REALIZADO2]]*1/100</f>
        <v>0.78799999999999992</v>
      </c>
      <c r="I7996">
        <v>78.8</v>
      </c>
      <c r="J7996" s="111">
        <v>40732</v>
      </c>
      <c r="K7996" s="111">
        <v>43220</v>
      </c>
      <c r="L7996" t="s">
        <v>2</v>
      </c>
      <c r="M7996" t="s">
        <v>84</v>
      </c>
      <c r="N7996" t="s">
        <v>1432</v>
      </c>
    </row>
    <row r="7997" spans="1:14" x14ac:dyDescent="0.25">
      <c r="A7997" t="s">
        <v>10934</v>
      </c>
      <c r="B7997" t="s">
        <v>54</v>
      </c>
      <c r="C7997" t="s">
        <v>7980</v>
      </c>
      <c r="D7997" t="s">
        <v>86</v>
      </c>
      <c r="E7997" s="149">
        <v>987600</v>
      </c>
      <c r="F7997" s="149">
        <v>269023.15000000002</v>
      </c>
      <c r="G7997" s="149">
        <v>1256623.1499999999</v>
      </c>
      <c r="H7997" s="150">
        <f>Tabela2[[#This Row],[PERCENTUAL REALIZADO2]]*1/100</f>
        <v>4.0000000000000001E-3</v>
      </c>
      <c r="I7997">
        <v>0.4</v>
      </c>
      <c r="J7997" s="111">
        <v>41057</v>
      </c>
      <c r="K7997" s="111">
        <v>42368</v>
      </c>
      <c r="L7997" t="s">
        <v>2</v>
      </c>
      <c r="M7997" t="s">
        <v>84</v>
      </c>
      <c r="N7997" t="s">
        <v>1432</v>
      </c>
    </row>
    <row r="7998" spans="1:14" x14ac:dyDescent="0.25">
      <c r="A7998" t="s">
        <v>1880</v>
      </c>
      <c r="B7998" t="s">
        <v>48</v>
      </c>
      <c r="C7998" t="s">
        <v>1410</v>
      </c>
      <c r="D7998" t="s">
        <v>86</v>
      </c>
      <c r="E7998" s="149">
        <v>275520</v>
      </c>
      <c r="F7998" s="149">
        <v>6226.87</v>
      </c>
      <c r="G7998" s="149">
        <v>281746.87</v>
      </c>
      <c r="H7998" s="150">
        <f>Tabela2[[#This Row],[PERCENTUAL REALIZADO2]]*1/100</f>
        <v>0.6764</v>
      </c>
      <c r="I7998">
        <v>67.64</v>
      </c>
      <c r="J7998" s="111">
        <v>40897</v>
      </c>
      <c r="K7998" s="111">
        <v>43123</v>
      </c>
      <c r="L7998" t="s">
        <v>2</v>
      </c>
      <c r="M7998" t="s">
        <v>84</v>
      </c>
      <c r="N7998" t="s">
        <v>1432</v>
      </c>
    </row>
    <row r="7999" spans="1:14" x14ac:dyDescent="0.25">
      <c r="A7999" t="s">
        <v>10935</v>
      </c>
      <c r="B7999" t="s">
        <v>61</v>
      </c>
      <c r="C7999" t="s">
        <v>1445</v>
      </c>
      <c r="D7999" t="s">
        <v>82</v>
      </c>
      <c r="E7999" s="149">
        <v>682500</v>
      </c>
      <c r="F7999" s="149">
        <v>348347.12</v>
      </c>
      <c r="G7999" s="149">
        <v>1030847.12</v>
      </c>
      <c r="H7999" s="150">
        <f>Tabela2[[#This Row],[PERCENTUAL REALIZADO2]]*1/100</f>
        <v>0.11699999999999999</v>
      </c>
      <c r="I7999">
        <v>11.7</v>
      </c>
      <c r="J7999" s="111">
        <v>41089</v>
      </c>
      <c r="K7999" s="111">
        <v>43105</v>
      </c>
      <c r="L7999" t="s">
        <v>2</v>
      </c>
      <c r="M7999" t="s">
        <v>84</v>
      </c>
      <c r="N7999" t="s">
        <v>721</v>
      </c>
    </row>
    <row r="8000" spans="1:14" x14ac:dyDescent="0.25">
      <c r="A8000" t="s">
        <v>10936</v>
      </c>
      <c r="B8000" t="s">
        <v>61</v>
      </c>
      <c r="C8000" t="s">
        <v>1445</v>
      </c>
      <c r="D8000" t="s">
        <v>82</v>
      </c>
      <c r="E8000" s="149">
        <v>780000</v>
      </c>
      <c r="F8000" s="149">
        <v>887034.74</v>
      </c>
      <c r="G8000" s="149">
        <v>1667034.74</v>
      </c>
      <c r="H8000" s="150">
        <f>Tabela2[[#This Row],[PERCENTUAL REALIZADO2]]*1/100</f>
        <v>4.87E-2</v>
      </c>
      <c r="I8000">
        <v>4.87</v>
      </c>
      <c r="J8000" s="111">
        <v>41089</v>
      </c>
      <c r="K8000" s="111">
        <v>43105</v>
      </c>
      <c r="L8000" t="s">
        <v>2</v>
      </c>
      <c r="M8000" t="s">
        <v>84</v>
      </c>
      <c r="N8000" t="s">
        <v>721</v>
      </c>
    </row>
    <row r="8001" spans="1:14" x14ac:dyDescent="0.25">
      <c r="A8001" t="s">
        <v>10939</v>
      </c>
      <c r="B8001" t="s">
        <v>55</v>
      </c>
      <c r="C8001" t="s">
        <v>10938</v>
      </c>
      <c r="D8001" t="s">
        <v>86</v>
      </c>
      <c r="E8001" s="149">
        <v>987600</v>
      </c>
      <c r="F8001" s="149">
        <v>29628</v>
      </c>
      <c r="G8001" s="149">
        <v>1017228</v>
      </c>
      <c r="H8001" s="150">
        <f>Tabela2[[#This Row],[PERCENTUAL REALIZADO2]]*1/100</f>
        <v>0.44420000000000004</v>
      </c>
      <c r="I8001">
        <v>44.42</v>
      </c>
      <c r="J8001" s="111">
        <v>41088</v>
      </c>
      <c r="K8001" s="111">
        <v>42063</v>
      </c>
      <c r="L8001" t="s">
        <v>2</v>
      </c>
      <c r="M8001" t="s">
        <v>84</v>
      </c>
      <c r="N8001" t="s">
        <v>1500</v>
      </c>
    </row>
    <row r="8002" spans="1:14" x14ac:dyDescent="0.25">
      <c r="A8002" t="s">
        <v>10942</v>
      </c>
      <c r="B8002" t="s">
        <v>46</v>
      </c>
      <c r="C8002" t="s">
        <v>1599</v>
      </c>
      <c r="D8002" t="s">
        <v>86</v>
      </c>
      <c r="E8002" s="149">
        <v>2767800</v>
      </c>
      <c r="F8002" s="149">
        <v>56485.71</v>
      </c>
      <c r="G8002" s="149">
        <v>2824285.71</v>
      </c>
      <c r="H8002" s="150">
        <f>Tabela2[[#This Row],[PERCENTUAL REALIZADO2]]*1/100</f>
        <v>0.90310000000000001</v>
      </c>
      <c r="I8002">
        <v>90.31</v>
      </c>
      <c r="J8002" s="111">
        <v>40912</v>
      </c>
      <c r="K8002" s="111">
        <v>42673</v>
      </c>
      <c r="L8002" t="s">
        <v>2</v>
      </c>
      <c r="M8002" t="s">
        <v>84</v>
      </c>
      <c r="N8002" t="s">
        <v>1432</v>
      </c>
    </row>
    <row r="8003" spans="1:14" x14ac:dyDescent="0.25">
      <c r="A8003" t="s">
        <v>1527</v>
      </c>
      <c r="B8003" t="s">
        <v>58</v>
      </c>
      <c r="C8003" t="s">
        <v>10943</v>
      </c>
      <c r="D8003" t="s">
        <v>86</v>
      </c>
      <c r="E8003" s="149">
        <v>292500</v>
      </c>
      <c r="F8003" s="149">
        <v>26727.67</v>
      </c>
      <c r="G8003" s="149">
        <v>319227.67</v>
      </c>
      <c r="H8003" s="150">
        <f>Tabela2[[#This Row],[PERCENTUAL REALIZADO2]]*1/100</f>
        <v>0.59939999999999993</v>
      </c>
      <c r="I8003">
        <v>59.94</v>
      </c>
      <c r="J8003" s="111">
        <v>41075</v>
      </c>
      <c r="K8003" s="111">
        <v>42551</v>
      </c>
      <c r="L8003" t="s">
        <v>2</v>
      </c>
      <c r="M8003" t="s">
        <v>84</v>
      </c>
      <c r="N8003" t="s">
        <v>1502</v>
      </c>
    </row>
    <row r="8004" spans="1:14" x14ac:dyDescent="0.25">
      <c r="A8004" t="s">
        <v>10945</v>
      </c>
      <c r="B8004" t="s">
        <v>47</v>
      </c>
      <c r="C8004" t="s">
        <v>10944</v>
      </c>
      <c r="D8004" t="s">
        <v>90</v>
      </c>
      <c r="E8004" s="149">
        <v>247759</v>
      </c>
      <c r="F8004" s="149">
        <v>9600</v>
      </c>
      <c r="G8004" s="149">
        <v>257359</v>
      </c>
      <c r="H8004" s="150">
        <f>Tabela2[[#This Row],[PERCENTUAL REALIZADO2]]*1/100</f>
        <v>0.45600000000000002</v>
      </c>
      <c r="I8004">
        <v>45.6</v>
      </c>
      <c r="J8004" s="111">
        <v>40565</v>
      </c>
      <c r="K8004" s="111">
        <v>42618</v>
      </c>
      <c r="L8004" t="s">
        <v>2</v>
      </c>
      <c r="M8004" t="s">
        <v>80</v>
      </c>
      <c r="N8004" t="s">
        <v>112</v>
      </c>
    </row>
    <row r="8005" spans="1:14" x14ac:dyDescent="0.25">
      <c r="A8005" t="s">
        <v>10946</v>
      </c>
      <c r="B8005" t="s">
        <v>47</v>
      </c>
      <c r="C8005" t="s">
        <v>1923</v>
      </c>
      <c r="D8005" t="s">
        <v>90</v>
      </c>
      <c r="E8005" s="149">
        <v>3115464</v>
      </c>
      <c r="F8005" s="149">
        <v>364061</v>
      </c>
      <c r="G8005" s="149">
        <v>3479525</v>
      </c>
      <c r="H8005" s="150">
        <f>Tabela2[[#This Row],[PERCENTUAL REALIZADO2]]*1/100</f>
        <v>0.47259999999999996</v>
      </c>
      <c r="I8005">
        <v>47.26</v>
      </c>
      <c r="J8005" s="111">
        <v>40493</v>
      </c>
      <c r="K8005" s="111">
        <v>42434</v>
      </c>
      <c r="L8005" t="s">
        <v>2</v>
      </c>
      <c r="M8005" t="s">
        <v>80</v>
      </c>
      <c r="N8005" t="s">
        <v>112</v>
      </c>
    </row>
    <row r="8006" spans="1:14" x14ac:dyDescent="0.25">
      <c r="A8006" t="s">
        <v>10948</v>
      </c>
      <c r="B8006" t="s">
        <v>58</v>
      </c>
      <c r="C8006" t="s">
        <v>10947</v>
      </c>
      <c r="D8006" t="s">
        <v>90</v>
      </c>
      <c r="E8006" s="149">
        <v>292718</v>
      </c>
      <c r="F8006" s="149">
        <v>15600</v>
      </c>
      <c r="G8006" s="149">
        <v>308318</v>
      </c>
      <c r="H8006" s="150">
        <f>Tabela2[[#This Row],[PERCENTUAL REALIZADO2]]*1/100</f>
        <v>0.56000000000000005</v>
      </c>
      <c r="I8006">
        <v>56</v>
      </c>
      <c r="J8006" s="111">
        <v>40581</v>
      </c>
      <c r="L8006" t="s">
        <v>2</v>
      </c>
      <c r="M8006" t="s">
        <v>80</v>
      </c>
      <c r="N8006" t="s">
        <v>880</v>
      </c>
    </row>
    <row r="8007" spans="1:14" x14ac:dyDescent="0.25">
      <c r="A8007" t="s">
        <v>10951</v>
      </c>
      <c r="B8007" t="s">
        <v>69</v>
      </c>
      <c r="C8007" t="s">
        <v>10950</v>
      </c>
      <c r="D8007" t="s">
        <v>117</v>
      </c>
      <c r="E8007" s="149">
        <v>195000</v>
      </c>
      <c r="F8007" s="149">
        <v>6030.92</v>
      </c>
      <c r="G8007" s="149">
        <v>201030.92</v>
      </c>
      <c r="H8007" s="150">
        <f>Tabela2[[#This Row],[PERCENTUAL REALIZADO2]]*1/100</f>
        <v>0.20039999999999999</v>
      </c>
      <c r="I8007">
        <v>20.04</v>
      </c>
      <c r="J8007" s="111">
        <v>41017</v>
      </c>
      <c r="K8007" s="111">
        <v>42722</v>
      </c>
      <c r="L8007" t="s">
        <v>2</v>
      </c>
      <c r="M8007" t="s">
        <v>120</v>
      </c>
      <c r="N8007" t="s">
        <v>722</v>
      </c>
    </row>
    <row r="8008" spans="1:14" x14ac:dyDescent="0.25">
      <c r="A8008" t="s">
        <v>10952</v>
      </c>
      <c r="B8008" t="s">
        <v>69</v>
      </c>
      <c r="C8008" t="s">
        <v>1448</v>
      </c>
      <c r="D8008" t="s">
        <v>117</v>
      </c>
      <c r="E8008" s="149">
        <v>195000</v>
      </c>
      <c r="F8008" s="149">
        <v>3979.59</v>
      </c>
      <c r="G8008" s="149">
        <v>198979.59</v>
      </c>
      <c r="H8008" s="150">
        <f>Tabela2[[#This Row],[PERCENTUAL REALIZADO2]]*1/100</f>
        <v>0.17699999999999999</v>
      </c>
      <c r="I8008">
        <v>17.7</v>
      </c>
      <c r="J8008" s="111">
        <v>41004</v>
      </c>
      <c r="K8008" s="111">
        <v>42734</v>
      </c>
      <c r="L8008" t="s">
        <v>2</v>
      </c>
      <c r="M8008" t="s">
        <v>120</v>
      </c>
      <c r="N8008" t="s">
        <v>722</v>
      </c>
    </row>
    <row r="8009" spans="1:14" x14ac:dyDescent="0.25">
      <c r="A8009" t="s">
        <v>10953</v>
      </c>
      <c r="B8009" t="s">
        <v>59</v>
      </c>
      <c r="C8009" t="s">
        <v>1371</v>
      </c>
      <c r="D8009" t="s">
        <v>117</v>
      </c>
      <c r="E8009" s="149">
        <v>14625000</v>
      </c>
      <c r="F8009" s="149">
        <v>1625000</v>
      </c>
      <c r="G8009" s="149">
        <v>16250000</v>
      </c>
      <c r="H8009" s="150">
        <f>Tabela2[[#This Row],[PERCENTUAL REALIZADO2]]*1/100</f>
        <v>0.1197</v>
      </c>
      <c r="I8009">
        <v>11.97</v>
      </c>
      <c r="J8009" s="111">
        <v>41079</v>
      </c>
      <c r="K8009" s="111">
        <v>43235</v>
      </c>
      <c r="L8009" t="s">
        <v>2</v>
      </c>
      <c r="M8009" t="s">
        <v>120</v>
      </c>
      <c r="N8009" t="s">
        <v>722</v>
      </c>
    </row>
    <row r="8010" spans="1:14" x14ac:dyDescent="0.25">
      <c r="A8010" t="s">
        <v>10955</v>
      </c>
      <c r="B8010" t="s">
        <v>56</v>
      </c>
      <c r="C8010" t="s">
        <v>10954</v>
      </c>
      <c r="D8010" t="s">
        <v>117</v>
      </c>
      <c r="E8010" s="149">
        <v>195000</v>
      </c>
      <c r="F8010" s="149">
        <v>30000</v>
      </c>
      <c r="G8010" s="149">
        <v>225000</v>
      </c>
      <c r="H8010" s="150">
        <f>Tabela2[[#This Row],[PERCENTUAL REALIZADO2]]*1/100</f>
        <v>0.43759999999999999</v>
      </c>
      <c r="I8010">
        <v>43.76</v>
      </c>
      <c r="J8010" s="111">
        <v>41037</v>
      </c>
      <c r="K8010" s="111">
        <v>43099</v>
      </c>
      <c r="L8010" t="s">
        <v>2</v>
      </c>
      <c r="M8010" t="s">
        <v>120</v>
      </c>
      <c r="N8010" t="s">
        <v>722</v>
      </c>
    </row>
    <row r="8011" spans="1:14" x14ac:dyDescent="0.25">
      <c r="A8011" t="s">
        <v>10956</v>
      </c>
      <c r="B8011" t="s">
        <v>47</v>
      </c>
      <c r="C8011" t="s">
        <v>1911</v>
      </c>
      <c r="D8011" t="s">
        <v>117</v>
      </c>
      <c r="E8011" s="149">
        <v>585000</v>
      </c>
      <c r="F8011" s="149">
        <v>133828.24</v>
      </c>
      <c r="G8011" s="149">
        <v>718828.24</v>
      </c>
      <c r="H8011" s="150">
        <f>Tabela2[[#This Row],[PERCENTUAL REALIZADO2]]*1/100</f>
        <v>5.4800000000000001E-2</v>
      </c>
      <c r="I8011">
        <v>5.48</v>
      </c>
      <c r="J8011" s="111">
        <v>41074</v>
      </c>
      <c r="K8011" s="111">
        <v>43448</v>
      </c>
      <c r="L8011" t="s">
        <v>2</v>
      </c>
      <c r="M8011" t="s">
        <v>120</v>
      </c>
      <c r="N8011" t="s">
        <v>722</v>
      </c>
    </row>
    <row r="8012" spans="1:14" x14ac:dyDescent="0.25">
      <c r="A8012" t="s">
        <v>10958</v>
      </c>
      <c r="B8012" t="s">
        <v>62</v>
      </c>
      <c r="C8012" t="s">
        <v>1390</v>
      </c>
      <c r="D8012" t="s">
        <v>82</v>
      </c>
      <c r="E8012" s="149">
        <v>146250</v>
      </c>
      <c r="F8012" s="149">
        <v>16679.2</v>
      </c>
      <c r="G8012" s="149">
        <v>162929.20000000001</v>
      </c>
      <c r="H8012" s="150">
        <f>Tabela2[[#This Row],[PERCENTUAL REALIZADO2]]*1/100</f>
        <v>0.1754</v>
      </c>
      <c r="I8012">
        <v>17.54</v>
      </c>
      <c r="J8012" s="111">
        <v>41088</v>
      </c>
      <c r="K8012" s="111">
        <v>42140</v>
      </c>
      <c r="L8012" t="s">
        <v>2</v>
      </c>
      <c r="M8012" t="s">
        <v>84</v>
      </c>
      <c r="N8012" t="s">
        <v>721</v>
      </c>
    </row>
    <row r="8013" spans="1:14" x14ac:dyDescent="0.25">
      <c r="A8013" t="s">
        <v>10960</v>
      </c>
      <c r="B8013" t="s">
        <v>68</v>
      </c>
      <c r="C8013" t="s">
        <v>10959</v>
      </c>
      <c r="D8013" t="s">
        <v>82</v>
      </c>
      <c r="E8013" s="149">
        <v>292500</v>
      </c>
      <c r="F8013" s="149">
        <v>7500</v>
      </c>
      <c r="G8013" s="149">
        <v>300000</v>
      </c>
      <c r="H8013" s="150">
        <f>Tabela2[[#This Row],[PERCENTUAL REALIZADO2]]*1/100</f>
        <v>0.57499999999999996</v>
      </c>
      <c r="I8013">
        <v>57.5</v>
      </c>
      <c r="J8013" s="111">
        <v>41078</v>
      </c>
      <c r="K8013" s="111">
        <v>42062</v>
      </c>
      <c r="L8013" t="s">
        <v>2</v>
      </c>
      <c r="M8013" t="s">
        <v>84</v>
      </c>
      <c r="N8013" t="s">
        <v>721</v>
      </c>
    </row>
    <row r="8014" spans="1:14" x14ac:dyDescent="0.25">
      <c r="A8014" t="s">
        <v>10778</v>
      </c>
      <c r="B8014" t="s">
        <v>48</v>
      </c>
      <c r="C8014" t="s">
        <v>1879</v>
      </c>
      <c r="D8014" t="s">
        <v>82</v>
      </c>
      <c r="E8014" s="149">
        <v>487500</v>
      </c>
      <c r="F8014" s="149">
        <v>27520.16</v>
      </c>
      <c r="G8014" s="149">
        <v>515020.16</v>
      </c>
      <c r="H8014" s="150">
        <f>Tabela2[[#This Row],[PERCENTUAL REALIZADO2]]*1/100</f>
        <v>0.72849999999999993</v>
      </c>
      <c r="I8014">
        <v>72.849999999999994</v>
      </c>
      <c r="J8014" s="111">
        <v>40767</v>
      </c>
      <c r="K8014" s="111">
        <v>43099</v>
      </c>
      <c r="L8014" t="s">
        <v>2</v>
      </c>
      <c r="M8014" t="s">
        <v>84</v>
      </c>
      <c r="N8014" t="s">
        <v>721</v>
      </c>
    </row>
    <row r="8015" spans="1:14" x14ac:dyDescent="0.25">
      <c r="A8015" t="s">
        <v>10962</v>
      </c>
      <c r="B8015" t="s">
        <v>48</v>
      </c>
      <c r="C8015" t="s">
        <v>10961</v>
      </c>
      <c r="D8015" t="s">
        <v>82</v>
      </c>
      <c r="E8015" s="149">
        <v>390000</v>
      </c>
      <c r="F8015" s="149">
        <v>8164</v>
      </c>
      <c r="G8015" s="149">
        <v>398164</v>
      </c>
      <c r="H8015" s="150">
        <f>Tabela2[[#This Row],[PERCENTUAL REALIZADO2]]*1/100</f>
        <v>0.44219999999999998</v>
      </c>
      <c r="I8015">
        <v>44.22</v>
      </c>
      <c r="J8015" s="111">
        <v>40903</v>
      </c>
      <c r="K8015" s="111">
        <v>43307</v>
      </c>
      <c r="L8015" t="s">
        <v>2</v>
      </c>
      <c r="M8015" t="s">
        <v>84</v>
      </c>
      <c r="N8015" t="s">
        <v>721</v>
      </c>
    </row>
    <row r="8016" spans="1:14" x14ac:dyDescent="0.25">
      <c r="A8016" t="s">
        <v>10963</v>
      </c>
      <c r="B8016" t="s">
        <v>48</v>
      </c>
      <c r="C8016" t="s">
        <v>10555</v>
      </c>
      <c r="D8016" t="s">
        <v>82</v>
      </c>
      <c r="E8016" s="149">
        <v>633750</v>
      </c>
      <c r="F8016" s="149">
        <v>14000</v>
      </c>
      <c r="G8016" s="149">
        <v>647750</v>
      </c>
      <c r="H8016" s="150">
        <f>Tabela2[[#This Row],[PERCENTUAL REALIZADO2]]*1/100</f>
        <v>1.9299999999999998E-2</v>
      </c>
      <c r="I8016">
        <v>1.93</v>
      </c>
      <c r="J8016" s="111">
        <v>40893</v>
      </c>
      <c r="K8016" s="111">
        <v>43098</v>
      </c>
      <c r="L8016" t="s">
        <v>2</v>
      </c>
      <c r="M8016" t="s">
        <v>84</v>
      </c>
      <c r="N8016" t="s">
        <v>721</v>
      </c>
    </row>
    <row r="8017" spans="1:14" x14ac:dyDescent="0.25">
      <c r="A8017" t="s">
        <v>10964</v>
      </c>
      <c r="B8017" t="s">
        <v>56</v>
      </c>
      <c r="C8017" t="s">
        <v>274</v>
      </c>
      <c r="D8017" t="s">
        <v>82</v>
      </c>
      <c r="E8017" s="149">
        <v>1462500</v>
      </c>
      <c r="F8017" s="149">
        <v>127174</v>
      </c>
      <c r="G8017" s="149">
        <v>1589674</v>
      </c>
      <c r="H8017" s="150">
        <f>Tabela2[[#This Row],[PERCENTUAL REALIZADO2]]*1/100</f>
        <v>0.96329999999999993</v>
      </c>
      <c r="I8017">
        <v>96.33</v>
      </c>
      <c r="J8017" s="111">
        <v>40987</v>
      </c>
      <c r="K8017" s="111">
        <v>43465</v>
      </c>
      <c r="L8017" t="s">
        <v>2</v>
      </c>
      <c r="M8017" t="s">
        <v>84</v>
      </c>
      <c r="N8017" t="s">
        <v>721</v>
      </c>
    </row>
    <row r="8018" spans="1:14" x14ac:dyDescent="0.25">
      <c r="A8018" t="s">
        <v>10965</v>
      </c>
      <c r="B8018" t="s">
        <v>48</v>
      </c>
      <c r="C8018" t="s">
        <v>1600</v>
      </c>
      <c r="D8018" t="s">
        <v>82</v>
      </c>
      <c r="E8018" s="149">
        <v>585000</v>
      </c>
      <c r="F8018" s="149">
        <v>16474.189999999999</v>
      </c>
      <c r="G8018" s="149">
        <v>601474.18999999994</v>
      </c>
      <c r="H8018" s="150">
        <f>Tabela2[[#This Row],[PERCENTUAL REALIZADO2]]*1/100</f>
        <v>0.24420000000000003</v>
      </c>
      <c r="I8018">
        <v>24.42</v>
      </c>
      <c r="J8018" s="111">
        <v>40945</v>
      </c>
      <c r="K8018" s="111">
        <v>43281</v>
      </c>
      <c r="L8018" t="s">
        <v>2</v>
      </c>
      <c r="M8018" t="s">
        <v>84</v>
      </c>
      <c r="N8018" t="s">
        <v>721</v>
      </c>
    </row>
    <row r="8019" spans="1:14" x14ac:dyDescent="0.25">
      <c r="A8019" t="s">
        <v>10966</v>
      </c>
      <c r="B8019" t="s">
        <v>56</v>
      </c>
      <c r="C8019" t="s">
        <v>10776</v>
      </c>
      <c r="D8019" t="s">
        <v>82</v>
      </c>
      <c r="E8019" s="149">
        <v>195000</v>
      </c>
      <c r="F8019" s="149">
        <v>25000</v>
      </c>
      <c r="G8019" s="149">
        <v>220000</v>
      </c>
      <c r="H8019" s="150">
        <f>Tabela2[[#This Row],[PERCENTUAL REALIZADO2]]*1/100</f>
        <v>0</v>
      </c>
      <c r="I8019">
        <v>0</v>
      </c>
      <c r="J8019" s="111">
        <v>40766</v>
      </c>
      <c r="K8019" s="111">
        <v>42185</v>
      </c>
      <c r="L8019" t="s">
        <v>2</v>
      </c>
      <c r="M8019" t="s">
        <v>84</v>
      </c>
      <c r="N8019" t="s">
        <v>721</v>
      </c>
    </row>
    <row r="8020" spans="1:14" x14ac:dyDescent="0.25">
      <c r="A8020" t="s">
        <v>1516</v>
      </c>
      <c r="B8020" t="s">
        <v>48</v>
      </c>
      <c r="C8020" t="s">
        <v>4416</v>
      </c>
      <c r="D8020" t="s">
        <v>82</v>
      </c>
      <c r="E8020" s="149">
        <v>487500</v>
      </c>
      <c r="F8020" s="149">
        <v>25000</v>
      </c>
      <c r="G8020" s="149">
        <v>512500</v>
      </c>
      <c r="H8020" s="150">
        <f>Tabela2[[#This Row],[PERCENTUAL REALIZADO2]]*1/100</f>
        <v>0.37229999999999996</v>
      </c>
      <c r="I8020">
        <v>37.229999999999997</v>
      </c>
      <c r="J8020" s="111">
        <v>41085</v>
      </c>
      <c r="K8020" s="111">
        <v>43099</v>
      </c>
      <c r="L8020" t="s">
        <v>2</v>
      </c>
      <c r="M8020" t="s">
        <v>84</v>
      </c>
      <c r="N8020" t="s">
        <v>721</v>
      </c>
    </row>
    <row r="8021" spans="1:14" x14ac:dyDescent="0.25">
      <c r="A8021" t="s">
        <v>10968</v>
      </c>
      <c r="B8021" t="s">
        <v>58</v>
      </c>
      <c r="C8021" t="s">
        <v>10967</v>
      </c>
      <c r="D8021" t="s">
        <v>82</v>
      </c>
      <c r="E8021" s="149">
        <v>214500</v>
      </c>
      <c r="F8021" s="149">
        <v>11471.23</v>
      </c>
      <c r="G8021" s="149">
        <v>225971.23</v>
      </c>
      <c r="H8021" s="150">
        <f>Tabela2[[#This Row],[PERCENTUAL REALIZADO2]]*1/100</f>
        <v>0.13140000000000002</v>
      </c>
      <c r="I8021">
        <v>13.14</v>
      </c>
      <c r="J8021" s="111">
        <v>41003</v>
      </c>
      <c r="K8021" s="111">
        <v>42719</v>
      </c>
      <c r="L8021" t="s">
        <v>2</v>
      </c>
      <c r="M8021" t="s">
        <v>84</v>
      </c>
      <c r="N8021" t="s">
        <v>721</v>
      </c>
    </row>
    <row r="8022" spans="1:14" x14ac:dyDescent="0.25">
      <c r="A8022" t="s">
        <v>10970</v>
      </c>
      <c r="B8022" t="s">
        <v>51</v>
      </c>
      <c r="C8022" t="s">
        <v>10969</v>
      </c>
      <c r="D8022" t="s">
        <v>82</v>
      </c>
      <c r="E8022" s="149">
        <v>146250</v>
      </c>
      <c r="F8022" s="149">
        <v>3750</v>
      </c>
      <c r="G8022" s="149">
        <v>150000</v>
      </c>
      <c r="H8022" s="150">
        <f>Tabela2[[#This Row],[PERCENTUAL REALIZADO2]]*1/100</f>
        <v>0.82810000000000006</v>
      </c>
      <c r="I8022">
        <v>82.81</v>
      </c>
      <c r="J8022" s="111">
        <v>40724</v>
      </c>
      <c r="K8022" s="111">
        <v>42643</v>
      </c>
      <c r="L8022" t="s">
        <v>2</v>
      </c>
      <c r="M8022" t="s">
        <v>84</v>
      </c>
      <c r="N8022" t="s">
        <v>721</v>
      </c>
    </row>
    <row r="8023" spans="1:14" x14ac:dyDescent="0.25">
      <c r="A8023" t="s">
        <v>10971</v>
      </c>
      <c r="B8023" t="s">
        <v>45</v>
      </c>
      <c r="C8023" t="s">
        <v>956</v>
      </c>
      <c r="D8023" t="s">
        <v>82</v>
      </c>
      <c r="E8023" s="149">
        <v>390000</v>
      </c>
      <c r="F8023" s="149">
        <v>10000</v>
      </c>
      <c r="G8023" s="149">
        <v>400000</v>
      </c>
      <c r="H8023" s="150">
        <f>Tabela2[[#This Row],[PERCENTUAL REALIZADO2]]*1/100</f>
        <v>0.85670000000000002</v>
      </c>
      <c r="I8023">
        <v>85.67</v>
      </c>
      <c r="J8023" s="111">
        <v>41079</v>
      </c>
      <c r="K8023" s="111">
        <v>43464</v>
      </c>
      <c r="L8023" t="s">
        <v>2</v>
      </c>
      <c r="M8023" t="s">
        <v>84</v>
      </c>
      <c r="N8023" t="s">
        <v>721</v>
      </c>
    </row>
    <row r="8024" spans="1:14" x14ac:dyDescent="0.25">
      <c r="A8024" t="s">
        <v>10973</v>
      </c>
      <c r="B8024" t="s">
        <v>51</v>
      </c>
      <c r="C8024" t="s">
        <v>10972</v>
      </c>
      <c r="D8024" t="s">
        <v>82</v>
      </c>
      <c r="E8024" s="149">
        <v>190125</v>
      </c>
      <c r="F8024" s="149">
        <v>57794.2</v>
      </c>
      <c r="G8024" s="149">
        <v>247919.2</v>
      </c>
      <c r="H8024" s="150">
        <f>Tabela2[[#This Row],[PERCENTUAL REALIZADO2]]*1/100</f>
        <v>0.62690000000000001</v>
      </c>
      <c r="I8024">
        <v>62.69</v>
      </c>
      <c r="J8024" s="111">
        <v>40962</v>
      </c>
      <c r="K8024" s="111">
        <v>42734</v>
      </c>
      <c r="L8024" t="s">
        <v>2</v>
      </c>
      <c r="M8024" t="s">
        <v>84</v>
      </c>
      <c r="N8024" t="s">
        <v>721</v>
      </c>
    </row>
    <row r="8025" spans="1:14" x14ac:dyDescent="0.25">
      <c r="A8025" t="s">
        <v>10976</v>
      </c>
      <c r="B8025" t="s">
        <v>54</v>
      </c>
      <c r="C8025" t="s">
        <v>1638</v>
      </c>
      <c r="D8025" t="s">
        <v>82</v>
      </c>
      <c r="E8025" s="149">
        <v>487500</v>
      </c>
      <c r="F8025" s="149">
        <v>116196.9</v>
      </c>
      <c r="G8025" s="149">
        <v>603696.9</v>
      </c>
      <c r="H8025" s="150">
        <f>Tabela2[[#This Row],[PERCENTUAL REALIZADO2]]*1/100</f>
        <v>0.1943</v>
      </c>
      <c r="I8025">
        <v>19.43</v>
      </c>
      <c r="J8025" s="111">
        <v>41089</v>
      </c>
      <c r="K8025" s="111">
        <v>43281</v>
      </c>
      <c r="L8025" t="s">
        <v>2</v>
      </c>
      <c r="M8025" t="s">
        <v>84</v>
      </c>
      <c r="N8025" t="s">
        <v>721</v>
      </c>
    </row>
    <row r="8026" spans="1:14" x14ac:dyDescent="0.25">
      <c r="A8026" t="s">
        <v>10977</v>
      </c>
      <c r="B8026" t="s">
        <v>48</v>
      </c>
      <c r="C8026" t="s">
        <v>1946</v>
      </c>
      <c r="D8026" t="s">
        <v>82</v>
      </c>
      <c r="E8026" s="149">
        <v>1608750</v>
      </c>
      <c r="F8026" s="149">
        <v>102688</v>
      </c>
      <c r="G8026" s="149">
        <v>1711438</v>
      </c>
      <c r="H8026" s="150">
        <f>Tabela2[[#This Row],[PERCENTUAL REALIZADO2]]*1/100</f>
        <v>0.61539999999999995</v>
      </c>
      <c r="I8026">
        <v>61.54</v>
      </c>
      <c r="J8026" s="111">
        <v>41081</v>
      </c>
      <c r="K8026" s="111">
        <v>43189</v>
      </c>
      <c r="L8026" t="s">
        <v>2</v>
      </c>
      <c r="M8026" t="s">
        <v>84</v>
      </c>
      <c r="N8026" t="s">
        <v>721</v>
      </c>
    </row>
    <row r="8027" spans="1:14" x14ac:dyDescent="0.25">
      <c r="A8027" t="s">
        <v>10978</v>
      </c>
      <c r="B8027" t="s">
        <v>58</v>
      </c>
      <c r="C8027" t="s">
        <v>1567</v>
      </c>
      <c r="D8027" t="s">
        <v>82</v>
      </c>
      <c r="E8027" s="149">
        <v>633750</v>
      </c>
      <c r="F8027" s="149">
        <v>28414.48</v>
      </c>
      <c r="G8027" s="149">
        <v>662164.47999999998</v>
      </c>
      <c r="H8027" s="150">
        <f>Tabela2[[#This Row],[PERCENTUAL REALIZADO2]]*1/100</f>
        <v>0.73640000000000005</v>
      </c>
      <c r="I8027">
        <v>73.64</v>
      </c>
      <c r="J8027" s="111">
        <v>40847</v>
      </c>
      <c r="K8027" s="111">
        <v>42368</v>
      </c>
      <c r="L8027" t="s">
        <v>2</v>
      </c>
      <c r="M8027" t="s">
        <v>84</v>
      </c>
      <c r="N8027" t="s">
        <v>721</v>
      </c>
    </row>
    <row r="8028" spans="1:14" x14ac:dyDescent="0.25">
      <c r="A8028" t="s">
        <v>10980</v>
      </c>
      <c r="B8028" t="s">
        <v>58</v>
      </c>
      <c r="C8028" t="s">
        <v>10979</v>
      </c>
      <c r="D8028" t="s">
        <v>90</v>
      </c>
      <c r="E8028" s="149">
        <v>655633</v>
      </c>
      <c r="F8028" s="149">
        <v>39080</v>
      </c>
      <c r="G8028" s="149">
        <v>694713</v>
      </c>
      <c r="H8028" s="150">
        <f>Tabela2[[#This Row],[PERCENTUAL REALIZADO2]]*1/100</f>
        <v>0.39</v>
      </c>
      <c r="I8028">
        <v>39</v>
      </c>
      <c r="J8028" s="111">
        <v>40603</v>
      </c>
      <c r="K8028" s="111">
        <v>43100</v>
      </c>
      <c r="L8028" t="s">
        <v>2</v>
      </c>
      <c r="M8028" t="s">
        <v>80</v>
      </c>
      <c r="N8028" t="s">
        <v>112</v>
      </c>
    </row>
    <row r="8029" spans="1:14" x14ac:dyDescent="0.25">
      <c r="A8029" t="s">
        <v>10982</v>
      </c>
      <c r="B8029" t="s">
        <v>46</v>
      </c>
      <c r="C8029" t="s">
        <v>10981</v>
      </c>
      <c r="D8029" t="s">
        <v>90</v>
      </c>
      <c r="E8029" s="149">
        <v>361498.48</v>
      </c>
      <c r="F8029" s="149">
        <v>3720</v>
      </c>
      <c r="G8029" s="149">
        <v>365218.48</v>
      </c>
      <c r="H8029" s="150">
        <f>Tabela2[[#This Row],[PERCENTUAL REALIZADO2]]*1/100</f>
        <v>0.39250000000000002</v>
      </c>
      <c r="I8029">
        <v>39.25</v>
      </c>
      <c r="J8029" s="111">
        <v>40507</v>
      </c>
      <c r="L8029" t="s">
        <v>2</v>
      </c>
      <c r="M8029" t="s">
        <v>80</v>
      </c>
      <c r="N8029" t="s">
        <v>112</v>
      </c>
    </row>
    <row r="8030" spans="1:14" x14ac:dyDescent="0.25">
      <c r="A8030" t="s">
        <v>10984</v>
      </c>
      <c r="B8030" t="s">
        <v>55</v>
      </c>
      <c r="C8030" t="s">
        <v>10983</v>
      </c>
      <c r="D8030" t="s">
        <v>161</v>
      </c>
      <c r="E8030" s="149">
        <v>145500</v>
      </c>
      <c r="F8030" s="149">
        <v>76936.58</v>
      </c>
      <c r="G8030" s="149">
        <v>222436.58</v>
      </c>
      <c r="H8030" s="150">
        <f>Tabela2[[#This Row],[PERCENTUAL REALIZADO2]]*1/100</f>
        <v>0.3029</v>
      </c>
      <c r="I8030">
        <v>30.29</v>
      </c>
      <c r="J8030" s="111">
        <v>41087</v>
      </c>
      <c r="K8030" s="111">
        <v>42916</v>
      </c>
      <c r="L8030" t="s">
        <v>2</v>
      </c>
      <c r="M8030" t="s">
        <v>84</v>
      </c>
      <c r="N8030" t="s">
        <v>1411</v>
      </c>
    </row>
    <row r="8031" spans="1:14" x14ac:dyDescent="0.25">
      <c r="A8031" t="s">
        <v>10985</v>
      </c>
      <c r="B8031" t="s">
        <v>68</v>
      </c>
      <c r="C8031" t="s">
        <v>1619</v>
      </c>
      <c r="D8031" t="s">
        <v>161</v>
      </c>
      <c r="E8031" s="149">
        <v>200000</v>
      </c>
      <c r="F8031" s="149">
        <v>236057.27</v>
      </c>
      <c r="G8031" s="149">
        <v>436057.27</v>
      </c>
      <c r="H8031" s="150">
        <f>Tabela2[[#This Row],[PERCENTUAL REALIZADO2]]*1/100</f>
        <v>0.57040000000000002</v>
      </c>
      <c r="I8031">
        <v>57.04</v>
      </c>
      <c r="J8031" s="111">
        <v>41087</v>
      </c>
      <c r="K8031" s="111">
        <v>43281</v>
      </c>
      <c r="L8031" t="s">
        <v>2</v>
      </c>
      <c r="M8031" t="s">
        <v>84</v>
      </c>
      <c r="N8031" t="s">
        <v>1496</v>
      </c>
    </row>
    <row r="8032" spans="1:14" x14ac:dyDescent="0.25">
      <c r="A8032" t="s">
        <v>10986</v>
      </c>
      <c r="B8032" t="s">
        <v>68</v>
      </c>
      <c r="C8032" t="s">
        <v>1619</v>
      </c>
      <c r="D8032" t="s">
        <v>161</v>
      </c>
      <c r="E8032" s="149">
        <v>100000</v>
      </c>
      <c r="F8032" s="149">
        <v>30000</v>
      </c>
      <c r="G8032" s="149">
        <v>130000</v>
      </c>
      <c r="H8032" s="150">
        <f>Tabela2[[#This Row],[PERCENTUAL REALIZADO2]]*1/100</f>
        <v>0.5494</v>
      </c>
      <c r="I8032">
        <v>54.94</v>
      </c>
      <c r="J8032" s="111">
        <v>41087</v>
      </c>
      <c r="K8032" s="111">
        <v>43281</v>
      </c>
      <c r="L8032" t="s">
        <v>2</v>
      </c>
      <c r="M8032" t="s">
        <v>84</v>
      </c>
      <c r="N8032" t="s">
        <v>1496</v>
      </c>
    </row>
    <row r="8033" spans="1:14" x14ac:dyDescent="0.25">
      <c r="A8033" t="s">
        <v>10987</v>
      </c>
      <c r="B8033" t="s">
        <v>61</v>
      </c>
      <c r="C8033" t="s">
        <v>1452</v>
      </c>
      <c r="D8033" t="s">
        <v>161</v>
      </c>
      <c r="E8033" s="149">
        <v>300000</v>
      </c>
      <c r="F8033" s="149">
        <v>18056.3</v>
      </c>
      <c r="G8033" s="149">
        <v>318056.3</v>
      </c>
      <c r="H8033" s="150">
        <f>Tabela2[[#This Row],[PERCENTUAL REALIZADO2]]*1/100</f>
        <v>0.66269999999999996</v>
      </c>
      <c r="I8033">
        <v>66.27</v>
      </c>
      <c r="J8033" s="111">
        <v>41089</v>
      </c>
      <c r="K8033" s="111">
        <v>43097</v>
      </c>
      <c r="L8033" t="s">
        <v>2</v>
      </c>
      <c r="M8033" t="s">
        <v>84</v>
      </c>
      <c r="N8033" t="s">
        <v>1411</v>
      </c>
    </row>
    <row r="8034" spans="1:14" x14ac:dyDescent="0.25">
      <c r="A8034" t="s">
        <v>10989</v>
      </c>
      <c r="B8034" t="s">
        <v>48</v>
      </c>
      <c r="C8034" t="s">
        <v>10988</v>
      </c>
      <c r="D8034" t="s">
        <v>82</v>
      </c>
      <c r="E8034" s="149">
        <v>292500</v>
      </c>
      <c r="F8034" s="149">
        <v>6000</v>
      </c>
      <c r="G8034" s="149">
        <v>298500</v>
      </c>
      <c r="H8034" s="150">
        <f>Tabela2[[#This Row],[PERCENTUAL REALIZADO2]]*1/100</f>
        <v>0.1729</v>
      </c>
      <c r="I8034">
        <v>17.29</v>
      </c>
      <c r="J8034" s="111">
        <v>40899</v>
      </c>
      <c r="K8034" s="111">
        <v>43099</v>
      </c>
      <c r="L8034" t="s">
        <v>2</v>
      </c>
      <c r="M8034" t="s">
        <v>84</v>
      </c>
      <c r="N8034" t="s">
        <v>721</v>
      </c>
    </row>
    <row r="8035" spans="1:14" x14ac:dyDescent="0.25">
      <c r="A8035" t="s">
        <v>10993</v>
      </c>
      <c r="B8035" t="s">
        <v>61</v>
      </c>
      <c r="C8035" t="s">
        <v>1452</v>
      </c>
      <c r="D8035" t="s">
        <v>117</v>
      </c>
      <c r="E8035" s="149">
        <v>140552.01999999999</v>
      </c>
      <c r="F8035" s="149">
        <v>9448.7900000000009</v>
      </c>
      <c r="G8035" s="149">
        <v>150000.81</v>
      </c>
      <c r="H8035" s="150">
        <f>Tabela2[[#This Row],[PERCENTUAL REALIZADO2]]*1/100</f>
        <v>0.79590000000000005</v>
      </c>
      <c r="I8035">
        <v>79.59</v>
      </c>
      <c r="J8035" s="111">
        <v>41045</v>
      </c>
      <c r="K8035" s="111">
        <v>43376</v>
      </c>
      <c r="L8035" t="s">
        <v>2</v>
      </c>
      <c r="M8035" t="s">
        <v>120</v>
      </c>
      <c r="N8035" t="s">
        <v>722</v>
      </c>
    </row>
    <row r="8036" spans="1:14" x14ac:dyDescent="0.25">
      <c r="A8036" t="s">
        <v>10995</v>
      </c>
      <c r="B8036" t="s">
        <v>68</v>
      </c>
      <c r="C8036" t="s">
        <v>10994</v>
      </c>
      <c r="D8036" t="s">
        <v>82</v>
      </c>
      <c r="E8036" s="149">
        <v>97500</v>
      </c>
      <c r="F8036" s="149">
        <v>6986.77</v>
      </c>
      <c r="G8036" s="149">
        <v>104486.77</v>
      </c>
      <c r="H8036" s="150">
        <f>Tabela2[[#This Row],[PERCENTUAL REALIZADO2]]*1/100</f>
        <v>0</v>
      </c>
      <c r="I8036">
        <v>0</v>
      </c>
      <c r="J8036" s="111">
        <v>41010</v>
      </c>
      <c r="K8036" s="111">
        <v>41779</v>
      </c>
      <c r="L8036" t="s">
        <v>2</v>
      </c>
      <c r="M8036" t="s">
        <v>84</v>
      </c>
      <c r="N8036" t="s">
        <v>721</v>
      </c>
    </row>
    <row r="8037" spans="1:14" x14ac:dyDescent="0.25">
      <c r="A8037" t="s">
        <v>10999</v>
      </c>
      <c r="B8037" t="s">
        <v>48</v>
      </c>
      <c r="C8037" t="s">
        <v>10998</v>
      </c>
      <c r="D8037" t="s">
        <v>82</v>
      </c>
      <c r="E8037" s="149">
        <v>975000</v>
      </c>
      <c r="F8037" s="149">
        <v>29266.17</v>
      </c>
      <c r="G8037" s="149">
        <v>1004266.17</v>
      </c>
      <c r="H8037" s="150">
        <f>Tabela2[[#This Row],[PERCENTUAL REALIZADO2]]*1/100</f>
        <v>0.27300000000000002</v>
      </c>
      <c r="I8037">
        <v>27.3</v>
      </c>
      <c r="J8037" s="111">
        <v>40485</v>
      </c>
      <c r="K8037" s="111">
        <v>43130</v>
      </c>
      <c r="L8037" t="s">
        <v>2</v>
      </c>
      <c r="M8037" t="s">
        <v>84</v>
      </c>
      <c r="N8037" t="s">
        <v>721</v>
      </c>
    </row>
    <row r="8038" spans="1:14" x14ac:dyDescent="0.25">
      <c r="A8038" t="s">
        <v>1499</v>
      </c>
      <c r="B8038" t="s">
        <v>48</v>
      </c>
      <c r="C8038" t="s">
        <v>5103</v>
      </c>
      <c r="D8038" t="s">
        <v>82</v>
      </c>
      <c r="E8038" s="149">
        <v>292500</v>
      </c>
      <c r="F8038" s="149">
        <v>27473.119999999999</v>
      </c>
      <c r="G8038" s="149">
        <v>319973.12</v>
      </c>
      <c r="H8038" s="150">
        <f>Tabela2[[#This Row],[PERCENTUAL REALIZADO2]]*1/100</f>
        <v>0.49299999999999999</v>
      </c>
      <c r="I8038">
        <v>49.3</v>
      </c>
      <c r="J8038" s="111">
        <v>40912</v>
      </c>
      <c r="K8038" s="111">
        <v>43064</v>
      </c>
      <c r="L8038" t="s">
        <v>2</v>
      </c>
      <c r="M8038" t="s">
        <v>84</v>
      </c>
      <c r="N8038" t="s">
        <v>721</v>
      </c>
    </row>
    <row r="8039" spans="1:14" x14ac:dyDescent="0.25">
      <c r="A8039" t="s">
        <v>11001</v>
      </c>
      <c r="B8039" t="s">
        <v>45</v>
      </c>
      <c r="C8039" t="s">
        <v>1489</v>
      </c>
      <c r="D8039" t="s">
        <v>82</v>
      </c>
      <c r="E8039" s="149">
        <v>292500</v>
      </c>
      <c r="F8039" s="149">
        <v>32713.45</v>
      </c>
      <c r="G8039" s="149">
        <v>325213.45</v>
      </c>
      <c r="H8039" s="150">
        <f>Tabela2[[#This Row],[PERCENTUAL REALIZADO2]]*1/100</f>
        <v>3.3300000000000003E-2</v>
      </c>
      <c r="I8039">
        <v>3.33</v>
      </c>
      <c r="J8039" s="111">
        <v>41089</v>
      </c>
      <c r="K8039" s="111">
        <v>42338</v>
      </c>
      <c r="L8039" t="s">
        <v>2</v>
      </c>
      <c r="M8039" t="s">
        <v>84</v>
      </c>
      <c r="N8039" t="s">
        <v>721</v>
      </c>
    </row>
    <row r="8040" spans="1:14" x14ac:dyDescent="0.25">
      <c r="A8040" t="s">
        <v>10669</v>
      </c>
      <c r="B8040" t="s">
        <v>61</v>
      </c>
      <c r="C8040" t="s">
        <v>1477</v>
      </c>
      <c r="D8040" t="s">
        <v>86</v>
      </c>
      <c r="E8040" s="149">
        <v>789800</v>
      </c>
      <c r="F8040" s="149">
        <v>70000</v>
      </c>
      <c r="G8040" s="149">
        <v>859800</v>
      </c>
      <c r="H8040" s="150">
        <f>Tabela2[[#This Row],[PERCENTUAL REALIZADO2]]*1/100</f>
        <v>0.3427</v>
      </c>
      <c r="I8040">
        <v>34.270000000000003</v>
      </c>
      <c r="J8040" s="111">
        <v>40756</v>
      </c>
      <c r="K8040" s="111">
        <v>41791</v>
      </c>
      <c r="L8040" t="s">
        <v>2</v>
      </c>
      <c r="M8040" t="s">
        <v>84</v>
      </c>
      <c r="N8040" t="s">
        <v>1432</v>
      </c>
    </row>
    <row r="8041" spans="1:14" x14ac:dyDescent="0.25">
      <c r="A8041" t="s">
        <v>8503</v>
      </c>
      <c r="B8041" t="s">
        <v>48</v>
      </c>
      <c r="C8041" t="s">
        <v>5103</v>
      </c>
      <c r="D8041" t="s">
        <v>882</v>
      </c>
      <c r="E8041" s="149">
        <v>270000</v>
      </c>
      <c r="F8041" s="149">
        <v>98222.9</v>
      </c>
      <c r="G8041" s="149">
        <v>368222.9</v>
      </c>
      <c r="H8041" s="150">
        <f>Tabela2[[#This Row],[PERCENTUAL REALIZADO2]]*1/100</f>
        <v>0.81519999999999992</v>
      </c>
      <c r="I8041">
        <v>81.52</v>
      </c>
      <c r="J8041" s="111">
        <v>40660</v>
      </c>
      <c r="K8041" s="111">
        <v>42368</v>
      </c>
      <c r="L8041" t="s">
        <v>2</v>
      </c>
      <c r="M8041" t="s">
        <v>84</v>
      </c>
      <c r="N8041" t="s">
        <v>1244</v>
      </c>
    </row>
    <row r="8042" spans="1:14" x14ac:dyDescent="0.25">
      <c r="A8042" t="s">
        <v>11003</v>
      </c>
      <c r="B8042" t="s">
        <v>55</v>
      </c>
      <c r="C8042" t="s">
        <v>11002</v>
      </c>
      <c r="D8042" t="s">
        <v>79</v>
      </c>
      <c r="E8042" s="149">
        <v>126750</v>
      </c>
      <c r="F8042" s="149">
        <v>3250</v>
      </c>
      <c r="G8042" s="149">
        <v>130000</v>
      </c>
      <c r="H8042" s="150">
        <f>Tabela2[[#This Row],[PERCENTUAL REALIZADO2]]*1/100</f>
        <v>0.8831</v>
      </c>
      <c r="I8042">
        <v>88.31</v>
      </c>
      <c r="J8042" s="111">
        <v>41346</v>
      </c>
      <c r="K8042" s="111">
        <v>42277</v>
      </c>
      <c r="L8042" t="s">
        <v>2</v>
      </c>
      <c r="M8042" t="s">
        <v>80</v>
      </c>
      <c r="N8042" t="s">
        <v>81</v>
      </c>
    </row>
    <row r="8043" spans="1:14" x14ac:dyDescent="0.25">
      <c r="A8043" t="s">
        <v>1865</v>
      </c>
      <c r="B8043" t="s">
        <v>58</v>
      </c>
      <c r="C8043" t="s">
        <v>11004</v>
      </c>
      <c r="D8043" t="s">
        <v>79</v>
      </c>
      <c r="E8043" s="149">
        <v>487500</v>
      </c>
      <c r="F8043" s="149">
        <v>10000</v>
      </c>
      <c r="G8043" s="149">
        <v>497500</v>
      </c>
      <c r="H8043" s="150">
        <f>Tabela2[[#This Row],[PERCENTUAL REALIZADO2]]*1/100</f>
        <v>0.64819999999999989</v>
      </c>
      <c r="I8043">
        <v>64.819999999999993</v>
      </c>
      <c r="J8043" s="111">
        <v>41086</v>
      </c>
      <c r="K8043" s="111">
        <v>42338</v>
      </c>
      <c r="L8043" t="s">
        <v>2</v>
      </c>
      <c r="M8043" t="s">
        <v>80</v>
      </c>
      <c r="N8043" t="s">
        <v>81</v>
      </c>
    </row>
    <row r="8044" spans="1:14" x14ac:dyDescent="0.25">
      <c r="A8044" t="s">
        <v>11006</v>
      </c>
      <c r="B8044" t="s">
        <v>55</v>
      </c>
      <c r="C8044" t="s">
        <v>11005</v>
      </c>
      <c r="D8044" t="s">
        <v>79</v>
      </c>
      <c r="E8044" s="149">
        <v>292500</v>
      </c>
      <c r="F8044" s="149">
        <v>39093.89</v>
      </c>
      <c r="G8044" s="149">
        <v>331593.89</v>
      </c>
      <c r="H8044" s="150">
        <f>Tabela2[[#This Row],[PERCENTUAL REALIZADO2]]*1/100</f>
        <v>0</v>
      </c>
      <c r="I8044">
        <v>0</v>
      </c>
      <c r="J8044" s="111">
        <v>41320</v>
      </c>
      <c r="K8044" s="111">
        <v>42734</v>
      </c>
      <c r="L8044" t="s">
        <v>2</v>
      </c>
      <c r="M8044" t="s">
        <v>80</v>
      </c>
      <c r="N8044" t="s">
        <v>81</v>
      </c>
    </row>
    <row r="8045" spans="1:14" x14ac:dyDescent="0.25">
      <c r="A8045" t="s">
        <v>11007</v>
      </c>
      <c r="B8045" t="s">
        <v>58</v>
      </c>
      <c r="C8045" t="s">
        <v>1629</v>
      </c>
      <c r="D8045" t="s">
        <v>86</v>
      </c>
      <c r="E8045" s="149">
        <v>1482100</v>
      </c>
      <c r="F8045" s="149">
        <v>44187.99</v>
      </c>
      <c r="G8045" s="149">
        <v>1526287.99</v>
      </c>
      <c r="H8045" s="150">
        <f>Tabela2[[#This Row],[PERCENTUAL REALIZADO2]]*1/100</f>
        <v>6.9699999999999998E-2</v>
      </c>
      <c r="I8045">
        <v>6.97</v>
      </c>
      <c r="J8045" s="111">
        <v>41072</v>
      </c>
      <c r="K8045" s="111">
        <v>42369</v>
      </c>
      <c r="L8045" t="s">
        <v>2</v>
      </c>
      <c r="M8045" t="s">
        <v>84</v>
      </c>
      <c r="N8045" t="s">
        <v>1432</v>
      </c>
    </row>
    <row r="8046" spans="1:14" x14ac:dyDescent="0.25">
      <c r="A8046" t="s">
        <v>8508</v>
      </c>
      <c r="B8046" t="s">
        <v>637</v>
      </c>
      <c r="C8046" t="s">
        <v>1630</v>
      </c>
      <c r="D8046" t="s">
        <v>882</v>
      </c>
      <c r="E8046" s="149">
        <v>1200000</v>
      </c>
      <c r="F8046" s="149">
        <v>110719.93</v>
      </c>
      <c r="G8046" s="149">
        <v>1310719.93</v>
      </c>
      <c r="H8046" s="150">
        <f>Tabela2[[#This Row],[PERCENTUAL REALIZADO2]]*1/100</f>
        <v>0.36609999999999998</v>
      </c>
      <c r="I8046">
        <v>36.61</v>
      </c>
      <c r="J8046" s="111">
        <v>39626</v>
      </c>
      <c r="K8046" s="111">
        <v>42093</v>
      </c>
      <c r="L8046" t="s">
        <v>2</v>
      </c>
      <c r="M8046" t="s">
        <v>84</v>
      </c>
      <c r="N8046" t="s">
        <v>1478</v>
      </c>
    </row>
    <row r="8047" spans="1:14" x14ac:dyDescent="0.25">
      <c r="A8047" t="s">
        <v>11008</v>
      </c>
      <c r="B8047" t="s">
        <v>58</v>
      </c>
      <c r="C8047" t="s">
        <v>2242</v>
      </c>
      <c r="D8047" t="s">
        <v>86</v>
      </c>
      <c r="E8047" s="149">
        <v>295300</v>
      </c>
      <c r="F8047" s="149">
        <v>92008.94</v>
      </c>
      <c r="G8047" s="149">
        <v>387308.94</v>
      </c>
      <c r="H8047" s="150">
        <f>Tabela2[[#This Row],[PERCENTUAL REALIZADO2]]*1/100</f>
        <v>0.25609999999999999</v>
      </c>
      <c r="I8047">
        <v>25.61</v>
      </c>
      <c r="J8047" s="111">
        <v>40749</v>
      </c>
      <c r="K8047" s="111">
        <v>42734</v>
      </c>
      <c r="L8047" t="s">
        <v>2</v>
      </c>
      <c r="M8047" t="s">
        <v>84</v>
      </c>
      <c r="N8047" t="s">
        <v>1432</v>
      </c>
    </row>
    <row r="8048" spans="1:14" x14ac:dyDescent="0.25">
      <c r="A8048" t="s">
        <v>11009</v>
      </c>
      <c r="B8048" t="s">
        <v>56</v>
      </c>
      <c r="C8048" t="s">
        <v>1156</v>
      </c>
      <c r="D8048" t="s">
        <v>86</v>
      </c>
      <c r="E8048" s="149">
        <v>1531550</v>
      </c>
      <c r="F8048" s="149">
        <v>90381.1</v>
      </c>
      <c r="G8048" s="149">
        <v>1621931.1</v>
      </c>
      <c r="H8048" s="150">
        <f>Tabela2[[#This Row],[PERCENTUAL REALIZADO2]]*1/100</f>
        <v>0.8015000000000001</v>
      </c>
      <c r="I8048">
        <v>80.150000000000006</v>
      </c>
      <c r="J8048" s="111">
        <v>41064</v>
      </c>
      <c r="K8048" s="111">
        <v>42643</v>
      </c>
      <c r="L8048" t="s">
        <v>2</v>
      </c>
      <c r="M8048" t="s">
        <v>84</v>
      </c>
      <c r="N8048" t="s">
        <v>1432</v>
      </c>
    </row>
    <row r="8049" spans="1:14" x14ac:dyDescent="0.25">
      <c r="A8049" t="s">
        <v>11013</v>
      </c>
      <c r="B8049" t="s">
        <v>45</v>
      </c>
      <c r="C8049" t="s">
        <v>11012</v>
      </c>
      <c r="D8049" t="s">
        <v>86</v>
      </c>
      <c r="E8049" s="149">
        <v>295300</v>
      </c>
      <c r="F8049" s="149">
        <v>80096.460000000006</v>
      </c>
      <c r="G8049" s="149">
        <v>375396.46</v>
      </c>
      <c r="H8049" s="150">
        <f>Tabela2[[#This Row],[PERCENTUAL REALIZADO2]]*1/100</f>
        <v>0.56490000000000007</v>
      </c>
      <c r="I8049">
        <v>56.49</v>
      </c>
      <c r="J8049" s="111">
        <v>41089</v>
      </c>
      <c r="K8049" s="111">
        <v>43464</v>
      </c>
      <c r="L8049" t="s">
        <v>2</v>
      </c>
      <c r="M8049" t="s">
        <v>84</v>
      </c>
      <c r="N8049" t="s">
        <v>1432</v>
      </c>
    </row>
    <row r="8050" spans="1:14" x14ac:dyDescent="0.25">
      <c r="A8050" t="s">
        <v>11014</v>
      </c>
      <c r="B8050" t="s">
        <v>51</v>
      </c>
      <c r="C8050" t="s">
        <v>10969</v>
      </c>
      <c r="D8050" t="s">
        <v>86</v>
      </c>
      <c r="E8050" s="149">
        <v>98200</v>
      </c>
      <c r="F8050" s="149">
        <v>2041</v>
      </c>
      <c r="G8050" s="149">
        <v>100241</v>
      </c>
      <c r="H8050" s="150">
        <f>Tabela2[[#This Row],[PERCENTUAL REALIZADO2]]*1/100</f>
        <v>0.91949999999999998</v>
      </c>
      <c r="I8050">
        <v>91.95</v>
      </c>
      <c r="J8050" s="111">
        <v>40695</v>
      </c>
      <c r="K8050" s="111">
        <v>42368</v>
      </c>
      <c r="L8050" t="s">
        <v>2</v>
      </c>
      <c r="M8050" t="s">
        <v>84</v>
      </c>
      <c r="N8050" t="s">
        <v>1432</v>
      </c>
    </row>
    <row r="8051" spans="1:14" x14ac:dyDescent="0.25">
      <c r="A8051" t="s">
        <v>11016</v>
      </c>
      <c r="B8051" t="s">
        <v>48</v>
      </c>
      <c r="C8051" t="s">
        <v>11015</v>
      </c>
      <c r="D8051" t="s">
        <v>90</v>
      </c>
      <c r="E8051" s="149">
        <v>99840</v>
      </c>
      <c r="F8051" s="149">
        <v>4160</v>
      </c>
      <c r="G8051" s="149">
        <v>104000</v>
      </c>
      <c r="H8051" s="150">
        <f>Tabela2[[#This Row],[PERCENTUAL REALIZADO2]]*1/100</f>
        <v>0.5</v>
      </c>
      <c r="I8051">
        <v>50</v>
      </c>
      <c r="J8051" s="111">
        <v>40417</v>
      </c>
      <c r="K8051" s="111">
        <v>42003</v>
      </c>
      <c r="L8051" t="s">
        <v>2</v>
      </c>
      <c r="M8051" t="s">
        <v>80</v>
      </c>
      <c r="N8051" t="s">
        <v>112</v>
      </c>
    </row>
    <row r="8052" spans="1:14" x14ac:dyDescent="0.25">
      <c r="A8052" t="s">
        <v>11017</v>
      </c>
      <c r="B8052" t="s">
        <v>51</v>
      </c>
      <c r="C8052" t="s">
        <v>10900</v>
      </c>
      <c r="D8052" t="s">
        <v>90</v>
      </c>
      <c r="E8052" s="149">
        <v>119560</v>
      </c>
      <c r="F8052" s="149">
        <v>2440</v>
      </c>
      <c r="G8052" s="149">
        <v>122000</v>
      </c>
      <c r="H8052" s="150">
        <f>Tabela2[[#This Row],[PERCENTUAL REALIZADO2]]*1/100</f>
        <v>0.41509999999999997</v>
      </c>
      <c r="I8052">
        <v>41.51</v>
      </c>
      <c r="J8052" s="111">
        <v>40942</v>
      </c>
      <c r="K8052" s="111">
        <v>42428</v>
      </c>
      <c r="L8052" t="s">
        <v>2</v>
      </c>
      <c r="M8052" t="s">
        <v>80</v>
      </c>
      <c r="N8052" t="s">
        <v>112</v>
      </c>
    </row>
    <row r="8053" spans="1:14" x14ac:dyDescent="0.25">
      <c r="A8053" t="s">
        <v>11019</v>
      </c>
      <c r="B8053" t="s">
        <v>59</v>
      </c>
      <c r="C8053" t="s">
        <v>11018</v>
      </c>
      <c r="D8053" t="s">
        <v>90</v>
      </c>
      <c r="E8053" s="149">
        <v>100000</v>
      </c>
      <c r="F8053" s="149">
        <v>2050</v>
      </c>
      <c r="G8053" s="149">
        <v>102050</v>
      </c>
      <c r="H8053" s="150">
        <f>Tabela2[[#This Row],[PERCENTUAL REALIZADO2]]*1/100</f>
        <v>0.80379999999999996</v>
      </c>
      <c r="I8053">
        <v>80.38</v>
      </c>
      <c r="J8053" s="111">
        <v>41047</v>
      </c>
      <c r="K8053" s="111">
        <v>42617</v>
      </c>
      <c r="L8053" t="s">
        <v>2</v>
      </c>
      <c r="M8053" t="s">
        <v>80</v>
      </c>
      <c r="N8053" t="s">
        <v>112</v>
      </c>
    </row>
    <row r="8054" spans="1:14" x14ac:dyDescent="0.25">
      <c r="A8054" t="s">
        <v>11022</v>
      </c>
      <c r="B8054" t="s">
        <v>67</v>
      </c>
      <c r="C8054" t="s">
        <v>1596</v>
      </c>
      <c r="D8054" t="s">
        <v>82</v>
      </c>
      <c r="E8054" s="149">
        <v>136500</v>
      </c>
      <c r="F8054" s="149">
        <v>3500</v>
      </c>
      <c r="G8054" s="149">
        <v>140000</v>
      </c>
      <c r="H8054" s="150">
        <f>Tabela2[[#This Row],[PERCENTUAL REALIZADO2]]*1/100</f>
        <v>2.7000000000000003E-2</v>
      </c>
      <c r="I8054">
        <v>2.7</v>
      </c>
      <c r="J8054" s="111">
        <v>41062</v>
      </c>
      <c r="K8054" s="111">
        <v>42734</v>
      </c>
      <c r="L8054" t="s">
        <v>2</v>
      </c>
      <c r="M8054" t="s">
        <v>84</v>
      </c>
      <c r="N8054" t="s">
        <v>721</v>
      </c>
    </row>
    <row r="8055" spans="1:14" x14ac:dyDescent="0.25">
      <c r="A8055" t="s">
        <v>1463</v>
      </c>
      <c r="B8055" t="s">
        <v>56</v>
      </c>
      <c r="C8055" t="s">
        <v>11023</v>
      </c>
      <c r="D8055" t="s">
        <v>79</v>
      </c>
      <c r="E8055" s="149">
        <v>1950000</v>
      </c>
      <c r="F8055" s="149">
        <v>50000</v>
      </c>
      <c r="G8055" s="149">
        <v>2000000</v>
      </c>
      <c r="H8055" s="150">
        <f>Tabela2[[#This Row],[PERCENTUAL REALIZADO2]]*1/100</f>
        <v>0.46130000000000004</v>
      </c>
      <c r="I8055">
        <v>46.13</v>
      </c>
      <c r="J8055" s="111">
        <v>41031</v>
      </c>
      <c r="K8055" s="111">
        <v>42277</v>
      </c>
      <c r="L8055" t="s">
        <v>2</v>
      </c>
      <c r="M8055" t="s">
        <v>80</v>
      </c>
      <c r="N8055" t="s">
        <v>1324</v>
      </c>
    </row>
    <row r="8056" spans="1:14" x14ac:dyDescent="0.25">
      <c r="A8056" t="s">
        <v>1484</v>
      </c>
      <c r="B8056" t="s">
        <v>48</v>
      </c>
      <c r="C8056" t="s">
        <v>1551</v>
      </c>
      <c r="D8056" t="s">
        <v>86</v>
      </c>
      <c r="E8056" s="149">
        <v>1500000</v>
      </c>
      <c r="F8056" s="149">
        <v>33752.26</v>
      </c>
      <c r="G8056" s="149">
        <v>1533752.26</v>
      </c>
      <c r="H8056" s="150">
        <f>Tabela2[[#This Row],[PERCENTUAL REALIZADO2]]*1/100</f>
        <v>0.96920000000000006</v>
      </c>
      <c r="I8056">
        <v>96.92</v>
      </c>
      <c r="J8056" s="111">
        <v>40898</v>
      </c>
      <c r="K8056" s="111">
        <v>43124</v>
      </c>
      <c r="L8056" t="s">
        <v>2</v>
      </c>
      <c r="M8056" t="s">
        <v>84</v>
      </c>
      <c r="N8056" t="s">
        <v>1502</v>
      </c>
    </row>
    <row r="8057" spans="1:14" x14ac:dyDescent="0.25">
      <c r="A8057" t="s">
        <v>11026</v>
      </c>
      <c r="B8057" t="s">
        <v>48</v>
      </c>
      <c r="C8057" t="s">
        <v>11025</v>
      </c>
      <c r="D8057" t="s">
        <v>86</v>
      </c>
      <c r="E8057" s="149">
        <v>1482100</v>
      </c>
      <c r="F8057" s="149">
        <v>48512.2</v>
      </c>
      <c r="G8057" s="149">
        <v>1530612.2</v>
      </c>
      <c r="H8057" s="150">
        <f>Tabela2[[#This Row],[PERCENTUAL REALIZADO2]]*1/100</f>
        <v>0.1522</v>
      </c>
      <c r="I8057">
        <v>15.22</v>
      </c>
      <c r="J8057" s="111">
        <v>40966</v>
      </c>
      <c r="K8057" s="111">
        <v>43089</v>
      </c>
      <c r="L8057" t="s">
        <v>2</v>
      </c>
      <c r="M8057" t="s">
        <v>84</v>
      </c>
      <c r="N8057" t="s">
        <v>1502</v>
      </c>
    </row>
    <row r="8058" spans="1:14" x14ac:dyDescent="0.25">
      <c r="A8058" t="s">
        <v>11028</v>
      </c>
      <c r="B8058" t="s">
        <v>61</v>
      </c>
      <c r="C8058" t="s">
        <v>11027</v>
      </c>
      <c r="D8058" t="s">
        <v>86</v>
      </c>
      <c r="E8058" s="149">
        <v>295300</v>
      </c>
      <c r="F8058" s="149">
        <v>6700</v>
      </c>
      <c r="G8058" s="149">
        <v>302000</v>
      </c>
      <c r="H8058" s="150">
        <f>Tabela2[[#This Row],[PERCENTUAL REALIZADO2]]*1/100</f>
        <v>0.72510000000000008</v>
      </c>
      <c r="I8058">
        <v>72.510000000000005</v>
      </c>
      <c r="J8058" s="111">
        <v>41089</v>
      </c>
      <c r="K8058" s="111">
        <v>42520</v>
      </c>
      <c r="L8058" t="s">
        <v>2</v>
      </c>
      <c r="M8058" t="s">
        <v>84</v>
      </c>
      <c r="N8058" t="s">
        <v>1502</v>
      </c>
    </row>
    <row r="8059" spans="1:14" x14ac:dyDescent="0.25">
      <c r="A8059" t="s">
        <v>11029</v>
      </c>
      <c r="B8059" t="s">
        <v>58</v>
      </c>
      <c r="C8059" t="s">
        <v>1629</v>
      </c>
      <c r="D8059" t="s">
        <v>86</v>
      </c>
      <c r="E8059" s="149">
        <v>1000000</v>
      </c>
      <c r="F8059" s="149">
        <v>44210.71</v>
      </c>
      <c r="G8059" s="149">
        <v>1044210.71</v>
      </c>
      <c r="H8059" s="150">
        <f>Tabela2[[#This Row],[PERCENTUAL REALIZADO2]]*1/100</f>
        <v>9.2399999999999996E-2</v>
      </c>
      <c r="I8059">
        <v>9.24</v>
      </c>
      <c r="J8059" s="111">
        <v>41072</v>
      </c>
      <c r="K8059" s="111">
        <v>42004</v>
      </c>
      <c r="L8059" t="s">
        <v>2</v>
      </c>
      <c r="M8059" t="s">
        <v>84</v>
      </c>
      <c r="N8059" t="s">
        <v>1502</v>
      </c>
    </row>
    <row r="8060" spans="1:14" x14ac:dyDescent="0.25">
      <c r="A8060" t="s">
        <v>11031</v>
      </c>
      <c r="B8060" t="s">
        <v>60</v>
      </c>
      <c r="C8060" t="s">
        <v>11030</v>
      </c>
      <c r="D8060" t="s">
        <v>86</v>
      </c>
      <c r="E8060" s="149">
        <v>1000000</v>
      </c>
      <c r="F8060" s="149">
        <v>59562.05</v>
      </c>
      <c r="G8060" s="149">
        <v>1059562.05</v>
      </c>
      <c r="H8060" s="150">
        <f>Tabela2[[#This Row],[PERCENTUAL REALIZADO2]]*1/100</f>
        <v>6.4000000000000003E-3</v>
      </c>
      <c r="I8060">
        <v>0.64</v>
      </c>
      <c r="J8060" s="111">
        <v>41086</v>
      </c>
      <c r="K8060" s="111">
        <v>41999</v>
      </c>
      <c r="L8060" t="s">
        <v>2</v>
      </c>
      <c r="M8060" t="s">
        <v>84</v>
      </c>
      <c r="N8060" t="s">
        <v>1502</v>
      </c>
    </row>
    <row r="8061" spans="1:14" x14ac:dyDescent="0.25">
      <c r="A8061" t="s">
        <v>1880</v>
      </c>
      <c r="B8061" t="s">
        <v>48</v>
      </c>
      <c r="C8061" t="s">
        <v>11032</v>
      </c>
      <c r="D8061" t="s">
        <v>82</v>
      </c>
      <c r="E8061" s="149">
        <v>292500</v>
      </c>
      <c r="F8061" s="149">
        <v>14134.46</v>
      </c>
      <c r="G8061" s="149">
        <v>306634.46000000002</v>
      </c>
      <c r="H8061" s="150">
        <f>Tabela2[[#This Row],[PERCENTUAL REALIZADO2]]*1/100</f>
        <v>0.14000000000000001</v>
      </c>
      <c r="I8061">
        <v>14</v>
      </c>
      <c r="J8061" s="111">
        <v>40899</v>
      </c>
      <c r="K8061" s="111">
        <v>43464</v>
      </c>
      <c r="L8061" t="s">
        <v>2</v>
      </c>
      <c r="M8061" t="s">
        <v>84</v>
      </c>
      <c r="N8061" t="s">
        <v>721</v>
      </c>
    </row>
    <row r="8062" spans="1:14" x14ac:dyDescent="0.25">
      <c r="A8062" t="s">
        <v>11033</v>
      </c>
      <c r="B8062" t="s">
        <v>56</v>
      </c>
      <c r="C8062" t="s">
        <v>1543</v>
      </c>
      <c r="D8062" t="s">
        <v>82</v>
      </c>
      <c r="E8062" s="149">
        <v>877500</v>
      </c>
      <c r="F8062" s="149">
        <v>22500</v>
      </c>
      <c r="G8062" s="149">
        <v>900000</v>
      </c>
      <c r="H8062" s="150">
        <f>Tabela2[[#This Row],[PERCENTUAL REALIZADO2]]*1/100</f>
        <v>1.3999999999999999E-2</v>
      </c>
      <c r="I8062">
        <v>1.4</v>
      </c>
      <c r="J8062" s="111">
        <v>41089</v>
      </c>
      <c r="K8062" s="111">
        <v>42735</v>
      </c>
      <c r="L8062" t="s">
        <v>2</v>
      </c>
      <c r="M8062" t="s">
        <v>84</v>
      </c>
      <c r="N8062" t="s">
        <v>721</v>
      </c>
    </row>
    <row r="8063" spans="1:14" x14ac:dyDescent="0.25">
      <c r="A8063" t="s">
        <v>1416</v>
      </c>
      <c r="B8063" t="s">
        <v>48</v>
      </c>
      <c r="C8063" t="s">
        <v>1600</v>
      </c>
      <c r="D8063" t="s">
        <v>117</v>
      </c>
      <c r="E8063" s="149">
        <v>292500</v>
      </c>
      <c r="F8063" s="149">
        <v>5970</v>
      </c>
      <c r="G8063" s="149">
        <v>298470</v>
      </c>
      <c r="H8063" s="150">
        <f>Tabela2[[#This Row],[PERCENTUAL REALIZADO2]]*1/100</f>
        <v>0.76549999999999996</v>
      </c>
      <c r="I8063">
        <v>76.55</v>
      </c>
      <c r="J8063" s="111">
        <v>40976</v>
      </c>
      <c r="K8063" s="111">
        <v>43251</v>
      </c>
      <c r="L8063" t="s">
        <v>2</v>
      </c>
      <c r="M8063" t="s">
        <v>120</v>
      </c>
      <c r="N8063" t="s">
        <v>722</v>
      </c>
    </row>
    <row r="8064" spans="1:14" x14ac:dyDescent="0.25">
      <c r="A8064" t="s">
        <v>11034</v>
      </c>
      <c r="B8064" t="s">
        <v>67</v>
      </c>
      <c r="C8064" t="s">
        <v>1495</v>
      </c>
      <c r="D8064" t="s">
        <v>117</v>
      </c>
      <c r="E8064" s="149">
        <v>341250</v>
      </c>
      <c r="F8064" s="149">
        <v>8750</v>
      </c>
      <c r="G8064" s="149">
        <v>350000</v>
      </c>
      <c r="H8064" s="150">
        <f>Tabela2[[#This Row],[PERCENTUAL REALIZADO2]]*1/100</f>
        <v>0.5</v>
      </c>
      <c r="I8064">
        <v>50</v>
      </c>
      <c r="J8064" s="111">
        <v>41087</v>
      </c>
      <c r="K8064" s="111">
        <v>43099</v>
      </c>
      <c r="L8064" t="s">
        <v>2</v>
      </c>
      <c r="M8064" t="s">
        <v>120</v>
      </c>
      <c r="N8064" t="s">
        <v>722</v>
      </c>
    </row>
    <row r="8065" spans="1:14" x14ac:dyDescent="0.25">
      <c r="A8065" t="s">
        <v>11035</v>
      </c>
      <c r="B8065" t="s">
        <v>46</v>
      </c>
      <c r="C8065" t="s">
        <v>1635</v>
      </c>
      <c r="D8065" t="s">
        <v>79</v>
      </c>
      <c r="E8065" s="149">
        <v>2925000</v>
      </c>
      <c r="F8065" s="149">
        <v>326000</v>
      </c>
      <c r="G8065" s="149">
        <v>3251000</v>
      </c>
      <c r="H8065" s="150">
        <f>Tabela2[[#This Row],[PERCENTUAL REALIZADO2]]*1/100</f>
        <v>0.29410000000000003</v>
      </c>
      <c r="I8065">
        <v>29.41</v>
      </c>
      <c r="J8065" s="111">
        <v>42283</v>
      </c>
      <c r="K8065" s="111">
        <v>42520</v>
      </c>
      <c r="L8065" t="s">
        <v>2</v>
      </c>
      <c r="M8065" t="s">
        <v>80</v>
      </c>
      <c r="N8065" t="s">
        <v>81</v>
      </c>
    </row>
    <row r="8066" spans="1:14" x14ac:dyDescent="0.25">
      <c r="A8066" t="s">
        <v>11036</v>
      </c>
      <c r="B8066" t="s">
        <v>56</v>
      </c>
      <c r="C8066" t="s">
        <v>1543</v>
      </c>
      <c r="D8066" t="s">
        <v>86</v>
      </c>
      <c r="E8066" s="149">
        <v>146950</v>
      </c>
      <c r="F8066" s="149">
        <v>14300</v>
      </c>
      <c r="G8066" s="149">
        <v>161250</v>
      </c>
      <c r="H8066" s="150">
        <f>Tabela2[[#This Row],[PERCENTUAL REALIZADO2]]*1/100</f>
        <v>2.5899999999999999E-2</v>
      </c>
      <c r="I8066">
        <v>2.59</v>
      </c>
      <c r="J8066" s="111">
        <v>41089</v>
      </c>
      <c r="L8066" t="s">
        <v>2</v>
      </c>
      <c r="M8066" t="s">
        <v>84</v>
      </c>
      <c r="N8066" t="s">
        <v>1432</v>
      </c>
    </row>
    <row r="8067" spans="1:14" x14ac:dyDescent="0.25">
      <c r="A8067" t="s">
        <v>11038</v>
      </c>
      <c r="B8067" t="s">
        <v>57</v>
      </c>
      <c r="C8067" t="s">
        <v>11037</v>
      </c>
      <c r="D8067" t="s">
        <v>90</v>
      </c>
      <c r="E8067" s="149">
        <v>166435.20000000001</v>
      </c>
      <c r="F8067" s="149">
        <v>6934.8</v>
      </c>
      <c r="G8067" s="149">
        <v>173370</v>
      </c>
      <c r="H8067" s="150">
        <f>Tabela2[[#This Row],[PERCENTUAL REALIZADO2]]*1/100</f>
        <v>0.3483</v>
      </c>
      <c r="I8067">
        <v>34.83</v>
      </c>
      <c r="J8067" s="111">
        <v>40843</v>
      </c>
      <c r="K8067" s="111">
        <v>42946</v>
      </c>
      <c r="L8067" t="s">
        <v>2</v>
      </c>
      <c r="M8067" t="s">
        <v>80</v>
      </c>
      <c r="N8067" t="s">
        <v>112</v>
      </c>
    </row>
    <row r="8068" spans="1:14" x14ac:dyDescent="0.25">
      <c r="A8068" t="s">
        <v>11040</v>
      </c>
      <c r="B8068" t="s">
        <v>57</v>
      </c>
      <c r="C8068" t="s">
        <v>11039</v>
      </c>
      <c r="D8068" t="s">
        <v>90</v>
      </c>
      <c r="E8068" s="149">
        <v>146620.35</v>
      </c>
      <c r="F8068" s="149">
        <v>10988.2</v>
      </c>
      <c r="G8068" s="149">
        <v>157608.54999999999</v>
      </c>
      <c r="H8068" s="150">
        <f>Tabela2[[#This Row],[PERCENTUAL REALIZADO2]]*1/100</f>
        <v>0.29649999999999999</v>
      </c>
      <c r="I8068">
        <v>29.65</v>
      </c>
      <c r="J8068" s="111">
        <v>41604</v>
      </c>
      <c r="K8068" s="111">
        <v>43099</v>
      </c>
      <c r="L8068" t="s">
        <v>2</v>
      </c>
      <c r="M8068" t="s">
        <v>80</v>
      </c>
      <c r="N8068" t="s">
        <v>112</v>
      </c>
    </row>
    <row r="8069" spans="1:14" x14ac:dyDescent="0.25">
      <c r="A8069" t="s">
        <v>11042</v>
      </c>
      <c r="B8069" t="s">
        <v>46</v>
      </c>
      <c r="C8069" t="s">
        <v>11041</v>
      </c>
      <c r="D8069" t="s">
        <v>90</v>
      </c>
      <c r="E8069" s="149">
        <v>148500</v>
      </c>
      <c r="F8069" s="149">
        <v>1502.09</v>
      </c>
      <c r="G8069" s="149">
        <v>150002.09</v>
      </c>
      <c r="H8069" s="150">
        <f>Tabela2[[#This Row],[PERCENTUAL REALIZADO2]]*1/100</f>
        <v>0.47170000000000001</v>
      </c>
      <c r="I8069">
        <v>47.17</v>
      </c>
      <c r="J8069" s="111">
        <v>40743</v>
      </c>
      <c r="L8069" t="s">
        <v>2</v>
      </c>
      <c r="M8069" t="s">
        <v>80</v>
      </c>
      <c r="N8069" t="s">
        <v>112</v>
      </c>
    </row>
    <row r="8070" spans="1:14" x14ac:dyDescent="0.25">
      <c r="A8070" t="s">
        <v>11043</v>
      </c>
      <c r="B8070" t="s">
        <v>45</v>
      </c>
      <c r="C8070" t="s">
        <v>1545</v>
      </c>
      <c r="D8070" t="s">
        <v>82</v>
      </c>
      <c r="E8070" s="149">
        <v>292500</v>
      </c>
      <c r="F8070" s="149">
        <v>7500</v>
      </c>
      <c r="G8070" s="149">
        <v>300000</v>
      </c>
      <c r="H8070" s="150">
        <f>Tabela2[[#This Row],[PERCENTUAL REALIZADO2]]*1/100</f>
        <v>0.7793000000000001</v>
      </c>
      <c r="I8070">
        <v>77.930000000000007</v>
      </c>
      <c r="J8070" s="111">
        <v>41072</v>
      </c>
      <c r="K8070" s="111">
        <v>42004</v>
      </c>
      <c r="L8070" t="s">
        <v>2</v>
      </c>
      <c r="M8070" t="s">
        <v>84</v>
      </c>
      <c r="N8070" t="s">
        <v>721</v>
      </c>
    </row>
    <row r="8071" spans="1:14" x14ac:dyDescent="0.25">
      <c r="A8071" t="s">
        <v>11044</v>
      </c>
      <c r="B8071" t="s">
        <v>56</v>
      </c>
      <c r="C8071" t="s">
        <v>1541</v>
      </c>
      <c r="D8071" t="s">
        <v>82</v>
      </c>
      <c r="E8071" s="149">
        <v>487500</v>
      </c>
      <c r="F8071" s="149">
        <v>25000</v>
      </c>
      <c r="G8071" s="149">
        <v>512500</v>
      </c>
      <c r="H8071" s="150">
        <f>Tabela2[[#This Row],[PERCENTUAL REALIZADO2]]*1/100</f>
        <v>0.86099999999999999</v>
      </c>
      <c r="I8071">
        <v>86.1</v>
      </c>
      <c r="J8071" s="111">
        <v>40946</v>
      </c>
      <c r="K8071" s="111">
        <v>42369</v>
      </c>
      <c r="L8071" t="s">
        <v>2</v>
      </c>
      <c r="M8071" t="s">
        <v>84</v>
      </c>
      <c r="N8071" t="s">
        <v>721</v>
      </c>
    </row>
    <row r="8072" spans="1:14" x14ac:dyDescent="0.25">
      <c r="A8072" t="s">
        <v>11045</v>
      </c>
      <c r="B8072" t="s">
        <v>53</v>
      </c>
      <c r="C8072" t="s">
        <v>1890</v>
      </c>
      <c r="D8072" t="s">
        <v>117</v>
      </c>
      <c r="E8072" s="149">
        <v>390000</v>
      </c>
      <c r="F8072" s="149">
        <v>126562.3</v>
      </c>
      <c r="G8072" s="149">
        <v>516562.3</v>
      </c>
      <c r="H8072" s="150">
        <f>Tabela2[[#This Row],[PERCENTUAL REALIZADO2]]*1/100</f>
        <v>0.1492</v>
      </c>
      <c r="I8072">
        <v>14.92</v>
      </c>
      <c r="J8072" s="111">
        <v>41766</v>
      </c>
      <c r="K8072" s="111">
        <v>43089</v>
      </c>
      <c r="L8072" t="s">
        <v>2</v>
      </c>
      <c r="M8072" t="s">
        <v>120</v>
      </c>
      <c r="N8072" t="s">
        <v>722</v>
      </c>
    </row>
    <row r="8073" spans="1:14" x14ac:dyDescent="0.25">
      <c r="A8073" t="s">
        <v>11046</v>
      </c>
      <c r="B8073" t="s">
        <v>56</v>
      </c>
      <c r="C8073" t="s">
        <v>1105</v>
      </c>
      <c r="D8073" t="s">
        <v>117</v>
      </c>
      <c r="E8073" s="149">
        <v>1218750</v>
      </c>
      <c r="F8073" s="149">
        <v>87250</v>
      </c>
      <c r="G8073" s="149">
        <v>1306000</v>
      </c>
      <c r="H8073" s="150">
        <f>Tabela2[[#This Row],[PERCENTUAL REALIZADO2]]*1/100</f>
        <v>3.2599999999999997E-2</v>
      </c>
      <c r="I8073">
        <v>3.26</v>
      </c>
      <c r="J8073" s="111">
        <v>40890</v>
      </c>
      <c r="K8073" s="111">
        <v>42916</v>
      </c>
      <c r="L8073" t="s">
        <v>2</v>
      </c>
      <c r="M8073" t="s">
        <v>120</v>
      </c>
      <c r="N8073" t="s">
        <v>722</v>
      </c>
    </row>
    <row r="8074" spans="1:14" x14ac:dyDescent="0.25">
      <c r="A8074" t="s">
        <v>11048</v>
      </c>
      <c r="B8074" t="s">
        <v>48</v>
      </c>
      <c r="C8074" t="s">
        <v>11047</v>
      </c>
      <c r="D8074" t="s">
        <v>117</v>
      </c>
      <c r="E8074" s="149">
        <v>309146.49</v>
      </c>
      <c r="F8074" s="149">
        <v>52726.12</v>
      </c>
      <c r="G8074" s="149">
        <v>361872.61</v>
      </c>
      <c r="H8074" s="150">
        <f>Tabela2[[#This Row],[PERCENTUAL REALIZADO2]]*1/100</f>
        <v>4.1500000000000002E-2</v>
      </c>
      <c r="I8074">
        <v>4.1500000000000004</v>
      </c>
      <c r="J8074" s="111">
        <v>41004</v>
      </c>
      <c r="K8074" s="111">
        <v>43216</v>
      </c>
      <c r="L8074" t="s">
        <v>2</v>
      </c>
      <c r="M8074" t="s">
        <v>120</v>
      </c>
      <c r="N8074" t="s">
        <v>722</v>
      </c>
    </row>
    <row r="8075" spans="1:14" x14ac:dyDescent="0.25">
      <c r="A8075" t="s">
        <v>1610</v>
      </c>
      <c r="B8075" t="s">
        <v>48</v>
      </c>
      <c r="C8075" t="s">
        <v>1350</v>
      </c>
      <c r="D8075" t="s">
        <v>117</v>
      </c>
      <c r="E8075" s="149">
        <v>1560000</v>
      </c>
      <c r="F8075" s="149">
        <v>173334</v>
      </c>
      <c r="G8075" s="149">
        <v>1733334</v>
      </c>
      <c r="H8075" s="150">
        <f>Tabela2[[#This Row],[PERCENTUAL REALIZADO2]]*1/100</f>
        <v>0.55100000000000005</v>
      </c>
      <c r="I8075">
        <v>55.1</v>
      </c>
      <c r="J8075" s="111">
        <v>40668</v>
      </c>
      <c r="K8075" s="111">
        <v>43096</v>
      </c>
      <c r="L8075" t="s">
        <v>2</v>
      </c>
      <c r="M8075" t="s">
        <v>120</v>
      </c>
      <c r="N8075" t="s">
        <v>722</v>
      </c>
    </row>
    <row r="8076" spans="1:14" x14ac:dyDescent="0.25">
      <c r="A8076" t="s">
        <v>1610</v>
      </c>
      <c r="B8076" t="s">
        <v>48</v>
      </c>
      <c r="C8076" t="s">
        <v>1350</v>
      </c>
      <c r="D8076" t="s">
        <v>117</v>
      </c>
      <c r="E8076" s="149">
        <v>1560000</v>
      </c>
      <c r="F8076" s="149">
        <v>173334</v>
      </c>
      <c r="G8076" s="149">
        <v>1733334</v>
      </c>
      <c r="H8076" s="150">
        <f>Tabela2[[#This Row],[PERCENTUAL REALIZADO2]]*1/100</f>
        <v>0.66180000000000005</v>
      </c>
      <c r="I8076">
        <v>66.180000000000007</v>
      </c>
      <c r="J8076" s="111">
        <v>41079</v>
      </c>
      <c r="K8076" s="111">
        <v>43096</v>
      </c>
      <c r="L8076" t="s">
        <v>2</v>
      </c>
      <c r="M8076" t="s">
        <v>120</v>
      </c>
      <c r="N8076" t="s">
        <v>722</v>
      </c>
    </row>
    <row r="8077" spans="1:14" x14ac:dyDescent="0.25">
      <c r="A8077" t="s">
        <v>1610</v>
      </c>
      <c r="B8077" t="s">
        <v>48</v>
      </c>
      <c r="C8077" t="s">
        <v>1350</v>
      </c>
      <c r="D8077" t="s">
        <v>117</v>
      </c>
      <c r="E8077" s="149">
        <v>1560000</v>
      </c>
      <c r="F8077" s="149">
        <v>173334</v>
      </c>
      <c r="G8077" s="149">
        <v>1733334</v>
      </c>
      <c r="H8077" s="150">
        <f>Tabela2[[#This Row],[PERCENTUAL REALIZADO2]]*1/100</f>
        <v>0.221</v>
      </c>
      <c r="I8077">
        <v>22.1</v>
      </c>
      <c r="J8077" s="111">
        <v>40918</v>
      </c>
      <c r="K8077" s="111">
        <v>43096</v>
      </c>
      <c r="L8077" t="s">
        <v>2</v>
      </c>
      <c r="M8077" t="s">
        <v>120</v>
      </c>
      <c r="N8077" t="s">
        <v>722</v>
      </c>
    </row>
    <row r="8078" spans="1:14" x14ac:dyDescent="0.25">
      <c r="A8078" t="s">
        <v>11050</v>
      </c>
      <c r="B8078" t="s">
        <v>48</v>
      </c>
      <c r="C8078" t="s">
        <v>1623</v>
      </c>
      <c r="D8078" t="s">
        <v>117</v>
      </c>
      <c r="E8078" s="149">
        <v>487500</v>
      </c>
      <c r="F8078" s="149">
        <v>108593.08</v>
      </c>
      <c r="G8078" s="149">
        <v>596093.07999999996</v>
      </c>
      <c r="H8078" s="150">
        <f>Tabela2[[#This Row],[PERCENTUAL REALIZADO2]]*1/100</f>
        <v>0.753</v>
      </c>
      <c r="I8078">
        <v>75.3</v>
      </c>
      <c r="J8078" s="111">
        <v>40898</v>
      </c>
      <c r="K8078" s="111">
        <v>43211</v>
      </c>
      <c r="L8078" t="s">
        <v>2</v>
      </c>
      <c r="M8078" t="s">
        <v>120</v>
      </c>
      <c r="N8078" t="s">
        <v>722</v>
      </c>
    </row>
    <row r="8079" spans="1:14" x14ac:dyDescent="0.25">
      <c r="A8079" t="s">
        <v>11052</v>
      </c>
      <c r="B8079" t="s">
        <v>59</v>
      </c>
      <c r="C8079" t="s">
        <v>11051</v>
      </c>
      <c r="D8079" t="s">
        <v>117</v>
      </c>
      <c r="E8079" s="149">
        <v>287625</v>
      </c>
      <c r="F8079" s="149">
        <v>128612.71</v>
      </c>
      <c r="G8079" s="149">
        <v>416237.71</v>
      </c>
      <c r="H8079" s="150">
        <f>Tabela2[[#This Row],[PERCENTUAL REALIZADO2]]*1/100</f>
        <v>0.83739999999999992</v>
      </c>
      <c r="I8079">
        <v>83.74</v>
      </c>
      <c r="J8079" s="111">
        <v>40830</v>
      </c>
      <c r="K8079" s="111">
        <v>42916</v>
      </c>
      <c r="L8079" t="s">
        <v>2</v>
      </c>
      <c r="M8079" t="s">
        <v>120</v>
      </c>
      <c r="N8079" t="s">
        <v>722</v>
      </c>
    </row>
    <row r="8080" spans="1:14" x14ac:dyDescent="0.25">
      <c r="A8080" t="s">
        <v>11054</v>
      </c>
      <c r="B8080" t="s">
        <v>64</v>
      </c>
      <c r="C8080" t="s">
        <v>11053</v>
      </c>
      <c r="D8080" t="s">
        <v>90</v>
      </c>
      <c r="E8080" s="149">
        <v>118500</v>
      </c>
      <c r="F8080" s="149">
        <v>2500</v>
      </c>
      <c r="G8080" s="149">
        <v>121000</v>
      </c>
      <c r="H8080" s="150">
        <f>Tabela2[[#This Row],[PERCENTUAL REALIZADO2]]*1/100</f>
        <v>0.62329999999999997</v>
      </c>
      <c r="I8080">
        <v>62.33</v>
      </c>
      <c r="J8080" s="111">
        <v>40718</v>
      </c>
      <c r="L8080" t="s">
        <v>2</v>
      </c>
      <c r="M8080" t="s">
        <v>80</v>
      </c>
      <c r="N8080" t="s">
        <v>112</v>
      </c>
    </row>
    <row r="8081" spans="1:14" x14ac:dyDescent="0.25">
      <c r="A8081" t="s">
        <v>11055</v>
      </c>
      <c r="B8081" t="s">
        <v>56</v>
      </c>
      <c r="C8081" t="s">
        <v>739</v>
      </c>
      <c r="D8081" t="s">
        <v>882</v>
      </c>
      <c r="E8081" s="149">
        <v>2000000</v>
      </c>
      <c r="F8081" s="149">
        <v>100000</v>
      </c>
      <c r="G8081" s="149">
        <v>2100000</v>
      </c>
      <c r="H8081" s="150">
        <f>Tabela2[[#This Row],[PERCENTUAL REALIZADO2]]*1/100</f>
        <v>1.8000000000000002E-2</v>
      </c>
      <c r="I8081">
        <v>1.8</v>
      </c>
      <c r="J8081" s="111">
        <v>40772</v>
      </c>
      <c r="K8081" s="111">
        <v>43099</v>
      </c>
      <c r="L8081" t="s">
        <v>2</v>
      </c>
      <c r="M8081" t="s">
        <v>84</v>
      </c>
      <c r="N8081" t="s">
        <v>1478</v>
      </c>
    </row>
    <row r="8082" spans="1:14" x14ac:dyDescent="0.25">
      <c r="A8082" t="s">
        <v>11057</v>
      </c>
      <c r="B8082" t="s">
        <v>58</v>
      </c>
      <c r="C8082" t="s">
        <v>11056</v>
      </c>
      <c r="D8082" t="s">
        <v>79</v>
      </c>
      <c r="E8082" s="149">
        <v>243750</v>
      </c>
      <c r="F8082" s="149">
        <v>84040.06</v>
      </c>
      <c r="G8082" s="149">
        <v>327790.06</v>
      </c>
      <c r="H8082" s="150">
        <f>Tabela2[[#This Row],[PERCENTUAL REALIZADO2]]*1/100</f>
        <v>0.1434</v>
      </c>
      <c r="I8082">
        <v>14.34</v>
      </c>
      <c r="J8082" s="111">
        <v>41074</v>
      </c>
      <c r="L8082" t="s">
        <v>2</v>
      </c>
      <c r="M8082" t="s">
        <v>80</v>
      </c>
      <c r="N8082" t="s">
        <v>1324</v>
      </c>
    </row>
    <row r="8083" spans="1:14" x14ac:dyDescent="0.25">
      <c r="A8083" t="s">
        <v>1643</v>
      </c>
      <c r="B8083" t="s">
        <v>48</v>
      </c>
      <c r="C8083" t="s">
        <v>1946</v>
      </c>
      <c r="D8083" t="s">
        <v>86</v>
      </c>
      <c r="E8083" s="149">
        <v>443650</v>
      </c>
      <c r="F8083" s="149">
        <v>83537.61</v>
      </c>
      <c r="G8083" s="149">
        <v>527187.61</v>
      </c>
      <c r="H8083" s="150">
        <f>Tabela2[[#This Row],[PERCENTUAL REALIZADO2]]*1/100</f>
        <v>0.85769999999999991</v>
      </c>
      <c r="I8083">
        <v>85.77</v>
      </c>
      <c r="J8083" s="111">
        <v>40848</v>
      </c>
      <c r="K8083" s="111">
        <v>42908</v>
      </c>
      <c r="L8083" t="s">
        <v>2</v>
      </c>
      <c r="M8083" t="s">
        <v>84</v>
      </c>
      <c r="N8083" t="s">
        <v>1432</v>
      </c>
    </row>
    <row r="8084" spans="1:14" x14ac:dyDescent="0.25">
      <c r="A8084" t="s">
        <v>11059</v>
      </c>
      <c r="B8084" t="s">
        <v>48</v>
      </c>
      <c r="C8084" t="s">
        <v>11058</v>
      </c>
      <c r="D8084" t="s">
        <v>86</v>
      </c>
      <c r="E8084" s="149">
        <v>295300</v>
      </c>
      <c r="F8084" s="149">
        <v>89959.02</v>
      </c>
      <c r="G8084" s="149">
        <v>385259.02</v>
      </c>
      <c r="H8084" s="150">
        <f>Tabela2[[#This Row],[PERCENTUAL REALIZADO2]]*1/100</f>
        <v>0.33710000000000001</v>
      </c>
      <c r="I8084">
        <v>33.71</v>
      </c>
      <c r="J8084" s="111">
        <v>40631</v>
      </c>
      <c r="K8084" s="111">
        <v>43244</v>
      </c>
      <c r="L8084" t="s">
        <v>2</v>
      </c>
      <c r="M8084" t="s">
        <v>84</v>
      </c>
      <c r="N8084" t="s">
        <v>1432</v>
      </c>
    </row>
    <row r="8085" spans="1:14" x14ac:dyDescent="0.25">
      <c r="A8085" t="s">
        <v>11060</v>
      </c>
      <c r="B8085" t="s">
        <v>56</v>
      </c>
      <c r="C8085" t="s">
        <v>2295</v>
      </c>
      <c r="D8085" t="s">
        <v>82</v>
      </c>
      <c r="E8085" s="149">
        <v>1462500</v>
      </c>
      <c r="F8085" s="149">
        <v>60937.5</v>
      </c>
      <c r="G8085" s="149">
        <v>1523437.5</v>
      </c>
      <c r="H8085" s="150">
        <f>Tabela2[[#This Row],[PERCENTUAL REALIZADO2]]*1/100</f>
        <v>0.2137</v>
      </c>
      <c r="I8085">
        <v>21.37</v>
      </c>
      <c r="J8085" s="111">
        <v>41059</v>
      </c>
      <c r="K8085" s="111">
        <v>42124</v>
      </c>
      <c r="L8085" t="s">
        <v>2</v>
      </c>
      <c r="M8085" t="s">
        <v>84</v>
      </c>
      <c r="N8085" t="s">
        <v>721</v>
      </c>
    </row>
    <row r="8086" spans="1:14" x14ac:dyDescent="0.25">
      <c r="A8086" t="s">
        <v>11061</v>
      </c>
      <c r="B8086" t="s">
        <v>48</v>
      </c>
      <c r="C8086" t="s">
        <v>1814</v>
      </c>
      <c r="D8086" t="s">
        <v>117</v>
      </c>
      <c r="E8086" s="149">
        <v>243750</v>
      </c>
      <c r="F8086" s="149">
        <v>5103</v>
      </c>
      <c r="G8086" s="149">
        <v>248853</v>
      </c>
      <c r="H8086" s="150">
        <f>Tabela2[[#This Row],[PERCENTUAL REALIZADO2]]*1/100</f>
        <v>0.71079999999999999</v>
      </c>
      <c r="I8086">
        <v>71.08</v>
      </c>
      <c r="J8086" s="111">
        <v>41078</v>
      </c>
      <c r="K8086" s="111">
        <v>43281</v>
      </c>
      <c r="L8086" t="s">
        <v>2</v>
      </c>
      <c r="M8086" t="s">
        <v>120</v>
      </c>
      <c r="N8086" t="s">
        <v>1476</v>
      </c>
    </row>
    <row r="8087" spans="1:14" x14ac:dyDescent="0.25">
      <c r="A8087" t="s">
        <v>11063</v>
      </c>
      <c r="B8087" t="s">
        <v>65</v>
      </c>
      <c r="C8087" t="s">
        <v>11062</v>
      </c>
      <c r="D8087" t="s">
        <v>117</v>
      </c>
      <c r="E8087" s="149">
        <v>97500</v>
      </c>
      <c r="F8087" s="149">
        <v>2893.66</v>
      </c>
      <c r="G8087" s="149">
        <v>100393.66</v>
      </c>
      <c r="H8087" s="150">
        <f>Tabela2[[#This Row],[PERCENTUAL REALIZADO2]]*1/100</f>
        <v>0.31850000000000001</v>
      </c>
      <c r="I8087">
        <v>31.85</v>
      </c>
      <c r="J8087" s="111">
        <v>40736</v>
      </c>
      <c r="K8087" s="111">
        <v>42916</v>
      </c>
      <c r="L8087" t="s">
        <v>2</v>
      </c>
      <c r="M8087" t="s">
        <v>120</v>
      </c>
      <c r="N8087" t="s">
        <v>722</v>
      </c>
    </row>
    <row r="8088" spans="1:14" x14ac:dyDescent="0.25">
      <c r="A8088" t="s">
        <v>11064</v>
      </c>
      <c r="B8088" t="s">
        <v>55</v>
      </c>
      <c r="C8088" t="s">
        <v>1868</v>
      </c>
      <c r="D8088" t="s">
        <v>90</v>
      </c>
      <c r="E8088" s="149">
        <v>361244.19</v>
      </c>
      <c r="F8088" s="149">
        <v>66622.460000000006</v>
      </c>
      <c r="G8088" s="149">
        <v>427866.65</v>
      </c>
      <c r="H8088" s="150">
        <f>Tabela2[[#This Row],[PERCENTUAL REALIZADO2]]*1/100</f>
        <v>0</v>
      </c>
      <c r="I8088">
        <v>0</v>
      </c>
      <c r="J8088" s="111">
        <v>41088</v>
      </c>
      <c r="K8088" s="111">
        <v>42916</v>
      </c>
      <c r="L8088" t="s">
        <v>2</v>
      </c>
      <c r="M8088" t="s">
        <v>80</v>
      </c>
      <c r="N8088" t="s">
        <v>112</v>
      </c>
    </row>
    <row r="8089" spans="1:14" x14ac:dyDescent="0.25">
      <c r="A8089" t="s">
        <v>11065</v>
      </c>
      <c r="B8089" t="s">
        <v>58</v>
      </c>
      <c r="C8089" t="s">
        <v>1608</v>
      </c>
      <c r="D8089" t="s">
        <v>86</v>
      </c>
      <c r="E8089" s="149">
        <v>344750</v>
      </c>
      <c r="F8089" s="149">
        <v>7216.88</v>
      </c>
      <c r="G8089" s="149">
        <v>351966.88</v>
      </c>
      <c r="H8089" s="150">
        <f>Tabela2[[#This Row],[PERCENTUAL REALIZADO2]]*1/100</f>
        <v>0.11509999999999999</v>
      </c>
      <c r="I8089">
        <v>11.51</v>
      </c>
      <c r="J8089" s="111">
        <v>41088</v>
      </c>
      <c r="K8089" s="111">
        <v>42368</v>
      </c>
      <c r="L8089" t="s">
        <v>2</v>
      </c>
      <c r="M8089" t="s">
        <v>84</v>
      </c>
      <c r="N8089" t="s">
        <v>1432</v>
      </c>
    </row>
    <row r="8090" spans="1:14" x14ac:dyDescent="0.25">
      <c r="A8090" t="s">
        <v>11066</v>
      </c>
      <c r="B8090" t="s">
        <v>58</v>
      </c>
      <c r="C8090" t="s">
        <v>1515</v>
      </c>
      <c r="D8090" t="s">
        <v>86</v>
      </c>
      <c r="E8090" s="149">
        <v>344750</v>
      </c>
      <c r="F8090" s="149">
        <v>26937.05</v>
      </c>
      <c r="G8090" s="149">
        <v>371687.05</v>
      </c>
      <c r="H8090" s="150">
        <f>Tabela2[[#This Row],[PERCENTUAL REALIZADO2]]*1/100</f>
        <v>0.66790000000000005</v>
      </c>
      <c r="I8090">
        <v>66.790000000000006</v>
      </c>
      <c r="J8090" s="111">
        <v>40758</v>
      </c>
      <c r="K8090" s="111">
        <v>42368</v>
      </c>
      <c r="L8090" t="s">
        <v>2</v>
      </c>
      <c r="M8090" t="s">
        <v>84</v>
      </c>
      <c r="N8090" t="s">
        <v>1432</v>
      </c>
    </row>
    <row r="8091" spans="1:14" x14ac:dyDescent="0.25">
      <c r="A8091" t="s">
        <v>11067</v>
      </c>
      <c r="B8091" t="s">
        <v>58</v>
      </c>
      <c r="C8091" t="s">
        <v>1567</v>
      </c>
      <c r="D8091" t="s">
        <v>86</v>
      </c>
      <c r="E8091" s="149">
        <v>859030</v>
      </c>
      <c r="F8091" s="149">
        <v>53446.11</v>
      </c>
      <c r="G8091" s="149">
        <v>912476.11</v>
      </c>
      <c r="H8091" s="150">
        <f>Tabela2[[#This Row],[PERCENTUAL REALIZADO2]]*1/100</f>
        <v>0.5766</v>
      </c>
      <c r="I8091">
        <v>57.66</v>
      </c>
      <c r="J8091" s="111">
        <v>40847</v>
      </c>
      <c r="K8091" s="111">
        <v>42277</v>
      </c>
      <c r="L8091" t="s">
        <v>2</v>
      </c>
      <c r="M8091" t="s">
        <v>84</v>
      </c>
      <c r="N8091" t="s">
        <v>1432</v>
      </c>
    </row>
    <row r="8092" spans="1:14" x14ac:dyDescent="0.25">
      <c r="A8092" t="s">
        <v>11069</v>
      </c>
      <c r="B8092" t="s">
        <v>60</v>
      </c>
      <c r="C8092" t="s">
        <v>11068</v>
      </c>
      <c r="D8092" t="s">
        <v>86</v>
      </c>
      <c r="E8092" s="149">
        <v>1438295</v>
      </c>
      <c r="F8092" s="149">
        <v>14550</v>
      </c>
      <c r="G8092" s="149">
        <v>1452845</v>
      </c>
      <c r="H8092" s="150">
        <f>Tabela2[[#This Row],[PERCENTUAL REALIZADO2]]*1/100</f>
        <v>0</v>
      </c>
      <c r="I8092">
        <v>0</v>
      </c>
      <c r="J8092" s="111">
        <v>40590</v>
      </c>
      <c r="K8092" s="111">
        <v>42855</v>
      </c>
      <c r="L8092" t="s">
        <v>2</v>
      </c>
      <c r="M8092" t="s">
        <v>893</v>
      </c>
      <c r="N8092" t="s">
        <v>1557</v>
      </c>
    </row>
    <row r="8093" spans="1:14" x14ac:dyDescent="0.25">
      <c r="A8093" t="s">
        <v>11071</v>
      </c>
      <c r="B8093" t="s">
        <v>66</v>
      </c>
      <c r="C8093" t="s">
        <v>11070</v>
      </c>
      <c r="D8093" t="s">
        <v>86</v>
      </c>
      <c r="E8093" s="149">
        <v>1111925</v>
      </c>
      <c r="F8093" s="149">
        <v>13075</v>
      </c>
      <c r="G8093" s="149">
        <v>1125000</v>
      </c>
      <c r="H8093" s="150">
        <f>Tabela2[[#This Row],[PERCENTUAL REALIZADO2]]*1/100</f>
        <v>2.9900000000000003E-2</v>
      </c>
      <c r="I8093">
        <v>2.99</v>
      </c>
      <c r="J8093" s="111">
        <v>41270</v>
      </c>
      <c r="K8093" s="111">
        <v>43100</v>
      </c>
      <c r="L8093" t="s">
        <v>2</v>
      </c>
      <c r="M8093" t="s">
        <v>893</v>
      </c>
      <c r="N8093" t="s">
        <v>1557</v>
      </c>
    </row>
    <row r="8094" spans="1:14" x14ac:dyDescent="0.25">
      <c r="A8094" t="s">
        <v>11073</v>
      </c>
      <c r="B8094" t="s">
        <v>66</v>
      </c>
      <c r="C8094" t="s">
        <v>11072</v>
      </c>
      <c r="D8094" t="s">
        <v>82</v>
      </c>
      <c r="E8094" s="149">
        <v>97500</v>
      </c>
      <c r="F8094" s="149">
        <v>40501.42</v>
      </c>
      <c r="G8094" s="149">
        <v>138001.42000000001</v>
      </c>
      <c r="H8094" s="150">
        <f>Tabela2[[#This Row],[PERCENTUAL REALIZADO2]]*1/100</f>
        <v>0.91859999999999997</v>
      </c>
      <c r="I8094">
        <v>91.86</v>
      </c>
      <c r="J8094" s="111">
        <v>40910</v>
      </c>
      <c r="K8094" s="111">
        <v>42368</v>
      </c>
      <c r="L8094" t="s">
        <v>2</v>
      </c>
      <c r="M8094" t="s">
        <v>84</v>
      </c>
      <c r="N8094" t="s">
        <v>721</v>
      </c>
    </row>
    <row r="8095" spans="1:14" x14ac:dyDescent="0.25">
      <c r="A8095" t="s">
        <v>11075</v>
      </c>
      <c r="B8095" t="s">
        <v>57</v>
      </c>
      <c r="C8095" t="s">
        <v>11074</v>
      </c>
      <c r="D8095" t="s">
        <v>82</v>
      </c>
      <c r="E8095" s="149">
        <v>292500</v>
      </c>
      <c r="F8095" s="149">
        <v>69125.45</v>
      </c>
      <c r="G8095" s="149">
        <v>361625.45</v>
      </c>
      <c r="H8095" s="150">
        <f>Tabela2[[#This Row],[PERCENTUAL REALIZADO2]]*1/100</f>
        <v>0.61630000000000007</v>
      </c>
      <c r="I8095">
        <v>61.63</v>
      </c>
      <c r="J8095" s="111">
        <v>41003</v>
      </c>
      <c r="K8095" s="111">
        <v>43099</v>
      </c>
      <c r="L8095" t="s">
        <v>2</v>
      </c>
      <c r="M8095" t="s">
        <v>84</v>
      </c>
      <c r="N8095" t="s">
        <v>721</v>
      </c>
    </row>
    <row r="8096" spans="1:14" x14ac:dyDescent="0.25">
      <c r="A8096" t="s">
        <v>11077</v>
      </c>
      <c r="B8096" t="s">
        <v>61</v>
      </c>
      <c r="C8096" t="s">
        <v>11076</v>
      </c>
      <c r="D8096" t="s">
        <v>117</v>
      </c>
      <c r="E8096" s="149">
        <v>146250</v>
      </c>
      <c r="F8096" s="149">
        <v>34240.33</v>
      </c>
      <c r="G8096" s="149">
        <v>180490.33</v>
      </c>
      <c r="H8096" s="150">
        <f>Tabela2[[#This Row],[PERCENTUAL REALIZADO2]]*1/100</f>
        <v>0.2011</v>
      </c>
      <c r="I8096">
        <v>20.11</v>
      </c>
      <c r="J8096" s="111">
        <v>41089</v>
      </c>
      <c r="K8096" s="111">
        <v>42004</v>
      </c>
      <c r="L8096" t="s">
        <v>2</v>
      </c>
      <c r="M8096" t="s">
        <v>120</v>
      </c>
      <c r="N8096" t="s">
        <v>722</v>
      </c>
    </row>
    <row r="8097" spans="1:14" x14ac:dyDescent="0.25">
      <c r="A8097" t="s">
        <v>11078</v>
      </c>
      <c r="B8097" t="s">
        <v>61</v>
      </c>
      <c r="C8097" t="s">
        <v>1445</v>
      </c>
      <c r="D8097" t="s">
        <v>117</v>
      </c>
      <c r="E8097" s="149">
        <v>195000</v>
      </c>
      <c r="F8097" s="149">
        <v>400795.26</v>
      </c>
      <c r="G8097" s="149">
        <v>595795.26</v>
      </c>
      <c r="H8097" s="150">
        <f>Tabela2[[#This Row],[PERCENTUAL REALIZADO2]]*1/100</f>
        <v>0.23800000000000002</v>
      </c>
      <c r="I8097">
        <v>23.8</v>
      </c>
      <c r="J8097" s="111">
        <v>41089</v>
      </c>
      <c r="K8097" s="111">
        <v>43131</v>
      </c>
      <c r="L8097" t="s">
        <v>2</v>
      </c>
      <c r="M8097" t="s">
        <v>120</v>
      </c>
      <c r="N8097" t="s">
        <v>722</v>
      </c>
    </row>
    <row r="8098" spans="1:14" x14ac:dyDescent="0.25">
      <c r="A8098" t="s">
        <v>11080</v>
      </c>
      <c r="B8098" t="s">
        <v>56</v>
      </c>
      <c r="C8098" t="s">
        <v>11079</v>
      </c>
      <c r="D8098" t="s">
        <v>117</v>
      </c>
      <c r="E8098" s="149">
        <v>487500</v>
      </c>
      <c r="F8098" s="149">
        <v>698281.14</v>
      </c>
      <c r="G8098" s="149">
        <v>1185781.1399999999</v>
      </c>
      <c r="H8098" s="150">
        <f>Tabela2[[#This Row],[PERCENTUAL REALIZADO2]]*1/100</f>
        <v>0.8226</v>
      </c>
      <c r="I8098">
        <v>82.26</v>
      </c>
      <c r="J8098" s="111">
        <v>41085</v>
      </c>
      <c r="K8098" s="111">
        <v>42916</v>
      </c>
      <c r="L8098" t="s">
        <v>2</v>
      </c>
      <c r="M8098" t="s">
        <v>120</v>
      </c>
      <c r="N8098" t="s">
        <v>722</v>
      </c>
    </row>
    <row r="8099" spans="1:14" x14ac:dyDescent="0.25">
      <c r="A8099" t="s">
        <v>11082</v>
      </c>
      <c r="B8099" t="s">
        <v>55</v>
      </c>
      <c r="C8099" t="s">
        <v>11081</v>
      </c>
      <c r="D8099" t="s">
        <v>117</v>
      </c>
      <c r="E8099" s="149">
        <v>146250</v>
      </c>
      <c r="F8099" s="149">
        <v>2985</v>
      </c>
      <c r="G8099" s="149">
        <v>149235</v>
      </c>
      <c r="H8099" s="150">
        <f>Tabela2[[#This Row],[PERCENTUAL REALIZADO2]]*1/100</f>
        <v>0</v>
      </c>
      <c r="I8099">
        <v>0</v>
      </c>
      <c r="J8099" s="111">
        <v>41066</v>
      </c>
      <c r="K8099" s="111">
        <v>42735</v>
      </c>
      <c r="L8099" t="s">
        <v>2</v>
      </c>
      <c r="M8099" t="s">
        <v>120</v>
      </c>
      <c r="N8099" t="s">
        <v>1476</v>
      </c>
    </row>
    <row r="8100" spans="1:14" x14ac:dyDescent="0.25">
      <c r="A8100" t="s">
        <v>11085</v>
      </c>
      <c r="B8100" t="s">
        <v>46</v>
      </c>
      <c r="C8100" t="s">
        <v>11084</v>
      </c>
      <c r="D8100" t="s">
        <v>90</v>
      </c>
      <c r="E8100" s="149">
        <v>148499.91</v>
      </c>
      <c r="F8100" s="149">
        <v>1500</v>
      </c>
      <c r="G8100" s="149">
        <v>149999.91</v>
      </c>
      <c r="H8100" s="150">
        <f>Tabela2[[#This Row],[PERCENTUAL REALIZADO2]]*1/100</f>
        <v>0.71</v>
      </c>
      <c r="I8100">
        <v>71</v>
      </c>
      <c r="J8100" s="111">
        <v>40591</v>
      </c>
      <c r="L8100" t="s">
        <v>2</v>
      </c>
      <c r="M8100" t="s">
        <v>80</v>
      </c>
      <c r="N8100" t="s">
        <v>880</v>
      </c>
    </row>
    <row r="8101" spans="1:14" x14ac:dyDescent="0.25">
      <c r="A8101" t="s">
        <v>11087</v>
      </c>
      <c r="B8101" t="s">
        <v>48</v>
      </c>
      <c r="C8101" t="s">
        <v>11086</v>
      </c>
      <c r="D8101" t="s">
        <v>90</v>
      </c>
      <c r="E8101" s="149">
        <v>820526.4</v>
      </c>
      <c r="F8101" s="149">
        <v>11040</v>
      </c>
      <c r="G8101" s="149">
        <v>831566.4</v>
      </c>
      <c r="H8101" s="150">
        <f>Tabela2[[#This Row],[PERCENTUAL REALIZADO2]]*1/100</f>
        <v>0.32469999999999999</v>
      </c>
      <c r="I8101">
        <v>32.47</v>
      </c>
      <c r="J8101" s="111">
        <v>40513</v>
      </c>
      <c r="K8101" s="111">
        <v>42794</v>
      </c>
      <c r="L8101" t="s">
        <v>2</v>
      </c>
      <c r="M8101" t="s">
        <v>80</v>
      </c>
      <c r="N8101" t="s">
        <v>880</v>
      </c>
    </row>
    <row r="8102" spans="1:14" x14ac:dyDescent="0.25">
      <c r="A8102" t="s">
        <v>11089</v>
      </c>
      <c r="B8102" t="s">
        <v>48</v>
      </c>
      <c r="C8102" t="s">
        <v>11088</v>
      </c>
      <c r="D8102" t="s">
        <v>123</v>
      </c>
      <c r="E8102" s="149">
        <v>43037600</v>
      </c>
      <c r="F8102" s="149">
        <v>3742400</v>
      </c>
      <c r="G8102" s="149">
        <v>46780000</v>
      </c>
      <c r="H8102" s="150">
        <f>Tabela2[[#This Row],[PERCENTUAL REALIZADO2]]*1/100</f>
        <v>0.24489999999999998</v>
      </c>
      <c r="I8102">
        <v>24.49</v>
      </c>
      <c r="J8102" s="111">
        <v>40891</v>
      </c>
      <c r="K8102" s="111">
        <v>43336</v>
      </c>
      <c r="L8102" t="s">
        <v>2</v>
      </c>
      <c r="M8102" t="s">
        <v>125</v>
      </c>
      <c r="N8102" t="s">
        <v>723</v>
      </c>
    </row>
    <row r="8103" spans="1:14" x14ac:dyDescent="0.25">
      <c r="A8103" t="s">
        <v>11091</v>
      </c>
      <c r="B8103" t="s">
        <v>65</v>
      </c>
      <c r="C8103" t="s">
        <v>11090</v>
      </c>
      <c r="D8103" t="s">
        <v>123</v>
      </c>
      <c r="E8103" s="149">
        <v>162457170.90000001</v>
      </c>
      <c r="F8103" s="149">
        <v>3315452.47</v>
      </c>
      <c r="G8103" s="149">
        <v>165772623.37</v>
      </c>
      <c r="H8103" s="150">
        <f>Tabela2[[#This Row],[PERCENTUAL REALIZADO2]]*1/100</f>
        <v>0</v>
      </c>
      <c r="I8103">
        <v>0</v>
      </c>
      <c r="J8103" s="111">
        <v>40976</v>
      </c>
      <c r="L8103" t="s">
        <v>2</v>
      </c>
      <c r="M8103" t="s">
        <v>125</v>
      </c>
      <c r="N8103" t="s">
        <v>723</v>
      </c>
    </row>
    <row r="8104" spans="1:14" x14ac:dyDescent="0.25">
      <c r="A8104" t="s">
        <v>1880</v>
      </c>
      <c r="B8104" t="s">
        <v>48</v>
      </c>
      <c r="C8104" t="s">
        <v>1471</v>
      </c>
      <c r="D8104" t="s">
        <v>82</v>
      </c>
      <c r="E8104" s="149">
        <v>292500</v>
      </c>
      <c r="F8104" s="149">
        <v>60317.35</v>
      </c>
      <c r="G8104" s="149">
        <v>352817.35</v>
      </c>
      <c r="H8104" s="150">
        <f>Tabela2[[#This Row],[PERCENTUAL REALIZADO2]]*1/100</f>
        <v>0.81720000000000004</v>
      </c>
      <c r="I8104">
        <v>81.72</v>
      </c>
      <c r="J8104" s="111">
        <v>41078</v>
      </c>
      <c r="K8104" s="111">
        <v>43152</v>
      </c>
      <c r="L8104" t="s">
        <v>2</v>
      </c>
      <c r="M8104" t="s">
        <v>84</v>
      </c>
      <c r="N8104" t="s">
        <v>721</v>
      </c>
    </row>
    <row r="8105" spans="1:14" x14ac:dyDescent="0.25">
      <c r="A8105" t="s">
        <v>11092</v>
      </c>
      <c r="B8105" t="s">
        <v>61</v>
      </c>
      <c r="C8105" t="s">
        <v>1538</v>
      </c>
      <c r="D8105" t="s">
        <v>82</v>
      </c>
      <c r="E8105" s="149">
        <v>292500</v>
      </c>
      <c r="F8105" s="149">
        <v>181882.19</v>
      </c>
      <c r="G8105" s="149">
        <v>474382.19</v>
      </c>
      <c r="H8105" s="150">
        <f>Tabela2[[#This Row],[PERCENTUAL REALIZADO2]]*1/100</f>
        <v>5.3099999999999994E-2</v>
      </c>
      <c r="I8105">
        <v>5.31</v>
      </c>
      <c r="J8105" s="111">
        <v>41072</v>
      </c>
      <c r="K8105" s="111">
        <v>43376</v>
      </c>
      <c r="L8105" t="s">
        <v>2</v>
      </c>
      <c r="M8105" t="s">
        <v>84</v>
      </c>
      <c r="N8105" t="s">
        <v>721</v>
      </c>
    </row>
    <row r="8106" spans="1:14" x14ac:dyDescent="0.25">
      <c r="A8106" t="s">
        <v>137</v>
      </c>
      <c r="B8106" t="s">
        <v>51</v>
      </c>
      <c r="C8106" t="s">
        <v>1461</v>
      </c>
      <c r="D8106" t="s">
        <v>86</v>
      </c>
      <c r="E8106" s="149">
        <v>176620</v>
      </c>
      <c r="F8106" s="149">
        <v>11583.78</v>
      </c>
      <c r="G8106" s="149">
        <v>188203.78</v>
      </c>
      <c r="H8106" s="150">
        <f>Tabela2[[#This Row],[PERCENTUAL REALIZADO2]]*1/100</f>
        <v>0.25379999999999997</v>
      </c>
      <c r="I8106">
        <v>25.38</v>
      </c>
      <c r="J8106" s="111">
        <v>41075</v>
      </c>
      <c r="K8106" s="111">
        <v>42734</v>
      </c>
      <c r="L8106" t="s">
        <v>2</v>
      </c>
      <c r="M8106" t="s">
        <v>84</v>
      </c>
      <c r="N8106" t="s">
        <v>1432</v>
      </c>
    </row>
    <row r="8107" spans="1:14" x14ac:dyDescent="0.25">
      <c r="A8107" t="s">
        <v>11095</v>
      </c>
      <c r="B8107" t="s">
        <v>48</v>
      </c>
      <c r="C8107" t="s">
        <v>11094</v>
      </c>
      <c r="D8107" t="s">
        <v>86</v>
      </c>
      <c r="E8107" s="149">
        <v>364530</v>
      </c>
      <c r="F8107" s="149">
        <v>15700.11</v>
      </c>
      <c r="G8107" s="149">
        <v>380230.11</v>
      </c>
      <c r="H8107" s="150">
        <f>Tabela2[[#This Row],[PERCENTUAL REALIZADO2]]*1/100</f>
        <v>0.49490000000000001</v>
      </c>
      <c r="I8107">
        <v>49.49</v>
      </c>
      <c r="J8107" s="111">
        <v>40826</v>
      </c>
      <c r="K8107" s="111">
        <v>43250</v>
      </c>
      <c r="L8107" t="s">
        <v>2</v>
      </c>
      <c r="M8107" t="s">
        <v>84</v>
      </c>
      <c r="N8107" t="s">
        <v>1432</v>
      </c>
    </row>
    <row r="8108" spans="1:14" x14ac:dyDescent="0.25">
      <c r="A8108" t="s">
        <v>11096</v>
      </c>
      <c r="B8108" t="s">
        <v>48</v>
      </c>
      <c r="C8108" t="s">
        <v>725</v>
      </c>
      <c r="D8108" t="s">
        <v>86</v>
      </c>
      <c r="E8108" s="149">
        <v>789800</v>
      </c>
      <c r="F8108" s="149">
        <v>63184</v>
      </c>
      <c r="G8108" s="149">
        <v>852984</v>
      </c>
      <c r="H8108" s="150">
        <f>Tabela2[[#This Row],[PERCENTUAL REALIZADO2]]*1/100</f>
        <v>0.56009999999999993</v>
      </c>
      <c r="I8108">
        <v>56.01</v>
      </c>
      <c r="J8108" s="111">
        <v>41040</v>
      </c>
      <c r="K8108" s="111">
        <v>43211</v>
      </c>
      <c r="L8108" t="s">
        <v>2</v>
      </c>
      <c r="M8108" t="s">
        <v>84</v>
      </c>
      <c r="N8108" t="s">
        <v>1432</v>
      </c>
    </row>
    <row r="8109" spans="1:14" x14ac:dyDescent="0.25">
      <c r="A8109" t="s">
        <v>11097</v>
      </c>
      <c r="B8109" t="s">
        <v>56</v>
      </c>
      <c r="C8109" t="s">
        <v>274</v>
      </c>
      <c r="D8109" t="s">
        <v>82</v>
      </c>
      <c r="E8109" s="149">
        <v>292500</v>
      </c>
      <c r="F8109" s="149">
        <v>16292.77</v>
      </c>
      <c r="G8109" s="149">
        <v>308792.77</v>
      </c>
      <c r="H8109" s="150">
        <f>Tabela2[[#This Row],[PERCENTUAL REALIZADO2]]*1/100</f>
        <v>0.79980000000000007</v>
      </c>
      <c r="I8109">
        <v>79.98</v>
      </c>
      <c r="J8109" s="111">
        <v>41078</v>
      </c>
      <c r="K8109" s="111">
        <v>43464</v>
      </c>
      <c r="L8109" t="s">
        <v>2</v>
      </c>
      <c r="M8109" t="s">
        <v>84</v>
      </c>
      <c r="N8109" t="s">
        <v>721</v>
      </c>
    </row>
    <row r="8110" spans="1:14" x14ac:dyDescent="0.25">
      <c r="A8110" t="s">
        <v>1610</v>
      </c>
      <c r="B8110" t="s">
        <v>48</v>
      </c>
      <c r="C8110" t="s">
        <v>1350</v>
      </c>
      <c r="D8110" t="s">
        <v>117</v>
      </c>
      <c r="E8110" s="149">
        <v>1560000</v>
      </c>
      <c r="F8110" s="149">
        <v>173334</v>
      </c>
      <c r="G8110" s="149">
        <v>1733334</v>
      </c>
      <c r="H8110" s="150">
        <f>Tabela2[[#This Row],[PERCENTUAL REALIZADO2]]*1/100</f>
        <v>2.1600000000000001E-2</v>
      </c>
      <c r="I8110">
        <v>2.16</v>
      </c>
      <c r="J8110" s="111">
        <v>41011</v>
      </c>
      <c r="K8110" s="111">
        <v>43096</v>
      </c>
      <c r="L8110" t="s">
        <v>2</v>
      </c>
      <c r="M8110" t="s">
        <v>120</v>
      </c>
      <c r="N8110" t="s">
        <v>722</v>
      </c>
    </row>
    <row r="8111" spans="1:14" x14ac:dyDescent="0.25">
      <c r="A8111" t="s">
        <v>11098</v>
      </c>
      <c r="B8111" t="s">
        <v>48</v>
      </c>
      <c r="C8111" t="s">
        <v>1867</v>
      </c>
      <c r="D8111" t="s">
        <v>117</v>
      </c>
      <c r="E8111" s="149">
        <v>487500</v>
      </c>
      <c r="F8111" s="149">
        <v>45067.74</v>
      </c>
      <c r="G8111" s="149">
        <v>532567.74</v>
      </c>
      <c r="H8111" s="150">
        <f>Tabela2[[#This Row],[PERCENTUAL REALIZADO2]]*1/100</f>
        <v>9.7599999999999992E-2</v>
      </c>
      <c r="I8111">
        <v>9.76</v>
      </c>
      <c r="J8111" s="111">
        <v>40896</v>
      </c>
      <c r="K8111" s="111">
        <v>43220</v>
      </c>
      <c r="L8111" t="s">
        <v>2</v>
      </c>
      <c r="M8111" t="s">
        <v>120</v>
      </c>
      <c r="N8111" t="s">
        <v>722</v>
      </c>
    </row>
    <row r="8112" spans="1:14" x14ac:dyDescent="0.25">
      <c r="A8112" t="s">
        <v>11100</v>
      </c>
      <c r="B8112" t="s">
        <v>48</v>
      </c>
      <c r="C8112" t="s">
        <v>11099</v>
      </c>
      <c r="D8112" t="s">
        <v>117</v>
      </c>
      <c r="E8112" s="149">
        <v>341250</v>
      </c>
      <c r="F8112" s="149">
        <v>42838.239999999998</v>
      </c>
      <c r="G8112" s="149">
        <v>384088.24</v>
      </c>
      <c r="H8112" s="150">
        <f>Tabela2[[#This Row],[PERCENTUAL REALIZADO2]]*1/100</f>
        <v>0.49819999999999998</v>
      </c>
      <c r="I8112">
        <v>49.82</v>
      </c>
      <c r="J8112" s="111">
        <v>40941</v>
      </c>
      <c r="K8112" s="111">
        <v>43250</v>
      </c>
      <c r="L8112" t="s">
        <v>2</v>
      </c>
      <c r="M8112" t="s">
        <v>120</v>
      </c>
      <c r="N8112" t="s">
        <v>722</v>
      </c>
    </row>
    <row r="8113" spans="1:14" x14ac:dyDescent="0.25">
      <c r="A8113" t="s">
        <v>11101</v>
      </c>
      <c r="B8113" t="s">
        <v>47</v>
      </c>
      <c r="C8113" t="s">
        <v>1889</v>
      </c>
      <c r="D8113" t="s">
        <v>86</v>
      </c>
      <c r="E8113" s="149">
        <v>196400</v>
      </c>
      <c r="F8113" s="149">
        <v>4600</v>
      </c>
      <c r="G8113" s="149">
        <v>201000</v>
      </c>
      <c r="H8113" s="150">
        <f>Tabela2[[#This Row],[PERCENTUAL REALIZADO2]]*1/100</f>
        <v>0.39770000000000005</v>
      </c>
      <c r="I8113">
        <v>39.770000000000003</v>
      </c>
      <c r="J8113" s="111">
        <v>41065</v>
      </c>
      <c r="K8113" s="111">
        <v>42399</v>
      </c>
      <c r="L8113" t="s">
        <v>2</v>
      </c>
      <c r="M8113" t="s">
        <v>84</v>
      </c>
      <c r="N8113" t="s">
        <v>1432</v>
      </c>
    </row>
    <row r="8114" spans="1:14" x14ac:dyDescent="0.25">
      <c r="A8114" t="s">
        <v>11103</v>
      </c>
      <c r="B8114" t="s">
        <v>46</v>
      </c>
      <c r="C8114" t="s">
        <v>11102</v>
      </c>
      <c r="D8114" t="s">
        <v>90</v>
      </c>
      <c r="E8114" s="149">
        <v>362784</v>
      </c>
      <c r="F8114" s="149">
        <v>12000</v>
      </c>
      <c r="G8114" s="149">
        <v>374784</v>
      </c>
      <c r="H8114" s="150">
        <f>Tabela2[[#This Row],[PERCENTUAL REALIZADO2]]*1/100</f>
        <v>0.41389999999999999</v>
      </c>
      <c r="I8114">
        <v>41.39</v>
      </c>
      <c r="J8114" s="111">
        <v>41097</v>
      </c>
      <c r="L8114" t="s">
        <v>2</v>
      </c>
      <c r="M8114" t="s">
        <v>80</v>
      </c>
      <c r="N8114" t="s">
        <v>880</v>
      </c>
    </row>
    <row r="8115" spans="1:14" x14ac:dyDescent="0.25">
      <c r="A8115" t="s">
        <v>11105</v>
      </c>
      <c r="B8115" t="s">
        <v>51</v>
      </c>
      <c r="C8115" t="s">
        <v>11104</v>
      </c>
      <c r="D8115" t="s">
        <v>90</v>
      </c>
      <c r="E8115" s="149">
        <v>2216275</v>
      </c>
      <c r="F8115" s="149">
        <v>70566</v>
      </c>
      <c r="G8115" s="149">
        <v>2286841</v>
      </c>
      <c r="H8115" s="150">
        <f>Tabela2[[#This Row],[PERCENTUAL REALIZADO2]]*1/100</f>
        <v>0.81</v>
      </c>
      <c r="I8115">
        <v>81</v>
      </c>
      <c r="J8115" s="111">
        <v>40519</v>
      </c>
      <c r="K8115" s="111">
        <v>43497</v>
      </c>
      <c r="L8115" t="s">
        <v>2</v>
      </c>
      <c r="M8115" t="s">
        <v>80</v>
      </c>
      <c r="N8115" t="s">
        <v>1232</v>
      </c>
    </row>
    <row r="8116" spans="1:14" x14ac:dyDescent="0.25">
      <c r="A8116" t="s">
        <v>11106</v>
      </c>
      <c r="B8116" t="s">
        <v>52</v>
      </c>
      <c r="C8116" t="s">
        <v>1505</v>
      </c>
      <c r="D8116" t="s">
        <v>86</v>
      </c>
      <c r="E8116" s="149">
        <v>1482100</v>
      </c>
      <c r="F8116" s="149">
        <v>45000</v>
      </c>
      <c r="G8116" s="149">
        <v>1527100</v>
      </c>
      <c r="H8116" s="150">
        <f>Tabela2[[#This Row],[PERCENTUAL REALIZADO2]]*1/100</f>
        <v>0</v>
      </c>
      <c r="I8116">
        <v>0</v>
      </c>
      <c r="J8116" s="111">
        <v>40984</v>
      </c>
      <c r="K8116" s="111">
        <v>42216</v>
      </c>
      <c r="L8116" t="s">
        <v>2</v>
      </c>
      <c r="M8116" t="s">
        <v>84</v>
      </c>
      <c r="N8116" t="s">
        <v>1432</v>
      </c>
    </row>
    <row r="8117" spans="1:14" x14ac:dyDescent="0.25">
      <c r="A8117" t="s">
        <v>11108</v>
      </c>
      <c r="B8117" t="s">
        <v>62</v>
      </c>
      <c r="C8117" t="s">
        <v>11107</v>
      </c>
      <c r="D8117" t="s">
        <v>90</v>
      </c>
      <c r="E8117" s="149">
        <v>4839465.5999999996</v>
      </c>
      <c r="F8117" s="149">
        <v>201644.4</v>
      </c>
      <c r="G8117" s="149">
        <v>5041110</v>
      </c>
      <c r="H8117" s="150">
        <f>Tabela2[[#This Row],[PERCENTUAL REALIZADO2]]*1/100</f>
        <v>0.37369999999999998</v>
      </c>
      <c r="I8117">
        <v>37.369999999999997</v>
      </c>
      <c r="J8117" s="111">
        <v>40730</v>
      </c>
      <c r="K8117" s="111">
        <v>42460</v>
      </c>
      <c r="L8117" t="s">
        <v>2</v>
      </c>
      <c r="M8117" t="s">
        <v>80</v>
      </c>
      <c r="N8117" t="s">
        <v>1563</v>
      </c>
    </row>
    <row r="8118" spans="1:14" x14ac:dyDescent="0.25">
      <c r="A8118" t="s">
        <v>11109</v>
      </c>
      <c r="B8118" t="s">
        <v>59</v>
      </c>
      <c r="C8118" t="s">
        <v>1883</v>
      </c>
      <c r="D8118" t="s">
        <v>90</v>
      </c>
      <c r="E8118" s="149">
        <v>450000</v>
      </c>
      <c r="F8118" s="149">
        <v>5400</v>
      </c>
      <c r="G8118" s="149">
        <v>455400</v>
      </c>
      <c r="H8118" s="150">
        <f>Tabela2[[#This Row],[PERCENTUAL REALIZADO2]]*1/100</f>
        <v>0.93840000000000001</v>
      </c>
      <c r="I8118">
        <v>93.84</v>
      </c>
      <c r="J8118" s="111">
        <v>40952</v>
      </c>
      <c r="K8118" s="111">
        <v>41810</v>
      </c>
      <c r="L8118" t="s">
        <v>2</v>
      </c>
      <c r="M8118" t="s">
        <v>80</v>
      </c>
      <c r="N8118" t="s">
        <v>112</v>
      </c>
    </row>
    <row r="8119" spans="1:14" x14ac:dyDescent="0.25">
      <c r="A8119" t="s">
        <v>11110</v>
      </c>
      <c r="B8119" t="s">
        <v>62</v>
      </c>
      <c r="C8119" t="s">
        <v>1644</v>
      </c>
      <c r="D8119" t="s">
        <v>82</v>
      </c>
      <c r="E8119" s="149">
        <v>292500</v>
      </c>
      <c r="F8119" s="149">
        <v>7500</v>
      </c>
      <c r="G8119" s="149">
        <v>300000</v>
      </c>
      <c r="H8119" s="150">
        <f>Tabela2[[#This Row],[PERCENTUAL REALIZADO2]]*1/100</f>
        <v>0.88340000000000007</v>
      </c>
      <c r="I8119">
        <v>88.34</v>
      </c>
      <c r="J8119" s="111">
        <v>41089</v>
      </c>
      <c r="K8119" s="111">
        <v>42916</v>
      </c>
      <c r="L8119" t="s">
        <v>2</v>
      </c>
      <c r="M8119" t="s">
        <v>84</v>
      </c>
      <c r="N8119" t="s">
        <v>721</v>
      </c>
    </row>
    <row r="8120" spans="1:14" x14ac:dyDescent="0.25">
      <c r="A8120" t="s">
        <v>11111</v>
      </c>
      <c r="B8120" t="s">
        <v>51</v>
      </c>
      <c r="C8120" t="s">
        <v>1533</v>
      </c>
      <c r="D8120" t="s">
        <v>82</v>
      </c>
      <c r="E8120" s="149">
        <v>195000</v>
      </c>
      <c r="F8120" s="149">
        <v>9000</v>
      </c>
      <c r="G8120" s="149">
        <v>204000</v>
      </c>
      <c r="H8120" s="150">
        <f>Tabela2[[#This Row],[PERCENTUAL REALIZADO2]]*1/100</f>
        <v>0.29139999999999999</v>
      </c>
      <c r="I8120">
        <v>29.14</v>
      </c>
      <c r="J8120" s="111">
        <v>41089</v>
      </c>
      <c r="K8120" s="111">
        <v>42003</v>
      </c>
      <c r="L8120" t="s">
        <v>2</v>
      </c>
      <c r="M8120" t="s">
        <v>84</v>
      </c>
      <c r="N8120" t="s">
        <v>721</v>
      </c>
    </row>
    <row r="8121" spans="1:14" x14ac:dyDescent="0.25">
      <c r="A8121" t="s">
        <v>11113</v>
      </c>
      <c r="B8121" t="s">
        <v>54</v>
      </c>
      <c r="C8121" t="s">
        <v>11112</v>
      </c>
      <c r="D8121" t="s">
        <v>90</v>
      </c>
      <c r="E8121" s="149">
        <v>2073080</v>
      </c>
      <c r="F8121" s="149">
        <v>47060</v>
      </c>
      <c r="G8121" s="149">
        <v>2120140</v>
      </c>
      <c r="H8121" s="150">
        <f>Tabela2[[#This Row],[PERCENTUAL REALIZADO2]]*1/100</f>
        <v>0</v>
      </c>
      <c r="I8121">
        <v>0</v>
      </c>
      <c r="J8121" s="111">
        <v>40561</v>
      </c>
      <c r="K8121" s="111">
        <v>41850</v>
      </c>
      <c r="L8121" t="s">
        <v>2</v>
      </c>
      <c r="M8121" t="s">
        <v>80</v>
      </c>
      <c r="N8121" t="s">
        <v>1232</v>
      </c>
    </row>
    <row r="8122" spans="1:14" x14ac:dyDescent="0.25">
      <c r="A8122" t="s">
        <v>11115</v>
      </c>
      <c r="B8122" t="s">
        <v>53</v>
      </c>
      <c r="C8122" t="s">
        <v>11114</v>
      </c>
      <c r="D8122" t="s">
        <v>86</v>
      </c>
      <c r="E8122" s="149">
        <v>66057.5</v>
      </c>
      <c r="F8122" s="149">
        <v>6605.7</v>
      </c>
      <c r="G8122" s="149">
        <v>72663.199999999997</v>
      </c>
      <c r="H8122" s="150">
        <f>Tabela2[[#This Row],[PERCENTUAL REALIZADO2]]*1/100</f>
        <v>0.24239999999999998</v>
      </c>
      <c r="I8122">
        <v>24.24</v>
      </c>
      <c r="J8122" s="111">
        <v>40598</v>
      </c>
      <c r="K8122" s="111">
        <v>42735</v>
      </c>
      <c r="L8122" t="s">
        <v>2</v>
      </c>
      <c r="M8122" t="s">
        <v>893</v>
      </c>
      <c r="N8122" t="s">
        <v>1557</v>
      </c>
    </row>
    <row r="8123" spans="1:14" x14ac:dyDescent="0.25">
      <c r="A8123" t="s">
        <v>11116</v>
      </c>
      <c r="B8123" t="s">
        <v>55</v>
      </c>
      <c r="C8123" t="s">
        <v>1872</v>
      </c>
      <c r="D8123" t="s">
        <v>90</v>
      </c>
      <c r="E8123" s="149">
        <v>285728.78000000003</v>
      </c>
      <c r="F8123" s="149">
        <v>8836.9699999999993</v>
      </c>
      <c r="G8123" s="149">
        <v>294565.75</v>
      </c>
      <c r="H8123" s="150">
        <f>Tabela2[[#This Row],[PERCENTUAL REALIZADO2]]*1/100</f>
        <v>0.48039999999999999</v>
      </c>
      <c r="I8123">
        <v>48.04</v>
      </c>
      <c r="J8123" s="111">
        <v>41096</v>
      </c>
      <c r="K8123" s="111">
        <v>42735</v>
      </c>
      <c r="L8123" t="s">
        <v>2</v>
      </c>
      <c r="M8123" t="s">
        <v>80</v>
      </c>
      <c r="N8123" t="s">
        <v>112</v>
      </c>
    </row>
    <row r="8124" spans="1:14" x14ac:dyDescent="0.25">
      <c r="A8124" t="s">
        <v>11118</v>
      </c>
      <c r="B8124" t="s">
        <v>45</v>
      </c>
      <c r="C8124" t="s">
        <v>11117</v>
      </c>
      <c r="D8124" t="s">
        <v>90</v>
      </c>
      <c r="E8124" s="149">
        <v>99960</v>
      </c>
      <c r="F8124" s="149">
        <v>2040</v>
      </c>
      <c r="G8124" s="149">
        <v>102000</v>
      </c>
      <c r="H8124" s="150">
        <f>Tabela2[[#This Row],[PERCENTUAL REALIZADO2]]*1/100</f>
        <v>0.51</v>
      </c>
      <c r="I8124">
        <v>51</v>
      </c>
      <c r="J8124" s="111">
        <v>40438</v>
      </c>
      <c r="K8124" s="111">
        <v>42673</v>
      </c>
      <c r="L8124" t="s">
        <v>2</v>
      </c>
      <c r="M8124" t="s">
        <v>80</v>
      </c>
      <c r="N8124" t="s">
        <v>1232</v>
      </c>
    </row>
    <row r="8125" spans="1:14" x14ac:dyDescent="0.25">
      <c r="A8125" t="s">
        <v>11119</v>
      </c>
      <c r="B8125" t="s">
        <v>54</v>
      </c>
      <c r="C8125" t="s">
        <v>11112</v>
      </c>
      <c r="D8125" t="s">
        <v>90</v>
      </c>
      <c r="E8125" s="149">
        <v>1851935</v>
      </c>
      <c r="F8125" s="149">
        <v>25650</v>
      </c>
      <c r="G8125" s="149">
        <v>1877585</v>
      </c>
      <c r="H8125" s="150">
        <f>Tabela2[[#This Row],[PERCENTUAL REALIZADO2]]*1/100</f>
        <v>0</v>
      </c>
      <c r="I8125">
        <v>0</v>
      </c>
      <c r="J8125" s="111">
        <v>40561</v>
      </c>
      <c r="K8125" s="111">
        <v>41850</v>
      </c>
      <c r="L8125" t="s">
        <v>2</v>
      </c>
      <c r="M8125" t="s">
        <v>80</v>
      </c>
      <c r="N8125" t="s">
        <v>1563</v>
      </c>
    </row>
    <row r="8126" spans="1:14" x14ac:dyDescent="0.25">
      <c r="A8126" t="s">
        <v>11120</v>
      </c>
      <c r="B8126" t="s">
        <v>48</v>
      </c>
      <c r="C8126" t="s">
        <v>4416</v>
      </c>
      <c r="D8126" t="s">
        <v>82</v>
      </c>
      <c r="E8126" s="149">
        <v>341250</v>
      </c>
      <c r="F8126" s="149">
        <v>17915.63</v>
      </c>
      <c r="G8126" s="149">
        <v>359165.63</v>
      </c>
      <c r="H8126" s="150">
        <f>Tabela2[[#This Row],[PERCENTUAL REALIZADO2]]*1/100</f>
        <v>0.70269999999999999</v>
      </c>
      <c r="I8126">
        <v>70.27</v>
      </c>
      <c r="J8126" s="111">
        <v>40924</v>
      </c>
      <c r="K8126" s="111">
        <v>43249</v>
      </c>
      <c r="L8126" t="s">
        <v>2</v>
      </c>
      <c r="M8126" t="s">
        <v>84</v>
      </c>
      <c r="N8126" t="s">
        <v>721</v>
      </c>
    </row>
    <row r="8127" spans="1:14" x14ac:dyDescent="0.25">
      <c r="A8127" t="s">
        <v>11122</v>
      </c>
      <c r="B8127" t="s">
        <v>55</v>
      </c>
      <c r="C8127" t="s">
        <v>11121</v>
      </c>
      <c r="D8127" t="s">
        <v>90</v>
      </c>
      <c r="E8127" s="149">
        <v>201972</v>
      </c>
      <c r="F8127" s="149">
        <v>5480</v>
      </c>
      <c r="G8127" s="149">
        <v>207452</v>
      </c>
      <c r="H8127" s="150">
        <f>Tabela2[[#This Row],[PERCENTUAL REALIZADO2]]*1/100</f>
        <v>0</v>
      </c>
      <c r="I8127">
        <v>0</v>
      </c>
      <c r="J8127" s="111">
        <v>40301</v>
      </c>
      <c r="K8127" s="111">
        <v>41639</v>
      </c>
      <c r="L8127" t="s">
        <v>2</v>
      </c>
      <c r="M8127" t="s">
        <v>80</v>
      </c>
      <c r="N8127" t="s">
        <v>112</v>
      </c>
    </row>
    <row r="8128" spans="1:14" x14ac:dyDescent="0.25">
      <c r="A8128" t="s">
        <v>11124</v>
      </c>
      <c r="B8128" t="s">
        <v>62</v>
      </c>
      <c r="C8128" t="s">
        <v>11123</v>
      </c>
      <c r="D8128" t="s">
        <v>90</v>
      </c>
      <c r="E8128" s="149">
        <v>7553421</v>
      </c>
      <c r="F8128" s="149">
        <v>315000</v>
      </c>
      <c r="G8128" s="149">
        <v>7868421</v>
      </c>
      <c r="H8128" s="150">
        <f>Tabela2[[#This Row],[PERCENTUAL REALIZADO2]]*1/100</f>
        <v>0.33840000000000003</v>
      </c>
      <c r="I8128">
        <v>33.840000000000003</v>
      </c>
      <c r="J8128" s="111">
        <v>40374</v>
      </c>
      <c r="L8128" t="s">
        <v>2</v>
      </c>
      <c r="M8128" t="s">
        <v>80</v>
      </c>
      <c r="N8128" t="s">
        <v>1563</v>
      </c>
    </row>
    <row r="8129" spans="1:14" x14ac:dyDescent="0.25">
      <c r="A8129" t="s">
        <v>11126</v>
      </c>
      <c r="B8129" t="s">
        <v>49</v>
      </c>
      <c r="C8129" t="s">
        <v>11125</v>
      </c>
      <c r="D8129" t="s">
        <v>90</v>
      </c>
      <c r="E8129" s="149">
        <v>2417896</v>
      </c>
      <c r="F8129" s="149">
        <v>52320</v>
      </c>
      <c r="G8129" s="149">
        <v>2470216</v>
      </c>
      <c r="H8129" s="150">
        <f>Tabela2[[#This Row],[PERCENTUAL REALIZADO2]]*1/100</f>
        <v>0.65459999999999996</v>
      </c>
      <c r="I8129">
        <v>65.459999999999994</v>
      </c>
      <c r="J8129" s="111">
        <v>40731</v>
      </c>
      <c r="K8129" s="111">
        <v>42308</v>
      </c>
      <c r="L8129" t="s">
        <v>2</v>
      </c>
      <c r="M8129" t="s">
        <v>80</v>
      </c>
      <c r="N8129" t="s">
        <v>1563</v>
      </c>
    </row>
    <row r="8130" spans="1:14" x14ac:dyDescent="0.25">
      <c r="A8130" t="s">
        <v>11128</v>
      </c>
      <c r="B8130" t="s">
        <v>45</v>
      </c>
      <c r="C8130" t="s">
        <v>11127</v>
      </c>
      <c r="D8130" t="s">
        <v>90</v>
      </c>
      <c r="E8130" s="149">
        <v>291000</v>
      </c>
      <c r="F8130" s="149">
        <v>9000</v>
      </c>
      <c r="G8130" s="149">
        <v>300000</v>
      </c>
      <c r="H8130" s="150">
        <f>Tabela2[[#This Row],[PERCENTUAL REALIZADO2]]*1/100</f>
        <v>0.34799999999999998</v>
      </c>
      <c r="I8130">
        <v>34.799999999999997</v>
      </c>
      <c r="J8130" s="111">
        <v>40399</v>
      </c>
      <c r="K8130" s="111">
        <v>42735</v>
      </c>
      <c r="L8130" t="s">
        <v>2</v>
      </c>
      <c r="M8130" t="s">
        <v>80</v>
      </c>
      <c r="N8130" t="s">
        <v>112</v>
      </c>
    </row>
    <row r="8131" spans="1:14" x14ac:dyDescent="0.25">
      <c r="A8131" t="s">
        <v>11129</v>
      </c>
      <c r="B8131" t="s">
        <v>45</v>
      </c>
      <c r="C8131" t="s">
        <v>1263</v>
      </c>
      <c r="D8131" t="s">
        <v>90</v>
      </c>
      <c r="E8131" s="149">
        <v>97000</v>
      </c>
      <c r="F8131" s="149">
        <v>3000</v>
      </c>
      <c r="G8131" s="149">
        <v>100000</v>
      </c>
      <c r="H8131" s="150">
        <f>Tabela2[[#This Row],[PERCENTUAL REALIZADO2]]*1/100</f>
        <v>0.315</v>
      </c>
      <c r="I8131">
        <v>31.5</v>
      </c>
      <c r="J8131" s="111">
        <v>40421</v>
      </c>
      <c r="K8131" s="111">
        <v>43403</v>
      </c>
      <c r="L8131" t="s">
        <v>2</v>
      </c>
      <c r="M8131" t="s">
        <v>80</v>
      </c>
      <c r="N8131" t="s">
        <v>1232</v>
      </c>
    </row>
    <row r="8132" spans="1:14" x14ac:dyDescent="0.25">
      <c r="A8132" t="s">
        <v>11131</v>
      </c>
      <c r="B8132" t="s">
        <v>68</v>
      </c>
      <c r="C8132" t="s">
        <v>11130</v>
      </c>
      <c r="D8132" t="s">
        <v>90</v>
      </c>
      <c r="E8132" s="149">
        <v>844009.96</v>
      </c>
      <c r="F8132" s="149">
        <v>109800</v>
      </c>
      <c r="G8132" s="149">
        <v>953809.96</v>
      </c>
      <c r="H8132" s="150">
        <f>Tabela2[[#This Row],[PERCENTUAL REALIZADO2]]*1/100</f>
        <v>0</v>
      </c>
      <c r="I8132">
        <v>0</v>
      </c>
      <c r="J8132" s="111">
        <v>40429</v>
      </c>
      <c r="K8132" s="111">
        <v>42230</v>
      </c>
      <c r="L8132" t="s">
        <v>2</v>
      </c>
      <c r="M8132" t="s">
        <v>80</v>
      </c>
      <c r="N8132" t="s">
        <v>1898</v>
      </c>
    </row>
    <row r="8133" spans="1:14" x14ac:dyDescent="0.25">
      <c r="A8133" t="s">
        <v>11132</v>
      </c>
      <c r="B8133" t="s">
        <v>48</v>
      </c>
      <c r="C8133" t="s">
        <v>1829</v>
      </c>
      <c r="D8133" t="s">
        <v>86</v>
      </c>
      <c r="E8133" s="149">
        <v>1500000</v>
      </c>
      <c r="F8133" s="149">
        <v>62500</v>
      </c>
      <c r="G8133" s="149">
        <v>1562500</v>
      </c>
      <c r="H8133" s="150">
        <f>Tabela2[[#This Row],[PERCENTUAL REALIZADO2]]*1/100</f>
        <v>0.40229999999999999</v>
      </c>
      <c r="I8133">
        <v>40.229999999999997</v>
      </c>
      <c r="J8133" s="111">
        <v>40702</v>
      </c>
      <c r="K8133" s="111">
        <v>43464</v>
      </c>
      <c r="L8133" t="s">
        <v>2</v>
      </c>
      <c r="M8133" t="s">
        <v>84</v>
      </c>
      <c r="N8133" t="s">
        <v>915</v>
      </c>
    </row>
    <row r="8134" spans="1:14" x14ac:dyDescent="0.25">
      <c r="A8134" t="s">
        <v>11133</v>
      </c>
      <c r="B8134" t="s">
        <v>51</v>
      </c>
      <c r="C8134" t="s">
        <v>1564</v>
      </c>
      <c r="D8134" t="s">
        <v>86</v>
      </c>
      <c r="E8134" s="149">
        <v>300000</v>
      </c>
      <c r="F8134" s="149">
        <v>12000</v>
      </c>
      <c r="G8134" s="149">
        <v>312000</v>
      </c>
      <c r="H8134" s="150">
        <f>Tabela2[[#This Row],[PERCENTUAL REALIZADO2]]*1/100</f>
        <v>0.2979</v>
      </c>
      <c r="I8134">
        <v>29.79</v>
      </c>
      <c r="J8134" s="111">
        <v>40742</v>
      </c>
      <c r="K8134" s="111">
        <v>42735</v>
      </c>
      <c r="L8134" t="s">
        <v>2</v>
      </c>
      <c r="M8134" t="s">
        <v>84</v>
      </c>
      <c r="N8134" t="s">
        <v>1502</v>
      </c>
    </row>
    <row r="8135" spans="1:14" x14ac:dyDescent="0.25">
      <c r="A8135" t="s">
        <v>11135</v>
      </c>
      <c r="B8135" t="s">
        <v>56</v>
      </c>
      <c r="C8135" t="s">
        <v>11134</v>
      </c>
      <c r="D8135" t="s">
        <v>86</v>
      </c>
      <c r="E8135" s="149">
        <v>500000</v>
      </c>
      <c r="F8135" s="149">
        <v>67474.52</v>
      </c>
      <c r="G8135" s="149">
        <v>567474.52</v>
      </c>
      <c r="H8135" s="150">
        <f>Tabela2[[#This Row],[PERCENTUAL REALIZADO2]]*1/100</f>
        <v>0.3054</v>
      </c>
      <c r="I8135">
        <v>30.54</v>
      </c>
      <c r="J8135" s="111">
        <v>40723</v>
      </c>
      <c r="K8135" s="111">
        <v>42916</v>
      </c>
      <c r="L8135" t="s">
        <v>2</v>
      </c>
      <c r="M8135" t="s">
        <v>84</v>
      </c>
      <c r="N8135" t="s">
        <v>1502</v>
      </c>
    </row>
    <row r="8136" spans="1:14" x14ac:dyDescent="0.25">
      <c r="A8136" t="s">
        <v>11136</v>
      </c>
      <c r="B8136" t="s">
        <v>54</v>
      </c>
      <c r="C8136" t="s">
        <v>1396</v>
      </c>
      <c r="D8136" t="s">
        <v>86</v>
      </c>
      <c r="E8136" s="149">
        <v>2400000</v>
      </c>
      <c r="F8136" s="149">
        <v>49000</v>
      </c>
      <c r="G8136" s="149">
        <v>2449000</v>
      </c>
      <c r="H8136" s="150">
        <f>Tabela2[[#This Row],[PERCENTUAL REALIZADO2]]*1/100</f>
        <v>5.8200000000000002E-2</v>
      </c>
      <c r="I8136">
        <v>5.82</v>
      </c>
      <c r="J8136" s="111">
        <v>40816</v>
      </c>
      <c r="K8136" s="111">
        <v>42737</v>
      </c>
      <c r="L8136" t="s">
        <v>2</v>
      </c>
      <c r="M8136" t="s">
        <v>84</v>
      </c>
      <c r="N8136" t="s">
        <v>1502</v>
      </c>
    </row>
    <row r="8137" spans="1:14" x14ac:dyDescent="0.25">
      <c r="A8137" t="s">
        <v>11137</v>
      </c>
      <c r="B8137" t="s">
        <v>62</v>
      </c>
      <c r="C8137" t="s">
        <v>1459</v>
      </c>
      <c r="D8137" t="s">
        <v>117</v>
      </c>
      <c r="E8137" s="149">
        <v>195000</v>
      </c>
      <c r="F8137" s="149">
        <v>4000</v>
      </c>
      <c r="G8137" s="149">
        <v>199000</v>
      </c>
      <c r="H8137" s="150">
        <f>Tabela2[[#This Row],[PERCENTUAL REALIZADO2]]*1/100</f>
        <v>0.94370000000000009</v>
      </c>
      <c r="I8137">
        <v>94.37</v>
      </c>
      <c r="J8137" s="111">
        <v>40540</v>
      </c>
      <c r="K8137" s="111">
        <v>42083</v>
      </c>
      <c r="L8137" t="s">
        <v>2</v>
      </c>
      <c r="M8137" t="s">
        <v>120</v>
      </c>
      <c r="N8137" t="s">
        <v>722</v>
      </c>
    </row>
    <row r="8138" spans="1:14" x14ac:dyDescent="0.25">
      <c r="A8138" t="s">
        <v>11138</v>
      </c>
      <c r="B8138" t="s">
        <v>51</v>
      </c>
      <c r="C8138" t="s">
        <v>1481</v>
      </c>
      <c r="D8138" t="s">
        <v>123</v>
      </c>
      <c r="E8138" s="149">
        <v>100000</v>
      </c>
      <c r="F8138" s="149">
        <v>5000</v>
      </c>
      <c r="G8138" s="149">
        <v>105000</v>
      </c>
      <c r="H8138" s="150">
        <f>Tabela2[[#This Row],[PERCENTUAL REALIZADO2]]*1/100</f>
        <v>0.66590000000000005</v>
      </c>
      <c r="I8138">
        <v>66.59</v>
      </c>
      <c r="J8138" s="111">
        <v>41439</v>
      </c>
      <c r="K8138" s="111">
        <v>43100</v>
      </c>
      <c r="L8138" t="s">
        <v>2</v>
      </c>
      <c r="M8138" t="s">
        <v>125</v>
      </c>
      <c r="N8138" t="s">
        <v>723</v>
      </c>
    </row>
    <row r="8139" spans="1:14" x14ac:dyDescent="0.25">
      <c r="A8139" t="s">
        <v>11140</v>
      </c>
      <c r="B8139" t="s">
        <v>51</v>
      </c>
      <c r="C8139" t="s">
        <v>11139</v>
      </c>
      <c r="D8139" t="s">
        <v>123</v>
      </c>
      <c r="E8139" s="149">
        <v>100000</v>
      </c>
      <c r="F8139" s="149">
        <v>0</v>
      </c>
      <c r="G8139" s="149">
        <v>100000</v>
      </c>
      <c r="H8139" s="150">
        <f>Tabela2[[#This Row],[PERCENTUAL REALIZADO2]]*1/100</f>
        <v>0.90379999999999994</v>
      </c>
      <c r="I8139">
        <v>90.38</v>
      </c>
      <c r="J8139" s="111">
        <v>40407</v>
      </c>
      <c r="K8139" s="111">
        <v>42674</v>
      </c>
      <c r="L8139" t="s">
        <v>2</v>
      </c>
      <c r="M8139" t="s">
        <v>125</v>
      </c>
      <c r="N8139" t="s">
        <v>723</v>
      </c>
    </row>
    <row r="8140" spans="1:14" x14ac:dyDescent="0.25">
      <c r="A8140" t="s">
        <v>11141</v>
      </c>
      <c r="B8140" t="s">
        <v>61</v>
      </c>
      <c r="C8140" t="s">
        <v>1450</v>
      </c>
      <c r="D8140" t="s">
        <v>123</v>
      </c>
      <c r="E8140" s="149">
        <v>500000</v>
      </c>
      <c r="F8140" s="149">
        <v>11000</v>
      </c>
      <c r="G8140" s="149">
        <v>511000</v>
      </c>
      <c r="H8140" s="150">
        <f>Tabela2[[#This Row],[PERCENTUAL REALIZADO2]]*1/100</f>
        <v>0.2465</v>
      </c>
      <c r="I8140">
        <v>24.65</v>
      </c>
      <c r="J8140" s="111">
        <v>40485</v>
      </c>
      <c r="K8140" s="111">
        <v>41850</v>
      </c>
      <c r="L8140" t="s">
        <v>2</v>
      </c>
      <c r="M8140" t="s">
        <v>125</v>
      </c>
      <c r="N8140" t="s">
        <v>723</v>
      </c>
    </row>
    <row r="8141" spans="1:14" x14ac:dyDescent="0.25">
      <c r="A8141" t="s">
        <v>11142</v>
      </c>
      <c r="B8141" t="s">
        <v>56</v>
      </c>
      <c r="C8141" t="s">
        <v>739</v>
      </c>
      <c r="D8141" t="s">
        <v>123</v>
      </c>
      <c r="E8141" s="149">
        <v>180000</v>
      </c>
      <c r="F8141" s="149">
        <v>67862.460000000006</v>
      </c>
      <c r="G8141" s="149">
        <v>247862.46</v>
      </c>
      <c r="H8141" s="150">
        <f>Tabela2[[#This Row],[PERCENTUAL REALIZADO2]]*1/100</f>
        <v>0.59950000000000003</v>
      </c>
      <c r="I8141">
        <v>59.95</v>
      </c>
      <c r="J8141" s="111">
        <v>41491</v>
      </c>
      <c r="K8141" s="111">
        <v>43343</v>
      </c>
      <c r="L8141" t="s">
        <v>2</v>
      </c>
      <c r="M8141" t="s">
        <v>125</v>
      </c>
      <c r="N8141" t="s">
        <v>1444</v>
      </c>
    </row>
    <row r="8142" spans="1:14" x14ac:dyDescent="0.25">
      <c r="A8142" t="s">
        <v>10821</v>
      </c>
      <c r="B8142" t="s">
        <v>69</v>
      </c>
      <c r="C8142" t="s">
        <v>11143</v>
      </c>
      <c r="D8142" t="s">
        <v>86</v>
      </c>
      <c r="E8142" s="149">
        <v>98200</v>
      </c>
      <c r="F8142" s="149">
        <v>5663.57</v>
      </c>
      <c r="G8142" s="149">
        <v>103863.57</v>
      </c>
      <c r="H8142" s="150">
        <f>Tabela2[[#This Row],[PERCENTUAL REALIZADO2]]*1/100</f>
        <v>0.23309999999999997</v>
      </c>
      <c r="I8142">
        <v>23.31</v>
      </c>
      <c r="J8142" s="111">
        <v>40717</v>
      </c>
      <c r="K8142" s="111">
        <v>42735</v>
      </c>
      <c r="L8142" t="s">
        <v>2</v>
      </c>
      <c r="M8142" t="s">
        <v>84</v>
      </c>
      <c r="N8142" t="s">
        <v>915</v>
      </c>
    </row>
    <row r="8143" spans="1:14" x14ac:dyDescent="0.25">
      <c r="A8143" t="s">
        <v>11145</v>
      </c>
      <c r="B8143" t="s">
        <v>68</v>
      </c>
      <c r="C8143" t="s">
        <v>11144</v>
      </c>
      <c r="D8143" t="s">
        <v>123</v>
      </c>
      <c r="E8143" s="149">
        <v>3000000</v>
      </c>
      <c r="F8143" s="149">
        <v>335000</v>
      </c>
      <c r="G8143" s="149">
        <v>3335000</v>
      </c>
      <c r="H8143" s="150">
        <f>Tabela2[[#This Row],[PERCENTUAL REALIZADO2]]*1/100</f>
        <v>0.60289999999999999</v>
      </c>
      <c r="I8143">
        <v>60.29</v>
      </c>
      <c r="J8143" s="111">
        <v>40664</v>
      </c>
      <c r="K8143" s="111">
        <v>42734</v>
      </c>
      <c r="L8143" t="s">
        <v>2</v>
      </c>
      <c r="M8143" t="s">
        <v>125</v>
      </c>
      <c r="N8143" t="s">
        <v>1444</v>
      </c>
    </row>
    <row r="8144" spans="1:14" x14ac:dyDescent="0.25">
      <c r="A8144" t="s">
        <v>11147</v>
      </c>
      <c r="B8144" t="s">
        <v>61</v>
      </c>
      <c r="C8144" t="s">
        <v>11146</v>
      </c>
      <c r="D8144" t="s">
        <v>123</v>
      </c>
      <c r="E8144" s="149">
        <v>500000</v>
      </c>
      <c r="F8144" s="149">
        <v>12000</v>
      </c>
      <c r="G8144" s="149">
        <v>512000</v>
      </c>
      <c r="H8144" s="150">
        <f>Tabela2[[#This Row],[PERCENTUAL REALIZADO2]]*1/100</f>
        <v>0.54789999999999994</v>
      </c>
      <c r="I8144">
        <v>54.79</v>
      </c>
      <c r="J8144" s="111">
        <v>40854</v>
      </c>
      <c r="K8144" s="111">
        <v>41968</v>
      </c>
      <c r="L8144" t="s">
        <v>2</v>
      </c>
      <c r="M8144" t="s">
        <v>125</v>
      </c>
      <c r="N8144" t="s">
        <v>1444</v>
      </c>
    </row>
    <row r="8145" spans="1:14" x14ac:dyDescent="0.25">
      <c r="A8145" t="s">
        <v>11148</v>
      </c>
      <c r="B8145" t="s">
        <v>46</v>
      </c>
      <c r="C8145" t="s">
        <v>1964</v>
      </c>
      <c r="D8145" t="s">
        <v>117</v>
      </c>
      <c r="E8145" s="149">
        <v>780000</v>
      </c>
      <c r="F8145" s="149">
        <v>40000</v>
      </c>
      <c r="G8145" s="149">
        <v>820000</v>
      </c>
      <c r="H8145" s="150">
        <f>Tabela2[[#This Row],[PERCENTUAL REALIZADO2]]*1/100</f>
        <v>0.58420000000000005</v>
      </c>
      <c r="I8145">
        <v>58.42</v>
      </c>
      <c r="J8145" s="111">
        <v>40816</v>
      </c>
      <c r="K8145" s="111">
        <v>42551</v>
      </c>
      <c r="L8145" t="s">
        <v>2</v>
      </c>
      <c r="M8145" t="s">
        <v>120</v>
      </c>
      <c r="N8145" t="s">
        <v>722</v>
      </c>
    </row>
    <row r="8146" spans="1:14" x14ac:dyDescent="0.25">
      <c r="A8146" t="s">
        <v>1880</v>
      </c>
      <c r="B8146" t="s">
        <v>48</v>
      </c>
      <c r="C8146" t="s">
        <v>11149</v>
      </c>
      <c r="D8146" t="s">
        <v>86</v>
      </c>
      <c r="E8146" s="149">
        <v>295300</v>
      </c>
      <c r="F8146" s="149">
        <v>14568.4</v>
      </c>
      <c r="G8146" s="149">
        <v>309868.40000000002</v>
      </c>
      <c r="H8146" s="150">
        <f>Tabela2[[#This Row],[PERCENTUAL REALIZADO2]]*1/100</f>
        <v>0.49180000000000001</v>
      </c>
      <c r="I8146">
        <v>49.18</v>
      </c>
      <c r="J8146" s="111">
        <v>40317</v>
      </c>
      <c r="K8146" s="111">
        <v>43182</v>
      </c>
      <c r="L8146" t="s">
        <v>2</v>
      </c>
      <c r="M8146" t="s">
        <v>84</v>
      </c>
      <c r="N8146" t="s">
        <v>915</v>
      </c>
    </row>
    <row r="8147" spans="1:14" x14ac:dyDescent="0.25">
      <c r="A8147" t="s">
        <v>11151</v>
      </c>
      <c r="B8147" t="s">
        <v>56</v>
      </c>
      <c r="C8147" t="s">
        <v>11150</v>
      </c>
      <c r="D8147" t="s">
        <v>90</v>
      </c>
      <c r="E8147" s="149">
        <v>874486</v>
      </c>
      <c r="F8147" s="149">
        <v>248020</v>
      </c>
      <c r="G8147" s="149">
        <v>1122506</v>
      </c>
      <c r="H8147" s="150">
        <f>Tabela2[[#This Row],[PERCENTUAL REALIZADO2]]*1/100</f>
        <v>8.0199999999999994E-2</v>
      </c>
      <c r="I8147">
        <v>8.02</v>
      </c>
      <c r="J8147" s="111">
        <v>40351</v>
      </c>
      <c r="K8147" s="111">
        <v>42522</v>
      </c>
      <c r="L8147" t="s">
        <v>2</v>
      </c>
      <c r="M8147" t="s">
        <v>80</v>
      </c>
      <c r="N8147" t="s">
        <v>1503</v>
      </c>
    </row>
    <row r="8148" spans="1:14" x14ac:dyDescent="0.25">
      <c r="A8148" t="s">
        <v>11152</v>
      </c>
      <c r="B8148" t="s">
        <v>68</v>
      </c>
      <c r="C8148" t="s">
        <v>10884</v>
      </c>
      <c r="D8148" t="s">
        <v>86</v>
      </c>
      <c r="E8148" s="149">
        <v>1000000</v>
      </c>
      <c r="F8148" s="149">
        <v>228431.8</v>
      </c>
      <c r="G8148" s="149">
        <v>1228431.8</v>
      </c>
      <c r="H8148" s="150">
        <f>Tabela2[[#This Row],[PERCENTUAL REALIZADO2]]*1/100</f>
        <v>0.21780000000000002</v>
      </c>
      <c r="I8148">
        <v>21.78</v>
      </c>
      <c r="J8148" s="111">
        <v>40583</v>
      </c>
      <c r="K8148" s="111">
        <v>43281</v>
      </c>
      <c r="L8148" t="s">
        <v>2</v>
      </c>
      <c r="M8148" t="s">
        <v>84</v>
      </c>
      <c r="N8148" t="s">
        <v>1233</v>
      </c>
    </row>
    <row r="8149" spans="1:14" x14ac:dyDescent="0.25">
      <c r="A8149" t="s">
        <v>11154</v>
      </c>
      <c r="B8149" t="s">
        <v>55</v>
      </c>
      <c r="C8149" t="s">
        <v>11153</v>
      </c>
      <c r="D8149" t="s">
        <v>86</v>
      </c>
      <c r="E8149" s="149">
        <v>295300</v>
      </c>
      <c r="F8149" s="149">
        <v>16584.560000000001</v>
      </c>
      <c r="G8149" s="149">
        <v>311884.56</v>
      </c>
      <c r="H8149" s="150">
        <f>Tabela2[[#This Row],[PERCENTUAL REALIZADO2]]*1/100</f>
        <v>0</v>
      </c>
      <c r="I8149">
        <v>0</v>
      </c>
      <c r="J8149" s="111">
        <v>40816</v>
      </c>
      <c r="K8149" s="111">
        <v>42916</v>
      </c>
      <c r="L8149" t="s">
        <v>2</v>
      </c>
      <c r="M8149" t="s">
        <v>84</v>
      </c>
      <c r="N8149" t="s">
        <v>915</v>
      </c>
    </row>
    <row r="8150" spans="1:14" x14ac:dyDescent="0.25">
      <c r="A8150" t="s">
        <v>11155</v>
      </c>
      <c r="B8150" t="s">
        <v>637</v>
      </c>
      <c r="C8150" t="s">
        <v>1172</v>
      </c>
      <c r="D8150" t="s">
        <v>86</v>
      </c>
      <c r="E8150" s="149">
        <v>5100000</v>
      </c>
      <c r="F8150" s="149">
        <v>300000</v>
      </c>
      <c r="G8150" s="149">
        <v>5400000</v>
      </c>
      <c r="H8150" s="150">
        <f>Tabela2[[#This Row],[PERCENTUAL REALIZADO2]]*1/100</f>
        <v>0.41539999999999999</v>
      </c>
      <c r="I8150">
        <v>41.54</v>
      </c>
      <c r="J8150" s="111">
        <v>40813</v>
      </c>
      <c r="K8150" s="111">
        <v>41989</v>
      </c>
      <c r="L8150" t="s">
        <v>2</v>
      </c>
      <c r="M8150" t="s">
        <v>84</v>
      </c>
      <c r="N8150" t="s">
        <v>915</v>
      </c>
    </row>
    <row r="8151" spans="1:14" x14ac:dyDescent="0.25">
      <c r="A8151" t="s">
        <v>11157</v>
      </c>
      <c r="B8151" t="s">
        <v>57</v>
      </c>
      <c r="C8151" t="s">
        <v>11156</v>
      </c>
      <c r="D8151" t="s">
        <v>86</v>
      </c>
      <c r="E8151" s="149">
        <v>98200</v>
      </c>
      <c r="F8151" s="149">
        <v>17869.8</v>
      </c>
      <c r="G8151" s="149">
        <v>116069.8</v>
      </c>
      <c r="H8151" s="150">
        <f>Tabela2[[#This Row],[PERCENTUAL REALIZADO2]]*1/100</f>
        <v>0.38030000000000003</v>
      </c>
      <c r="I8151">
        <v>38.03</v>
      </c>
      <c r="J8151" s="111">
        <v>40837</v>
      </c>
      <c r="K8151" s="111">
        <v>43099</v>
      </c>
      <c r="L8151" t="s">
        <v>2</v>
      </c>
      <c r="M8151" t="s">
        <v>893</v>
      </c>
      <c r="N8151" t="s">
        <v>894</v>
      </c>
    </row>
    <row r="8152" spans="1:14" x14ac:dyDescent="0.25">
      <c r="A8152" t="s">
        <v>11158</v>
      </c>
      <c r="B8152" t="s">
        <v>68</v>
      </c>
      <c r="C8152" t="s">
        <v>10884</v>
      </c>
      <c r="D8152" t="s">
        <v>123</v>
      </c>
      <c r="E8152" s="149">
        <v>300000</v>
      </c>
      <c r="F8152" s="149">
        <v>66200.009999999995</v>
      </c>
      <c r="G8152" s="149">
        <v>366200.01</v>
      </c>
      <c r="H8152" s="150">
        <f>Tabela2[[#This Row],[PERCENTUAL REALIZADO2]]*1/100</f>
        <v>0.34100000000000003</v>
      </c>
      <c r="I8152">
        <v>34.1</v>
      </c>
      <c r="J8152" s="111">
        <v>41082</v>
      </c>
      <c r="K8152" s="111">
        <v>43461</v>
      </c>
      <c r="L8152" t="s">
        <v>2</v>
      </c>
      <c r="M8152" t="s">
        <v>125</v>
      </c>
      <c r="N8152" t="s">
        <v>723</v>
      </c>
    </row>
    <row r="8153" spans="1:14" x14ac:dyDescent="0.25">
      <c r="A8153" t="s">
        <v>11160</v>
      </c>
      <c r="B8153" t="s">
        <v>56</v>
      </c>
      <c r="C8153" t="s">
        <v>11159</v>
      </c>
      <c r="D8153" t="s">
        <v>117</v>
      </c>
      <c r="E8153" s="149">
        <v>292500</v>
      </c>
      <c r="F8153" s="149">
        <v>32631.82</v>
      </c>
      <c r="G8153" s="149">
        <v>325131.82</v>
      </c>
      <c r="H8153" s="150">
        <f>Tabela2[[#This Row],[PERCENTUAL REALIZADO2]]*1/100</f>
        <v>7.980000000000001E-2</v>
      </c>
      <c r="I8153">
        <v>7.98</v>
      </c>
      <c r="J8153" s="111">
        <v>40361</v>
      </c>
      <c r="L8153" t="s">
        <v>2</v>
      </c>
      <c r="M8153" t="s">
        <v>120</v>
      </c>
      <c r="N8153" t="s">
        <v>722</v>
      </c>
    </row>
    <row r="8154" spans="1:14" x14ac:dyDescent="0.25">
      <c r="A8154" t="s">
        <v>11162</v>
      </c>
      <c r="B8154" t="s">
        <v>57</v>
      </c>
      <c r="C8154" t="s">
        <v>11161</v>
      </c>
      <c r="D8154" t="s">
        <v>117</v>
      </c>
      <c r="E8154" s="149">
        <v>141375</v>
      </c>
      <c r="F8154" s="149">
        <v>3625</v>
      </c>
      <c r="G8154" s="149">
        <v>145000</v>
      </c>
      <c r="H8154" s="150">
        <f>Tabela2[[#This Row],[PERCENTUAL REALIZADO2]]*1/100</f>
        <v>0.68319999999999992</v>
      </c>
      <c r="I8154">
        <v>68.319999999999993</v>
      </c>
      <c r="J8154" s="111">
        <v>40702</v>
      </c>
      <c r="K8154" s="111">
        <v>42916</v>
      </c>
      <c r="L8154" t="s">
        <v>2</v>
      </c>
      <c r="M8154" t="s">
        <v>120</v>
      </c>
      <c r="N8154" t="s">
        <v>722</v>
      </c>
    </row>
    <row r="8155" spans="1:14" x14ac:dyDescent="0.25">
      <c r="A8155" t="s">
        <v>11163</v>
      </c>
      <c r="B8155" t="s">
        <v>56</v>
      </c>
      <c r="C8155" t="s">
        <v>1105</v>
      </c>
      <c r="D8155" t="s">
        <v>1648</v>
      </c>
      <c r="E8155" s="149">
        <v>250000</v>
      </c>
      <c r="F8155" s="149">
        <v>25092.43</v>
      </c>
      <c r="G8155" s="149">
        <v>275092.43</v>
      </c>
      <c r="H8155" s="150">
        <f>Tabela2[[#This Row],[PERCENTUAL REALIZADO2]]*1/100</f>
        <v>0.56669999999999998</v>
      </c>
      <c r="I8155">
        <v>56.67</v>
      </c>
      <c r="J8155" s="111">
        <v>40816</v>
      </c>
      <c r="K8155" s="111">
        <v>42916</v>
      </c>
      <c r="L8155" t="s">
        <v>2</v>
      </c>
      <c r="M8155" t="s">
        <v>84</v>
      </c>
      <c r="N8155" t="s">
        <v>1649</v>
      </c>
    </row>
    <row r="8156" spans="1:14" x14ac:dyDescent="0.25">
      <c r="A8156" t="s">
        <v>11165</v>
      </c>
      <c r="B8156" t="s">
        <v>68</v>
      </c>
      <c r="C8156" t="s">
        <v>11164</v>
      </c>
      <c r="D8156" t="s">
        <v>117</v>
      </c>
      <c r="E8156" s="149">
        <v>224250</v>
      </c>
      <c r="F8156" s="149">
        <v>34765.1</v>
      </c>
      <c r="G8156" s="149">
        <v>259015.1</v>
      </c>
      <c r="H8156" s="150">
        <f>Tabela2[[#This Row],[PERCENTUAL REALIZADO2]]*1/100</f>
        <v>0.38990000000000002</v>
      </c>
      <c r="I8156">
        <v>38.99</v>
      </c>
      <c r="J8156" s="111">
        <v>40658</v>
      </c>
      <c r="K8156" s="111">
        <v>42088</v>
      </c>
      <c r="L8156" t="s">
        <v>2</v>
      </c>
      <c r="M8156" t="s">
        <v>120</v>
      </c>
      <c r="N8156" t="s">
        <v>722</v>
      </c>
    </row>
    <row r="8157" spans="1:14" x14ac:dyDescent="0.25">
      <c r="A8157" t="s">
        <v>11167</v>
      </c>
      <c r="B8157" t="s">
        <v>55</v>
      </c>
      <c r="C8157" t="s">
        <v>11166</v>
      </c>
      <c r="D8157" t="s">
        <v>117</v>
      </c>
      <c r="E8157" s="149">
        <v>219375</v>
      </c>
      <c r="F8157" s="149">
        <v>65294.12</v>
      </c>
      <c r="G8157" s="149">
        <v>284669.12</v>
      </c>
      <c r="H8157" s="150">
        <f>Tabela2[[#This Row],[PERCENTUAL REALIZADO2]]*1/100</f>
        <v>9.5000000000000001E-2</v>
      </c>
      <c r="I8157">
        <v>9.5</v>
      </c>
      <c r="J8157" s="111">
        <v>40816</v>
      </c>
      <c r="K8157" s="111">
        <v>42369</v>
      </c>
      <c r="L8157" t="s">
        <v>2</v>
      </c>
      <c r="M8157" t="s">
        <v>120</v>
      </c>
      <c r="N8157" t="s">
        <v>722</v>
      </c>
    </row>
    <row r="8158" spans="1:14" x14ac:dyDescent="0.25">
      <c r="A8158" t="s">
        <v>11169</v>
      </c>
      <c r="B8158" t="s">
        <v>53</v>
      </c>
      <c r="C8158" t="s">
        <v>11168</v>
      </c>
      <c r="D8158" t="s">
        <v>117</v>
      </c>
      <c r="E8158" s="149">
        <v>100000</v>
      </c>
      <c r="F8158" s="149">
        <v>19880.86</v>
      </c>
      <c r="G8158" s="149">
        <v>119880.86</v>
      </c>
      <c r="H8158" s="150">
        <f>Tabela2[[#This Row],[PERCENTUAL REALIZADO2]]*1/100</f>
        <v>0.54259999999999997</v>
      </c>
      <c r="I8158">
        <v>54.26</v>
      </c>
      <c r="J8158" s="111">
        <v>40721</v>
      </c>
      <c r="K8158" s="111">
        <v>42583</v>
      </c>
      <c r="L8158" t="s">
        <v>2</v>
      </c>
      <c r="M8158" t="s">
        <v>120</v>
      </c>
      <c r="N8158" t="s">
        <v>722</v>
      </c>
    </row>
    <row r="8159" spans="1:14" x14ac:dyDescent="0.25">
      <c r="A8159" t="s">
        <v>11171</v>
      </c>
      <c r="B8159" t="s">
        <v>57</v>
      </c>
      <c r="C8159" t="s">
        <v>11170</v>
      </c>
      <c r="D8159" t="s">
        <v>117</v>
      </c>
      <c r="E8159" s="149">
        <v>243750</v>
      </c>
      <c r="F8159" s="149">
        <v>7081.41</v>
      </c>
      <c r="G8159" s="149">
        <v>250831.41</v>
      </c>
      <c r="H8159" s="150">
        <f>Tabela2[[#This Row],[PERCENTUAL REALIZADO2]]*1/100</f>
        <v>0.39560000000000001</v>
      </c>
      <c r="I8159">
        <v>39.56</v>
      </c>
      <c r="J8159" s="111">
        <v>40738</v>
      </c>
      <c r="K8159" s="111">
        <v>42977</v>
      </c>
      <c r="L8159" t="s">
        <v>2</v>
      </c>
      <c r="M8159" t="s">
        <v>120</v>
      </c>
      <c r="N8159" t="s">
        <v>722</v>
      </c>
    </row>
    <row r="8160" spans="1:14" x14ac:dyDescent="0.25">
      <c r="A8160" t="s">
        <v>11172</v>
      </c>
      <c r="B8160" t="s">
        <v>48</v>
      </c>
      <c r="C8160" t="s">
        <v>1427</v>
      </c>
      <c r="D8160" t="s">
        <v>117</v>
      </c>
      <c r="E8160" s="149">
        <v>200000</v>
      </c>
      <c r="F8160" s="149">
        <v>21937.7</v>
      </c>
      <c r="G8160" s="149">
        <v>221937.7</v>
      </c>
      <c r="H8160" s="150">
        <f>Tabela2[[#This Row],[PERCENTUAL REALIZADO2]]*1/100</f>
        <v>0.53299999999999992</v>
      </c>
      <c r="I8160">
        <v>53.3</v>
      </c>
      <c r="J8160" s="111">
        <v>40787</v>
      </c>
      <c r="K8160" s="111">
        <v>43100</v>
      </c>
      <c r="L8160" t="s">
        <v>2</v>
      </c>
      <c r="M8160" t="s">
        <v>120</v>
      </c>
      <c r="N8160" t="s">
        <v>1479</v>
      </c>
    </row>
    <row r="8161" spans="1:14" x14ac:dyDescent="0.25">
      <c r="A8161" t="s">
        <v>11173</v>
      </c>
      <c r="B8161" t="s">
        <v>45</v>
      </c>
      <c r="C8161" t="s">
        <v>1401</v>
      </c>
      <c r="D8161" t="s">
        <v>117</v>
      </c>
      <c r="E8161" s="149">
        <v>390000</v>
      </c>
      <c r="F8161" s="149">
        <v>52929.56</v>
      </c>
      <c r="G8161" s="149">
        <v>442929.56</v>
      </c>
      <c r="H8161" s="150">
        <f>Tabela2[[#This Row],[PERCENTUAL REALIZADO2]]*1/100</f>
        <v>0.88529999999999998</v>
      </c>
      <c r="I8161">
        <v>88.53</v>
      </c>
      <c r="J8161" s="111">
        <v>40722</v>
      </c>
      <c r="K8161" s="111">
        <v>42004</v>
      </c>
      <c r="L8161" t="s">
        <v>2</v>
      </c>
      <c r="M8161" t="s">
        <v>120</v>
      </c>
      <c r="N8161" t="s">
        <v>722</v>
      </c>
    </row>
    <row r="8162" spans="1:14" x14ac:dyDescent="0.25">
      <c r="A8162" t="s">
        <v>11174</v>
      </c>
      <c r="B8162" t="s">
        <v>48</v>
      </c>
      <c r="C8162" t="s">
        <v>11032</v>
      </c>
      <c r="D8162" t="s">
        <v>117</v>
      </c>
      <c r="E8162" s="149">
        <v>195000</v>
      </c>
      <c r="F8162" s="149">
        <v>21027.15</v>
      </c>
      <c r="G8162" s="149">
        <v>216027.15</v>
      </c>
      <c r="H8162" s="150">
        <f>Tabela2[[#This Row],[PERCENTUAL REALIZADO2]]*1/100</f>
        <v>0.84370000000000001</v>
      </c>
      <c r="I8162">
        <v>84.37</v>
      </c>
      <c r="J8162" s="111">
        <v>40353</v>
      </c>
      <c r="K8162" s="111">
        <v>42916</v>
      </c>
      <c r="L8162" t="s">
        <v>2</v>
      </c>
      <c r="M8162" t="s">
        <v>120</v>
      </c>
      <c r="N8162" t="s">
        <v>722</v>
      </c>
    </row>
    <row r="8163" spans="1:14" x14ac:dyDescent="0.25">
      <c r="A8163" t="s">
        <v>11175</v>
      </c>
      <c r="B8163" t="s">
        <v>65</v>
      </c>
      <c r="C8163" t="s">
        <v>1877</v>
      </c>
      <c r="D8163" t="s">
        <v>117</v>
      </c>
      <c r="E8163" s="149">
        <v>140000</v>
      </c>
      <c r="F8163" s="149">
        <v>4200</v>
      </c>
      <c r="G8163" s="149">
        <v>144200</v>
      </c>
      <c r="H8163" s="150">
        <f>Tabela2[[#This Row],[PERCENTUAL REALIZADO2]]*1/100</f>
        <v>0.28600000000000003</v>
      </c>
      <c r="I8163">
        <v>28.6</v>
      </c>
      <c r="J8163" s="111">
        <v>40660</v>
      </c>
      <c r="K8163" s="111">
        <v>42916</v>
      </c>
      <c r="L8163" t="s">
        <v>2</v>
      </c>
      <c r="M8163" t="s">
        <v>120</v>
      </c>
      <c r="N8163" t="s">
        <v>1479</v>
      </c>
    </row>
    <row r="8164" spans="1:14" x14ac:dyDescent="0.25">
      <c r="A8164" t="s">
        <v>11176</v>
      </c>
      <c r="B8164" t="s">
        <v>57</v>
      </c>
      <c r="C8164" t="s">
        <v>1843</v>
      </c>
      <c r="D8164" t="s">
        <v>117</v>
      </c>
      <c r="E8164" s="149">
        <v>5850000</v>
      </c>
      <c r="F8164" s="149">
        <v>260000</v>
      </c>
      <c r="G8164" s="149">
        <v>6110000</v>
      </c>
      <c r="H8164" s="150">
        <f>Tabela2[[#This Row],[PERCENTUAL REALIZADO2]]*1/100</f>
        <v>0.37119999999999997</v>
      </c>
      <c r="I8164">
        <v>37.119999999999997</v>
      </c>
      <c r="J8164" s="111">
        <v>40817</v>
      </c>
      <c r="K8164" s="111">
        <v>42916</v>
      </c>
      <c r="L8164" t="s">
        <v>2</v>
      </c>
      <c r="M8164" t="s">
        <v>120</v>
      </c>
      <c r="N8164" t="s">
        <v>722</v>
      </c>
    </row>
    <row r="8165" spans="1:14" x14ac:dyDescent="0.25">
      <c r="A8165" t="s">
        <v>1521</v>
      </c>
      <c r="B8165" t="s">
        <v>65</v>
      </c>
      <c r="C8165" t="s">
        <v>1833</v>
      </c>
      <c r="D8165" t="s">
        <v>117</v>
      </c>
      <c r="E8165" s="149">
        <v>1500000</v>
      </c>
      <c r="F8165" s="149">
        <v>173454.09</v>
      </c>
      <c r="G8165" s="149">
        <v>1673454.09</v>
      </c>
      <c r="H8165" s="150">
        <f>Tabela2[[#This Row],[PERCENTUAL REALIZADO2]]*1/100</f>
        <v>0.96629999999999994</v>
      </c>
      <c r="I8165">
        <v>96.63</v>
      </c>
      <c r="J8165" s="111">
        <v>40749</v>
      </c>
      <c r="K8165" s="111">
        <v>43281</v>
      </c>
      <c r="L8165" t="s">
        <v>2</v>
      </c>
      <c r="M8165" t="s">
        <v>120</v>
      </c>
      <c r="N8165" t="s">
        <v>722</v>
      </c>
    </row>
    <row r="8166" spans="1:14" x14ac:dyDescent="0.25">
      <c r="A8166" t="s">
        <v>11178</v>
      </c>
      <c r="B8166" t="s">
        <v>59</v>
      </c>
      <c r="C8166" t="s">
        <v>11177</v>
      </c>
      <c r="D8166" t="s">
        <v>117</v>
      </c>
      <c r="E8166" s="149">
        <v>195000</v>
      </c>
      <c r="F8166" s="149">
        <v>5000</v>
      </c>
      <c r="G8166" s="149">
        <v>200000</v>
      </c>
      <c r="H8166" s="150">
        <f>Tabela2[[#This Row],[PERCENTUAL REALIZADO2]]*1/100</f>
        <v>0.2132</v>
      </c>
      <c r="I8166">
        <v>21.32</v>
      </c>
      <c r="J8166" s="111">
        <v>40722</v>
      </c>
      <c r="L8166" t="s">
        <v>2</v>
      </c>
      <c r="M8166" t="s">
        <v>120</v>
      </c>
      <c r="N8166" t="s">
        <v>1479</v>
      </c>
    </row>
    <row r="8167" spans="1:14" x14ac:dyDescent="0.25">
      <c r="A8167" t="s">
        <v>1917</v>
      </c>
      <c r="B8167" t="s">
        <v>57</v>
      </c>
      <c r="C8167" t="s">
        <v>11179</v>
      </c>
      <c r="D8167" t="s">
        <v>117</v>
      </c>
      <c r="E8167" s="149">
        <v>487500</v>
      </c>
      <c r="F8167" s="149">
        <v>15080</v>
      </c>
      <c r="G8167" s="149">
        <v>502580</v>
      </c>
      <c r="H8167" s="150">
        <f>Tabela2[[#This Row],[PERCENTUAL REALIZADO2]]*1/100</f>
        <v>0.49680000000000002</v>
      </c>
      <c r="I8167">
        <v>49.68</v>
      </c>
      <c r="J8167" s="111">
        <v>40808</v>
      </c>
      <c r="K8167" s="111">
        <v>43099</v>
      </c>
      <c r="L8167" t="s">
        <v>2</v>
      </c>
      <c r="M8167" t="s">
        <v>120</v>
      </c>
      <c r="N8167" t="s">
        <v>722</v>
      </c>
    </row>
    <row r="8168" spans="1:14" x14ac:dyDescent="0.25">
      <c r="A8168" t="s">
        <v>11180</v>
      </c>
      <c r="B8168" t="s">
        <v>52</v>
      </c>
      <c r="C8168" t="s">
        <v>9719</v>
      </c>
      <c r="D8168" t="s">
        <v>117</v>
      </c>
      <c r="E8168" s="149">
        <v>1462500</v>
      </c>
      <c r="F8168" s="149">
        <v>75000</v>
      </c>
      <c r="G8168" s="149">
        <v>1537500</v>
      </c>
      <c r="H8168" s="150">
        <f>Tabela2[[#This Row],[PERCENTUAL REALIZADO2]]*1/100</f>
        <v>2E-3</v>
      </c>
      <c r="I8168">
        <v>0.2</v>
      </c>
      <c r="J8168" s="111">
        <v>40816</v>
      </c>
      <c r="K8168" s="111">
        <v>42338</v>
      </c>
      <c r="L8168" t="s">
        <v>2</v>
      </c>
      <c r="M8168" t="s">
        <v>120</v>
      </c>
      <c r="N8168" t="s">
        <v>722</v>
      </c>
    </row>
    <row r="8169" spans="1:14" x14ac:dyDescent="0.25">
      <c r="A8169" t="s">
        <v>11182</v>
      </c>
      <c r="B8169" t="s">
        <v>57</v>
      </c>
      <c r="C8169" t="s">
        <v>11181</v>
      </c>
      <c r="D8169" t="s">
        <v>123</v>
      </c>
      <c r="E8169" s="149">
        <v>400000</v>
      </c>
      <c r="F8169" s="149">
        <v>14768.5</v>
      </c>
      <c r="G8169" s="149">
        <v>414768.5</v>
      </c>
      <c r="H8169" s="150">
        <f>Tabela2[[#This Row],[PERCENTUAL REALIZADO2]]*1/100</f>
        <v>0.22399999999999998</v>
      </c>
      <c r="I8169">
        <v>22.4</v>
      </c>
      <c r="J8169" s="111">
        <v>41345</v>
      </c>
      <c r="K8169" s="111">
        <v>42916</v>
      </c>
      <c r="L8169" t="s">
        <v>2</v>
      </c>
      <c r="M8169" t="s">
        <v>125</v>
      </c>
      <c r="N8169" t="s">
        <v>1444</v>
      </c>
    </row>
    <row r="8170" spans="1:14" x14ac:dyDescent="0.25">
      <c r="A8170" t="s">
        <v>11184</v>
      </c>
      <c r="B8170" t="s">
        <v>51</v>
      </c>
      <c r="C8170" t="s">
        <v>11183</v>
      </c>
      <c r="D8170" t="s">
        <v>82</v>
      </c>
      <c r="E8170" s="149">
        <v>6825000</v>
      </c>
      <c r="F8170" s="149">
        <v>386466.93</v>
      </c>
      <c r="G8170" s="149">
        <v>7211466.9299999997</v>
      </c>
      <c r="H8170" s="150">
        <f>Tabela2[[#This Row],[PERCENTUAL REALIZADO2]]*1/100</f>
        <v>0.53110000000000002</v>
      </c>
      <c r="I8170">
        <v>53.11</v>
      </c>
      <c r="J8170" s="111">
        <v>40658</v>
      </c>
      <c r="K8170" s="111">
        <v>42094</v>
      </c>
      <c r="L8170" t="s">
        <v>2</v>
      </c>
      <c r="M8170" t="s">
        <v>84</v>
      </c>
      <c r="N8170" t="s">
        <v>721</v>
      </c>
    </row>
    <row r="8171" spans="1:14" x14ac:dyDescent="0.25">
      <c r="A8171" t="s">
        <v>1610</v>
      </c>
      <c r="B8171" t="s">
        <v>48</v>
      </c>
      <c r="C8171" t="s">
        <v>1350</v>
      </c>
      <c r="D8171" t="s">
        <v>117</v>
      </c>
      <c r="E8171" s="149">
        <v>1560000</v>
      </c>
      <c r="F8171" s="149">
        <v>173334</v>
      </c>
      <c r="G8171" s="149">
        <v>1733334</v>
      </c>
      <c r="H8171" s="150">
        <f>Tabela2[[#This Row],[PERCENTUAL REALIZADO2]]*1/100</f>
        <v>0.44530000000000003</v>
      </c>
      <c r="I8171">
        <v>44.53</v>
      </c>
      <c r="J8171" s="111">
        <v>40721</v>
      </c>
      <c r="K8171" s="111">
        <v>43096</v>
      </c>
      <c r="L8171" t="s">
        <v>2</v>
      </c>
      <c r="M8171" t="s">
        <v>120</v>
      </c>
      <c r="N8171" t="s">
        <v>722</v>
      </c>
    </row>
    <row r="8172" spans="1:14" x14ac:dyDescent="0.25">
      <c r="A8172" t="s">
        <v>1610</v>
      </c>
      <c r="B8172" t="s">
        <v>48</v>
      </c>
      <c r="C8172" t="s">
        <v>1350</v>
      </c>
      <c r="D8172" t="s">
        <v>117</v>
      </c>
      <c r="E8172" s="149">
        <v>1560000</v>
      </c>
      <c r="F8172" s="149">
        <v>173334</v>
      </c>
      <c r="G8172" s="149">
        <v>1733334</v>
      </c>
      <c r="H8172" s="150">
        <f>Tabela2[[#This Row],[PERCENTUAL REALIZADO2]]*1/100</f>
        <v>0.87680000000000002</v>
      </c>
      <c r="I8172">
        <v>87.68</v>
      </c>
      <c r="J8172" s="111">
        <v>40721</v>
      </c>
      <c r="K8172" s="111">
        <v>43096</v>
      </c>
      <c r="L8172" t="s">
        <v>2</v>
      </c>
      <c r="M8172" t="s">
        <v>120</v>
      </c>
      <c r="N8172" t="s">
        <v>722</v>
      </c>
    </row>
    <row r="8173" spans="1:14" x14ac:dyDescent="0.25">
      <c r="A8173" t="s">
        <v>11185</v>
      </c>
      <c r="B8173" t="s">
        <v>48</v>
      </c>
      <c r="C8173" t="s">
        <v>1350</v>
      </c>
      <c r="D8173" t="s">
        <v>117</v>
      </c>
      <c r="E8173" s="149">
        <v>1560000</v>
      </c>
      <c r="F8173" s="149">
        <v>173334</v>
      </c>
      <c r="G8173" s="149">
        <v>1733334</v>
      </c>
      <c r="H8173" s="150">
        <f>Tabela2[[#This Row],[PERCENTUAL REALIZADO2]]*1/100</f>
        <v>0.19969999999999999</v>
      </c>
      <c r="I8173">
        <v>19.97</v>
      </c>
      <c r="J8173" s="111">
        <v>40919</v>
      </c>
      <c r="K8173" s="111">
        <v>43096</v>
      </c>
      <c r="L8173" t="s">
        <v>2</v>
      </c>
      <c r="M8173" t="s">
        <v>120</v>
      </c>
      <c r="N8173" t="s">
        <v>722</v>
      </c>
    </row>
    <row r="8174" spans="1:14" x14ac:dyDescent="0.25">
      <c r="A8174" t="s">
        <v>11186</v>
      </c>
      <c r="B8174" t="s">
        <v>48</v>
      </c>
      <c r="C8174" t="s">
        <v>5569</v>
      </c>
      <c r="D8174" t="s">
        <v>86</v>
      </c>
      <c r="E8174" s="149">
        <v>142005</v>
      </c>
      <c r="F8174" s="149">
        <v>5917</v>
      </c>
      <c r="G8174" s="149">
        <v>147922</v>
      </c>
      <c r="H8174" s="150">
        <f>Tabela2[[#This Row],[PERCENTUAL REALIZADO2]]*1/100</f>
        <v>0.37560000000000004</v>
      </c>
      <c r="I8174">
        <v>37.56</v>
      </c>
      <c r="J8174" s="111">
        <v>40331</v>
      </c>
      <c r="K8174" s="111">
        <v>42855</v>
      </c>
      <c r="L8174" t="s">
        <v>2</v>
      </c>
      <c r="M8174" t="s">
        <v>84</v>
      </c>
      <c r="N8174" t="s">
        <v>915</v>
      </c>
    </row>
    <row r="8175" spans="1:14" x14ac:dyDescent="0.25">
      <c r="A8175" t="s">
        <v>11188</v>
      </c>
      <c r="B8175" t="s">
        <v>45</v>
      </c>
      <c r="C8175" t="s">
        <v>11187</v>
      </c>
      <c r="D8175" t="s">
        <v>90</v>
      </c>
      <c r="E8175" s="149">
        <v>164248</v>
      </c>
      <c r="F8175" s="149">
        <v>3352</v>
      </c>
      <c r="G8175" s="149">
        <v>167600</v>
      </c>
      <c r="H8175" s="150">
        <f>Tabela2[[#This Row],[PERCENTUAL REALIZADO2]]*1/100</f>
        <v>0.57100000000000006</v>
      </c>
      <c r="I8175">
        <v>57.1</v>
      </c>
      <c r="J8175" s="111">
        <v>40290</v>
      </c>
      <c r="K8175" s="111">
        <v>43421</v>
      </c>
      <c r="L8175" t="s">
        <v>2</v>
      </c>
      <c r="M8175" t="s">
        <v>80</v>
      </c>
      <c r="N8175" t="s">
        <v>112</v>
      </c>
    </row>
    <row r="8176" spans="1:14" x14ac:dyDescent="0.25">
      <c r="A8176" t="s">
        <v>11189</v>
      </c>
      <c r="B8176" t="s">
        <v>56</v>
      </c>
      <c r="C8176" t="s">
        <v>1395</v>
      </c>
      <c r="D8176" t="s">
        <v>90</v>
      </c>
      <c r="E8176" s="149">
        <v>235980</v>
      </c>
      <c r="F8176" s="149">
        <v>26220</v>
      </c>
      <c r="G8176" s="149">
        <v>262200</v>
      </c>
      <c r="H8176" s="150">
        <f>Tabela2[[#This Row],[PERCENTUAL REALIZADO2]]*1/100</f>
        <v>0.78739999999999999</v>
      </c>
      <c r="I8176">
        <v>78.739999999999995</v>
      </c>
      <c r="J8176" s="111">
        <v>40816</v>
      </c>
      <c r="K8176" s="111">
        <v>43038</v>
      </c>
      <c r="L8176" t="s">
        <v>2</v>
      </c>
      <c r="M8176" t="s">
        <v>80</v>
      </c>
      <c r="N8176" t="s">
        <v>112</v>
      </c>
    </row>
    <row r="8177" spans="1:14" x14ac:dyDescent="0.25">
      <c r="A8177" t="s">
        <v>11191</v>
      </c>
      <c r="B8177" t="s">
        <v>51</v>
      </c>
      <c r="C8177" t="s">
        <v>11190</v>
      </c>
      <c r="D8177" t="s">
        <v>90</v>
      </c>
      <c r="E8177" s="149">
        <v>607370</v>
      </c>
      <c r="F8177" s="149">
        <v>85950</v>
      </c>
      <c r="G8177" s="149">
        <v>693320</v>
      </c>
      <c r="H8177" s="150">
        <f>Tabela2[[#This Row],[PERCENTUAL REALIZADO2]]*1/100</f>
        <v>0.43</v>
      </c>
      <c r="I8177">
        <v>43</v>
      </c>
      <c r="J8177" s="111">
        <v>40316</v>
      </c>
      <c r="K8177" s="111">
        <v>42581</v>
      </c>
      <c r="L8177" t="s">
        <v>2</v>
      </c>
      <c r="M8177" t="s">
        <v>80</v>
      </c>
      <c r="N8177" t="s">
        <v>112</v>
      </c>
    </row>
    <row r="8178" spans="1:14" x14ac:dyDescent="0.25">
      <c r="A8178" t="s">
        <v>11193</v>
      </c>
      <c r="B8178" t="s">
        <v>48</v>
      </c>
      <c r="C8178" t="s">
        <v>11192</v>
      </c>
      <c r="D8178" t="s">
        <v>82</v>
      </c>
      <c r="E8178" s="149">
        <v>146250</v>
      </c>
      <c r="F8178" s="149">
        <v>2985</v>
      </c>
      <c r="G8178" s="149">
        <v>149235</v>
      </c>
      <c r="H8178" s="150">
        <f>Tabela2[[#This Row],[PERCENTUAL REALIZADO2]]*1/100</f>
        <v>1.9799999999999998E-2</v>
      </c>
      <c r="I8178">
        <v>1.98</v>
      </c>
      <c r="J8178" s="111">
        <v>40710</v>
      </c>
      <c r="K8178" s="111">
        <v>42734</v>
      </c>
      <c r="L8178" t="s">
        <v>2</v>
      </c>
      <c r="M8178" t="s">
        <v>84</v>
      </c>
      <c r="N8178" t="s">
        <v>721</v>
      </c>
    </row>
    <row r="8179" spans="1:14" x14ac:dyDescent="0.25">
      <c r="A8179" t="s">
        <v>11194</v>
      </c>
      <c r="B8179" t="s">
        <v>54</v>
      </c>
      <c r="C8179" t="s">
        <v>1542</v>
      </c>
      <c r="D8179" t="s">
        <v>82</v>
      </c>
      <c r="E8179" s="149">
        <v>975000</v>
      </c>
      <c r="F8179" s="149">
        <v>25000</v>
      </c>
      <c r="G8179" s="149">
        <v>1000000</v>
      </c>
      <c r="H8179" s="150">
        <f>Tabela2[[#This Row],[PERCENTUAL REALIZADO2]]*1/100</f>
        <v>0.60609999999999997</v>
      </c>
      <c r="I8179">
        <v>60.61</v>
      </c>
      <c r="J8179" s="111">
        <v>40694</v>
      </c>
      <c r="K8179" s="111">
        <v>42368</v>
      </c>
      <c r="L8179" t="s">
        <v>2</v>
      </c>
      <c r="M8179" t="s">
        <v>84</v>
      </c>
      <c r="N8179" t="s">
        <v>721</v>
      </c>
    </row>
    <row r="8180" spans="1:14" x14ac:dyDescent="0.25">
      <c r="A8180" t="s">
        <v>11195</v>
      </c>
      <c r="B8180" t="s">
        <v>54</v>
      </c>
      <c r="C8180" t="s">
        <v>7980</v>
      </c>
      <c r="D8180" t="s">
        <v>82</v>
      </c>
      <c r="E8180" s="149">
        <v>676650</v>
      </c>
      <c r="F8180" s="149">
        <v>14179.97</v>
      </c>
      <c r="G8180" s="149">
        <v>690829.97</v>
      </c>
      <c r="H8180" s="150">
        <f>Tabela2[[#This Row],[PERCENTUAL REALIZADO2]]*1/100</f>
        <v>1.4999999999999999E-2</v>
      </c>
      <c r="I8180">
        <v>1.5</v>
      </c>
      <c r="J8180" s="111">
        <v>40688</v>
      </c>
      <c r="K8180" s="111">
        <v>42124</v>
      </c>
      <c r="L8180" t="s">
        <v>2</v>
      </c>
      <c r="M8180" t="s">
        <v>84</v>
      </c>
      <c r="N8180" t="s">
        <v>721</v>
      </c>
    </row>
    <row r="8181" spans="1:14" x14ac:dyDescent="0.25">
      <c r="A8181" t="s">
        <v>11196</v>
      </c>
      <c r="B8181" t="s">
        <v>58</v>
      </c>
      <c r="C8181" t="s">
        <v>2086</v>
      </c>
      <c r="D8181" t="s">
        <v>82</v>
      </c>
      <c r="E8181" s="149">
        <v>341250</v>
      </c>
      <c r="F8181" s="149">
        <v>6964.28</v>
      </c>
      <c r="G8181" s="149">
        <v>348214.28</v>
      </c>
      <c r="H8181" s="150">
        <f>Tabela2[[#This Row],[PERCENTUAL REALIZADO2]]*1/100</f>
        <v>0.28399999999999997</v>
      </c>
      <c r="I8181">
        <v>28.4</v>
      </c>
      <c r="J8181" s="111">
        <v>40599</v>
      </c>
      <c r="K8181" s="111">
        <v>42766</v>
      </c>
      <c r="L8181" t="s">
        <v>2</v>
      </c>
      <c r="M8181" t="s">
        <v>84</v>
      </c>
      <c r="N8181" t="s">
        <v>721</v>
      </c>
    </row>
    <row r="8182" spans="1:14" x14ac:dyDescent="0.25">
      <c r="A8182" t="s">
        <v>11197</v>
      </c>
      <c r="B8182" t="s">
        <v>48</v>
      </c>
      <c r="C8182" t="s">
        <v>1623</v>
      </c>
      <c r="D8182" t="s">
        <v>86</v>
      </c>
      <c r="E8182" s="149">
        <v>987600</v>
      </c>
      <c r="F8182" s="149">
        <v>26586.9</v>
      </c>
      <c r="G8182" s="149">
        <v>1014186.9</v>
      </c>
      <c r="H8182" s="150">
        <f>Tabela2[[#This Row],[PERCENTUAL REALIZADO2]]*1/100</f>
        <v>0.65410000000000001</v>
      </c>
      <c r="I8182">
        <v>65.41</v>
      </c>
      <c r="J8182" s="111">
        <v>40653</v>
      </c>
      <c r="K8182" s="111">
        <v>43269</v>
      </c>
      <c r="L8182" t="s">
        <v>2</v>
      </c>
      <c r="M8182" t="s">
        <v>84</v>
      </c>
      <c r="N8182" t="s">
        <v>915</v>
      </c>
    </row>
    <row r="8183" spans="1:14" x14ac:dyDescent="0.25">
      <c r="A8183" t="s">
        <v>11198</v>
      </c>
      <c r="B8183" t="s">
        <v>47</v>
      </c>
      <c r="C8183" t="s">
        <v>1857</v>
      </c>
      <c r="D8183" t="s">
        <v>86</v>
      </c>
      <c r="E8183" s="149">
        <v>295300</v>
      </c>
      <c r="F8183" s="149">
        <v>9700</v>
      </c>
      <c r="G8183" s="149">
        <v>305000</v>
      </c>
      <c r="H8183" s="150">
        <f>Tabela2[[#This Row],[PERCENTUAL REALIZADO2]]*1/100</f>
        <v>0.68989999999999996</v>
      </c>
      <c r="I8183">
        <v>68.989999999999995</v>
      </c>
      <c r="J8183" s="111">
        <v>40695</v>
      </c>
      <c r="K8183" s="111">
        <v>43343</v>
      </c>
      <c r="L8183" t="s">
        <v>2</v>
      </c>
      <c r="M8183" t="s">
        <v>84</v>
      </c>
      <c r="N8183" t="s">
        <v>915</v>
      </c>
    </row>
    <row r="8184" spans="1:14" x14ac:dyDescent="0.25">
      <c r="A8184" t="s">
        <v>11199</v>
      </c>
      <c r="B8184" t="s">
        <v>56</v>
      </c>
      <c r="C8184" t="s">
        <v>11159</v>
      </c>
      <c r="D8184" t="s">
        <v>86</v>
      </c>
      <c r="E8184" s="149">
        <v>493100</v>
      </c>
      <c r="F8184" s="149">
        <v>35900</v>
      </c>
      <c r="G8184" s="149">
        <v>529000</v>
      </c>
      <c r="H8184" s="150">
        <f>Tabela2[[#This Row],[PERCENTUAL REALIZADO2]]*1/100</f>
        <v>3.6400000000000002E-2</v>
      </c>
      <c r="I8184">
        <v>3.64</v>
      </c>
      <c r="J8184" s="111">
        <v>40360</v>
      </c>
      <c r="K8184" s="111">
        <v>43465</v>
      </c>
      <c r="L8184" t="s">
        <v>2</v>
      </c>
      <c r="M8184" t="s">
        <v>84</v>
      </c>
      <c r="N8184" t="s">
        <v>915</v>
      </c>
    </row>
    <row r="8185" spans="1:14" x14ac:dyDescent="0.25">
      <c r="A8185" t="s">
        <v>11201</v>
      </c>
      <c r="B8185" t="s">
        <v>47</v>
      </c>
      <c r="C8185" t="s">
        <v>11200</v>
      </c>
      <c r="D8185" t="s">
        <v>86</v>
      </c>
      <c r="E8185" s="149">
        <v>295300</v>
      </c>
      <c r="F8185" s="149">
        <v>9133</v>
      </c>
      <c r="G8185" s="149">
        <v>304433</v>
      </c>
      <c r="H8185" s="150">
        <f>Tabela2[[#This Row],[PERCENTUAL REALIZADO2]]*1/100</f>
        <v>0.46110000000000001</v>
      </c>
      <c r="I8185">
        <v>46.11</v>
      </c>
      <c r="J8185" s="111">
        <v>40476</v>
      </c>
      <c r="K8185" s="111">
        <v>42124</v>
      </c>
      <c r="L8185" t="s">
        <v>2</v>
      </c>
      <c r="M8185" t="s">
        <v>84</v>
      </c>
      <c r="N8185" t="s">
        <v>915</v>
      </c>
    </row>
    <row r="8186" spans="1:14" x14ac:dyDescent="0.25">
      <c r="A8186" t="s">
        <v>11202</v>
      </c>
      <c r="B8186" t="s">
        <v>45</v>
      </c>
      <c r="C8186" t="s">
        <v>1414</v>
      </c>
      <c r="D8186" t="s">
        <v>86</v>
      </c>
      <c r="E8186" s="149">
        <v>295300</v>
      </c>
      <c r="F8186" s="149">
        <v>30388.48</v>
      </c>
      <c r="G8186" s="149">
        <v>325688.48</v>
      </c>
      <c r="H8186" s="150">
        <f>Tabela2[[#This Row],[PERCENTUAL REALIZADO2]]*1/100</f>
        <v>0.99069999999999991</v>
      </c>
      <c r="I8186">
        <v>99.07</v>
      </c>
      <c r="J8186" s="111">
        <v>40756</v>
      </c>
      <c r="K8186" s="111">
        <v>42004</v>
      </c>
      <c r="L8186" t="s">
        <v>2</v>
      </c>
      <c r="M8186" t="s">
        <v>84</v>
      </c>
      <c r="N8186" t="s">
        <v>915</v>
      </c>
    </row>
    <row r="8187" spans="1:14" x14ac:dyDescent="0.25">
      <c r="A8187" t="s">
        <v>1880</v>
      </c>
      <c r="B8187" t="s">
        <v>48</v>
      </c>
      <c r="C8187" t="s">
        <v>10723</v>
      </c>
      <c r="D8187" t="s">
        <v>86</v>
      </c>
      <c r="E8187" s="149">
        <v>120000</v>
      </c>
      <c r="F8187" s="149">
        <v>5011.84</v>
      </c>
      <c r="G8187" s="149">
        <v>125011.84</v>
      </c>
      <c r="H8187" s="150">
        <f>Tabela2[[#This Row],[PERCENTUAL REALIZADO2]]*1/100</f>
        <v>0.63979999999999992</v>
      </c>
      <c r="I8187">
        <v>63.98</v>
      </c>
      <c r="J8187" s="111">
        <v>40683</v>
      </c>
      <c r="K8187" s="111">
        <v>43250</v>
      </c>
      <c r="L8187" t="s">
        <v>2</v>
      </c>
      <c r="M8187" t="s">
        <v>84</v>
      </c>
      <c r="N8187" t="s">
        <v>915</v>
      </c>
    </row>
    <row r="8188" spans="1:14" x14ac:dyDescent="0.25">
      <c r="A8188" t="s">
        <v>11203</v>
      </c>
      <c r="B8188" t="s">
        <v>48</v>
      </c>
      <c r="C8188" t="s">
        <v>10723</v>
      </c>
      <c r="D8188" t="s">
        <v>86</v>
      </c>
      <c r="E8188" s="149">
        <v>120000</v>
      </c>
      <c r="F8188" s="149">
        <v>5310.05</v>
      </c>
      <c r="G8188" s="149">
        <v>125310.05</v>
      </c>
      <c r="H8188" s="150">
        <f>Tabela2[[#This Row],[PERCENTUAL REALIZADO2]]*1/100</f>
        <v>0.83050000000000002</v>
      </c>
      <c r="I8188">
        <v>83.05</v>
      </c>
      <c r="J8188" s="111">
        <v>40714</v>
      </c>
      <c r="K8188" s="111">
        <v>43160</v>
      </c>
      <c r="L8188" t="s">
        <v>2</v>
      </c>
      <c r="M8188" t="s">
        <v>84</v>
      </c>
      <c r="N8188" t="s">
        <v>915</v>
      </c>
    </row>
    <row r="8189" spans="1:14" x14ac:dyDescent="0.25">
      <c r="A8189" t="s">
        <v>1880</v>
      </c>
      <c r="B8189" t="s">
        <v>48</v>
      </c>
      <c r="C8189" t="s">
        <v>10723</v>
      </c>
      <c r="D8189" t="s">
        <v>86</v>
      </c>
      <c r="E8189" s="149">
        <v>100000</v>
      </c>
      <c r="F8189" s="149">
        <v>4880.2</v>
      </c>
      <c r="G8189" s="149">
        <v>104880.2</v>
      </c>
      <c r="H8189" s="150">
        <f>Tabela2[[#This Row],[PERCENTUAL REALIZADO2]]*1/100</f>
        <v>0.78760000000000008</v>
      </c>
      <c r="I8189">
        <v>78.760000000000005</v>
      </c>
      <c r="J8189" s="111">
        <v>40683</v>
      </c>
      <c r="K8189" s="111">
        <v>43160</v>
      </c>
      <c r="L8189" t="s">
        <v>2</v>
      </c>
      <c r="M8189" t="s">
        <v>84</v>
      </c>
      <c r="N8189" t="s">
        <v>915</v>
      </c>
    </row>
    <row r="8190" spans="1:14" x14ac:dyDescent="0.25">
      <c r="A8190" t="s">
        <v>1885</v>
      </c>
      <c r="B8190" t="s">
        <v>48</v>
      </c>
      <c r="C8190" t="s">
        <v>11149</v>
      </c>
      <c r="D8190" t="s">
        <v>86</v>
      </c>
      <c r="E8190" s="149">
        <v>300000</v>
      </c>
      <c r="F8190" s="149">
        <v>16275.19</v>
      </c>
      <c r="G8190" s="149">
        <v>316275.19</v>
      </c>
      <c r="H8190" s="150">
        <f>Tabela2[[#This Row],[PERCENTUAL REALIZADO2]]*1/100</f>
        <v>0.64670000000000005</v>
      </c>
      <c r="I8190">
        <v>64.67</v>
      </c>
      <c r="J8190" s="111">
        <v>40317</v>
      </c>
      <c r="K8190" s="111">
        <v>43304</v>
      </c>
      <c r="L8190" t="s">
        <v>2</v>
      </c>
      <c r="M8190" t="s">
        <v>84</v>
      </c>
      <c r="N8190" t="s">
        <v>915</v>
      </c>
    </row>
    <row r="8191" spans="1:14" x14ac:dyDescent="0.25">
      <c r="A8191" t="s">
        <v>11205</v>
      </c>
      <c r="B8191" t="s">
        <v>47</v>
      </c>
      <c r="C8191" t="s">
        <v>11204</v>
      </c>
      <c r="D8191" t="s">
        <v>86</v>
      </c>
      <c r="E8191" s="149">
        <v>500000</v>
      </c>
      <c r="F8191" s="149">
        <v>10205</v>
      </c>
      <c r="G8191" s="149">
        <v>510205</v>
      </c>
      <c r="H8191" s="150">
        <f>Tabela2[[#This Row],[PERCENTUAL REALIZADO2]]*1/100</f>
        <v>0.5202</v>
      </c>
      <c r="I8191">
        <v>52.02</v>
      </c>
      <c r="J8191" s="111">
        <v>40725</v>
      </c>
      <c r="K8191" s="111">
        <v>43164</v>
      </c>
      <c r="L8191" t="s">
        <v>2</v>
      </c>
      <c r="M8191" t="s">
        <v>84</v>
      </c>
      <c r="N8191" t="s">
        <v>915</v>
      </c>
    </row>
    <row r="8192" spans="1:14" x14ac:dyDescent="0.25">
      <c r="A8192" t="s">
        <v>11206</v>
      </c>
      <c r="B8192" t="s">
        <v>52</v>
      </c>
      <c r="C8192" t="s">
        <v>1826</v>
      </c>
      <c r="D8192" t="s">
        <v>86</v>
      </c>
      <c r="E8192" s="149">
        <v>1000000</v>
      </c>
      <c r="F8192" s="149">
        <v>30400</v>
      </c>
      <c r="G8192" s="149">
        <v>1030400</v>
      </c>
      <c r="H8192" s="150">
        <f>Tabela2[[#This Row],[PERCENTUAL REALIZADO2]]*1/100</f>
        <v>0.74750000000000005</v>
      </c>
      <c r="I8192">
        <v>74.75</v>
      </c>
      <c r="J8192" s="111">
        <v>40178</v>
      </c>
      <c r="K8192" s="111">
        <v>43219</v>
      </c>
      <c r="L8192" t="s">
        <v>2</v>
      </c>
      <c r="M8192" t="s">
        <v>84</v>
      </c>
      <c r="N8192" t="s">
        <v>915</v>
      </c>
    </row>
    <row r="8193" spans="1:14" x14ac:dyDescent="0.25">
      <c r="A8193" t="s">
        <v>11208</v>
      </c>
      <c r="B8193" t="s">
        <v>68</v>
      </c>
      <c r="C8193" t="s">
        <v>11207</v>
      </c>
      <c r="D8193" t="s">
        <v>86</v>
      </c>
      <c r="E8193" s="149">
        <v>6921600</v>
      </c>
      <c r="F8193" s="149">
        <v>3184978.14</v>
      </c>
      <c r="G8193" s="149">
        <v>10106578.140000001</v>
      </c>
      <c r="H8193" s="150">
        <f>Tabela2[[#This Row],[PERCENTUAL REALIZADO2]]*1/100</f>
        <v>0.31219999999999998</v>
      </c>
      <c r="I8193">
        <v>31.22</v>
      </c>
      <c r="J8193" s="111">
        <v>40361</v>
      </c>
      <c r="K8193" s="111">
        <v>42643</v>
      </c>
      <c r="L8193" t="s">
        <v>2</v>
      </c>
      <c r="M8193" t="s">
        <v>84</v>
      </c>
      <c r="N8193" t="s">
        <v>1514</v>
      </c>
    </row>
    <row r="8194" spans="1:14" x14ac:dyDescent="0.25">
      <c r="A8194" t="s">
        <v>11209</v>
      </c>
      <c r="B8194" t="s">
        <v>47</v>
      </c>
      <c r="C8194" t="s">
        <v>1804</v>
      </c>
      <c r="D8194" t="s">
        <v>86</v>
      </c>
      <c r="E8194" s="149">
        <v>487500</v>
      </c>
      <c r="F8194" s="149">
        <v>12500</v>
      </c>
      <c r="G8194" s="149">
        <v>500000</v>
      </c>
      <c r="H8194" s="150">
        <f>Tabela2[[#This Row],[PERCENTUAL REALIZADO2]]*1/100</f>
        <v>0.33250000000000002</v>
      </c>
      <c r="I8194">
        <v>33.25</v>
      </c>
      <c r="J8194" s="111">
        <v>40620</v>
      </c>
      <c r="K8194" s="111">
        <v>42124</v>
      </c>
      <c r="L8194" t="s">
        <v>2</v>
      </c>
      <c r="M8194" t="s">
        <v>84</v>
      </c>
      <c r="N8194" t="s">
        <v>915</v>
      </c>
    </row>
    <row r="8195" spans="1:14" x14ac:dyDescent="0.25">
      <c r="A8195" t="s">
        <v>11208</v>
      </c>
      <c r="B8195" t="s">
        <v>68</v>
      </c>
      <c r="C8195" t="s">
        <v>11207</v>
      </c>
      <c r="D8195" t="s">
        <v>86</v>
      </c>
      <c r="E8195" s="149">
        <v>19778600</v>
      </c>
      <c r="F8195" s="149">
        <v>5876381.1399999997</v>
      </c>
      <c r="G8195" s="149">
        <v>25654981.140000001</v>
      </c>
      <c r="H8195" s="150">
        <f>Tabela2[[#This Row],[PERCENTUAL REALIZADO2]]*1/100</f>
        <v>0.1449</v>
      </c>
      <c r="I8195">
        <v>14.49</v>
      </c>
      <c r="J8195" s="111">
        <v>40361</v>
      </c>
      <c r="K8195" s="111">
        <v>42643</v>
      </c>
      <c r="L8195" t="s">
        <v>2</v>
      </c>
      <c r="M8195" t="s">
        <v>84</v>
      </c>
      <c r="N8195" t="s">
        <v>1514</v>
      </c>
    </row>
    <row r="8196" spans="1:14" x14ac:dyDescent="0.25">
      <c r="A8196" t="s">
        <v>1897</v>
      </c>
      <c r="B8196" t="s">
        <v>47</v>
      </c>
      <c r="C8196" t="s">
        <v>1896</v>
      </c>
      <c r="D8196" t="s">
        <v>86</v>
      </c>
      <c r="E8196" s="149">
        <v>493100</v>
      </c>
      <c r="F8196" s="149">
        <v>10063.27</v>
      </c>
      <c r="G8196" s="149">
        <v>503163.27</v>
      </c>
      <c r="H8196" s="150">
        <f>Tabela2[[#This Row],[PERCENTUAL REALIZADO2]]*1/100</f>
        <v>0.23300000000000001</v>
      </c>
      <c r="I8196">
        <v>23.3</v>
      </c>
      <c r="J8196" s="111">
        <v>40603</v>
      </c>
      <c r="K8196" s="111">
        <v>42124</v>
      </c>
      <c r="L8196" t="s">
        <v>2</v>
      </c>
      <c r="M8196" t="s">
        <v>84</v>
      </c>
      <c r="N8196" t="s">
        <v>915</v>
      </c>
    </row>
    <row r="8197" spans="1:14" x14ac:dyDescent="0.25">
      <c r="A8197" t="s">
        <v>1520</v>
      </c>
      <c r="B8197" t="s">
        <v>45</v>
      </c>
      <c r="C8197" t="s">
        <v>1431</v>
      </c>
      <c r="D8197" t="s">
        <v>82</v>
      </c>
      <c r="E8197" s="149">
        <v>390000</v>
      </c>
      <c r="F8197" s="149">
        <v>10000</v>
      </c>
      <c r="G8197" s="149">
        <v>400000</v>
      </c>
      <c r="H8197" s="150">
        <f>Tabela2[[#This Row],[PERCENTUAL REALIZADO2]]*1/100</f>
        <v>0.64439999999999997</v>
      </c>
      <c r="I8197">
        <v>64.44</v>
      </c>
      <c r="J8197" s="111">
        <v>40724</v>
      </c>
      <c r="K8197" s="111">
        <v>42004</v>
      </c>
      <c r="L8197" t="s">
        <v>2</v>
      </c>
      <c r="M8197" t="s">
        <v>84</v>
      </c>
      <c r="N8197" t="s">
        <v>721</v>
      </c>
    </row>
    <row r="8198" spans="1:14" x14ac:dyDescent="0.25">
      <c r="A8198" t="s">
        <v>1520</v>
      </c>
      <c r="B8198" t="s">
        <v>61</v>
      </c>
      <c r="C8198" t="s">
        <v>1504</v>
      </c>
      <c r="D8198" t="s">
        <v>82</v>
      </c>
      <c r="E8198" s="149">
        <v>487500</v>
      </c>
      <c r="F8198" s="149">
        <v>12500</v>
      </c>
      <c r="G8198" s="149">
        <v>500000</v>
      </c>
      <c r="H8198" s="150">
        <f>Tabela2[[#This Row],[PERCENTUAL REALIZADO2]]*1/100</f>
        <v>0.17190000000000003</v>
      </c>
      <c r="I8198">
        <v>17.190000000000001</v>
      </c>
      <c r="J8198" s="111">
        <v>40816</v>
      </c>
      <c r="K8198" s="111">
        <v>43099</v>
      </c>
      <c r="L8198" t="s">
        <v>2</v>
      </c>
      <c r="M8198" t="s">
        <v>84</v>
      </c>
      <c r="N8198" t="s">
        <v>721</v>
      </c>
    </row>
    <row r="8199" spans="1:14" x14ac:dyDescent="0.25">
      <c r="A8199" t="s">
        <v>921</v>
      </c>
      <c r="B8199" t="s">
        <v>58</v>
      </c>
      <c r="C8199" t="s">
        <v>1629</v>
      </c>
      <c r="D8199" t="s">
        <v>82</v>
      </c>
      <c r="E8199" s="149">
        <v>243750</v>
      </c>
      <c r="F8199" s="149">
        <v>49185.55</v>
      </c>
      <c r="G8199" s="149">
        <v>292935.55</v>
      </c>
      <c r="H8199" s="150">
        <f>Tabela2[[#This Row],[PERCENTUAL REALIZADO2]]*1/100</f>
        <v>0.35439999999999999</v>
      </c>
      <c r="I8199">
        <v>35.44</v>
      </c>
      <c r="J8199" s="111">
        <v>40639</v>
      </c>
      <c r="K8199" s="111">
        <v>42004</v>
      </c>
      <c r="L8199" t="s">
        <v>2</v>
      </c>
      <c r="M8199" t="s">
        <v>84</v>
      </c>
      <c r="N8199" t="s">
        <v>721</v>
      </c>
    </row>
    <row r="8200" spans="1:14" x14ac:dyDescent="0.25">
      <c r="A8200" t="s">
        <v>1520</v>
      </c>
      <c r="B8200" t="s">
        <v>51</v>
      </c>
      <c r="C8200" t="s">
        <v>11210</v>
      </c>
      <c r="D8200" t="s">
        <v>82</v>
      </c>
      <c r="E8200" s="149">
        <v>195000</v>
      </c>
      <c r="F8200" s="149">
        <v>5850</v>
      </c>
      <c r="G8200" s="149">
        <v>200850</v>
      </c>
      <c r="H8200" s="150">
        <f>Tabela2[[#This Row],[PERCENTUAL REALIZADO2]]*1/100</f>
        <v>0.67579999999999996</v>
      </c>
      <c r="I8200">
        <v>67.58</v>
      </c>
      <c r="J8200" s="111">
        <v>40806</v>
      </c>
      <c r="K8200" s="111">
        <v>41973</v>
      </c>
      <c r="L8200" t="s">
        <v>2</v>
      </c>
      <c r="M8200" t="s">
        <v>84</v>
      </c>
      <c r="N8200" t="s">
        <v>721</v>
      </c>
    </row>
    <row r="8201" spans="1:14" x14ac:dyDescent="0.25">
      <c r="A8201" t="s">
        <v>1520</v>
      </c>
      <c r="B8201" t="s">
        <v>68</v>
      </c>
      <c r="C8201" t="s">
        <v>11211</v>
      </c>
      <c r="D8201" t="s">
        <v>82</v>
      </c>
      <c r="E8201" s="149">
        <v>243750</v>
      </c>
      <c r="F8201" s="149">
        <v>21195.65</v>
      </c>
      <c r="G8201" s="149">
        <v>264945.65000000002</v>
      </c>
      <c r="H8201" s="150">
        <f>Tabela2[[#This Row],[PERCENTUAL REALIZADO2]]*1/100</f>
        <v>0.56840000000000002</v>
      </c>
      <c r="I8201">
        <v>56.84</v>
      </c>
      <c r="J8201" s="111">
        <v>40787</v>
      </c>
      <c r="K8201" s="111">
        <v>42786</v>
      </c>
      <c r="L8201" t="s">
        <v>2</v>
      </c>
      <c r="M8201" t="s">
        <v>84</v>
      </c>
      <c r="N8201" t="s">
        <v>721</v>
      </c>
    </row>
    <row r="8202" spans="1:14" x14ac:dyDescent="0.25">
      <c r="A8202" t="s">
        <v>1520</v>
      </c>
      <c r="B8202" t="s">
        <v>68</v>
      </c>
      <c r="C8202" t="s">
        <v>1003</v>
      </c>
      <c r="D8202" t="s">
        <v>82</v>
      </c>
      <c r="E8202" s="149">
        <v>975000</v>
      </c>
      <c r="F8202" s="149">
        <v>115000</v>
      </c>
      <c r="G8202" s="149">
        <v>1090000</v>
      </c>
      <c r="H8202" s="150">
        <f>Tabela2[[#This Row],[PERCENTUAL REALIZADO2]]*1/100</f>
        <v>0.72719999999999996</v>
      </c>
      <c r="I8202">
        <v>72.72</v>
      </c>
      <c r="J8202" s="111">
        <v>40343</v>
      </c>
      <c r="K8202" s="111">
        <v>42730</v>
      </c>
      <c r="L8202" t="s">
        <v>2</v>
      </c>
      <c r="M8202" t="s">
        <v>84</v>
      </c>
      <c r="N8202" t="s">
        <v>721</v>
      </c>
    </row>
    <row r="8203" spans="1:14" x14ac:dyDescent="0.25">
      <c r="A8203" t="s">
        <v>11212</v>
      </c>
      <c r="B8203" t="s">
        <v>45</v>
      </c>
      <c r="C8203" t="s">
        <v>1816</v>
      </c>
      <c r="D8203" t="s">
        <v>82</v>
      </c>
      <c r="E8203" s="149">
        <v>2925000</v>
      </c>
      <c r="F8203" s="149">
        <v>97000</v>
      </c>
      <c r="G8203" s="149">
        <v>3022000</v>
      </c>
      <c r="H8203" s="150">
        <f>Tabela2[[#This Row],[PERCENTUAL REALIZADO2]]*1/100</f>
        <v>6.0599999999999994E-2</v>
      </c>
      <c r="I8203">
        <v>6.06</v>
      </c>
      <c r="J8203" s="111">
        <v>40800</v>
      </c>
      <c r="K8203" s="111">
        <v>42627</v>
      </c>
      <c r="L8203" t="s">
        <v>2</v>
      </c>
      <c r="M8203" t="s">
        <v>84</v>
      </c>
      <c r="N8203" t="s">
        <v>721</v>
      </c>
    </row>
    <row r="8204" spans="1:14" x14ac:dyDescent="0.25">
      <c r="A8204" t="s">
        <v>1520</v>
      </c>
      <c r="B8204" t="s">
        <v>68</v>
      </c>
      <c r="C8204" t="s">
        <v>1003</v>
      </c>
      <c r="D8204" t="s">
        <v>82</v>
      </c>
      <c r="E8204" s="149">
        <v>1170000</v>
      </c>
      <c r="F8204" s="149">
        <v>135000</v>
      </c>
      <c r="G8204" s="149">
        <v>1305000</v>
      </c>
      <c r="H8204" s="150">
        <f>Tabela2[[#This Row],[PERCENTUAL REALIZADO2]]*1/100</f>
        <v>5.0099999999999999E-2</v>
      </c>
      <c r="I8204">
        <v>5.01</v>
      </c>
      <c r="J8204" s="111">
        <v>40718</v>
      </c>
      <c r="K8204" s="111">
        <v>42730</v>
      </c>
      <c r="L8204" t="s">
        <v>2</v>
      </c>
      <c r="M8204" t="s">
        <v>84</v>
      </c>
      <c r="N8204" t="s">
        <v>721</v>
      </c>
    </row>
    <row r="8205" spans="1:14" x14ac:dyDescent="0.25">
      <c r="A8205" t="s">
        <v>11214</v>
      </c>
      <c r="B8205" t="s">
        <v>48</v>
      </c>
      <c r="C8205" t="s">
        <v>11213</v>
      </c>
      <c r="D8205" t="s">
        <v>82</v>
      </c>
      <c r="E8205" s="149">
        <v>609375</v>
      </c>
      <c r="F8205" s="149">
        <v>13225</v>
      </c>
      <c r="G8205" s="149">
        <v>622600</v>
      </c>
      <c r="H8205" s="150">
        <f>Tabela2[[#This Row],[PERCENTUAL REALIZADO2]]*1/100</f>
        <v>2.1700000000000001E-2</v>
      </c>
      <c r="I8205">
        <v>2.17</v>
      </c>
      <c r="J8205" s="111">
        <v>40385</v>
      </c>
      <c r="K8205" s="111">
        <v>42608</v>
      </c>
      <c r="L8205" t="s">
        <v>2</v>
      </c>
      <c r="M8205" t="s">
        <v>84</v>
      </c>
      <c r="N8205" t="s">
        <v>721</v>
      </c>
    </row>
    <row r="8206" spans="1:14" x14ac:dyDescent="0.25">
      <c r="A8206" t="s">
        <v>11215</v>
      </c>
      <c r="B8206" t="s">
        <v>48</v>
      </c>
      <c r="C8206" t="s">
        <v>11058</v>
      </c>
      <c r="D8206" t="s">
        <v>82</v>
      </c>
      <c r="E8206" s="149">
        <v>487500</v>
      </c>
      <c r="F8206" s="149">
        <v>34969.870000000003</v>
      </c>
      <c r="G8206" s="149">
        <v>522469.87</v>
      </c>
      <c r="H8206" s="150">
        <f>Tabela2[[#This Row],[PERCENTUAL REALIZADO2]]*1/100</f>
        <v>0.25519999999999998</v>
      </c>
      <c r="I8206">
        <v>25.52</v>
      </c>
      <c r="J8206" s="111">
        <v>40700</v>
      </c>
      <c r="K8206" s="111">
        <v>43301</v>
      </c>
      <c r="L8206" t="s">
        <v>2</v>
      </c>
      <c r="M8206" t="s">
        <v>84</v>
      </c>
      <c r="N8206" t="s">
        <v>721</v>
      </c>
    </row>
    <row r="8207" spans="1:14" x14ac:dyDescent="0.25">
      <c r="A8207" t="s">
        <v>11216</v>
      </c>
      <c r="B8207" t="s">
        <v>68</v>
      </c>
      <c r="C8207" t="s">
        <v>1846</v>
      </c>
      <c r="D8207" t="s">
        <v>82</v>
      </c>
      <c r="E8207" s="149">
        <v>487500</v>
      </c>
      <c r="F8207" s="149">
        <v>12499.99</v>
      </c>
      <c r="G8207" s="149">
        <v>499999.99</v>
      </c>
      <c r="H8207" s="150">
        <f>Tabela2[[#This Row],[PERCENTUAL REALIZADO2]]*1/100</f>
        <v>0.33140000000000003</v>
      </c>
      <c r="I8207">
        <v>33.14</v>
      </c>
      <c r="J8207" s="111">
        <v>40777</v>
      </c>
      <c r="K8207" s="111">
        <v>42582</v>
      </c>
      <c r="L8207" t="s">
        <v>2</v>
      </c>
      <c r="M8207" t="s">
        <v>84</v>
      </c>
      <c r="N8207" t="s">
        <v>721</v>
      </c>
    </row>
    <row r="8208" spans="1:14" x14ac:dyDescent="0.25">
      <c r="A8208" t="s">
        <v>11218</v>
      </c>
      <c r="B8208" t="s">
        <v>66</v>
      </c>
      <c r="C8208" t="s">
        <v>11217</v>
      </c>
      <c r="D8208" t="s">
        <v>90</v>
      </c>
      <c r="E8208" s="149">
        <v>876874</v>
      </c>
      <c r="F8208" s="149">
        <v>76554</v>
      </c>
      <c r="G8208" s="149">
        <v>953428</v>
      </c>
      <c r="H8208" s="150">
        <f>Tabela2[[#This Row],[PERCENTUAL REALIZADO2]]*1/100</f>
        <v>0.28859999999999997</v>
      </c>
      <c r="I8208">
        <v>28.86</v>
      </c>
      <c r="J8208" s="111">
        <v>40361</v>
      </c>
      <c r="K8208" s="111">
        <v>42811</v>
      </c>
      <c r="L8208" t="s">
        <v>2</v>
      </c>
      <c r="M8208" t="s">
        <v>80</v>
      </c>
      <c r="N8208" t="s">
        <v>112</v>
      </c>
    </row>
    <row r="8209" spans="1:14" x14ac:dyDescent="0.25">
      <c r="A8209" t="s">
        <v>11219</v>
      </c>
      <c r="B8209" t="s">
        <v>48</v>
      </c>
      <c r="C8209" t="s">
        <v>4328</v>
      </c>
      <c r="D8209" t="s">
        <v>82</v>
      </c>
      <c r="E8209" s="149">
        <v>18325000</v>
      </c>
      <c r="F8209" s="149">
        <v>763541.67</v>
      </c>
      <c r="G8209" s="149">
        <v>19088541.670000002</v>
      </c>
      <c r="H8209" s="150">
        <f>Tabela2[[#This Row],[PERCENTUAL REALIZADO2]]*1/100</f>
        <v>0.2591</v>
      </c>
      <c r="I8209">
        <v>25.91</v>
      </c>
      <c r="J8209" s="111">
        <v>40709</v>
      </c>
      <c r="K8209" s="111">
        <v>43099</v>
      </c>
      <c r="L8209" t="s">
        <v>2</v>
      </c>
      <c r="M8209" t="s">
        <v>84</v>
      </c>
      <c r="N8209" t="s">
        <v>721</v>
      </c>
    </row>
    <row r="8210" spans="1:14" x14ac:dyDescent="0.25">
      <c r="A8210" t="s">
        <v>11221</v>
      </c>
      <c r="B8210" t="s">
        <v>53</v>
      </c>
      <c r="C8210" t="s">
        <v>11220</v>
      </c>
      <c r="D8210" t="s">
        <v>117</v>
      </c>
      <c r="E8210" s="149">
        <v>146250</v>
      </c>
      <c r="F8210" s="149">
        <v>92480.85</v>
      </c>
      <c r="G8210" s="149">
        <v>238730.85</v>
      </c>
      <c r="H8210" s="150">
        <f>Tabela2[[#This Row],[PERCENTUAL REALIZADO2]]*1/100</f>
        <v>0.45960000000000001</v>
      </c>
      <c r="I8210">
        <v>45.96</v>
      </c>
      <c r="J8210" s="111">
        <v>40753</v>
      </c>
      <c r="K8210" s="111">
        <v>42448</v>
      </c>
      <c r="L8210" t="s">
        <v>2</v>
      </c>
      <c r="M8210" t="s">
        <v>120</v>
      </c>
      <c r="N8210" t="s">
        <v>1476</v>
      </c>
    </row>
    <row r="8211" spans="1:14" x14ac:dyDescent="0.25">
      <c r="A8211" t="s">
        <v>11222</v>
      </c>
      <c r="B8211" t="s">
        <v>62</v>
      </c>
      <c r="C8211" t="s">
        <v>1434</v>
      </c>
      <c r="D8211" t="s">
        <v>117</v>
      </c>
      <c r="E8211" s="149">
        <v>234000</v>
      </c>
      <c r="F8211" s="149">
        <v>304550.68</v>
      </c>
      <c r="G8211" s="149">
        <v>538550.68000000005</v>
      </c>
      <c r="H8211" s="150">
        <f>Tabela2[[#This Row],[PERCENTUAL REALIZADO2]]*1/100</f>
        <v>0.88859999999999995</v>
      </c>
      <c r="I8211">
        <v>88.86</v>
      </c>
      <c r="J8211" s="111">
        <v>40724</v>
      </c>
      <c r="K8211" s="111">
        <v>42460</v>
      </c>
      <c r="L8211" t="s">
        <v>2</v>
      </c>
      <c r="M8211" t="s">
        <v>120</v>
      </c>
      <c r="N8211" t="s">
        <v>722</v>
      </c>
    </row>
    <row r="8212" spans="1:14" x14ac:dyDescent="0.25">
      <c r="A8212" t="s">
        <v>11224</v>
      </c>
      <c r="B8212" t="s">
        <v>53</v>
      </c>
      <c r="C8212" t="s">
        <v>11223</v>
      </c>
      <c r="D8212" t="s">
        <v>117</v>
      </c>
      <c r="E8212" s="149">
        <v>419250</v>
      </c>
      <c r="F8212" s="149">
        <v>16112.55</v>
      </c>
      <c r="G8212" s="149">
        <v>435362.55</v>
      </c>
      <c r="H8212" s="150">
        <f>Tabela2[[#This Row],[PERCENTUAL REALIZADO2]]*1/100</f>
        <v>0.76800000000000002</v>
      </c>
      <c r="I8212">
        <v>76.8</v>
      </c>
      <c r="J8212" s="111">
        <v>40707</v>
      </c>
      <c r="K8212" s="111">
        <v>43069</v>
      </c>
      <c r="L8212" t="s">
        <v>2</v>
      </c>
      <c r="M8212" t="s">
        <v>120</v>
      </c>
      <c r="N8212" t="s">
        <v>722</v>
      </c>
    </row>
    <row r="8213" spans="1:14" x14ac:dyDescent="0.25">
      <c r="A8213" t="s">
        <v>1494</v>
      </c>
      <c r="B8213" t="s">
        <v>56</v>
      </c>
      <c r="C8213" t="s">
        <v>1579</v>
      </c>
      <c r="D8213" t="s">
        <v>117</v>
      </c>
      <c r="E8213" s="149">
        <v>195000</v>
      </c>
      <c r="F8213" s="149">
        <v>103586.93</v>
      </c>
      <c r="G8213" s="149">
        <v>298586.93</v>
      </c>
      <c r="H8213" s="150">
        <f>Tabela2[[#This Row],[PERCENTUAL REALIZADO2]]*1/100</f>
        <v>0.81810000000000005</v>
      </c>
      <c r="I8213">
        <v>81.81</v>
      </c>
      <c r="J8213" s="111">
        <v>40740</v>
      </c>
      <c r="K8213" s="111">
        <v>43220</v>
      </c>
      <c r="L8213" t="s">
        <v>2</v>
      </c>
      <c r="M8213" t="s">
        <v>120</v>
      </c>
      <c r="N8213" t="s">
        <v>722</v>
      </c>
    </row>
    <row r="8214" spans="1:14" x14ac:dyDescent="0.25">
      <c r="A8214" t="s">
        <v>11226</v>
      </c>
      <c r="B8214" t="s">
        <v>65</v>
      </c>
      <c r="C8214" t="s">
        <v>11225</v>
      </c>
      <c r="D8214" t="s">
        <v>117</v>
      </c>
      <c r="E8214" s="149">
        <v>97500</v>
      </c>
      <c r="F8214" s="149">
        <v>2500</v>
      </c>
      <c r="G8214" s="149">
        <v>100000</v>
      </c>
      <c r="H8214" s="150">
        <f>Tabela2[[#This Row],[PERCENTUAL REALIZADO2]]*1/100</f>
        <v>0.47939999999999999</v>
      </c>
      <c r="I8214">
        <v>47.94</v>
      </c>
      <c r="J8214" s="111">
        <v>40722</v>
      </c>
      <c r="K8214" s="111">
        <v>43074</v>
      </c>
      <c r="L8214" t="s">
        <v>2</v>
      </c>
      <c r="M8214" t="s">
        <v>120</v>
      </c>
      <c r="N8214" t="s">
        <v>722</v>
      </c>
    </row>
    <row r="8215" spans="1:14" x14ac:dyDescent="0.25">
      <c r="A8215" t="s">
        <v>11227</v>
      </c>
      <c r="B8215" t="s">
        <v>65</v>
      </c>
      <c r="C8215" t="s">
        <v>1602</v>
      </c>
      <c r="D8215" t="s">
        <v>117</v>
      </c>
      <c r="E8215" s="149">
        <v>195000</v>
      </c>
      <c r="F8215" s="149">
        <v>6000</v>
      </c>
      <c r="G8215" s="149">
        <v>201000</v>
      </c>
      <c r="H8215" s="150">
        <f>Tabela2[[#This Row],[PERCENTUAL REALIZADO2]]*1/100</f>
        <v>0.52950000000000008</v>
      </c>
      <c r="I8215">
        <v>52.95</v>
      </c>
      <c r="J8215" s="111">
        <v>40666</v>
      </c>
      <c r="K8215" s="111">
        <v>42916</v>
      </c>
      <c r="L8215" t="s">
        <v>2</v>
      </c>
      <c r="M8215" t="s">
        <v>120</v>
      </c>
      <c r="N8215" t="s">
        <v>722</v>
      </c>
    </row>
    <row r="8216" spans="1:14" x14ac:dyDescent="0.25">
      <c r="A8216" t="s">
        <v>11228</v>
      </c>
      <c r="B8216" t="s">
        <v>65</v>
      </c>
      <c r="C8216" t="s">
        <v>1174</v>
      </c>
      <c r="D8216" t="s">
        <v>117</v>
      </c>
      <c r="E8216" s="149">
        <v>97500</v>
      </c>
      <c r="F8216" s="149">
        <v>33757.410000000003</v>
      </c>
      <c r="G8216" s="149">
        <v>131257.41</v>
      </c>
      <c r="H8216" s="150">
        <f>Tabela2[[#This Row],[PERCENTUAL REALIZADO2]]*1/100</f>
        <v>0.3029</v>
      </c>
      <c r="I8216">
        <v>30.29</v>
      </c>
      <c r="J8216" s="111">
        <v>40771</v>
      </c>
      <c r="K8216" s="111">
        <v>42036</v>
      </c>
      <c r="L8216" t="s">
        <v>2</v>
      </c>
      <c r="M8216" t="s">
        <v>120</v>
      </c>
      <c r="N8216" t="s">
        <v>722</v>
      </c>
    </row>
    <row r="8217" spans="1:14" x14ac:dyDescent="0.25">
      <c r="A8217" t="s">
        <v>11230</v>
      </c>
      <c r="B8217" t="s">
        <v>57</v>
      </c>
      <c r="C8217" t="s">
        <v>11229</v>
      </c>
      <c r="D8217" t="s">
        <v>117</v>
      </c>
      <c r="E8217" s="149">
        <v>146250</v>
      </c>
      <c r="F8217" s="149">
        <v>3750</v>
      </c>
      <c r="G8217" s="149">
        <v>150000</v>
      </c>
      <c r="H8217" s="150">
        <f>Tabela2[[#This Row],[PERCENTUAL REALIZADO2]]*1/100</f>
        <v>0.85450000000000004</v>
      </c>
      <c r="I8217">
        <v>85.45</v>
      </c>
      <c r="J8217" s="111">
        <v>40837</v>
      </c>
      <c r="K8217" s="111">
        <v>42551</v>
      </c>
      <c r="L8217" t="s">
        <v>2</v>
      </c>
      <c r="M8217" t="s">
        <v>120</v>
      </c>
      <c r="N8217" t="s">
        <v>722</v>
      </c>
    </row>
    <row r="8218" spans="1:14" x14ac:dyDescent="0.25">
      <c r="A8218" t="s">
        <v>11232</v>
      </c>
      <c r="B8218" t="s">
        <v>64</v>
      </c>
      <c r="C8218" t="s">
        <v>11231</v>
      </c>
      <c r="D8218" t="s">
        <v>90</v>
      </c>
      <c r="E8218" s="149">
        <v>251343</v>
      </c>
      <c r="F8218" s="149">
        <v>8190</v>
      </c>
      <c r="G8218" s="149">
        <v>259533</v>
      </c>
      <c r="H8218" s="150">
        <f>Tabela2[[#This Row],[PERCENTUAL REALIZADO2]]*1/100</f>
        <v>0.66290000000000004</v>
      </c>
      <c r="I8218">
        <v>66.290000000000006</v>
      </c>
      <c r="J8218" s="111">
        <v>40647</v>
      </c>
      <c r="L8218" t="s">
        <v>2</v>
      </c>
      <c r="M8218" t="s">
        <v>80</v>
      </c>
      <c r="N8218" t="s">
        <v>112</v>
      </c>
    </row>
    <row r="8219" spans="1:14" x14ac:dyDescent="0.25">
      <c r="A8219" t="s">
        <v>11234</v>
      </c>
      <c r="B8219" t="s">
        <v>55</v>
      </c>
      <c r="C8219" t="s">
        <v>11233</v>
      </c>
      <c r="D8219" t="s">
        <v>90</v>
      </c>
      <c r="E8219" s="149">
        <v>460514</v>
      </c>
      <c r="F8219" s="149">
        <v>9595</v>
      </c>
      <c r="G8219" s="149">
        <v>470109</v>
      </c>
      <c r="H8219" s="150">
        <f>Tabela2[[#This Row],[PERCENTUAL REALIZADO2]]*1/100</f>
        <v>0</v>
      </c>
      <c r="I8219">
        <v>0</v>
      </c>
      <c r="J8219" s="111">
        <v>40177</v>
      </c>
      <c r="K8219" s="111">
        <v>42338</v>
      </c>
      <c r="L8219" t="s">
        <v>2</v>
      </c>
      <c r="M8219" t="s">
        <v>80</v>
      </c>
      <c r="N8219" t="s">
        <v>112</v>
      </c>
    </row>
    <row r="8220" spans="1:14" x14ac:dyDescent="0.25">
      <c r="A8220" t="s">
        <v>11236</v>
      </c>
      <c r="B8220" t="s">
        <v>52</v>
      </c>
      <c r="C8220" t="s">
        <v>11235</v>
      </c>
      <c r="D8220" t="s">
        <v>82</v>
      </c>
      <c r="E8220" s="149">
        <v>487500</v>
      </c>
      <c r="F8220" s="149">
        <v>12500</v>
      </c>
      <c r="G8220" s="149">
        <v>500000</v>
      </c>
      <c r="H8220" s="150">
        <f>Tabela2[[#This Row],[PERCENTUAL REALIZADO2]]*1/100</f>
        <v>0.52049999999999996</v>
      </c>
      <c r="I8220">
        <v>52.05</v>
      </c>
      <c r="J8220" s="111">
        <v>40502</v>
      </c>
      <c r="K8220" s="111">
        <v>42338</v>
      </c>
      <c r="L8220" t="s">
        <v>2</v>
      </c>
      <c r="M8220" t="s">
        <v>84</v>
      </c>
      <c r="N8220" t="s">
        <v>721</v>
      </c>
    </row>
    <row r="8221" spans="1:14" x14ac:dyDescent="0.25">
      <c r="A8221" t="s">
        <v>11237</v>
      </c>
      <c r="B8221" t="s">
        <v>58</v>
      </c>
      <c r="C8221" t="s">
        <v>1586</v>
      </c>
      <c r="D8221" t="s">
        <v>86</v>
      </c>
      <c r="E8221" s="149">
        <v>300000</v>
      </c>
      <c r="F8221" s="149">
        <v>36559.949999999997</v>
      </c>
      <c r="G8221" s="149">
        <v>336559.95</v>
      </c>
      <c r="H8221" s="150">
        <f>Tabela2[[#This Row],[PERCENTUAL REALIZADO2]]*1/100</f>
        <v>0.2072</v>
      </c>
      <c r="I8221">
        <v>20.72</v>
      </c>
      <c r="J8221" s="111">
        <v>40704</v>
      </c>
      <c r="K8221" s="111">
        <v>42734</v>
      </c>
      <c r="L8221" t="s">
        <v>2</v>
      </c>
      <c r="M8221" t="s">
        <v>84</v>
      </c>
      <c r="N8221" t="s">
        <v>1502</v>
      </c>
    </row>
    <row r="8222" spans="1:14" x14ac:dyDescent="0.25">
      <c r="A8222" t="s">
        <v>11238</v>
      </c>
      <c r="B8222" t="s">
        <v>69</v>
      </c>
      <c r="C8222" t="s">
        <v>1590</v>
      </c>
      <c r="D8222" t="s">
        <v>90</v>
      </c>
      <c r="E8222" s="149">
        <v>700000</v>
      </c>
      <c r="F8222" s="149">
        <v>21630</v>
      </c>
      <c r="G8222" s="149">
        <v>721630</v>
      </c>
      <c r="H8222" s="150">
        <f>Tabela2[[#This Row],[PERCENTUAL REALIZADO2]]*1/100</f>
        <v>0.76469999999999994</v>
      </c>
      <c r="I8222">
        <v>76.47</v>
      </c>
      <c r="J8222" s="111">
        <v>40618</v>
      </c>
      <c r="K8222" s="111">
        <v>42353</v>
      </c>
      <c r="L8222" t="s">
        <v>2</v>
      </c>
      <c r="M8222" t="s">
        <v>80</v>
      </c>
      <c r="N8222" t="s">
        <v>112</v>
      </c>
    </row>
    <row r="8223" spans="1:14" x14ac:dyDescent="0.25">
      <c r="A8223" t="s">
        <v>11239</v>
      </c>
      <c r="B8223" t="s">
        <v>46</v>
      </c>
      <c r="C8223" t="s">
        <v>11084</v>
      </c>
      <c r="D8223" t="s">
        <v>90</v>
      </c>
      <c r="E8223" s="149">
        <v>143374</v>
      </c>
      <c r="F8223" s="149">
        <v>2926</v>
      </c>
      <c r="G8223" s="149">
        <v>146300</v>
      </c>
      <c r="H8223" s="150">
        <f>Tabela2[[#This Row],[PERCENTUAL REALIZADO2]]*1/100</f>
        <v>0.5</v>
      </c>
      <c r="I8223">
        <v>50</v>
      </c>
      <c r="J8223" s="111">
        <v>40492</v>
      </c>
      <c r="L8223" t="s">
        <v>2</v>
      </c>
      <c r="M8223" t="s">
        <v>80</v>
      </c>
      <c r="N8223" t="s">
        <v>112</v>
      </c>
    </row>
    <row r="8224" spans="1:14" x14ac:dyDescent="0.25">
      <c r="A8224" t="s">
        <v>11241</v>
      </c>
      <c r="B8224" t="s">
        <v>51</v>
      </c>
      <c r="C8224" t="s">
        <v>11240</v>
      </c>
      <c r="D8224" t="s">
        <v>90</v>
      </c>
      <c r="E8224" s="149">
        <v>561803.1</v>
      </c>
      <c r="F8224" s="149">
        <v>53050</v>
      </c>
      <c r="G8224" s="149">
        <v>614853.1</v>
      </c>
      <c r="H8224" s="150">
        <f>Tabela2[[#This Row],[PERCENTUAL REALIZADO2]]*1/100</f>
        <v>0.32</v>
      </c>
      <c r="I8224">
        <v>32</v>
      </c>
      <c r="J8224" s="111">
        <v>40269</v>
      </c>
      <c r="K8224" s="111">
        <v>43677</v>
      </c>
      <c r="L8224" t="s">
        <v>2</v>
      </c>
      <c r="M8224" t="s">
        <v>80</v>
      </c>
      <c r="N8224" t="s">
        <v>112</v>
      </c>
    </row>
    <row r="8225" spans="1:14" x14ac:dyDescent="0.25">
      <c r="A8225" t="s">
        <v>11243</v>
      </c>
      <c r="B8225" t="s">
        <v>58</v>
      </c>
      <c r="C8225" t="s">
        <v>11242</v>
      </c>
      <c r="D8225" t="s">
        <v>90</v>
      </c>
      <c r="E8225" s="149">
        <v>2001327</v>
      </c>
      <c r="F8225" s="149">
        <v>83690</v>
      </c>
      <c r="G8225" s="149">
        <v>2085017</v>
      </c>
      <c r="H8225" s="150">
        <f>Tabela2[[#This Row],[PERCENTUAL REALIZADO2]]*1/100</f>
        <v>0.48930000000000001</v>
      </c>
      <c r="I8225">
        <v>48.93</v>
      </c>
      <c r="J8225" s="111">
        <v>40417</v>
      </c>
      <c r="L8225" t="s">
        <v>2</v>
      </c>
      <c r="M8225" t="s">
        <v>80</v>
      </c>
      <c r="N8225" t="s">
        <v>112</v>
      </c>
    </row>
    <row r="8226" spans="1:14" x14ac:dyDescent="0.25">
      <c r="A8226" t="s">
        <v>11245</v>
      </c>
      <c r="B8226" t="s">
        <v>58</v>
      </c>
      <c r="C8226" t="s">
        <v>11244</v>
      </c>
      <c r="D8226" t="s">
        <v>90</v>
      </c>
      <c r="E8226" s="149">
        <v>1125498.77</v>
      </c>
      <c r="F8226" s="149">
        <v>130594.4</v>
      </c>
      <c r="G8226" s="149">
        <v>1256093.17</v>
      </c>
      <c r="H8226" s="150">
        <f>Tabela2[[#This Row],[PERCENTUAL REALIZADO2]]*1/100</f>
        <v>0.46</v>
      </c>
      <c r="I8226">
        <v>46</v>
      </c>
      <c r="J8226" s="111">
        <v>40680</v>
      </c>
      <c r="L8226" t="s">
        <v>2</v>
      </c>
      <c r="M8226" t="s">
        <v>80</v>
      </c>
      <c r="N8226" t="s">
        <v>112</v>
      </c>
    </row>
    <row r="8227" spans="1:14" x14ac:dyDescent="0.25">
      <c r="A8227" t="s">
        <v>11247</v>
      </c>
      <c r="B8227" t="s">
        <v>67</v>
      </c>
      <c r="C8227" t="s">
        <v>11246</v>
      </c>
      <c r="D8227" t="s">
        <v>90</v>
      </c>
      <c r="E8227" s="149">
        <v>193440</v>
      </c>
      <c r="F8227" s="149">
        <v>6040</v>
      </c>
      <c r="G8227" s="149">
        <v>199480</v>
      </c>
      <c r="H8227" s="150">
        <f>Tabela2[[#This Row],[PERCENTUAL REALIZADO2]]*1/100</f>
        <v>0.63450000000000006</v>
      </c>
      <c r="I8227">
        <v>63.45</v>
      </c>
      <c r="J8227" s="111">
        <v>40269</v>
      </c>
      <c r="K8227" s="111">
        <v>43100</v>
      </c>
      <c r="L8227" t="s">
        <v>2</v>
      </c>
      <c r="M8227" t="s">
        <v>80</v>
      </c>
      <c r="N8227" t="s">
        <v>112</v>
      </c>
    </row>
    <row r="8228" spans="1:14" x14ac:dyDescent="0.25">
      <c r="A8228" t="s">
        <v>11248</v>
      </c>
      <c r="B8228" t="s">
        <v>51</v>
      </c>
      <c r="C8228" t="s">
        <v>2232</v>
      </c>
      <c r="D8228" t="s">
        <v>123</v>
      </c>
      <c r="E8228" s="149">
        <v>97500</v>
      </c>
      <c r="F8228" s="149">
        <v>4000</v>
      </c>
      <c r="G8228" s="149">
        <v>101500</v>
      </c>
      <c r="H8228" s="150">
        <f>Tabela2[[#This Row],[PERCENTUAL REALIZADO2]]*1/100</f>
        <v>0.67779999999999996</v>
      </c>
      <c r="I8228">
        <v>67.78</v>
      </c>
      <c r="J8228" s="111">
        <v>41068</v>
      </c>
      <c r="K8228" s="111">
        <v>42643</v>
      </c>
      <c r="L8228" t="s">
        <v>2</v>
      </c>
      <c r="M8228" t="s">
        <v>125</v>
      </c>
      <c r="N8228" t="s">
        <v>1444</v>
      </c>
    </row>
    <row r="8229" spans="1:14" x14ac:dyDescent="0.25">
      <c r="A8229" t="s">
        <v>11249</v>
      </c>
      <c r="B8229" t="s">
        <v>57</v>
      </c>
      <c r="C8229" t="s">
        <v>2608</v>
      </c>
      <c r="D8229" t="s">
        <v>82</v>
      </c>
      <c r="E8229" s="149">
        <v>292500</v>
      </c>
      <c r="F8229" s="149">
        <v>6000</v>
      </c>
      <c r="G8229" s="149">
        <v>298500</v>
      </c>
      <c r="H8229" s="150">
        <f>Tabela2[[#This Row],[PERCENTUAL REALIZADO2]]*1/100</f>
        <v>0.4224</v>
      </c>
      <c r="I8229">
        <v>42.24</v>
      </c>
      <c r="J8229" s="111">
        <v>40350</v>
      </c>
      <c r="K8229" s="111">
        <v>42977</v>
      </c>
      <c r="L8229" t="s">
        <v>2</v>
      </c>
      <c r="M8229" t="s">
        <v>84</v>
      </c>
      <c r="N8229" t="s">
        <v>721</v>
      </c>
    </row>
    <row r="8230" spans="1:14" x14ac:dyDescent="0.25">
      <c r="A8230" t="s">
        <v>11250</v>
      </c>
      <c r="B8230" t="s">
        <v>48</v>
      </c>
      <c r="C8230" t="s">
        <v>1551</v>
      </c>
      <c r="D8230" t="s">
        <v>82</v>
      </c>
      <c r="E8230" s="149">
        <v>487500</v>
      </c>
      <c r="F8230" s="149">
        <v>30957.34</v>
      </c>
      <c r="G8230" s="149">
        <v>518457.34</v>
      </c>
      <c r="H8230" s="150">
        <f>Tabela2[[#This Row],[PERCENTUAL REALIZADO2]]*1/100</f>
        <v>0.58899999999999997</v>
      </c>
      <c r="I8230">
        <v>58.9</v>
      </c>
      <c r="J8230" s="111">
        <v>40354</v>
      </c>
      <c r="K8230" s="111">
        <v>43249</v>
      </c>
      <c r="L8230" t="s">
        <v>2</v>
      </c>
      <c r="M8230" t="s">
        <v>84</v>
      </c>
      <c r="N8230" t="s">
        <v>721</v>
      </c>
    </row>
    <row r="8231" spans="1:14" x14ac:dyDescent="0.25">
      <c r="A8231" t="s">
        <v>11251</v>
      </c>
      <c r="B8231" t="s">
        <v>47</v>
      </c>
      <c r="C8231" t="s">
        <v>1823</v>
      </c>
      <c r="D8231" t="s">
        <v>117</v>
      </c>
      <c r="E8231" s="149">
        <v>390000</v>
      </c>
      <c r="F8231" s="149">
        <v>8000</v>
      </c>
      <c r="G8231" s="149">
        <v>398000</v>
      </c>
      <c r="H8231" s="150">
        <f>Tabela2[[#This Row],[PERCENTUAL REALIZADO2]]*1/100</f>
        <v>0.65500000000000003</v>
      </c>
      <c r="I8231">
        <v>65.5</v>
      </c>
      <c r="J8231" s="111">
        <v>40631</v>
      </c>
      <c r="K8231" s="111">
        <v>42124</v>
      </c>
      <c r="L8231" t="s">
        <v>2</v>
      </c>
      <c r="M8231" t="s">
        <v>120</v>
      </c>
      <c r="N8231" t="s">
        <v>722</v>
      </c>
    </row>
    <row r="8232" spans="1:14" x14ac:dyDescent="0.25">
      <c r="A8232" t="s">
        <v>11252</v>
      </c>
      <c r="B8232" t="s">
        <v>67</v>
      </c>
      <c r="C8232" t="s">
        <v>1943</v>
      </c>
      <c r="D8232" t="s">
        <v>117</v>
      </c>
      <c r="E8232" s="149">
        <v>175500</v>
      </c>
      <c r="F8232" s="149">
        <v>4500</v>
      </c>
      <c r="G8232" s="149">
        <v>180000</v>
      </c>
      <c r="H8232" s="150">
        <f>Tabela2[[#This Row],[PERCENTUAL REALIZADO2]]*1/100</f>
        <v>0.54520000000000002</v>
      </c>
      <c r="I8232">
        <v>54.52</v>
      </c>
      <c r="J8232" s="111">
        <v>40782</v>
      </c>
      <c r="K8232" s="111">
        <v>42735</v>
      </c>
      <c r="L8232" t="s">
        <v>2</v>
      </c>
      <c r="M8232" t="s">
        <v>120</v>
      </c>
      <c r="N8232" t="s">
        <v>722</v>
      </c>
    </row>
    <row r="8233" spans="1:14" x14ac:dyDescent="0.25">
      <c r="A8233" t="s">
        <v>11253</v>
      </c>
      <c r="B8233" t="s">
        <v>45</v>
      </c>
      <c r="C8233" t="s">
        <v>1431</v>
      </c>
      <c r="D8233" t="s">
        <v>86</v>
      </c>
      <c r="E8233" s="149">
        <v>200000</v>
      </c>
      <c r="F8233" s="149">
        <v>4100</v>
      </c>
      <c r="G8233" s="149">
        <v>204100</v>
      </c>
      <c r="H8233" s="150">
        <f>Tabela2[[#This Row],[PERCENTUAL REALIZADO2]]*1/100</f>
        <v>0.98430000000000006</v>
      </c>
      <c r="I8233">
        <v>98.43</v>
      </c>
      <c r="J8233" s="111">
        <v>40668</v>
      </c>
      <c r="K8233" s="111">
        <v>43403</v>
      </c>
      <c r="L8233" t="s">
        <v>2</v>
      </c>
      <c r="M8233" t="s">
        <v>84</v>
      </c>
      <c r="N8233" t="s">
        <v>1502</v>
      </c>
    </row>
    <row r="8234" spans="1:14" x14ac:dyDescent="0.25">
      <c r="A8234" t="s">
        <v>11254</v>
      </c>
      <c r="B8234" t="s">
        <v>61</v>
      </c>
      <c r="C8234" t="s">
        <v>10748</v>
      </c>
      <c r="D8234" t="s">
        <v>86</v>
      </c>
      <c r="E8234" s="149">
        <v>290000</v>
      </c>
      <c r="F8234" s="149">
        <v>16250</v>
      </c>
      <c r="G8234" s="149">
        <v>306250</v>
      </c>
      <c r="H8234" s="150">
        <f>Tabela2[[#This Row],[PERCENTUAL REALIZADO2]]*1/100</f>
        <v>0.49149999999999999</v>
      </c>
      <c r="I8234">
        <v>49.15</v>
      </c>
      <c r="J8234" s="111">
        <v>40722</v>
      </c>
      <c r="K8234" s="111">
        <v>41849</v>
      </c>
      <c r="L8234" t="s">
        <v>2</v>
      </c>
      <c r="M8234" t="s">
        <v>84</v>
      </c>
      <c r="N8234" t="s">
        <v>1502</v>
      </c>
    </row>
    <row r="8235" spans="1:14" x14ac:dyDescent="0.25">
      <c r="A8235" t="s">
        <v>11256</v>
      </c>
      <c r="B8235" t="s">
        <v>58</v>
      </c>
      <c r="C8235" t="s">
        <v>11255</v>
      </c>
      <c r="D8235" t="s">
        <v>86</v>
      </c>
      <c r="E8235" s="149">
        <v>2925000</v>
      </c>
      <c r="F8235" s="149">
        <v>182641.96</v>
      </c>
      <c r="G8235" s="149">
        <v>3107641.96</v>
      </c>
      <c r="H8235" s="150">
        <f>Tabela2[[#This Row],[PERCENTUAL REALIZADO2]]*1/100</f>
        <v>4.4500000000000005E-2</v>
      </c>
      <c r="I8235">
        <v>4.45</v>
      </c>
      <c r="J8235" s="111">
        <v>40645</v>
      </c>
      <c r="K8235" s="111">
        <v>42551</v>
      </c>
      <c r="L8235" t="s">
        <v>2</v>
      </c>
      <c r="M8235" t="s">
        <v>84</v>
      </c>
      <c r="N8235" t="s">
        <v>1502</v>
      </c>
    </row>
    <row r="8236" spans="1:14" x14ac:dyDescent="0.25">
      <c r="A8236" t="s">
        <v>11257</v>
      </c>
      <c r="B8236" t="s">
        <v>51</v>
      </c>
      <c r="C8236" t="s">
        <v>1595</v>
      </c>
      <c r="D8236" t="s">
        <v>86</v>
      </c>
      <c r="E8236" s="149">
        <v>500000</v>
      </c>
      <c r="F8236" s="149">
        <v>11000</v>
      </c>
      <c r="G8236" s="149">
        <v>511000</v>
      </c>
      <c r="H8236" s="150">
        <f>Tabela2[[#This Row],[PERCENTUAL REALIZADO2]]*1/100</f>
        <v>2.3E-3</v>
      </c>
      <c r="I8236">
        <v>0.23</v>
      </c>
      <c r="J8236" s="111">
        <v>40722</v>
      </c>
      <c r="K8236" s="111">
        <v>42643</v>
      </c>
      <c r="L8236" t="s">
        <v>2</v>
      </c>
      <c r="M8236" t="s">
        <v>84</v>
      </c>
      <c r="N8236" t="s">
        <v>1502</v>
      </c>
    </row>
    <row r="8237" spans="1:14" x14ac:dyDescent="0.25">
      <c r="A8237" t="s">
        <v>11258</v>
      </c>
      <c r="B8237" t="s">
        <v>61</v>
      </c>
      <c r="C8237" t="s">
        <v>11027</v>
      </c>
      <c r="D8237" t="s">
        <v>86</v>
      </c>
      <c r="E8237" s="149">
        <v>300000</v>
      </c>
      <c r="F8237" s="149">
        <v>6200</v>
      </c>
      <c r="G8237" s="149">
        <v>306200</v>
      </c>
      <c r="H8237" s="150">
        <f>Tabela2[[#This Row],[PERCENTUAL REALIZADO2]]*1/100</f>
        <v>0.33529999999999999</v>
      </c>
      <c r="I8237">
        <v>33.53</v>
      </c>
      <c r="J8237" s="111">
        <v>40739</v>
      </c>
      <c r="K8237" s="111">
        <v>42581</v>
      </c>
      <c r="L8237" t="s">
        <v>2</v>
      </c>
      <c r="M8237" t="s">
        <v>84</v>
      </c>
      <c r="N8237" t="s">
        <v>1502</v>
      </c>
    </row>
    <row r="8238" spans="1:14" x14ac:dyDescent="0.25">
      <c r="A8238" t="s">
        <v>11260</v>
      </c>
      <c r="B8238" t="s">
        <v>51</v>
      </c>
      <c r="C8238" t="s">
        <v>11259</v>
      </c>
      <c r="D8238" t="s">
        <v>86</v>
      </c>
      <c r="E8238" s="149">
        <v>98200</v>
      </c>
      <c r="F8238" s="149">
        <v>4000</v>
      </c>
      <c r="G8238" s="149">
        <v>102200</v>
      </c>
      <c r="H8238" s="150">
        <f>Tabela2[[#This Row],[PERCENTUAL REALIZADO2]]*1/100</f>
        <v>0.1159</v>
      </c>
      <c r="I8238">
        <v>11.59</v>
      </c>
      <c r="J8238" s="111">
        <v>40808</v>
      </c>
      <c r="K8238" s="111">
        <v>42947</v>
      </c>
      <c r="L8238" t="s">
        <v>2</v>
      </c>
      <c r="M8238" t="s">
        <v>84</v>
      </c>
      <c r="N8238" t="s">
        <v>1502</v>
      </c>
    </row>
    <row r="8239" spans="1:14" x14ac:dyDescent="0.25">
      <c r="A8239" t="s">
        <v>11262</v>
      </c>
      <c r="B8239" t="s">
        <v>53</v>
      </c>
      <c r="C8239" t="s">
        <v>11261</v>
      </c>
      <c r="D8239" t="s">
        <v>86</v>
      </c>
      <c r="E8239" s="149">
        <v>700000</v>
      </c>
      <c r="F8239" s="149">
        <v>38685.71</v>
      </c>
      <c r="G8239" s="149">
        <v>738685.71</v>
      </c>
      <c r="H8239" s="150">
        <f>Tabela2[[#This Row],[PERCENTUAL REALIZADO2]]*1/100</f>
        <v>0.17300000000000001</v>
      </c>
      <c r="I8239">
        <v>17.3</v>
      </c>
      <c r="J8239" s="111">
        <v>40645</v>
      </c>
      <c r="L8239" t="s">
        <v>2</v>
      </c>
      <c r="M8239" t="s">
        <v>84</v>
      </c>
      <c r="N8239" t="s">
        <v>1502</v>
      </c>
    </row>
    <row r="8240" spans="1:14" x14ac:dyDescent="0.25">
      <c r="A8240" t="s">
        <v>11264</v>
      </c>
      <c r="B8240" t="s">
        <v>68</v>
      </c>
      <c r="C8240" t="s">
        <v>11263</v>
      </c>
      <c r="D8240" t="s">
        <v>86</v>
      </c>
      <c r="E8240" s="149">
        <v>300000</v>
      </c>
      <c r="F8240" s="149">
        <v>60228.39</v>
      </c>
      <c r="G8240" s="149">
        <v>360228.39</v>
      </c>
      <c r="H8240" s="150">
        <f>Tabela2[[#This Row],[PERCENTUAL REALIZADO2]]*1/100</f>
        <v>0.434</v>
      </c>
      <c r="I8240">
        <v>43.4</v>
      </c>
      <c r="J8240" s="111">
        <v>40716</v>
      </c>
      <c r="K8240" s="111">
        <v>43585</v>
      </c>
      <c r="L8240" t="s">
        <v>2</v>
      </c>
      <c r="M8240" t="s">
        <v>84</v>
      </c>
      <c r="N8240" t="s">
        <v>1502</v>
      </c>
    </row>
    <row r="8241" spans="1:14" x14ac:dyDescent="0.25">
      <c r="A8241" t="s">
        <v>11265</v>
      </c>
      <c r="B8241" t="s">
        <v>52</v>
      </c>
      <c r="C8241" t="s">
        <v>1907</v>
      </c>
      <c r="D8241" t="s">
        <v>86</v>
      </c>
      <c r="E8241" s="149">
        <v>400000</v>
      </c>
      <c r="F8241" s="149">
        <v>14610</v>
      </c>
      <c r="G8241" s="149">
        <v>414610</v>
      </c>
      <c r="H8241" s="150">
        <f>Tabela2[[#This Row],[PERCENTUAL REALIZADO2]]*1/100</f>
        <v>0.5605</v>
      </c>
      <c r="I8241">
        <v>56.05</v>
      </c>
      <c r="J8241" s="111">
        <v>40490</v>
      </c>
      <c r="K8241" s="111">
        <v>42338</v>
      </c>
      <c r="L8241" t="s">
        <v>2</v>
      </c>
      <c r="M8241" t="s">
        <v>84</v>
      </c>
      <c r="N8241" t="s">
        <v>1502</v>
      </c>
    </row>
    <row r="8242" spans="1:14" x14ac:dyDescent="0.25">
      <c r="A8242" t="s">
        <v>11267</v>
      </c>
      <c r="B8242" t="s">
        <v>57</v>
      </c>
      <c r="C8242" t="s">
        <v>11266</v>
      </c>
      <c r="D8242" t="s">
        <v>117</v>
      </c>
      <c r="E8242" s="149">
        <v>141375</v>
      </c>
      <c r="F8242" s="149">
        <v>20460.669999999998</v>
      </c>
      <c r="G8242" s="149">
        <v>161835.67000000001</v>
      </c>
      <c r="H8242" s="150">
        <f>Tabela2[[#This Row],[PERCENTUAL REALIZADO2]]*1/100</f>
        <v>2.7799999999999998E-2</v>
      </c>
      <c r="I8242">
        <v>2.78</v>
      </c>
      <c r="J8242" s="111">
        <v>40724</v>
      </c>
      <c r="K8242" s="111">
        <v>43099</v>
      </c>
      <c r="L8242" t="s">
        <v>2</v>
      </c>
      <c r="M8242" t="s">
        <v>120</v>
      </c>
      <c r="N8242" t="s">
        <v>722</v>
      </c>
    </row>
    <row r="8243" spans="1:14" x14ac:dyDescent="0.25">
      <c r="A8243" t="s">
        <v>11269</v>
      </c>
      <c r="B8243" t="s">
        <v>56</v>
      </c>
      <c r="C8243" t="s">
        <v>11268</v>
      </c>
      <c r="D8243" t="s">
        <v>123</v>
      </c>
      <c r="E8243" s="149">
        <v>292500</v>
      </c>
      <c r="F8243" s="149">
        <v>7500</v>
      </c>
      <c r="G8243" s="149">
        <v>300000</v>
      </c>
      <c r="H8243" s="150">
        <f>Tabela2[[#This Row],[PERCENTUAL REALIZADO2]]*1/100</f>
        <v>0.17319999999999999</v>
      </c>
      <c r="I8243">
        <v>17.32</v>
      </c>
      <c r="J8243" s="111">
        <v>40798</v>
      </c>
      <c r="K8243" s="111">
        <v>42277</v>
      </c>
      <c r="L8243" t="s">
        <v>2</v>
      </c>
      <c r="M8243" t="s">
        <v>125</v>
      </c>
      <c r="N8243" t="s">
        <v>1444</v>
      </c>
    </row>
    <row r="8244" spans="1:14" x14ac:dyDescent="0.25">
      <c r="A8244" t="s">
        <v>11270</v>
      </c>
      <c r="B8244" t="s">
        <v>65</v>
      </c>
      <c r="C8244" t="s">
        <v>1905</v>
      </c>
      <c r="D8244" t="s">
        <v>123</v>
      </c>
      <c r="E8244" s="149">
        <v>150000</v>
      </c>
      <c r="F8244" s="149">
        <v>3515.66</v>
      </c>
      <c r="G8244" s="149">
        <v>153515.66</v>
      </c>
      <c r="H8244" s="150">
        <f>Tabela2[[#This Row],[PERCENTUAL REALIZADO2]]*1/100</f>
        <v>0</v>
      </c>
      <c r="I8244">
        <v>0</v>
      </c>
      <c r="J8244" s="111">
        <v>40704</v>
      </c>
      <c r="L8244" t="s">
        <v>2</v>
      </c>
      <c r="M8244" t="s">
        <v>125</v>
      </c>
      <c r="N8244" t="s">
        <v>1444</v>
      </c>
    </row>
    <row r="8245" spans="1:14" x14ac:dyDescent="0.25">
      <c r="A8245" t="s">
        <v>11271</v>
      </c>
      <c r="B8245" t="s">
        <v>54</v>
      </c>
      <c r="C8245" t="s">
        <v>1832</v>
      </c>
      <c r="D8245" t="s">
        <v>86</v>
      </c>
      <c r="E8245" s="149">
        <v>394200</v>
      </c>
      <c r="F8245" s="149">
        <v>56577.73</v>
      </c>
      <c r="G8245" s="149">
        <v>450777.73</v>
      </c>
      <c r="H8245" s="150">
        <f>Tabela2[[#This Row],[PERCENTUAL REALIZADO2]]*1/100</f>
        <v>0.2671</v>
      </c>
      <c r="I8245">
        <v>26.71</v>
      </c>
      <c r="J8245" s="111">
        <v>40764</v>
      </c>
      <c r="K8245" s="111">
        <v>42124</v>
      </c>
      <c r="L8245" t="s">
        <v>2</v>
      </c>
      <c r="M8245" t="s">
        <v>84</v>
      </c>
      <c r="N8245" t="s">
        <v>915</v>
      </c>
    </row>
    <row r="8246" spans="1:14" x14ac:dyDescent="0.25">
      <c r="A8246" t="s">
        <v>11272</v>
      </c>
      <c r="B8246" t="s">
        <v>637</v>
      </c>
      <c r="C8246" t="s">
        <v>1630</v>
      </c>
      <c r="D8246" t="s">
        <v>86</v>
      </c>
      <c r="E8246" s="149">
        <v>200000</v>
      </c>
      <c r="F8246" s="149">
        <v>10526.32</v>
      </c>
      <c r="G8246" s="149">
        <v>210526.32</v>
      </c>
      <c r="H8246" s="150">
        <f>Tabela2[[#This Row],[PERCENTUAL REALIZADO2]]*1/100</f>
        <v>5.67E-2</v>
      </c>
      <c r="I8246">
        <v>5.67</v>
      </c>
      <c r="J8246" s="111">
        <v>40716</v>
      </c>
      <c r="K8246" s="111">
        <v>42451</v>
      </c>
      <c r="L8246" t="s">
        <v>2</v>
      </c>
      <c r="M8246" t="s">
        <v>84</v>
      </c>
      <c r="N8246" t="s">
        <v>3212</v>
      </c>
    </row>
    <row r="8247" spans="1:14" x14ac:dyDescent="0.25">
      <c r="A8247" t="s">
        <v>11274</v>
      </c>
      <c r="B8247" t="s">
        <v>66</v>
      </c>
      <c r="C8247" t="s">
        <v>11273</v>
      </c>
      <c r="D8247" t="s">
        <v>90</v>
      </c>
      <c r="E8247" s="149">
        <v>227152</v>
      </c>
      <c r="F8247" s="149">
        <v>21444</v>
      </c>
      <c r="G8247" s="149">
        <v>248596</v>
      </c>
      <c r="H8247" s="150">
        <f>Tabela2[[#This Row],[PERCENTUAL REALIZADO2]]*1/100</f>
        <v>0.96389999999999998</v>
      </c>
      <c r="I8247">
        <v>96.39</v>
      </c>
      <c r="J8247" s="111">
        <v>40300</v>
      </c>
      <c r="K8247" s="111">
        <v>42369</v>
      </c>
      <c r="L8247" t="s">
        <v>2</v>
      </c>
      <c r="M8247" t="s">
        <v>80</v>
      </c>
      <c r="N8247" t="s">
        <v>1232</v>
      </c>
    </row>
    <row r="8248" spans="1:14" x14ac:dyDescent="0.25">
      <c r="A8248" t="s">
        <v>11275</v>
      </c>
      <c r="B8248" t="s">
        <v>637</v>
      </c>
      <c r="C8248" t="s">
        <v>7554</v>
      </c>
      <c r="D8248" t="s">
        <v>86</v>
      </c>
      <c r="E8248" s="149">
        <v>888700</v>
      </c>
      <c r="F8248" s="149">
        <v>319696.7</v>
      </c>
      <c r="G8248" s="149">
        <v>1208396.7</v>
      </c>
      <c r="H8248" s="150">
        <f>Tabela2[[#This Row],[PERCENTUAL REALIZADO2]]*1/100</f>
        <v>7.0800000000000002E-2</v>
      </c>
      <c r="I8248">
        <v>7.08</v>
      </c>
      <c r="J8248" s="111">
        <v>40721</v>
      </c>
      <c r="K8248" s="111">
        <v>42369</v>
      </c>
      <c r="L8248" t="s">
        <v>2</v>
      </c>
      <c r="M8248" t="s">
        <v>893</v>
      </c>
      <c r="N8248" t="s">
        <v>894</v>
      </c>
    </row>
    <row r="8249" spans="1:14" x14ac:dyDescent="0.25">
      <c r="A8249" t="s">
        <v>11276</v>
      </c>
      <c r="B8249" t="s">
        <v>57</v>
      </c>
      <c r="C8249" t="s">
        <v>10704</v>
      </c>
      <c r="D8249" t="s">
        <v>82</v>
      </c>
      <c r="E8249" s="149">
        <v>487500</v>
      </c>
      <c r="F8249" s="149">
        <v>12500</v>
      </c>
      <c r="G8249" s="149">
        <v>500000</v>
      </c>
      <c r="H8249" s="150">
        <f>Tabela2[[#This Row],[PERCENTUAL REALIZADO2]]*1/100</f>
        <v>0.36939999999999995</v>
      </c>
      <c r="I8249">
        <v>36.94</v>
      </c>
      <c r="J8249" s="111">
        <v>40722</v>
      </c>
      <c r="K8249" s="111">
        <v>42914</v>
      </c>
      <c r="L8249" t="s">
        <v>2</v>
      </c>
      <c r="M8249" t="s">
        <v>84</v>
      </c>
      <c r="N8249" t="s">
        <v>721</v>
      </c>
    </row>
    <row r="8250" spans="1:14" x14ac:dyDescent="0.25">
      <c r="A8250" t="s">
        <v>11277</v>
      </c>
      <c r="B8250" t="s">
        <v>55</v>
      </c>
      <c r="C8250" t="s">
        <v>1908</v>
      </c>
      <c r="D8250" t="s">
        <v>82</v>
      </c>
      <c r="E8250" s="149">
        <v>487500</v>
      </c>
      <c r="F8250" s="149">
        <v>54166.67</v>
      </c>
      <c r="G8250" s="149">
        <v>541666.67000000004</v>
      </c>
      <c r="H8250" s="150">
        <f>Tabela2[[#This Row],[PERCENTUAL REALIZADO2]]*1/100</f>
        <v>0.15909999999999999</v>
      </c>
      <c r="I8250">
        <v>15.91</v>
      </c>
      <c r="J8250" s="111">
        <v>40816</v>
      </c>
      <c r="K8250" s="111">
        <v>42369</v>
      </c>
      <c r="L8250" t="s">
        <v>2</v>
      </c>
      <c r="M8250" t="s">
        <v>84</v>
      </c>
      <c r="N8250" t="s">
        <v>721</v>
      </c>
    </row>
    <row r="8251" spans="1:14" x14ac:dyDescent="0.25">
      <c r="A8251" t="s">
        <v>11278</v>
      </c>
      <c r="B8251" t="s">
        <v>58</v>
      </c>
      <c r="C8251" t="s">
        <v>4920</v>
      </c>
      <c r="D8251" t="s">
        <v>82</v>
      </c>
      <c r="E8251" s="149">
        <v>1657500</v>
      </c>
      <c r="F8251" s="149">
        <v>46407.53</v>
      </c>
      <c r="G8251" s="149">
        <v>1703907.53</v>
      </c>
      <c r="H8251" s="150">
        <f>Tabela2[[#This Row],[PERCENTUAL REALIZADO2]]*1/100</f>
        <v>0.18820000000000001</v>
      </c>
      <c r="I8251">
        <v>18.82</v>
      </c>
      <c r="J8251" s="111">
        <v>40687</v>
      </c>
      <c r="K8251" s="111">
        <v>42368</v>
      </c>
      <c r="L8251" t="s">
        <v>2</v>
      </c>
      <c r="M8251" t="s">
        <v>84</v>
      </c>
      <c r="N8251" t="s">
        <v>721</v>
      </c>
    </row>
    <row r="8252" spans="1:14" x14ac:dyDescent="0.25">
      <c r="A8252" t="s">
        <v>11279</v>
      </c>
      <c r="B8252" t="s">
        <v>57</v>
      </c>
      <c r="C8252" t="s">
        <v>1849</v>
      </c>
      <c r="D8252" t="s">
        <v>82</v>
      </c>
      <c r="E8252" s="149">
        <v>682500</v>
      </c>
      <c r="F8252" s="149">
        <v>130432.51</v>
      </c>
      <c r="G8252" s="149">
        <v>812932.51</v>
      </c>
      <c r="H8252" s="150">
        <f>Tabela2[[#This Row],[PERCENTUAL REALIZADO2]]*1/100</f>
        <v>0</v>
      </c>
      <c r="I8252">
        <v>0</v>
      </c>
      <c r="J8252" s="111">
        <v>40648</v>
      </c>
      <c r="K8252" s="111">
        <v>42581</v>
      </c>
      <c r="L8252" t="s">
        <v>2</v>
      </c>
      <c r="M8252" t="s">
        <v>84</v>
      </c>
      <c r="N8252" t="s">
        <v>721</v>
      </c>
    </row>
    <row r="8253" spans="1:14" x14ac:dyDescent="0.25">
      <c r="A8253" t="s">
        <v>11280</v>
      </c>
      <c r="B8253" t="s">
        <v>47</v>
      </c>
      <c r="C8253" t="s">
        <v>1922</v>
      </c>
      <c r="D8253" t="s">
        <v>90</v>
      </c>
      <c r="E8253" s="149">
        <v>380000</v>
      </c>
      <c r="F8253" s="149">
        <v>14000</v>
      </c>
      <c r="G8253" s="149">
        <v>394000</v>
      </c>
      <c r="H8253" s="150">
        <f>Tabela2[[#This Row],[PERCENTUAL REALIZADO2]]*1/100</f>
        <v>0</v>
      </c>
      <c r="I8253">
        <v>0</v>
      </c>
      <c r="J8253" s="111">
        <v>40473</v>
      </c>
      <c r="L8253" t="s">
        <v>2</v>
      </c>
      <c r="M8253" t="s">
        <v>80</v>
      </c>
      <c r="N8253" t="s">
        <v>895</v>
      </c>
    </row>
    <row r="8254" spans="1:14" x14ac:dyDescent="0.25">
      <c r="A8254" t="s">
        <v>11282</v>
      </c>
      <c r="B8254" t="s">
        <v>48</v>
      </c>
      <c r="C8254" t="s">
        <v>11281</v>
      </c>
      <c r="D8254" t="s">
        <v>90</v>
      </c>
      <c r="E8254" s="149">
        <v>329213.75</v>
      </c>
      <c r="F8254" s="149">
        <v>16430</v>
      </c>
      <c r="G8254" s="149">
        <v>345643.75</v>
      </c>
      <c r="H8254" s="150">
        <f>Tabela2[[#This Row],[PERCENTUAL REALIZADO2]]*1/100</f>
        <v>0.4178</v>
      </c>
      <c r="I8254">
        <v>41.78</v>
      </c>
      <c r="J8254" s="111">
        <v>40309</v>
      </c>
      <c r="K8254" s="111">
        <v>41882</v>
      </c>
      <c r="L8254" t="s">
        <v>2</v>
      </c>
      <c r="M8254" t="s">
        <v>80</v>
      </c>
      <c r="N8254" t="s">
        <v>895</v>
      </c>
    </row>
    <row r="8255" spans="1:14" x14ac:dyDescent="0.25">
      <c r="A8255" t="s">
        <v>11283</v>
      </c>
      <c r="B8255" t="s">
        <v>56</v>
      </c>
      <c r="C8255" t="s">
        <v>2155</v>
      </c>
      <c r="D8255" t="s">
        <v>90</v>
      </c>
      <c r="E8255" s="149">
        <v>100000</v>
      </c>
      <c r="F8255" s="149">
        <v>2041</v>
      </c>
      <c r="G8255" s="149">
        <v>102041</v>
      </c>
      <c r="H8255" s="150">
        <f>Tabela2[[#This Row],[PERCENTUAL REALIZADO2]]*1/100</f>
        <v>0.96420000000000006</v>
      </c>
      <c r="I8255">
        <v>96.42</v>
      </c>
      <c r="J8255" s="111">
        <v>40826</v>
      </c>
      <c r="K8255" s="111">
        <v>41912</v>
      </c>
      <c r="L8255" t="s">
        <v>2</v>
      </c>
      <c r="M8255" t="s">
        <v>80</v>
      </c>
      <c r="N8255" t="s">
        <v>895</v>
      </c>
    </row>
    <row r="8256" spans="1:14" x14ac:dyDescent="0.25">
      <c r="A8256" t="s">
        <v>11285</v>
      </c>
      <c r="B8256" t="s">
        <v>56</v>
      </c>
      <c r="C8256" t="s">
        <v>11284</v>
      </c>
      <c r="D8256" t="s">
        <v>86</v>
      </c>
      <c r="E8256" s="149">
        <v>245850</v>
      </c>
      <c r="F8256" s="149">
        <v>13553.4</v>
      </c>
      <c r="G8256" s="149">
        <v>259403.4</v>
      </c>
      <c r="H8256" s="150">
        <f>Tabela2[[#This Row],[PERCENTUAL REALIZADO2]]*1/100</f>
        <v>0.39500000000000002</v>
      </c>
      <c r="I8256">
        <v>39.5</v>
      </c>
      <c r="J8256" s="111">
        <v>40812</v>
      </c>
      <c r="K8256" s="111">
        <v>41912</v>
      </c>
      <c r="L8256" t="s">
        <v>2</v>
      </c>
      <c r="M8256" t="s">
        <v>84</v>
      </c>
      <c r="N8256" t="s">
        <v>915</v>
      </c>
    </row>
    <row r="8257" spans="1:14" x14ac:dyDescent="0.25">
      <c r="A8257" t="s">
        <v>11286</v>
      </c>
      <c r="B8257" t="s">
        <v>58</v>
      </c>
      <c r="C8257" t="s">
        <v>6096</v>
      </c>
      <c r="D8257" t="s">
        <v>86</v>
      </c>
      <c r="E8257" s="149">
        <v>196400</v>
      </c>
      <c r="F8257" s="149">
        <v>9820</v>
      </c>
      <c r="G8257" s="149">
        <v>206220</v>
      </c>
      <c r="H8257" s="150">
        <f>Tabela2[[#This Row],[PERCENTUAL REALIZADO2]]*1/100</f>
        <v>0.35409999999999997</v>
      </c>
      <c r="I8257">
        <v>35.409999999999997</v>
      </c>
      <c r="J8257" s="111">
        <v>40704</v>
      </c>
      <c r="K8257" s="111">
        <v>42369</v>
      </c>
      <c r="L8257" t="s">
        <v>2</v>
      </c>
      <c r="M8257" t="s">
        <v>84</v>
      </c>
      <c r="N8257" t="s">
        <v>915</v>
      </c>
    </row>
    <row r="8258" spans="1:14" x14ac:dyDescent="0.25">
      <c r="A8258" t="s">
        <v>11287</v>
      </c>
      <c r="B8258" t="s">
        <v>58</v>
      </c>
      <c r="C8258" t="s">
        <v>2086</v>
      </c>
      <c r="D8258" t="s">
        <v>86</v>
      </c>
      <c r="E8258" s="149">
        <v>394200</v>
      </c>
      <c r="F8258" s="149">
        <v>73470.17</v>
      </c>
      <c r="G8258" s="149">
        <v>467670.17</v>
      </c>
      <c r="H8258" s="150">
        <f>Tabela2[[#This Row],[PERCENTUAL REALIZADO2]]*1/100</f>
        <v>0.39829999999999999</v>
      </c>
      <c r="I8258">
        <v>39.83</v>
      </c>
      <c r="J8258" s="111">
        <v>40683</v>
      </c>
      <c r="K8258" s="111">
        <v>42766</v>
      </c>
      <c r="L8258" t="s">
        <v>2</v>
      </c>
      <c r="M8258" t="s">
        <v>84</v>
      </c>
      <c r="N8258" t="s">
        <v>915</v>
      </c>
    </row>
    <row r="8259" spans="1:14" x14ac:dyDescent="0.25">
      <c r="A8259" t="s">
        <v>11288</v>
      </c>
      <c r="B8259" t="s">
        <v>56</v>
      </c>
      <c r="C8259" t="s">
        <v>11268</v>
      </c>
      <c r="D8259" t="s">
        <v>86</v>
      </c>
      <c r="E8259" s="149">
        <v>443650</v>
      </c>
      <c r="F8259" s="149">
        <v>10063.27</v>
      </c>
      <c r="G8259" s="149">
        <v>453713.27</v>
      </c>
      <c r="H8259" s="150">
        <f>Tabela2[[#This Row],[PERCENTUAL REALIZADO2]]*1/100</f>
        <v>0.71540000000000004</v>
      </c>
      <c r="I8259">
        <v>71.540000000000006</v>
      </c>
      <c r="J8259" s="111">
        <v>40812</v>
      </c>
      <c r="K8259" s="111">
        <v>43281</v>
      </c>
      <c r="L8259" t="s">
        <v>2</v>
      </c>
      <c r="M8259" t="s">
        <v>84</v>
      </c>
      <c r="N8259" t="s">
        <v>915</v>
      </c>
    </row>
    <row r="8260" spans="1:14" x14ac:dyDescent="0.25">
      <c r="A8260" t="s">
        <v>11290</v>
      </c>
      <c r="B8260" t="s">
        <v>53</v>
      </c>
      <c r="C8260" t="s">
        <v>11289</v>
      </c>
      <c r="D8260" t="s">
        <v>86</v>
      </c>
      <c r="E8260" s="149">
        <v>98200</v>
      </c>
      <c r="F8260" s="149">
        <v>2711.62</v>
      </c>
      <c r="G8260" s="149">
        <v>100911.62</v>
      </c>
      <c r="H8260" s="150">
        <f>Tabela2[[#This Row],[PERCENTUAL REALIZADO2]]*1/100</f>
        <v>0.94889999999999997</v>
      </c>
      <c r="I8260">
        <v>94.89</v>
      </c>
      <c r="J8260" s="111">
        <v>40653</v>
      </c>
      <c r="K8260" s="111">
        <v>41730</v>
      </c>
      <c r="L8260" t="s">
        <v>2</v>
      </c>
      <c r="M8260" t="s">
        <v>84</v>
      </c>
      <c r="N8260" t="s">
        <v>915</v>
      </c>
    </row>
    <row r="8261" spans="1:14" x14ac:dyDescent="0.25">
      <c r="A8261" t="s">
        <v>11291</v>
      </c>
      <c r="B8261" t="s">
        <v>47</v>
      </c>
      <c r="C8261" t="s">
        <v>1842</v>
      </c>
      <c r="D8261" t="s">
        <v>86</v>
      </c>
      <c r="E8261" s="149">
        <v>400000</v>
      </c>
      <c r="F8261" s="149">
        <v>8500</v>
      </c>
      <c r="G8261" s="149">
        <v>408500</v>
      </c>
      <c r="H8261" s="150">
        <f>Tabela2[[#This Row],[PERCENTUAL REALIZADO2]]*1/100</f>
        <v>0.23800000000000002</v>
      </c>
      <c r="I8261">
        <v>23.8</v>
      </c>
      <c r="J8261" s="111">
        <v>40795</v>
      </c>
      <c r="L8261" t="s">
        <v>2</v>
      </c>
      <c r="M8261" t="s">
        <v>84</v>
      </c>
      <c r="N8261" t="s">
        <v>915</v>
      </c>
    </row>
    <row r="8262" spans="1:14" x14ac:dyDescent="0.25">
      <c r="A8262" t="s">
        <v>11293</v>
      </c>
      <c r="B8262" t="s">
        <v>58</v>
      </c>
      <c r="C8262" t="s">
        <v>11292</v>
      </c>
      <c r="D8262" t="s">
        <v>90</v>
      </c>
      <c r="E8262" s="149">
        <v>205320</v>
      </c>
      <c r="F8262" s="149">
        <v>22280</v>
      </c>
      <c r="G8262" s="149">
        <v>227600</v>
      </c>
      <c r="H8262" s="150">
        <f>Tabela2[[#This Row],[PERCENTUAL REALIZADO2]]*1/100</f>
        <v>0.56000000000000005</v>
      </c>
      <c r="I8262">
        <v>56</v>
      </c>
      <c r="J8262" s="111">
        <v>40308</v>
      </c>
      <c r="L8262" t="s">
        <v>2</v>
      </c>
      <c r="M8262" t="s">
        <v>80</v>
      </c>
      <c r="N8262" t="s">
        <v>1503</v>
      </c>
    </row>
    <row r="8263" spans="1:14" x14ac:dyDescent="0.25">
      <c r="A8263" t="s">
        <v>11294</v>
      </c>
      <c r="B8263" t="s">
        <v>47</v>
      </c>
      <c r="C8263" t="s">
        <v>1855</v>
      </c>
      <c r="D8263" t="s">
        <v>90</v>
      </c>
      <c r="E8263" s="149">
        <v>134004</v>
      </c>
      <c r="F8263" s="149">
        <v>20360</v>
      </c>
      <c r="G8263" s="149">
        <v>154364</v>
      </c>
      <c r="H8263" s="150">
        <f>Tabela2[[#This Row],[PERCENTUAL REALIZADO2]]*1/100</f>
        <v>0.53</v>
      </c>
      <c r="I8263">
        <v>53</v>
      </c>
      <c r="J8263" s="111">
        <v>40791</v>
      </c>
      <c r="K8263" s="111">
        <v>41759</v>
      </c>
      <c r="L8263" t="s">
        <v>2</v>
      </c>
      <c r="M8263" t="s">
        <v>80</v>
      </c>
      <c r="N8263" t="s">
        <v>1503</v>
      </c>
    </row>
    <row r="8264" spans="1:14" x14ac:dyDescent="0.25">
      <c r="A8264" t="s">
        <v>11295</v>
      </c>
      <c r="B8264" t="s">
        <v>59</v>
      </c>
      <c r="C8264" t="s">
        <v>3885</v>
      </c>
      <c r="D8264" t="s">
        <v>90</v>
      </c>
      <c r="E8264" s="149">
        <v>127106</v>
      </c>
      <c r="F8264" s="149">
        <v>24140</v>
      </c>
      <c r="G8264" s="149">
        <v>151246</v>
      </c>
      <c r="H8264" s="150">
        <f>Tabela2[[#This Row],[PERCENTUAL REALIZADO2]]*1/100</f>
        <v>0.4294</v>
      </c>
      <c r="I8264">
        <v>42.94</v>
      </c>
      <c r="J8264" s="111">
        <v>40178</v>
      </c>
      <c r="K8264" s="111">
        <v>41530</v>
      </c>
      <c r="L8264" t="s">
        <v>2</v>
      </c>
      <c r="M8264" t="s">
        <v>80</v>
      </c>
      <c r="N8264" t="s">
        <v>11296</v>
      </c>
    </row>
    <row r="8265" spans="1:14" x14ac:dyDescent="0.25">
      <c r="A8265" t="s">
        <v>11297</v>
      </c>
      <c r="B8265" t="s">
        <v>65</v>
      </c>
      <c r="C8265" t="s">
        <v>10830</v>
      </c>
      <c r="D8265" t="s">
        <v>86</v>
      </c>
      <c r="E8265" s="149">
        <v>198000</v>
      </c>
      <c r="F8265" s="149">
        <v>59028.98</v>
      </c>
      <c r="G8265" s="149">
        <v>257028.98</v>
      </c>
      <c r="H8265" s="150">
        <f>Tabela2[[#This Row],[PERCENTUAL REALIZADO2]]*1/100</f>
        <v>0.39189999999999997</v>
      </c>
      <c r="I8265">
        <v>39.19</v>
      </c>
      <c r="J8265" s="111">
        <v>40805</v>
      </c>
      <c r="K8265" s="111">
        <v>43248</v>
      </c>
      <c r="L8265" t="s">
        <v>2</v>
      </c>
      <c r="M8265" t="s">
        <v>893</v>
      </c>
      <c r="N8265" t="s">
        <v>894</v>
      </c>
    </row>
    <row r="8266" spans="1:14" x14ac:dyDescent="0.25">
      <c r="A8266" t="s">
        <v>1584</v>
      </c>
      <c r="B8266" t="s">
        <v>46</v>
      </c>
      <c r="C8266" t="s">
        <v>1583</v>
      </c>
      <c r="D8266" t="s">
        <v>86</v>
      </c>
      <c r="E8266" s="149">
        <v>295300</v>
      </c>
      <c r="F8266" s="149">
        <v>12304.14</v>
      </c>
      <c r="G8266" s="149">
        <v>307604.14</v>
      </c>
      <c r="H8266" s="150">
        <f>Tabela2[[#This Row],[PERCENTUAL REALIZADO2]]*1/100</f>
        <v>0.5877</v>
      </c>
      <c r="I8266">
        <v>58.77</v>
      </c>
      <c r="J8266" s="111">
        <v>40805</v>
      </c>
      <c r="K8266" s="111">
        <v>43008</v>
      </c>
      <c r="L8266" t="s">
        <v>2</v>
      </c>
      <c r="M8266" t="s">
        <v>893</v>
      </c>
      <c r="N8266" t="s">
        <v>894</v>
      </c>
    </row>
    <row r="8267" spans="1:14" x14ac:dyDescent="0.25">
      <c r="A8267" t="s">
        <v>11299</v>
      </c>
      <c r="B8267" t="s">
        <v>45</v>
      </c>
      <c r="C8267" t="s">
        <v>11298</v>
      </c>
      <c r="D8267" t="s">
        <v>86</v>
      </c>
      <c r="E8267" s="149">
        <v>394200</v>
      </c>
      <c r="F8267" s="149">
        <v>29127.360000000001</v>
      </c>
      <c r="G8267" s="149">
        <v>423327.36</v>
      </c>
      <c r="H8267" s="150">
        <f>Tabela2[[#This Row],[PERCENTUAL REALIZADO2]]*1/100</f>
        <v>0.75180000000000002</v>
      </c>
      <c r="I8267">
        <v>75.180000000000007</v>
      </c>
      <c r="J8267" s="111">
        <v>40729</v>
      </c>
      <c r="K8267" s="111">
        <v>42004</v>
      </c>
      <c r="L8267" t="s">
        <v>2</v>
      </c>
      <c r="M8267" t="s">
        <v>84</v>
      </c>
      <c r="N8267" t="s">
        <v>1000</v>
      </c>
    </row>
    <row r="8268" spans="1:14" x14ac:dyDescent="0.25">
      <c r="A8268" t="s">
        <v>11300</v>
      </c>
      <c r="B8268" t="s">
        <v>69</v>
      </c>
      <c r="C8268" t="s">
        <v>1845</v>
      </c>
      <c r="D8268" t="s">
        <v>86</v>
      </c>
      <c r="E8268" s="149">
        <v>394200</v>
      </c>
      <c r="F8268" s="149">
        <v>35003.449999999997</v>
      </c>
      <c r="G8268" s="149">
        <v>429203.45</v>
      </c>
      <c r="H8268" s="150">
        <f>Tabela2[[#This Row],[PERCENTUAL REALIZADO2]]*1/100</f>
        <v>0.29600000000000004</v>
      </c>
      <c r="I8268">
        <v>29.6</v>
      </c>
      <c r="J8268" s="111">
        <v>40798</v>
      </c>
      <c r="K8268" s="111">
        <v>42259</v>
      </c>
      <c r="L8268" t="s">
        <v>2</v>
      </c>
      <c r="M8268" t="s">
        <v>893</v>
      </c>
      <c r="N8268" t="s">
        <v>894</v>
      </c>
    </row>
    <row r="8269" spans="1:14" x14ac:dyDescent="0.25">
      <c r="A8269" t="s">
        <v>11302</v>
      </c>
      <c r="B8269" t="s">
        <v>57</v>
      </c>
      <c r="C8269" t="s">
        <v>11301</v>
      </c>
      <c r="D8269" t="s">
        <v>82</v>
      </c>
      <c r="E8269" s="149">
        <v>487500</v>
      </c>
      <c r="F8269" s="149">
        <v>11964.38</v>
      </c>
      <c r="G8269" s="149">
        <v>499464.38</v>
      </c>
      <c r="H8269" s="150">
        <f>Tabela2[[#This Row],[PERCENTUAL REALIZADO2]]*1/100</f>
        <v>0.33079999999999998</v>
      </c>
      <c r="I8269">
        <v>33.08</v>
      </c>
      <c r="J8269" s="111">
        <v>40837</v>
      </c>
      <c r="K8269" s="111">
        <v>43099</v>
      </c>
      <c r="L8269" t="s">
        <v>2</v>
      </c>
      <c r="M8269" t="s">
        <v>84</v>
      </c>
      <c r="N8269" t="s">
        <v>721</v>
      </c>
    </row>
    <row r="8270" spans="1:14" x14ac:dyDescent="0.25">
      <c r="A8270" t="s">
        <v>11304</v>
      </c>
      <c r="B8270" t="s">
        <v>57</v>
      </c>
      <c r="C8270" t="s">
        <v>11303</v>
      </c>
      <c r="D8270" t="s">
        <v>82</v>
      </c>
      <c r="E8270" s="149">
        <v>146250</v>
      </c>
      <c r="F8270" s="149">
        <v>30609.73</v>
      </c>
      <c r="G8270" s="149">
        <v>176859.73</v>
      </c>
      <c r="H8270" s="150">
        <f>Tabela2[[#This Row],[PERCENTUAL REALIZADO2]]*1/100</f>
        <v>0.59920000000000007</v>
      </c>
      <c r="I8270">
        <v>59.92</v>
      </c>
      <c r="J8270" s="111">
        <v>40808</v>
      </c>
      <c r="K8270" s="111">
        <v>43099</v>
      </c>
      <c r="L8270" t="s">
        <v>2</v>
      </c>
      <c r="M8270" t="s">
        <v>84</v>
      </c>
      <c r="N8270" t="s">
        <v>721</v>
      </c>
    </row>
    <row r="8271" spans="1:14" x14ac:dyDescent="0.25">
      <c r="A8271" t="s">
        <v>11305</v>
      </c>
      <c r="B8271" t="s">
        <v>57</v>
      </c>
      <c r="C8271" t="s">
        <v>11303</v>
      </c>
      <c r="D8271" t="s">
        <v>82</v>
      </c>
      <c r="E8271" s="149">
        <v>97500</v>
      </c>
      <c r="F8271" s="149">
        <v>11633.63</v>
      </c>
      <c r="G8271" s="149">
        <v>109133.63</v>
      </c>
      <c r="H8271" s="150">
        <f>Tabela2[[#This Row],[PERCENTUAL REALIZADO2]]*1/100</f>
        <v>0.1648</v>
      </c>
      <c r="I8271">
        <v>16.48</v>
      </c>
      <c r="J8271" s="111">
        <v>40809</v>
      </c>
      <c r="K8271" s="111">
        <v>42946</v>
      </c>
      <c r="L8271" t="s">
        <v>2</v>
      </c>
      <c r="M8271" t="s">
        <v>84</v>
      </c>
      <c r="N8271" t="s">
        <v>721</v>
      </c>
    </row>
    <row r="8272" spans="1:14" x14ac:dyDescent="0.25">
      <c r="A8272" t="s">
        <v>11306</v>
      </c>
      <c r="B8272" t="s">
        <v>52</v>
      </c>
      <c r="C8272" t="s">
        <v>1907</v>
      </c>
      <c r="D8272" t="s">
        <v>82</v>
      </c>
      <c r="E8272" s="149">
        <v>243750</v>
      </c>
      <c r="F8272" s="149">
        <v>14457</v>
      </c>
      <c r="G8272" s="149">
        <v>258207</v>
      </c>
      <c r="H8272" s="150">
        <f>Tabela2[[#This Row],[PERCENTUAL REALIZADO2]]*1/100</f>
        <v>0.29799999999999999</v>
      </c>
      <c r="I8272">
        <v>29.8</v>
      </c>
      <c r="J8272" s="111">
        <v>40471</v>
      </c>
      <c r="L8272" t="s">
        <v>2</v>
      </c>
      <c r="M8272" t="s">
        <v>84</v>
      </c>
      <c r="N8272" t="s">
        <v>721</v>
      </c>
    </row>
    <row r="8273" spans="1:14" x14ac:dyDescent="0.25">
      <c r="A8273" t="s">
        <v>11307</v>
      </c>
      <c r="B8273" t="s">
        <v>69</v>
      </c>
      <c r="C8273" t="s">
        <v>1150</v>
      </c>
      <c r="D8273" t="s">
        <v>82</v>
      </c>
      <c r="E8273" s="149">
        <v>438750</v>
      </c>
      <c r="F8273" s="149">
        <v>13569.58</v>
      </c>
      <c r="G8273" s="149">
        <v>452319.58</v>
      </c>
      <c r="H8273" s="150">
        <f>Tabela2[[#This Row],[PERCENTUAL REALIZADO2]]*1/100</f>
        <v>0.59450000000000003</v>
      </c>
      <c r="I8273">
        <v>59.45</v>
      </c>
      <c r="J8273" s="111">
        <v>40329</v>
      </c>
      <c r="L8273" t="s">
        <v>2</v>
      </c>
      <c r="M8273" t="s">
        <v>84</v>
      </c>
      <c r="N8273" t="s">
        <v>721</v>
      </c>
    </row>
    <row r="8274" spans="1:14" x14ac:dyDescent="0.25">
      <c r="A8274" t="s">
        <v>11308</v>
      </c>
      <c r="B8274" t="s">
        <v>62</v>
      </c>
      <c r="C8274" t="s">
        <v>1382</v>
      </c>
      <c r="D8274" t="s">
        <v>117</v>
      </c>
      <c r="E8274" s="149">
        <v>117000</v>
      </c>
      <c r="F8274" s="149">
        <v>5000</v>
      </c>
      <c r="G8274" s="149">
        <v>122000</v>
      </c>
      <c r="H8274" s="150">
        <f>Tabela2[[#This Row],[PERCENTUAL REALIZADO2]]*1/100</f>
        <v>0.6764</v>
      </c>
      <c r="I8274">
        <v>67.64</v>
      </c>
      <c r="J8274" s="111">
        <v>40723</v>
      </c>
      <c r="L8274" t="s">
        <v>2</v>
      </c>
      <c r="M8274" t="s">
        <v>120</v>
      </c>
      <c r="N8274" t="s">
        <v>722</v>
      </c>
    </row>
    <row r="8275" spans="1:14" x14ac:dyDescent="0.25">
      <c r="A8275" t="s">
        <v>11309</v>
      </c>
      <c r="B8275" t="s">
        <v>57</v>
      </c>
      <c r="C8275" t="s">
        <v>11229</v>
      </c>
      <c r="D8275" t="s">
        <v>117</v>
      </c>
      <c r="E8275" s="149">
        <v>195000</v>
      </c>
      <c r="F8275" s="149">
        <v>10319.14</v>
      </c>
      <c r="G8275" s="149">
        <v>205319.14</v>
      </c>
      <c r="H8275" s="150">
        <f>Tabela2[[#This Row],[PERCENTUAL REALIZADO2]]*1/100</f>
        <v>0.5423</v>
      </c>
      <c r="I8275">
        <v>54.23</v>
      </c>
      <c r="J8275" s="111">
        <v>40743</v>
      </c>
      <c r="K8275" s="111">
        <v>42734</v>
      </c>
      <c r="L8275" t="s">
        <v>2</v>
      </c>
      <c r="M8275" t="s">
        <v>120</v>
      </c>
      <c r="N8275" t="s">
        <v>722</v>
      </c>
    </row>
    <row r="8276" spans="1:14" x14ac:dyDescent="0.25">
      <c r="A8276" t="s">
        <v>11310</v>
      </c>
      <c r="B8276" t="s">
        <v>53</v>
      </c>
      <c r="C8276" t="s">
        <v>1862</v>
      </c>
      <c r="D8276" t="s">
        <v>117</v>
      </c>
      <c r="E8276" s="149">
        <v>146250</v>
      </c>
      <c r="F8276" s="149">
        <v>82637.75</v>
      </c>
      <c r="G8276" s="149">
        <v>228887.75</v>
      </c>
      <c r="H8276" s="150">
        <f>Tabela2[[#This Row],[PERCENTUAL REALIZADO2]]*1/100</f>
        <v>0</v>
      </c>
      <c r="I8276">
        <v>0</v>
      </c>
      <c r="J8276" s="111">
        <v>40695</v>
      </c>
      <c r="K8276" s="111">
        <v>42131</v>
      </c>
      <c r="L8276" t="s">
        <v>2</v>
      </c>
      <c r="M8276" t="s">
        <v>120</v>
      </c>
      <c r="N8276" t="s">
        <v>722</v>
      </c>
    </row>
    <row r="8277" spans="1:14" x14ac:dyDescent="0.25">
      <c r="A8277" t="s">
        <v>11311</v>
      </c>
      <c r="B8277" t="s">
        <v>56</v>
      </c>
      <c r="C8277" t="s">
        <v>1105</v>
      </c>
      <c r="D8277" t="s">
        <v>117</v>
      </c>
      <c r="E8277" s="149">
        <v>1462500</v>
      </c>
      <c r="F8277" s="149">
        <v>102500</v>
      </c>
      <c r="G8277" s="149">
        <v>1565000</v>
      </c>
      <c r="H8277" s="150">
        <f>Tabela2[[#This Row],[PERCENTUAL REALIZADO2]]*1/100</f>
        <v>0.43530000000000002</v>
      </c>
      <c r="I8277">
        <v>43.53</v>
      </c>
      <c r="J8277" s="111">
        <v>40662</v>
      </c>
      <c r="K8277" s="111">
        <v>43008</v>
      </c>
      <c r="L8277" t="s">
        <v>2</v>
      </c>
      <c r="M8277" t="s">
        <v>120</v>
      </c>
      <c r="N8277" t="s">
        <v>722</v>
      </c>
    </row>
    <row r="8278" spans="1:14" x14ac:dyDescent="0.25">
      <c r="A8278" t="s">
        <v>1494</v>
      </c>
      <c r="B8278" t="s">
        <v>52</v>
      </c>
      <c r="C8278" t="s">
        <v>11312</v>
      </c>
      <c r="D8278" t="s">
        <v>117</v>
      </c>
      <c r="E8278" s="149">
        <v>292500</v>
      </c>
      <c r="F8278" s="149">
        <v>5969.39</v>
      </c>
      <c r="G8278" s="149">
        <v>298469.39</v>
      </c>
      <c r="H8278" s="150">
        <f>Tabela2[[#This Row],[PERCENTUAL REALIZADO2]]*1/100</f>
        <v>3.0000000000000001E-3</v>
      </c>
      <c r="I8278">
        <v>0.3</v>
      </c>
      <c r="J8278" s="111">
        <v>40784</v>
      </c>
      <c r="K8278" s="111">
        <v>42369</v>
      </c>
      <c r="L8278" t="s">
        <v>2</v>
      </c>
      <c r="M8278" t="s">
        <v>120</v>
      </c>
      <c r="N8278" t="s">
        <v>722</v>
      </c>
    </row>
    <row r="8279" spans="1:14" x14ac:dyDescent="0.25">
      <c r="A8279" t="s">
        <v>11313</v>
      </c>
      <c r="B8279" t="s">
        <v>57</v>
      </c>
      <c r="C8279" t="s">
        <v>1813</v>
      </c>
      <c r="D8279" t="s">
        <v>117</v>
      </c>
      <c r="E8279" s="149">
        <v>195000</v>
      </c>
      <c r="F8279" s="149">
        <v>16556.41</v>
      </c>
      <c r="G8279" s="149">
        <v>211556.41</v>
      </c>
      <c r="H8279" s="150">
        <f>Tabela2[[#This Row],[PERCENTUAL REALIZADO2]]*1/100</f>
        <v>0.37799999999999995</v>
      </c>
      <c r="I8279">
        <v>37.799999999999997</v>
      </c>
      <c r="J8279" s="111">
        <v>40837</v>
      </c>
      <c r="K8279" s="111">
        <v>43099</v>
      </c>
      <c r="L8279" t="s">
        <v>2</v>
      </c>
      <c r="M8279" t="s">
        <v>120</v>
      </c>
      <c r="N8279" t="s">
        <v>722</v>
      </c>
    </row>
    <row r="8280" spans="1:14" x14ac:dyDescent="0.25">
      <c r="A8280" t="s">
        <v>11314</v>
      </c>
      <c r="B8280" t="s">
        <v>57</v>
      </c>
      <c r="C8280" t="s">
        <v>1429</v>
      </c>
      <c r="D8280" t="s">
        <v>117</v>
      </c>
      <c r="E8280" s="149">
        <v>195000</v>
      </c>
      <c r="F8280" s="149">
        <v>49274.23</v>
      </c>
      <c r="G8280" s="149">
        <v>244274.23</v>
      </c>
      <c r="H8280" s="150">
        <f>Tabela2[[#This Row],[PERCENTUAL REALIZADO2]]*1/100</f>
        <v>0.15560000000000002</v>
      </c>
      <c r="I8280">
        <v>15.56</v>
      </c>
      <c r="J8280" s="111">
        <v>40837</v>
      </c>
      <c r="K8280" s="111">
        <v>43099</v>
      </c>
      <c r="L8280" t="s">
        <v>2</v>
      </c>
      <c r="M8280" t="s">
        <v>120</v>
      </c>
      <c r="N8280" t="s">
        <v>722</v>
      </c>
    </row>
    <row r="8281" spans="1:14" x14ac:dyDescent="0.25">
      <c r="A8281" t="s">
        <v>11316</v>
      </c>
      <c r="B8281" t="s">
        <v>68</v>
      </c>
      <c r="C8281" t="s">
        <v>11315</v>
      </c>
      <c r="D8281" t="s">
        <v>90</v>
      </c>
      <c r="E8281" s="149">
        <v>302367.95</v>
      </c>
      <c r="F8281" s="149">
        <v>35600</v>
      </c>
      <c r="G8281" s="149">
        <v>337967.95</v>
      </c>
      <c r="H8281" s="150">
        <f>Tabela2[[#This Row],[PERCENTUAL REALIZADO2]]*1/100</f>
        <v>0</v>
      </c>
      <c r="I8281">
        <v>0</v>
      </c>
      <c r="J8281" s="111">
        <v>40525</v>
      </c>
      <c r="K8281" s="111">
        <v>42369</v>
      </c>
      <c r="L8281" t="s">
        <v>2</v>
      </c>
      <c r="M8281" t="s">
        <v>80</v>
      </c>
      <c r="N8281" t="s">
        <v>1588</v>
      </c>
    </row>
    <row r="8282" spans="1:14" x14ac:dyDescent="0.25">
      <c r="A8282" t="s">
        <v>11318</v>
      </c>
      <c r="B8282" t="s">
        <v>55</v>
      </c>
      <c r="C8282" t="s">
        <v>11317</v>
      </c>
      <c r="D8282" t="s">
        <v>90</v>
      </c>
      <c r="E8282" s="149">
        <v>247344.01</v>
      </c>
      <c r="F8282" s="149">
        <v>19600</v>
      </c>
      <c r="G8282" s="149">
        <v>266944.01</v>
      </c>
      <c r="H8282" s="150">
        <f>Tabela2[[#This Row],[PERCENTUAL REALIZADO2]]*1/100</f>
        <v>0</v>
      </c>
      <c r="I8282">
        <v>0</v>
      </c>
      <c r="J8282" s="111">
        <v>40315</v>
      </c>
      <c r="L8282" t="s">
        <v>2</v>
      </c>
      <c r="M8282" t="s">
        <v>80</v>
      </c>
      <c r="N8282" t="s">
        <v>1588</v>
      </c>
    </row>
    <row r="8283" spans="1:14" x14ac:dyDescent="0.25">
      <c r="A8283" t="s">
        <v>11320</v>
      </c>
      <c r="B8283" t="s">
        <v>53</v>
      </c>
      <c r="C8283" t="s">
        <v>11319</v>
      </c>
      <c r="D8283" t="s">
        <v>90</v>
      </c>
      <c r="E8283" s="149">
        <v>200107.15</v>
      </c>
      <c r="F8283" s="149">
        <v>17420</v>
      </c>
      <c r="G8283" s="149">
        <v>217527.15</v>
      </c>
      <c r="H8283" s="150">
        <f>Tabela2[[#This Row],[PERCENTUAL REALIZADO2]]*1/100</f>
        <v>0.4199</v>
      </c>
      <c r="I8283">
        <v>41.99</v>
      </c>
      <c r="J8283" s="111">
        <v>40309</v>
      </c>
      <c r="L8283" t="s">
        <v>2</v>
      </c>
      <c r="M8283" t="s">
        <v>80</v>
      </c>
      <c r="N8283" t="s">
        <v>1588</v>
      </c>
    </row>
    <row r="8284" spans="1:14" x14ac:dyDescent="0.25">
      <c r="A8284" t="s">
        <v>11322</v>
      </c>
      <c r="B8284" t="s">
        <v>58</v>
      </c>
      <c r="C8284" t="s">
        <v>11321</v>
      </c>
      <c r="D8284" t="s">
        <v>90</v>
      </c>
      <c r="E8284" s="149">
        <v>331408.84999999998</v>
      </c>
      <c r="F8284" s="149">
        <v>14400</v>
      </c>
      <c r="G8284" s="149">
        <v>345808.85</v>
      </c>
      <c r="H8284" s="150">
        <f>Tabela2[[#This Row],[PERCENTUAL REALIZADO2]]*1/100</f>
        <v>0.29469999999999996</v>
      </c>
      <c r="I8284">
        <v>29.47</v>
      </c>
      <c r="J8284" s="111">
        <v>40479</v>
      </c>
      <c r="K8284" s="111">
        <v>42093</v>
      </c>
      <c r="L8284" t="s">
        <v>2</v>
      </c>
      <c r="M8284" t="s">
        <v>80</v>
      </c>
      <c r="N8284" t="s">
        <v>1588</v>
      </c>
    </row>
    <row r="8285" spans="1:14" x14ac:dyDescent="0.25">
      <c r="A8285" t="s">
        <v>11324</v>
      </c>
      <c r="B8285" t="s">
        <v>55</v>
      </c>
      <c r="C8285" t="s">
        <v>11323</v>
      </c>
      <c r="D8285" t="s">
        <v>90</v>
      </c>
      <c r="E8285" s="149">
        <v>299176</v>
      </c>
      <c r="F8285" s="149">
        <v>7500</v>
      </c>
      <c r="G8285" s="149">
        <v>306676</v>
      </c>
      <c r="H8285" s="150">
        <f>Tabela2[[#This Row],[PERCENTUAL REALIZADO2]]*1/100</f>
        <v>0</v>
      </c>
      <c r="I8285">
        <v>0</v>
      </c>
      <c r="J8285" s="111">
        <v>40324</v>
      </c>
      <c r="K8285" s="111">
        <v>42735</v>
      </c>
      <c r="L8285" t="s">
        <v>2</v>
      </c>
      <c r="M8285" t="s">
        <v>80</v>
      </c>
      <c r="N8285" t="s">
        <v>1588</v>
      </c>
    </row>
    <row r="8286" spans="1:14" x14ac:dyDescent="0.25">
      <c r="A8286" t="s">
        <v>11325</v>
      </c>
      <c r="B8286" t="s">
        <v>61</v>
      </c>
      <c r="C8286" t="s">
        <v>11027</v>
      </c>
      <c r="D8286" t="s">
        <v>86</v>
      </c>
      <c r="E8286" s="149">
        <v>295300</v>
      </c>
      <c r="F8286" s="149">
        <v>9200</v>
      </c>
      <c r="G8286" s="149">
        <v>304500</v>
      </c>
      <c r="H8286" s="150">
        <f>Tabela2[[#This Row],[PERCENTUAL REALIZADO2]]*1/100</f>
        <v>0.16850000000000001</v>
      </c>
      <c r="I8286">
        <v>16.850000000000001</v>
      </c>
      <c r="J8286" s="111">
        <v>40708</v>
      </c>
      <c r="K8286" s="111">
        <v>41838</v>
      </c>
      <c r="L8286" t="s">
        <v>2</v>
      </c>
      <c r="M8286" t="s">
        <v>84</v>
      </c>
      <c r="N8286" t="s">
        <v>915</v>
      </c>
    </row>
    <row r="8287" spans="1:14" x14ac:dyDescent="0.25">
      <c r="A8287" t="s">
        <v>921</v>
      </c>
      <c r="B8287" t="s">
        <v>58</v>
      </c>
      <c r="C8287" t="s">
        <v>1628</v>
      </c>
      <c r="D8287" t="s">
        <v>86</v>
      </c>
      <c r="E8287" s="149">
        <v>295300</v>
      </c>
      <c r="F8287" s="149">
        <v>14023.29</v>
      </c>
      <c r="G8287" s="149">
        <v>309323.28999999998</v>
      </c>
      <c r="H8287" s="150">
        <f>Tabela2[[#This Row],[PERCENTUAL REALIZADO2]]*1/100</f>
        <v>0.1368</v>
      </c>
      <c r="I8287">
        <v>13.68</v>
      </c>
      <c r="J8287" s="111">
        <v>40763</v>
      </c>
      <c r="K8287" s="111">
        <v>42369</v>
      </c>
      <c r="L8287" t="s">
        <v>2</v>
      </c>
      <c r="M8287" t="s">
        <v>84</v>
      </c>
      <c r="N8287" t="s">
        <v>915</v>
      </c>
    </row>
    <row r="8288" spans="1:14" x14ac:dyDescent="0.25">
      <c r="A8288" t="s">
        <v>11326</v>
      </c>
      <c r="B8288" t="s">
        <v>54</v>
      </c>
      <c r="C8288" t="s">
        <v>1406</v>
      </c>
      <c r="D8288" t="s">
        <v>86</v>
      </c>
      <c r="E8288" s="149">
        <v>1482100</v>
      </c>
      <c r="F8288" s="149">
        <v>368331.83</v>
      </c>
      <c r="G8288" s="149">
        <v>1850431.83</v>
      </c>
      <c r="H8288" s="150">
        <f>Tabela2[[#This Row],[PERCENTUAL REALIZADO2]]*1/100</f>
        <v>0.88709999999999989</v>
      </c>
      <c r="I8288">
        <v>88.71</v>
      </c>
      <c r="J8288" s="111">
        <v>40750</v>
      </c>
      <c r="K8288" s="111">
        <v>42737</v>
      </c>
      <c r="L8288" t="s">
        <v>2</v>
      </c>
      <c r="M8288" t="s">
        <v>84</v>
      </c>
      <c r="N8288" t="s">
        <v>1233</v>
      </c>
    </row>
    <row r="8289" spans="1:14" x14ac:dyDescent="0.25">
      <c r="A8289" t="s">
        <v>11327</v>
      </c>
      <c r="B8289" t="s">
        <v>62</v>
      </c>
      <c r="C8289" t="s">
        <v>1390</v>
      </c>
      <c r="D8289" t="s">
        <v>86</v>
      </c>
      <c r="E8289" s="149">
        <v>176620</v>
      </c>
      <c r="F8289" s="149">
        <v>113491.9</v>
      </c>
      <c r="G8289" s="149">
        <v>290111.90000000002</v>
      </c>
      <c r="H8289" s="150">
        <f>Tabela2[[#This Row],[PERCENTUAL REALIZADO2]]*1/100</f>
        <v>0.77310000000000001</v>
      </c>
      <c r="I8289">
        <v>77.31</v>
      </c>
      <c r="J8289" s="111">
        <v>40644</v>
      </c>
      <c r="K8289" s="111">
        <v>42896</v>
      </c>
      <c r="L8289" t="s">
        <v>2</v>
      </c>
      <c r="M8289" t="s">
        <v>84</v>
      </c>
      <c r="N8289" t="s">
        <v>915</v>
      </c>
    </row>
    <row r="8290" spans="1:14" x14ac:dyDescent="0.25">
      <c r="A8290" t="s">
        <v>11328</v>
      </c>
      <c r="B8290" t="s">
        <v>69</v>
      </c>
      <c r="C8290" t="s">
        <v>1407</v>
      </c>
      <c r="D8290" t="s">
        <v>86</v>
      </c>
      <c r="E8290" s="149">
        <v>987600</v>
      </c>
      <c r="F8290" s="149">
        <v>50000</v>
      </c>
      <c r="G8290" s="149">
        <v>1037600</v>
      </c>
      <c r="H8290" s="150">
        <f>Tabela2[[#This Row],[PERCENTUAL REALIZADO2]]*1/100</f>
        <v>0.33250000000000002</v>
      </c>
      <c r="I8290">
        <v>33.25</v>
      </c>
      <c r="J8290" s="111">
        <v>40535</v>
      </c>
      <c r="L8290" t="s">
        <v>2</v>
      </c>
      <c r="M8290" t="s">
        <v>84</v>
      </c>
      <c r="N8290" t="s">
        <v>1233</v>
      </c>
    </row>
    <row r="8291" spans="1:14" x14ac:dyDescent="0.25">
      <c r="A8291" t="s">
        <v>11330</v>
      </c>
      <c r="B8291" t="s">
        <v>61</v>
      </c>
      <c r="C8291" t="s">
        <v>11329</v>
      </c>
      <c r="D8291" t="s">
        <v>86</v>
      </c>
      <c r="E8291" s="149">
        <v>1482100</v>
      </c>
      <c r="F8291" s="149">
        <v>128878.27</v>
      </c>
      <c r="G8291" s="149">
        <v>1610978.27</v>
      </c>
      <c r="H8291" s="150">
        <f>Tabela2[[#This Row],[PERCENTUAL REALIZADO2]]*1/100</f>
        <v>0.88670000000000004</v>
      </c>
      <c r="I8291">
        <v>88.67</v>
      </c>
      <c r="J8291" s="111">
        <v>40816</v>
      </c>
      <c r="K8291" s="111">
        <v>42430</v>
      </c>
      <c r="L8291" t="s">
        <v>2</v>
      </c>
      <c r="M8291" t="s">
        <v>84</v>
      </c>
      <c r="N8291" t="s">
        <v>1233</v>
      </c>
    </row>
    <row r="8292" spans="1:14" x14ac:dyDescent="0.25">
      <c r="A8292" t="s">
        <v>11331</v>
      </c>
      <c r="B8292" t="s">
        <v>58</v>
      </c>
      <c r="C8292" t="s">
        <v>1586</v>
      </c>
      <c r="D8292" t="s">
        <v>86</v>
      </c>
      <c r="E8292" s="149">
        <v>493100</v>
      </c>
      <c r="F8292" s="149">
        <v>25184.26</v>
      </c>
      <c r="G8292" s="149">
        <v>518284.26</v>
      </c>
      <c r="H8292" s="150">
        <f>Tabela2[[#This Row],[PERCENTUAL REALIZADO2]]*1/100</f>
        <v>0.22320000000000001</v>
      </c>
      <c r="I8292">
        <v>22.32</v>
      </c>
      <c r="J8292" s="111">
        <v>40704</v>
      </c>
      <c r="K8292" s="111">
        <v>42368</v>
      </c>
      <c r="L8292" t="s">
        <v>2</v>
      </c>
      <c r="M8292" t="s">
        <v>84</v>
      </c>
      <c r="N8292" t="s">
        <v>915</v>
      </c>
    </row>
    <row r="8293" spans="1:14" x14ac:dyDescent="0.25">
      <c r="A8293" t="s">
        <v>11332</v>
      </c>
      <c r="B8293" t="s">
        <v>61</v>
      </c>
      <c r="C8293" t="s">
        <v>1477</v>
      </c>
      <c r="D8293" t="s">
        <v>86</v>
      </c>
      <c r="E8293" s="149">
        <v>493100</v>
      </c>
      <c r="F8293" s="149">
        <v>43000</v>
      </c>
      <c r="G8293" s="149">
        <v>536100</v>
      </c>
      <c r="H8293" s="150">
        <f>Tabela2[[#This Row],[PERCENTUAL REALIZADO2]]*1/100</f>
        <v>0.21</v>
      </c>
      <c r="I8293">
        <v>21</v>
      </c>
      <c r="J8293" s="111">
        <v>40816</v>
      </c>
      <c r="K8293" s="111">
        <v>41810</v>
      </c>
      <c r="L8293" t="s">
        <v>2</v>
      </c>
      <c r="M8293" t="s">
        <v>84</v>
      </c>
      <c r="N8293" t="s">
        <v>1233</v>
      </c>
    </row>
    <row r="8294" spans="1:14" x14ac:dyDescent="0.25">
      <c r="A8294" t="s">
        <v>11333</v>
      </c>
      <c r="B8294" t="s">
        <v>45</v>
      </c>
      <c r="C8294" t="s">
        <v>1566</v>
      </c>
      <c r="D8294" t="s">
        <v>86</v>
      </c>
      <c r="E8294" s="149">
        <v>245850</v>
      </c>
      <c r="F8294" s="149">
        <v>7610</v>
      </c>
      <c r="G8294" s="149">
        <v>253460</v>
      </c>
      <c r="H8294" s="150">
        <f>Tabela2[[#This Row],[PERCENTUAL REALIZADO2]]*1/100</f>
        <v>0.87390000000000001</v>
      </c>
      <c r="I8294">
        <v>87.39</v>
      </c>
      <c r="J8294" s="111">
        <v>40815</v>
      </c>
      <c r="K8294" s="111">
        <v>42004</v>
      </c>
      <c r="L8294" t="s">
        <v>2</v>
      </c>
      <c r="M8294" t="s">
        <v>84</v>
      </c>
      <c r="N8294" t="s">
        <v>915</v>
      </c>
    </row>
    <row r="8295" spans="1:14" x14ac:dyDescent="0.25">
      <c r="A8295" t="s">
        <v>11335</v>
      </c>
      <c r="B8295" t="s">
        <v>55</v>
      </c>
      <c r="C8295" t="s">
        <v>11334</v>
      </c>
      <c r="D8295" t="s">
        <v>86</v>
      </c>
      <c r="E8295" s="149">
        <v>245850</v>
      </c>
      <c r="F8295" s="149">
        <v>24953.22</v>
      </c>
      <c r="G8295" s="149">
        <v>270803.21999999997</v>
      </c>
      <c r="H8295" s="150">
        <f>Tabela2[[#This Row],[PERCENTUAL REALIZADO2]]*1/100</f>
        <v>0.91449999999999998</v>
      </c>
      <c r="I8295">
        <v>91.45</v>
      </c>
      <c r="J8295" s="111">
        <v>40686</v>
      </c>
      <c r="K8295" s="111">
        <v>42916</v>
      </c>
      <c r="L8295" t="s">
        <v>2</v>
      </c>
      <c r="M8295" t="s">
        <v>84</v>
      </c>
      <c r="N8295" t="s">
        <v>915</v>
      </c>
    </row>
    <row r="8296" spans="1:14" x14ac:dyDescent="0.25">
      <c r="A8296" t="s">
        <v>11337</v>
      </c>
      <c r="B8296" t="s">
        <v>51</v>
      </c>
      <c r="C8296" t="s">
        <v>11336</v>
      </c>
      <c r="D8296" t="s">
        <v>86</v>
      </c>
      <c r="E8296" s="149">
        <v>146950</v>
      </c>
      <c r="F8296" s="149">
        <v>3050</v>
      </c>
      <c r="G8296" s="149">
        <v>150000</v>
      </c>
      <c r="H8296" s="150">
        <f>Tabela2[[#This Row],[PERCENTUAL REALIZADO2]]*1/100</f>
        <v>0.3972</v>
      </c>
      <c r="I8296">
        <v>39.72</v>
      </c>
      <c r="J8296" s="111">
        <v>40816</v>
      </c>
      <c r="K8296" s="111">
        <v>42704</v>
      </c>
      <c r="L8296" t="s">
        <v>2</v>
      </c>
      <c r="M8296" t="s">
        <v>84</v>
      </c>
      <c r="N8296" t="s">
        <v>915</v>
      </c>
    </row>
    <row r="8297" spans="1:14" x14ac:dyDescent="0.25">
      <c r="A8297" t="s">
        <v>11339</v>
      </c>
      <c r="B8297" t="s">
        <v>45</v>
      </c>
      <c r="C8297" t="s">
        <v>11338</v>
      </c>
      <c r="D8297" t="s">
        <v>86</v>
      </c>
      <c r="E8297" s="149">
        <v>196400</v>
      </c>
      <c r="F8297" s="149">
        <v>8000</v>
      </c>
      <c r="G8297" s="149">
        <v>204400</v>
      </c>
      <c r="H8297" s="150">
        <f>Tabela2[[#This Row],[PERCENTUAL REALIZADO2]]*1/100</f>
        <v>0.95</v>
      </c>
      <c r="I8297">
        <v>95</v>
      </c>
      <c r="J8297" s="111">
        <v>40722</v>
      </c>
      <c r="K8297" s="111">
        <v>42004</v>
      </c>
      <c r="L8297" t="s">
        <v>2</v>
      </c>
      <c r="M8297" t="s">
        <v>84</v>
      </c>
      <c r="N8297" t="s">
        <v>915</v>
      </c>
    </row>
    <row r="8298" spans="1:14" x14ac:dyDescent="0.25">
      <c r="A8298" t="s">
        <v>11341</v>
      </c>
      <c r="B8298" t="s">
        <v>58</v>
      </c>
      <c r="C8298" t="s">
        <v>11340</v>
      </c>
      <c r="D8298" t="s">
        <v>90</v>
      </c>
      <c r="E8298" s="149">
        <v>5494016</v>
      </c>
      <c r="F8298" s="149">
        <v>138180</v>
      </c>
      <c r="G8298" s="149">
        <v>5632196</v>
      </c>
      <c r="H8298" s="150">
        <f>Tabela2[[#This Row],[PERCENTUAL REALIZADO2]]*1/100</f>
        <v>0.52329999999999999</v>
      </c>
      <c r="I8298">
        <v>52.33</v>
      </c>
      <c r="J8298" s="111">
        <v>40308</v>
      </c>
      <c r="L8298" t="s">
        <v>2</v>
      </c>
      <c r="M8298" t="s">
        <v>80</v>
      </c>
      <c r="N8298" t="s">
        <v>1563</v>
      </c>
    </row>
    <row r="8299" spans="1:14" x14ac:dyDescent="0.25">
      <c r="A8299" t="s">
        <v>11342</v>
      </c>
      <c r="B8299" t="s">
        <v>61</v>
      </c>
      <c r="C8299" t="s">
        <v>1465</v>
      </c>
      <c r="D8299" t="s">
        <v>82</v>
      </c>
      <c r="E8299" s="149">
        <v>195000</v>
      </c>
      <c r="F8299" s="149">
        <v>11000</v>
      </c>
      <c r="G8299" s="149">
        <v>206000</v>
      </c>
      <c r="H8299" s="150">
        <f>Tabela2[[#This Row],[PERCENTUAL REALIZADO2]]*1/100</f>
        <v>0.2853</v>
      </c>
      <c r="I8299">
        <v>28.53</v>
      </c>
      <c r="J8299" s="111">
        <v>40521</v>
      </c>
      <c r="K8299" s="111">
        <v>42246</v>
      </c>
      <c r="L8299" t="s">
        <v>2</v>
      </c>
      <c r="M8299" t="s">
        <v>84</v>
      </c>
      <c r="N8299" t="s">
        <v>721</v>
      </c>
    </row>
    <row r="8300" spans="1:14" x14ac:dyDescent="0.25">
      <c r="A8300" t="s">
        <v>11344</v>
      </c>
      <c r="B8300" t="s">
        <v>57</v>
      </c>
      <c r="C8300" t="s">
        <v>11343</v>
      </c>
      <c r="D8300" t="s">
        <v>82</v>
      </c>
      <c r="E8300" s="149">
        <v>97500</v>
      </c>
      <c r="F8300" s="149">
        <v>9117.08</v>
      </c>
      <c r="G8300" s="149">
        <v>106617.08</v>
      </c>
      <c r="H8300" s="150">
        <f>Tabela2[[#This Row],[PERCENTUAL REALIZADO2]]*1/100</f>
        <v>0.45619999999999999</v>
      </c>
      <c r="I8300">
        <v>45.62</v>
      </c>
      <c r="J8300" s="111">
        <v>40695</v>
      </c>
      <c r="K8300" s="111">
        <v>42946</v>
      </c>
      <c r="L8300" t="s">
        <v>2</v>
      </c>
      <c r="M8300" t="s">
        <v>84</v>
      </c>
      <c r="N8300" t="s">
        <v>721</v>
      </c>
    </row>
    <row r="8301" spans="1:14" x14ac:dyDescent="0.25">
      <c r="A8301" t="s">
        <v>11345</v>
      </c>
      <c r="B8301" t="s">
        <v>56</v>
      </c>
      <c r="C8301" t="s">
        <v>10834</v>
      </c>
      <c r="D8301" t="s">
        <v>82</v>
      </c>
      <c r="E8301" s="149">
        <v>292500</v>
      </c>
      <c r="F8301" s="149">
        <v>167430.88</v>
      </c>
      <c r="G8301" s="149">
        <v>459930.88</v>
      </c>
      <c r="H8301" s="150">
        <f>Tabela2[[#This Row],[PERCENTUAL REALIZADO2]]*1/100</f>
        <v>0.14710000000000001</v>
      </c>
      <c r="I8301">
        <v>14.71</v>
      </c>
      <c r="J8301" s="111">
        <v>40816</v>
      </c>
      <c r="K8301" s="111">
        <v>42277</v>
      </c>
      <c r="L8301" t="s">
        <v>2</v>
      </c>
      <c r="M8301" t="s">
        <v>84</v>
      </c>
      <c r="N8301" t="s">
        <v>721</v>
      </c>
    </row>
    <row r="8302" spans="1:14" x14ac:dyDescent="0.25">
      <c r="A8302" t="s">
        <v>11347</v>
      </c>
      <c r="B8302" t="s">
        <v>58</v>
      </c>
      <c r="C8302" t="s">
        <v>11346</v>
      </c>
      <c r="D8302" t="s">
        <v>82</v>
      </c>
      <c r="E8302" s="149">
        <v>487500</v>
      </c>
      <c r="F8302" s="149">
        <v>10500</v>
      </c>
      <c r="G8302" s="149">
        <v>498000</v>
      </c>
      <c r="H8302" s="150">
        <f>Tabela2[[#This Row],[PERCENTUAL REALIZADO2]]*1/100</f>
        <v>0.21420000000000003</v>
      </c>
      <c r="I8302">
        <v>21.42</v>
      </c>
      <c r="J8302" s="111">
        <v>40559</v>
      </c>
      <c r="K8302" s="111">
        <v>42004</v>
      </c>
      <c r="L8302" t="s">
        <v>2</v>
      </c>
      <c r="M8302" t="s">
        <v>84</v>
      </c>
      <c r="N8302" t="s">
        <v>721</v>
      </c>
    </row>
    <row r="8303" spans="1:14" x14ac:dyDescent="0.25">
      <c r="A8303" t="s">
        <v>11349</v>
      </c>
      <c r="B8303" t="s">
        <v>62</v>
      </c>
      <c r="C8303" t="s">
        <v>11348</v>
      </c>
      <c r="D8303" t="s">
        <v>90</v>
      </c>
      <c r="E8303" s="149">
        <v>2851770</v>
      </c>
      <c r="F8303" s="149">
        <v>118830</v>
      </c>
      <c r="G8303" s="149">
        <v>2970600</v>
      </c>
      <c r="H8303" s="150">
        <f>Tabela2[[#This Row],[PERCENTUAL REALIZADO2]]*1/100</f>
        <v>0.33</v>
      </c>
      <c r="I8303">
        <v>33</v>
      </c>
      <c r="J8303" s="111">
        <v>40301</v>
      </c>
      <c r="K8303" s="111">
        <v>42460</v>
      </c>
      <c r="L8303" t="s">
        <v>2</v>
      </c>
      <c r="M8303" t="s">
        <v>80</v>
      </c>
      <c r="N8303" t="s">
        <v>1563</v>
      </c>
    </row>
    <row r="8304" spans="1:14" x14ac:dyDescent="0.25">
      <c r="A8304" t="s">
        <v>11351</v>
      </c>
      <c r="B8304" t="s">
        <v>66</v>
      </c>
      <c r="C8304" t="s">
        <v>11350</v>
      </c>
      <c r="D8304" t="s">
        <v>90</v>
      </c>
      <c r="E8304" s="149">
        <v>3717648</v>
      </c>
      <c r="F8304" s="149">
        <v>331112</v>
      </c>
      <c r="G8304" s="149">
        <v>4048760</v>
      </c>
      <c r="H8304" s="150">
        <f>Tabela2[[#This Row],[PERCENTUAL REALIZADO2]]*1/100</f>
        <v>0.76529999999999998</v>
      </c>
      <c r="I8304">
        <v>76.53</v>
      </c>
      <c r="J8304" s="111">
        <v>40466</v>
      </c>
      <c r="K8304" s="111">
        <v>43251</v>
      </c>
      <c r="L8304" t="s">
        <v>2</v>
      </c>
      <c r="M8304" t="s">
        <v>80</v>
      </c>
      <c r="N8304" t="s">
        <v>1563</v>
      </c>
    </row>
    <row r="8305" spans="1:14" x14ac:dyDescent="0.25">
      <c r="A8305" t="s">
        <v>11352</v>
      </c>
      <c r="B8305" t="s">
        <v>59</v>
      </c>
      <c r="C8305" t="s">
        <v>1837</v>
      </c>
      <c r="D8305" t="s">
        <v>90</v>
      </c>
      <c r="E8305" s="149">
        <v>100000</v>
      </c>
      <c r="F8305" s="149">
        <v>2050</v>
      </c>
      <c r="G8305" s="149">
        <v>102050</v>
      </c>
      <c r="H8305" s="150">
        <f>Tabela2[[#This Row],[PERCENTUAL REALIZADO2]]*1/100</f>
        <v>0.52170000000000005</v>
      </c>
      <c r="I8305">
        <v>52.17</v>
      </c>
      <c r="J8305" s="111">
        <v>40974</v>
      </c>
      <c r="K8305" s="111">
        <v>41810</v>
      </c>
      <c r="L8305" t="s">
        <v>2</v>
      </c>
      <c r="M8305" t="s">
        <v>80</v>
      </c>
      <c r="N8305" t="s">
        <v>112</v>
      </c>
    </row>
    <row r="8306" spans="1:14" x14ac:dyDescent="0.25">
      <c r="A8306" t="s">
        <v>11353</v>
      </c>
      <c r="B8306" t="s">
        <v>58</v>
      </c>
      <c r="C8306" t="s">
        <v>1932</v>
      </c>
      <c r="D8306" t="s">
        <v>90</v>
      </c>
      <c r="E8306" s="149">
        <v>144000</v>
      </c>
      <c r="F8306" s="149">
        <v>6000</v>
      </c>
      <c r="G8306" s="149">
        <v>150000</v>
      </c>
      <c r="H8306" s="150">
        <f>Tabela2[[#This Row],[PERCENTUAL REALIZADO2]]*1/100</f>
        <v>0.5</v>
      </c>
      <c r="I8306">
        <v>50</v>
      </c>
      <c r="J8306" s="111">
        <v>40351</v>
      </c>
      <c r="L8306" t="s">
        <v>2</v>
      </c>
      <c r="M8306" t="s">
        <v>80</v>
      </c>
      <c r="N8306" t="s">
        <v>112</v>
      </c>
    </row>
    <row r="8307" spans="1:14" x14ac:dyDescent="0.25">
      <c r="A8307" t="s">
        <v>11354</v>
      </c>
      <c r="B8307" t="s">
        <v>59</v>
      </c>
      <c r="C8307" t="s">
        <v>1863</v>
      </c>
      <c r="D8307" t="s">
        <v>79</v>
      </c>
      <c r="E8307" s="149">
        <v>175500</v>
      </c>
      <c r="F8307" s="149">
        <v>5568</v>
      </c>
      <c r="G8307" s="149">
        <v>181068</v>
      </c>
      <c r="H8307" s="150">
        <f>Tabela2[[#This Row],[PERCENTUAL REALIZADO2]]*1/100</f>
        <v>0.21579999999999999</v>
      </c>
      <c r="I8307">
        <v>21.58</v>
      </c>
      <c r="J8307" s="111">
        <v>40526</v>
      </c>
      <c r="K8307" s="111">
        <v>41912</v>
      </c>
      <c r="L8307" t="s">
        <v>2</v>
      </c>
      <c r="M8307" t="s">
        <v>80</v>
      </c>
      <c r="N8307" t="s">
        <v>81</v>
      </c>
    </row>
    <row r="8308" spans="1:14" x14ac:dyDescent="0.25">
      <c r="A8308" t="s">
        <v>11355</v>
      </c>
      <c r="B8308" t="s">
        <v>46</v>
      </c>
      <c r="C8308" t="s">
        <v>4286</v>
      </c>
      <c r="D8308" t="s">
        <v>90</v>
      </c>
      <c r="E8308" s="149">
        <v>1273500</v>
      </c>
      <c r="F8308" s="149">
        <v>141500</v>
      </c>
      <c r="G8308" s="149">
        <v>1415000</v>
      </c>
      <c r="H8308" s="150">
        <f>Tabela2[[#This Row],[PERCENTUAL REALIZADO2]]*1/100</f>
        <v>0.93340000000000001</v>
      </c>
      <c r="I8308">
        <v>93.34</v>
      </c>
      <c r="J8308" s="111">
        <v>41948</v>
      </c>
      <c r="K8308" s="111">
        <v>43099</v>
      </c>
      <c r="L8308" t="s">
        <v>2</v>
      </c>
      <c r="M8308" t="s">
        <v>80</v>
      </c>
      <c r="N8308" t="s">
        <v>112</v>
      </c>
    </row>
    <row r="8309" spans="1:14" x14ac:dyDescent="0.25">
      <c r="A8309" t="s">
        <v>11357</v>
      </c>
      <c r="B8309" t="s">
        <v>46</v>
      </c>
      <c r="C8309" t="s">
        <v>11356</v>
      </c>
      <c r="D8309" t="s">
        <v>90</v>
      </c>
      <c r="E8309" s="149">
        <v>100000</v>
      </c>
      <c r="F8309" s="149">
        <v>3422</v>
      </c>
      <c r="G8309" s="149">
        <v>103422</v>
      </c>
      <c r="H8309" s="150">
        <f>Tabela2[[#This Row],[PERCENTUAL REALIZADO2]]*1/100</f>
        <v>0</v>
      </c>
      <c r="I8309">
        <v>0</v>
      </c>
      <c r="J8309" s="111">
        <v>40389</v>
      </c>
      <c r="K8309" s="111">
        <v>40391</v>
      </c>
      <c r="L8309" t="s">
        <v>2</v>
      </c>
      <c r="M8309" t="s">
        <v>80</v>
      </c>
      <c r="N8309" t="s">
        <v>112</v>
      </c>
    </row>
    <row r="8310" spans="1:14" x14ac:dyDescent="0.25">
      <c r="A8310" t="s">
        <v>11358</v>
      </c>
      <c r="B8310" t="s">
        <v>45</v>
      </c>
      <c r="C8310" t="s">
        <v>11012</v>
      </c>
      <c r="D8310" t="s">
        <v>82</v>
      </c>
      <c r="E8310" s="149">
        <v>487500</v>
      </c>
      <c r="F8310" s="149">
        <v>12500</v>
      </c>
      <c r="G8310" s="149">
        <v>500000</v>
      </c>
      <c r="H8310" s="150">
        <f>Tabela2[[#This Row],[PERCENTUAL REALIZADO2]]*1/100</f>
        <v>0.6845</v>
      </c>
      <c r="I8310">
        <v>68.45</v>
      </c>
      <c r="J8310" s="111">
        <v>40809</v>
      </c>
      <c r="K8310" s="111">
        <v>43464</v>
      </c>
      <c r="L8310" t="s">
        <v>2</v>
      </c>
      <c r="M8310" t="s">
        <v>84</v>
      </c>
      <c r="N8310" t="s">
        <v>721</v>
      </c>
    </row>
    <row r="8311" spans="1:14" x14ac:dyDescent="0.25">
      <c r="A8311" t="s">
        <v>11360</v>
      </c>
      <c r="B8311" t="s">
        <v>51</v>
      </c>
      <c r="C8311" t="s">
        <v>11359</v>
      </c>
      <c r="D8311" t="s">
        <v>90</v>
      </c>
      <c r="E8311" s="149">
        <v>565165</v>
      </c>
      <c r="F8311" s="149">
        <v>34200</v>
      </c>
      <c r="G8311" s="149">
        <v>599365</v>
      </c>
      <c r="H8311" s="150">
        <f>Tabela2[[#This Row],[PERCENTUAL REALIZADO2]]*1/100</f>
        <v>0.86170000000000002</v>
      </c>
      <c r="I8311">
        <v>86.17</v>
      </c>
      <c r="J8311" s="111">
        <v>40452</v>
      </c>
      <c r="K8311" s="111">
        <v>43099</v>
      </c>
      <c r="L8311" t="s">
        <v>2</v>
      </c>
      <c r="M8311" t="s">
        <v>80</v>
      </c>
      <c r="N8311" t="s">
        <v>112</v>
      </c>
    </row>
    <row r="8312" spans="1:14" x14ac:dyDescent="0.25">
      <c r="A8312" t="s">
        <v>11361</v>
      </c>
      <c r="B8312" t="s">
        <v>51</v>
      </c>
      <c r="C8312" t="s">
        <v>1482</v>
      </c>
      <c r="D8312" t="s">
        <v>86</v>
      </c>
      <c r="E8312" s="149">
        <v>690900</v>
      </c>
      <c r="F8312" s="149">
        <v>139777.65</v>
      </c>
      <c r="G8312" s="149">
        <v>830677.65</v>
      </c>
      <c r="H8312" s="150">
        <f>Tabela2[[#This Row],[PERCENTUAL REALIZADO2]]*1/100</f>
        <v>0.87260000000000004</v>
      </c>
      <c r="I8312">
        <v>87.26</v>
      </c>
      <c r="J8312" s="111">
        <v>40722</v>
      </c>
      <c r="K8312" s="111">
        <v>42093</v>
      </c>
      <c r="L8312" t="s">
        <v>2</v>
      </c>
      <c r="M8312" t="s">
        <v>893</v>
      </c>
      <c r="N8312" t="s">
        <v>894</v>
      </c>
    </row>
    <row r="8313" spans="1:14" x14ac:dyDescent="0.25">
      <c r="A8313" t="s">
        <v>11362</v>
      </c>
      <c r="B8313" t="s">
        <v>49</v>
      </c>
      <c r="C8313" t="s">
        <v>11125</v>
      </c>
      <c r="D8313" t="s">
        <v>90</v>
      </c>
      <c r="E8313" s="149">
        <v>150000</v>
      </c>
      <c r="F8313" s="149">
        <v>6250</v>
      </c>
      <c r="G8313" s="149">
        <v>156250</v>
      </c>
      <c r="H8313" s="150">
        <f>Tabela2[[#This Row],[PERCENTUAL REALIZADO2]]*1/100</f>
        <v>0.77</v>
      </c>
      <c r="I8313">
        <v>77</v>
      </c>
      <c r="J8313" s="111">
        <v>40393</v>
      </c>
      <c r="K8313" s="111">
        <v>42277</v>
      </c>
      <c r="L8313" t="s">
        <v>2</v>
      </c>
      <c r="M8313" t="s">
        <v>80</v>
      </c>
      <c r="N8313" t="s">
        <v>112</v>
      </c>
    </row>
    <row r="8314" spans="1:14" x14ac:dyDescent="0.25">
      <c r="A8314" t="s">
        <v>11363</v>
      </c>
      <c r="B8314" t="s">
        <v>57</v>
      </c>
      <c r="C8314" t="s">
        <v>10725</v>
      </c>
      <c r="D8314" t="s">
        <v>82</v>
      </c>
      <c r="E8314" s="149">
        <v>487500</v>
      </c>
      <c r="F8314" s="149">
        <v>20231.09</v>
      </c>
      <c r="G8314" s="149">
        <v>507731.09</v>
      </c>
      <c r="H8314" s="150">
        <f>Tabela2[[#This Row],[PERCENTUAL REALIZADO2]]*1/100</f>
        <v>9.1999999999999998E-3</v>
      </c>
      <c r="I8314">
        <v>0.92</v>
      </c>
      <c r="J8314" s="111">
        <v>40633</v>
      </c>
      <c r="K8314" s="111">
        <v>43099</v>
      </c>
      <c r="L8314" t="s">
        <v>2</v>
      </c>
      <c r="M8314" t="s">
        <v>84</v>
      </c>
      <c r="N8314" t="s">
        <v>721</v>
      </c>
    </row>
    <row r="8315" spans="1:14" x14ac:dyDescent="0.25">
      <c r="A8315" t="s">
        <v>11365</v>
      </c>
      <c r="B8315" t="s">
        <v>57</v>
      </c>
      <c r="C8315" t="s">
        <v>11364</v>
      </c>
      <c r="D8315" t="s">
        <v>82</v>
      </c>
      <c r="E8315" s="149">
        <v>195000</v>
      </c>
      <c r="F8315" s="149">
        <v>9620.92</v>
      </c>
      <c r="G8315" s="149">
        <v>204620.92</v>
      </c>
      <c r="H8315" s="150">
        <f>Tabela2[[#This Row],[PERCENTUAL REALIZADO2]]*1/100</f>
        <v>0.78040000000000009</v>
      </c>
      <c r="I8315">
        <v>78.040000000000006</v>
      </c>
      <c r="J8315" s="111">
        <v>40722</v>
      </c>
      <c r="K8315" s="111">
        <v>42977</v>
      </c>
      <c r="L8315" t="s">
        <v>2</v>
      </c>
      <c r="M8315" t="s">
        <v>84</v>
      </c>
      <c r="N8315" t="s">
        <v>721</v>
      </c>
    </row>
    <row r="8316" spans="1:14" x14ac:dyDescent="0.25">
      <c r="A8316" t="s">
        <v>11367</v>
      </c>
      <c r="B8316" t="s">
        <v>57</v>
      </c>
      <c r="C8316" t="s">
        <v>11366</v>
      </c>
      <c r="D8316" t="s">
        <v>82</v>
      </c>
      <c r="E8316" s="149">
        <v>126750</v>
      </c>
      <c r="F8316" s="149">
        <v>3921</v>
      </c>
      <c r="G8316" s="149">
        <v>130671</v>
      </c>
      <c r="H8316" s="150">
        <f>Tabela2[[#This Row],[PERCENTUAL REALIZADO2]]*1/100</f>
        <v>5.3899999999999997E-2</v>
      </c>
      <c r="I8316">
        <v>5.39</v>
      </c>
      <c r="J8316" s="111">
        <v>40585</v>
      </c>
      <c r="K8316" s="111">
        <v>42977</v>
      </c>
      <c r="L8316" t="s">
        <v>2</v>
      </c>
      <c r="M8316" t="s">
        <v>84</v>
      </c>
      <c r="N8316" t="s">
        <v>721</v>
      </c>
    </row>
    <row r="8317" spans="1:14" x14ac:dyDescent="0.25">
      <c r="A8317" t="s">
        <v>11368</v>
      </c>
      <c r="B8317" t="s">
        <v>60</v>
      </c>
      <c r="C8317" t="s">
        <v>1436</v>
      </c>
      <c r="D8317" t="s">
        <v>82</v>
      </c>
      <c r="E8317" s="149">
        <v>390000</v>
      </c>
      <c r="F8317" s="149">
        <v>35100</v>
      </c>
      <c r="G8317" s="149">
        <v>425100</v>
      </c>
      <c r="H8317" s="150">
        <f>Tabela2[[#This Row],[PERCENTUAL REALIZADO2]]*1/100</f>
        <v>0.97689999999999999</v>
      </c>
      <c r="I8317">
        <v>97.69</v>
      </c>
      <c r="J8317" s="111">
        <v>40777</v>
      </c>
      <c r="K8317" s="111">
        <v>42551</v>
      </c>
      <c r="L8317" t="s">
        <v>2</v>
      </c>
      <c r="M8317" t="s">
        <v>84</v>
      </c>
      <c r="N8317" t="s">
        <v>721</v>
      </c>
    </row>
    <row r="8318" spans="1:14" x14ac:dyDescent="0.25">
      <c r="A8318" t="s">
        <v>1880</v>
      </c>
      <c r="B8318" t="s">
        <v>48</v>
      </c>
      <c r="C8318" t="s">
        <v>1471</v>
      </c>
      <c r="D8318" t="s">
        <v>82</v>
      </c>
      <c r="E8318" s="149">
        <v>195000</v>
      </c>
      <c r="F8318" s="149">
        <v>102998.37</v>
      </c>
      <c r="G8318" s="149">
        <v>297998.37</v>
      </c>
      <c r="H8318" s="150">
        <f>Tabela2[[#This Row],[PERCENTUAL REALIZADO2]]*1/100</f>
        <v>0.84829999999999994</v>
      </c>
      <c r="I8318">
        <v>84.83</v>
      </c>
      <c r="J8318" s="111">
        <v>40715</v>
      </c>
      <c r="K8318" s="111">
        <v>43099</v>
      </c>
      <c r="L8318" t="s">
        <v>2</v>
      </c>
      <c r="M8318" t="s">
        <v>84</v>
      </c>
      <c r="N8318" t="s">
        <v>721</v>
      </c>
    </row>
    <row r="8319" spans="1:14" x14ac:dyDescent="0.25">
      <c r="A8319" t="s">
        <v>11369</v>
      </c>
      <c r="B8319" t="s">
        <v>314</v>
      </c>
      <c r="C8319" t="s">
        <v>704</v>
      </c>
      <c r="D8319" t="s">
        <v>82</v>
      </c>
      <c r="E8319" s="149">
        <v>263250</v>
      </c>
      <c r="F8319" s="149">
        <v>162027.66</v>
      </c>
      <c r="G8319" s="149">
        <v>425277.66</v>
      </c>
      <c r="H8319" s="150">
        <f>Tabela2[[#This Row],[PERCENTUAL REALIZADO2]]*1/100</f>
        <v>0</v>
      </c>
      <c r="I8319">
        <v>0</v>
      </c>
      <c r="J8319" s="111">
        <v>40800</v>
      </c>
      <c r="K8319" s="111">
        <v>41852</v>
      </c>
      <c r="L8319" t="s">
        <v>2</v>
      </c>
      <c r="M8319" t="s">
        <v>84</v>
      </c>
      <c r="N8319" t="s">
        <v>721</v>
      </c>
    </row>
    <row r="8320" spans="1:14" x14ac:dyDescent="0.25">
      <c r="A8320" t="s">
        <v>11370</v>
      </c>
      <c r="B8320" t="s">
        <v>53</v>
      </c>
      <c r="C8320" t="s">
        <v>1831</v>
      </c>
      <c r="D8320" t="s">
        <v>82</v>
      </c>
      <c r="E8320" s="149">
        <v>195000</v>
      </c>
      <c r="F8320" s="149">
        <v>18511.419999999998</v>
      </c>
      <c r="G8320" s="149">
        <v>213511.42</v>
      </c>
      <c r="H8320" s="150">
        <f>Tabela2[[#This Row],[PERCENTUAL REALIZADO2]]*1/100</f>
        <v>0.49200000000000005</v>
      </c>
      <c r="I8320">
        <v>49.2</v>
      </c>
      <c r="J8320" s="111">
        <v>40710</v>
      </c>
      <c r="K8320" s="111">
        <v>42369</v>
      </c>
      <c r="L8320" t="s">
        <v>2</v>
      </c>
      <c r="M8320" t="s">
        <v>84</v>
      </c>
      <c r="N8320" t="s">
        <v>721</v>
      </c>
    </row>
    <row r="8321" spans="1:14" x14ac:dyDescent="0.25">
      <c r="A8321" t="s">
        <v>11372</v>
      </c>
      <c r="B8321" t="s">
        <v>54</v>
      </c>
      <c r="C8321" t="s">
        <v>11371</v>
      </c>
      <c r="D8321" t="s">
        <v>86</v>
      </c>
      <c r="E8321" s="149">
        <v>394200</v>
      </c>
      <c r="F8321" s="149">
        <v>18270</v>
      </c>
      <c r="G8321" s="149">
        <v>412470</v>
      </c>
      <c r="H8321" s="150">
        <f>Tabela2[[#This Row],[PERCENTUAL REALIZADO2]]*1/100</f>
        <v>0</v>
      </c>
      <c r="I8321">
        <v>0</v>
      </c>
      <c r="J8321" s="111">
        <v>40778</v>
      </c>
      <c r="K8321" s="111">
        <v>42035</v>
      </c>
      <c r="L8321" t="s">
        <v>2</v>
      </c>
      <c r="M8321" t="s">
        <v>84</v>
      </c>
      <c r="N8321" t="s">
        <v>915</v>
      </c>
    </row>
    <row r="8322" spans="1:14" x14ac:dyDescent="0.25">
      <c r="A8322" t="s">
        <v>11373</v>
      </c>
      <c r="B8322" t="s">
        <v>47</v>
      </c>
      <c r="C8322" t="s">
        <v>1854</v>
      </c>
      <c r="D8322" t="s">
        <v>82</v>
      </c>
      <c r="E8322" s="149">
        <v>1950000</v>
      </c>
      <c r="F8322" s="149">
        <v>104697.16</v>
      </c>
      <c r="G8322" s="149">
        <v>2054697.16</v>
      </c>
      <c r="H8322" s="150">
        <f>Tabela2[[#This Row],[PERCENTUAL REALIZADO2]]*1/100</f>
        <v>0.80260000000000009</v>
      </c>
      <c r="I8322">
        <v>80.260000000000005</v>
      </c>
      <c r="J8322" s="111">
        <v>40752</v>
      </c>
      <c r="K8322" s="111">
        <v>42736</v>
      </c>
      <c r="L8322" t="s">
        <v>2</v>
      </c>
      <c r="M8322" t="s">
        <v>84</v>
      </c>
      <c r="N8322" t="s">
        <v>721</v>
      </c>
    </row>
    <row r="8323" spans="1:14" x14ac:dyDescent="0.25">
      <c r="A8323" t="s">
        <v>11374</v>
      </c>
      <c r="B8323" t="s">
        <v>53</v>
      </c>
      <c r="C8323" t="s">
        <v>1850</v>
      </c>
      <c r="D8323" t="s">
        <v>82</v>
      </c>
      <c r="E8323" s="149">
        <v>390000</v>
      </c>
      <c r="F8323" s="149">
        <v>236204.91</v>
      </c>
      <c r="G8323" s="149">
        <v>626204.91</v>
      </c>
      <c r="H8323" s="150">
        <f>Tabela2[[#This Row],[PERCENTUAL REALIZADO2]]*1/100</f>
        <v>0.3256</v>
      </c>
      <c r="I8323">
        <v>32.56</v>
      </c>
      <c r="J8323" s="111">
        <v>40716</v>
      </c>
      <c r="K8323" s="111">
        <v>43008</v>
      </c>
      <c r="L8323" t="s">
        <v>2</v>
      </c>
      <c r="M8323" t="s">
        <v>84</v>
      </c>
      <c r="N8323" t="s">
        <v>721</v>
      </c>
    </row>
    <row r="8324" spans="1:14" x14ac:dyDescent="0.25">
      <c r="A8324" t="s">
        <v>11375</v>
      </c>
      <c r="B8324" t="s">
        <v>67</v>
      </c>
      <c r="C8324" t="s">
        <v>1518</v>
      </c>
      <c r="D8324" t="s">
        <v>82</v>
      </c>
      <c r="E8324" s="149">
        <v>292500</v>
      </c>
      <c r="F8324" s="149">
        <v>20385.330000000002</v>
      </c>
      <c r="G8324" s="149">
        <v>312885.33</v>
      </c>
      <c r="H8324" s="150">
        <f>Tabela2[[#This Row],[PERCENTUAL REALIZADO2]]*1/100</f>
        <v>0.59599999999999997</v>
      </c>
      <c r="I8324">
        <v>59.6</v>
      </c>
      <c r="J8324" s="111">
        <v>40588</v>
      </c>
      <c r="K8324" s="111">
        <v>43100</v>
      </c>
      <c r="L8324" t="s">
        <v>2</v>
      </c>
      <c r="M8324" t="s">
        <v>84</v>
      </c>
      <c r="N8324" t="s">
        <v>721</v>
      </c>
    </row>
    <row r="8325" spans="1:14" x14ac:dyDescent="0.25">
      <c r="A8325" t="s">
        <v>11377</v>
      </c>
      <c r="B8325" t="s">
        <v>48</v>
      </c>
      <c r="C8325" t="s">
        <v>11376</v>
      </c>
      <c r="D8325" t="s">
        <v>82</v>
      </c>
      <c r="E8325" s="149">
        <v>141375</v>
      </c>
      <c r="F8325" s="149">
        <v>8525</v>
      </c>
      <c r="G8325" s="149">
        <v>149900</v>
      </c>
      <c r="H8325" s="150">
        <f>Tabela2[[#This Row],[PERCENTUAL REALIZADO2]]*1/100</f>
        <v>0.66449999999999998</v>
      </c>
      <c r="I8325">
        <v>66.45</v>
      </c>
      <c r="J8325" s="111">
        <v>40724</v>
      </c>
      <c r="K8325" s="111">
        <v>43038</v>
      </c>
      <c r="L8325" t="s">
        <v>2</v>
      </c>
      <c r="M8325" t="s">
        <v>84</v>
      </c>
      <c r="N8325" t="s">
        <v>721</v>
      </c>
    </row>
    <row r="8326" spans="1:14" x14ac:dyDescent="0.25">
      <c r="A8326" t="s">
        <v>11378</v>
      </c>
      <c r="B8326" t="s">
        <v>61</v>
      </c>
      <c r="C8326" t="s">
        <v>1445</v>
      </c>
      <c r="D8326" t="s">
        <v>82</v>
      </c>
      <c r="E8326" s="149">
        <v>485076.95</v>
      </c>
      <c r="F8326" s="149">
        <v>42180.6</v>
      </c>
      <c r="G8326" s="149">
        <v>527257.55000000005</v>
      </c>
      <c r="H8326" s="150">
        <f>Tabela2[[#This Row],[PERCENTUAL REALIZADO2]]*1/100</f>
        <v>0.50700000000000001</v>
      </c>
      <c r="I8326">
        <v>50.7</v>
      </c>
      <c r="J8326" s="111">
        <v>40816</v>
      </c>
      <c r="K8326" s="111">
        <v>43105</v>
      </c>
      <c r="L8326" t="s">
        <v>2</v>
      </c>
      <c r="M8326" t="s">
        <v>84</v>
      </c>
      <c r="N8326" t="s">
        <v>721</v>
      </c>
    </row>
    <row r="8327" spans="1:14" x14ac:dyDescent="0.25">
      <c r="A8327" t="s">
        <v>11380</v>
      </c>
      <c r="B8327" t="s">
        <v>51</v>
      </c>
      <c r="C8327" t="s">
        <v>11379</v>
      </c>
      <c r="D8327" t="s">
        <v>82</v>
      </c>
      <c r="E8327" s="149">
        <v>292500</v>
      </c>
      <c r="F8327" s="149">
        <v>5970</v>
      </c>
      <c r="G8327" s="149">
        <v>298470</v>
      </c>
      <c r="H8327" s="150">
        <f>Tabela2[[#This Row],[PERCENTUAL REALIZADO2]]*1/100</f>
        <v>0.74419999999999997</v>
      </c>
      <c r="I8327">
        <v>74.42</v>
      </c>
      <c r="J8327" s="111">
        <v>40665</v>
      </c>
      <c r="K8327" s="111">
        <v>42551</v>
      </c>
      <c r="L8327" t="s">
        <v>2</v>
      </c>
      <c r="M8327" t="s">
        <v>84</v>
      </c>
      <c r="N8327" t="s">
        <v>721</v>
      </c>
    </row>
    <row r="8328" spans="1:14" x14ac:dyDescent="0.25">
      <c r="A8328" t="s">
        <v>11382</v>
      </c>
      <c r="B8328" t="s">
        <v>51</v>
      </c>
      <c r="C8328" t="s">
        <v>11381</v>
      </c>
      <c r="D8328" t="s">
        <v>82</v>
      </c>
      <c r="E8328" s="149">
        <v>195000</v>
      </c>
      <c r="F8328" s="149">
        <v>40792.31</v>
      </c>
      <c r="G8328" s="149">
        <v>235792.31</v>
      </c>
      <c r="H8328" s="150">
        <f>Tabela2[[#This Row],[PERCENTUAL REALIZADO2]]*1/100</f>
        <v>0.74569999999999992</v>
      </c>
      <c r="I8328">
        <v>74.569999999999993</v>
      </c>
      <c r="J8328" s="111">
        <v>40778</v>
      </c>
      <c r="K8328" s="111">
        <v>41850</v>
      </c>
      <c r="L8328" t="s">
        <v>2</v>
      </c>
      <c r="M8328" t="s">
        <v>84</v>
      </c>
      <c r="N8328" t="s">
        <v>721</v>
      </c>
    </row>
    <row r="8329" spans="1:14" x14ac:dyDescent="0.25">
      <c r="A8329" t="s">
        <v>11384</v>
      </c>
      <c r="B8329" t="s">
        <v>56</v>
      </c>
      <c r="C8329" t="s">
        <v>11383</v>
      </c>
      <c r="D8329" t="s">
        <v>82</v>
      </c>
      <c r="E8329" s="149">
        <v>487500</v>
      </c>
      <c r="F8329" s="149">
        <v>24375</v>
      </c>
      <c r="G8329" s="149">
        <v>511875</v>
      </c>
      <c r="H8329" s="150">
        <f>Tabela2[[#This Row],[PERCENTUAL REALIZADO2]]*1/100</f>
        <v>0.63439999999999996</v>
      </c>
      <c r="I8329">
        <v>63.44</v>
      </c>
      <c r="J8329" s="111">
        <v>40724</v>
      </c>
      <c r="K8329" s="111">
        <v>43099</v>
      </c>
      <c r="L8329" t="s">
        <v>2</v>
      </c>
      <c r="M8329" t="s">
        <v>84</v>
      </c>
      <c r="N8329" t="s">
        <v>721</v>
      </c>
    </row>
    <row r="8330" spans="1:14" x14ac:dyDescent="0.25">
      <c r="A8330" t="s">
        <v>11385</v>
      </c>
      <c r="B8330" t="s">
        <v>54</v>
      </c>
      <c r="C8330" t="s">
        <v>1406</v>
      </c>
      <c r="D8330" t="s">
        <v>82</v>
      </c>
      <c r="E8330" s="149">
        <v>195000</v>
      </c>
      <c r="F8330" s="149">
        <v>17600</v>
      </c>
      <c r="G8330" s="149">
        <v>212600</v>
      </c>
      <c r="H8330" s="150">
        <f>Tabela2[[#This Row],[PERCENTUAL REALIZADO2]]*1/100</f>
        <v>0.56009999999999993</v>
      </c>
      <c r="I8330">
        <v>56.01</v>
      </c>
      <c r="J8330" s="111">
        <v>40787</v>
      </c>
      <c r="K8330" s="111">
        <v>42737</v>
      </c>
      <c r="L8330" t="s">
        <v>2</v>
      </c>
      <c r="M8330" t="s">
        <v>84</v>
      </c>
      <c r="N8330" t="s">
        <v>721</v>
      </c>
    </row>
    <row r="8331" spans="1:14" x14ac:dyDescent="0.25">
      <c r="A8331" t="s">
        <v>11386</v>
      </c>
      <c r="B8331" t="s">
        <v>62</v>
      </c>
      <c r="C8331" t="s">
        <v>1382</v>
      </c>
      <c r="D8331" t="s">
        <v>82</v>
      </c>
      <c r="E8331" s="149">
        <v>97500</v>
      </c>
      <c r="F8331" s="149">
        <v>4000</v>
      </c>
      <c r="G8331" s="149">
        <v>101500</v>
      </c>
      <c r="H8331" s="150">
        <f>Tabela2[[#This Row],[PERCENTUAL REALIZADO2]]*1/100</f>
        <v>0.1512</v>
      </c>
      <c r="I8331">
        <v>15.12</v>
      </c>
      <c r="J8331" s="111">
        <v>40700</v>
      </c>
      <c r="L8331" t="s">
        <v>2</v>
      </c>
      <c r="M8331" t="s">
        <v>84</v>
      </c>
      <c r="N8331" t="s">
        <v>721</v>
      </c>
    </row>
    <row r="8332" spans="1:14" x14ac:dyDescent="0.25">
      <c r="A8332" t="s">
        <v>11388</v>
      </c>
      <c r="B8332" t="s">
        <v>59</v>
      </c>
      <c r="C8332" t="s">
        <v>11387</v>
      </c>
      <c r="D8332" t="s">
        <v>82</v>
      </c>
      <c r="E8332" s="149">
        <v>487500</v>
      </c>
      <c r="F8332" s="149">
        <v>31200.98</v>
      </c>
      <c r="G8332" s="149">
        <v>518700.98</v>
      </c>
      <c r="H8332" s="150">
        <f>Tabela2[[#This Row],[PERCENTUAL REALIZADO2]]*1/100</f>
        <v>0.23180000000000001</v>
      </c>
      <c r="I8332">
        <v>23.18</v>
      </c>
      <c r="J8332" s="111">
        <v>40299</v>
      </c>
      <c r="L8332" t="s">
        <v>2</v>
      </c>
      <c r="M8332" t="s">
        <v>84</v>
      </c>
      <c r="N8332" t="s">
        <v>721</v>
      </c>
    </row>
    <row r="8333" spans="1:14" x14ac:dyDescent="0.25">
      <c r="A8333" t="s">
        <v>11389</v>
      </c>
      <c r="B8333" t="s">
        <v>52</v>
      </c>
      <c r="C8333" t="s">
        <v>1909</v>
      </c>
      <c r="D8333" t="s">
        <v>82</v>
      </c>
      <c r="E8333" s="149">
        <v>292500</v>
      </c>
      <c r="F8333" s="149">
        <v>9046.39</v>
      </c>
      <c r="G8333" s="149">
        <v>301546.39</v>
      </c>
      <c r="H8333" s="150">
        <f>Tabela2[[#This Row],[PERCENTUAL REALIZADO2]]*1/100</f>
        <v>0.3347</v>
      </c>
      <c r="I8333">
        <v>33.47</v>
      </c>
      <c r="J8333" s="111">
        <v>40675</v>
      </c>
      <c r="K8333" s="111">
        <v>43465</v>
      </c>
      <c r="L8333" t="s">
        <v>2</v>
      </c>
      <c r="M8333" t="s">
        <v>84</v>
      </c>
      <c r="N8333" t="s">
        <v>721</v>
      </c>
    </row>
    <row r="8334" spans="1:14" x14ac:dyDescent="0.25">
      <c r="A8334" t="s">
        <v>11391</v>
      </c>
      <c r="B8334" t="s">
        <v>59</v>
      </c>
      <c r="C8334" t="s">
        <v>11390</v>
      </c>
      <c r="D8334" t="s">
        <v>882</v>
      </c>
      <c r="E8334" s="149">
        <v>450000</v>
      </c>
      <c r="F8334" s="149">
        <v>18750</v>
      </c>
      <c r="G8334" s="149">
        <v>468750</v>
      </c>
      <c r="H8334" s="150">
        <f>Tabela2[[#This Row],[PERCENTUAL REALIZADO2]]*1/100</f>
        <v>0.2656</v>
      </c>
      <c r="I8334">
        <v>26.56</v>
      </c>
      <c r="J8334" s="111">
        <v>40786</v>
      </c>
      <c r="K8334" s="111">
        <v>42309</v>
      </c>
      <c r="L8334" t="s">
        <v>2</v>
      </c>
      <c r="M8334" t="s">
        <v>84</v>
      </c>
      <c r="N8334" t="s">
        <v>1548</v>
      </c>
    </row>
    <row r="8335" spans="1:14" x14ac:dyDescent="0.25">
      <c r="A8335" t="s">
        <v>11392</v>
      </c>
      <c r="B8335" t="s">
        <v>61</v>
      </c>
      <c r="C8335" t="s">
        <v>1538</v>
      </c>
      <c r="D8335" t="s">
        <v>117</v>
      </c>
      <c r="E8335" s="149">
        <v>1533354.85</v>
      </c>
      <c r="F8335" s="149">
        <v>133335.20000000001</v>
      </c>
      <c r="G8335" s="149">
        <v>1666690.05</v>
      </c>
      <c r="H8335" s="150">
        <f>Tabela2[[#This Row],[PERCENTUAL REALIZADO2]]*1/100</f>
        <v>0.15710000000000002</v>
      </c>
      <c r="I8335">
        <v>15.71</v>
      </c>
      <c r="J8335" s="111">
        <v>40816</v>
      </c>
      <c r="K8335" s="111">
        <v>43376</v>
      </c>
      <c r="L8335" t="s">
        <v>2</v>
      </c>
      <c r="M8335" t="s">
        <v>120</v>
      </c>
      <c r="N8335" t="s">
        <v>722</v>
      </c>
    </row>
    <row r="8336" spans="1:14" x14ac:dyDescent="0.25">
      <c r="A8336" t="s">
        <v>11394</v>
      </c>
      <c r="B8336" t="s">
        <v>58</v>
      </c>
      <c r="C8336" t="s">
        <v>11393</v>
      </c>
      <c r="D8336" t="s">
        <v>117</v>
      </c>
      <c r="E8336" s="149">
        <v>146250</v>
      </c>
      <c r="F8336" s="149">
        <v>9814.61</v>
      </c>
      <c r="G8336" s="149">
        <v>156064.60999999999</v>
      </c>
      <c r="H8336" s="150">
        <f>Tabela2[[#This Row],[PERCENTUAL REALIZADO2]]*1/100</f>
        <v>0.24299999999999999</v>
      </c>
      <c r="I8336">
        <v>24.3</v>
      </c>
      <c r="J8336" s="111">
        <v>40723</v>
      </c>
      <c r="K8336" s="111">
        <v>42734</v>
      </c>
      <c r="L8336" t="s">
        <v>2</v>
      </c>
      <c r="M8336" t="s">
        <v>120</v>
      </c>
      <c r="N8336" t="s">
        <v>722</v>
      </c>
    </row>
    <row r="8337" spans="1:14" x14ac:dyDescent="0.25">
      <c r="A8337" t="s">
        <v>11395</v>
      </c>
      <c r="B8337" t="s">
        <v>48</v>
      </c>
      <c r="C8337" t="s">
        <v>1513</v>
      </c>
      <c r="D8337" t="s">
        <v>117</v>
      </c>
      <c r="E8337" s="149">
        <v>585000</v>
      </c>
      <c r="F8337" s="149">
        <v>12857.14</v>
      </c>
      <c r="G8337" s="149">
        <v>597857.14</v>
      </c>
      <c r="H8337" s="150">
        <f>Tabela2[[#This Row],[PERCENTUAL REALIZADO2]]*1/100</f>
        <v>0.30099999999999999</v>
      </c>
      <c r="I8337">
        <v>30.1</v>
      </c>
      <c r="J8337" s="111">
        <v>40722</v>
      </c>
      <c r="K8337" s="111">
        <v>43311</v>
      </c>
      <c r="L8337" t="s">
        <v>2</v>
      </c>
      <c r="M8337" t="s">
        <v>120</v>
      </c>
      <c r="N8337" t="s">
        <v>722</v>
      </c>
    </row>
    <row r="8338" spans="1:14" x14ac:dyDescent="0.25">
      <c r="A8338" t="s">
        <v>11396</v>
      </c>
      <c r="B8338" t="s">
        <v>45</v>
      </c>
      <c r="C8338" t="s">
        <v>1547</v>
      </c>
      <c r="D8338" t="s">
        <v>82</v>
      </c>
      <c r="E8338" s="149">
        <v>780000</v>
      </c>
      <c r="F8338" s="149">
        <v>15918.4</v>
      </c>
      <c r="G8338" s="149">
        <v>795918.4</v>
      </c>
      <c r="H8338" s="150">
        <f>Tabela2[[#This Row],[PERCENTUAL REALIZADO2]]*1/100</f>
        <v>2.23E-2</v>
      </c>
      <c r="I8338">
        <v>2.23</v>
      </c>
      <c r="J8338" s="111">
        <v>40714</v>
      </c>
      <c r="K8338" s="111">
        <v>43464</v>
      </c>
      <c r="L8338" t="s">
        <v>2</v>
      </c>
      <c r="M8338" t="s">
        <v>84</v>
      </c>
      <c r="N8338" t="s">
        <v>721</v>
      </c>
    </row>
    <row r="8339" spans="1:14" x14ac:dyDescent="0.25">
      <c r="A8339" t="s">
        <v>11397</v>
      </c>
      <c r="B8339" t="s">
        <v>47</v>
      </c>
      <c r="C8339" t="s">
        <v>1896</v>
      </c>
      <c r="D8339" t="s">
        <v>79</v>
      </c>
      <c r="E8339" s="149">
        <v>975000</v>
      </c>
      <c r="F8339" s="149">
        <v>50000</v>
      </c>
      <c r="G8339" s="149">
        <v>1025000</v>
      </c>
      <c r="H8339" s="150">
        <f>Tabela2[[#This Row],[PERCENTUAL REALIZADO2]]*1/100</f>
        <v>0.48950000000000005</v>
      </c>
      <c r="I8339">
        <v>48.95</v>
      </c>
      <c r="J8339" s="111">
        <v>40657</v>
      </c>
      <c r="K8339" s="111">
        <v>43069</v>
      </c>
      <c r="L8339" t="s">
        <v>2</v>
      </c>
      <c r="M8339" t="s">
        <v>80</v>
      </c>
      <c r="N8339" t="s">
        <v>81</v>
      </c>
    </row>
    <row r="8340" spans="1:14" x14ac:dyDescent="0.25">
      <c r="A8340" t="s">
        <v>11399</v>
      </c>
      <c r="B8340" t="s">
        <v>53</v>
      </c>
      <c r="C8340" t="s">
        <v>11398</v>
      </c>
      <c r="D8340" t="s">
        <v>86</v>
      </c>
      <c r="E8340" s="149">
        <v>146950</v>
      </c>
      <c r="F8340" s="149">
        <v>4482.3500000000004</v>
      </c>
      <c r="G8340" s="149">
        <v>151432.35</v>
      </c>
      <c r="H8340" s="150">
        <f>Tabela2[[#This Row],[PERCENTUAL REALIZADO2]]*1/100</f>
        <v>0.25920000000000004</v>
      </c>
      <c r="I8340">
        <v>25.92</v>
      </c>
      <c r="J8340" s="111">
        <v>40716</v>
      </c>
      <c r="K8340" s="111">
        <v>43465</v>
      </c>
      <c r="L8340" t="s">
        <v>2</v>
      </c>
      <c r="M8340" t="s">
        <v>84</v>
      </c>
      <c r="N8340" t="s">
        <v>915</v>
      </c>
    </row>
    <row r="8341" spans="1:14" x14ac:dyDescent="0.25">
      <c r="A8341" t="s">
        <v>11400</v>
      </c>
      <c r="B8341" t="s">
        <v>68</v>
      </c>
      <c r="C8341" t="s">
        <v>1601</v>
      </c>
      <c r="D8341" t="s">
        <v>86</v>
      </c>
      <c r="E8341" s="149">
        <v>789800</v>
      </c>
      <c r="F8341" s="149">
        <v>87955</v>
      </c>
      <c r="G8341" s="149">
        <v>877755</v>
      </c>
      <c r="H8341" s="150">
        <f>Tabela2[[#This Row],[PERCENTUAL REALIZADO2]]*1/100</f>
        <v>0.58709999999999996</v>
      </c>
      <c r="I8341">
        <v>58.71</v>
      </c>
      <c r="J8341" s="111">
        <v>40702</v>
      </c>
      <c r="K8341" s="111">
        <v>42117</v>
      </c>
      <c r="L8341" t="s">
        <v>2</v>
      </c>
      <c r="M8341" t="s">
        <v>84</v>
      </c>
      <c r="N8341" t="s">
        <v>1233</v>
      </c>
    </row>
    <row r="8342" spans="1:14" x14ac:dyDescent="0.25">
      <c r="A8342" t="s">
        <v>11402</v>
      </c>
      <c r="B8342" t="s">
        <v>58</v>
      </c>
      <c r="C8342" t="s">
        <v>11401</v>
      </c>
      <c r="D8342" t="s">
        <v>82</v>
      </c>
      <c r="E8342" s="149">
        <v>390000</v>
      </c>
      <c r="F8342" s="149">
        <v>7960</v>
      </c>
      <c r="G8342" s="149">
        <v>397960</v>
      </c>
      <c r="H8342" s="150">
        <f>Tabela2[[#This Row],[PERCENTUAL REALIZADO2]]*1/100</f>
        <v>6.2699999999999992E-2</v>
      </c>
      <c r="I8342">
        <v>6.27</v>
      </c>
      <c r="J8342" s="111">
        <v>40774</v>
      </c>
      <c r="K8342" s="111">
        <v>42277</v>
      </c>
      <c r="L8342" t="s">
        <v>2</v>
      </c>
      <c r="M8342" t="s">
        <v>84</v>
      </c>
      <c r="N8342" t="s">
        <v>721</v>
      </c>
    </row>
    <row r="8343" spans="1:14" x14ac:dyDescent="0.25">
      <c r="A8343" t="s">
        <v>11403</v>
      </c>
      <c r="B8343" t="s">
        <v>58</v>
      </c>
      <c r="C8343" t="s">
        <v>2207</v>
      </c>
      <c r="D8343" t="s">
        <v>82</v>
      </c>
      <c r="E8343" s="149">
        <v>195000</v>
      </c>
      <c r="F8343" s="149">
        <v>84927.42</v>
      </c>
      <c r="G8343" s="149">
        <v>279927.42</v>
      </c>
      <c r="H8343" s="150">
        <f>Tabela2[[#This Row],[PERCENTUAL REALIZADO2]]*1/100</f>
        <v>5.6299999999999996E-2</v>
      </c>
      <c r="I8343">
        <v>5.63</v>
      </c>
      <c r="J8343" s="111">
        <v>40813</v>
      </c>
      <c r="K8343" s="111">
        <v>42369</v>
      </c>
      <c r="L8343" t="s">
        <v>2</v>
      </c>
      <c r="M8343" t="s">
        <v>84</v>
      </c>
      <c r="N8343" t="s">
        <v>721</v>
      </c>
    </row>
    <row r="8344" spans="1:14" x14ac:dyDescent="0.25">
      <c r="A8344" t="s">
        <v>11404</v>
      </c>
      <c r="B8344" t="s">
        <v>58</v>
      </c>
      <c r="C8344" t="s">
        <v>1417</v>
      </c>
      <c r="D8344" t="s">
        <v>82</v>
      </c>
      <c r="E8344" s="149">
        <v>390000</v>
      </c>
      <c r="F8344" s="149">
        <v>16250</v>
      </c>
      <c r="G8344" s="149">
        <v>406250</v>
      </c>
      <c r="H8344" s="150">
        <f>Tabela2[[#This Row],[PERCENTUAL REALIZADO2]]*1/100</f>
        <v>0.80540000000000012</v>
      </c>
      <c r="I8344">
        <v>80.540000000000006</v>
      </c>
      <c r="J8344" s="111">
        <v>40683</v>
      </c>
      <c r="K8344" s="111">
        <v>41942</v>
      </c>
      <c r="L8344" t="s">
        <v>2</v>
      </c>
      <c r="M8344" t="s">
        <v>84</v>
      </c>
      <c r="N8344" t="s">
        <v>721</v>
      </c>
    </row>
    <row r="8345" spans="1:14" x14ac:dyDescent="0.25">
      <c r="A8345" t="s">
        <v>11405</v>
      </c>
      <c r="B8345" t="s">
        <v>45</v>
      </c>
      <c r="C8345" t="s">
        <v>1816</v>
      </c>
      <c r="D8345" t="s">
        <v>82</v>
      </c>
      <c r="E8345" s="149">
        <v>975000</v>
      </c>
      <c r="F8345" s="149">
        <v>31000</v>
      </c>
      <c r="G8345" s="149">
        <v>1006000</v>
      </c>
      <c r="H8345" s="150">
        <f>Tabela2[[#This Row],[PERCENTUAL REALIZADO2]]*1/100</f>
        <v>0.85629999999999995</v>
      </c>
      <c r="I8345">
        <v>85.63</v>
      </c>
      <c r="J8345" s="111">
        <v>40687</v>
      </c>
      <c r="K8345" s="111">
        <v>42004</v>
      </c>
      <c r="L8345" t="s">
        <v>2</v>
      </c>
      <c r="M8345" t="s">
        <v>84</v>
      </c>
      <c r="N8345" t="s">
        <v>721</v>
      </c>
    </row>
    <row r="8346" spans="1:14" x14ac:dyDescent="0.25">
      <c r="A8346" t="s">
        <v>1186</v>
      </c>
      <c r="B8346" t="s">
        <v>54</v>
      </c>
      <c r="C8346" t="s">
        <v>1406</v>
      </c>
      <c r="D8346" t="s">
        <v>82</v>
      </c>
      <c r="E8346" s="149">
        <v>487500</v>
      </c>
      <c r="F8346" s="149">
        <v>51951</v>
      </c>
      <c r="G8346" s="149">
        <v>539451</v>
      </c>
      <c r="H8346" s="150">
        <f>Tabela2[[#This Row],[PERCENTUAL REALIZADO2]]*1/100</f>
        <v>0.17030000000000001</v>
      </c>
      <c r="I8346">
        <v>17.03</v>
      </c>
      <c r="J8346" s="111">
        <v>40714</v>
      </c>
      <c r="K8346" s="111">
        <v>42737</v>
      </c>
      <c r="L8346" t="s">
        <v>2</v>
      </c>
      <c r="M8346" t="s">
        <v>84</v>
      </c>
      <c r="N8346" t="s">
        <v>721</v>
      </c>
    </row>
    <row r="8347" spans="1:14" x14ac:dyDescent="0.25">
      <c r="A8347" t="s">
        <v>11406</v>
      </c>
      <c r="B8347" t="s">
        <v>58</v>
      </c>
      <c r="C8347" t="s">
        <v>1417</v>
      </c>
      <c r="D8347" t="s">
        <v>82</v>
      </c>
      <c r="E8347" s="149">
        <v>146250</v>
      </c>
      <c r="F8347" s="149">
        <v>6511.58</v>
      </c>
      <c r="G8347" s="149">
        <v>152761.57999999999</v>
      </c>
      <c r="H8347" s="150">
        <f>Tabela2[[#This Row],[PERCENTUAL REALIZADO2]]*1/100</f>
        <v>0.61439999999999995</v>
      </c>
      <c r="I8347">
        <v>61.44</v>
      </c>
      <c r="J8347" s="111">
        <v>40683</v>
      </c>
      <c r="K8347" s="111">
        <v>42369</v>
      </c>
      <c r="L8347" t="s">
        <v>2</v>
      </c>
      <c r="M8347" t="s">
        <v>84</v>
      </c>
      <c r="N8347" t="s">
        <v>721</v>
      </c>
    </row>
    <row r="8348" spans="1:14" x14ac:dyDescent="0.25">
      <c r="A8348" t="s">
        <v>1885</v>
      </c>
      <c r="B8348" t="s">
        <v>48</v>
      </c>
      <c r="C8348" t="s">
        <v>1847</v>
      </c>
      <c r="D8348" t="s">
        <v>82</v>
      </c>
      <c r="E8348" s="149">
        <v>195000</v>
      </c>
      <c r="F8348" s="149">
        <v>47841.98</v>
      </c>
      <c r="G8348" s="149">
        <v>242841.98</v>
      </c>
      <c r="H8348" s="150">
        <f>Tabela2[[#This Row],[PERCENTUAL REALIZADO2]]*1/100</f>
        <v>0.53620000000000001</v>
      </c>
      <c r="I8348">
        <v>53.62</v>
      </c>
      <c r="J8348" s="111">
        <v>40690</v>
      </c>
      <c r="K8348" s="111">
        <v>43226</v>
      </c>
      <c r="L8348" t="s">
        <v>2</v>
      </c>
      <c r="M8348" t="s">
        <v>84</v>
      </c>
      <c r="N8348" t="s">
        <v>721</v>
      </c>
    </row>
    <row r="8349" spans="1:14" x14ac:dyDescent="0.25">
      <c r="A8349" t="s">
        <v>11407</v>
      </c>
      <c r="B8349" t="s">
        <v>57</v>
      </c>
      <c r="C8349" t="s">
        <v>1817</v>
      </c>
      <c r="D8349" t="s">
        <v>82</v>
      </c>
      <c r="E8349" s="149">
        <v>536250</v>
      </c>
      <c r="F8349" s="149">
        <v>27579.3</v>
      </c>
      <c r="G8349" s="149">
        <v>563829.30000000005</v>
      </c>
      <c r="H8349" s="150">
        <f>Tabela2[[#This Row],[PERCENTUAL REALIZADO2]]*1/100</f>
        <v>6.0000000000000001E-3</v>
      </c>
      <c r="I8349">
        <v>0.6</v>
      </c>
      <c r="J8349" s="111">
        <v>40766</v>
      </c>
      <c r="K8349" s="111">
        <v>42916</v>
      </c>
      <c r="L8349" t="s">
        <v>2</v>
      </c>
      <c r="M8349" t="s">
        <v>84</v>
      </c>
      <c r="N8349" t="s">
        <v>721</v>
      </c>
    </row>
    <row r="8350" spans="1:14" x14ac:dyDescent="0.25">
      <c r="A8350" t="s">
        <v>11409</v>
      </c>
      <c r="B8350" t="s">
        <v>57</v>
      </c>
      <c r="C8350" t="s">
        <v>11408</v>
      </c>
      <c r="D8350" t="s">
        <v>82</v>
      </c>
      <c r="E8350" s="149">
        <v>487500</v>
      </c>
      <c r="F8350" s="149">
        <v>45954.879999999997</v>
      </c>
      <c r="G8350" s="149">
        <v>533454.88</v>
      </c>
      <c r="H8350" s="150">
        <f>Tabela2[[#This Row],[PERCENTUAL REALIZADO2]]*1/100</f>
        <v>0.37829999999999997</v>
      </c>
      <c r="I8350">
        <v>37.83</v>
      </c>
      <c r="J8350" s="111">
        <v>40575</v>
      </c>
      <c r="K8350" s="111">
        <v>42734</v>
      </c>
      <c r="L8350" t="s">
        <v>2</v>
      </c>
      <c r="M8350" t="s">
        <v>84</v>
      </c>
      <c r="N8350" t="s">
        <v>721</v>
      </c>
    </row>
    <row r="8351" spans="1:14" x14ac:dyDescent="0.25">
      <c r="A8351" t="s">
        <v>11410</v>
      </c>
      <c r="B8351" t="s">
        <v>59</v>
      </c>
      <c r="C8351" t="s">
        <v>1913</v>
      </c>
      <c r="D8351" t="s">
        <v>117</v>
      </c>
      <c r="E8351" s="149">
        <v>1560000</v>
      </c>
      <c r="F8351" s="149">
        <v>48248</v>
      </c>
      <c r="G8351" s="149">
        <v>1608248</v>
      </c>
      <c r="H8351" s="150">
        <f>Tabela2[[#This Row],[PERCENTUAL REALIZADO2]]*1/100</f>
        <v>0.34770000000000001</v>
      </c>
      <c r="I8351">
        <v>34.770000000000003</v>
      </c>
      <c r="J8351" s="111">
        <v>40787</v>
      </c>
      <c r="K8351" s="111">
        <v>43096</v>
      </c>
      <c r="L8351" t="s">
        <v>2</v>
      </c>
      <c r="M8351" t="s">
        <v>120</v>
      </c>
      <c r="N8351" t="s">
        <v>722</v>
      </c>
    </row>
    <row r="8352" spans="1:14" x14ac:dyDescent="0.25">
      <c r="A8352" t="s">
        <v>11412</v>
      </c>
      <c r="B8352" t="s">
        <v>65</v>
      </c>
      <c r="C8352" t="s">
        <v>11411</v>
      </c>
      <c r="D8352" t="s">
        <v>117</v>
      </c>
      <c r="E8352" s="149">
        <v>146250</v>
      </c>
      <c r="F8352" s="149">
        <v>30249.95</v>
      </c>
      <c r="G8352" s="149">
        <v>176499.95</v>
      </c>
      <c r="H8352" s="150">
        <f>Tabela2[[#This Row],[PERCENTUAL REALIZADO2]]*1/100</f>
        <v>0</v>
      </c>
      <c r="I8352">
        <v>0</v>
      </c>
      <c r="J8352" s="111">
        <v>40807</v>
      </c>
      <c r="K8352" s="111">
        <v>42036</v>
      </c>
      <c r="L8352" t="s">
        <v>2</v>
      </c>
      <c r="M8352" t="s">
        <v>120</v>
      </c>
      <c r="N8352" t="s">
        <v>722</v>
      </c>
    </row>
    <row r="8353" spans="1:14" x14ac:dyDescent="0.25">
      <c r="A8353" t="s">
        <v>11413</v>
      </c>
      <c r="B8353" t="s">
        <v>61</v>
      </c>
      <c r="C8353" t="s">
        <v>10905</v>
      </c>
      <c r="D8353" t="s">
        <v>117</v>
      </c>
      <c r="E8353" s="149">
        <v>195000</v>
      </c>
      <c r="F8353" s="149">
        <v>16956.52</v>
      </c>
      <c r="G8353" s="149">
        <v>211956.52</v>
      </c>
      <c r="H8353" s="150">
        <f>Tabela2[[#This Row],[PERCENTUAL REALIZADO2]]*1/100</f>
        <v>0.27460000000000001</v>
      </c>
      <c r="I8353">
        <v>27.46</v>
      </c>
      <c r="J8353" s="111">
        <v>40816</v>
      </c>
      <c r="K8353" s="111">
        <v>42795</v>
      </c>
      <c r="L8353" t="s">
        <v>2</v>
      </c>
      <c r="M8353" t="s">
        <v>120</v>
      </c>
      <c r="N8353" t="s">
        <v>722</v>
      </c>
    </row>
    <row r="8354" spans="1:14" x14ac:dyDescent="0.25">
      <c r="A8354" t="s">
        <v>11414</v>
      </c>
      <c r="B8354" t="s">
        <v>62</v>
      </c>
      <c r="C8354" t="s">
        <v>1424</v>
      </c>
      <c r="D8354" t="s">
        <v>117</v>
      </c>
      <c r="E8354" s="149">
        <v>292500</v>
      </c>
      <c r="F8354" s="149">
        <v>11804.71</v>
      </c>
      <c r="G8354" s="149">
        <v>304304.71000000002</v>
      </c>
      <c r="H8354" s="150">
        <f>Tabela2[[#This Row],[PERCENTUAL REALIZADO2]]*1/100</f>
        <v>0.4703</v>
      </c>
      <c r="I8354">
        <v>47.03</v>
      </c>
      <c r="J8354" s="111">
        <v>40711</v>
      </c>
      <c r="K8354" s="111">
        <v>42460</v>
      </c>
      <c r="L8354" t="s">
        <v>2</v>
      </c>
      <c r="M8354" t="s">
        <v>120</v>
      </c>
      <c r="N8354" t="s">
        <v>722</v>
      </c>
    </row>
    <row r="8355" spans="1:14" x14ac:dyDescent="0.25">
      <c r="A8355" t="s">
        <v>1626</v>
      </c>
      <c r="B8355" t="s">
        <v>53</v>
      </c>
      <c r="C8355" t="s">
        <v>1862</v>
      </c>
      <c r="D8355" t="s">
        <v>117</v>
      </c>
      <c r="E8355" s="149">
        <v>146250</v>
      </c>
      <c r="F8355" s="149">
        <v>22099.75</v>
      </c>
      <c r="G8355" s="149">
        <v>168349.75</v>
      </c>
      <c r="H8355" s="150">
        <f>Tabela2[[#This Row],[PERCENTUAL REALIZADO2]]*1/100</f>
        <v>0.75430000000000008</v>
      </c>
      <c r="I8355">
        <v>75.430000000000007</v>
      </c>
      <c r="J8355" s="111">
        <v>40695</v>
      </c>
      <c r="K8355" s="111">
        <v>41973</v>
      </c>
      <c r="L8355" t="s">
        <v>2</v>
      </c>
      <c r="M8355" t="s">
        <v>120</v>
      </c>
      <c r="N8355" t="s">
        <v>722</v>
      </c>
    </row>
    <row r="8356" spans="1:14" x14ac:dyDescent="0.25">
      <c r="A8356" t="s">
        <v>11415</v>
      </c>
      <c r="B8356" t="s">
        <v>637</v>
      </c>
      <c r="C8356" t="s">
        <v>7554</v>
      </c>
      <c r="D8356" t="s">
        <v>117</v>
      </c>
      <c r="E8356" s="149">
        <v>390000</v>
      </c>
      <c r="F8356" s="149">
        <v>132663.63</v>
      </c>
      <c r="G8356" s="149">
        <v>522663.63</v>
      </c>
      <c r="H8356" s="150">
        <f>Tabela2[[#This Row],[PERCENTUAL REALIZADO2]]*1/100</f>
        <v>0.26640000000000003</v>
      </c>
      <c r="I8356">
        <v>26.64</v>
      </c>
      <c r="J8356" s="111">
        <v>40721</v>
      </c>
      <c r="K8356" s="111">
        <v>42185</v>
      </c>
      <c r="L8356" t="s">
        <v>2</v>
      </c>
      <c r="M8356" t="s">
        <v>120</v>
      </c>
      <c r="N8356" t="s">
        <v>722</v>
      </c>
    </row>
    <row r="8357" spans="1:14" x14ac:dyDescent="0.25">
      <c r="A8357" t="s">
        <v>11417</v>
      </c>
      <c r="B8357" t="s">
        <v>59</v>
      </c>
      <c r="C8357" t="s">
        <v>11416</v>
      </c>
      <c r="D8357" t="s">
        <v>117</v>
      </c>
      <c r="E8357" s="149">
        <v>195000</v>
      </c>
      <c r="F8357" s="149">
        <v>51483.47</v>
      </c>
      <c r="G8357" s="149">
        <v>246483.47</v>
      </c>
      <c r="H8357" s="150">
        <f>Tabela2[[#This Row],[PERCENTUAL REALIZADO2]]*1/100</f>
        <v>9.7500000000000003E-2</v>
      </c>
      <c r="I8357">
        <v>9.75</v>
      </c>
      <c r="J8357" s="111">
        <v>40787</v>
      </c>
      <c r="K8357" s="111">
        <v>41820</v>
      </c>
      <c r="L8357" t="s">
        <v>2</v>
      </c>
      <c r="M8357" t="s">
        <v>120</v>
      </c>
      <c r="N8357" t="s">
        <v>722</v>
      </c>
    </row>
    <row r="8358" spans="1:14" x14ac:dyDescent="0.25">
      <c r="A8358" t="s">
        <v>11418</v>
      </c>
      <c r="B8358" t="s">
        <v>47</v>
      </c>
      <c r="C8358" t="s">
        <v>1889</v>
      </c>
      <c r="D8358" t="s">
        <v>86</v>
      </c>
      <c r="E8358" s="149">
        <v>493100</v>
      </c>
      <c r="F8358" s="149">
        <v>13900</v>
      </c>
      <c r="G8358" s="149">
        <v>507000</v>
      </c>
      <c r="H8358" s="150">
        <f>Tabela2[[#This Row],[PERCENTUAL REALIZADO2]]*1/100</f>
        <v>0.67680000000000007</v>
      </c>
      <c r="I8358">
        <v>67.680000000000007</v>
      </c>
      <c r="J8358" s="111">
        <v>40596</v>
      </c>
      <c r="K8358" s="111">
        <v>42399</v>
      </c>
      <c r="L8358" t="s">
        <v>2</v>
      </c>
      <c r="M8358" t="s">
        <v>84</v>
      </c>
      <c r="N8358" t="s">
        <v>915</v>
      </c>
    </row>
    <row r="8359" spans="1:14" x14ac:dyDescent="0.25">
      <c r="A8359" t="s">
        <v>11419</v>
      </c>
      <c r="B8359" t="s">
        <v>61</v>
      </c>
      <c r="C8359" t="s">
        <v>1914</v>
      </c>
      <c r="D8359" t="s">
        <v>86</v>
      </c>
      <c r="E8359" s="149">
        <v>196400</v>
      </c>
      <c r="F8359" s="149">
        <v>4008.16</v>
      </c>
      <c r="G8359" s="149">
        <v>200408.16</v>
      </c>
      <c r="H8359" s="150">
        <f>Tabela2[[#This Row],[PERCENTUAL REALIZADO2]]*1/100</f>
        <v>0.25629999999999997</v>
      </c>
      <c r="I8359">
        <v>25.63</v>
      </c>
      <c r="J8359" s="111">
        <v>40675</v>
      </c>
      <c r="K8359" s="111">
        <v>43281</v>
      </c>
      <c r="L8359" t="s">
        <v>2</v>
      </c>
      <c r="M8359" t="s">
        <v>84</v>
      </c>
      <c r="N8359" t="s">
        <v>915</v>
      </c>
    </row>
    <row r="8360" spans="1:14" x14ac:dyDescent="0.25">
      <c r="A8360" t="s">
        <v>11420</v>
      </c>
      <c r="B8360" t="s">
        <v>47</v>
      </c>
      <c r="C8360" t="s">
        <v>1855</v>
      </c>
      <c r="D8360" t="s">
        <v>86</v>
      </c>
      <c r="E8360" s="149">
        <v>493100</v>
      </c>
      <c r="F8360" s="149">
        <v>31900</v>
      </c>
      <c r="G8360" s="149">
        <v>525000</v>
      </c>
      <c r="H8360" s="150">
        <f>Tabela2[[#This Row],[PERCENTUAL REALIZADO2]]*1/100</f>
        <v>0.54569999999999996</v>
      </c>
      <c r="I8360">
        <v>54.57</v>
      </c>
      <c r="J8360" s="111">
        <v>40648</v>
      </c>
      <c r="K8360" s="111">
        <v>41759</v>
      </c>
      <c r="L8360" t="s">
        <v>2</v>
      </c>
      <c r="M8360" t="s">
        <v>84</v>
      </c>
      <c r="N8360" t="s">
        <v>915</v>
      </c>
    </row>
    <row r="8361" spans="1:14" x14ac:dyDescent="0.25">
      <c r="A8361" t="s">
        <v>11421</v>
      </c>
      <c r="B8361" t="s">
        <v>68</v>
      </c>
      <c r="C8361" t="s">
        <v>1846</v>
      </c>
      <c r="D8361" t="s">
        <v>82</v>
      </c>
      <c r="E8361" s="149">
        <v>146250</v>
      </c>
      <c r="F8361" s="149">
        <v>99749.99</v>
      </c>
      <c r="G8361" s="149">
        <v>245999.99</v>
      </c>
      <c r="H8361" s="150">
        <f>Tabela2[[#This Row],[PERCENTUAL REALIZADO2]]*1/100</f>
        <v>0.4254</v>
      </c>
      <c r="I8361">
        <v>42.54</v>
      </c>
      <c r="J8361" s="111">
        <v>40777</v>
      </c>
      <c r="K8361" s="111">
        <v>42675</v>
      </c>
      <c r="L8361" t="s">
        <v>2</v>
      </c>
      <c r="M8361" t="s">
        <v>84</v>
      </c>
      <c r="N8361" t="s">
        <v>721</v>
      </c>
    </row>
    <row r="8362" spans="1:14" x14ac:dyDescent="0.25">
      <c r="A8362" t="s">
        <v>11422</v>
      </c>
      <c r="B8362" t="s">
        <v>48</v>
      </c>
      <c r="C8362" t="s">
        <v>3968</v>
      </c>
      <c r="D8362" t="s">
        <v>82</v>
      </c>
      <c r="E8362" s="149">
        <v>487500</v>
      </c>
      <c r="F8362" s="149">
        <v>40151.730000000003</v>
      </c>
      <c r="G8362" s="149">
        <v>527651.73</v>
      </c>
      <c r="H8362" s="150">
        <f>Tabela2[[#This Row],[PERCENTUAL REALIZADO2]]*1/100</f>
        <v>0.48659999999999998</v>
      </c>
      <c r="I8362">
        <v>48.66</v>
      </c>
      <c r="J8362" s="111">
        <v>40816</v>
      </c>
      <c r="K8362" s="111">
        <v>42883</v>
      </c>
      <c r="L8362" t="s">
        <v>2</v>
      </c>
      <c r="M8362" t="s">
        <v>84</v>
      </c>
      <c r="N8362" t="s">
        <v>721</v>
      </c>
    </row>
    <row r="8363" spans="1:14" x14ac:dyDescent="0.25">
      <c r="A8363" t="s">
        <v>11423</v>
      </c>
      <c r="B8363" t="s">
        <v>61</v>
      </c>
      <c r="C8363" t="s">
        <v>1450</v>
      </c>
      <c r="D8363" t="s">
        <v>82</v>
      </c>
      <c r="E8363" s="149">
        <v>307125</v>
      </c>
      <c r="F8363" s="149">
        <v>61876.76</v>
      </c>
      <c r="G8363" s="149">
        <v>369001.76</v>
      </c>
      <c r="H8363" s="150">
        <f>Tabela2[[#This Row],[PERCENTUAL REALIZADO2]]*1/100</f>
        <v>0.2334</v>
      </c>
      <c r="I8363">
        <v>23.34</v>
      </c>
      <c r="J8363" s="111">
        <v>40360</v>
      </c>
      <c r="K8363" s="111">
        <v>41850</v>
      </c>
      <c r="L8363" t="s">
        <v>2</v>
      </c>
      <c r="M8363" t="s">
        <v>84</v>
      </c>
      <c r="N8363" t="s">
        <v>721</v>
      </c>
    </row>
    <row r="8364" spans="1:14" x14ac:dyDescent="0.25">
      <c r="A8364" t="s">
        <v>11424</v>
      </c>
      <c r="B8364" t="s">
        <v>58</v>
      </c>
      <c r="C8364" t="s">
        <v>1417</v>
      </c>
      <c r="D8364" t="s">
        <v>86</v>
      </c>
      <c r="E8364" s="149">
        <v>592000</v>
      </c>
      <c r="F8364" s="149">
        <v>28302.14</v>
      </c>
      <c r="G8364" s="149">
        <v>620302.14</v>
      </c>
      <c r="H8364" s="150">
        <f>Tabela2[[#This Row],[PERCENTUAL REALIZADO2]]*1/100</f>
        <v>0.93049999999999999</v>
      </c>
      <c r="I8364">
        <v>93.05</v>
      </c>
      <c r="J8364" s="111">
        <v>40683</v>
      </c>
      <c r="K8364" s="111">
        <v>42216</v>
      </c>
      <c r="L8364" t="s">
        <v>2</v>
      </c>
      <c r="M8364" t="s">
        <v>84</v>
      </c>
      <c r="N8364" t="s">
        <v>915</v>
      </c>
    </row>
    <row r="8365" spans="1:14" x14ac:dyDescent="0.25">
      <c r="A8365" t="s">
        <v>11425</v>
      </c>
      <c r="B8365" t="s">
        <v>61</v>
      </c>
      <c r="C8365" t="s">
        <v>1538</v>
      </c>
      <c r="D8365" t="s">
        <v>86</v>
      </c>
      <c r="E8365" s="149">
        <v>295300</v>
      </c>
      <c r="F8365" s="149">
        <v>25679</v>
      </c>
      <c r="G8365" s="149">
        <v>320979</v>
      </c>
      <c r="H8365" s="150">
        <f>Tabela2[[#This Row],[PERCENTUAL REALIZADO2]]*1/100</f>
        <v>0.3392</v>
      </c>
      <c r="I8365">
        <v>33.92</v>
      </c>
      <c r="J8365" s="111">
        <v>40801</v>
      </c>
      <c r="K8365" s="111">
        <v>43376</v>
      </c>
      <c r="L8365" t="s">
        <v>2</v>
      </c>
      <c r="M8365" t="s">
        <v>84</v>
      </c>
      <c r="N8365" t="s">
        <v>915</v>
      </c>
    </row>
    <row r="8366" spans="1:14" x14ac:dyDescent="0.25">
      <c r="A8366" t="s">
        <v>11426</v>
      </c>
      <c r="B8366" t="s">
        <v>54</v>
      </c>
      <c r="C8366" t="s">
        <v>7980</v>
      </c>
      <c r="D8366" t="s">
        <v>86</v>
      </c>
      <c r="E8366" s="149">
        <v>493100</v>
      </c>
      <c r="F8366" s="149">
        <v>342645.83</v>
      </c>
      <c r="G8366" s="149">
        <v>835745.83</v>
      </c>
      <c r="H8366" s="150">
        <f>Tabela2[[#This Row],[PERCENTUAL REALIZADO2]]*1/100</f>
        <v>3.1600000000000003E-2</v>
      </c>
      <c r="I8366">
        <v>3.16</v>
      </c>
      <c r="J8366" s="111">
        <v>40737</v>
      </c>
      <c r="K8366" s="111">
        <v>42368</v>
      </c>
      <c r="L8366" t="s">
        <v>2</v>
      </c>
      <c r="M8366" t="s">
        <v>84</v>
      </c>
      <c r="N8366" t="s">
        <v>915</v>
      </c>
    </row>
    <row r="8367" spans="1:14" x14ac:dyDescent="0.25">
      <c r="A8367" t="s">
        <v>11427</v>
      </c>
      <c r="B8367" t="s">
        <v>68</v>
      </c>
      <c r="C8367" t="s">
        <v>1419</v>
      </c>
      <c r="D8367" t="s">
        <v>86</v>
      </c>
      <c r="E8367" s="149">
        <v>987600</v>
      </c>
      <c r="F8367" s="149">
        <v>221962.02</v>
      </c>
      <c r="G8367" s="149">
        <v>1209562.02</v>
      </c>
      <c r="H8367" s="150">
        <f>Tabela2[[#This Row],[PERCENTUAL REALIZADO2]]*1/100</f>
        <v>0.44</v>
      </c>
      <c r="I8367">
        <v>44</v>
      </c>
      <c r="J8367" s="111">
        <v>40724</v>
      </c>
      <c r="K8367" s="111">
        <v>43281</v>
      </c>
      <c r="L8367" t="s">
        <v>2</v>
      </c>
      <c r="M8367" t="s">
        <v>84</v>
      </c>
      <c r="N8367" t="s">
        <v>1514</v>
      </c>
    </row>
    <row r="8368" spans="1:14" x14ac:dyDescent="0.25">
      <c r="A8368" t="s">
        <v>1880</v>
      </c>
      <c r="B8368" t="s">
        <v>48</v>
      </c>
      <c r="C8368" t="s">
        <v>11149</v>
      </c>
      <c r="D8368" t="s">
        <v>86</v>
      </c>
      <c r="E8368" s="149">
        <v>245850</v>
      </c>
      <c r="F8368" s="149">
        <v>21566.49</v>
      </c>
      <c r="G8368" s="149">
        <v>267416.49</v>
      </c>
      <c r="H8368" s="150">
        <f>Tabela2[[#This Row],[PERCENTUAL REALIZADO2]]*1/100</f>
        <v>0.2266</v>
      </c>
      <c r="I8368">
        <v>22.66</v>
      </c>
      <c r="J8368" s="111">
        <v>40317</v>
      </c>
      <c r="K8368" s="111">
        <v>43214</v>
      </c>
      <c r="L8368" t="s">
        <v>2</v>
      </c>
      <c r="M8368" t="s">
        <v>84</v>
      </c>
      <c r="N8368" t="s">
        <v>915</v>
      </c>
    </row>
    <row r="8369" spans="1:14" x14ac:dyDescent="0.25">
      <c r="A8369" t="s">
        <v>11428</v>
      </c>
      <c r="B8369" t="s">
        <v>45</v>
      </c>
      <c r="C8369" t="s">
        <v>1603</v>
      </c>
      <c r="D8369" t="s">
        <v>86</v>
      </c>
      <c r="E8369" s="149">
        <v>245850</v>
      </c>
      <c r="F8369" s="149">
        <v>166804.54</v>
      </c>
      <c r="G8369" s="149">
        <v>412654.54</v>
      </c>
      <c r="H8369" s="150">
        <f>Tabela2[[#This Row],[PERCENTUAL REALIZADO2]]*1/100</f>
        <v>0.8698999999999999</v>
      </c>
      <c r="I8369">
        <v>86.99</v>
      </c>
      <c r="J8369" s="111">
        <v>40716</v>
      </c>
      <c r="K8369" s="111">
        <v>43464</v>
      </c>
      <c r="L8369" t="s">
        <v>2</v>
      </c>
      <c r="M8369" t="s">
        <v>84</v>
      </c>
      <c r="N8369" t="s">
        <v>915</v>
      </c>
    </row>
    <row r="8370" spans="1:14" x14ac:dyDescent="0.25">
      <c r="A8370" t="s">
        <v>11429</v>
      </c>
      <c r="B8370" t="s">
        <v>54</v>
      </c>
      <c r="C8370" t="s">
        <v>1638</v>
      </c>
      <c r="D8370" t="s">
        <v>86</v>
      </c>
      <c r="E8370" s="149">
        <v>443650</v>
      </c>
      <c r="F8370" s="149">
        <v>147520.41</v>
      </c>
      <c r="G8370" s="149">
        <v>591170.41</v>
      </c>
      <c r="H8370" s="150">
        <f>Tabela2[[#This Row],[PERCENTUAL REALIZADO2]]*1/100</f>
        <v>7.400000000000001E-2</v>
      </c>
      <c r="I8370">
        <v>7.4</v>
      </c>
      <c r="J8370" s="111">
        <v>40813</v>
      </c>
      <c r="K8370" s="111">
        <v>42185</v>
      </c>
      <c r="L8370" t="s">
        <v>2</v>
      </c>
      <c r="M8370" t="s">
        <v>84</v>
      </c>
      <c r="N8370" t="s">
        <v>915</v>
      </c>
    </row>
    <row r="8371" spans="1:14" x14ac:dyDescent="0.25">
      <c r="A8371" t="s">
        <v>11430</v>
      </c>
      <c r="B8371" t="s">
        <v>54</v>
      </c>
      <c r="C8371" t="s">
        <v>7980</v>
      </c>
      <c r="D8371" t="s">
        <v>86</v>
      </c>
      <c r="E8371" s="149">
        <v>443650</v>
      </c>
      <c r="F8371" s="149">
        <v>36037.65</v>
      </c>
      <c r="G8371" s="149">
        <v>479687.65</v>
      </c>
      <c r="H8371" s="150">
        <f>Tabela2[[#This Row],[PERCENTUAL REALIZADO2]]*1/100</f>
        <v>0.37189999999999995</v>
      </c>
      <c r="I8371">
        <v>37.19</v>
      </c>
      <c r="J8371" s="111">
        <v>40681</v>
      </c>
      <c r="K8371" s="111">
        <v>42154</v>
      </c>
      <c r="L8371" t="s">
        <v>2</v>
      </c>
      <c r="M8371" t="s">
        <v>84</v>
      </c>
      <c r="N8371" t="s">
        <v>915</v>
      </c>
    </row>
    <row r="8372" spans="1:14" x14ac:dyDescent="0.25">
      <c r="A8372" t="s">
        <v>11431</v>
      </c>
      <c r="B8372" t="s">
        <v>56</v>
      </c>
      <c r="C8372" t="s">
        <v>1543</v>
      </c>
      <c r="D8372" t="s">
        <v>86</v>
      </c>
      <c r="E8372" s="149">
        <v>493100</v>
      </c>
      <c r="F8372" s="149">
        <v>17831.560000000001</v>
      </c>
      <c r="G8372" s="149">
        <v>510931.56</v>
      </c>
      <c r="H8372" s="150">
        <f>Tabela2[[#This Row],[PERCENTUAL REALIZADO2]]*1/100</f>
        <v>0.68980000000000008</v>
      </c>
      <c r="I8372">
        <v>68.98</v>
      </c>
      <c r="J8372" s="111">
        <v>40664</v>
      </c>
      <c r="L8372" t="s">
        <v>2</v>
      </c>
      <c r="M8372" t="s">
        <v>84</v>
      </c>
      <c r="N8372" t="s">
        <v>915</v>
      </c>
    </row>
    <row r="8373" spans="1:14" x14ac:dyDescent="0.25">
      <c r="A8373" t="s">
        <v>11432</v>
      </c>
      <c r="B8373" t="s">
        <v>61</v>
      </c>
      <c r="C8373" t="s">
        <v>11076</v>
      </c>
      <c r="D8373" t="s">
        <v>82</v>
      </c>
      <c r="E8373" s="149">
        <v>390000</v>
      </c>
      <c r="F8373" s="149">
        <v>10000</v>
      </c>
      <c r="G8373" s="149">
        <v>400000</v>
      </c>
      <c r="H8373" s="150">
        <f>Tabela2[[#This Row],[PERCENTUAL REALIZADO2]]*1/100</f>
        <v>0.14169999999999999</v>
      </c>
      <c r="I8373">
        <v>14.17</v>
      </c>
      <c r="J8373" s="111">
        <v>40816</v>
      </c>
      <c r="K8373" s="111">
        <v>41851</v>
      </c>
      <c r="L8373" t="s">
        <v>2</v>
      </c>
      <c r="M8373" t="s">
        <v>84</v>
      </c>
      <c r="N8373" t="s">
        <v>721</v>
      </c>
    </row>
    <row r="8374" spans="1:14" x14ac:dyDescent="0.25">
      <c r="A8374" t="s">
        <v>11433</v>
      </c>
      <c r="B8374" t="s">
        <v>48</v>
      </c>
      <c r="C8374" t="s">
        <v>5103</v>
      </c>
      <c r="D8374" t="s">
        <v>82</v>
      </c>
      <c r="E8374" s="149">
        <v>487500</v>
      </c>
      <c r="F8374" s="149">
        <v>20350</v>
      </c>
      <c r="G8374" s="149">
        <v>507850</v>
      </c>
      <c r="H8374" s="150">
        <f>Tabela2[[#This Row],[PERCENTUAL REALIZADO2]]*1/100</f>
        <v>0.33270000000000005</v>
      </c>
      <c r="I8374">
        <v>33.270000000000003</v>
      </c>
      <c r="J8374" s="111">
        <v>40340</v>
      </c>
      <c r="K8374" s="111">
        <v>43099</v>
      </c>
      <c r="L8374" t="s">
        <v>2</v>
      </c>
      <c r="M8374" t="s">
        <v>84</v>
      </c>
      <c r="N8374" t="s">
        <v>721</v>
      </c>
    </row>
    <row r="8375" spans="1:14" x14ac:dyDescent="0.25">
      <c r="A8375" t="s">
        <v>11434</v>
      </c>
      <c r="B8375" t="s">
        <v>60</v>
      </c>
      <c r="C8375" t="s">
        <v>1508</v>
      </c>
      <c r="D8375" t="s">
        <v>82</v>
      </c>
      <c r="E8375" s="149">
        <v>97500</v>
      </c>
      <c r="F8375" s="149">
        <v>80087.86</v>
      </c>
      <c r="G8375" s="149">
        <v>177587.86</v>
      </c>
      <c r="H8375" s="150">
        <f>Tabela2[[#This Row],[PERCENTUAL REALIZADO2]]*1/100</f>
        <v>0.4874</v>
      </c>
      <c r="I8375">
        <v>48.74</v>
      </c>
      <c r="J8375" s="111">
        <v>40774</v>
      </c>
      <c r="K8375" s="111">
        <v>43281</v>
      </c>
      <c r="L8375" t="s">
        <v>2</v>
      </c>
      <c r="M8375" t="s">
        <v>84</v>
      </c>
      <c r="N8375" t="s">
        <v>721</v>
      </c>
    </row>
    <row r="8376" spans="1:14" x14ac:dyDescent="0.25">
      <c r="A8376" t="s">
        <v>11436</v>
      </c>
      <c r="B8376" t="s">
        <v>56</v>
      </c>
      <c r="C8376" t="s">
        <v>11435</v>
      </c>
      <c r="D8376" t="s">
        <v>82</v>
      </c>
      <c r="E8376" s="149">
        <v>292500</v>
      </c>
      <c r="F8376" s="149">
        <v>15000</v>
      </c>
      <c r="G8376" s="149">
        <v>307500</v>
      </c>
      <c r="H8376" s="150">
        <f>Tabela2[[#This Row],[PERCENTUAL REALIZADO2]]*1/100</f>
        <v>0.26649999999999996</v>
      </c>
      <c r="I8376">
        <v>26.65</v>
      </c>
      <c r="J8376" s="111">
        <v>40696</v>
      </c>
      <c r="K8376" s="111">
        <v>43099</v>
      </c>
      <c r="L8376" t="s">
        <v>2</v>
      </c>
      <c r="M8376" t="s">
        <v>84</v>
      </c>
      <c r="N8376" t="s">
        <v>721</v>
      </c>
    </row>
    <row r="8377" spans="1:14" x14ac:dyDescent="0.25">
      <c r="A8377" t="s">
        <v>11437</v>
      </c>
      <c r="B8377" t="s">
        <v>53</v>
      </c>
      <c r="C8377" t="s">
        <v>1617</v>
      </c>
      <c r="D8377" t="s">
        <v>82</v>
      </c>
      <c r="E8377" s="149">
        <v>195000</v>
      </c>
      <c r="F8377" s="149">
        <v>4000</v>
      </c>
      <c r="G8377" s="149">
        <v>199000</v>
      </c>
      <c r="H8377" s="150">
        <f>Tabela2[[#This Row],[PERCENTUAL REALIZADO2]]*1/100</f>
        <v>0</v>
      </c>
      <c r="I8377">
        <v>0</v>
      </c>
      <c r="J8377" s="111">
        <v>40360</v>
      </c>
      <c r="L8377" t="s">
        <v>2</v>
      </c>
      <c r="M8377" t="s">
        <v>84</v>
      </c>
      <c r="N8377" t="s">
        <v>721</v>
      </c>
    </row>
    <row r="8378" spans="1:14" x14ac:dyDescent="0.25">
      <c r="A8378" t="s">
        <v>11438</v>
      </c>
      <c r="B8378" t="s">
        <v>56</v>
      </c>
      <c r="C8378" t="s">
        <v>1543</v>
      </c>
      <c r="D8378" t="s">
        <v>82</v>
      </c>
      <c r="E8378" s="149">
        <v>975000</v>
      </c>
      <c r="F8378" s="149">
        <v>25000</v>
      </c>
      <c r="G8378" s="149">
        <v>1000000</v>
      </c>
      <c r="H8378" s="150">
        <f>Tabela2[[#This Row],[PERCENTUAL REALIZADO2]]*1/100</f>
        <v>0.55710000000000004</v>
      </c>
      <c r="I8378">
        <v>55.71</v>
      </c>
      <c r="J8378" s="111">
        <v>40664</v>
      </c>
      <c r="K8378" s="111">
        <v>42247</v>
      </c>
      <c r="L8378" t="s">
        <v>2</v>
      </c>
      <c r="M8378" t="s">
        <v>84</v>
      </c>
      <c r="N8378" t="s">
        <v>721</v>
      </c>
    </row>
    <row r="8379" spans="1:14" x14ac:dyDescent="0.25">
      <c r="A8379" t="s">
        <v>11439</v>
      </c>
      <c r="B8379" t="s">
        <v>58</v>
      </c>
      <c r="C8379" t="s">
        <v>1629</v>
      </c>
      <c r="D8379" t="s">
        <v>82</v>
      </c>
      <c r="E8379" s="149">
        <v>975000</v>
      </c>
      <c r="F8379" s="149">
        <v>55524.06</v>
      </c>
      <c r="G8379" s="149">
        <v>1030524.06</v>
      </c>
      <c r="H8379" s="150">
        <f>Tabela2[[#This Row],[PERCENTUAL REALIZADO2]]*1/100</f>
        <v>0.1323</v>
      </c>
      <c r="I8379">
        <v>13.23</v>
      </c>
      <c r="J8379" s="111">
        <v>40729</v>
      </c>
      <c r="K8379" s="111">
        <v>41945</v>
      </c>
      <c r="L8379" t="s">
        <v>2</v>
      </c>
      <c r="M8379" t="s">
        <v>84</v>
      </c>
      <c r="N8379" t="s">
        <v>721</v>
      </c>
    </row>
    <row r="8380" spans="1:14" x14ac:dyDescent="0.25">
      <c r="A8380" t="s">
        <v>11440</v>
      </c>
      <c r="B8380" t="s">
        <v>47</v>
      </c>
      <c r="C8380" t="s">
        <v>11204</v>
      </c>
      <c r="D8380" t="s">
        <v>117</v>
      </c>
      <c r="E8380" s="149">
        <v>975000</v>
      </c>
      <c r="F8380" s="149">
        <v>19897.96</v>
      </c>
      <c r="G8380" s="149">
        <v>994897.96</v>
      </c>
      <c r="H8380" s="150">
        <f>Tabela2[[#This Row],[PERCENTUAL REALIZADO2]]*1/100</f>
        <v>0.1353</v>
      </c>
      <c r="I8380">
        <v>13.53</v>
      </c>
      <c r="J8380" s="111">
        <v>40816</v>
      </c>
      <c r="K8380" s="111">
        <v>42618</v>
      </c>
      <c r="L8380" t="s">
        <v>2</v>
      </c>
      <c r="M8380" t="s">
        <v>120</v>
      </c>
      <c r="N8380" t="s">
        <v>722</v>
      </c>
    </row>
    <row r="8381" spans="1:14" x14ac:dyDescent="0.25">
      <c r="A8381" t="s">
        <v>11441</v>
      </c>
      <c r="B8381" t="s">
        <v>51</v>
      </c>
      <c r="C8381" t="s">
        <v>10820</v>
      </c>
      <c r="D8381" t="s">
        <v>82</v>
      </c>
      <c r="E8381" s="149">
        <v>585000</v>
      </c>
      <c r="F8381" s="149">
        <v>12000</v>
      </c>
      <c r="G8381" s="149">
        <v>597000</v>
      </c>
      <c r="H8381" s="150">
        <f>Tabela2[[#This Row],[PERCENTUAL REALIZADO2]]*1/100</f>
        <v>0.13970000000000002</v>
      </c>
      <c r="I8381">
        <v>13.97</v>
      </c>
      <c r="J8381" s="111">
        <v>40796</v>
      </c>
      <c r="K8381" s="111">
        <v>42704</v>
      </c>
      <c r="L8381" t="s">
        <v>2</v>
      </c>
      <c r="M8381" t="s">
        <v>84</v>
      </c>
      <c r="N8381" t="s">
        <v>721</v>
      </c>
    </row>
    <row r="8382" spans="1:14" x14ac:dyDescent="0.25">
      <c r="A8382" t="s">
        <v>1587</v>
      </c>
      <c r="B8382" t="s">
        <v>53</v>
      </c>
      <c r="C8382" t="s">
        <v>1862</v>
      </c>
      <c r="D8382" t="s">
        <v>117</v>
      </c>
      <c r="E8382" s="149">
        <v>195000</v>
      </c>
      <c r="F8382" s="149">
        <v>99977.67</v>
      </c>
      <c r="G8382" s="149">
        <v>294977.67</v>
      </c>
      <c r="H8382" s="150">
        <f>Tabela2[[#This Row],[PERCENTUAL REALIZADO2]]*1/100</f>
        <v>0</v>
      </c>
      <c r="I8382">
        <v>0</v>
      </c>
      <c r="J8382" s="111">
        <v>40651</v>
      </c>
      <c r="K8382" s="111">
        <v>41973</v>
      </c>
      <c r="L8382" t="s">
        <v>2</v>
      </c>
      <c r="M8382" t="s">
        <v>120</v>
      </c>
      <c r="N8382" t="s">
        <v>722</v>
      </c>
    </row>
    <row r="8383" spans="1:14" x14ac:dyDescent="0.25">
      <c r="A8383" t="s">
        <v>11443</v>
      </c>
      <c r="B8383" t="s">
        <v>56</v>
      </c>
      <c r="C8383" t="s">
        <v>11442</v>
      </c>
      <c r="D8383" t="s">
        <v>86</v>
      </c>
      <c r="E8383" s="149">
        <v>394200</v>
      </c>
      <c r="F8383" s="149">
        <v>25800</v>
      </c>
      <c r="G8383" s="149">
        <v>420000</v>
      </c>
      <c r="H8383" s="150">
        <f>Tabela2[[#This Row],[PERCENTUAL REALIZADO2]]*1/100</f>
        <v>0.52380000000000004</v>
      </c>
      <c r="I8383">
        <v>52.38</v>
      </c>
      <c r="J8383" s="111">
        <v>40765</v>
      </c>
      <c r="K8383" s="111">
        <v>42916</v>
      </c>
      <c r="L8383" t="s">
        <v>2</v>
      </c>
      <c r="M8383" t="s">
        <v>84</v>
      </c>
      <c r="N8383" t="s">
        <v>915</v>
      </c>
    </row>
    <row r="8384" spans="1:14" x14ac:dyDescent="0.25">
      <c r="A8384" t="s">
        <v>11445</v>
      </c>
      <c r="B8384" t="s">
        <v>47</v>
      </c>
      <c r="C8384" t="s">
        <v>11444</v>
      </c>
      <c r="D8384" t="s">
        <v>86</v>
      </c>
      <c r="E8384" s="149">
        <v>987600</v>
      </c>
      <c r="F8384" s="149">
        <v>20155</v>
      </c>
      <c r="G8384" s="149">
        <v>1007755</v>
      </c>
      <c r="H8384" s="150">
        <f>Tabela2[[#This Row],[PERCENTUAL REALIZADO2]]*1/100</f>
        <v>0.78430000000000011</v>
      </c>
      <c r="I8384">
        <v>78.430000000000007</v>
      </c>
      <c r="J8384" s="111">
        <v>40614</v>
      </c>
      <c r="L8384" t="s">
        <v>2</v>
      </c>
      <c r="M8384" t="s">
        <v>84</v>
      </c>
      <c r="N8384" t="s">
        <v>915</v>
      </c>
    </row>
    <row r="8385" spans="1:14" x14ac:dyDescent="0.25">
      <c r="A8385" t="s">
        <v>11446</v>
      </c>
      <c r="B8385" t="s">
        <v>56</v>
      </c>
      <c r="C8385" t="s">
        <v>11159</v>
      </c>
      <c r="D8385" t="s">
        <v>86</v>
      </c>
      <c r="E8385" s="149">
        <v>394200</v>
      </c>
      <c r="F8385" s="149">
        <v>25800</v>
      </c>
      <c r="G8385" s="149">
        <v>420000</v>
      </c>
      <c r="H8385" s="150">
        <f>Tabela2[[#This Row],[PERCENTUAL REALIZADO2]]*1/100</f>
        <v>0.31069999999999998</v>
      </c>
      <c r="I8385">
        <v>31.07</v>
      </c>
      <c r="J8385" s="111">
        <v>40452</v>
      </c>
      <c r="K8385" s="111">
        <v>42124</v>
      </c>
      <c r="L8385" t="s">
        <v>2</v>
      </c>
      <c r="M8385" t="s">
        <v>84</v>
      </c>
      <c r="N8385" t="s">
        <v>915</v>
      </c>
    </row>
    <row r="8386" spans="1:14" x14ac:dyDescent="0.25">
      <c r="A8386" t="s">
        <v>11448</v>
      </c>
      <c r="B8386" t="s">
        <v>47</v>
      </c>
      <c r="C8386" t="s">
        <v>11447</v>
      </c>
      <c r="D8386" t="s">
        <v>86</v>
      </c>
      <c r="E8386" s="149">
        <v>394200</v>
      </c>
      <c r="F8386" s="149">
        <v>15768</v>
      </c>
      <c r="G8386" s="149">
        <v>409968</v>
      </c>
      <c r="H8386" s="150">
        <f>Tabela2[[#This Row],[PERCENTUAL REALIZADO2]]*1/100</f>
        <v>0.30519999999999997</v>
      </c>
      <c r="I8386">
        <v>30.52</v>
      </c>
      <c r="J8386" s="111">
        <v>40627</v>
      </c>
      <c r="L8386" t="s">
        <v>2</v>
      </c>
      <c r="M8386" t="s">
        <v>84</v>
      </c>
      <c r="N8386" t="s">
        <v>915</v>
      </c>
    </row>
    <row r="8387" spans="1:14" x14ac:dyDescent="0.25">
      <c r="A8387" t="s">
        <v>1592</v>
      </c>
      <c r="B8387" t="s">
        <v>51</v>
      </c>
      <c r="C8387" t="s">
        <v>11210</v>
      </c>
      <c r="D8387" t="s">
        <v>86</v>
      </c>
      <c r="E8387" s="149">
        <v>216180</v>
      </c>
      <c r="F8387" s="149">
        <v>4800</v>
      </c>
      <c r="G8387" s="149">
        <v>220980</v>
      </c>
      <c r="H8387" s="150">
        <f>Tabela2[[#This Row],[PERCENTUAL REALIZADO2]]*1/100</f>
        <v>0.56469999999999998</v>
      </c>
      <c r="I8387">
        <v>56.47</v>
      </c>
      <c r="J8387" s="111">
        <v>40806</v>
      </c>
      <c r="K8387" s="111">
        <v>41973</v>
      </c>
      <c r="L8387" t="s">
        <v>2</v>
      </c>
      <c r="M8387" t="s">
        <v>84</v>
      </c>
      <c r="N8387" t="s">
        <v>915</v>
      </c>
    </row>
    <row r="8388" spans="1:14" x14ac:dyDescent="0.25">
      <c r="A8388" t="s">
        <v>11449</v>
      </c>
      <c r="B8388" t="s">
        <v>45</v>
      </c>
      <c r="C8388" t="s">
        <v>1566</v>
      </c>
      <c r="D8388" t="s">
        <v>86</v>
      </c>
      <c r="E8388" s="149">
        <v>295300</v>
      </c>
      <c r="F8388" s="149">
        <v>9140</v>
      </c>
      <c r="G8388" s="149">
        <v>304440</v>
      </c>
      <c r="H8388" s="150">
        <f>Tabela2[[#This Row],[PERCENTUAL REALIZADO2]]*1/100</f>
        <v>0.59460000000000002</v>
      </c>
      <c r="I8388">
        <v>59.46</v>
      </c>
      <c r="J8388" s="111">
        <v>40812</v>
      </c>
      <c r="K8388" s="111">
        <v>42004</v>
      </c>
      <c r="L8388" t="s">
        <v>2</v>
      </c>
      <c r="M8388" t="s">
        <v>84</v>
      </c>
      <c r="N8388" t="s">
        <v>915</v>
      </c>
    </row>
    <row r="8389" spans="1:14" x14ac:dyDescent="0.25">
      <c r="A8389" t="s">
        <v>11451</v>
      </c>
      <c r="B8389" t="s">
        <v>58</v>
      </c>
      <c r="C8389" t="s">
        <v>11450</v>
      </c>
      <c r="D8389" t="s">
        <v>86</v>
      </c>
      <c r="E8389" s="149">
        <v>255740</v>
      </c>
      <c r="F8389" s="149">
        <v>5219.1899999999996</v>
      </c>
      <c r="G8389" s="149">
        <v>260959.19</v>
      </c>
      <c r="H8389" s="150">
        <f>Tabela2[[#This Row],[PERCENTUAL REALIZADO2]]*1/100</f>
        <v>0.70530000000000004</v>
      </c>
      <c r="I8389">
        <v>70.53</v>
      </c>
      <c r="J8389" s="111">
        <v>40661</v>
      </c>
      <c r="K8389" s="111">
        <v>42004</v>
      </c>
      <c r="L8389" t="s">
        <v>2</v>
      </c>
      <c r="M8389" t="s">
        <v>84</v>
      </c>
      <c r="N8389" t="s">
        <v>915</v>
      </c>
    </row>
    <row r="8390" spans="1:14" x14ac:dyDescent="0.25">
      <c r="A8390" t="s">
        <v>11452</v>
      </c>
      <c r="B8390" t="s">
        <v>54</v>
      </c>
      <c r="C8390" t="s">
        <v>1531</v>
      </c>
      <c r="D8390" t="s">
        <v>86</v>
      </c>
      <c r="E8390" s="149">
        <v>493100</v>
      </c>
      <c r="F8390" s="149">
        <v>15000</v>
      </c>
      <c r="G8390" s="149">
        <v>508100</v>
      </c>
      <c r="H8390" s="150">
        <f>Tabela2[[#This Row],[PERCENTUAL REALIZADO2]]*1/100</f>
        <v>0.95779999999999998</v>
      </c>
      <c r="I8390">
        <v>95.78</v>
      </c>
      <c r="J8390" s="111">
        <v>40361</v>
      </c>
      <c r="K8390" s="111">
        <v>41944</v>
      </c>
      <c r="L8390" t="s">
        <v>2</v>
      </c>
      <c r="M8390" t="s">
        <v>84</v>
      </c>
      <c r="N8390" t="s">
        <v>915</v>
      </c>
    </row>
    <row r="8391" spans="1:14" x14ac:dyDescent="0.25">
      <c r="A8391" t="s">
        <v>1598</v>
      </c>
      <c r="B8391" t="s">
        <v>62</v>
      </c>
      <c r="C8391" t="s">
        <v>1597</v>
      </c>
      <c r="D8391" t="s">
        <v>82</v>
      </c>
      <c r="E8391" s="149">
        <v>126750</v>
      </c>
      <c r="F8391" s="149">
        <v>5300</v>
      </c>
      <c r="G8391" s="149">
        <v>132050</v>
      </c>
      <c r="H8391" s="150">
        <f>Tabela2[[#This Row],[PERCENTUAL REALIZADO2]]*1/100</f>
        <v>0.86950000000000005</v>
      </c>
      <c r="I8391">
        <v>86.95</v>
      </c>
      <c r="J8391" s="111">
        <v>40331</v>
      </c>
      <c r="K8391" s="111">
        <v>41850</v>
      </c>
      <c r="L8391" t="s">
        <v>2</v>
      </c>
      <c r="M8391" t="s">
        <v>84</v>
      </c>
      <c r="N8391" t="s">
        <v>721</v>
      </c>
    </row>
    <row r="8392" spans="1:14" x14ac:dyDescent="0.25">
      <c r="A8392" t="s">
        <v>11453</v>
      </c>
      <c r="B8392" t="s">
        <v>58</v>
      </c>
      <c r="C8392" t="s">
        <v>900</v>
      </c>
      <c r="D8392" t="s">
        <v>82</v>
      </c>
      <c r="E8392" s="149">
        <v>682500</v>
      </c>
      <c r="F8392" s="149">
        <v>17000</v>
      </c>
      <c r="G8392" s="149">
        <v>699500</v>
      </c>
      <c r="H8392" s="150">
        <f>Tabela2[[#This Row],[PERCENTUAL REALIZADO2]]*1/100</f>
        <v>8.09E-2</v>
      </c>
      <c r="I8392">
        <v>8.09</v>
      </c>
      <c r="J8392" s="111">
        <v>40666</v>
      </c>
      <c r="K8392" s="111">
        <v>42004</v>
      </c>
      <c r="L8392" t="s">
        <v>2</v>
      </c>
      <c r="M8392" t="s">
        <v>84</v>
      </c>
      <c r="N8392" t="s">
        <v>721</v>
      </c>
    </row>
    <row r="8393" spans="1:14" x14ac:dyDescent="0.25">
      <c r="A8393" t="s">
        <v>11454</v>
      </c>
      <c r="B8393" t="s">
        <v>45</v>
      </c>
      <c r="C8393" t="s">
        <v>1550</v>
      </c>
      <c r="D8393" t="s">
        <v>117</v>
      </c>
      <c r="E8393" s="149">
        <v>243750</v>
      </c>
      <c r="F8393" s="149">
        <v>5000</v>
      </c>
      <c r="G8393" s="149">
        <v>248750</v>
      </c>
      <c r="H8393" s="150">
        <f>Tabela2[[#This Row],[PERCENTUAL REALIZADO2]]*1/100</f>
        <v>0.98950000000000005</v>
      </c>
      <c r="I8393">
        <v>98.95</v>
      </c>
      <c r="J8393" s="111">
        <v>40814</v>
      </c>
      <c r="K8393" s="111">
        <v>42369</v>
      </c>
      <c r="L8393" t="s">
        <v>2</v>
      </c>
      <c r="M8393" t="s">
        <v>120</v>
      </c>
      <c r="N8393" t="s">
        <v>722</v>
      </c>
    </row>
    <row r="8394" spans="1:14" x14ac:dyDescent="0.25">
      <c r="A8394" t="s">
        <v>11456</v>
      </c>
      <c r="B8394" t="s">
        <v>62</v>
      </c>
      <c r="C8394" t="s">
        <v>11455</v>
      </c>
      <c r="D8394" t="s">
        <v>117</v>
      </c>
      <c r="E8394" s="149">
        <v>97500</v>
      </c>
      <c r="F8394" s="149">
        <v>13629</v>
      </c>
      <c r="G8394" s="149">
        <v>111129</v>
      </c>
      <c r="H8394" s="150">
        <f>Tabela2[[#This Row],[PERCENTUAL REALIZADO2]]*1/100</f>
        <v>0.19870000000000002</v>
      </c>
      <c r="I8394">
        <v>19.87</v>
      </c>
      <c r="J8394" s="111">
        <v>40696</v>
      </c>
      <c r="K8394" s="111">
        <v>42460</v>
      </c>
      <c r="L8394" t="s">
        <v>2</v>
      </c>
      <c r="M8394" t="s">
        <v>120</v>
      </c>
      <c r="N8394" t="s">
        <v>722</v>
      </c>
    </row>
    <row r="8395" spans="1:14" x14ac:dyDescent="0.25">
      <c r="A8395" t="s">
        <v>11458</v>
      </c>
      <c r="B8395" t="s">
        <v>62</v>
      </c>
      <c r="C8395" t="s">
        <v>1491</v>
      </c>
      <c r="D8395" t="s">
        <v>86</v>
      </c>
      <c r="E8395" s="149">
        <v>196400</v>
      </c>
      <c r="F8395" s="149">
        <v>4000</v>
      </c>
      <c r="G8395" s="149">
        <v>200400</v>
      </c>
      <c r="H8395" s="150">
        <f>Tabela2[[#This Row],[PERCENTUAL REALIZADO2]]*1/100</f>
        <v>0.52479999999999993</v>
      </c>
      <c r="I8395">
        <v>52.48</v>
      </c>
      <c r="J8395" s="111">
        <v>40729</v>
      </c>
      <c r="K8395" s="111">
        <v>41764</v>
      </c>
      <c r="L8395" t="s">
        <v>2</v>
      </c>
      <c r="M8395" t="s">
        <v>84</v>
      </c>
      <c r="N8395" t="s">
        <v>915</v>
      </c>
    </row>
    <row r="8396" spans="1:14" x14ac:dyDescent="0.25">
      <c r="A8396" t="s">
        <v>11459</v>
      </c>
      <c r="B8396" t="s">
        <v>56</v>
      </c>
      <c r="C8396" t="s">
        <v>1105</v>
      </c>
      <c r="D8396" t="s">
        <v>79</v>
      </c>
      <c r="E8396" s="149">
        <v>1316250</v>
      </c>
      <c r="F8396" s="149">
        <v>110551.69</v>
      </c>
      <c r="G8396" s="149">
        <v>1426801.69</v>
      </c>
      <c r="H8396" s="150">
        <f>Tabela2[[#This Row],[PERCENTUAL REALIZADO2]]*1/100</f>
        <v>0.66859999999999997</v>
      </c>
      <c r="I8396">
        <v>66.86</v>
      </c>
      <c r="J8396" s="111">
        <v>40816</v>
      </c>
      <c r="K8396" s="111">
        <v>42916</v>
      </c>
      <c r="L8396" t="s">
        <v>2</v>
      </c>
      <c r="M8396" t="s">
        <v>80</v>
      </c>
      <c r="N8396" t="s">
        <v>81</v>
      </c>
    </row>
    <row r="8397" spans="1:14" x14ac:dyDescent="0.25">
      <c r="A8397" t="s">
        <v>1880</v>
      </c>
      <c r="B8397" t="s">
        <v>56</v>
      </c>
      <c r="C8397" t="s">
        <v>1632</v>
      </c>
      <c r="D8397" t="s">
        <v>86</v>
      </c>
      <c r="E8397" s="149">
        <v>789800</v>
      </c>
      <c r="F8397" s="149">
        <v>73660</v>
      </c>
      <c r="G8397" s="149">
        <v>863460</v>
      </c>
      <c r="H8397" s="150">
        <f>Tabela2[[#This Row],[PERCENTUAL REALIZADO2]]*1/100</f>
        <v>0.90129999999999999</v>
      </c>
      <c r="I8397">
        <v>90.13</v>
      </c>
      <c r="J8397" s="111">
        <v>40715</v>
      </c>
      <c r="K8397" s="111">
        <v>42916</v>
      </c>
      <c r="L8397" t="s">
        <v>2</v>
      </c>
      <c r="M8397" t="s">
        <v>84</v>
      </c>
      <c r="N8397" t="s">
        <v>915</v>
      </c>
    </row>
    <row r="8398" spans="1:14" x14ac:dyDescent="0.25">
      <c r="A8398" t="s">
        <v>11460</v>
      </c>
      <c r="B8398" t="s">
        <v>57</v>
      </c>
      <c r="C8398" t="s">
        <v>7492</v>
      </c>
      <c r="D8398" t="s">
        <v>882</v>
      </c>
      <c r="E8398" s="149">
        <v>350000</v>
      </c>
      <c r="F8398" s="149">
        <v>8975</v>
      </c>
      <c r="G8398" s="149">
        <v>358975</v>
      </c>
      <c r="H8398" s="150">
        <f>Tabela2[[#This Row],[PERCENTUAL REALIZADO2]]*1/100</f>
        <v>0.4511</v>
      </c>
      <c r="I8398">
        <v>45.11</v>
      </c>
      <c r="J8398" s="111">
        <v>40679</v>
      </c>
      <c r="K8398" s="111">
        <v>42946</v>
      </c>
      <c r="L8398" t="s">
        <v>2</v>
      </c>
      <c r="M8398" t="s">
        <v>84</v>
      </c>
      <c r="N8398" t="s">
        <v>1548</v>
      </c>
    </row>
    <row r="8399" spans="1:14" x14ac:dyDescent="0.25">
      <c r="A8399" t="s">
        <v>11462</v>
      </c>
      <c r="B8399" t="s">
        <v>57</v>
      </c>
      <c r="C8399" t="s">
        <v>11461</v>
      </c>
      <c r="D8399" t="s">
        <v>882</v>
      </c>
      <c r="E8399" s="149">
        <v>350000</v>
      </c>
      <c r="F8399" s="149">
        <v>8975</v>
      </c>
      <c r="G8399" s="149">
        <v>358975</v>
      </c>
      <c r="H8399" s="150">
        <f>Tabela2[[#This Row],[PERCENTUAL REALIZADO2]]*1/100</f>
        <v>0.44590000000000002</v>
      </c>
      <c r="I8399">
        <v>44.59</v>
      </c>
      <c r="J8399" s="111">
        <v>40616</v>
      </c>
      <c r="K8399" s="111">
        <v>42765</v>
      </c>
      <c r="L8399" t="s">
        <v>2</v>
      </c>
      <c r="M8399" t="s">
        <v>84</v>
      </c>
      <c r="N8399" t="s">
        <v>1548</v>
      </c>
    </row>
    <row r="8400" spans="1:14" x14ac:dyDescent="0.25">
      <c r="A8400" t="s">
        <v>1612</v>
      </c>
      <c r="B8400" t="s">
        <v>54</v>
      </c>
      <c r="C8400" t="s">
        <v>11463</v>
      </c>
      <c r="D8400" t="s">
        <v>86</v>
      </c>
      <c r="E8400" s="149">
        <v>394200</v>
      </c>
      <c r="F8400" s="149">
        <v>119021.68</v>
      </c>
      <c r="G8400" s="149">
        <v>513221.68</v>
      </c>
      <c r="H8400" s="150">
        <f>Tabela2[[#This Row],[PERCENTUAL REALIZADO2]]*1/100</f>
        <v>0</v>
      </c>
      <c r="I8400">
        <v>0</v>
      </c>
      <c r="J8400" s="111">
        <v>40731</v>
      </c>
      <c r="K8400" s="111">
        <v>42035</v>
      </c>
      <c r="L8400" t="s">
        <v>2</v>
      </c>
      <c r="M8400" t="s">
        <v>84</v>
      </c>
      <c r="N8400" t="s">
        <v>915</v>
      </c>
    </row>
    <row r="8401" spans="1:14" x14ac:dyDescent="0.25">
      <c r="A8401" t="s">
        <v>11464</v>
      </c>
      <c r="B8401" t="s">
        <v>57</v>
      </c>
      <c r="C8401" t="s">
        <v>11366</v>
      </c>
      <c r="D8401" t="s">
        <v>882</v>
      </c>
      <c r="E8401" s="149">
        <v>350000</v>
      </c>
      <c r="F8401" s="149">
        <v>8975</v>
      </c>
      <c r="G8401" s="149">
        <v>358975</v>
      </c>
      <c r="H8401" s="150">
        <f>Tabela2[[#This Row],[PERCENTUAL REALIZADO2]]*1/100</f>
        <v>0.23780000000000001</v>
      </c>
      <c r="I8401">
        <v>23.78</v>
      </c>
      <c r="J8401" s="111">
        <v>40837</v>
      </c>
      <c r="K8401" s="111">
        <v>42946</v>
      </c>
      <c r="L8401" t="s">
        <v>2</v>
      </c>
      <c r="M8401" t="s">
        <v>84</v>
      </c>
      <c r="N8401" t="s">
        <v>1548</v>
      </c>
    </row>
    <row r="8402" spans="1:14" x14ac:dyDescent="0.25">
      <c r="A8402" t="s">
        <v>11465</v>
      </c>
      <c r="B8402" t="s">
        <v>48</v>
      </c>
      <c r="C8402" t="s">
        <v>1623</v>
      </c>
      <c r="D8402" t="s">
        <v>82</v>
      </c>
      <c r="E8402" s="149">
        <v>1950000</v>
      </c>
      <c r="F8402" s="149">
        <v>60876.92</v>
      </c>
      <c r="G8402" s="149">
        <v>2010876.92</v>
      </c>
      <c r="H8402" s="150">
        <f>Tabela2[[#This Row],[PERCENTUAL REALIZADO2]]*1/100</f>
        <v>0.2311</v>
      </c>
      <c r="I8402">
        <v>23.11</v>
      </c>
      <c r="J8402" s="111">
        <v>40653</v>
      </c>
      <c r="K8402" s="111">
        <v>43125</v>
      </c>
      <c r="L8402" t="s">
        <v>2</v>
      </c>
      <c r="M8402" t="s">
        <v>84</v>
      </c>
      <c r="N8402" t="s">
        <v>721</v>
      </c>
    </row>
    <row r="8403" spans="1:14" x14ac:dyDescent="0.25">
      <c r="A8403" t="s">
        <v>11466</v>
      </c>
      <c r="B8403" t="s">
        <v>61</v>
      </c>
      <c r="C8403" t="s">
        <v>1445</v>
      </c>
      <c r="D8403" t="s">
        <v>82</v>
      </c>
      <c r="E8403" s="149">
        <v>195000</v>
      </c>
      <c r="F8403" s="149">
        <v>17359.28</v>
      </c>
      <c r="G8403" s="149">
        <v>212359.28</v>
      </c>
      <c r="H8403" s="150">
        <f>Tabela2[[#This Row],[PERCENTUAL REALIZADO2]]*1/100</f>
        <v>0.65839999999999999</v>
      </c>
      <c r="I8403">
        <v>65.84</v>
      </c>
      <c r="J8403" s="111">
        <v>40710</v>
      </c>
      <c r="K8403" s="111">
        <v>43131</v>
      </c>
      <c r="L8403" t="s">
        <v>2</v>
      </c>
      <c r="M8403" t="s">
        <v>84</v>
      </c>
      <c r="N8403" t="s">
        <v>721</v>
      </c>
    </row>
    <row r="8404" spans="1:14" x14ac:dyDescent="0.25">
      <c r="A8404" t="s">
        <v>11467</v>
      </c>
      <c r="B8404" t="s">
        <v>68</v>
      </c>
      <c r="C8404" t="s">
        <v>10594</v>
      </c>
      <c r="D8404" t="s">
        <v>82</v>
      </c>
      <c r="E8404" s="149">
        <v>243750</v>
      </c>
      <c r="F8404" s="149">
        <v>20308.34</v>
      </c>
      <c r="G8404" s="149">
        <v>264058.34000000003</v>
      </c>
      <c r="H8404" s="150">
        <f>Tabela2[[#This Row],[PERCENTUAL REALIZADO2]]*1/100</f>
        <v>0.44060000000000005</v>
      </c>
      <c r="I8404">
        <v>44.06</v>
      </c>
      <c r="J8404" s="111">
        <v>40816</v>
      </c>
      <c r="K8404" s="111">
        <v>42674</v>
      </c>
      <c r="L8404" t="s">
        <v>2</v>
      </c>
      <c r="M8404" t="s">
        <v>84</v>
      </c>
      <c r="N8404" t="s">
        <v>721</v>
      </c>
    </row>
    <row r="8405" spans="1:14" x14ac:dyDescent="0.25">
      <c r="A8405" t="s">
        <v>11468</v>
      </c>
      <c r="B8405" t="s">
        <v>48</v>
      </c>
      <c r="C8405" t="s">
        <v>1861</v>
      </c>
      <c r="D8405" t="s">
        <v>117</v>
      </c>
      <c r="E8405" s="149">
        <v>500000</v>
      </c>
      <c r="F8405" s="149">
        <v>15000</v>
      </c>
      <c r="G8405" s="149">
        <v>515000</v>
      </c>
      <c r="H8405" s="150">
        <f>Tabela2[[#This Row],[PERCENTUAL REALIZADO2]]*1/100</f>
        <v>0.84239999999999993</v>
      </c>
      <c r="I8405">
        <v>84.24</v>
      </c>
      <c r="J8405" s="111">
        <v>40360</v>
      </c>
      <c r="K8405" s="111">
        <v>43281</v>
      </c>
      <c r="L8405" t="s">
        <v>2</v>
      </c>
      <c r="M8405" t="s">
        <v>120</v>
      </c>
      <c r="N8405" t="s">
        <v>722</v>
      </c>
    </row>
    <row r="8406" spans="1:14" x14ac:dyDescent="0.25">
      <c r="A8406" t="s">
        <v>11470</v>
      </c>
      <c r="B8406" t="s">
        <v>57</v>
      </c>
      <c r="C8406" t="s">
        <v>11469</v>
      </c>
      <c r="D8406" t="s">
        <v>117</v>
      </c>
      <c r="E8406" s="149">
        <v>200000</v>
      </c>
      <c r="F8406" s="149">
        <v>16410.72</v>
      </c>
      <c r="G8406" s="149">
        <v>216410.72</v>
      </c>
      <c r="H8406" s="150">
        <f>Tabela2[[#This Row],[PERCENTUAL REALIZADO2]]*1/100</f>
        <v>0.37890000000000001</v>
      </c>
      <c r="I8406">
        <v>37.89</v>
      </c>
      <c r="J8406" s="111">
        <v>40721</v>
      </c>
      <c r="K8406" s="111">
        <v>42826</v>
      </c>
      <c r="L8406" t="s">
        <v>2</v>
      </c>
      <c r="M8406" t="s">
        <v>120</v>
      </c>
      <c r="N8406" t="s">
        <v>722</v>
      </c>
    </row>
    <row r="8407" spans="1:14" x14ac:dyDescent="0.25">
      <c r="A8407" t="s">
        <v>11471</v>
      </c>
      <c r="B8407" t="s">
        <v>54</v>
      </c>
      <c r="C8407" t="s">
        <v>11463</v>
      </c>
      <c r="D8407" t="s">
        <v>86</v>
      </c>
      <c r="E8407" s="149">
        <v>493100</v>
      </c>
      <c r="F8407" s="149">
        <v>10063.27</v>
      </c>
      <c r="G8407" s="149">
        <v>503163.27</v>
      </c>
      <c r="H8407" s="150">
        <f>Tabela2[[#This Row],[PERCENTUAL REALIZADO2]]*1/100</f>
        <v>0</v>
      </c>
      <c r="I8407">
        <v>0</v>
      </c>
      <c r="J8407" s="111">
        <v>40731</v>
      </c>
      <c r="K8407" s="111">
        <v>90550</v>
      </c>
      <c r="L8407" t="s">
        <v>2</v>
      </c>
      <c r="M8407" t="s">
        <v>84</v>
      </c>
      <c r="N8407" t="s">
        <v>915</v>
      </c>
    </row>
    <row r="8408" spans="1:14" x14ac:dyDescent="0.25">
      <c r="A8408" t="s">
        <v>11473</v>
      </c>
      <c r="B8408" t="s">
        <v>51</v>
      </c>
      <c r="C8408" t="s">
        <v>11472</v>
      </c>
      <c r="D8408" t="s">
        <v>82</v>
      </c>
      <c r="E8408" s="149">
        <v>6825000</v>
      </c>
      <c r="F8408" s="149">
        <v>139350</v>
      </c>
      <c r="G8408" s="149">
        <v>6964350</v>
      </c>
      <c r="H8408" s="150">
        <f>Tabela2[[#This Row],[PERCENTUAL REALIZADO2]]*1/100</f>
        <v>0.45729999999999998</v>
      </c>
      <c r="I8408">
        <v>45.73</v>
      </c>
      <c r="J8408" s="111">
        <v>40815</v>
      </c>
      <c r="K8408" s="111">
        <v>43099</v>
      </c>
      <c r="L8408" t="s">
        <v>2</v>
      </c>
      <c r="M8408" t="s">
        <v>84</v>
      </c>
      <c r="N8408" t="s">
        <v>721</v>
      </c>
    </row>
    <row r="8409" spans="1:14" x14ac:dyDescent="0.25">
      <c r="A8409" t="s">
        <v>11474</v>
      </c>
      <c r="B8409" t="s">
        <v>61</v>
      </c>
      <c r="C8409" t="s">
        <v>1467</v>
      </c>
      <c r="D8409" t="s">
        <v>882</v>
      </c>
      <c r="E8409" s="149">
        <v>1400000</v>
      </c>
      <c r="F8409" s="149">
        <v>812620.17</v>
      </c>
      <c r="G8409" s="149">
        <v>2212620.17</v>
      </c>
      <c r="H8409" s="150">
        <f>Tabela2[[#This Row],[PERCENTUAL REALIZADO2]]*1/100</f>
        <v>0.81440000000000001</v>
      </c>
      <c r="I8409">
        <v>81.44</v>
      </c>
      <c r="J8409" s="111">
        <v>40851</v>
      </c>
      <c r="K8409" s="111">
        <v>43099</v>
      </c>
      <c r="L8409" t="s">
        <v>2</v>
      </c>
      <c r="M8409" t="s">
        <v>84</v>
      </c>
      <c r="N8409" t="s">
        <v>1478</v>
      </c>
    </row>
    <row r="8410" spans="1:14" x14ac:dyDescent="0.25">
      <c r="A8410" t="s">
        <v>11475</v>
      </c>
      <c r="B8410" t="s">
        <v>53</v>
      </c>
      <c r="C8410" t="s">
        <v>1890</v>
      </c>
      <c r="D8410" t="s">
        <v>86</v>
      </c>
      <c r="E8410" s="149">
        <v>592000</v>
      </c>
      <c r="F8410" s="149">
        <v>222979.59</v>
      </c>
      <c r="G8410" s="149">
        <v>814979.59</v>
      </c>
      <c r="H8410" s="150">
        <f>Tabela2[[#This Row],[PERCENTUAL REALIZADO2]]*1/100</f>
        <v>0.53799999999999992</v>
      </c>
      <c r="I8410">
        <v>53.8</v>
      </c>
      <c r="J8410" s="111">
        <v>40812</v>
      </c>
      <c r="K8410" s="111">
        <v>42633</v>
      </c>
      <c r="L8410" t="s">
        <v>2</v>
      </c>
      <c r="M8410" t="s">
        <v>84</v>
      </c>
      <c r="N8410" t="s">
        <v>915</v>
      </c>
    </row>
    <row r="8411" spans="1:14" x14ac:dyDescent="0.25">
      <c r="A8411" t="s">
        <v>1616</v>
      </c>
      <c r="B8411" t="s">
        <v>55</v>
      </c>
      <c r="C8411" t="s">
        <v>1851</v>
      </c>
      <c r="D8411" t="s">
        <v>117</v>
      </c>
      <c r="E8411" s="149">
        <v>195000</v>
      </c>
      <c r="F8411" s="149">
        <v>29253.16</v>
      </c>
      <c r="G8411" s="149">
        <v>224253.16</v>
      </c>
      <c r="H8411" s="150">
        <f>Tabela2[[#This Row],[PERCENTUAL REALIZADO2]]*1/100</f>
        <v>0</v>
      </c>
      <c r="I8411">
        <v>0</v>
      </c>
      <c r="J8411" s="111">
        <v>40716</v>
      </c>
      <c r="K8411" s="111">
        <v>42916</v>
      </c>
      <c r="L8411" t="s">
        <v>2</v>
      </c>
      <c r="M8411" t="s">
        <v>120</v>
      </c>
      <c r="N8411" t="s">
        <v>722</v>
      </c>
    </row>
    <row r="8412" spans="1:14" x14ac:dyDescent="0.25">
      <c r="A8412" t="s">
        <v>11476</v>
      </c>
      <c r="B8412" t="s">
        <v>54</v>
      </c>
      <c r="C8412" t="s">
        <v>1406</v>
      </c>
      <c r="D8412" t="s">
        <v>117</v>
      </c>
      <c r="E8412" s="149">
        <v>975000</v>
      </c>
      <c r="F8412" s="149">
        <v>1012016.19</v>
      </c>
      <c r="G8412" s="149">
        <v>1987016.19</v>
      </c>
      <c r="H8412" s="150">
        <f>Tabela2[[#This Row],[PERCENTUAL REALIZADO2]]*1/100</f>
        <v>0.19149999999999998</v>
      </c>
      <c r="I8412">
        <v>19.149999999999999</v>
      </c>
      <c r="J8412" s="111">
        <v>40763</v>
      </c>
      <c r="K8412" s="111">
        <v>42737</v>
      </c>
      <c r="L8412" t="s">
        <v>2</v>
      </c>
      <c r="M8412" t="s">
        <v>120</v>
      </c>
      <c r="N8412" t="s">
        <v>722</v>
      </c>
    </row>
    <row r="8413" spans="1:14" x14ac:dyDescent="0.25">
      <c r="A8413" t="s">
        <v>8834</v>
      </c>
      <c r="B8413" t="s">
        <v>69</v>
      </c>
      <c r="C8413" t="s">
        <v>1590</v>
      </c>
      <c r="D8413" t="s">
        <v>90</v>
      </c>
      <c r="E8413" s="149">
        <v>279465</v>
      </c>
      <c r="F8413" s="149">
        <v>92030.34</v>
      </c>
      <c r="G8413" s="149">
        <v>371495.34</v>
      </c>
      <c r="H8413" s="150">
        <f>Tabela2[[#This Row],[PERCENTUAL REALIZADO2]]*1/100</f>
        <v>0.29039999999999999</v>
      </c>
      <c r="I8413">
        <v>29.04</v>
      </c>
      <c r="J8413" s="111">
        <v>40662</v>
      </c>
      <c r="K8413" s="111">
        <v>42215</v>
      </c>
      <c r="L8413" t="s">
        <v>2</v>
      </c>
      <c r="M8413" t="s">
        <v>80</v>
      </c>
      <c r="N8413" t="s">
        <v>112</v>
      </c>
    </row>
    <row r="8414" spans="1:14" x14ac:dyDescent="0.25">
      <c r="A8414" t="s">
        <v>1616</v>
      </c>
      <c r="B8414" t="s">
        <v>53</v>
      </c>
      <c r="C8414" t="s">
        <v>11478</v>
      </c>
      <c r="D8414" t="s">
        <v>117</v>
      </c>
      <c r="E8414" s="149">
        <v>438750</v>
      </c>
      <c r="F8414" s="149">
        <v>90638.11</v>
      </c>
      <c r="G8414" s="149">
        <v>529388.11</v>
      </c>
      <c r="H8414" s="150">
        <f>Tabela2[[#This Row],[PERCENTUAL REALIZADO2]]*1/100</f>
        <v>0</v>
      </c>
      <c r="I8414">
        <v>0</v>
      </c>
      <c r="J8414" s="111">
        <v>40604</v>
      </c>
      <c r="K8414" s="111">
        <v>42643</v>
      </c>
      <c r="L8414" t="s">
        <v>2</v>
      </c>
      <c r="M8414" t="s">
        <v>120</v>
      </c>
      <c r="N8414" t="s">
        <v>722</v>
      </c>
    </row>
    <row r="8415" spans="1:14" x14ac:dyDescent="0.25">
      <c r="A8415" t="s">
        <v>1416</v>
      </c>
      <c r="B8415" t="s">
        <v>51</v>
      </c>
      <c r="C8415" t="s">
        <v>11479</v>
      </c>
      <c r="D8415" t="s">
        <v>117</v>
      </c>
      <c r="E8415" s="149">
        <v>97500</v>
      </c>
      <c r="F8415" s="149">
        <v>17000</v>
      </c>
      <c r="G8415" s="149">
        <v>114500</v>
      </c>
      <c r="H8415" s="150">
        <f>Tabela2[[#This Row],[PERCENTUAL REALIZADO2]]*1/100</f>
        <v>0.44490000000000002</v>
      </c>
      <c r="I8415">
        <v>44.49</v>
      </c>
      <c r="J8415" s="111">
        <v>40816</v>
      </c>
      <c r="K8415" s="111">
        <v>42004</v>
      </c>
      <c r="L8415" t="s">
        <v>2</v>
      </c>
      <c r="M8415" t="s">
        <v>120</v>
      </c>
      <c r="N8415" t="s">
        <v>722</v>
      </c>
    </row>
    <row r="8416" spans="1:14" x14ac:dyDescent="0.25">
      <c r="A8416" t="s">
        <v>11480</v>
      </c>
      <c r="B8416" t="s">
        <v>61</v>
      </c>
      <c r="C8416" t="s">
        <v>1538</v>
      </c>
      <c r="D8416" t="s">
        <v>117</v>
      </c>
      <c r="E8416" s="149">
        <v>487500</v>
      </c>
      <c r="F8416" s="149">
        <v>144210.16</v>
      </c>
      <c r="G8416" s="149">
        <v>631710.16</v>
      </c>
      <c r="H8416" s="150">
        <f>Tabela2[[#This Row],[PERCENTUAL REALIZADO2]]*1/100</f>
        <v>8.2200000000000009E-2</v>
      </c>
      <c r="I8416">
        <v>8.2200000000000006</v>
      </c>
      <c r="J8416" s="111">
        <v>40801</v>
      </c>
      <c r="K8416" s="111">
        <v>43376</v>
      </c>
      <c r="L8416" t="s">
        <v>2</v>
      </c>
      <c r="M8416" t="s">
        <v>120</v>
      </c>
      <c r="N8416" t="s">
        <v>722</v>
      </c>
    </row>
    <row r="8417" spans="1:14" x14ac:dyDescent="0.25">
      <c r="A8417" t="s">
        <v>11481</v>
      </c>
      <c r="B8417" t="s">
        <v>53</v>
      </c>
      <c r="C8417" t="s">
        <v>1578</v>
      </c>
      <c r="D8417" t="s">
        <v>117</v>
      </c>
      <c r="E8417" s="149">
        <v>487500</v>
      </c>
      <c r="F8417" s="149">
        <v>162786.56</v>
      </c>
      <c r="G8417" s="149">
        <v>650286.56000000006</v>
      </c>
      <c r="H8417" s="150">
        <f>Tabela2[[#This Row],[PERCENTUAL REALIZADO2]]*1/100</f>
        <v>0</v>
      </c>
      <c r="I8417">
        <v>0</v>
      </c>
      <c r="J8417" s="111">
        <v>40814</v>
      </c>
      <c r="K8417" s="111">
        <v>42277</v>
      </c>
      <c r="L8417" t="s">
        <v>2</v>
      </c>
      <c r="M8417" t="s">
        <v>120</v>
      </c>
      <c r="N8417" t="s">
        <v>722</v>
      </c>
    </row>
    <row r="8418" spans="1:14" x14ac:dyDescent="0.25">
      <c r="A8418" t="s">
        <v>11482</v>
      </c>
      <c r="B8418" t="s">
        <v>51</v>
      </c>
      <c r="C8418" t="s">
        <v>1493</v>
      </c>
      <c r="D8418" t="s">
        <v>86</v>
      </c>
      <c r="E8418" s="149">
        <v>117280</v>
      </c>
      <c r="F8418" s="149">
        <v>2393.46</v>
      </c>
      <c r="G8418" s="149">
        <v>119673.46</v>
      </c>
      <c r="H8418" s="150">
        <f>Tabela2[[#This Row],[PERCENTUAL REALIZADO2]]*1/100</f>
        <v>0.64629999999999999</v>
      </c>
      <c r="I8418">
        <v>64.63</v>
      </c>
      <c r="J8418" s="111">
        <v>40676</v>
      </c>
      <c r="K8418" s="111">
        <v>42004</v>
      </c>
      <c r="L8418" t="s">
        <v>2</v>
      </c>
      <c r="M8418" t="s">
        <v>84</v>
      </c>
      <c r="N8418" t="s">
        <v>915</v>
      </c>
    </row>
    <row r="8419" spans="1:14" x14ac:dyDescent="0.25">
      <c r="A8419" t="s">
        <v>1921</v>
      </c>
      <c r="B8419" t="s">
        <v>51</v>
      </c>
      <c r="C8419" t="s">
        <v>1468</v>
      </c>
      <c r="D8419" t="s">
        <v>117</v>
      </c>
      <c r="E8419" s="149">
        <v>1462500</v>
      </c>
      <c r="F8419" s="149">
        <v>150000</v>
      </c>
      <c r="G8419" s="149">
        <v>1612500</v>
      </c>
      <c r="H8419" s="150">
        <f>Tabela2[[#This Row],[PERCENTUAL REALIZADO2]]*1/100</f>
        <v>1.5E-3</v>
      </c>
      <c r="I8419">
        <v>0.15</v>
      </c>
      <c r="J8419" s="111">
        <v>40816</v>
      </c>
      <c r="K8419" s="111">
        <v>42643</v>
      </c>
      <c r="L8419" t="s">
        <v>2</v>
      </c>
      <c r="M8419" t="s">
        <v>120</v>
      </c>
      <c r="N8419" t="s">
        <v>722</v>
      </c>
    </row>
    <row r="8420" spans="1:14" x14ac:dyDescent="0.25">
      <c r="A8420" t="s">
        <v>11484</v>
      </c>
      <c r="B8420" t="s">
        <v>58</v>
      </c>
      <c r="C8420" t="s">
        <v>11483</v>
      </c>
      <c r="D8420" t="s">
        <v>117</v>
      </c>
      <c r="E8420" s="149">
        <v>146250</v>
      </c>
      <c r="F8420" s="149">
        <v>15561.19</v>
      </c>
      <c r="G8420" s="149">
        <v>161811.19</v>
      </c>
      <c r="H8420" s="150">
        <f>Tabela2[[#This Row],[PERCENTUAL REALIZADO2]]*1/100</f>
        <v>0.84</v>
      </c>
      <c r="I8420">
        <v>84</v>
      </c>
      <c r="J8420" s="111">
        <v>40371</v>
      </c>
      <c r="K8420" s="111">
        <v>42490</v>
      </c>
      <c r="L8420" t="s">
        <v>2</v>
      </c>
      <c r="M8420" t="s">
        <v>120</v>
      </c>
      <c r="N8420" t="s">
        <v>722</v>
      </c>
    </row>
    <row r="8421" spans="1:14" x14ac:dyDescent="0.25">
      <c r="A8421" t="s">
        <v>11485</v>
      </c>
      <c r="B8421" t="s">
        <v>45</v>
      </c>
      <c r="C8421" t="s">
        <v>1575</v>
      </c>
      <c r="D8421" t="s">
        <v>86</v>
      </c>
      <c r="E8421" s="149">
        <v>196400</v>
      </c>
      <c r="F8421" s="149">
        <v>8000</v>
      </c>
      <c r="G8421" s="149">
        <v>204400</v>
      </c>
      <c r="H8421" s="150">
        <f>Tabela2[[#This Row],[PERCENTUAL REALIZADO2]]*1/100</f>
        <v>0</v>
      </c>
      <c r="I8421">
        <v>0</v>
      </c>
      <c r="J8421" s="111">
        <v>40808</v>
      </c>
      <c r="K8421" s="111">
        <v>43403</v>
      </c>
      <c r="L8421" t="s">
        <v>2</v>
      </c>
      <c r="M8421" t="s">
        <v>84</v>
      </c>
      <c r="N8421" t="s">
        <v>915</v>
      </c>
    </row>
    <row r="8422" spans="1:14" x14ac:dyDescent="0.25">
      <c r="A8422" t="s">
        <v>11486</v>
      </c>
      <c r="B8422" t="s">
        <v>48</v>
      </c>
      <c r="C8422" t="s">
        <v>10698</v>
      </c>
      <c r="D8422" t="s">
        <v>82</v>
      </c>
      <c r="E8422" s="149">
        <v>487500</v>
      </c>
      <c r="F8422" s="149">
        <v>46126.48</v>
      </c>
      <c r="G8422" s="149">
        <v>533626.48</v>
      </c>
      <c r="H8422" s="150">
        <f>Tabela2[[#This Row],[PERCENTUAL REALIZADO2]]*1/100</f>
        <v>0.71420000000000006</v>
      </c>
      <c r="I8422">
        <v>71.42</v>
      </c>
      <c r="J8422" s="111">
        <v>40582</v>
      </c>
      <c r="K8422" s="111">
        <v>43181</v>
      </c>
      <c r="L8422" t="s">
        <v>2</v>
      </c>
      <c r="M8422" t="s">
        <v>84</v>
      </c>
      <c r="N8422" t="s">
        <v>721</v>
      </c>
    </row>
    <row r="8423" spans="1:14" x14ac:dyDescent="0.25">
      <c r="A8423" t="s">
        <v>11488</v>
      </c>
      <c r="B8423" t="s">
        <v>57</v>
      </c>
      <c r="C8423" t="s">
        <v>11487</v>
      </c>
      <c r="D8423" t="s">
        <v>82</v>
      </c>
      <c r="E8423" s="149">
        <v>97500</v>
      </c>
      <c r="F8423" s="149">
        <v>2500</v>
      </c>
      <c r="G8423" s="149">
        <v>100000</v>
      </c>
      <c r="H8423" s="150">
        <f>Tabela2[[#This Row],[PERCENTUAL REALIZADO2]]*1/100</f>
        <v>0.44729999999999998</v>
      </c>
      <c r="I8423">
        <v>44.73</v>
      </c>
      <c r="J8423" s="111">
        <v>40707</v>
      </c>
      <c r="K8423" s="111">
        <v>43099</v>
      </c>
      <c r="L8423" t="s">
        <v>2</v>
      </c>
      <c r="M8423" t="s">
        <v>84</v>
      </c>
      <c r="N8423" t="s">
        <v>721</v>
      </c>
    </row>
    <row r="8424" spans="1:14" x14ac:dyDescent="0.25">
      <c r="A8424" t="s">
        <v>11489</v>
      </c>
      <c r="B8424" t="s">
        <v>48</v>
      </c>
      <c r="C8424" t="s">
        <v>1379</v>
      </c>
      <c r="D8424" t="s">
        <v>636</v>
      </c>
      <c r="E8424" s="149">
        <v>18765820.210000001</v>
      </c>
      <c r="F8424" s="149">
        <v>189553.74</v>
      </c>
      <c r="G8424" s="149">
        <v>18955373.949999999</v>
      </c>
      <c r="H8424" s="150">
        <f>Tabela2[[#This Row],[PERCENTUAL REALIZADO2]]*1/100</f>
        <v>0.70680000000000009</v>
      </c>
      <c r="I8424">
        <v>70.680000000000007</v>
      </c>
      <c r="J8424" s="111">
        <v>41310</v>
      </c>
      <c r="K8424" s="111">
        <v>43388</v>
      </c>
      <c r="L8424" t="s">
        <v>2</v>
      </c>
      <c r="M8424" t="s">
        <v>84</v>
      </c>
      <c r="N8424" t="s">
        <v>638</v>
      </c>
    </row>
    <row r="8425" spans="1:14" x14ac:dyDescent="0.25">
      <c r="A8425" t="s">
        <v>11490</v>
      </c>
      <c r="B8425" t="s">
        <v>68</v>
      </c>
      <c r="C8425" t="s">
        <v>1003</v>
      </c>
      <c r="D8425" t="s">
        <v>82</v>
      </c>
      <c r="E8425" s="149">
        <v>3900000</v>
      </c>
      <c r="F8425" s="149">
        <v>339130.44</v>
      </c>
      <c r="G8425" s="149">
        <v>4239130.4400000004</v>
      </c>
      <c r="H8425" s="150">
        <f>Tabela2[[#This Row],[PERCENTUAL REALIZADO2]]*1/100</f>
        <v>0.71739999999999993</v>
      </c>
      <c r="I8425">
        <v>71.739999999999995</v>
      </c>
      <c r="J8425" s="111">
        <v>40544</v>
      </c>
      <c r="K8425" s="111">
        <v>43281</v>
      </c>
      <c r="L8425" t="s">
        <v>2</v>
      </c>
      <c r="M8425" t="s">
        <v>84</v>
      </c>
      <c r="N8425" t="s">
        <v>721</v>
      </c>
    </row>
    <row r="8426" spans="1:14" x14ac:dyDescent="0.25">
      <c r="A8426" t="s">
        <v>11491</v>
      </c>
      <c r="B8426" t="s">
        <v>68</v>
      </c>
      <c r="C8426" t="s">
        <v>11263</v>
      </c>
      <c r="D8426" t="s">
        <v>117</v>
      </c>
      <c r="E8426" s="149">
        <v>2000000</v>
      </c>
      <c r="F8426" s="149">
        <v>229545.28</v>
      </c>
      <c r="G8426" s="149">
        <v>2229545.2799999998</v>
      </c>
      <c r="H8426" s="150">
        <f>Tabela2[[#This Row],[PERCENTUAL REALIZADO2]]*1/100</f>
        <v>0.37959999999999999</v>
      </c>
      <c r="I8426">
        <v>37.96</v>
      </c>
      <c r="J8426" s="111">
        <v>40661</v>
      </c>
      <c r="K8426" s="111">
        <v>43212</v>
      </c>
      <c r="L8426" t="s">
        <v>2</v>
      </c>
      <c r="M8426" t="s">
        <v>120</v>
      </c>
      <c r="N8426" t="s">
        <v>722</v>
      </c>
    </row>
    <row r="8427" spans="1:14" x14ac:dyDescent="0.25">
      <c r="A8427" t="s">
        <v>11493</v>
      </c>
      <c r="B8427" t="s">
        <v>68</v>
      </c>
      <c r="C8427" t="s">
        <v>11492</v>
      </c>
      <c r="D8427" t="s">
        <v>117</v>
      </c>
      <c r="E8427" s="149">
        <v>2000000</v>
      </c>
      <c r="F8427" s="149">
        <v>1082252.4099999999</v>
      </c>
      <c r="G8427" s="149">
        <v>3082252.41</v>
      </c>
      <c r="H8427" s="150">
        <f>Tabela2[[#This Row],[PERCENTUAL REALIZADO2]]*1/100</f>
        <v>0.59439999999999993</v>
      </c>
      <c r="I8427">
        <v>59.44</v>
      </c>
      <c r="J8427" s="111">
        <v>40634</v>
      </c>
      <c r="K8427" s="111">
        <v>42731</v>
      </c>
      <c r="L8427" t="s">
        <v>2</v>
      </c>
      <c r="M8427" t="s">
        <v>120</v>
      </c>
      <c r="N8427" t="s">
        <v>722</v>
      </c>
    </row>
    <row r="8428" spans="1:14" x14ac:dyDescent="0.25">
      <c r="A8428" t="s">
        <v>11494</v>
      </c>
      <c r="B8428" t="s">
        <v>58</v>
      </c>
      <c r="C8428" t="s">
        <v>11450</v>
      </c>
      <c r="D8428" t="s">
        <v>82</v>
      </c>
      <c r="E8428" s="149">
        <v>195000</v>
      </c>
      <c r="F8428" s="149">
        <v>18746.599999999999</v>
      </c>
      <c r="G8428" s="149">
        <v>213746.6</v>
      </c>
      <c r="H8428" s="150">
        <f>Tabela2[[#This Row],[PERCENTUAL REALIZADO2]]*1/100</f>
        <v>0.7984</v>
      </c>
      <c r="I8428">
        <v>79.84</v>
      </c>
      <c r="J8428" s="111">
        <v>40575</v>
      </c>
      <c r="L8428" t="s">
        <v>2</v>
      </c>
      <c r="M8428" t="s">
        <v>84</v>
      </c>
      <c r="N8428" t="s">
        <v>721</v>
      </c>
    </row>
    <row r="8429" spans="1:14" x14ac:dyDescent="0.25">
      <c r="A8429" t="s">
        <v>11496</v>
      </c>
      <c r="B8429" t="s">
        <v>58</v>
      </c>
      <c r="C8429" t="s">
        <v>11495</v>
      </c>
      <c r="D8429" t="s">
        <v>90</v>
      </c>
      <c r="E8429" s="149">
        <v>589881</v>
      </c>
      <c r="F8429" s="149">
        <v>24579</v>
      </c>
      <c r="G8429" s="149">
        <v>614460</v>
      </c>
      <c r="H8429" s="150">
        <f>Tabela2[[#This Row],[PERCENTUAL REALIZADO2]]*1/100</f>
        <v>0.3</v>
      </c>
      <c r="I8429">
        <v>30</v>
      </c>
      <c r="J8429" s="111">
        <v>40316</v>
      </c>
      <c r="L8429" t="s">
        <v>2</v>
      </c>
      <c r="M8429" t="s">
        <v>80</v>
      </c>
      <c r="N8429" t="s">
        <v>1563</v>
      </c>
    </row>
    <row r="8430" spans="1:14" x14ac:dyDescent="0.25">
      <c r="A8430" t="s">
        <v>11498</v>
      </c>
      <c r="B8430" t="s">
        <v>65</v>
      </c>
      <c r="C8430" t="s">
        <v>11497</v>
      </c>
      <c r="D8430" t="s">
        <v>86</v>
      </c>
      <c r="E8430" s="149">
        <v>2120813.9</v>
      </c>
      <c r="F8430" s="149">
        <v>900000</v>
      </c>
      <c r="G8430" s="149">
        <v>3020813.9</v>
      </c>
      <c r="H8430" s="150">
        <f>Tabela2[[#This Row],[PERCENTUAL REALIZADO2]]*1/100</f>
        <v>0.84680000000000011</v>
      </c>
      <c r="I8430">
        <v>84.68</v>
      </c>
      <c r="J8430" s="111">
        <v>40632</v>
      </c>
      <c r="K8430" s="111">
        <v>43159</v>
      </c>
      <c r="L8430" t="s">
        <v>2</v>
      </c>
      <c r="M8430" t="s">
        <v>893</v>
      </c>
      <c r="N8430" t="s">
        <v>1875</v>
      </c>
    </row>
    <row r="8431" spans="1:14" x14ac:dyDescent="0.25">
      <c r="A8431" t="s">
        <v>11500</v>
      </c>
      <c r="B8431" t="s">
        <v>53</v>
      </c>
      <c r="C8431" t="s">
        <v>11499</v>
      </c>
      <c r="D8431" t="s">
        <v>86</v>
      </c>
      <c r="E8431" s="149">
        <v>844293.9</v>
      </c>
      <c r="F8431" s="149">
        <v>275474.46000000002</v>
      </c>
      <c r="G8431" s="149">
        <v>1119768.3600000001</v>
      </c>
      <c r="H8431" s="150">
        <f>Tabela2[[#This Row],[PERCENTUAL REALIZADO2]]*1/100</f>
        <v>0.13869999999999999</v>
      </c>
      <c r="I8431">
        <v>13.87</v>
      </c>
      <c r="J8431" s="111">
        <v>40641</v>
      </c>
      <c r="K8431" s="111">
        <v>42449</v>
      </c>
      <c r="L8431" t="s">
        <v>2</v>
      </c>
      <c r="M8431" t="s">
        <v>893</v>
      </c>
      <c r="N8431" t="s">
        <v>1875</v>
      </c>
    </row>
    <row r="8432" spans="1:14" x14ac:dyDescent="0.25">
      <c r="A8432" t="s">
        <v>11502</v>
      </c>
      <c r="B8432" t="s">
        <v>54</v>
      </c>
      <c r="C8432" t="s">
        <v>11501</v>
      </c>
      <c r="D8432" t="s">
        <v>86</v>
      </c>
      <c r="E8432" s="149">
        <v>384551.32</v>
      </c>
      <c r="F8432" s="149">
        <v>44000</v>
      </c>
      <c r="G8432" s="149">
        <v>428551.32</v>
      </c>
      <c r="H8432" s="150">
        <f>Tabela2[[#This Row],[PERCENTUAL REALIZADO2]]*1/100</f>
        <v>0</v>
      </c>
      <c r="I8432">
        <v>0</v>
      </c>
      <c r="J8432" s="111">
        <v>40704</v>
      </c>
      <c r="K8432" s="111">
        <v>42277</v>
      </c>
      <c r="L8432" t="s">
        <v>2</v>
      </c>
      <c r="M8432" t="s">
        <v>893</v>
      </c>
      <c r="N8432" t="s">
        <v>1875</v>
      </c>
    </row>
    <row r="8433" spans="1:14" x14ac:dyDescent="0.25">
      <c r="A8433" t="s">
        <v>11504</v>
      </c>
      <c r="B8433" t="s">
        <v>59</v>
      </c>
      <c r="C8433" t="s">
        <v>11503</v>
      </c>
      <c r="D8433" t="s">
        <v>86</v>
      </c>
      <c r="E8433" s="149">
        <v>4354744.46</v>
      </c>
      <c r="F8433" s="149">
        <v>43987.32</v>
      </c>
      <c r="G8433" s="149">
        <v>4398731.78</v>
      </c>
      <c r="H8433" s="150">
        <f>Tabela2[[#This Row],[PERCENTUAL REALIZADO2]]*1/100</f>
        <v>0.38929999999999998</v>
      </c>
      <c r="I8433">
        <v>38.93</v>
      </c>
      <c r="J8433" s="111">
        <v>40299</v>
      </c>
      <c r="K8433" s="111">
        <v>42551</v>
      </c>
      <c r="L8433" t="s">
        <v>2</v>
      </c>
      <c r="M8433" t="s">
        <v>893</v>
      </c>
      <c r="N8433" t="s">
        <v>1875</v>
      </c>
    </row>
    <row r="8434" spans="1:14" x14ac:dyDescent="0.25">
      <c r="A8434" t="s">
        <v>11506</v>
      </c>
      <c r="B8434" t="s">
        <v>68</v>
      </c>
      <c r="C8434" t="s">
        <v>11505</v>
      </c>
      <c r="D8434" t="s">
        <v>90</v>
      </c>
      <c r="E8434" s="149">
        <v>128720.4</v>
      </c>
      <c r="F8434" s="149">
        <v>34905</v>
      </c>
      <c r="G8434" s="149">
        <v>163625.4</v>
      </c>
      <c r="H8434" s="150">
        <f>Tabela2[[#This Row],[PERCENTUAL REALIZADO2]]*1/100</f>
        <v>0.54310000000000003</v>
      </c>
      <c r="I8434">
        <v>54.31</v>
      </c>
      <c r="J8434" s="111">
        <v>40262</v>
      </c>
      <c r="L8434" t="s">
        <v>2</v>
      </c>
      <c r="M8434" t="s">
        <v>80</v>
      </c>
      <c r="N8434" t="s">
        <v>1588</v>
      </c>
    </row>
    <row r="8435" spans="1:14" x14ac:dyDescent="0.25">
      <c r="A8435" t="s">
        <v>11508</v>
      </c>
      <c r="B8435" t="s">
        <v>54</v>
      </c>
      <c r="C8435" t="s">
        <v>11507</v>
      </c>
      <c r="D8435" t="s">
        <v>90</v>
      </c>
      <c r="E8435" s="149">
        <v>1176960</v>
      </c>
      <c r="F8435" s="149">
        <v>49040</v>
      </c>
      <c r="G8435" s="149">
        <v>1226000</v>
      </c>
      <c r="H8435" s="150">
        <f>Tabela2[[#This Row],[PERCENTUAL REALIZADO2]]*1/100</f>
        <v>0.41</v>
      </c>
      <c r="I8435">
        <v>41</v>
      </c>
      <c r="J8435" s="111">
        <v>40287</v>
      </c>
      <c r="K8435" s="111">
        <v>43099</v>
      </c>
      <c r="L8435" t="s">
        <v>2</v>
      </c>
      <c r="M8435" t="s">
        <v>80</v>
      </c>
      <c r="N8435" t="s">
        <v>1232</v>
      </c>
    </row>
    <row r="8436" spans="1:14" x14ac:dyDescent="0.25">
      <c r="A8436" t="s">
        <v>11510</v>
      </c>
      <c r="B8436" t="s">
        <v>60</v>
      </c>
      <c r="C8436" t="s">
        <v>11509</v>
      </c>
      <c r="D8436" t="s">
        <v>90</v>
      </c>
      <c r="E8436" s="149">
        <v>518337</v>
      </c>
      <c r="F8436" s="149">
        <v>45073</v>
      </c>
      <c r="G8436" s="149">
        <v>563410</v>
      </c>
      <c r="H8436" s="150">
        <f>Tabela2[[#This Row],[PERCENTUAL REALIZADO2]]*1/100</f>
        <v>0.22</v>
      </c>
      <c r="I8436">
        <v>22</v>
      </c>
      <c r="J8436" s="111">
        <v>41298</v>
      </c>
      <c r="K8436" s="111">
        <v>43070</v>
      </c>
      <c r="L8436" t="s">
        <v>2</v>
      </c>
      <c r="M8436" t="s">
        <v>80</v>
      </c>
      <c r="N8436" t="s">
        <v>1563</v>
      </c>
    </row>
    <row r="8437" spans="1:14" x14ac:dyDescent="0.25">
      <c r="A8437" t="s">
        <v>11512</v>
      </c>
      <c r="B8437" t="s">
        <v>58</v>
      </c>
      <c r="C8437" t="s">
        <v>11511</v>
      </c>
      <c r="D8437" t="s">
        <v>90</v>
      </c>
      <c r="E8437" s="149">
        <v>291519</v>
      </c>
      <c r="F8437" s="149">
        <v>12155</v>
      </c>
      <c r="G8437" s="149">
        <v>303674</v>
      </c>
      <c r="H8437" s="150">
        <f>Tabela2[[#This Row],[PERCENTUAL REALIZADO2]]*1/100</f>
        <v>0</v>
      </c>
      <c r="I8437">
        <v>0</v>
      </c>
      <c r="J8437" s="111">
        <v>40262</v>
      </c>
      <c r="L8437" t="s">
        <v>2</v>
      </c>
      <c r="M8437" t="s">
        <v>80</v>
      </c>
      <c r="N8437" t="s">
        <v>1563</v>
      </c>
    </row>
    <row r="8438" spans="1:14" x14ac:dyDescent="0.25">
      <c r="A8438" t="s">
        <v>11514</v>
      </c>
      <c r="B8438" t="s">
        <v>53</v>
      </c>
      <c r="C8438" t="s">
        <v>11513</v>
      </c>
      <c r="D8438" t="s">
        <v>90</v>
      </c>
      <c r="E8438" s="149">
        <v>58600</v>
      </c>
      <c r="F8438" s="149">
        <v>2000</v>
      </c>
      <c r="G8438" s="149">
        <v>60600</v>
      </c>
      <c r="H8438" s="150">
        <f>Tabela2[[#This Row],[PERCENTUAL REALIZADO2]]*1/100</f>
        <v>0.52</v>
      </c>
      <c r="I8438">
        <v>52</v>
      </c>
      <c r="J8438" s="111">
        <v>40179</v>
      </c>
      <c r="K8438" s="111">
        <v>42368</v>
      </c>
      <c r="L8438" t="s">
        <v>2</v>
      </c>
      <c r="M8438" t="s">
        <v>80</v>
      </c>
      <c r="N8438" t="s">
        <v>112</v>
      </c>
    </row>
    <row r="8439" spans="1:14" x14ac:dyDescent="0.25">
      <c r="A8439" t="s">
        <v>11515</v>
      </c>
      <c r="B8439" t="s">
        <v>68</v>
      </c>
      <c r="C8439" t="s">
        <v>1419</v>
      </c>
      <c r="D8439" t="s">
        <v>117</v>
      </c>
      <c r="E8439" s="149">
        <v>1477800</v>
      </c>
      <c r="F8439" s="149">
        <v>1411173.95</v>
      </c>
      <c r="G8439" s="149">
        <v>2888973.95</v>
      </c>
      <c r="H8439" s="150">
        <f>Tabela2[[#This Row],[PERCENTUAL REALIZADO2]]*1/100</f>
        <v>0.22270000000000001</v>
      </c>
      <c r="I8439">
        <v>22.27</v>
      </c>
      <c r="J8439" s="111">
        <v>40546</v>
      </c>
      <c r="K8439" s="111">
        <v>42124</v>
      </c>
      <c r="L8439" t="s">
        <v>2</v>
      </c>
      <c r="M8439" t="s">
        <v>120</v>
      </c>
      <c r="N8439" t="s">
        <v>722</v>
      </c>
    </row>
    <row r="8440" spans="1:14" x14ac:dyDescent="0.25">
      <c r="A8440" t="s">
        <v>1952</v>
      </c>
      <c r="B8440" t="s">
        <v>637</v>
      </c>
      <c r="C8440" t="s">
        <v>11516</v>
      </c>
      <c r="D8440" t="s">
        <v>90</v>
      </c>
      <c r="E8440" s="149">
        <v>343000</v>
      </c>
      <c r="F8440" s="149">
        <v>13220</v>
      </c>
      <c r="G8440" s="149">
        <v>356220</v>
      </c>
      <c r="H8440" s="150">
        <f>Tabela2[[#This Row],[PERCENTUAL REALIZADO2]]*1/100</f>
        <v>0.95</v>
      </c>
      <c r="I8440">
        <v>95</v>
      </c>
      <c r="J8440" s="111">
        <v>39948</v>
      </c>
      <c r="K8440" s="111">
        <v>41942</v>
      </c>
      <c r="L8440" t="s">
        <v>2</v>
      </c>
      <c r="M8440" t="s">
        <v>80</v>
      </c>
      <c r="N8440" t="s">
        <v>1563</v>
      </c>
    </row>
    <row r="8441" spans="1:14" x14ac:dyDescent="0.25">
      <c r="A8441" t="s">
        <v>11517</v>
      </c>
      <c r="B8441" t="s">
        <v>62</v>
      </c>
      <c r="C8441" t="s">
        <v>11348</v>
      </c>
      <c r="D8441" t="s">
        <v>90</v>
      </c>
      <c r="E8441" s="149">
        <v>1862000</v>
      </c>
      <c r="F8441" s="149">
        <v>98000</v>
      </c>
      <c r="G8441" s="149">
        <v>1960000</v>
      </c>
      <c r="H8441" s="150">
        <f>Tabela2[[#This Row],[PERCENTUAL REALIZADO2]]*1/100</f>
        <v>0.25</v>
      </c>
      <c r="I8441">
        <v>25</v>
      </c>
      <c r="J8441" s="111">
        <v>39926</v>
      </c>
      <c r="K8441" s="111">
        <v>42855</v>
      </c>
      <c r="L8441" t="s">
        <v>2</v>
      </c>
      <c r="M8441" t="s">
        <v>80</v>
      </c>
      <c r="N8441" t="s">
        <v>1563</v>
      </c>
    </row>
    <row r="8442" spans="1:14" x14ac:dyDescent="0.25">
      <c r="A8442" t="s">
        <v>11518</v>
      </c>
      <c r="B8442" t="s">
        <v>45</v>
      </c>
      <c r="C8442" t="s">
        <v>1408</v>
      </c>
      <c r="D8442" t="s">
        <v>117</v>
      </c>
      <c r="E8442" s="149">
        <v>3000000</v>
      </c>
      <c r="F8442" s="149">
        <v>333333.34000000003</v>
      </c>
      <c r="G8442" s="149">
        <v>3333333.34</v>
      </c>
      <c r="H8442" s="150">
        <f>Tabela2[[#This Row],[PERCENTUAL REALIZADO2]]*1/100</f>
        <v>0.67890000000000006</v>
      </c>
      <c r="I8442">
        <v>67.89</v>
      </c>
      <c r="J8442" s="111">
        <v>41638</v>
      </c>
      <c r="K8442" s="111">
        <v>43398</v>
      </c>
      <c r="L8442" t="s">
        <v>2</v>
      </c>
      <c r="M8442" t="s">
        <v>120</v>
      </c>
      <c r="N8442" t="s">
        <v>722</v>
      </c>
    </row>
    <row r="8443" spans="1:14" x14ac:dyDescent="0.25">
      <c r="A8443" t="s">
        <v>11519</v>
      </c>
      <c r="B8443" t="s">
        <v>58</v>
      </c>
      <c r="C8443" t="s">
        <v>10457</v>
      </c>
      <c r="D8443" t="s">
        <v>90</v>
      </c>
      <c r="E8443" s="149">
        <v>416544</v>
      </c>
      <c r="F8443" s="149">
        <v>17356</v>
      </c>
      <c r="G8443" s="149">
        <v>433900</v>
      </c>
      <c r="H8443" s="150">
        <f>Tabela2[[#This Row],[PERCENTUAL REALIZADO2]]*1/100</f>
        <v>0.65799999999999992</v>
      </c>
      <c r="I8443">
        <v>65.8</v>
      </c>
      <c r="J8443" s="111">
        <v>40366</v>
      </c>
      <c r="K8443" s="111">
        <v>42368</v>
      </c>
      <c r="L8443" t="s">
        <v>2</v>
      </c>
      <c r="M8443" t="s">
        <v>80</v>
      </c>
      <c r="N8443" t="s">
        <v>112</v>
      </c>
    </row>
    <row r="8444" spans="1:14" x14ac:dyDescent="0.25">
      <c r="A8444" t="s">
        <v>11521</v>
      </c>
      <c r="B8444" t="s">
        <v>69</v>
      </c>
      <c r="C8444" t="s">
        <v>11520</v>
      </c>
      <c r="D8444" t="s">
        <v>90</v>
      </c>
      <c r="E8444" s="149">
        <v>148878.75</v>
      </c>
      <c r="F8444" s="149">
        <v>4869</v>
      </c>
      <c r="G8444" s="149">
        <v>153747.75</v>
      </c>
      <c r="H8444" s="150">
        <f>Tabela2[[#This Row],[PERCENTUAL REALIZADO2]]*1/100</f>
        <v>0.70540000000000003</v>
      </c>
      <c r="I8444">
        <v>70.540000000000006</v>
      </c>
      <c r="J8444" s="111">
        <v>39919</v>
      </c>
      <c r="L8444" t="s">
        <v>2</v>
      </c>
      <c r="M8444" t="s">
        <v>80</v>
      </c>
      <c r="N8444" t="s">
        <v>895</v>
      </c>
    </row>
    <row r="8445" spans="1:14" x14ac:dyDescent="0.25">
      <c r="A8445" t="s">
        <v>11523</v>
      </c>
      <c r="B8445" t="s">
        <v>46</v>
      </c>
      <c r="C8445" t="s">
        <v>1622</v>
      </c>
      <c r="D8445" t="s">
        <v>636</v>
      </c>
      <c r="E8445" s="149">
        <v>8788118.7300000004</v>
      </c>
      <c r="F8445" s="149">
        <v>976457.64</v>
      </c>
      <c r="G8445" s="149">
        <v>9764576.3699999992</v>
      </c>
      <c r="H8445" s="150">
        <f>Tabela2[[#This Row],[PERCENTUAL REALIZADO2]]*1/100</f>
        <v>0.26530000000000004</v>
      </c>
      <c r="I8445">
        <v>26.53</v>
      </c>
      <c r="J8445" s="111">
        <v>40361</v>
      </c>
      <c r="L8445" t="s">
        <v>2</v>
      </c>
      <c r="M8445" t="s">
        <v>84</v>
      </c>
      <c r="N8445" t="s">
        <v>638</v>
      </c>
    </row>
    <row r="8446" spans="1:14" x14ac:dyDescent="0.25">
      <c r="A8446" t="s">
        <v>11525</v>
      </c>
      <c r="B8446" t="s">
        <v>58</v>
      </c>
      <c r="C8446" t="s">
        <v>11524</v>
      </c>
      <c r="D8446" t="s">
        <v>117</v>
      </c>
      <c r="E8446" s="149">
        <v>500000</v>
      </c>
      <c r="F8446" s="149">
        <v>14115.04</v>
      </c>
      <c r="G8446" s="149">
        <v>514115.04</v>
      </c>
      <c r="H8446" s="150">
        <f>Tabela2[[#This Row],[PERCENTUAL REALIZADO2]]*1/100</f>
        <v>0.14380000000000001</v>
      </c>
      <c r="I8446">
        <v>14.38</v>
      </c>
      <c r="J8446" s="111">
        <v>40648</v>
      </c>
      <c r="K8446" s="111">
        <v>42004</v>
      </c>
      <c r="L8446" t="s">
        <v>2</v>
      </c>
      <c r="M8446" t="s">
        <v>120</v>
      </c>
      <c r="N8446" t="s">
        <v>722</v>
      </c>
    </row>
    <row r="8447" spans="1:14" x14ac:dyDescent="0.25">
      <c r="A8447" t="s">
        <v>11527</v>
      </c>
      <c r="B8447" t="s">
        <v>57</v>
      </c>
      <c r="C8447" t="s">
        <v>11526</v>
      </c>
      <c r="D8447" t="s">
        <v>117</v>
      </c>
      <c r="E8447" s="149">
        <v>300000</v>
      </c>
      <c r="F8447" s="149">
        <v>46613.96</v>
      </c>
      <c r="G8447" s="149">
        <v>346613.96</v>
      </c>
      <c r="H8447" s="150">
        <f>Tabela2[[#This Row],[PERCENTUAL REALIZADO2]]*1/100</f>
        <v>0.4753</v>
      </c>
      <c r="I8447">
        <v>47.53</v>
      </c>
      <c r="J8447" s="111">
        <v>40336</v>
      </c>
      <c r="K8447" s="111">
        <v>43252</v>
      </c>
      <c r="L8447" t="s">
        <v>2</v>
      </c>
      <c r="M8447" t="s">
        <v>120</v>
      </c>
      <c r="N8447" t="s">
        <v>1479</v>
      </c>
    </row>
    <row r="8448" spans="1:14" x14ac:dyDescent="0.25">
      <c r="A8448" t="s">
        <v>11527</v>
      </c>
      <c r="B8448" t="s">
        <v>57</v>
      </c>
      <c r="C8448" t="s">
        <v>1871</v>
      </c>
      <c r="D8448" t="s">
        <v>117</v>
      </c>
      <c r="E8448" s="149">
        <v>1000000</v>
      </c>
      <c r="F8448" s="149">
        <v>30927.8</v>
      </c>
      <c r="G8448" s="149">
        <v>1030927.8</v>
      </c>
      <c r="H8448" s="150">
        <f>Tabela2[[#This Row],[PERCENTUAL REALIZADO2]]*1/100</f>
        <v>0.42530000000000001</v>
      </c>
      <c r="I8448">
        <v>42.53</v>
      </c>
      <c r="J8448" s="111">
        <v>40634</v>
      </c>
      <c r="K8448" s="111">
        <v>42946</v>
      </c>
      <c r="L8448" t="s">
        <v>2</v>
      </c>
      <c r="M8448" t="s">
        <v>120</v>
      </c>
      <c r="N8448" t="s">
        <v>1479</v>
      </c>
    </row>
    <row r="8449" spans="1:14" x14ac:dyDescent="0.25">
      <c r="A8449" t="s">
        <v>11528</v>
      </c>
      <c r="B8449" t="s">
        <v>54</v>
      </c>
      <c r="C8449" t="s">
        <v>1571</v>
      </c>
      <c r="D8449" t="s">
        <v>117</v>
      </c>
      <c r="E8449" s="149">
        <v>100000</v>
      </c>
      <c r="F8449" s="149">
        <v>11190.62</v>
      </c>
      <c r="G8449" s="149">
        <v>111190.62</v>
      </c>
      <c r="H8449" s="150">
        <f>Tabela2[[#This Row],[PERCENTUAL REALIZADO2]]*1/100</f>
        <v>0</v>
      </c>
      <c r="I8449">
        <v>0</v>
      </c>
      <c r="J8449" s="111">
        <v>40342</v>
      </c>
      <c r="K8449" s="111">
        <v>42035</v>
      </c>
      <c r="L8449" t="s">
        <v>2</v>
      </c>
      <c r="M8449" t="s">
        <v>120</v>
      </c>
      <c r="N8449" t="s">
        <v>1479</v>
      </c>
    </row>
    <row r="8450" spans="1:14" x14ac:dyDescent="0.25">
      <c r="A8450" t="s">
        <v>11530</v>
      </c>
      <c r="B8450" t="s">
        <v>68</v>
      </c>
      <c r="C8450" t="s">
        <v>11529</v>
      </c>
      <c r="D8450" t="s">
        <v>123</v>
      </c>
      <c r="E8450" s="149">
        <v>75000</v>
      </c>
      <c r="F8450" s="149">
        <v>14988.5</v>
      </c>
      <c r="G8450" s="149">
        <v>89988.5</v>
      </c>
      <c r="H8450" s="150">
        <f>Tabela2[[#This Row],[PERCENTUAL REALIZADO2]]*1/100</f>
        <v>0.66239999999999999</v>
      </c>
      <c r="I8450">
        <v>66.239999999999995</v>
      </c>
      <c r="J8450" s="111">
        <v>40359</v>
      </c>
      <c r="K8450" s="111">
        <v>43099</v>
      </c>
      <c r="L8450" t="s">
        <v>2</v>
      </c>
      <c r="M8450" t="s">
        <v>125</v>
      </c>
      <c r="N8450" t="s">
        <v>1501</v>
      </c>
    </row>
    <row r="8451" spans="1:14" x14ac:dyDescent="0.25">
      <c r="A8451" t="s">
        <v>11531</v>
      </c>
      <c r="B8451" t="s">
        <v>48</v>
      </c>
      <c r="C8451" t="s">
        <v>1631</v>
      </c>
      <c r="D8451" t="s">
        <v>123</v>
      </c>
      <c r="E8451" s="149">
        <v>500000</v>
      </c>
      <c r="F8451" s="149">
        <v>15463.92</v>
      </c>
      <c r="G8451" s="149">
        <v>515463.92</v>
      </c>
      <c r="H8451" s="150">
        <f>Tabela2[[#This Row],[PERCENTUAL REALIZADO2]]*1/100</f>
        <v>0.31519999999999998</v>
      </c>
      <c r="I8451">
        <v>31.52</v>
      </c>
      <c r="J8451" s="111">
        <v>41078</v>
      </c>
      <c r="K8451" s="111">
        <v>42878</v>
      </c>
      <c r="L8451" t="s">
        <v>2</v>
      </c>
      <c r="M8451" t="s">
        <v>125</v>
      </c>
      <c r="N8451" t="s">
        <v>10870</v>
      </c>
    </row>
    <row r="8452" spans="1:14" x14ac:dyDescent="0.25">
      <c r="A8452" t="s">
        <v>11533</v>
      </c>
      <c r="B8452" t="s">
        <v>48</v>
      </c>
      <c r="C8452" t="s">
        <v>11532</v>
      </c>
      <c r="D8452" t="s">
        <v>90</v>
      </c>
      <c r="E8452" s="149">
        <v>173271.1</v>
      </c>
      <c r="F8452" s="149">
        <v>9030</v>
      </c>
      <c r="G8452" s="149">
        <v>182301.1</v>
      </c>
      <c r="H8452" s="150">
        <f>Tabela2[[#This Row],[PERCENTUAL REALIZADO2]]*1/100</f>
        <v>0.36479999999999996</v>
      </c>
      <c r="I8452">
        <v>36.479999999999997</v>
      </c>
      <c r="J8452" s="111">
        <v>40114</v>
      </c>
      <c r="K8452" s="111">
        <v>43099</v>
      </c>
      <c r="L8452" t="s">
        <v>2</v>
      </c>
      <c r="M8452" t="s">
        <v>80</v>
      </c>
      <c r="N8452" t="s">
        <v>895</v>
      </c>
    </row>
    <row r="8453" spans="1:14" x14ac:dyDescent="0.25">
      <c r="A8453" t="s">
        <v>11535</v>
      </c>
      <c r="B8453" t="s">
        <v>314</v>
      </c>
      <c r="C8453" t="s">
        <v>11534</v>
      </c>
      <c r="D8453" t="s">
        <v>90</v>
      </c>
      <c r="E8453" s="149">
        <v>172068</v>
      </c>
      <c r="F8453" s="149">
        <v>20480</v>
      </c>
      <c r="G8453" s="149">
        <v>192548</v>
      </c>
      <c r="H8453" s="150">
        <f>Tabela2[[#This Row],[PERCENTUAL REALIZADO2]]*1/100</f>
        <v>0</v>
      </c>
      <c r="I8453">
        <v>0</v>
      </c>
      <c r="J8453" s="111">
        <v>40008</v>
      </c>
      <c r="L8453" t="s">
        <v>2</v>
      </c>
      <c r="M8453" t="s">
        <v>80</v>
      </c>
      <c r="N8453" t="s">
        <v>1588</v>
      </c>
    </row>
    <row r="8454" spans="1:14" x14ac:dyDescent="0.25">
      <c r="A8454" t="s">
        <v>11536</v>
      </c>
      <c r="B8454" t="s">
        <v>62</v>
      </c>
      <c r="C8454" t="s">
        <v>1451</v>
      </c>
      <c r="D8454" t="s">
        <v>86</v>
      </c>
      <c r="E8454" s="149">
        <v>146950</v>
      </c>
      <c r="F8454" s="149">
        <v>4544.8500000000004</v>
      </c>
      <c r="G8454" s="149">
        <v>151494.85</v>
      </c>
      <c r="H8454" s="150">
        <f>Tabela2[[#This Row],[PERCENTUAL REALIZADO2]]*1/100</f>
        <v>0.85549999999999993</v>
      </c>
      <c r="I8454">
        <v>85.55</v>
      </c>
      <c r="J8454" s="111">
        <v>40331</v>
      </c>
      <c r="K8454" s="111">
        <v>42495</v>
      </c>
      <c r="L8454" t="s">
        <v>2</v>
      </c>
      <c r="M8454" t="s">
        <v>84</v>
      </c>
      <c r="N8454" t="s">
        <v>915</v>
      </c>
    </row>
    <row r="8455" spans="1:14" x14ac:dyDescent="0.25">
      <c r="A8455" t="s">
        <v>11538</v>
      </c>
      <c r="B8455" t="s">
        <v>59</v>
      </c>
      <c r="C8455" t="s">
        <v>1936</v>
      </c>
      <c r="D8455" t="s">
        <v>86</v>
      </c>
      <c r="E8455" s="149">
        <v>154037.84</v>
      </c>
      <c r="F8455" s="149">
        <v>4777.3599999999997</v>
      </c>
      <c r="G8455" s="149">
        <v>158815.20000000001</v>
      </c>
      <c r="H8455" s="150">
        <f>Tabela2[[#This Row],[PERCENTUAL REALIZADO2]]*1/100</f>
        <v>5.9299999999999999E-2</v>
      </c>
      <c r="I8455">
        <v>5.93</v>
      </c>
      <c r="J8455" s="111">
        <v>40141</v>
      </c>
      <c r="K8455" s="111">
        <v>43281</v>
      </c>
      <c r="L8455" t="s">
        <v>2</v>
      </c>
      <c r="M8455" t="s">
        <v>84</v>
      </c>
      <c r="N8455" t="s">
        <v>915</v>
      </c>
    </row>
    <row r="8456" spans="1:14" x14ac:dyDescent="0.25">
      <c r="A8456" t="s">
        <v>11539</v>
      </c>
      <c r="B8456" t="s">
        <v>48</v>
      </c>
      <c r="C8456" t="s">
        <v>1829</v>
      </c>
      <c r="D8456" t="s">
        <v>86</v>
      </c>
      <c r="E8456" s="149">
        <v>2965600</v>
      </c>
      <c r="F8456" s="149">
        <v>470555.36</v>
      </c>
      <c r="G8456" s="149">
        <v>3436155.36</v>
      </c>
      <c r="H8456" s="150">
        <f>Tabela2[[#This Row],[PERCENTUAL REALIZADO2]]*1/100</f>
        <v>0.12970000000000001</v>
      </c>
      <c r="I8456">
        <v>12.97</v>
      </c>
      <c r="J8456" s="111">
        <v>40543</v>
      </c>
      <c r="K8456" s="111">
        <v>43281</v>
      </c>
      <c r="L8456" t="s">
        <v>2</v>
      </c>
      <c r="M8456" t="s">
        <v>84</v>
      </c>
      <c r="N8456" t="s">
        <v>915</v>
      </c>
    </row>
    <row r="8457" spans="1:14" x14ac:dyDescent="0.25">
      <c r="A8457" t="s">
        <v>11541</v>
      </c>
      <c r="B8457" t="s">
        <v>56</v>
      </c>
      <c r="C8457" t="s">
        <v>11540</v>
      </c>
      <c r="D8457" t="s">
        <v>123</v>
      </c>
      <c r="E8457" s="149">
        <v>1050000</v>
      </c>
      <c r="F8457" s="149">
        <v>80841.41</v>
      </c>
      <c r="G8457" s="149">
        <v>1130841.4099999999</v>
      </c>
      <c r="H8457" s="150">
        <f>Tabela2[[#This Row],[PERCENTUAL REALIZADO2]]*1/100</f>
        <v>0.60719999999999996</v>
      </c>
      <c r="I8457">
        <v>60.72</v>
      </c>
      <c r="J8457" s="111">
        <v>40185</v>
      </c>
      <c r="K8457" s="111">
        <v>42400</v>
      </c>
      <c r="L8457" t="s">
        <v>2</v>
      </c>
      <c r="M8457" t="s">
        <v>125</v>
      </c>
      <c r="N8457" t="s">
        <v>720</v>
      </c>
    </row>
    <row r="8458" spans="1:14" x14ac:dyDescent="0.25">
      <c r="A8458" t="s">
        <v>11542</v>
      </c>
      <c r="B8458" t="s">
        <v>50</v>
      </c>
      <c r="C8458" t="s">
        <v>1918</v>
      </c>
      <c r="D8458" t="s">
        <v>123</v>
      </c>
      <c r="E8458" s="149">
        <v>1950000</v>
      </c>
      <c r="F8458" s="149">
        <v>2031639.78</v>
      </c>
      <c r="G8458" s="149">
        <v>3981639.78</v>
      </c>
      <c r="H8458" s="150">
        <f>Tabela2[[#This Row],[PERCENTUAL REALIZADO2]]*1/100</f>
        <v>0.56740000000000002</v>
      </c>
      <c r="I8458">
        <v>56.74</v>
      </c>
      <c r="J8458" s="111">
        <v>40819</v>
      </c>
      <c r="K8458" s="111">
        <v>43099</v>
      </c>
      <c r="L8458" t="s">
        <v>2</v>
      </c>
      <c r="M8458" t="s">
        <v>125</v>
      </c>
      <c r="N8458" t="s">
        <v>720</v>
      </c>
    </row>
    <row r="8459" spans="1:14" x14ac:dyDescent="0.25">
      <c r="A8459" t="s">
        <v>11543</v>
      </c>
      <c r="B8459" t="s">
        <v>637</v>
      </c>
      <c r="C8459" t="s">
        <v>1630</v>
      </c>
      <c r="D8459" t="s">
        <v>123</v>
      </c>
      <c r="E8459" s="149">
        <v>1050000</v>
      </c>
      <c r="F8459" s="149">
        <v>116666.67</v>
      </c>
      <c r="G8459" s="149">
        <v>1166666.67</v>
      </c>
      <c r="H8459" s="150">
        <f>Tabela2[[#This Row],[PERCENTUAL REALIZADO2]]*1/100</f>
        <v>0.6984999999999999</v>
      </c>
      <c r="I8459">
        <v>69.849999999999994</v>
      </c>
      <c r="J8459" s="111">
        <v>40644</v>
      </c>
      <c r="K8459" s="111">
        <v>43464</v>
      </c>
      <c r="L8459" t="s">
        <v>2</v>
      </c>
      <c r="M8459" t="s">
        <v>125</v>
      </c>
      <c r="N8459" t="s">
        <v>720</v>
      </c>
    </row>
    <row r="8460" spans="1:14" x14ac:dyDescent="0.25">
      <c r="A8460" t="s">
        <v>11545</v>
      </c>
      <c r="B8460" t="s">
        <v>61</v>
      </c>
      <c r="C8460" t="s">
        <v>11544</v>
      </c>
      <c r="D8460" t="s">
        <v>86</v>
      </c>
      <c r="E8460" s="149">
        <v>492176.95</v>
      </c>
      <c r="F8460" s="149">
        <v>49670.23</v>
      </c>
      <c r="G8460" s="149">
        <v>541847.18000000005</v>
      </c>
      <c r="H8460" s="150">
        <f>Tabela2[[#This Row],[PERCENTUAL REALIZADO2]]*1/100</f>
        <v>0.92900000000000005</v>
      </c>
      <c r="I8460">
        <v>92.9</v>
      </c>
      <c r="J8460" s="111">
        <v>40361</v>
      </c>
      <c r="K8460" s="111">
        <v>43376</v>
      </c>
      <c r="L8460" t="s">
        <v>2</v>
      </c>
      <c r="M8460" t="s">
        <v>84</v>
      </c>
      <c r="N8460" t="s">
        <v>915</v>
      </c>
    </row>
    <row r="8461" spans="1:14" x14ac:dyDescent="0.25">
      <c r="A8461" t="s">
        <v>11546</v>
      </c>
      <c r="B8461" t="s">
        <v>57</v>
      </c>
      <c r="C8461" t="s">
        <v>1805</v>
      </c>
      <c r="D8461" t="s">
        <v>82</v>
      </c>
      <c r="E8461" s="149">
        <v>18434665.280000001</v>
      </c>
      <c r="F8461" s="149">
        <v>1122232.74</v>
      </c>
      <c r="G8461" s="149">
        <v>19556898.02</v>
      </c>
      <c r="H8461" s="150">
        <f>Tabela2[[#This Row],[PERCENTUAL REALIZADO2]]*1/100</f>
        <v>3.6000000000000004E-2</v>
      </c>
      <c r="I8461">
        <v>3.6</v>
      </c>
      <c r="J8461" s="111">
        <v>40361</v>
      </c>
      <c r="K8461" s="111">
        <v>43008</v>
      </c>
      <c r="L8461" t="s">
        <v>2</v>
      </c>
      <c r="M8461" t="s">
        <v>84</v>
      </c>
      <c r="N8461" t="s">
        <v>721</v>
      </c>
    </row>
    <row r="8462" spans="1:14" x14ac:dyDescent="0.25">
      <c r="A8462" t="s">
        <v>11547</v>
      </c>
      <c r="B8462" t="s">
        <v>68</v>
      </c>
      <c r="C8462" t="s">
        <v>1912</v>
      </c>
      <c r="D8462" t="s">
        <v>82</v>
      </c>
      <c r="E8462" s="149">
        <v>4875000</v>
      </c>
      <c r="F8462" s="149">
        <v>19493377.449999999</v>
      </c>
      <c r="G8462" s="149">
        <v>24368377.449999999</v>
      </c>
      <c r="H8462" s="150">
        <f>Tabela2[[#This Row],[PERCENTUAL REALIZADO2]]*1/100</f>
        <v>5.6399999999999999E-2</v>
      </c>
      <c r="I8462">
        <v>5.64</v>
      </c>
      <c r="J8462" s="111">
        <v>40641</v>
      </c>
      <c r="K8462" s="111">
        <v>42734</v>
      </c>
      <c r="L8462" t="s">
        <v>2</v>
      </c>
      <c r="M8462" t="s">
        <v>84</v>
      </c>
      <c r="N8462" t="s">
        <v>721</v>
      </c>
    </row>
    <row r="8463" spans="1:14" x14ac:dyDescent="0.25">
      <c r="A8463" t="s">
        <v>11548</v>
      </c>
      <c r="B8463" t="s">
        <v>58</v>
      </c>
      <c r="C8463" t="s">
        <v>1534</v>
      </c>
      <c r="D8463" t="s">
        <v>117</v>
      </c>
      <c r="E8463" s="149">
        <v>500000</v>
      </c>
      <c r="F8463" s="149">
        <v>15190.11</v>
      </c>
      <c r="G8463" s="149">
        <v>515190.11</v>
      </c>
      <c r="H8463" s="150">
        <f>Tabela2[[#This Row],[PERCENTUAL REALIZADO2]]*1/100</f>
        <v>0</v>
      </c>
      <c r="I8463">
        <v>0</v>
      </c>
      <c r="J8463" s="111">
        <v>40574</v>
      </c>
      <c r="L8463" t="s">
        <v>2</v>
      </c>
      <c r="M8463" t="s">
        <v>120</v>
      </c>
      <c r="N8463" t="s">
        <v>722</v>
      </c>
    </row>
    <row r="8464" spans="1:14" x14ac:dyDescent="0.25">
      <c r="A8464" t="s">
        <v>11550</v>
      </c>
      <c r="B8464" t="s">
        <v>48</v>
      </c>
      <c r="C8464" t="s">
        <v>11549</v>
      </c>
      <c r="D8464" t="s">
        <v>90</v>
      </c>
      <c r="E8464" s="149">
        <v>164900</v>
      </c>
      <c r="F8464" s="149">
        <v>5100</v>
      </c>
      <c r="G8464" s="149">
        <v>170000</v>
      </c>
      <c r="H8464" s="150">
        <f>Tabela2[[#This Row],[PERCENTUAL REALIZADO2]]*1/100</f>
        <v>0.51390000000000002</v>
      </c>
      <c r="I8464">
        <v>51.39</v>
      </c>
      <c r="J8464" s="111">
        <v>39927</v>
      </c>
      <c r="K8464" s="111">
        <v>43099</v>
      </c>
      <c r="L8464" t="s">
        <v>2</v>
      </c>
      <c r="M8464" t="s">
        <v>80</v>
      </c>
      <c r="N8464" t="s">
        <v>112</v>
      </c>
    </row>
    <row r="8465" spans="1:14" x14ac:dyDescent="0.25">
      <c r="A8465" t="s">
        <v>11552</v>
      </c>
      <c r="B8465" t="s">
        <v>47</v>
      </c>
      <c r="C8465" t="s">
        <v>11551</v>
      </c>
      <c r="D8465" t="s">
        <v>90</v>
      </c>
      <c r="E8465" s="149">
        <v>527338</v>
      </c>
      <c r="F8465" s="149">
        <v>28307</v>
      </c>
      <c r="G8465" s="149">
        <v>555645</v>
      </c>
      <c r="H8465" s="150">
        <f>Tabela2[[#This Row],[PERCENTUAL REALIZADO2]]*1/100</f>
        <v>0.71050000000000002</v>
      </c>
      <c r="I8465">
        <v>71.05</v>
      </c>
      <c r="J8465" s="111">
        <v>40108</v>
      </c>
      <c r="K8465" s="111">
        <v>41887</v>
      </c>
      <c r="L8465" t="s">
        <v>2</v>
      </c>
      <c r="M8465" t="s">
        <v>80</v>
      </c>
      <c r="N8465" t="s">
        <v>112</v>
      </c>
    </row>
    <row r="8466" spans="1:14" x14ac:dyDescent="0.25">
      <c r="A8466" t="s">
        <v>11554</v>
      </c>
      <c r="B8466" t="s">
        <v>47</v>
      </c>
      <c r="C8466" t="s">
        <v>11553</v>
      </c>
      <c r="D8466" t="s">
        <v>90</v>
      </c>
      <c r="E8466" s="149">
        <v>197372.5</v>
      </c>
      <c r="F8466" s="149">
        <v>6110</v>
      </c>
      <c r="G8466" s="149">
        <v>203482.5</v>
      </c>
      <c r="H8466" s="150">
        <f>Tabela2[[#This Row],[PERCENTUAL REALIZADO2]]*1/100</f>
        <v>0.9</v>
      </c>
      <c r="I8466">
        <v>90</v>
      </c>
      <c r="J8466" s="111">
        <v>39973</v>
      </c>
      <c r="K8466" s="111">
        <v>42679</v>
      </c>
      <c r="L8466" t="s">
        <v>2</v>
      </c>
      <c r="M8466" t="s">
        <v>80</v>
      </c>
      <c r="N8466" t="s">
        <v>1811</v>
      </c>
    </row>
    <row r="8467" spans="1:14" x14ac:dyDescent="0.25">
      <c r="A8467" t="s">
        <v>11555</v>
      </c>
      <c r="B8467" t="s">
        <v>48</v>
      </c>
      <c r="C8467" t="s">
        <v>8151</v>
      </c>
      <c r="D8467" t="s">
        <v>82</v>
      </c>
      <c r="E8467" s="149">
        <v>487500</v>
      </c>
      <c r="F8467" s="149">
        <v>15077.32</v>
      </c>
      <c r="G8467" s="149">
        <v>502577.32</v>
      </c>
      <c r="H8467" s="150">
        <f>Tabela2[[#This Row],[PERCENTUAL REALIZADO2]]*1/100</f>
        <v>0.88819999999999988</v>
      </c>
      <c r="I8467">
        <v>88.82</v>
      </c>
      <c r="J8467" s="111">
        <v>40297</v>
      </c>
      <c r="K8467" s="111">
        <v>43099</v>
      </c>
      <c r="L8467" t="s">
        <v>2</v>
      </c>
      <c r="M8467" t="s">
        <v>84</v>
      </c>
      <c r="N8467" t="s">
        <v>721</v>
      </c>
    </row>
    <row r="8468" spans="1:14" x14ac:dyDescent="0.25">
      <c r="A8468" t="s">
        <v>11558</v>
      </c>
      <c r="B8468" t="s">
        <v>57</v>
      </c>
      <c r="C8468" t="s">
        <v>11557</v>
      </c>
      <c r="D8468" t="s">
        <v>82</v>
      </c>
      <c r="E8468" s="149">
        <v>2437500</v>
      </c>
      <c r="F8468" s="149">
        <v>96733.3</v>
      </c>
      <c r="G8468" s="149">
        <v>2534233.2999999998</v>
      </c>
      <c r="H8468" s="150">
        <f>Tabela2[[#This Row],[PERCENTUAL REALIZADO2]]*1/100</f>
        <v>0.49680000000000002</v>
      </c>
      <c r="I8468">
        <v>49.68</v>
      </c>
      <c r="J8468" s="111">
        <v>40364</v>
      </c>
      <c r="K8468" s="111">
        <v>42916</v>
      </c>
      <c r="L8468" t="s">
        <v>2</v>
      </c>
      <c r="M8468" t="s">
        <v>84</v>
      </c>
      <c r="N8468" t="s">
        <v>721</v>
      </c>
    </row>
    <row r="8469" spans="1:14" x14ac:dyDescent="0.25">
      <c r="A8469" t="s">
        <v>11559</v>
      </c>
      <c r="B8469" t="s">
        <v>57</v>
      </c>
      <c r="C8469" t="s">
        <v>1813</v>
      </c>
      <c r="D8469" t="s">
        <v>82</v>
      </c>
      <c r="E8469" s="149">
        <v>97500</v>
      </c>
      <c r="F8469" s="149">
        <v>4772.78</v>
      </c>
      <c r="G8469" s="149">
        <v>102272.78</v>
      </c>
      <c r="H8469" s="150">
        <f>Tabela2[[#This Row],[PERCENTUAL REALIZADO2]]*1/100</f>
        <v>0.49090000000000006</v>
      </c>
      <c r="I8469">
        <v>49.09</v>
      </c>
      <c r="J8469" s="111">
        <v>40529</v>
      </c>
      <c r="K8469" s="111">
        <v>43099</v>
      </c>
      <c r="L8469" t="s">
        <v>2</v>
      </c>
      <c r="M8469" t="s">
        <v>84</v>
      </c>
      <c r="N8469" t="s">
        <v>721</v>
      </c>
    </row>
    <row r="8470" spans="1:14" x14ac:dyDescent="0.25">
      <c r="A8470" t="s">
        <v>1499</v>
      </c>
      <c r="B8470" t="s">
        <v>57</v>
      </c>
      <c r="C8470" t="s">
        <v>11461</v>
      </c>
      <c r="D8470" t="s">
        <v>82</v>
      </c>
      <c r="E8470" s="149">
        <v>97500</v>
      </c>
      <c r="F8470" s="149">
        <v>3016</v>
      </c>
      <c r="G8470" s="149">
        <v>100516</v>
      </c>
      <c r="H8470" s="150">
        <f>Tabela2[[#This Row],[PERCENTUAL REALIZADO2]]*1/100</f>
        <v>0.38390000000000002</v>
      </c>
      <c r="I8470">
        <v>38.39</v>
      </c>
      <c r="J8470" s="111">
        <v>40361</v>
      </c>
      <c r="K8470" s="111">
        <v>42824</v>
      </c>
      <c r="L8470" t="s">
        <v>2</v>
      </c>
      <c r="M8470" t="s">
        <v>84</v>
      </c>
      <c r="N8470" t="s">
        <v>721</v>
      </c>
    </row>
    <row r="8471" spans="1:14" x14ac:dyDescent="0.25">
      <c r="A8471" t="s">
        <v>11559</v>
      </c>
      <c r="B8471" t="s">
        <v>57</v>
      </c>
      <c r="C8471" t="s">
        <v>11560</v>
      </c>
      <c r="D8471" t="s">
        <v>82</v>
      </c>
      <c r="E8471" s="149">
        <v>97500</v>
      </c>
      <c r="F8471" s="149">
        <v>3020</v>
      </c>
      <c r="G8471" s="149">
        <v>100520</v>
      </c>
      <c r="H8471" s="150">
        <f>Tabela2[[#This Row],[PERCENTUAL REALIZADO2]]*1/100</f>
        <v>0.30459999999999998</v>
      </c>
      <c r="I8471">
        <v>30.46</v>
      </c>
      <c r="J8471" s="111">
        <v>40120</v>
      </c>
      <c r="K8471" s="111">
        <v>42946</v>
      </c>
      <c r="L8471" t="s">
        <v>2</v>
      </c>
      <c r="M8471" t="s">
        <v>84</v>
      </c>
      <c r="N8471" t="s">
        <v>721</v>
      </c>
    </row>
    <row r="8472" spans="1:14" x14ac:dyDescent="0.25">
      <c r="A8472" t="s">
        <v>11561</v>
      </c>
      <c r="B8472" t="s">
        <v>56</v>
      </c>
      <c r="C8472" t="s">
        <v>1133</v>
      </c>
      <c r="D8472" t="s">
        <v>86</v>
      </c>
      <c r="E8472" s="149">
        <v>9888600</v>
      </c>
      <c r="F8472" s="149">
        <v>1196071.4099999999</v>
      </c>
      <c r="G8472" s="149">
        <v>11084671.41</v>
      </c>
      <c r="H8472" s="150">
        <f>Tabela2[[#This Row],[PERCENTUAL REALIZADO2]]*1/100</f>
        <v>0.8076000000000001</v>
      </c>
      <c r="I8472">
        <v>80.760000000000005</v>
      </c>
      <c r="J8472" s="111">
        <v>40241</v>
      </c>
      <c r="K8472" s="111">
        <v>43281</v>
      </c>
      <c r="L8472" t="s">
        <v>2</v>
      </c>
      <c r="M8472" t="s">
        <v>84</v>
      </c>
      <c r="N8472" t="s">
        <v>1233</v>
      </c>
    </row>
    <row r="8473" spans="1:14" x14ac:dyDescent="0.25">
      <c r="A8473" t="s">
        <v>11562</v>
      </c>
      <c r="B8473" t="s">
        <v>58</v>
      </c>
      <c r="C8473" t="s">
        <v>1945</v>
      </c>
      <c r="D8473" t="s">
        <v>636</v>
      </c>
      <c r="E8473" s="149">
        <v>9862516.0399999991</v>
      </c>
      <c r="F8473" s="149">
        <v>12407745.460000001</v>
      </c>
      <c r="G8473" s="149">
        <v>22270261.5</v>
      </c>
      <c r="H8473" s="150">
        <f>Tabela2[[#This Row],[PERCENTUAL REALIZADO2]]*1/100</f>
        <v>0.77469999999999994</v>
      </c>
      <c r="I8473">
        <v>77.47</v>
      </c>
      <c r="J8473" s="111">
        <v>40003</v>
      </c>
      <c r="K8473" s="111">
        <v>43100</v>
      </c>
      <c r="L8473" t="s">
        <v>2</v>
      </c>
      <c r="M8473" t="s">
        <v>84</v>
      </c>
      <c r="N8473" t="s">
        <v>1289</v>
      </c>
    </row>
    <row r="8474" spans="1:14" x14ac:dyDescent="0.25">
      <c r="A8474" t="s">
        <v>11563</v>
      </c>
      <c r="B8474" t="s">
        <v>57</v>
      </c>
      <c r="C8474" t="s">
        <v>11170</v>
      </c>
      <c r="D8474" t="s">
        <v>117</v>
      </c>
      <c r="E8474" s="149">
        <v>117000</v>
      </c>
      <c r="F8474" s="149">
        <v>31319.49</v>
      </c>
      <c r="G8474" s="149">
        <v>148319.49</v>
      </c>
      <c r="H8474" s="150">
        <f>Tabela2[[#This Row],[PERCENTUAL REALIZADO2]]*1/100</f>
        <v>0.81310000000000004</v>
      </c>
      <c r="I8474">
        <v>81.31</v>
      </c>
      <c r="J8474" s="111">
        <v>40322</v>
      </c>
      <c r="K8474" s="111">
        <v>42946</v>
      </c>
      <c r="L8474" t="s">
        <v>2</v>
      </c>
      <c r="M8474" t="s">
        <v>120</v>
      </c>
      <c r="N8474" t="s">
        <v>722</v>
      </c>
    </row>
    <row r="8475" spans="1:14" x14ac:dyDescent="0.25">
      <c r="A8475" t="s">
        <v>11564</v>
      </c>
      <c r="B8475" t="s">
        <v>56</v>
      </c>
      <c r="C8475" t="s">
        <v>10319</v>
      </c>
      <c r="D8475" t="s">
        <v>117</v>
      </c>
      <c r="E8475" s="149">
        <v>243750</v>
      </c>
      <c r="F8475" s="149">
        <v>27084</v>
      </c>
      <c r="G8475" s="149">
        <v>270834</v>
      </c>
      <c r="H8475" s="150">
        <f>Tabela2[[#This Row],[PERCENTUAL REALIZADO2]]*1/100</f>
        <v>0.26750000000000002</v>
      </c>
      <c r="I8475">
        <v>26.75</v>
      </c>
      <c r="J8475" s="111">
        <v>40662</v>
      </c>
      <c r="K8475" s="111">
        <v>42704</v>
      </c>
      <c r="L8475" t="s">
        <v>2</v>
      </c>
      <c r="M8475" t="s">
        <v>120</v>
      </c>
      <c r="N8475" t="s">
        <v>722</v>
      </c>
    </row>
    <row r="8476" spans="1:14" x14ac:dyDescent="0.25">
      <c r="A8476" t="s">
        <v>11565</v>
      </c>
      <c r="B8476" t="s">
        <v>51</v>
      </c>
      <c r="C8476" t="s">
        <v>1931</v>
      </c>
      <c r="D8476" t="s">
        <v>123</v>
      </c>
      <c r="E8476" s="149">
        <v>180000</v>
      </c>
      <c r="F8476" s="149">
        <v>11204.43</v>
      </c>
      <c r="G8476" s="149">
        <v>191204.43</v>
      </c>
      <c r="H8476" s="150">
        <f>Tabela2[[#This Row],[PERCENTUAL REALIZADO2]]*1/100</f>
        <v>0.96870000000000001</v>
      </c>
      <c r="I8476">
        <v>96.87</v>
      </c>
      <c r="J8476" s="111">
        <v>41046</v>
      </c>
      <c r="K8476" s="111">
        <v>42551</v>
      </c>
      <c r="L8476" t="s">
        <v>2</v>
      </c>
      <c r="M8476" t="s">
        <v>125</v>
      </c>
      <c r="N8476" t="s">
        <v>1444</v>
      </c>
    </row>
    <row r="8477" spans="1:14" x14ac:dyDescent="0.25">
      <c r="A8477" t="s">
        <v>1446</v>
      </c>
      <c r="B8477" t="s">
        <v>45</v>
      </c>
      <c r="C8477" t="s">
        <v>1636</v>
      </c>
      <c r="D8477" t="s">
        <v>123</v>
      </c>
      <c r="E8477" s="149">
        <v>867900</v>
      </c>
      <c r="F8477" s="149">
        <v>26179.7</v>
      </c>
      <c r="G8477" s="149">
        <v>894079.7</v>
      </c>
      <c r="H8477" s="150">
        <f>Tabela2[[#This Row],[PERCENTUAL REALIZADO2]]*1/100</f>
        <v>0</v>
      </c>
      <c r="I8477">
        <v>0</v>
      </c>
      <c r="J8477" s="111">
        <v>40191</v>
      </c>
      <c r="K8477" s="111">
        <v>41937</v>
      </c>
      <c r="L8477" t="s">
        <v>2</v>
      </c>
      <c r="M8477" t="s">
        <v>125</v>
      </c>
      <c r="N8477" t="s">
        <v>1444</v>
      </c>
    </row>
    <row r="8478" spans="1:14" x14ac:dyDescent="0.25">
      <c r="A8478" t="s">
        <v>1627</v>
      </c>
      <c r="B8478" t="s">
        <v>68</v>
      </c>
      <c r="C8478" t="s">
        <v>11566</v>
      </c>
      <c r="D8478" t="s">
        <v>123</v>
      </c>
      <c r="E8478" s="149">
        <v>200000</v>
      </c>
      <c r="F8478" s="149">
        <v>90685.87</v>
      </c>
      <c r="G8478" s="149">
        <v>290685.87</v>
      </c>
      <c r="H8478" s="150">
        <f>Tabela2[[#This Row],[PERCENTUAL REALIZADO2]]*1/100</f>
        <v>0.67530000000000001</v>
      </c>
      <c r="I8478">
        <v>67.53</v>
      </c>
      <c r="J8478" s="111">
        <v>40350</v>
      </c>
      <c r="K8478" s="111">
        <v>42369</v>
      </c>
      <c r="L8478" t="s">
        <v>2</v>
      </c>
      <c r="M8478" t="s">
        <v>125</v>
      </c>
      <c r="N8478" t="s">
        <v>723</v>
      </c>
    </row>
    <row r="8479" spans="1:14" x14ac:dyDescent="0.25">
      <c r="A8479" t="s">
        <v>1620</v>
      </c>
      <c r="B8479" t="s">
        <v>68</v>
      </c>
      <c r="C8479" t="s">
        <v>6574</v>
      </c>
      <c r="D8479" t="s">
        <v>123</v>
      </c>
      <c r="E8479" s="149">
        <v>100000</v>
      </c>
      <c r="F8479" s="149">
        <v>101921.92</v>
      </c>
      <c r="G8479" s="149">
        <v>201921.92000000001</v>
      </c>
      <c r="H8479" s="150">
        <f>Tabela2[[#This Row],[PERCENTUAL REALIZADO2]]*1/100</f>
        <v>0.76359999999999995</v>
      </c>
      <c r="I8479">
        <v>76.36</v>
      </c>
      <c r="J8479" s="111">
        <v>40555</v>
      </c>
      <c r="K8479" s="111">
        <v>41911</v>
      </c>
      <c r="L8479" t="s">
        <v>2</v>
      </c>
      <c r="M8479" t="s">
        <v>125</v>
      </c>
      <c r="N8479" t="s">
        <v>1444</v>
      </c>
    </row>
    <row r="8480" spans="1:14" x14ac:dyDescent="0.25">
      <c r="A8480" t="s">
        <v>1443</v>
      </c>
      <c r="B8480" t="s">
        <v>45</v>
      </c>
      <c r="C8480" t="s">
        <v>1449</v>
      </c>
      <c r="D8480" t="s">
        <v>123</v>
      </c>
      <c r="E8480" s="149">
        <v>481238.38</v>
      </c>
      <c r="F8480" s="149">
        <v>149803.9</v>
      </c>
      <c r="G8480" s="149">
        <v>631042.28</v>
      </c>
      <c r="H8480" s="150">
        <f>Tabela2[[#This Row],[PERCENTUAL REALIZADO2]]*1/100</f>
        <v>0.47810000000000002</v>
      </c>
      <c r="I8480">
        <v>47.81</v>
      </c>
      <c r="J8480" s="111">
        <v>40840</v>
      </c>
      <c r="K8480" s="111">
        <v>42301</v>
      </c>
      <c r="L8480" t="s">
        <v>2</v>
      </c>
      <c r="M8480" t="s">
        <v>125</v>
      </c>
      <c r="N8480" t="s">
        <v>1444</v>
      </c>
    </row>
    <row r="8481" spans="1:14" x14ac:dyDescent="0.25">
      <c r="A8481" t="s">
        <v>11567</v>
      </c>
      <c r="B8481" t="s">
        <v>56</v>
      </c>
      <c r="C8481" t="s">
        <v>1632</v>
      </c>
      <c r="D8481" t="s">
        <v>86</v>
      </c>
      <c r="E8481" s="149">
        <v>245850</v>
      </c>
      <c r="F8481" s="149">
        <v>7604</v>
      </c>
      <c r="G8481" s="149">
        <v>253454</v>
      </c>
      <c r="H8481" s="150">
        <f>Tabela2[[#This Row],[PERCENTUAL REALIZADO2]]*1/100</f>
        <v>0.78449999999999998</v>
      </c>
      <c r="I8481">
        <v>78.45</v>
      </c>
      <c r="J8481" s="111">
        <v>40333</v>
      </c>
      <c r="K8481" s="111">
        <v>42916</v>
      </c>
      <c r="L8481" t="s">
        <v>2</v>
      </c>
      <c r="M8481" t="s">
        <v>84</v>
      </c>
      <c r="N8481" t="s">
        <v>915</v>
      </c>
    </row>
    <row r="8482" spans="1:14" x14ac:dyDescent="0.25">
      <c r="A8482" t="s">
        <v>11571</v>
      </c>
      <c r="B8482" t="s">
        <v>58</v>
      </c>
      <c r="C8482" t="s">
        <v>11570</v>
      </c>
      <c r="D8482" t="s">
        <v>82</v>
      </c>
      <c r="E8482" s="149">
        <v>585000</v>
      </c>
      <c r="F8482" s="149">
        <v>17585</v>
      </c>
      <c r="G8482" s="149">
        <v>602585</v>
      </c>
      <c r="H8482" s="150">
        <f>Tabela2[[#This Row],[PERCENTUAL REALIZADO2]]*1/100</f>
        <v>0.12520000000000001</v>
      </c>
      <c r="I8482">
        <v>12.52</v>
      </c>
      <c r="J8482" s="111">
        <v>40578</v>
      </c>
      <c r="K8482" s="111">
        <v>42004</v>
      </c>
      <c r="L8482" t="s">
        <v>2</v>
      </c>
      <c r="M8482" t="s">
        <v>84</v>
      </c>
      <c r="N8482" t="s">
        <v>721</v>
      </c>
    </row>
    <row r="8483" spans="1:14" x14ac:dyDescent="0.25">
      <c r="A8483" t="s">
        <v>11573</v>
      </c>
      <c r="B8483" t="s">
        <v>48</v>
      </c>
      <c r="C8483" t="s">
        <v>11572</v>
      </c>
      <c r="D8483" t="s">
        <v>82</v>
      </c>
      <c r="E8483" s="149">
        <v>487500</v>
      </c>
      <c r="F8483" s="149">
        <v>15100</v>
      </c>
      <c r="G8483" s="149">
        <v>502600</v>
      </c>
      <c r="H8483" s="150">
        <f>Tabela2[[#This Row],[PERCENTUAL REALIZADO2]]*1/100</f>
        <v>0.8538</v>
      </c>
      <c r="I8483">
        <v>85.38</v>
      </c>
      <c r="J8483" s="111">
        <v>40170</v>
      </c>
      <c r="K8483" s="111">
        <v>43125</v>
      </c>
      <c r="L8483" t="s">
        <v>2</v>
      </c>
      <c r="M8483" t="s">
        <v>84</v>
      </c>
      <c r="N8483" t="s">
        <v>721</v>
      </c>
    </row>
    <row r="8484" spans="1:14" x14ac:dyDescent="0.25">
      <c r="A8484" t="s">
        <v>1880</v>
      </c>
      <c r="B8484" t="s">
        <v>48</v>
      </c>
      <c r="C8484" t="s">
        <v>1391</v>
      </c>
      <c r="D8484" t="s">
        <v>86</v>
      </c>
      <c r="E8484" s="149">
        <v>493100</v>
      </c>
      <c r="F8484" s="149">
        <v>24257.74</v>
      </c>
      <c r="G8484" s="149">
        <v>517357.74</v>
      </c>
      <c r="H8484" s="150">
        <f>Tabela2[[#This Row],[PERCENTUAL REALIZADO2]]*1/100</f>
        <v>0.9323999999999999</v>
      </c>
      <c r="I8484">
        <v>93.24</v>
      </c>
      <c r="J8484" s="111">
        <v>40089</v>
      </c>
      <c r="K8484" s="111">
        <v>43120</v>
      </c>
      <c r="L8484" t="s">
        <v>2</v>
      </c>
      <c r="M8484" t="s">
        <v>84</v>
      </c>
      <c r="N8484" t="s">
        <v>915</v>
      </c>
    </row>
    <row r="8485" spans="1:14" x14ac:dyDescent="0.25">
      <c r="A8485" t="s">
        <v>1605</v>
      </c>
      <c r="B8485" t="s">
        <v>51</v>
      </c>
      <c r="C8485" t="s">
        <v>10011</v>
      </c>
      <c r="D8485" t="s">
        <v>82</v>
      </c>
      <c r="E8485" s="149">
        <v>97500</v>
      </c>
      <c r="F8485" s="149">
        <v>11000</v>
      </c>
      <c r="G8485" s="149">
        <v>108500</v>
      </c>
      <c r="H8485" s="150">
        <f>Tabela2[[#This Row],[PERCENTUAL REALIZADO2]]*1/100</f>
        <v>4.4000000000000004E-2</v>
      </c>
      <c r="I8485">
        <v>4.4000000000000004</v>
      </c>
      <c r="J8485" s="111">
        <v>40662</v>
      </c>
      <c r="K8485" s="111">
        <v>42704</v>
      </c>
      <c r="L8485" t="s">
        <v>2</v>
      </c>
      <c r="M8485" t="s">
        <v>84</v>
      </c>
      <c r="N8485" t="s">
        <v>721</v>
      </c>
    </row>
    <row r="8486" spans="1:14" x14ac:dyDescent="0.25">
      <c r="A8486" t="s">
        <v>11575</v>
      </c>
      <c r="B8486" t="s">
        <v>48</v>
      </c>
      <c r="C8486" t="s">
        <v>11574</v>
      </c>
      <c r="D8486" t="s">
        <v>90</v>
      </c>
      <c r="E8486" s="149">
        <v>123000</v>
      </c>
      <c r="F8486" s="149">
        <v>16620</v>
      </c>
      <c r="G8486" s="149">
        <v>139620</v>
      </c>
      <c r="H8486" s="150">
        <f>Tabela2[[#This Row],[PERCENTUAL REALIZADO2]]*1/100</f>
        <v>0.9536</v>
      </c>
      <c r="I8486">
        <v>95.36</v>
      </c>
      <c r="J8486" s="111">
        <v>39966</v>
      </c>
      <c r="K8486" s="111">
        <v>43238</v>
      </c>
      <c r="L8486" t="s">
        <v>2</v>
      </c>
      <c r="M8486" t="s">
        <v>80</v>
      </c>
      <c r="N8486" t="s">
        <v>895</v>
      </c>
    </row>
    <row r="8487" spans="1:14" x14ac:dyDescent="0.25">
      <c r="A8487" t="s">
        <v>11577</v>
      </c>
      <c r="B8487" t="s">
        <v>47</v>
      </c>
      <c r="C8487" t="s">
        <v>11576</v>
      </c>
      <c r="D8487" t="s">
        <v>90</v>
      </c>
      <c r="E8487" s="149">
        <v>227814</v>
      </c>
      <c r="F8487" s="149">
        <v>22800</v>
      </c>
      <c r="G8487" s="149">
        <v>250614</v>
      </c>
      <c r="H8487" s="150">
        <f>Tabela2[[#This Row],[PERCENTUAL REALIZADO2]]*1/100</f>
        <v>0.48280000000000001</v>
      </c>
      <c r="I8487">
        <v>48.28</v>
      </c>
      <c r="J8487" s="111">
        <v>40147</v>
      </c>
      <c r="L8487" t="s">
        <v>2</v>
      </c>
      <c r="M8487" t="s">
        <v>80</v>
      </c>
      <c r="N8487" t="s">
        <v>1588</v>
      </c>
    </row>
    <row r="8488" spans="1:14" x14ac:dyDescent="0.25">
      <c r="A8488" t="s">
        <v>11578</v>
      </c>
      <c r="B8488" t="s">
        <v>56</v>
      </c>
      <c r="C8488" t="s">
        <v>1395</v>
      </c>
      <c r="D8488" t="s">
        <v>90</v>
      </c>
      <c r="E8488" s="149">
        <v>3629305</v>
      </c>
      <c r="F8488" s="149">
        <v>403256.11</v>
      </c>
      <c r="G8488" s="149">
        <v>4032561.11</v>
      </c>
      <c r="H8488" s="150">
        <f>Tabela2[[#This Row],[PERCENTUAL REALIZADO2]]*1/100</f>
        <v>0.129</v>
      </c>
      <c r="I8488">
        <v>12.9</v>
      </c>
      <c r="J8488" s="111">
        <v>40357</v>
      </c>
      <c r="K8488" s="111">
        <v>42430</v>
      </c>
      <c r="L8488" t="s">
        <v>2</v>
      </c>
      <c r="M8488" t="s">
        <v>80</v>
      </c>
      <c r="N8488" t="s">
        <v>895</v>
      </c>
    </row>
    <row r="8489" spans="1:14" x14ac:dyDescent="0.25">
      <c r="A8489" t="s">
        <v>11579</v>
      </c>
      <c r="B8489" t="s">
        <v>55</v>
      </c>
      <c r="C8489" t="s">
        <v>11233</v>
      </c>
      <c r="D8489" t="s">
        <v>90</v>
      </c>
      <c r="E8489" s="149">
        <v>730392</v>
      </c>
      <c r="F8489" s="149">
        <v>22589.439999999999</v>
      </c>
      <c r="G8489" s="149">
        <v>752981.44</v>
      </c>
      <c r="H8489" s="150">
        <f>Tabela2[[#This Row],[PERCENTUAL REALIZADO2]]*1/100</f>
        <v>0.29799999999999999</v>
      </c>
      <c r="I8489">
        <v>29.8</v>
      </c>
      <c r="J8489" s="111">
        <v>40659</v>
      </c>
      <c r="K8489" s="111">
        <v>42369</v>
      </c>
      <c r="L8489" t="s">
        <v>2</v>
      </c>
      <c r="M8489" t="s">
        <v>80</v>
      </c>
      <c r="N8489" t="s">
        <v>112</v>
      </c>
    </row>
    <row r="8490" spans="1:14" x14ac:dyDescent="0.25">
      <c r="A8490" t="s">
        <v>11580</v>
      </c>
      <c r="B8490" t="s">
        <v>48</v>
      </c>
      <c r="C8490" t="s">
        <v>5569</v>
      </c>
      <c r="D8490" t="s">
        <v>82</v>
      </c>
      <c r="E8490" s="149">
        <v>487500</v>
      </c>
      <c r="F8490" s="149">
        <v>48750</v>
      </c>
      <c r="G8490" s="149">
        <v>536250</v>
      </c>
      <c r="H8490" s="150">
        <f>Tabela2[[#This Row],[PERCENTUAL REALIZADO2]]*1/100</f>
        <v>0.38250000000000001</v>
      </c>
      <c r="I8490">
        <v>38.25</v>
      </c>
      <c r="J8490" s="111">
        <v>40358</v>
      </c>
      <c r="K8490" s="111">
        <v>43099</v>
      </c>
      <c r="L8490" t="s">
        <v>2</v>
      </c>
      <c r="M8490" t="s">
        <v>84</v>
      </c>
      <c r="N8490" t="s">
        <v>721</v>
      </c>
    </row>
    <row r="8491" spans="1:14" x14ac:dyDescent="0.25">
      <c r="A8491" t="s">
        <v>11582</v>
      </c>
      <c r="B8491" t="s">
        <v>61</v>
      </c>
      <c r="C8491" t="s">
        <v>11581</v>
      </c>
      <c r="D8491" t="s">
        <v>82</v>
      </c>
      <c r="E8491" s="149">
        <v>487500</v>
      </c>
      <c r="F8491" s="149">
        <v>240300.58</v>
      </c>
      <c r="G8491" s="149">
        <v>727800.58</v>
      </c>
      <c r="H8491" s="150">
        <f>Tabela2[[#This Row],[PERCENTUAL REALIZADO2]]*1/100</f>
        <v>0.19489999999999999</v>
      </c>
      <c r="I8491">
        <v>19.489999999999998</v>
      </c>
      <c r="J8491" s="111">
        <v>40346</v>
      </c>
      <c r="K8491" s="111">
        <v>41849</v>
      </c>
      <c r="L8491" t="s">
        <v>2</v>
      </c>
      <c r="M8491" t="s">
        <v>84</v>
      </c>
      <c r="N8491" t="s">
        <v>721</v>
      </c>
    </row>
    <row r="8492" spans="1:14" x14ac:dyDescent="0.25">
      <c r="A8492" t="s">
        <v>1416</v>
      </c>
      <c r="B8492" t="s">
        <v>48</v>
      </c>
      <c r="C8492" t="s">
        <v>1902</v>
      </c>
      <c r="D8492" t="s">
        <v>117</v>
      </c>
      <c r="E8492" s="149">
        <v>195000</v>
      </c>
      <c r="F8492" s="149">
        <v>50000</v>
      </c>
      <c r="G8492" s="149">
        <v>245000</v>
      </c>
      <c r="H8492" s="150">
        <f>Tabela2[[#This Row],[PERCENTUAL REALIZADO2]]*1/100</f>
        <v>0.4914</v>
      </c>
      <c r="I8492">
        <v>49.14</v>
      </c>
      <c r="J8492" s="111">
        <v>40064</v>
      </c>
      <c r="K8492" s="111">
        <v>42734</v>
      </c>
      <c r="L8492" t="s">
        <v>2</v>
      </c>
      <c r="M8492" t="s">
        <v>120</v>
      </c>
      <c r="N8492" t="s">
        <v>722</v>
      </c>
    </row>
    <row r="8493" spans="1:14" x14ac:dyDescent="0.25">
      <c r="A8493" t="s">
        <v>1108</v>
      </c>
      <c r="B8493" t="s">
        <v>52</v>
      </c>
      <c r="C8493" t="s">
        <v>1907</v>
      </c>
      <c r="D8493" t="s">
        <v>117</v>
      </c>
      <c r="E8493" s="149">
        <v>195000</v>
      </c>
      <c r="F8493" s="149">
        <v>120505.29</v>
      </c>
      <c r="G8493" s="149">
        <v>315505.28999999998</v>
      </c>
      <c r="H8493" s="150">
        <f>Tabela2[[#This Row],[PERCENTUAL REALIZADO2]]*1/100</f>
        <v>0.43969999999999998</v>
      </c>
      <c r="I8493">
        <v>43.97</v>
      </c>
      <c r="J8493" s="111">
        <v>41065</v>
      </c>
      <c r="K8493" s="111">
        <v>42838</v>
      </c>
      <c r="L8493" t="s">
        <v>2</v>
      </c>
      <c r="M8493" t="s">
        <v>120</v>
      </c>
      <c r="N8493" t="s">
        <v>722</v>
      </c>
    </row>
    <row r="8494" spans="1:14" x14ac:dyDescent="0.25">
      <c r="A8494" t="s">
        <v>11585</v>
      </c>
      <c r="B8494" t="s">
        <v>48</v>
      </c>
      <c r="C8494" t="s">
        <v>11584</v>
      </c>
      <c r="D8494" t="s">
        <v>90</v>
      </c>
      <c r="E8494" s="149">
        <v>74100</v>
      </c>
      <c r="F8494" s="149">
        <v>3900</v>
      </c>
      <c r="G8494" s="149">
        <v>78000</v>
      </c>
      <c r="H8494" s="150">
        <f>Tabela2[[#This Row],[PERCENTUAL REALIZADO2]]*1/100</f>
        <v>0.53790000000000004</v>
      </c>
      <c r="I8494">
        <v>53.79</v>
      </c>
      <c r="J8494" s="111">
        <v>40332</v>
      </c>
      <c r="K8494" s="111">
        <v>41912</v>
      </c>
      <c r="L8494" t="s">
        <v>2</v>
      </c>
      <c r="M8494" t="s">
        <v>80</v>
      </c>
      <c r="N8494" t="s">
        <v>112</v>
      </c>
    </row>
    <row r="8495" spans="1:14" x14ac:dyDescent="0.25">
      <c r="A8495" t="s">
        <v>11587</v>
      </c>
      <c r="B8495" t="s">
        <v>62</v>
      </c>
      <c r="C8495" t="s">
        <v>11586</v>
      </c>
      <c r="D8495" t="s">
        <v>90</v>
      </c>
      <c r="E8495" s="149">
        <v>99000</v>
      </c>
      <c r="F8495" s="149">
        <v>11000</v>
      </c>
      <c r="G8495" s="149">
        <v>110000</v>
      </c>
      <c r="H8495" s="150">
        <f>Tabela2[[#This Row],[PERCENTUAL REALIZADO2]]*1/100</f>
        <v>0.41539999999999999</v>
      </c>
      <c r="I8495">
        <v>41.54</v>
      </c>
      <c r="J8495" s="111">
        <v>40753</v>
      </c>
      <c r="K8495" s="111">
        <v>41892</v>
      </c>
      <c r="L8495" t="s">
        <v>2</v>
      </c>
      <c r="M8495" t="s">
        <v>80</v>
      </c>
      <c r="N8495" t="s">
        <v>112</v>
      </c>
    </row>
    <row r="8496" spans="1:14" x14ac:dyDescent="0.25">
      <c r="A8496" t="s">
        <v>11588</v>
      </c>
      <c r="B8496" t="s">
        <v>48</v>
      </c>
      <c r="C8496" t="s">
        <v>10550</v>
      </c>
      <c r="D8496" t="s">
        <v>90</v>
      </c>
      <c r="E8496" s="149">
        <v>486195</v>
      </c>
      <c r="F8496" s="149">
        <v>54022.71</v>
      </c>
      <c r="G8496" s="149">
        <v>540217.71</v>
      </c>
      <c r="H8496" s="150">
        <f>Tabela2[[#This Row],[PERCENTUAL REALIZADO2]]*1/100</f>
        <v>5.74E-2</v>
      </c>
      <c r="I8496">
        <v>5.74</v>
      </c>
      <c r="J8496" s="111">
        <v>40323</v>
      </c>
      <c r="K8496" s="111">
        <v>41577</v>
      </c>
      <c r="L8496" t="s">
        <v>2</v>
      </c>
      <c r="M8496" t="s">
        <v>80</v>
      </c>
      <c r="N8496" t="s">
        <v>112</v>
      </c>
    </row>
    <row r="8497" spans="1:14" x14ac:dyDescent="0.25">
      <c r="A8497" t="s">
        <v>11589</v>
      </c>
      <c r="B8497" t="s">
        <v>56</v>
      </c>
      <c r="C8497" t="s">
        <v>10794</v>
      </c>
      <c r="D8497" t="s">
        <v>90</v>
      </c>
      <c r="E8497" s="149">
        <v>443304</v>
      </c>
      <c r="F8497" s="149">
        <v>13711.2</v>
      </c>
      <c r="G8497" s="149">
        <v>457015.2</v>
      </c>
      <c r="H8497" s="150">
        <f>Tabela2[[#This Row],[PERCENTUAL REALIZADO2]]*1/100</f>
        <v>0.5</v>
      </c>
      <c r="I8497">
        <v>50</v>
      </c>
      <c r="J8497" s="111">
        <v>40057</v>
      </c>
      <c r="K8497" s="111">
        <v>42916</v>
      </c>
      <c r="L8497" t="s">
        <v>2</v>
      </c>
      <c r="M8497" t="s">
        <v>80</v>
      </c>
      <c r="N8497" t="s">
        <v>112</v>
      </c>
    </row>
    <row r="8498" spans="1:14" x14ac:dyDescent="0.25">
      <c r="A8498" t="s">
        <v>11590</v>
      </c>
      <c r="B8498" t="s">
        <v>65</v>
      </c>
      <c r="C8498" t="s">
        <v>10767</v>
      </c>
      <c r="D8498" t="s">
        <v>117</v>
      </c>
      <c r="E8498" s="149">
        <v>97500</v>
      </c>
      <c r="F8498" s="149">
        <v>26767.89</v>
      </c>
      <c r="G8498" s="149">
        <v>124267.89</v>
      </c>
      <c r="H8498" s="150">
        <f>Tabela2[[#This Row],[PERCENTUAL REALIZADO2]]*1/100</f>
        <v>0</v>
      </c>
      <c r="I8498">
        <v>0</v>
      </c>
      <c r="J8498" s="111">
        <v>40646</v>
      </c>
      <c r="L8498" t="s">
        <v>2</v>
      </c>
      <c r="M8498" t="s">
        <v>120</v>
      </c>
      <c r="N8498" t="s">
        <v>722</v>
      </c>
    </row>
    <row r="8499" spans="1:14" x14ac:dyDescent="0.25">
      <c r="A8499" t="s">
        <v>11591</v>
      </c>
      <c r="B8499" t="s">
        <v>637</v>
      </c>
      <c r="C8499" t="s">
        <v>11516</v>
      </c>
      <c r="D8499" t="s">
        <v>90</v>
      </c>
      <c r="E8499" s="149">
        <v>565986</v>
      </c>
      <c r="F8499" s="149">
        <v>17505</v>
      </c>
      <c r="G8499" s="149">
        <v>583491</v>
      </c>
      <c r="H8499" s="150">
        <f>Tabela2[[#This Row],[PERCENTUAL REALIZADO2]]*1/100</f>
        <v>0.16449999999999998</v>
      </c>
      <c r="I8499">
        <v>16.45</v>
      </c>
      <c r="J8499" s="111">
        <v>39948</v>
      </c>
      <c r="K8499" s="111">
        <v>41942</v>
      </c>
      <c r="L8499" t="s">
        <v>2</v>
      </c>
      <c r="M8499" t="s">
        <v>80</v>
      </c>
      <c r="N8499" t="s">
        <v>112</v>
      </c>
    </row>
    <row r="8500" spans="1:14" x14ac:dyDescent="0.25">
      <c r="A8500" t="s">
        <v>1930</v>
      </c>
      <c r="B8500" t="s">
        <v>66</v>
      </c>
      <c r="C8500" t="s">
        <v>11273</v>
      </c>
      <c r="D8500" t="s">
        <v>90</v>
      </c>
      <c r="E8500" s="149">
        <v>485000</v>
      </c>
      <c r="F8500" s="149">
        <v>15200</v>
      </c>
      <c r="G8500" s="149">
        <v>500200</v>
      </c>
      <c r="H8500" s="150">
        <f>Tabela2[[#This Row],[PERCENTUAL REALIZADO2]]*1/100</f>
        <v>0.98939999999999995</v>
      </c>
      <c r="I8500">
        <v>98.94</v>
      </c>
      <c r="J8500" s="111">
        <v>40116</v>
      </c>
      <c r="K8500" s="111">
        <v>42369</v>
      </c>
      <c r="L8500" t="s">
        <v>2</v>
      </c>
      <c r="M8500" t="s">
        <v>80</v>
      </c>
      <c r="N8500" t="s">
        <v>1563</v>
      </c>
    </row>
    <row r="8501" spans="1:14" x14ac:dyDescent="0.25">
      <c r="A8501" t="s">
        <v>1930</v>
      </c>
      <c r="B8501" t="s">
        <v>54</v>
      </c>
      <c r="C8501" t="s">
        <v>11507</v>
      </c>
      <c r="D8501" t="s">
        <v>90</v>
      </c>
      <c r="E8501" s="149">
        <v>1852000</v>
      </c>
      <c r="F8501" s="149">
        <v>58660</v>
      </c>
      <c r="G8501" s="149">
        <v>1910660</v>
      </c>
      <c r="H8501" s="150">
        <f>Tabela2[[#This Row],[PERCENTUAL REALIZADO2]]*1/100</f>
        <v>3.1699999999999999E-2</v>
      </c>
      <c r="I8501">
        <v>3.17</v>
      </c>
      <c r="J8501" s="111">
        <v>39939</v>
      </c>
      <c r="K8501" s="111">
        <v>43099</v>
      </c>
      <c r="L8501" t="s">
        <v>2</v>
      </c>
      <c r="M8501" t="s">
        <v>80</v>
      </c>
      <c r="N8501" t="s">
        <v>112</v>
      </c>
    </row>
    <row r="8502" spans="1:14" x14ac:dyDescent="0.25">
      <c r="A8502" t="s">
        <v>11593</v>
      </c>
      <c r="B8502" t="s">
        <v>45</v>
      </c>
      <c r="C8502" t="s">
        <v>11592</v>
      </c>
      <c r="D8502" t="s">
        <v>90</v>
      </c>
      <c r="E8502" s="149">
        <v>698000</v>
      </c>
      <c r="F8502" s="149">
        <v>21950</v>
      </c>
      <c r="G8502" s="149">
        <v>719950</v>
      </c>
      <c r="H8502" s="150">
        <f>Tabela2[[#This Row],[PERCENTUAL REALIZADO2]]*1/100</f>
        <v>0.36320000000000002</v>
      </c>
      <c r="I8502">
        <v>36.32</v>
      </c>
      <c r="J8502" s="111">
        <v>39960</v>
      </c>
      <c r="L8502" t="s">
        <v>2</v>
      </c>
      <c r="M8502" t="s">
        <v>80</v>
      </c>
      <c r="N8502" t="s">
        <v>1563</v>
      </c>
    </row>
    <row r="8503" spans="1:14" x14ac:dyDescent="0.25">
      <c r="A8503" t="s">
        <v>11594</v>
      </c>
      <c r="B8503" t="s">
        <v>64</v>
      </c>
      <c r="C8503" t="s">
        <v>373</v>
      </c>
      <c r="D8503" t="s">
        <v>86</v>
      </c>
      <c r="E8503" s="149">
        <v>9888600</v>
      </c>
      <c r="F8503" s="149">
        <v>1098733.33</v>
      </c>
      <c r="G8503" s="149">
        <v>10987333.33</v>
      </c>
      <c r="H8503" s="150">
        <f>Tabela2[[#This Row],[PERCENTUAL REALIZADO2]]*1/100</f>
        <v>0.62970000000000004</v>
      </c>
      <c r="I8503">
        <v>62.97</v>
      </c>
      <c r="J8503" s="111">
        <v>40361</v>
      </c>
      <c r="K8503" s="111">
        <v>42510</v>
      </c>
      <c r="L8503" t="s">
        <v>2</v>
      </c>
      <c r="M8503" t="s">
        <v>715</v>
      </c>
      <c r="N8503" t="s">
        <v>993</v>
      </c>
    </row>
    <row r="8504" spans="1:14" x14ac:dyDescent="0.25">
      <c r="A8504" t="s">
        <v>11595</v>
      </c>
      <c r="B8504" t="s">
        <v>61</v>
      </c>
      <c r="C8504" t="s">
        <v>1613</v>
      </c>
      <c r="D8504" t="s">
        <v>82</v>
      </c>
      <c r="E8504" s="149">
        <v>975000</v>
      </c>
      <c r="F8504" s="149">
        <v>243750</v>
      </c>
      <c r="G8504" s="149">
        <v>1218750</v>
      </c>
      <c r="H8504" s="150">
        <f>Tabela2[[#This Row],[PERCENTUAL REALIZADO2]]*1/100</f>
        <v>0.70599999999999996</v>
      </c>
      <c r="I8504">
        <v>70.599999999999994</v>
      </c>
      <c r="J8504" s="111">
        <v>40382</v>
      </c>
      <c r="K8504" s="111">
        <v>42459</v>
      </c>
      <c r="L8504" t="s">
        <v>2</v>
      </c>
      <c r="M8504" t="s">
        <v>84</v>
      </c>
      <c r="N8504" t="s">
        <v>721</v>
      </c>
    </row>
    <row r="8505" spans="1:14" x14ac:dyDescent="0.25">
      <c r="A8505" t="s">
        <v>11596</v>
      </c>
      <c r="B8505" t="s">
        <v>47</v>
      </c>
      <c r="C8505" t="s">
        <v>1842</v>
      </c>
      <c r="D8505" t="s">
        <v>82</v>
      </c>
      <c r="E8505" s="149">
        <v>487500</v>
      </c>
      <c r="F8505" s="149">
        <v>29000</v>
      </c>
      <c r="G8505" s="149">
        <v>516500</v>
      </c>
      <c r="H8505" s="150">
        <f>Tabela2[[#This Row],[PERCENTUAL REALIZADO2]]*1/100</f>
        <v>0.64939999999999998</v>
      </c>
      <c r="I8505">
        <v>64.94</v>
      </c>
      <c r="J8505" s="111">
        <v>40269</v>
      </c>
      <c r="L8505" t="s">
        <v>2</v>
      </c>
      <c r="M8505" t="s">
        <v>84</v>
      </c>
      <c r="N8505" t="s">
        <v>721</v>
      </c>
    </row>
    <row r="8506" spans="1:14" x14ac:dyDescent="0.25">
      <c r="A8506" t="s">
        <v>11597</v>
      </c>
      <c r="B8506" t="s">
        <v>314</v>
      </c>
      <c r="C8506" t="s">
        <v>1949</v>
      </c>
      <c r="D8506" t="s">
        <v>90</v>
      </c>
      <c r="E8506" s="149">
        <v>188287</v>
      </c>
      <c r="F8506" s="149">
        <v>11713</v>
      </c>
      <c r="G8506" s="149">
        <v>200000</v>
      </c>
      <c r="H8506" s="150">
        <f>Tabela2[[#This Row],[PERCENTUAL REALIZADO2]]*1/100</f>
        <v>0</v>
      </c>
      <c r="I8506">
        <v>0</v>
      </c>
      <c r="J8506" s="111">
        <v>40072</v>
      </c>
      <c r="L8506" t="s">
        <v>2</v>
      </c>
      <c r="M8506" t="s">
        <v>80</v>
      </c>
      <c r="N8506" t="s">
        <v>112</v>
      </c>
    </row>
    <row r="8507" spans="1:14" x14ac:dyDescent="0.25">
      <c r="A8507" t="s">
        <v>11599</v>
      </c>
      <c r="B8507" t="s">
        <v>48</v>
      </c>
      <c r="C8507" t="s">
        <v>11598</v>
      </c>
      <c r="D8507" t="s">
        <v>90</v>
      </c>
      <c r="E8507" s="149">
        <v>156750</v>
      </c>
      <c r="F8507" s="149">
        <v>8250</v>
      </c>
      <c r="G8507" s="149">
        <v>165000</v>
      </c>
      <c r="H8507" s="150">
        <f>Tabela2[[#This Row],[PERCENTUAL REALIZADO2]]*1/100</f>
        <v>0.74860000000000004</v>
      </c>
      <c r="I8507">
        <v>74.86</v>
      </c>
      <c r="J8507" s="111">
        <v>39974</v>
      </c>
      <c r="K8507" s="111">
        <v>42759</v>
      </c>
      <c r="L8507" t="s">
        <v>2</v>
      </c>
      <c r="M8507" t="s">
        <v>80</v>
      </c>
      <c r="N8507" t="s">
        <v>112</v>
      </c>
    </row>
    <row r="8508" spans="1:14" x14ac:dyDescent="0.25">
      <c r="A8508" t="s">
        <v>11600</v>
      </c>
      <c r="B8508" t="s">
        <v>48</v>
      </c>
      <c r="C8508" t="s">
        <v>7141</v>
      </c>
      <c r="D8508" t="s">
        <v>90</v>
      </c>
      <c r="E8508" s="149">
        <v>95000</v>
      </c>
      <c r="F8508" s="149">
        <v>5000</v>
      </c>
      <c r="G8508" s="149">
        <v>100000</v>
      </c>
      <c r="H8508" s="150">
        <f>Tabela2[[#This Row],[PERCENTUAL REALIZADO2]]*1/100</f>
        <v>0</v>
      </c>
      <c r="I8508">
        <v>0</v>
      </c>
      <c r="J8508" s="111">
        <v>40163</v>
      </c>
      <c r="K8508" s="111">
        <v>41212</v>
      </c>
      <c r="L8508" t="s">
        <v>2</v>
      </c>
      <c r="M8508" t="s">
        <v>80</v>
      </c>
      <c r="N8508" t="s">
        <v>112</v>
      </c>
    </row>
    <row r="8509" spans="1:14" x14ac:dyDescent="0.25">
      <c r="A8509" t="s">
        <v>1627</v>
      </c>
      <c r="B8509" t="s">
        <v>57</v>
      </c>
      <c r="C8509" t="s">
        <v>8426</v>
      </c>
      <c r="D8509" t="s">
        <v>123</v>
      </c>
      <c r="E8509" s="149">
        <v>2571429</v>
      </c>
      <c r="F8509" s="149">
        <v>79529</v>
      </c>
      <c r="G8509" s="149">
        <v>2650958</v>
      </c>
      <c r="H8509" s="150">
        <f>Tabela2[[#This Row],[PERCENTUAL REALIZADO2]]*1/100</f>
        <v>0.5585</v>
      </c>
      <c r="I8509">
        <v>55.85</v>
      </c>
      <c r="J8509" s="111">
        <v>40239</v>
      </c>
      <c r="K8509" s="111">
        <v>42946</v>
      </c>
      <c r="L8509" t="s">
        <v>2</v>
      </c>
      <c r="M8509" t="s">
        <v>125</v>
      </c>
      <c r="N8509" t="s">
        <v>723</v>
      </c>
    </row>
    <row r="8510" spans="1:14" x14ac:dyDescent="0.25">
      <c r="A8510" t="s">
        <v>1926</v>
      </c>
      <c r="B8510" t="s">
        <v>53</v>
      </c>
      <c r="C8510" t="s">
        <v>11601</v>
      </c>
      <c r="D8510" t="s">
        <v>123</v>
      </c>
      <c r="E8510" s="149">
        <v>6600000</v>
      </c>
      <c r="F8510" s="149">
        <v>1650000</v>
      </c>
      <c r="G8510" s="149">
        <v>8250000</v>
      </c>
      <c r="H8510" s="150">
        <f>Tabela2[[#This Row],[PERCENTUAL REALIZADO2]]*1/100</f>
        <v>0.31209999999999999</v>
      </c>
      <c r="I8510">
        <v>31.21</v>
      </c>
      <c r="J8510" s="111">
        <v>41271</v>
      </c>
      <c r="K8510" s="111">
        <v>43099</v>
      </c>
      <c r="L8510" t="s">
        <v>2</v>
      </c>
      <c r="M8510" t="s">
        <v>125</v>
      </c>
      <c r="N8510" t="s">
        <v>720</v>
      </c>
    </row>
    <row r="8511" spans="1:14" x14ac:dyDescent="0.25">
      <c r="A8511" t="s">
        <v>1565</v>
      </c>
      <c r="B8511" t="s">
        <v>48</v>
      </c>
      <c r="C8511" t="s">
        <v>11602</v>
      </c>
      <c r="D8511" t="s">
        <v>123</v>
      </c>
      <c r="E8511" s="149">
        <v>150000</v>
      </c>
      <c r="F8511" s="149">
        <v>13781.48</v>
      </c>
      <c r="G8511" s="149">
        <v>163781.48000000001</v>
      </c>
      <c r="H8511" s="150">
        <f>Tabela2[[#This Row],[PERCENTUAL REALIZADO2]]*1/100</f>
        <v>0.46409999999999996</v>
      </c>
      <c r="I8511">
        <v>46.41</v>
      </c>
      <c r="J8511" s="111">
        <v>40715</v>
      </c>
      <c r="K8511" s="111">
        <v>43315</v>
      </c>
      <c r="L8511" t="s">
        <v>2</v>
      </c>
      <c r="M8511" t="s">
        <v>125</v>
      </c>
      <c r="N8511" t="s">
        <v>1444</v>
      </c>
    </row>
    <row r="8512" spans="1:14" x14ac:dyDescent="0.25">
      <c r="A8512" t="s">
        <v>11604</v>
      </c>
      <c r="B8512" t="s">
        <v>54</v>
      </c>
      <c r="C8512" t="s">
        <v>11603</v>
      </c>
      <c r="D8512" t="s">
        <v>90</v>
      </c>
      <c r="E8512" s="149">
        <v>350000</v>
      </c>
      <c r="F8512" s="149">
        <v>22200</v>
      </c>
      <c r="G8512" s="149">
        <v>372200</v>
      </c>
      <c r="H8512" s="150">
        <f>Tabela2[[#This Row],[PERCENTUAL REALIZADO2]]*1/100</f>
        <v>0.40009999999999996</v>
      </c>
      <c r="I8512">
        <v>40.01</v>
      </c>
      <c r="J8512" s="111">
        <v>40022</v>
      </c>
      <c r="K8512" s="111">
        <v>42643</v>
      </c>
      <c r="L8512" t="s">
        <v>2</v>
      </c>
      <c r="M8512" t="s">
        <v>80</v>
      </c>
      <c r="N8512" t="s">
        <v>1588</v>
      </c>
    </row>
    <row r="8513" spans="1:14" x14ac:dyDescent="0.25">
      <c r="A8513" t="s">
        <v>11606</v>
      </c>
      <c r="B8513" t="s">
        <v>57</v>
      </c>
      <c r="C8513" t="s">
        <v>11605</v>
      </c>
      <c r="D8513" t="s">
        <v>90</v>
      </c>
      <c r="E8513" s="149">
        <v>151813</v>
      </c>
      <c r="F8513" s="149">
        <v>5507</v>
      </c>
      <c r="G8513" s="149">
        <v>157320</v>
      </c>
      <c r="H8513" s="150">
        <f>Tabela2[[#This Row],[PERCENTUAL REALIZADO2]]*1/100</f>
        <v>0.21390000000000001</v>
      </c>
      <c r="I8513">
        <v>21.39</v>
      </c>
      <c r="J8513" s="111">
        <v>40333</v>
      </c>
      <c r="K8513" s="111">
        <v>42644</v>
      </c>
      <c r="L8513" t="s">
        <v>2</v>
      </c>
      <c r="M8513" t="s">
        <v>80</v>
      </c>
      <c r="N8513" t="s">
        <v>112</v>
      </c>
    </row>
    <row r="8514" spans="1:14" x14ac:dyDescent="0.25">
      <c r="A8514" t="s">
        <v>11607</v>
      </c>
      <c r="B8514" t="s">
        <v>53</v>
      </c>
      <c r="C8514" t="s">
        <v>11261</v>
      </c>
      <c r="D8514" t="s">
        <v>86</v>
      </c>
      <c r="E8514" s="149">
        <v>887315.4</v>
      </c>
      <c r="F8514" s="149">
        <v>27442.74</v>
      </c>
      <c r="G8514" s="149">
        <v>914758.14</v>
      </c>
      <c r="H8514" s="150">
        <f>Tabela2[[#This Row],[PERCENTUAL REALIZADO2]]*1/100</f>
        <v>0.20829999999999999</v>
      </c>
      <c r="I8514">
        <v>20.83</v>
      </c>
      <c r="J8514" s="111">
        <v>40217</v>
      </c>
      <c r="K8514" s="111">
        <v>42277</v>
      </c>
      <c r="L8514" t="s">
        <v>2</v>
      </c>
      <c r="M8514" t="s">
        <v>84</v>
      </c>
      <c r="N8514" t="s">
        <v>915</v>
      </c>
    </row>
    <row r="8515" spans="1:14" x14ac:dyDescent="0.25">
      <c r="A8515" t="s">
        <v>11609</v>
      </c>
      <c r="B8515" t="s">
        <v>61</v>
      </c>
      <c r="C8515" t="s">
        <v>11608</v>
      </c>
      <c r="D8515" t="s">
        <v>123</v>
      </c>
      <c r="E8515" s="149">
        <v>1572560</v>
      </c>
      <c r="F8515" s="149">
        <v>393140</v>
      </c>
      <c r="G8515" s="149">
        <v>1965700</v>
      </c>
      <c r="H8515" s="150">
        <f>Tabela2[[#This Row],[PERCENTUAL REALIZADO2]]*1/100</f>
        <v>5.6299999999999996E-2</v>
      </c>
      <c r="I8515">
        <v>5.63</v>
      </c>
      <c r="J8515" s="111">
        <v>41320</v>
      </c>
      <c r="K8515" s="111">
        <v>42368</v>
      </c>
      <c r="L8515" t="s">
        <v>2</v>
      </c>
      <c r="M8515" t="s">
        <v>125</v>
      </c>
      <c r="N8515" t="s">
        <v>723</v>
      </c>
    </row>
    <row r="8516" spans="1:14" x14ac:dyDescent="0.25">
      <c r="A8516" t="s">
        <v>11611</v>
      </c>
      <c r="B8516" t="s">
        <v>58</v>
      </c>
      <c r="C8516" t="s">
        <v>11610</v>
      </c>
      <c r="D8516" t="s">
        <v>90</v>
      </c>
      <c r="E8516" s="149">
        <v>318805</v>
      </c>
      <c r="F8516" s="149">
        <v>16779.21</v>
      </c>
      <c r="G8516" s="149">
        <v>335584.21</v>
      </c>
      <c r="H8516" s="150">
        <f>Tabela2[[#This Row],[PERCENTUAL REALIZADO2]]*1/100</f>
        <v>0.57750000000000001</v>
      </c>
      <c r="I8516">
        <v>57.75</v>
      </c>
      <c r="J8516" s="111">
        <v>40189</v>
      </c>
      <c r="K8516" s="111">
        <v>42004</v>
      </c>
      <c r="L8516" t="s">
        <v>2</v>
      </c>
      <c r="M8516" t="s">
        <v>80</v>
      </c>
      <c r="N8516" t="s">
        <v>112</v>
      </c>
    </row>
    <row r="8517" spans="1:14" x14ac:dyDescent="0.25">
      <c r="A8517" t="s">
        <v>11612</v>
      </c>
      <c r="B8517" t="s">
        <v>57</v>
      </c>
      <c r="C8517" t="s">
        <v>11039</v>
      </c>
      <c r="D8517" t="s">
        <v>90</v>
      </c>
      <c r="E8517" s="149">
        <v>442318</v>
      </c>
      <c r="F8517" s="149">
        <v>13680</v>
      </c>
      <c r="G8517" s="149">
        <v>455998</v>
      </c>
      <c r="H8517" s="150">
        <f>Tabela2[[#This Row],[PERCENTUAL REALIZADO2]]*1/100</f>
        <v>0.47979999999999995</v>
      </c>
      <c r="I8517">
        <v>47.98</v>
      </c>
      <c r="J8517" s="111">
        <v>40466</v>
      </c>
      <c r="K8517" s="111">
        <v>43099</v>
      </c>
      <c r="L8517" t="s">
        <v>2</v>
      </c>
      <c r="M8517" t="s">
        <v>80</v>
      </c>
      <c r="N8517" t="s">
        <v>112</v>
      </c>
    </row>
    <row r="8518" spans="1:14" x14ac:dyDescent="0.25">
      <c r="A8518" t="s">
        <v>1933</v>
      </c>
      <c r="B8518" t="s">
        <v>57</v>
      </c>
      <c r="C8518" t="s">
        <v>11613</v>
      </c>
      <c r="D8518" t="s">
        <v>90</v>
      </c>
      <c r="E8518" s="149">
        <v>141813</v>
      </c>
      <c r="F8518" s="149">
        <v>4537</v>
      </c>
      <c r="G8518" s="149">
        <v>146350</v>
      </c>
      <c r="H8518" s="150">
        <f>Tabela2[[#This Row],[PERCENTUAL REALIZADO2]]*1/100</f>
        <v>0.38900000000000001</v>
      </c>
      <c r="I8518">
        <v>38.9</v>
      </c>
      <c r="J8518" s="111">
        <v>40154</v>
      </c>
      <c r="K8518" s="111">
        <v>42765</v>
      </c>
      <c r="L8518" t="s">
        <v>2</v>
      </c>
      <c r="M8518" t="s">
        <v>80</v>
      </c>
      <c r="N8518" t="s">
        <v>112</v>
      </c>
    </row>
    <row r="8519" spans="1:14" x14ac:dyDescent="0.25">
      <c r="A8519" t="s">
        <v>11615</v>
      </c>
      <c r="B8519" t="s">
        <v>57</v>
      </c>
      <c r="C8519" t="s">
        <v>11605</v>
      </c>
      <c r="D8519" t="s">
        <v>90</v>
      </c>
      <c r="E8519" s="149">
        <v>318140</v>
      </c>
      <c r="F8519" s="149">
        <v>11540</v>
      </c>
      <c r="G8519" s="149">
        <v>329680</v>
      </c>
      <c r="H8519" s="150">
        <f>Tabela2[[#This Row],[PERCENTUAL REALIZADO2]]*1/100</f>
        <v>0.1555</v>
      </c>
      <c r="I8519">
        <v>15.55</v>
      </c>
      <c r="J8519" s="111">
        <v>40156</v>
      </c>
      <c r="K8519" s="111">
        <v>42916</v>
      </c>
      <c r="L8519" t="s">
        <v>2</v>
      </c>
      <c r="M8519" t="s">
        <v>80</v>
      </c>
      <c r="N8519" t="s">
        <v>112</v>
      </c>
    </row>
    <row r="8520" spans="1:14" x14ac:dyDescent="0.25">
      <c r="A8520" t="s">
        <v>11616</v>
      </c>
      <c r="B8520" t="s">
        <v>61</v>
      </c>
      <c r="C8520" t="s">
        <v>11608</v>
      </c>
      <c r="D8520" t="s">
        <v>123</v>
      </c>
      <c r="E8520" s="149">
        <v>6000000</v>
      </c>
      <c r="F8520" s="149">
        <v>1500000</v>
      </c>
      <c r="G8520" s="149">
        <v>7500000</v>
      </c>
      <c r="H8520" s="150">
        <f>Tabela2[[#This Row],[PERCENTUAL REALIZADO2]]*1/100</f>
        <v>0.42880000000000001</v>
      </c>
      <c r="I8520">
        <v>42.88</v>
      </c>
      <c r="J8520" s="111">
        <v>40546</v>
      </c>
      <c r="K8520" s="111">
        <v>43099</v>
      </c>
      <c r="L8520" t="s">
        <v>2</v>
      </c>
      <c r="M8520" t="s">
        <v>125</v>
      </c>
      <c r="N8520" t="s">
        <v>723</v>
      </c>
    </row>
    <row r="8521" spans="1:14" x14ac:dyDescent="0.25">
      <c r="A8521" t="s">
        <v>11617</v>
      </c>
      <c r="B8521" t="s">
        <v>61</v>
      </c>
      <c r="C8521" t="s">
        <v>1582</v>
      </c>
      <c r="D8521" t="s">
        <v>123</v>
      </c>
      <c r="E8521" s="149">
        <v>500000</v>
      </c>
      <c r="F8521" s="149">
        <v>259153.55</v>
      </c>
      <c r="G8521" s="149">
        <v>759153.55</v>
      </c>
      <c r="H8521" s="150">
        <f>Tabela2[[#This Row],[PERCENTUAL REALIZADO2]]*1/100</f>
        <v>0.629</v>
      </c>
      <c r="I8521">
        <v>62.9</v>
      </c>
      <c r="J8521" s="111">
        <v>40619</v>
      </c>
      <c r="K8521" s="111">
        <v>43099</v>
      </c>
      <c r="L8521" t="s">
        <v>2</v>
      </c>
      <c r="M8521" t="s">
        <v>125</v>
      </c>
      <c r="N8521" t="s">
        <v>723</v>
      </c>
    </row>
    <row r="8522" spans="1:14" x14ac:dyDescent="0.25">
      <c r="A8522" t="s">
        <v>1446</v>
      </c>
      <c r="B8522" t="s">
        <v>51</v>
      </c>
      <c r="C8522" t="s">
        <v>11620</v>
      </c>
      <c r="D8522" t="s">
        <v>123</v>
      </c>
      <c r="E8522" s="149">
        <v>100000</v>
      </c>
      <c r="F8522" s="149">
        <v>3100</v>
      </c>
      <c r="G8522" s="149">
        <v>103100</v>
      </c>
      <c r="H8522" s="150">
        <f>Tabela2[[#This Row],[PERCENTUAL REALIZADO2]]*1/100</f>
        <v>0.44049999999999995</v>
      </c>
      <c r="I8522">
        <v>44.05</v>
      </c>
      <c r="J8522" s="111">
        <v>41452</v>
      </c>
      <c r="K8522" s="111">
        <v>42551</v>
      </c>
      <c r="L8522" t="s">
        <v>2</v>
      </c>
      <c r="M8522" t="s">
        <v>125</v>
      </c>
      <c r="N8522" t="s">
        <v>1444</v>
      </c>
    </row>
    <row r="8523" spans="1:14" x14ac:dyDescent="0.25">
      <c r="A8523" t="s">
        <v>11621</v>
      </c>
      <c r="B8523" t="s">
        <v>48</v>
      </c>
      <c r="C8523" t="s">
        <v>1951</v>
      </c>
      <c r="D8523" t="s">
        <v>90</v>
      </c>
      <c r="E8523" s="149">
        <v>104000</v>
      </c>
      <c r="F8523" s="149">
        <v>4000</v>
      </c>
      <c r="G8523" s="149">
        <v>108000</v>
      </c>
      <c r="H8523" s="150">
        <f>Tabela2[[#This Row],[PERCENTUAL REALIZADO2]]*1/100</f>
        <v>0.77780000000000005</v>
      </c>
      <c r="I8523">
        <v>77.78</v>
      </c>
      <c r="J8523" s="111">
        <v>39926</v>
      </c>
      <c r="K8523" s="111">
        <v>42734</v>
      </c>
      <c r="L8523" t="s">
        <v>2</v>
      </c>
      <c r="M8523" t="s">
        <v>80</v>
      </c>
      <c r="N8523" t="s">
        <v>112</v>
      </c>
    </row>
    <row r="8524" spans="1:14" x14ac:dyDescent="0.25">
      <c r="A8524" t="s">
        <v>11623</v>
      </c>
      <c r="B8524" t="s">
        <v>48</v>
      </c>
      <c r="C8524" t="s">
        <v>11622</v>
      </c>
      <c r="D8524" t="s">
        <v>90</v>
      </c>
      <c r="E8524" s="149">
        <v>115900</v>
      </c>
      <c r="F8524" s="149">
        <v>6100</v>
      </c>
      <c r="G8524" s="149">
        <v>122000</v>
      </c>
      <c r="H8524" s="150">
        <f>Tabela2[[#This Row],[PERCENTUAL REALIZADO2]]*1/100</f>
        <v>0.58240000000000003</v>
      </c>
      <c r="I8524">
        <v>58.24</v>
      </c>
      <c r="J8524" s="111">
        <v>39965</v>
      </c>
      <c r="K8524" s="111">
        <v>42612</v>
      </c>
      <c r="L8524" t="s">
        <v>2</v>
      </c>
      <c r="M8524" t="s">
        <v>80</v>
      </c>
      <c r="N8524" t="s">
        <v>112</v>
      </c>
    </row>
    <row r="8525" spans="1:14" x14ac:dyDescent="0.25">
      <c r="A8525" t="s">
        <v>11624</v>
      </c>
      <c r="B8525" t="s">
        <v>48</v>
      </c>
      <c r="C8525" t="s">
        <v>10550</v>
      </c>
      <c r="D8525" t="s">
        <v>90</v>
      </c>
      <c r="E8525" s="149">
        <v>837900</v>
      </c>
      <c r="F8525" s="149">
        <v>93100</v>
      </c>
      <c r="G8525" s="149">
        <v>931000</v>
      </c>
      <c r="H8525" s="150">
        <f>Tabela2[[#This Row],[PERCENTUAL REALIZADO2]]*1/100</f>
        <v>0.7742</v>
      </c>
      <c r="I8525">
        <v>77.42</v>
      </c>
      <c r="J8525" s="111">
        <v>40331</v>
      </c>
      <c r="K8525" s="111">
        <v>42908</v>
      </c>
      <c r="L8525" t="s">
        <v>2</v>
      </c>
      <c r="M8525" t="s">
        <v>80</v>
      </c>
      <c r="N8525" t="s">
        <v>112</v>
      </c>
    </row>
    <row r="8526" spans="1:14" x14ac:dyDescent="0.25">
      <c r="A8526" t="s">
        <v>11626</v>
      </c>
      <c r="B8526" t="s">
        <v>45</v>
      </c>
      <c r="C8526" t="s">
        <v>11592</v>
      </c>
      <c r="D8526" t="s">
        <v>90</v>
      </c>
      <c r="E8526" s="149">
        <v>169090</v>
      </c>
      <c r="F8526" s="149">
        <v>5230</v>
      </c>
      <c r="G8526" s="149">
        <v>174320</v>
      </c>
      <c r="H8526" s="150">
        <f>Tabela2[[#This Row],[PERCENTUAL REALIZADO2]]*1/100</f>
        <v>0.43719999999999998</v>
      </c>
      <c r="I8526">
        <v>43.72</v>
      </c>
      <c r="J8526" s="111">
        <v>40116</v>
      </c>
      <c r="L8526" t="s">
        <v>2</v>
      </c>
      <c r="M8526" t="s">
        <v>80</v>
      </c>
      <c r="N8526" t="s">
        <v>112</v>
      </c>
    </row>
    <row r="8527" spans="1:14" x14ac:dyDescent="0.25">
      <c r="A8527" t="s">
        <v>8927</v>
      </c>
      <c r="B8527" t="s">
        <v>57</v>
      </c>
      <c r="C8527" t="s">
        <v>8926</v>
      </c>
      <c r="D8527" t="s">
        <v>82</v>
      </c>
      <c r="E8527" s="149">
        <v>121875</v>
      </c>
      <c r="F8527" s="149">
        <v>3656.25</v>
      </c>
      <c r="G8527" s="149">
        <v>125531.25</v>
      </c>
      <c r="H8527" s="150">
        <f>Tabela2[[#This Row],[PERCENTUAL REALIZADO2]]*1/100</f>
        <v>0.31190000000000001</v>
      </c>
      <c r="I8527">
        <v>31.19</v>
      </c>
      <c r="J8527" s="111">
        <v>39995</v>
      </c>
      <c r="K8527" s="111">
        <v>42673</v>
      </c>
      <c r="L8527" t="s">
        <v>2</v>
      </c>
      <c r="M8527" t="s">
        <v>84</v>
      </c>
      <c r="N8527" t="s">
        <v>721</v>
      </c>
    </row>
    <row r="8528" spans="1:14" x14ac:dyDescent="0.25">
      <c r="A8528" t="s">
        <v>11628</v>
      </c>
      <c r="B8528" t="s">
        <v>48</v>
      </c>
      <c r="C8528" t="s">
        <v>11627</v>
      </c>
      <c r="D8528" t="s">
        <v>90</v>
      </c>
      <c r="E8528" s="149">
        <v>228000</v>
      </c>
      <c r="F8528" s="149">
        <v>12000</v>
      </c>
      <c r="G8528" s="149">
        <v>240000</v>
      </c>
      <c r="H8528" s="150">
        <f>Tabela2[[#This Row],[PERCENTUAL REALIZADO2]]*1/100</f>
        <v>0</v>
      </c>
      <c r="I8528">
        <v>0</v>
      </c>
      <c r="J8528" s="111">
        <v>39961</v>
      </c>
      <c r="K8528" s="111">
        <v>41243</v>
      </c>
      <c r="L8528" t="s">
        <v>2</v>
      </c>
      <c r="M8528" t="s">
        <v>80</v>
      </c>
      <c r="N8528" t="s">
        <v>112</v>
      </c>
    </row>
    <row r="8529" spans="1:14" x14ac:dyDescent="0.25">
      <c r="A8529" t="s">
        <v>11630</v>
      </c>
      <c r="B8529" t="s">
        <v>48</v>
      </c>
      <c r="C8529" t="s">
        <v>11629</v>
      </c>
      <c r="D8529" t="s">
        <v>90</v>
      </c>
      <c r="E8529" s="149">
        <v>364800</v>
      </c>
      <c r="F8529" s="149">
        <v>19200</v>
      </c>
      <c r="G8529" s="149">
        <v>384000</v>
      </c>
      <c r="H8529" s="150">
        <f>Tabela2[[#This Row],[PERCENTUAL REALIZADO2]]*1/100</f>
        <v>0.67</v>
      </c>
      <c r="I8529">
        <v>67</v>
      </c>
      <c r="J8529" s="111">
        <v>40021</v>
      </c>
      <c r="K8529" s="111">
        <v>42429</v>
      </c>
      <c r="L8529" t="s">
        <v>2</v>
      </c>
      <c r="M8529" t="s">
        <v>80</v>
      </c>
      <c r="N8529" t="s">
        <v>112</v>
      </c>
    </row>
    <row r="8530" spans="1:14" x14ac:dyDescent="0.25">
      <c r="A8530" t="s">
        <v>11632</v>
      </c>
      <c r="B8530" t="s">
        <v>48</v>
      </c>
      <c r="C8530" t="s">
        <v>11631</v>
      </c>
      <c r="D8530" t="s">
        <v>90</v>
      </c>
      <c r="E8530" s="149">
        <v>95000</v>
      </c>
      <c r="F8530" s="149">
        <v>5000</v>
      </c>
      <c r="G8530" s="149">
        <v>100000</v>
      </c>
      <c r="H8530" s="150">
        <f>Tabela2[[#This Row],[PERCENTUAL REALIZADO2]]*1/100</f>
        <v>0</v>
      </c>
      <c r="I8530">
        <v>0</v>
      </c>
      <c r="J8530" s="111">
        <v>39941</v>
      </c>
      <c r="K8530" s="111">
        <v>41516</v>
      </c>
      <c r="L8530" t="s">
        <v>2</v>
      </c>
      <c r="M8530" t="s">
        <v>80</v>
      </c>
      <c r="N8530" t="s">
        <v>112</v>
      </c>
    </row>
    <row r="8531" spans="1:14" x14ac:dyDescent="0.25">
      <c r="A8531" t="s">
        <v>11633</v>
      </c>
      <c r="B8531" t="s">
        <v>57</v>
      </c>
      <c r="C8531" t="s">
        <v>11613</v>
      </c>
      <c r="D8531" t="s">
        <v>90</v>
      </c>
      <c r="E8531" s="149">
        <v>236992</v>
      </c>
      <c r="F8531" s="149">
        <v>10360</v>
      </c>
      <c r="G8531" s="149">
        <v>247352</v>
      </c>
      <c r="H8531" s="150">
        <f>Tabela2[[#This Row],[PERCENTUAL REALIZADO2]]*1/100</f>
        <v>0.39140000000000003</v>
      </c>
      <c r="I8531">
        <v>39.14</v>
      </c>
      <c r="J8531" s="111">
        <v>40337</v>
      </c>
      <c r="K8531" s="111">
        <v>42916</v>
      </c>
      <c r="L8531" t="s">
        <v>2</v>
      </c>
      <c r="M8531" t="s">
        <v>80</v>
      </c>
      <c r="N8531" t="s">
        <v>895</v>
      </c>
    </row>
    <row r="8532" spans="1:14" x14ac:dyDescent="0.25">
      <c r="A8532" t="s">
        <v>11634</v>
      </c>
      <c r="B8532" t="s">
        <v>48</v>
      </c>
      <c r="C8532" t="s">
        <v>10550</v>
      </c>
      <c r="D8532" t="s">
        <v>90</v>
      </c>
      <c r="E8532" s="149">
        <v>219600</v>
      </c>
      <c r="F8532" s="149">
        <v>24400</v>
      </c>
      <c r="G8532" s="149">
        <v>244000</v>
      </c>
      <c r="H8532" s="150">
        <f>Tabela2[[#This Row],[PERCENTUAL REALIZADO2]]*1/100</f>
        <v>0.12619999999999998</v>
      </c>
      <c r="I8532">
        <v>12.62</v>
      </c>
      <c r="J8532" s="111">
        <v>40361</v>
      </c>
      <c r="K8532" s="111">
        <v>42251</v>
      </c>
      <c r="L8532" t="s">
        <v>2</v>
      </c>
      <c r="M8532" t="s">
        <v>80</v>
      </c>
      <c r="N8532" t="s">
        <v>112</v>
      </c>
    </row>
    <row r="8533" spans="1:14" x14ac:dyDescent="0.25">
      <c r="A8533" t="s">
        <v>1939</v>
      </c>
      <c r="B8533" t="s">
        <v>47</v>
      </c>
      <c r="C8533" t="s">
        <v>11635</v>
      </c>
      <c r="D8533" t="s">
        <v>90</v>
      </c>
      <c r="E8533" s="149">
        <v>184442</v>
      </c>
      <c r="F8533" s="149">
        <v>9708</v>
      </c>
      <c r="G8533" s="149">
        <v>194150</v>
      </c>
      <c r="H8533" s="150">
        <f>Tabela2[[#This Row],[PERCENTUAL REALIZADO2]]*1/100</f>
        <v>0.25</v>
      </c>
      <c r="I8533">
        <v>25</v>
      </c>
      <c r="J8533" s="111">
        <v>40148</v>
      </c>
      <c r="L8533" t="s">
        <v>2</v>
      </c>
      <c r="M8533" t="s">
        <v>80</v>
      </c>
      <c r="N8533" t="s">
        <v>112</v>
      </c>
    </row>
    <row r="8534" spans="1:14" x14ac:dyDescent="0.25">
      <c r="A8534" t="s">
        <v>11637</v>
      </c>
      <c r="B8534" t="s">
        <v>46</v>
      </c>
      <c r="C8534" t="s">
        <v>11636</v>
      </c>
      <c r="D8534" t="s">
        <v>90</v>
      </c>
      <c r="E8534" s="149">
        <v>72750</v>
      </c>
      <c r="F8534" s="149">
        <v>4500</v>
      </c>
      <c r="G8534" s="149">
        <v>77250</v>
      </c>
      <c r="H8534" s="150">
        <f>Tabela2[[#This Row],[PERCENTUAL REALIZADO2]]*1/100</f>
        <v>0.84459999999999991</v>
      </c>
      <c r="I8534">
        <v>84.46</v>
      </c>
      <c r="J8534" s="111">
        <v>40065</v>
      </c>
      <c r="L8534" t="s">
        <v>2</v>
      </c>
      <c r="M8534" t="s">
        <v>80</v>
      </c>
      <c r="N8534" t="s">
        <v>112</v>
      </c>
    </row>
    <row r="8535" spans="1:14" x14ac:dyDescent="0.25">
      <c r="A8535" t="s">
        <v>1924</v>
      </c>
      <c r="B8535" t="s">
        <v>47</v>
      </c>
      <c r="C8535" t="s">
        <v>1830</v>
      </c>
      <c r="D8535" t="s">
        <v>86</v>
      </c>
      <c r="E8535" s="149">
        <v>688130.8</v>
      </c>
      <c r="F8535" s="149">
        <v>68813</v>
      </c>
      <c r="G8535" s="149">
        <v>756943.8</v>
      </c>
      <c r="H8535" s="150">
        <f>Tabela2[[#This Row],[PERCENTUAL REALIZADO2]]*1/100</f>
        <v>0.75890000000000002</v>
      </c>
      <c r="I8535">
        <v>75.89</v>
      </c>
      <c r="J8535" s="111">
        <v>40354</v>
      </c>
      <c r="K8535" s="111">
        <v>42313</v>
      </c>
      <c r="L8535" t="s">
        <v>2</v>
      </c>
      <c r="M8535" t="s">
        <v>84</v>
      </c>
      <c r="N8535" t="s">
        <v>1233</v>
      </c>
    </row>
    <row r="8536" spans="1:14" x14ac:dyDescent="0.25">
      <c r="A8536" t="s">
        <v>11638</v>
      </c>
      <c r="B8536" t="s">
        <v>45</v>
      </c>
      <c r="C8536" t="s">
        <v>1634</v>
      </c>
      <c r="D8536" t="s">
        <v>86</v>
      </c>
      <c r="E8536" s="149">
        <v>935380.8</v>
      </c>
      <c r="F8536" s="149">
        <v>46769.04</v>
      </c>
      <c r="G8536" s="149">
        <v>982149.84</v>
      </c>
      <c r="H8536" s="150">
        <f>Tabela2[[#This Row],[PERCENTUAL REALIZADO2]]*1/100</f>
        <v>0.27750000000000002</v>
      </c>
      <c r="I8536">
        <v>27.75</v>
      </c>
      <c r="J8536" s="111">
        <v>40361</v>
      </c>
      <c r="K8536" s="111">
        <v>43464</v>
      </c>
      <c r="L8536" t="s">
        <v>2</v>
      </c>
      <c r="M8536" t="s">
        <v>84</v>
      </c>
      <c r="N8536" t="s">
        <v>915</v>
      </c>
    </row>
    <row r="8537" spans="1:14" x14ac:dyDescent="0.25">
      <c r="A8537" t="s">
        <v>4541</v>
      </c>
      <c r="B8537" t="s">
        <v>58</v>
      </c>
      <c r="C8537" t="s">
        <v>11639</v>
      </c>
      <c r="D8537" t="s">
        <v>82</v>
      </c>
      <c r="E8537" s="149">
        <v>487500</v>
      </c>
      <c r="F8537" s="149">
        <v>25638.720000000001</v>
      </c>
      <c r="G8537" s="149">
        <v>513138.72</v>
      </c>
      <c r="H8537" s="150">
        <f>Tabela2[[#This Row],[PERCENTUAL REALIZADO2]]*1/100</f>
        <v>0.35770000000000002</v>
      </c>
      <c r="I8537">
        <v>35.770000000000003</v>
      </c>
      <c r="J8537" s="111">
        <v>40361</v>
      </c>
      <c r="K8537" s="111">
        <v>41912</v>
      </c>
      <c r="L8537" t="s">
        <v>2</v>
      </c>
      <c r="M8537" t="s">
        <v>84</v>
      </c>
      <c r="N8537" t="s">
        <v>721</v>
      </c>
    </row>
    <row r="8538" spans="1:14" x14ac:dyDescent="0.25">
      <c r="A8538" t="s">
        <v>1484</v>
      </c>
      <c r="B8538" t="s">
        <v>58</v>
      </c>
      <c r="C8538" t="s">
        <v>11640</v>
      </c>
      <c r="D8538" t="s">
        <v>82</v>
      </c>
      <c r="E8538" s="149">
        <v>195000</v>
      </c>
      <c r="F8538" s="149">
        <v>8032.81</v>
      </c>
      <c r="G8538" s="149">
        <v>203032.81</v>
      </c>
      <c r="H8538" s="150">
        <f>Tabela2[[#This Row],[PERCENTUAL REALIZADO2]]*1/100</f>
        <v>6.8499999999999991E-2</v>
      </c>
      <c r="I8538">
        <v>6.85</v>
      </c>
      <c r="J8538" s="111">
        <v>40659</v>
      </c>
      <c r="K8538" s="111">
        <v>42004</v>
      </c>
      <c r="L8538" t="s">
        <v>2</v>
      </c>
      <c r="M8538" t="s">
        <v>84</v>
      </c>
      <c r="N8538" t="s">
        <v>721</v>
      </c>
    </row>
    <row r="8539" spans="1:14" x14ac:dyDescent="0.25">
      <c r="A8539" t="s">
        <v>11643</v>
      </c>
      <c r="B8539" t="s">
        <v>58</v>
      </c>
      <c r="C8539" t="s">
        <v>11639</v>
      </c>
      <c r="D8539" t="s">
        <v>86</v>
      </c>
      <c r="E8539" s="149">
        <v>690900</v>
      </c>
      <c r="F8539" s="149">
        <v>34580.71</v>
      </c>
      <c r="G8539" s="149">
        <v>725480.71</v>
      </c>
      <c r="H8539" s="150">
        <f>Tabela2[[#This Row],[PERCENTUAL REALIZADO2]]*1/100</f>
        <v>9.4200000000000006E-2</v>
      </c>
      <c r="I8539">
        <v>9.42</v>
      </c>
      <c r="J8539" s="111">
        <v>40308</v>
      </c>
      <c r="K8539" s="111">
        <v>42003</v>
      </c>
      <c r="L8539" t="s">
        <v>2</v>
      </c>
      <c r="M8539" t="s">
        <v>84</v>
      </c>
      <c r="N8539" t="s">
        <v>915</v>
      </c>
    </row>
    <row r="8540" spans="1:14" x14ac:dyDescent="0.25">
      <c r="A8540" t="s">
        <v>11644</v>
      </c>
      <c r="B8540" t="s">
        <v>56</v>
      </c>
      <c r="C8540" t="s">
        <v>1105</v>
      </c>
      <c r="D8540" t="s">
        <v>86</v>
      </c>
      <c r="E8540" s="149">
        <v>789800</v>
      </c>
      <c r="F8540" s="149">
        <v>234957.41</v>
      </c>
      <c r="G8540" s="149">
        <v>1024757.41</v>
      </c>
      <c r="H8540" s="150">
        <f>Tabela2[[#This Row],[PERCENTUAL REALIZADO2]]*1/100</f>
        <v>0.44040000000000001</v>
      </c>
      <c r="I8540">
        <v>44.04</v>
      </c>
      <c r="J8540" s="111">
        <v>40662</v>
      </c>
      <c r="K8540" s="111">
        <v>43099</v>
      </c>
      <c r="L8540" t="s">
        <v>2</v>
      </c>
      <c r="M8540" t="s">
        <v>84</v>
      </c>
      <c r="N8540" t="s">
        <v>1233</v>
      </c>
    </row>
    <row r="8541" spans="1:14" x14ac:dyDescent="0.25">
      <c r="A8541" t="s">
        <v>1937</v>
      </c>
      <c r="B8541" t="s">
        <v>47</v>
      </c>
      <c r="C8541" t="s">
        <v>11645</v>
      </c>
      <c r="D8541" t="s">
        <v>86</v>
      </c>
      <c r="E8541" s="149">
        <v>245850</v>
      </c>
      <c r="F8541" s="149">
        <v>7603.6</v>
      </c>
      <c r="G8541" s="149">
        <v>253453.6</v>
      </c>
      <c r="H8541" s="150">
        <f>Tabela2[[#This Row],[PERCENTUAL REALIZADO2]]*1/100</f>
        <v>0.40029999999999999</v>
      </c>
      <c r="I8541">
        <v>40.03</v>
      </c>
      <c r="J8541" s="111">
        <v>40130</v>
      </c>
      <c r="L8541" t="s">
        <v>2</v>
      </c>
      <c r="M8541" t="s">
        <v>84</v>
      </c>
      <c r="N8541" t="s">
        <v>915</v>
      </c>
    </row>
    <row r="8542" spans="1:14" x14ac:dyDescent="0.25">
      <c r="A8542" t="s">
        <v>11646</v>
      </c>
      <c r="B8542" t="s">
        <v>45</v>
      </c>
      <c r="C8542" t="s">
        <v>1545</v>
      </c>
      <c r="D8542" t="s">
        <v>86</v>
      </c>
      <c r="E8542" s="149">
        <v>1383200</v>
      </c>
      <c r="F8542" s="149">
        <v>42779.38</v>
      </c>
      <c r="G8542" s="149">
        <v>1425979.38</v>
      </c>
      <c r="H8542" s="150">
        <f>Tabela2[[#This Row],[PERCENTUAL REALIZADO2]]*1/100</f>
        <v>0.45689999999999997</v>
      </c>
      <c r="I8542">
        <v>45.69</v>
      </c>
      <c r="J8542" s="111">
        <v>40486</v>
      </c>
      <c r="K8542" s="111">
        <v>43464</v>
      </c>
      <c r="L8542" t="s">
        <v>2</v>
      </c>
      <c r="M8542" t="s">
        <v>84</v>
      </c>
      <c r="N8542" t="s">
        <v>915</v>
      </c>
    </row>
    <row r="8543" spans="1:14" x14ac:dyDescent="0.25">
      <c r="A8543" t="s">
        <v>11647</v>
      </c>
      <c r="B8543" t="s">
        <v>48</v>
      </c>
      <c r="C8543" t="s">
        <v>10698</v>
      </c>
      <c r="D8543" t="s">
        <v>117</v>
      </c>
      <c r="E8543" s="149">
        <v>292500</v>
      </c>
      <c r="F8543" s="149">
        <v>19119.72</v>
      </c>
      <c r="G8543" s="149">
        <v>311619.71999999997</v>
      </c>
      <c r="H8543" s="150">
        <f>Tabela2[[#This Row],[PERCENTUAL REALIZADO2]]*1/100</f>
        <v>0.97650000000000003</v>
      </c>
      <c r="I8543">
        <v>97.65</v>
      </c>
      <c r="J8543" s="111">
        <v>39995</v>
      </c>
      <c r="K8543" s="111">
        <v>42814</v>
      </c>
      <c r="L8543" t="s">
        <v>2</v>
      </c>
      <c r="M8543" t="s">
        <v>120</v>
      </c>
      <c r="N8543" t="s">
        <v>722</v>
      </c>
    </row>
    <row r="8544" spans="1:14" x14ac:dyDescent="0.25">
      <c r="A8544" t="s">
        <v>11649</v>
      </c>
      <c r="B8544" t="s">
        <v>49</v>
      </c>
      <c r="C8544" t="s">
        <v>11648</v>
      </c>
      <c r="D8544" t="s">
        <v>90</v>
      </c>
      <c r="E8544" s="149">
        <v>286856.76</v>
      </c>
      <c r="F8544" s="149">
        <v>21820</v>
      </c>
      <c r="G8544" s="149">
        <v>308676.76</v>
      </c>
      <c r="H8544" s="150">
        <f>Tabela2[[#This Row],[PERCENTUAL REALIZADO2]]*1/100</f>
        <v>0.48</v>
      </c>
      <c r="I8544">
        <v>48</v>
      </c>
      <c r="J8544" s="111">
        <v>39904</v>
      </c>
      <c r="L8544" t="s">
        <v>2</v>
      </c>
      <c r="M8544" t="s">
        <v>80</v>
      </c>
      <c r="N8544" t="s">
        <v>895</v>
      </c>
    </row>
    <row r="8545" spans="1:14" x14ac:dyDescent="0.25">
      <c r="A8545" t="s">
        <v>11653</v>
      </c>
      <c r="B8545" t="s">
        <v>47</v>
      </c>
      <c r="C8545" t="s">
        <v>11652</v>
      </c>
      <c r="D8545" t="s">
        <v>117</v>
      </c>
      <c r="E8545" s="149">
        <v>243750</v>
      </c>
      <c r="F8545" s="149">
        <v>9750</v>
      </c>
      <c r="G8545" s="149">
        <v>253500</v>
      </c>
      <c r="H8545" s="150">
        <f>Tabela2[[#This Row],[PERCENTUAL REALIZADO2]]*1/100</f>
        <v>0.50280000000000002</v>
      </c>
      <c r="I8545">
        <v>50.28</v>
      </c>
      <c r="J8545" s="111">
        <v>40603</v>
      </c>
      <c r="K8545" s="111">
        <v>42490</v>
      </c>
      <c r="L8545" t="s">
        <v>2</v>
      </c>
      <c r="M8545" t="s">
        <v>120</v>
      </c>
      <c r="N8545" t="s">
        <v>722</v>
      </c>
    </row>
    <row r="8546" spans="1:14" x14ac:dyDescent="0.25">
      <c r="A8546" t="s">
        <v>11654</v>
      </c>
      <c r="B8546" t="s">
        <v>68</v>
      </c>
      <c r="C8546" t="s">
        <v>1517</v>
      </c>
      <c r="D8546" t="s">
        <v>117</v>
      </c>
      <c r="E8546" s="149">
        <v>195000</v>
      </c>
      <c r="F8546" s="149">
        <v>375664.24</v>
      </c>
      <c r="G8546" s="149">
        <v>570664.24</v>
      </c>
      <c r="H8546" s="150">
        <f>Tabela2[[#This Row],[PERCENTUAL REALIZADO2]]*1/100</f>
        <v>0.45689999999999997</v>
      </c>
      <c r="I8546">
        <v>45.69</v>
      </c>
      <c r="J8546" s="111">
        <v>40361</v>
      </c>
      <c r="K8546" s="111">
        <v>42735</v>
      </c>
      <c r="L8546" t="s">
        <v>2</v>
      </c>
      <c r="M8546" t="s">
        <v>120</v>
      </c>
      <c r="N8546" t="s">
        <v>722</v>
      </c>
    </row>
    <row r="8547" spans="1:14" x14ac:dyDescent="0.25">
      <c r="A8547" t="s">
        <v>11655</v>
      </c>
      <c r="B8547" t="s">
        <v>58</v>
      </c>
      <c r="C8547" t="s">
        <v>6714</v>
      </c>
      <c r="D8547" t="s">
        <v>117</v>
      </c>
      <c r="E8547" s="149">
        <v>585000</v>
      </c>
      <c r="F8547" s="149">
        <v>73737.73</v>
      </c>
      <c r="G8547" s="149">
        <v>658737.73</v>
      </c>
      <c r="H8547" s="150">
        <f>Tabela2[[#This Row],[PERCENTUAL REALIZADO2]]*1/100</f>
        <v>0.17230000000000001</v>
      </c>
      <c r="I8547">
        <v>17.23</v>
      </c>
      <c r="J8547" s="111">
        <v>40472</v>
      </c>
      <c r="K8547" s="111">
        <v>42735</v>
      </c>
      <c r="L8547" t="s">
        <v>2</v>
      </c>
      <c r="M8547" t="s">
        <v>120</v>
      </c>
      <c r="N8547" t="s">
        <v>722</v>
      </c>
    </row>
    <row r="8548" spans="1:14" x14ac:dyDescent="0.25">
      <c r="A8548" t="s">
        <v>8943</v>
      </c>
      <c r="B8548" t="s">
        <v>69</v>
      </c>
      <c r="C8548" t="s">
        <v>1903</v>
      </c>
      <c r="D8548" t="s">
        <v>82</v>
      </c>
      <c r="E8548" s="149">
        <v>2242500</v>
      </c>
      <c r="F8548" s="149">
        <v>112125</v>
      </c>
      <c r="G8548" s="149">
        <v>2354625</v>
      </c>
      <c r="H8548" s="150">
        <f>Tabela2[[#This Row],[PERCENTUAL REALIZADO2]]*1/100</f>
        <v>1.6E-2</v>
      </c>
      <c r="I8548">
        <v>1.6</v>
      </c>
      <c r="J8548" s="111">
        <v>40092</v>
      </c>
      <c r="L8548" t="s">
        <v>2</v>
      </c>
      <c r="M8548" t="s">
        <v>84</v>
      </c>
      <c r="N8548" t="s">
        <v>721</v>
      </c>
    </row>
    <row r="8549" spans="1:14" x14ac:dyDescent="0.25">
      <c r="A8549" t="s">
        <v>11657</v>
      </c>
      <c r="B8549" t="s">
        <v>68</v>
      </c>
      <c r="C8549" t="s">
        <v>11656</v>
      </c>
      <c r="D8549" t="s">
        <v>117</v>
      </c>
      <c r="E8549" s="149">
        <v>487500</v>
      </c>
      <c r="F8549" s="149">
        <v>40595.300000000003</v>
      </c>
      <c r="G8549" s="149">
        <v>528095.30000000005</v>
      </c>
      <c r="H8549" s="150">
        <f>Tabela2[[#This Row],[PERCENTUAL REALIZADO2]]*1/100</f>
        <v>0.78170000000000006</v>
      </c>
      <c r="I8549">
        <v>78.17</v>
      </c>
      <c r="J8549" s="111">
        <v>40605</v>
      </c>
      <c r="K8549" s="111">
        <v>43311</v>
      </c>
      <c r="L8549" t="s">
        <v>2</v>
      </c>
      <c r="M8549" t="s">
        <v>120</v>
      </c>
      <c r="N8549" t="s">
        <v>722</v>
      </c>
    </row>
    <row r="8550" spans="1:14" x14ac:dyDescent="0.25">
      <c r="A8550" t="s">
        <v>11658</v>
      </c>
      <c r="B8550" t="s">
        <v>54</v>
      </c>
      <c r="C8550" t="s">
        <v>1406</v>
      </c>
      <c r="D8550" t="s">
        <v>117</v>
      </c>
      <c r="E8550" s="149">
        <v>97500</v>
      </c>
      <c r="F8550" s="149">
        <v>6931</v>
      </c>
      <c r="G8550" s="149">
        <v>104431</v>
      </c>
      <c r="H8550" s="150">
        <f>Tabela2[[#This Row],[PERCENTUAL REALIZADO2]]*1/100</f>
        <v>0.1424</v>
      </c>
      <c r="I8550">
        <v>14.24</v>
      </c>
      <c r="J8550" s="111">
        <v>40648</v>
      </c>
      <c r="K8550" s="111">
        <v>42737</v>
      </c>
      <c r="L8550" t="s">
        <v>2</v>
      </c>
      <c r="M8550" t="s">
        <v>120</v>
      </c>
      <c r="N8550" t="s">
        <v>1476</v>
      </c>
    </row>
    <row r="8551" spans="1:14" x14ac:dyDescent="0.25">
      <c r="A8551" t="s">
        <v>11659</v>
      </c>
      <c r="B8551" t="s">
        <v>58</v>
      </c>
      <c r="C8551" t="s">
        <v>10751</v>
      </c>
      <c r="D8551" t="s">
        <v>90</v>
      </c>
      <c r="E8551" s="149">
        <v>597000</v>
      </c>
      <c r="F8551" s="149">
        <v>19020</v>
      </c>
      <c r="G8551" s="149">
        <v>616020</v>
      </c>
      <c r="H8551" s="150">
        <f>Tabela2[[#This Row],[PERCENTUAL REALIZADO2]]*1/100</f>
        <v>0.34439999999999998</v>
      </c>
      <c r="I8551">
        <v>34.44</v>
      </c>
      <c r="J8551" s="111">
        <v>39938</v>
      </c>
      <c r="K8551" s="111">
        <v>42004</v>
      </c>
      <c r="L8551" t="s">
        <v>2</v>
      </c>
      <c r="M8551" t="s">
        <v>80</v>
      </c>
      <c r="N8551" t="s">
        <v>1563</v>
      </c>
    </row>
    <row r="8552" spans="1:14" x14ac:dyDescent="0.25">
      <c r="A8552" t="s">
        <v>11660</v>
      </c>
      <c r="B8552" t="s">
        <v>57</v>
      </c>
      <c r="C8552" t="s">
        <v>11613</v>
      </c>
      <c r="D8552" t="s">
        <v>90</v>
      </c>
      <c r="E8552" s="149">
        <v>621250</v>
      </c>
      <c r="F8552" s="149">
        <v>20750</v>
      </c>
      <c r="G8552" s="149">
        <v>642000</v>
      </c>
      <c r="H8552" s="150">
        <f>Tabela2[[#This Row],[PERCENTUAL REALIZADO2]]*1/100</f>
        <v>0.20219999999999999</v>
      </c>
      <c r="I8552">
        <v>20.22</v>
      </c>
      <c r="J8552" s="111">
        <v>40150</v>
      </c>
      <c r="K8552" s="111">
        <v>42765</v>
      </c>
      <c r="L8552" t="s">
        <v>2</v>
      </c>
      <c r="M8552" t="s">
        <v>80</v>
      </c>
      <c r="N8552" t="s">
        <v>1563</v>
      </c>
    </row>
    <row r="8553" spans="1:14" x14ac:dyDescent="0.25">
      <c r="A8553" t="s">
        <v>11661</v>
      </c>
      <c r="B8553" t="s">
        <v>54</v>
      </c>
      <c r="C8553" t="s">
        <v>11507</v>
      </c>
      <c r="D8553" t="s">
        <v>90</v>
      </c>
      <c r="E8553" s="149">
        <v>766785</v>
      </c>
      <c r="F8553" s="149">
        <v>23715</v>
      </c>
      <c r="G8553" s="149">
        <v>790500</v>
      </c>
      <c r="H8553" s="150">
        <f>Tabela2[[#This Row],[PERCENTUAL REALIZADO2]]*1/100</f>
        <v>0</v>
      </c>
      <c r="I8553">
        <v>0</v>
      </c>
      <c r="J8553" s="111">
        <v>39961</v>
      </c>
      <c r="L8553" t="s">
        <v>2</v>
      </c>
      <c r="M8553" t="s">
        <v>80</v>
      </c>
      <c r="N8553" t="s">
        <v>112</v>
      </c>
    </row>
    <row r="8554" spans="1:14" x14ac:dyDescent="0.25">
      <c r="A8554" t="s">
        <v>8950</v>
      </c>
      <c r="B8554" t="s">
        <v>66</v>
      </c>
      <c r="C8554" t="s">
        <v>8949</v>
      </c>
      <c r="D8554" t="s">
        <v>90</v>
      </c>
      <c r="E8554" s="149">
        <v>84112</v>
      </c>
      <c r="F8554" s="149">
        <v>8280.83</v>
      </c>
      <c r="G8554" s="149">
        <v>92392.83</v>
      </c>
      <c r="H8554" s="150">
        <f>Tabela2[[#This Row],[PERCENTUAL REALIZADO2]]*1/100</f>
        <v>0.73760000000000003</v>
      </c>
      <c r="I8554">
        <v>73.760000000000005</v>
      </c>
      <c r="J8554" s="111">
        <v>39639</v>
      </c>
      <c r="K8554" s="111">
        <v>42628</v>
      </c>
      <c r="L8554" t="s">
        <v>2</v>
      </c>
      <c r="M8554" t="s">
        <v>80</v>
      </c>
      <c r="N8554" t="s">
        <v>112</v>
      </c>
    </row>
    <row r="8555" spans="1:14" x14ac:dyDescent="0.25">
      <c r="A8555" t="s">
        <v>11662</v>
      </c>
      <c r="B8555" t="s">
        <v>57</v>
      </c>
      <c r="C8555" t="s">
        <v>11366</v>
      </c>
      <c r="D8555" t="s">
        <v>82</v>
      </c>
      <c r="E8555" s="149">
        <v>341250</v>
      </c>
      <c r="F8555" s="149">
        <v>30542.25</v>
      </c>
      <c r="G8555" s="149">
        <v>371792.25</v>
      </c>
      <c r="H8555" s="150">
        <f>Tabela2[[#This Row],[PERCENTUAL REALIZADO2]]*1/100</f>
        <v>9.69E-2</v>
      </c>
      <c r="I8555">
        <v>9.69</v>
      </c>
      <c r="J8555" s="111">
        <v>40361</v>
      </c>
      <c r="K8555" s="111">
        <v>42824</v>
      </c>
      <c r="L8555" t="s">
        <v>2</v>
      </c>
      <c r="M8555" t="s">
        <v>84</v>
      </c>
      <c r="N8555" t="s">
        <v>721</v>
      </c>
    </row>
    <row r="8556" spans="1:14" x14ac:dyDescent="0.25">
      <c r="A8556" t="s">
        <v>11663</v>
      </c>
      <c r="B8556" t="s">
        <v>48</v>
      </c>
      <c r="C8556" t="s">
        <v>11058</v>
      </c>
      <c r="D8556" t="s">
        <v>82</v>
      </c>
      <c r="E8556" s="149">
        <v>487500</v>
      </c>
      <c r="F8556" s="149">
        <v>122156.5</v>
      </c>
      <c r="G8556" s="149">
        <v>609656.5</v>
      </c>
      <c r="H8556" s="150">
        <f>Tabela2[[#This Row],[PERCENTUAL REALIZADO2]]*1/100</f>
        <v>0.82409999999999994</v>
      </c>
      <c r="I8556">
        <v>82.41</v>
      </c>
      <c r="J8556" s="111">
        <v>40687</v>
      </c>
      <c r="K8556" s="111">
        <v>43099</v>
      </c>
      <c r="L8556" t="s">
        <v>2</v>
      </c>
      <c r="M8556" t="s">
        <v>84</v>
      </c>
      <c r="N8556" t="s">
        <v>721</v>
      </c>
    </row>
    <row r="8557" spans="1:14" x14ac:dyDescent="0.25">
      <c r="A8557" t="s">
        <v>1499</v>
      </c>
      <c r="B8557" t="s">
        <v>48</v>
      </c>
      <c r="C8557" t="s">
        <v>11664</v>
      </c>
      <c r="D8557" t="s">
        <v>82</v>
      </c>
      <c r="E8557" s="149">
        <v>97500</v>
      </c>
      <c r="F8557" s="149">
        <v>3016</v>
      </c>
      <c r="G8557" s="149">
        <v>100516</v>
      </c>
      <c r="H8557" s="150">
        <f>Tabela2[[#This Row],[PERCENTUAL REALIZADO2]]*1/100</f>
        <v>0.4874</v>
      </c>
      <c r="I8557">
        <v>48.74</v>
      </c>
      <c r="J8557" s="111">
        <v>40315</v>
      </c>
      <c r="K8557" s="111">
        <v>43038</v>
      </c>
      <c r="L8557" t="s">
        <v>2</v>
      </c>
      <c r="M8557" t="s">
        <v>84</v>
      </c>
      <c r="N8557" t="s">
        <v>721</v>
      </c>
    </row>
    <row r="8558" spans="1:14" x14ac:dyDescent="0.25">
      <c r="A8558" t="s">
        <v>11665</v>
      </c>
      <c r="B8558" t="s">
        <v>314</v>
      </c>
      <c r="C8558" t="s">
        <v>1949</v>
      </c>
      <c r="D8558" t="s">
        <v>90</v>
      </c>
      <c r="E8558" s="149">
        <v>244000</v>
      </c>
      <c r="F8558" s="149">
        <v>7880</v>
      </c>
      <c r="G8558" s="149">
        <v>251880</v>
      </c>
      <c r="H8558" s="150">
        <f>Tabela2[[#This Row],[PERCENTUAL REALIZADO2]]*1/100</f>
        <v>0.4385</v>
      </c>
      <c r="I8558">
        <v>43.85</v>
      </c>
      <c r="J8558" s="111">
        <v>39905</v>
      </c>
      <c r="K8558" s="111">
        <v>43220</v>
      </c>
      <c r="L8558" t="s">
        <v>2</v>
      </c>
      <c r="M8558" t="s">
        <v>80</v>
      </c>
      <c r="N8558" t="s">
        <v>1563</v>
      </c>
    </row>
    <row r="8559" spans="1:14" x14ac:dyDescent="0.25">
      <c r="A8559" t="s">
        <v>1642</v>
      </c>
      <c r="B8559" t="s">
        <v>47</v>
      </c>
      <c r="C8559" t="s">
        <v>1953</v>
      </c>
      <c r="D8559" t="s">
        <v>90</v>
      </c>
      <c r="E8559" s="149">
        <v>84390</v>
      </c>
      <c r="F8559" s="149">
        <v>2610</v>
      </c>
      <c r="G8559" s="149">
        <v>87000</v>
      </c>
      <c r="H8559" s="150">
        <f>Tabela2[[#This Row],[PERCENTUAL REALIZADO2]]*1/100</f>
        <v>0.33</v>
      </c>
      <c r="I8559">
        <v>33</v>
      </c>
      <c r="J8559" s="111">
        <v>40323</v>
      </c>
      <c r="K8559" s="111">
        <v>42679</v>
      </c>
      <c r="L8559" t="s">
        <v>2</v>
      </c>
      <c r="M8559" t="s">
        <v>80</v>
      </c>
      <c r="N8559" t="s">
        <v>112</v>
      </c>
    </row>
    <row r="8560" spans="1:14" x14ac:dyDescent="0.25">
      <c r="A8560" t="s">
        <v>1642</v>
      </c>
      <c r="B8560" t="s">
        <v>47</v>
      </c>
      <c r="C8560" t="s">
        <v>1544</v>
      </c>
      <c r="D8560" t="s">
        <v>90</v>
      </c>
      <c r="E8560" s="149">
        <v>67115</v>
      </c>
      <c r="F8560" s="149">
        <v>2185</v>
      </c>
      <c r="G8560" s="149">
        <v>69300</v>
      </c>
      <c r="H8560" s="150">
        <f>Tabela2[[#This Row],[PERCENTUAL REALIZADO2]]*1/100</f>
        <v>0.74019999999999997</v>
      </c>
      <c r="I8560">
        <v>74.02</v>
      </c>
      <c r="J8560" s="111">
        <v>40049</v>
      </c>
      <c r="K8560" s="111">
        <v>42799</v>
      </c>
      <c r="L8560" t="s">
        <v>2</v>
      </c>
      <c r="M8560" t="s">
        <v>80</v>
      </c>
      <c r="N8560" t="s">
        <v>112</v>
      </c>
    </row>
    <row r="8561" spans="1:14" x14ac:dyDescent="0.25">
      <c r="A8561" t="s">
        <v>11666</v>
      </c>
      <c r="B8561" t="s">
        <v>68</v>
      </c>
      <c r="C8561" t="s">
        <v>1528</v>
      </c>
      <c r="D8561" t="s">
        <v>117</v>
      </c>
      <c r="E8561" s="149">
        <v>633750</v>
      </c>
      <c r="F8561" s="149">
        <v>19601</v>
      </c>
      <c r="G8561" s="149">
        <v>653351</v>
      </c>
      <c r="H8561" s="150">
        <f>Tabela2[[#This Row],[PERCENTUAL REALIZADO2]]*1/100</f>
        <v>0.78180000000000005</v>
      </c>
      <c r="I8561">
        <v>78.180000000000007</v>
      </c>
      <c r="J8561" s="111">
        <v>40248</v>
      </c>
      <c r="K8561" s="111">
        <v>43276</v>
      </c>
      <c r="L8561" t="s">
        <v>2</v>
      </c>
      <c r="M8561" t="s">
        <v>120</v>
      </c>
      <c r="N8561" t="s">
        <v>722</v>
      </c>
    </row>
    <row r="8562" spans="1:14" x14ac:dyDescent="0.25">
      <c r="A8562" t="s">
        <v>11667</v>
      </c>
      <c r="B8562" t="s">
        <v>48</v>
      </c>
      <c r="C8562" t="s">
        <v>1570</v>
      </c>
      <c r="D8562" t="s">
        <v>117</v>
      </c>
      <c r="E8562" s="149">
        <v>390000</v>
      </c>
      <c r="F8562" s="149">
        <v>29250</v>
      </c>
      <c r="G8562" s="149">
        <v>419250</v>
      </c>
      <c r="H8562" s="150">
        <f>Tabela2[[#This Row],[PERCENTUAL REALIZADO2]]*1/100</f>
        <v>0.76300000000000001</v>
      </c>
      <c r="I8562">
        <v>76.3</v>
      </c>
      <c r="J8562" s="111">
        <v>39821</v>
      </c>
      <c r="K8562" s="111">
        <v>43303</v>
      </c>
      <c r="L8562" t="s">
        <v>2</v>
      </c>
      <c r="M8562" t="s">
        <v>120</v>
      </c>
      <c r="N8562" t="s">
        <v>722</v>
      </c>
    </row>
    <row r="8563" spans="1:14" x14ac:dyDescent="0.25">
      <c r="A8563" t="s">
        <v>1585</v>
      </c>
      <c r="B8563" t="s">
        <v>48</v>
      </c>
      <c r="C8563" t="s">
        <v>11668</v>
      </c>
      <c r="D8563" t="s">
        <v>117</v>
      </c>
      <c r="E8563" s="149">
        <v>140400</v>
      </c>
      <c r="F8563" s="149">
        <v>4445.1400000000003</v>
      </c>
      <c r="G8563" s="149">
        <v>144845.14000000001</v>
      </c>
      <c r="H8563" s="150">
        <f>Tabela2[[#This Row],[PERCENTUAL REALIZADO2]]*1/100</f>
        <v>0.92540000000000011</v>
      </c>
      <c r="I8563">
        <v>92.54</v>
      </c>
      <c r="J8563" s="111">
        <v>40356</v>
      </c>
      <c r="K8563" s="111">
        <v>42916</v>
      </c>
      <c r="L8563" t="s">
        <v>2</v>
      </c>
      <c r="M8563" t="s">
        <v>120</v>
      </c>
      <c r="N8563" t="s">
        <v>722</v>
      </c>
    </row>
    <row r="8564" spans="1:14" x14ac:dyDescent="0.25">
      <c r="A8564" t="s">
        <v>11670</v>
      </c>
      <c r="B8564" t="s">
        <v>57</v>
      </c>
      <c r="C8564" t="s">
        <v>11343</v>
      </c>
      <c r="D8564" t="s">
        <v>117</v>
      </c>
      <c r="E8564" s="149">
        <v>195000</v>
      </c>
      <c r="F8564" s="149">
        <v>6030.93</v>
      </c>
      <c r="G8564" s="149">
        <v>201030.93</v>
      </c>
      <c r="H8564" s="150">
        <f>Tabela2[[#This Row],[PERCENTUAL REALIZADO2]]*1/100</f>
        <v>0.82889999999999997</v>
      </c>
      <c r="I8564">
        <v>82.89</v>
      </c>
      <c r="J8564" s="111">
        <v>40219</v>
      </c>
      <c r="K8564" s="111">
        <v>42612</v>
      </c>
      <c r="L8564" t="s">
        <v>2</v>
      </c>
      <c r="M8564" t="s">
        <v>120</v>
      </c>
      <c r="N8564" t="s">
        <v>1479</v>
      </c>
    </row>
    <row r="8565" spans="1:14" x14ac:dyDescent="0.25">
      <c r="A8565" t="s">
        <v>11671</v>
      </c>
      <c r="B8565" t="s">
        <v>60</v>
      </c>
      <c r="C8565" t="s">
        <v>1436</v>
      </c>
      <c r="D8565" t="s">
        <v>82</v>
      </c>
      <c r="E8565" s="149">
        <v>390000</v>
      </c>
      <c r="F8565" s="149">
        <v>20527</v>
      </c>
      <c r="G8565" s="149">
        <v>410527</v>
      </c>
      <c r="H8565" s="150">
        <f>Tabela2[[#This Row],[PERCENTUAL REALIZADO2]]*1/100</f>
        <v>0.1865</v>
      </c>
      <c r="I8565">
        <v>18.649999999999999</v>
      </c>
      <c r="J8565" s="111">
        <v>41001</v>
      </c>
      <c r="K8565" s="111">
        <v>42551</v>
      </c>
      <c r="L8565" t="s">
        <v>2</v>
      </c>
      <c r="M8565" t="s">
        <v>84</v>
      </c>
      <c r="N8565" t="s">
        <v>721</v>
      </c>
    </row>
    <row r="8566" spans="1:14" x14ac:dyDescent="0.25">
      <c r="A8566" t="s">
        <v>1352</v>
      </c>
      <c r="B8566" t="s">
        <v>58</v>
      </c>
      <c r="C8566" t="s">
        <v>11640</v>
      </c>
      <c r="D8566" t="s">
        <v>82</v>
      </c>
      <c r="E8566" s="149">
        <v>487500</v>
      </c>
      <c r="F8566" s="149">
        <v>27677.46</v>
      </c>
      <c r="G8566" s="149">
        <v>515177.46</v>
      </c>
      <c r="H8566" s="150">
        <f>Tabela2[[#This Row],[PERCENTUAL REALIZADO2]]*1/100</f>
        <v>0.2455</v>
      </c>
      <c r="I8566">
        <v>24.55</v>
      </c>
      <c r="J8566" s="111">
        <v>40093</v>
      </c>
      <c r="K8566" s="111">
        <v>42004</v>
      </c>
      <c r="L8566" t="s">
        <v>2</v>
      </c>
      <c r="M8566" t="s">
        <v>84</v>
      </c>
      <c r="N8566" t="s">
        <v>721</v>
      </c>
    </row>
    <row r="8567" spans="1:14" x14ac:dyDescent="0.25">
      <c r="A8567" t="s">
        <v>1352</v>
      </c>
      <c r="B8567" t="s">
        <v>58</v>
      </c>
      <c r="C8567" t="s">
        <v>1226</v>
      </c>
      <c r="D8567" t="s">
        <v>82</v>
      </c>
      <c r="E8567" s="149">
        <v>487500</v>
      </c>
      <c r="F8567" s="149">
        <v>26163.37</v>
      </c>
      <c r="G8567" s="149">
        <v>513663.37</v>
      </c>
      <c r="H8567" s="150">
        <f>Tabela2[[#This Row],[PERCENTUAL REALIZADO2]]*1/100</f>
        <v>0.74480000000000002</v>
      </c>
      <c r="I8567">
        <v>74.48</v>
      </c>
      <c r="J8567" s="111">
        <v>40659</v>
      </c>
      <c r="K8567" s="111">
        <v>42003</v>
      </c>
      <c r="L8567" t="s">
        <v>2</v>
      </c>
      <c r="M8567" t="s">
        <v>84</v>
      </c>
      <c r="N8567" t="s">
        <v>721</v>
      </c>
    </row>
    <row r="8568" spans="1:14" x14ac:dyDescent="0.25">
      <c r="A8568" t="s">
        <v>11672</v>
      </c>
      <c r="B8568" t="s">
        <v>62</v>
      </c>
      <c r="C8568" t="s">
        <v>1475</v>
      </c>
      <c r="D8568" t="s">
        <v>82</v>
      </c>
      <c r="E8568" s="149">
        <v>682500</v>
      </c>
      <c r="F8568" s="149">
        <v>21500</v>
      </c>
      <c r="G8568" s="149">
        <v>704000</v>
      </c>
      <c r="H8568" s="150">
        <f>Tabela2[[#This Row],[PERCENTUAL REALIZADO2]]*1/100</f>
        <v>0.1399</v>
      </c>
      <c r="I8568">
        <v>13.99</v>
      </c>
      <c r="J8568" s="111">
        <v>40646</v>
      </c>
      <c r="K8568" s="111">
        <v>42369</v>
      </c>
      <c r="L8568" t="s">
        <v>2</v>
      </c>
      <c r="M8568" t="s">
        <v>84</v>
      </c>
      <c r="N8568" t="s">
        <v>721</v>
      </c>
    </row>
    <row r="8569" spans="1:14" x14ac:dyDescent="0.25">
      <c r="A8569" t="s">
        <v>11673</v>
      </c>
      <c r="B8569" t="s">
        <v>68</v>
      </c>
      <c r="C8569" t="s">
        <v>11211</v>
      </c>
      <c r="D8569" t="s">
        <v>82</v>
      </c>
      <c r="E8569" s="149">
        <v>2681250</v>
      </c>
      <c r="F8569" s="149">
        <v>297916.67</v>
      </c>
      <c r="G8569" s="149">
        <v>2979166.67</v>
      </c>
      <c r="H8569" s="150">
        <f>Tabela2[[#This Row],[PERCENTUAL REALIZADO2]]*1/100</f>
        <v>0.83340000000000003</v>
      </c>
      <c r="I8569">
        <v>83.34</v>
      </c>
      <c r="J8569" s="111">
        <v>40617</v>
      </c>
      <c r="K8569" s="111">
        <v>42734</v>
      </c>
      <c r="L8569" t="s">
        <v>2</v>
      </c>
      <c r="M8569" t="s">
        <v>84</v>
      </c>
      <c r="N8569" t="s">
        <v>721</v>
      </c>
    </row>
    <row r="8570" spans="1:14" x14ac:dyDescent="0.25">
      <c r="A8570" t="s">
        <v>1499</v>
      </c>
      <c r="B8570" t="s">
        <v>58</v>
      </c>
      <c r="C8570" t="s">
        <v>5487</v>
      </c>
      <c r="D8570" t="s">
        <v>82</v>
      </c>
      <c r="E8570" s="149">
        <v>126750</v>
      </c>
      <c r="F8570" s="149">
        <v>19169.7</v>
      </c>
      <c r="G8570" s="149">
        <v>145919.70000000001</v>
      </c>
      <c r="H8570" s="150">
        <f>Tabela2[[#This Row],[PERCENTUAL REALIZADO2]]*1/100</f>
        <v>0.37420000000000003</v>
      </c>
      <c r="I8570">
        <v>37.42</v>
      </c>
      <c r="J8570" s="111">
        <v>40735</v>
      </c>
      <c r="K8570" s="111">
        <v>42004</v>
      </c>
      <c r="L8570" t="s">
        <v>2</v>
      </c>
      <c r="M8570" t="s">
        <v>84</v>
      </c>
      <c r="N8570" t="s">
        <v>721</v>
      </c>
    </row>
    <row r="8571" spans="1:14" x14ac:dyDescent="0.25">
      <c r="A8571" t="s">
        <v>11674</v>
      </c>
      <c r="B8571" t="s">
        <v>68</v>
      </c>
      <c r="C8571" t="s">
        <v>11211</v>
      </c>
      <c r="D8571" t="s">
        <v>82</v>
      </c>
      <c r="E8571" s="149">
        <v>1950000</v>
      </c>
      <c r="F8571" s="149">
        <v>216666.67</v>
      </c>
      <c r="G8571" s="149">
        <v>2166666.67</v>
      </c>
      <c r="H8571" s="150">
        <f>Tabela2[[#This Row],[PERCENTUAL REALIZADO2]]*1/100</f>
        <v>0.91520000000000001</v>
      </c>
      <c r="I8571">
        <v>91.52</v>
      </c>
      <c r="J8571" s="111">
        <v>40617</v>
      </c>
      <c r="K8571" s="111">
        <v>43281</v>
      </c>
      <c r="L8571" t="s">
        <v>2</v>
      </c>
      <c r="M8571" t="s">
        <v>84</v>
      </c>
      <c r="N8571" t="s">
        <v>721</v>
      </c>
    </row>
    <row r="8572" spans="1:14" x14ac:dyDescent="0.25">
      <c r="A8572" t="s">
        <v>11675</v>
      </c>
      <c r="B8572" t="s">
        <v>51</v>
      </c>
      <c r="C8572" t="s">
        <v>11104</v>
      </c>
      <c r="D8572" t="s">
        <v>90</v>
      </c>
      <c r="E8572" s="149">
        <v>583680</v>
      </c>
      <c r="F8572" s="149">
        <v>27820</v>
      </c>
      <c r="G8572" s="149">
        <v>611500</v>
      </c>
      <c r="H8572" s="150">
        <f>Tabela2[[#This Row],[PERCENTUAL REALIZADO2]]*1/100</f>
        <v>0.69530000000000003</v>
      </c>
      <c r="I8572">
        <v>69.53</v>
      </c>
      <c r="J8572" s="111">
        <v>39757</v>
      </c>
      <c r="K8572" s="111">
        <v>42401</v>
      </c>
      <c r="L8572" t="s">
        <v>2</v>
      </c>
      <c r="M8572" t="s">
        <v>80</v>
      </c>
      <c r="N8572" t="s">
        <v>112</v>
      </c>
    </row>
    <row r="8573" spans="1:14" x14ac:dyDescent="0.25">
      <c r="A8573" t="s">
        <v>11676</v>
      </c>
      <c r="B8573" t="s">
        <v>53</v>
      </c>
      <c r="C8573" t="s">
        <v>1641</v>
      </c>
      <c r="D8573" t="s">
        <v>90</v>
      </c>
      <c r="E8573" s="149">
        <v>1098703</v>
      </c>
      <c r="F8573" s="149">
        <v>49750</v>
      </c>
      <c r="G8573" s="149">
        <v>1148453</v>
      </c>
      <c r="H8573" s="150">
        <f>Tabela2[[#This Row],[PERCENTUAL REALIZADO2]]*1/100</f>
        <v>0</v>
      </c>
      <c r="I8573">
        <v>0</v>
      </c>
      <c r="J8573" s="111">
        <v>39917</v>
      </c>
      <c r="L8573" t="s">
        <v>2</v>
      </c>
      <c r="M8573" t="s">
        <v>80</v>
      </c>
      <c r="N8573" t="s">
        <v>1950</v>
      </c>
    </row>
    <row r="8574" spans="1:14" x14ac:dyDescent="0.25">
      <c r="A8574" t="s">
        <v>11677</v>
      </c>
      <c r="B8574" t="s">
        <v>57</v>
      </c>
      <c r="C8574" t="s">
        <v>10974</v>
      </c>
      <c r="D8574" t="s">
        <v>117</v>
      </c>
      <c r="E8574" s="149">
        <v>146250</v>
      </c>
      <c r="F8574" s="149">
        <v>59375.3</v>
      </c>
      <c r="G8574" s="149">
        <v>205625.3</v>
      </c>
      <c r="H8574" s="150">
        <f>Tabela2[[#This Row],[PERCENTUAL REALIZADO2]]*1/100</f>
        <v>0.65129999999999999</v>
      </c>
      <c r="I8574">
        <v>65.13</v>
      </c>
      <c r="J8574" s="111">
        <v>40717</v>
      </c>
      <c r="K8574" s="111">
        <v>43038</v>
      </c>
      <c r="L8574" t="s">
        <v>2</v>
      </c>
      <c r="M8574" t="s">
        <v>120</v>
      </c>
      <c r="N8574" t="s">
        <v>1479</v>
      </c>
    </row>
    <row r="8575" spans="1:14" x14ac:dyDescent="0.25">
      <c r="A8575" t="s">
        <v>11678</v>
      </c>
      <c r="B8575" t="s">
        <v>59</v>
      </c>
      <c r="C8575" t="s">
        <v>1624</v>
      </c>
      <c r="D8575" t="s">
        <v>123</v>
      </c>
      <c r="E8575" s="149">
        <v>300000</v>
      </c>
      <c r="F8575" s="149">
        <v>163004.19</v>
      </c>
      <c r="G8575" s="149">
        <v>463004.19</v>
      </c>
      <c r="H8575" s="150">
        <f>Tabela2[[#This Row],[PERCENTUAL REALIZADO2]]*1/100</f>
        <v>0.99870000000000003</v>
      </c>
      <c r="I8575">
        <v>99.87</v>
      </c>
      <c r="J8575" s="111">
        <v>40639</v>
      </c>
      <c r="K8575" s="111">
        <v>42277</v>
      </c>
      <c r="L8575" t="s">
        <v>2</v>
      </c>
      <c r="M8575" t="s">
        <v>125</v>
      </c>
      <c r="N8575" t="s">
        <v>723</v>
      </c>
    </row>
    <row r="8576" spans="1:14" x14ac:dyDescent="0.25">
      <c r="A8576" t="s">
        <v>11679</v>
      </c>
      <c r="B8576" t="s">
        <v>46</v>
      </c>
      <c r="C8576" t="s">
        <v>2103</v>
      </c>
      <c r="D8576" t="s">
        <v>86</v>
      </c>
      <c r="E8576" s="149">
        <v>493100</v>
      </c>
      <c r="F8576" s="149">
        <v>24655</v>
      </c>
      <c r="G8576" s="149">
        <v>517755</v>
      </c>
      <c r="H8576" s="150">
        <f>Tabela2[[#This Row],[PERCENTUAL REALIZADO2]]*1/100</f>
        <v>0.83169999999999999</v>
      </c>
      <c r="I8576">
        <v>83.17</v>
      </c>
      <c r="J8576" s="111">
        <v>40100</v>
      </c>
      <c r="L8576" t="s">
        <v>2</v>
      </c>
      <c r="M8576" t="s">
        <v>84</v>
      </c>
      <c r="N8576" t="s">
        <v>915</v>
      </c>
    </row>
    <row r="8577" spans="1:14" x14ac:dyDescent="0.25">
      <c r="A8577" t="s">
        <v>11680</v>
      </c>
      <c r="B8577" t="s">
        <v>55</v>
      </c>
      <c r="C8577" t="s">
        <v>3176</v>
      </c>
      <c r="D8577" t="s">
        <v>117</v>
      </c>
      <c r="E8577" s="149">
        <v>136500</v>
      </c>
      <c r="F8577" s="149">
        <v>15166.67</v>
      </c>
      <c r="G8577" s="149">
        <v>151666.67000000001</v>
      </c>
      <c r="H8577" s="150">
        <f>Tabela2[[#This Row],[PERCENTUAL REALIZADO2]]*1/100</f>
        <v>0</v>
      </c>
      <c r="I8577">
        <v>0</v>
      </c>
      <c r="J8577" s="111">
        <v>40658</v>
      </c>
      <c r="K8577" s="111">
        <v>42155</v>
      </c>
      <c r="L8577" t="s">
        <v>2</v>
      </c>
      <c r="M8577" t="s">
        <v>120</v>
      </c>
      <c r="N8577" t="s">
        <v>722</v>
      </c>
    </row>
    <row r="8578" spans="1:14" x14ac:dyDescent="0.25">
      <c r="A8578" t="s">
        <v>1841</v>
      </c>
      <c r="B8578" t="s">
        <v>68</v>
      </c>
      <c r="C8578" t="s">
        <v>11681</v>
      </c>
      <c r="D8578" t="s">
        <v>123</v>
      </c>
      <c r="E8578" s="149">
        <v>350000</v>
      </c>
      <c r="F8578" s="149">
        <v>0</v>
      </c>
      <c r="G8578" s="149">
        <v>350000</v>
      </c>
      <c r="H8578" s="150">
        <f>Tabela2[[#This Row],[PERCENTUAL REALIZADO2]]*1/100</f>
        <v>0.79189999999999994</v>
      </c>
      <c r="I8578">
        <v>79.19</v>
      </c>
      <c r="J8578" s="111">
        <v>41361</v>
      </c>
      <c r="K8578" s="111">
        <v>42916</v>
      </c>
      <c r="L8578" t="s">
        <v>2</v>
      </c>
      <c r="M8578" t="s">
        <v>125</v>
      </c>
      <c r="N8578" t="s">
        <v>723</v>
      </c>
    </row>
    <row r="8579" spans="1:14" x14ac:dyDescent="0.25">
      <c r="A8579" t="s">
        <v>11682</v>
      </c>
      <c r="B8579" t="s">
        <v>64</v>
      </c>
      <c r="C8579" t="s">
        <v>373</v>
      </c>
      <c r="D8579" t="s">
        <v>86</v>
      </c>
      <c r="E8579" s="149">
        <v>9888600</v>
      </c>
      <c r="F8579" s="149">
        <v>4385078.46</v>
      </c>
      <c r="G8579" s="149">
        <v>14273678.460000001</v>
      </c>
      <c r="H8579" s="150">
        <f>Tabela2[[#This Row],[PERCENTUAL REALIZADO2]]*1/100</f>
        <v>0.73</v>
      </c>
      <c r="I8579">
        <v>73</v>
      </c>
      <c r="J8579" s="111">
        <v>40312</v>
      </c>
      <c r="K8579" s="111">
        <v>42519</v>
      </c>
      <c r="L8579" t="s">
        <v>2</v>
      </c>
      <c r="M8579" t="s">
        <v>715</v>
      </c>
      <c r="N8579" t="s">
        <v>993</v>
      </c>
    </row>
    <row r="8580" spans="1:14" x14ac:dyDescent="0.25">
      <c r="A8580" t="s">
        <v>11683</v>
      </c>
      <c r="B8580" t="s">
        <v>51</v>
      </c>
      <c r="C8580" t="s">
        <v>1468</v>
      </c>
      <c r="D8580" t="s">
        <v>82</v>
      </c>
      <c r="E8580" s="149">
        <v>243750</v>
      </c>
      <c r="F8580" s="149">
        <v>35176.980000000003</v>
      </c>
      <c r="G8580" s="149">
        <v>278926.98</v>
      </c>
      <c r="H8580" s="150">
        <f>Tabela2[[#This Row],[PERCENTUAL REALIZADO2]]*1/100</f>
        <v>0.29760000000000003</v>
      </c>
      <c r="I8580">
        <v>29.76</v>
      </c>
      <c r="J8580" s="111">
        <v>40358</v>
      </c>
      <c r="K8580" s="111">
        <v>42643</v>
      </c>
      <c r="L8580" t="s">
        <v>2</v>
      </c>
      <c r="M8580" t="s">
        <v>84</v>
      </c>
      <c r="N8580" t="s">
        <v>721</v>
      </c>
    </row>
    <row r="8581" spans="1:14" x14ac:dyDescent="0.25">
      <c r="A8581" t="s">
        <v>11684</v>
      </c>
      <c r="B8581" t="s">
        <v>51</v>
      </c>
      <c r="C8581" t="s">
        <v>1468</v>
      </c>
      <c r="D8581" t="s">
        <v>82</v>
      </c>
      <c r="E8581" s="149">
        <v>2925000</v>
      </c>
      <c r="F8581" s="149">
        <v>325000</v>
      </c>
      <c r="G8581" s="149">
        <v>3250000</v>
      </c>
      <c r="H8581" s="150">
        <f>Tabela2[[#This Row],[PERCENTUAL REALIZADO2]]*1/100</f>
        <v>7.2499999999999995E-2</v>
      </c>
      <c r="I8581">
        <v>7.25</v>
      </c>
      <c r="J8581" s="111">
        <v>40652</v>
      </c>
      <c r="K8581" s="111">
        <v>42582</v>
      </c>
      <c r="L8581" t="s">
        <v>2</v>
      </c>
      <c r="M8581" t="s">
        <v>84</v>
      </c>
      <c r="N8581" t="s">
        <v>721</v>
      </c>
    </row>
    <row r="8582" spans="1:14" x14ac:dyDescent="0.25">
      <c r="A8582" t="s">
        <v>11685</v>
      </c>
      <c r="B8582" t="s">
        <v>47</v>
      </c>
      <c r="C8582" t="s">
        <v>1842</v>
      </c>
      <c r="D8582" t="s">
        <v>86</v>
      </c>
      <c r="E8582" s="149">
        <v>690900</v>
      </c>
      <c r="F8582" s="149">
        <v>41679.160000000003</v>
      </c>
      <c r="G8582" s="149">
        <v>732579.16</v>
      </c>
      <c r="H8582" s="150">
        <f>Tabela2[[#This Row],[PERCENTUAL REALIZADO2]]*1/100</f>
        <v>0.40500000000000003</v>
      </c>
      <c r="I8582">
        <v>40.5</v>
      </c>
      <c r="J8582" s="111">
        <v>40318</v>
      </c>
      <c r="L8582" t="s">
        <v>2</v>
      </c>
      <c r="M8582" t="s">
        <v>84</v>
      </c>
      <c r="N8582" t="s">
        <v>915</v>
      </c>
    </row>
    <row r="8583" spans="1:14" x14ac:dyDescent="0.25">
      <c r="A8583" t="s">
        <v>11686</v>
      </c>
      <c r="B8583" t="s">
        <v>54</v>
      </c>
      <c r="C8583" t="s">
        <v>1406</v>
      </c>
      <c r="D8583" t="s">
        <v>123</v>
      </c>
      <c r="E8583" s="149">
        <v>1000000</v>
      </c>
      <c r="F8583" s="149">
        <v>299521.40999999997</v>
      </c>
      <c r="G8583" s="149">
        <v>1299521.4099999999</v>
      </c>
      <c r="H8583" s="150">
        <f>Tabela2[[#This Row],[PERCENTUAL REALIZADO2]]*1/100</f>
        <v>0.62539999999999996</v>
      </c>
      <c r="I8583">
        <v>62.54</v>
      </c>
      <c r="J8583" s="111">
        <v>40763</v>
      </c>
      <c r="K8583" s="111">
        <v>42737</v>
      </c>
      <c r="L8583" t="s">
        <v>2</v>
      </c>
      <c r="M8583" t="s">
        <v>125</v>
      </c>
      <c r="N8583" t="s">
        <v>1444</v>
      </c>
    </row>
    <row r="8584" spans="1:14" x14ac:dyDescent="0.25">
      <c r="A8584" t="s">
        <v>11687</v>
      </c>
      <c r="B8584" t="s">
        <v>54</v>
      </c>
      <c r="C8584" t="s">
        <v>1406</v>
      </c>
      <c r="D8584" t="s">
        <v>123</v>
      </c>
      <c r="E8584" s="149">
        <v>400000</v>
      </c>
      <c r="F8584" s="149">
        <v>205377.77</v>
      </c>
      <c r="G8584" s="149">
        <v>605377.77</v>
      </c>
      <c r="H8584" s="150">
        <f>Tabela2[[#This Row],[PERCENTUAL REALIZADO2]]*1/100</f>
        <v>0.1704</v>
      </c>
      <c r="I8584">
        <v>17.04</v>
      </c>
      <c r="J8584" s="111">
        <v>40695</v>
      </c>
      <c r="K8584" s="111">
        <v>42737</v>
      </c>
      <c r="L8584" t="s">
        <v>2</v>
      </c>
      <c r="M8584" t="s">
        <v>125</v>
      </c>
      <c r="N8584" t="s">
        <v>1444</v>
      </c>
    </row>
    <row r="8585" spans="1:14" x14ac:dyDescent="0.25">
      <c r="A8585" t="s">
        <v>1620</v>
      </c>
      <c r="B8585" t="s">
        <v>51</v>
      </c>
      <c r="C8585" t="s">
        <v>11620</v>
      </c>
      <c r="D8585" t="s">
        <v>123</v>
      </c>
      <c r="E8585" s="149">
        <v>100000</v>
      </c>
      <c r="F8585" s="149">
        <v>3093</v>
      </c>
      <c r="G8585" s="149">
        <v>103093</v>
      </c>
      <c r="H8585" s="150">
        <f>Tabela2[[#This Row],[PERCENTUAL REALIZADO2]]*1/100</f>
        <v>0.95989999999999998</v>
      </c>
      <c r="I8585">
        <v>95.99</v>
      </c>
      <c r="J8585" s="111">
        <v>41452</v>
      </c>
      <c r="K8585" s="111">
        <v>42551</v>
      </c>
      <c r="L8585" t="s">
        <v>2</v>
      </c>
      <c r="M8585" t="s">
        <v>125</v>
      </c>
      <c r="N8585" t="s">
        <v>1444</v>
      </c>
    </row>
    <row r="8586" spans="1:14" x14ac:dyDescent="0.25">
      <c r="A8586" t="s">
        <v>11689</v>
      </c>
      <c r="B8586" t="s">
        <v>45</v>
      </c>
      <c r="C8586" t="s">
        <v>11688</v>
      </c>
      <c r="D8586" t="s">
        <v>86</v>
      </c>
      <c r="E8586" s="149">
        <v>196400</v>
      </c>
      <c r="F8586" s="149">
        <v>6075</v>
      </c>
      <c r="G8586" s="149">
        <v>202475</v>
      </c>
      <c r="H8586" s="150">
        <f>Tabela2[[#This Row],[PERCENTUAL REALIZADO2]]*1/100</f>
        <v>0.62450000000000006</v>
      </c>
      <c r="I8586">
        <v>62.45</v>
      </c>
      <c r="J8586" s="111">
        <v>40238</v>
      </c>
      <c r="K8586" s="111">
        <v>43403</v>
      </c>
      <c r="L8586" t="s">
        <v>2</v>
      </c>
      <c r="M8586" t="s">
        <v>84</v>
      </c>
      <c r="N8586" t="s">
        <v>915</v>
      </c>
    </row>
    <row r="8587" spans="1:14" x14ac:dyDescent="0.25">
      <c r="A8587" t="s">
        <v>11690</v>
      </c>
      <c r="B8587" t="s">
        <v>45</v>
      </c>
      <c r="C8587" t="s">
        <v>1440</v>
      </c>
      <c r="D8587" t="s">
        <v>86</v>
      </c>
      <c r="E8587" s="149">
        <v>394200</v>
      </c>
      <c r="F8587" s="149">
        <v>20747.37</v>
      </c>
      <c r="G8587" s="149">
        <v>414947.37</v>
      </c>
      <c r="H8587" s="150">
        <f>Tabela2[[#This Row],[PERCENTUAL REALIZADO2]]*1/100</f>
        <v>0.83689999999999998</v>
      </c>
      <c r="I8587">
        <v>83.69</v>
      </c>
      <c r="J8587" s="111">
        <v>40240</v>
      </c>
      <c r="K8587" s="111">
        <v>42004</v>
      </c>
      <c r="L8587" t="s">
        <v>2</v>
      </c>
      <c r="M8587" t="s">
        <v>84</v>
      </c>
      <c r="N8587" t="s">
        <v>915</v>
      </c>
    </row>
    <row r="8588" spans="1:14" x14ac:dyDescent="0.25">
      <c r="A8588" t="s">
        <v>11692</v>
      </c>
      <c r="B8588" t="s">
        <v>45</v>
      </c>
      <c r="C8588" t="s">
        <v>11691</v>
      </c>
      <c r="D8588" t="s">
        <v>86</v>
      </c>
      <c r="E8588" s="149">
        <v>196400</v>
      </c>
      <c r="F8588" s="149">
        <v>11443.52</v>
      </c>
      <c r="G8588" s="149">
        <v>207843.52</v>
      </c>
      <c r="H8588" s="150">
        <f>Tabela2[[#This Row],[PERCENTUAL REALIZADO2]]*1/100</f>
        <v>0.8798999999999999</v>
      </c>
      <c r="I8588">
        <v>87.99</v>
      </c>
      <c r="J8588" s="111">
        <v>40330</v>
      </c>
      <c r="K8588" s="111">
        <v>42368</v>
      </c>
      <c r="L8588" t="s">
        <v>2</v>
      </c>
      <c r="M8588" t="s">
        <v>84</v>
      </c>
      <c r="N8588" t="s">
        <v>915</v>
      </c>
    </row>
    <row r="8589" spans="1:14" x14ac:dyDescent="0.25">
      <c r="A8589" t="s">
        <v>11693</v>
      </c>
      <c r="B8589" t="s">
        <v>45</v>
      </c>
      <c r="C8589" t="s">
        <v>1440</v>
      </c>
      <c r="D8589" t="s">
        <v>82</v>
      </c>
      <c r="E8589" s="149">
        <v>146250</v>
      </c>
      <c r="F8589" s="149">
        <v>7697.37</v>
      </c>
      <c r="G8589" s="149">
        <v>153947.37</v>
      </c>
      <c r="H8589" s="150">
        <f>Tabela2[[#This Row],[PERCENTUAL REALIZADO2]]*1/100</f>
        <v>0.92420000000000002</v>
      </c>
      <c r="I8589">
        <v>92.42</v>
      </c>
      <c r="J8589" s="111">
        <v>40136</v>
      </c>
      <c r="K8589" s="111">
        <v>43403</v>
      </c>
      <c r="L8589" t="s">
        <v>2</v>
      </c>
      <c r="M8589" t="s">
        <v>84</v>
      </c>
      <c r="N8589" t="s">
        <v>721</v>
      </c>
    </row>
    <row r="8590" spans="1:14" x14ac:dyDescent="0.25">
      <c r="A8590" t="s">
        <v>11696</v>
      </c>
      <c r="B8590" t="s">
        <v>637</v>
      </c>
      <c r="C8590" t="s">
        <v>1172</v>
      </c>
      <c r="D8590" t="s">
        <v>86</v>
      </c>
      <c r="E8590" s="149">
        <v>10877600</v>
      </c>
      <c r="F8590" s="149">
        <v>336420.62</v>
      </c>
      <c r="G8590" s="149">
        <v>11214020.619999999</v>
      </c>
      <c r="H8590" s="150">
        <f>Tabela2[[#This Row],[PERCENTUAL REALIZADO2]]*1/100</f>
        <v>0.3569</v>
      </c>
      <c r="I8590">
        <v>35.69</v>
      </c>
      <c r="J8590" s="111">
        <v>39967</v>
      </c>
      <c r="K8590" s="111">
        <v>42369</v>
      </c>
      <c r="L8590" t="s">
        <v>2</v>
      </c>
      <c r="M8590" t="s">
        <v>84</v>
      </c>
      <c r="N8590" t="s">
        <v>915</v>
      </c>
    </row>
    <row r="8591" spans="1:14" x14ac:dyDescent="0.25">
      <c r="A8591" t="s">
        <v>1499</v>
      </c>
      <c r="B8591" t="s">
        <v>57</v>
      </c>
      <c r="C8591" t="s">
        <v>11303</v>
      </c>
      <c r="D8591" t="s">
        <v>82</v>
      </c>
      <c r="E8591" s="149">
        <v>146250</v>
      </c>
      <c r="F8591" s="149">
        <v>4524</v>
      </c>
      <c r="G8591" s="149">
        <v>150774</v>
      </c>
      <c r="H8591" s="150">
        <f>Tabela2[[#This Row],[PERCENTUAL REALIZADO2]]*1/100</f>
        <v>3.73E-2</v>
      </c>
      <c r="I8591">
        <v>3.73</v>
      </c>
      <c r="J8591" s="111">
        <v>40224</v>
      </c>
      <c r="K8591" s="111">
        <v>42946</v>
      </c>
      <c r="L8591" t="s">
        <v>2</v>
      </c>
      <c r="M8591" t="s">
        <v>84</v>
      </c>
      <c r="N8591" t="s">
        <v>721</v>
      </c>
    </row>
    <row r="8592" spans="1:14" x14ac:dyDescent="0.25">
      <c r="A8592" t="s">
        <v>11698</v>
      </c>
      <c r="B8592" t="s">
        <v>55</v>
      </c>
      <c r="C8592" t="s">
        <v>1927</v>
      </c>
      <c r="D8592" t="s">
        <v>82</v>
      </c>
      <c r="E8592" s="149">
        <v>292500</v>
      </c>
      <c r="F8592" s="149">
        <v>16500</v>
      </c>
      <c r="G8592" s="149">
        <v>309000</v>
      </c>
      <c r="H8592" s="150">
        <f>Tabela2[[#This Row],[PERCENTUAL REALIZADO2]]*1/100</f>
        <v>0</v>
      </c>
      <c r="I8592">
        <v>0</v>
      </c>
      <c r="J8592" s="111">
        <v>40592</v>
      </c>
      <c r="L8592" t="s">
        <v>2</v>
      </c>
      <c r="M8592" t="s">
        <v>84</v>
      </c>
      <c r="N8592" t="s">
        <v>721</v>
      </c>
    </row>
    <row r="8593" spans="1:14" x14ac:dyDescent="0.25">
      <c r="A8593" t="s">
        <v>11699</v>
      </c>
      <c r="B8593" t="s">
        <v>637</v>
      </c>
      <c r="C8593" t="s">
        <v>1458</v>
      </c>
      <c r="D8593" t="s">
        <v>636</v>
      </c>
      <c r="E8593" s="149">
        <v>581133.87</v>
      </c>
      <c r="F8593" s="149">
        <v>1109114.32</v>
      </c>
      <c r="G8593" s="149">
        <v>1690248.19</v>
      </c>
      <c r="H8593" s="150">
        <f>Tabela2[[#This Row],[PERCENTUAL REALIZADO2]]*1/100</f>
        <v>0.94879999999999998</v>
      </c>
      <c r="I8593">
        <v>94.88</v>
      </c>
      <c r="J8593" s="111">
        <v>40224</v>
      </c>
      <c r="K8593" s="111">
        <v>43281</v>
      </c>
      <c r="L8593" t="s">
        <v>2</v>
      </c>
      <c r="M8593" t="s">
        <v>84</v>
      </c>
      <c r="N8593" t="s">
        <v>638</v>
      </c>
    </row>
    <row r="8594" spans="1:14" x14ac:dyDescent="0.25">
      <c r="A8594" t="s">
        <v>11700</v>
      </c>
      <c r="B8594" t="s">
        <v>637</v>
      </c>
      <c r="C8594" t="s">
        <v>1458</v>
      </c>
      <c r="D8594" t="s">
        <v>636</v>
      </c>
      <c r="E8594" s="149">
        <v>1435872.13</v>
      </c>
      <c r="F8594" s="149">
        <v>1074957.77</v>
      </c>
      <c r="G8594" s="149">
        <v>2510829.9</v>
      </c>
      <c r="H8594" s="150">
        <f>Tabela2[[#This Row],[PERCENTUAL REALIZADO2]]*1/100</f>
        <v>0.27699999999999997</v>
      </c>
      <c r="I8594">
        <v>27.7</v>
      </c>
      <c r="J8594" s="111">
        <v>40728</v>
      </c>
      <c r="K8594" s="111">
        <v>43285</v>
      </c>
      <c r="L8594" t="s">
        <v>2</v>
      </c>
      <c r="M8594" t="s">
        <v>84</v>
      </c>
      <c r="N8594" t="s">
        <v>638</v>
      </c>
    </row>
    <row r="8595" spans="1:14" x14ac:dyDescent="0.25">
      <c r="A8595" t="s">
        <v>1352</v>
      </c>
      <c r="B8595" t="s">
        <v>58</v>
      </c>
      <c r="C8595" t="s">
        <v>10918</v>
      </c>
      <c r="D8595" t="s">
        <v>82</v>
      </c>
      <c r="E8595" s="149">
        <v>390000</v>
      </c>
      <c r="F8595" s="149">
        <v>42266.28</v>
      </c>
      <c r="G8595" s="149">
        <v>432266.28</v>
      </c>
      <c r="H8595" s="150">
        <f>Tabela2[[#This Row],[PERCENTUAL REALIZADO2]]*1/100</f>
        <v>0.61229999999999996</v>
      </c>
      <c r="I8595">
        <v>61.23</v>
      </c>
      <c r="J8595" s="111">
        <v>40351</v>
      </c>
      <c r="K8595" s="111">
        <v>42368</v>
      </c>
      <c r="L8595" t="s">
        <v>2</v>
      </c>
      <c r="M8595" t="s">
        <v>84</v>
      </c>
      <c r="N8595" t="s">
        <v>721</v>
      </c>
    </row>
    <row r="8596" spans="1:14" x14ac:dyDescent="0.25">
      <c r="A8596" t="s">
        <v>11701</v>
      </c>
      <c r="B8596" t="s">
        <v>69</v>
      </c>
      <c r="C8596" t="s">
        <v>1407</v>
      </c>
      <c r="D8596" t="s">
        <v>117</v>
      </c>
      <c r="E8596" s="149">
        <v>975000</v>
      </c>
      <c r="F8596" s="149">
        <v>71553.100000000006</v>
      </c>
      <c r="G8596" s="149">
        <v>1046553.1</v>
      </c>
      <c r="H8596" s="150">
        <f>Tabela2[[#This Row],[PERCENTUAL REALIZADO2]]*1/100</f>
        <v>0.19219999999999998</v>
      </c>
      <c r="I8596">
        <v>19.22</v>
      </c>
      <c r="J8596" s="111">
        <v>41039</v>
      </c>
      <c r="L8596" t="s">
        <v>2</v>
      </c>
      <c r="M8596" t="s">
        <v>120</v>
      </c>
      <c r="N8596" t="s">
        <v>722</v>
      </c>
    </row>
    <row r="8597" spans="1:14" x14ac:dyDescent="0.25">
      <c r="A8597" t="s">
        <v>11703</v>
      </c>
      <c r="B8597" t="s">
        <v>59</v>
      </c>
      <c r="C8597" t="s">
        <v>11702</v>
      </c>
      <c r="D8597" t="s">
        <v>90</v>
      </c>
      <c r="E8597" s="149">
        <v>634574</v>
      </c>
      <c r="F8597" s="149">
        <v>19626</v>
      </c>
      <c r="G8597" s="149">
        <v>654200</v>
      </c>
      <c r="H8597" s="150">
        <f>Tabela2[[#This Row],[PERCENTUAL REALIZADO2]]*1/100</f>
        <v>0.57999999999999996</v>
      </c>
      <c r="I8597">
        <v>58</v>
      </c>
      <c r="J8597" s="111">
        <v>39757</v>
      </c>
      <c r="K8597" s="111">
        <v>42645</v>
      </c>
      <c r="L8597" t="s">
        <v>2</v>
      </c>
      <c r="M8597" t="s">
        <v>80</v>
      </c>
      <c r="N8597" t="s">
        <v>880</v>
      </c>
    </row>
    <row r="8598" spans="1:14" x14ac:dyDescent="0.25">
      <c r="A8598" t="s">
        <v>11705</v>
      </c>
      <c r="B8598" t="s">
        <v>57</v>
      </c>
      <c r="C8598" t="s">
        <v>11704</v>
      </c>
      <c r="D8598" t="s">
        <v>90</v>
      </c>
      <c r="E8598" s="149">
        <v>1715690</v>
      </c>
      <c r="F8598" s="149">
        <v>58310</v>
      </c>
      <c r="G8598" s="149">
        <v>1774000</v>
      </c>
      <c r="H8598" s="150">
        <f>Tabela2[[#This Row],[PERCENTUAL REALIZADO2]]*1/100</f>
        <v>0.72770000000000001</v>
      </c>
      <c r="I8598">
        <v>72.77</v>
      </c>
      <c r="J8598" s="111">
        <v>39790</v>
      </c>
      <c r="K8598" s="111">
        <v>42885</v>
      </c>
      <c r="L8598" t="s">
        <v>2</v>
      </c>
      <c r="M8598" t="s">
        <v>80</v>
      </c>
      <c r="N8598" t="s">
        <v>1232</v>
      </c>
    </row>
    <row r="8599" spans="1:14" x14ac:dyDescent="0.25">
      <c r="A8599" t="s">
        <v>11706</v>
      </c>
      <c r="B8599" t="s">
        <v>48</v>
      </c>
      <c r="C8599" t="s">
        <v>11549</v>
      </c>
      <c r="D8599" t="s">
        <v>90</v>
      </c>
      <c r="E8599" s="149">
        <v>658871</v>
      </c>
      <c r="F8599" s="149">
        <v>34678</v>
      </c>
      <c r="G8599" s="149">
        <v>693549</v>
      </c>
      <c r="H8599" s="150">
        <f>Tabela2[[#This Row],[PERCENTUAL REALIZADO2]]*1/100</f>
        <v>0.42609999999999998</v>
      </c>
      <c r="I8599">
        <v>42.61</v>
      </c>
      <c r="J8599" s="111">
        <v>39776</v>
      </c>
      <c r="K8599" s="111">
        <v>41881</v>
      </c>
      <c r="L8599" t="s">
        <v>2</v>
      </c>
      <c r="M8599" t="s">
        <v>80</v>
      </c>
      <c r="N8599" t="s">
        <v>880</v>
      </c>
    </row>
    <row r="8600" spans="1:14" x14ac:dyDescent="0.25">
      <c r="A8600" t="s">
        <v>11707</v>
      </c>
      <c r="B8600" t="s">
        <v>54</v>
      </c>
      <c r="C8600" t="s">
        <v>1571</v>
      </c>
      <c r="D8600" t="s">
        <v>82</v>
      </c>
      <c r="E8600" s="149">
        <v>243750</v>
      </c>
      <c r="F8600" s="149">
        <v>182648.36</v>
      </c>
      <c r="G8600" s="149">
        <v>426398.36</v>
      </c>
      <c r="H8600" s="150">
        <f>Tabela2[[#This Row],[PERCENTUAL REALIZADO2]]*1/100</f>
        <v>0</v>
      </c>
      <c r="I8600">
        <v>0</v>
      </c>
      <c r="J8600" s="111">
        <v>40305</v>
      </c>
      <c r="K8600" s="111">
        <v>41973</v>
      </c>
      <c r="L8600" t="s">
        <v>2</v>
      </c>
      <c r="M8600" t="s">
        <v>84</v>
      </c>
      <c r="N8600" t="s">
        <v>721</v>
      </c>
    </row>
    <row r="8601" spans="1:14" x14ac:dyDescent="0.25">
      <c r="A8601" t="s">
        <v>1605</v>
      </c>
      <c r="B8601" t="s">
        <v>52</v>
      </c>
      <c r="C8601" t="s">
        <v>1604</v>
      </c>
      <c r="D8601" t="s">
        <v>82</v>
      </c>
      <c r="E8601" s="149">
        <v>146250</v>
      </c>
      <c r="F8601" s="149">
        <v>4523.1899999999996</v>
      </c>
      <c r="G8601" s="149">
        <v>150773.19</v>
      </c>
      <c r="H8601" s="150">
        <f>Tabela2[[#This Row],[PERCENTUAL REALIZADO2]]*1/100</f>
        <v>0.25120000000000003</v>
      </c>
      <c r="I8601">
        <v>25.12</v>
      </c>
      <c r="J8601" s="111">
        <v>40245</v>
      </c>
      <c r="L8601" t="s">
        <v>2</v>
      </c>
      <c r="M8601" t="s">
        <v>84</v>
      </c>
      <c r="N8601" t="s">
        <v>721</v>
      </c>
    </row>
    <row r="8602" spans="1:14" x14ac:dyDescent="0.25">
      <c r="A8602" t="s">
        <v>1385</v>
      </c>
      <c r="B8602" t="s">
        <v>52</v>
      </c>
      <c r="C8602" t="s">
        <v>11708</v>
      </c>
      <c r="D8602" t="s">
        <v>117</v>
      </c>
      <c r="E8602" s="149">
        <v>243750</v>
      </c>
      <c r="F8602" s="149">
        <v>7538.65</v>
      </c>
      <c r="G8602" s="149">
        <v>251288.65</v>
      </c>
      <c r="H8602" s="150">
        <f>Tabela2[[#This Row],[PERCENTUAL REALIZADO2]]*1/100</f>
        <v>0.6966</v>
      </c>
      <c r="I8602">
        <v>69.66</v>
      </c>
      <c r="J8602" s="111">
        <v>40315</v>
      </c>
      <c r="K8602" s="111">
        <v>43086</v>
      </c>
      <c r="L8602" t="s">
        <v>2</v>
      </c>
      <c r="M8602" t="s">
        <v>120</v>
      </c>
      <c r="N8602" t="s">
        <v>722</v>
      </c>
    </row>
    <row r="8603" spans="1:14" x14ac:dyDescent="0.25">
      <c r="A8603" t="s">
        <v>11709</v>
      </c>
      <c r="B8603" t="s">
        <v>61</v>
      </c>
      <c r="C8603" t="s">
        <v>1450</v>
      </c>
      <c r="D8603" t="s">
        <v>117</v>
      </c>
      <c r="E8603" s="149">
        <v>731250</v>
      </c>
      <c r="F8603" s="149">
        <v>550940.14</v>
      </c>
      <c r="G8603" s="149">
        <v>1282190.1399999999</v>
      </c>
      <c r="H8603" s="150">
        <f>Tabela2[[#This Row],[PERCENTUAL REALIZADO2]]*1/100</f>
        <v>0.61140000000000005</v>
      </c>
      <c r="I8603">
        <v>61.14</v>
      </c>
      <c r="J8603" s="111">
        <v>40287</v>
      </c>
      <c r="K8603" s="111">
        <v>42765</v>
      </c>
      <c r="L8603" t="s">
        <v>2</v>
      </c>
      <c r="M8603" t="s">
        <v>120</v>
      </c>
      <c r="N8603" t="s">
        <v>722</v>
      </c>
    </row>
    <row r="8604" spans="1:14" x14ac:dyDescent="0.25">
      <c r="A8604" t="s">
        <v>11710</v>
      </c>
      <c r="B8604" t="s">
        <v>62</v>
      </c>
      <c r="C8604" t="s">
        <v>1509</v>
      </c>
      <c r="D8604" t="s">
        <v>117</v>
      </c>
      <c r="E8604" s="149">
        <v>126750</v>
      </c>
      <c r="F8604" s="149">
        <v>4250</v>
      </c>
      <c r="G8604" s="149">
        <v>131000</v>
      </c>
      <c r="H8604" s="150">
        <f>Tabela2[[#This Row],[PERCENTUAL REALIZADO2]]*1/100</f>
        <v>0.69550000000000001</v>
      </c>
      <c r="I8604">
        <v>69.55</v>
      </c>
      <c r="J8604" s="111">
        <v>40228</v>
      </c>
      <c r="K8604" s="111">
        <v>42429</v>
      </c>
      <c r="L8604" t="s">
        <v>2</v>
      </c>
      <c r="M8604" t="s">
        <v>120</v>
      </c>
      <c r="N8604" t="s">
        <v>722</v>
      </c>
    </row>
    <row r="8605" spans="1:14" x14ac:dyDescent="0.25">
      <c r="A8605" t="s">
        <v>11711</v>
      </c>
      <c r="B8605" t="s">
        <v>65</v>
      </c>
      <c r="C8605" t="s">
        <v>11411</v>
      </c>
      <c r="D8605" t="s">
        <v>117</v>
      </c>
      <c r="E8605" s="149">
        <v>97500</v>
      </c>
      <c r="F8605" s="149">
        <v>77052.19</v>
      </c>
      <c r="G8605" s="149">
        <v>174552.19</v>
      </c>
      <c r="H8605" s="150">
        <f>Tabela2[[#This Row],[PERCENTUAL REALIZADO2]]*1/100</f>
        <v>0</v>
      </c>
      <c r="I8605">
        <v>0</v>
      </c>
      <c r="J8605" s="111">
        <v>40807</v>
      </c>
      <c r="K8605" s="111">
        <v>42036</v>
      </c>
      <c r="L8605" t="s">
        <v>2</v>
      </c>
      <c r="M8605" t="s">
        <v>120</v>
      </c>
      <c r="N8605" t="s">
        <v>722</v>
      </c>
    </row>
    <row r="8606" spans="1:14" x14ac:dyDescent="0.25">
      <c r="A8606" t="s">
        <v>1942</v>
      </c>
      <c r="B8606" t="s">
        <v>53</v>
      </c>
      <c r="C8606" t="s">
        <v>11712</v>
      </c>
      <c r="D8606" t="s">
        <v>117</v>
      </c>
      <c r="E8606" s="149">
        <v>341250</v>
      </c>
      <c r="F8606" s="149">
        <v>49651</v>
      </c>
      <c r="G8606" s="149">
        <v>390901</v>
      </c>
      <c r="H8606" s="150">
        <f>Tabela2[[#This Row],[PERCENTUAL REALIZADO2]]*1/100</f>
        <v>0.45659999999999995</v>
      </c>
      <c r="I8606">
        <v>45.66</v>
      </c>
      <c r="J8606" s="111">
        <v>40492</v>
      </c>
      <c r="K8606" s="111">
        <v>42824</v>
      </c>
      <c r="L8606" t="s">
        <v>2</v>
      </c>
      <c r="M8606" t="s">
        <v>120</v>
      </c>
      <c r="N8606" t="s">
        <v>722</v>
      </c>
    </row>
    <row r="8607" spans="1:14" x14ac:dyDescent="0.25">
      <c r="A8607" t="s">
        <v>11713</v>
      </c>
      <c r="B8607" t="s">
        <v>47</v>
      </c>
      <c r="C8607" t="s">
        <v>1842</v>
      </c>
      <c r="D8607" t="s">
        <v>82</v>
      </c>
      <c r="E8607" s="149">
        <v>487500</v>
      </c>
      <c r="F8607" s="149">
        <v>27187.83</v>
      </c>
      <c r="G8607" s="149">
        <v>514687.83</v>
      </c>
      <c r="H8607" s="150">
        <f>Tabela2[[#This Row],[PERCENTUAL REALIZADO2]]*1/100</f>
        <v>0.7802</v>
      </c>
      <c r="I8607">
        <v>78.02</v>
      </c>
      <c r="J8607" s="111">
        <v>40126</v>
      </c>
      <c r="L8607" t="s">
        <v>2</v>
      </c>
      <c r="M8607" t="s">
        <v>84</v>
      </c>
      <c r="N8607" t="s">
        <v>721</v>
      </c>
    </row>
    <row r="8608" spans="1:14" x14ac:dyDescent="0.25">
      <c r="A8608" t="s">
        <v>11714</v>
      </c>
      <c r="B8608" t="s">
        <v>45</v>
      </c>
      <c r="C8608" t="s">
        <v>1550</v>
      </c>
      <c r="D8608" t="s">
        <v>117</v>
      </c>
      <c r="E8608" s="149">
        <v>585000</v>
      </c>
      <c r="F8608" s="149">
        <v>20748.04</v>
      </c>
      <c r="G8608" s="149">
        <v>605748.04</v>
      </c>
      <c r="H8608" s="150">
        <f>Tabela2[[#This Row],[PERCENTUAL REALIZADO2]]*1/100</f>
        <v>0.88359999999999994</v>
      </c>
      <c r="I8608">
        <v>88.36</v>
      </c>
      <c r="J8608" s="111">
        <v>40329</v>
      </c>
      <c r="K8608" s="111">
        <v>42004</v>
      </c>
      <c r="L8608" t="s">
        <v>2</v>
      </c>
      <c r="M8608" t="s">
        <v>120</v>
      </c>
      <c r="N8608" t="s">
        <v>1479</v>
      </c>
    </row>
    <row r="8609" spans="1:14" x14ac:dyDescent="0.25">
      <c r="A8609" t="s">
        <v>11716</v>
      </c>
      <c r="B8609" t="s">
        <v>58</v>
      </c>
      <c r="C8609" t="s">
        <v>11715</v>
      </c>
      <c r="D8609" t="s">
        <v>90</v>
      </c>
      <c r="E8609" s="149">
        <v>205710</v>
      </c>
      <c r="F8609" s="149">
        <v>24650</v>
      </c>
      <c r="G8609" s="149">
        <v>230360</v>
      </c>
      <c r="H8609" s="150">
        <f>Tabela2[[#This Row],[PERCENTUAL REALIZADO2]]*1/100</f>
        <v>0.49399999999999999</v>
      </c>
      <c r="I8609">
        <v>49.4</v>
      </c>
      <c r="J8609" s="111">
        <v>39952</v>
      </c>
      <c r="K8609" s="111">
        <v>41985</v>
      </c>
      <c r="L8609" t="s">
        <v>2</v>
      </c>
      <c r="M8609" t="s">
        <v>80</v>
      </c>
      <c r="N8609" t="s">
        <v>880</v>
      </c>
    </row>
    <row r="8610" spans="1:14" x14ac:dyDescent="0.25">
      <c r="A8610" t="s">
        <v>1416</v>
      </c>
      <c r="B8610" t="s">
        <v>48</v>
      </c>
      <c r="C8610" t="s">
        <v>1606</v>
      </c>
      <c r="D8610" t="s">
        <v>117</v>
      </c>
      <c r="E8610" s="149">
        <v>292500</v>
      </c>
      <c r="F8610" s="149">
        <v>51278.58</v>
      </c>
      <c r="G8610" s="149">
        <v>343778.58</v>
      </c>
      <c r="H8610" s="150">
        <f>Tabela2[[#This Row],[PERCENTUAL REALIZADO2]]*1/100</f>
        <v>0.70530000000000004</v>
      </c>
      <c r="I8610">
        <v>70.53</v>
      </c>
      <c r="J8610" s="111">
        <v>39811</v>
      </c>
      <c r="K8610" s="111">
        <v>43261</v>
      </c>
      <c r="L8610" t="s">
        <v>2</v>
      </c>
      <c r="M8610" t="s">
        <v>120</v>
      </c>
      <c r="N8610" t="s">
        <v>722</v>
      </c>
    </row>
    <row r="8611" spans="1:14" x14ac:dyDescent="0.25">
      <c r="A8611" t="s">
        <v>11718</v>
      </c>
      <c r="B8611" t="s">
        <v>61</v>
      </c>
      <c r="C8611" t="s">
        <v>11717</v>
      </c>
      <c r="D8611" t="s">
        <v>117</v>
      </c>
      <c r="E8611" s="149">
        <v>975000</v>
      </c>
      <c r="F8611" s="149">
        <v>108333.33</v>
      </c>
      <c r="G8611" s="149">
        <v>1083333.33</v>
      </c>
      <c r="H8611" s="150">
        <f>Tabela2[[#This Row],[PERCENTUAL REALIZADO2]]*1/100</f>
        <v>0.22420000000000001</v>
      </c>
      <c r="I8611">
        <v>22.42</v>
      </c>
      <c r="J8611" s="111">
        <v>40358</v>
      </c>
      <c r="K8611" s="111">
        <v>43125</v>
      </c>
      <c r="L8611" t="s">
        <v>2</v>
      </c>
      <c r="M8611" t="s">
        <v>120</v>
      </c>
      <c r="N8611" t="s">
        <v>722</v>
      </c>
    </row>
    <row r="8612" spans="1:14" x14ac:dyDescent="0.25">
      <c r="A8612" t="s">
        <v>1523</v>
      </c>
      <c r="B8612" t="s">
        <v>48</v>
      </c>
      <c r="C8612" t="s">
        <v>5103</v>
      </c>
      <c r="D8612" t="s">
        <v>117</v>
      </c>
      <c r="E8612" s="149">
        <v>195000</v>
      </c>
      <c r="F8612" s="149">
        <v>73852.95</v>
      </c>
      <c r="G8612" s="149">
        <v>268852.95</v>
      </c>
      <c r="H8612" s="150">
        <f>Tabela2[[#This Row],[PERCENTUAL REALIZADO2]]*1/100</f>
        <v>0.39840000000000003</v>
      </c>
      <c r="I8612">
        <v>39.840000000000003</v>
      </c>
      <c r="J8612" s="111">
        <v>40043</v>
      </c>
      <c r="K8612" s="111">
        <v>43124</v>
      </c>
      <c r="L8612" t="s">
        <v>2</v>
      </c>
      <c r="M8612" t="s">
        <v>120</v>
      </c>
      <c r="N8612" t="s">
        <v>722</v>
      </c>
    </row>
    <row r="8613" spans="1:14" x14ac:dyDescent="0.25">
      <c r="A8613" t="s">
        <v>11720</v>
      </c>
      <c r="B8613" t="s">
        <v>55</v>
      </c>
      <c r="C8613" t="s">
        <v>11719</v>
      </c>
      <c r="D8613" t="s">
        <v>117</v>
      </c>
      <c r="E8613" s="149">
        <v>195000</v>
      </c>
      <c r="F8613" s="149">
        <v>8902.4599999999991</v>
      </c>
      <c r="G8613" s="149">
        <v>203902.46</v>
      </c>
      <c r="H8613" s="150">
        <f>Tabela2[[#This Row],[PERCENTUAL REALIZADO2]]*1/100</f>
        <v>0</v>
      </c>
      <c r="I8613">
        <v>0</v>
      </c>
      <c r="J8613" s="111">
        <v>40924</v>
      </c>
      <c r="K8613" s="111">
        <v>42855</v>
      </c>
      <c r="L8613" t="s">
        <v>2</v>
      </c>
      <c r="M8613" t="s">
        <v>120</v>
      </c>
      <c r="N8613" t="s">
        <v>722</v>
      </c>
    </row>
    <row r="8614" spans="1:14" x14ac:dyDescent="0.25">
      <c r="A8614" t="s">
        <v>11722</v>
      </c>
      <c r="B8614" t="s">
        <v>45</v>
      </c>
      <c r="C8614" t="s">
        <v>11721</v>
      </c>
      <c r="D8614" t="s">
        <v>117</v>
      </c>
      <c r="E8614" s="149">
        <v>585000</v>
      </c>
      <c r="F8614" s="149">
        <v>18100</v>
      </c>
      <c r="G8614" s="149">
        <v>603100</v>
      </c>
      <c r="H8614" s="150">
        <f>Tabela2[[#This Row],[PERCENTUAL REALIZADO2]]*1/100</f>
        <v>0.88430000000000009</v>
      </c>
      <c r="I8614">
        <v>88.43</v>
      </c>
      <c r="J8614" s="111">
        <v>40575</v>
      </c>
      <c r="K8614" s="111">
        <v>43464</v>
      </c>
      <c r="L8614" t="s">
        <v>2</v>
      </c>
      <c r="M8614" t="s">
        <v>120</v>
      </c>
      <c r="N8614" t="s">
        <v>722</v>
      </c>
    </row>
    <row r="8615" spans="1:14" x14ac:dyDescent="0.25">
      <c r="A8615" t="s">
        <v>11724</v>
      </c>
      <c r="B8615" t="s">
        <v>66</v>
      </c>
      <c r="C8615" t="s">
        <v>11723</v>
      </c>
      <c r="D8615" t="s">
        <v>117</v>
      </c>
      <c r="E8615" s="149">
        <v>146250</v>
      </c>
      <c r="F8615" s="149">
        <v>31325.200000000001</v>
      </c>
      <c r="G8615" s="149">
        <v>177575.2</v>
      </c>
      <c r="H8615" s="150">
        <f>Tabela2[[#This Row],[PERCENTUAL REALIZADO2]]*1/100</f>
        <v>0.92019999999999991</v>
      </c>
      <c r="I8615">
        <v>92.02</v>
      </c>
      <c r="J8615" s="111">
        <v>40330</v>
      </c>
      <c r="K8615" s="111">
        <v>42735</v>
      </c>
      <c r="L8615" t="s">
        <v>2</v>
      </c>
      <c r="M8615" t="s">
        <v>120</v>
      </c>
      <c r="N8615" t="s">
        <v>722</v>
      </c>
    </row>
    <row r="8616" spans="1:14" x14ac:dyDescent="0.25">
      <c r="A8616" t="s">
        <v>8994</v>
      </c>
      <c r="B8616" t="s">
        <v>48</v>
      </c>
      <c r="C8616" t="s">
        <v>4850</v>
      </c>
      <c r="D8616" t="s">
        <v>82</v>
      </c>
      <c r="E8616" s="149">
        <v>292500</v>
      </c>
      <c r="F8616" s="149">
        <v>14625</v>
      </c>
      <c r="G8616" s="149">
        <v>307125</v>
      </c>
      <c r="H8616" s="150">
        <f>Tabela2[[#This Row],[PERCENTUAL REALIZADO2]]*1/100</f>
        <v>0.56610000000000005</v>
      </c>
      <c r="I8616">
        <v>56.61</v>
      </c>
      <c r="J8616" s="111">
        <v>39626</v>
      </c>
      <c r="K8616" s="111">
        <v>43099</v>
      </c>
      <c r="L8616" t="s">
        <v>2</v>
      </c>
      <c r="M8616" t="s">
        <v>84</v>
      </c>
      <c r="N8616" t="s">
        <v>721</v>
      </c>
    </row>
    <row r="8617" spans="1:14" x14ac:dyDescent="0.25">
      <c r="A8617" t="s">
        <v>1385</v>
      </c>
      <c r="B8617" t="s">
        <v>47</v>
      </c>
      <c r="C8617" t="s">
        <v>11725</v>
      </c>
      <c r="D8617" t="s">
        <v>117</v>
      </c>
      <c r="E8617" s="149">
        <v>687375</v>
      </c>
      <c r="F8617" s="149">
        <v>36177.629999999997</v>
      </c>
      <c r="G8617" s="149">
        <v>723552.63</v>
      </c>
      <c r="H8617" s="150">
        <f>Tabela2[[#This Row],[PERCENTUAL REALIZADO2]]*1/100</f>
        <v>0.57430000000000003</v>
      </c>
      <c r="I8617">
        <v>57.43</v>
      </c>
      <c r="J8617" s="111">
        <v>40575</v>
      </c>
      <c r="K8617" s="111">
        <v>43465</v>
      </c>
      <c r="L8617" t="s">
        <v>2</v>
      </c>
      <c r="M8617" t="s">
        <v>120</v>
      </c>
      <c r="N8617" t="s">
        <v>722</v>
      </c>
    </row>
    <row r="8618" spans="1:14" x14ac:dyDescent="0.25">
      <c r="A8618" t="s">
        <v>11727</v>
      </c>
      <c r="B8618" t="s">
        <v>53</v>
      </c>
      <c r="C8618" t="s">
        <v>11726</v>
      </c>
      <c r="D8618" t="s">
        <v>117</v>
      </c>
      <c r="E8618" s="149">
        <v>292500</v>
      </c>
      <c r="F8618" s="149">
        <v>156906.97</v>
      </c>
      <c r="G8618" s="149">
        <v>449406.97</v>
      </c>
      <c r="H8618" s="150">
        <f>Tabela2[[#This Row],[PERCENTUAL REALIZADO2]]*1/100</f>
        <v>0.7118000000000001</v>
      </c>
      <c r="I8618">
        <v>71.180000000000007</v>
      </c>
      <c r="J8618" s="111">
        <v>42034</v>
      </c>
      <c r="K8618" s="111">
        <v>42855</v>
      </c>
      <c r="L8618" t="s">
        <v>2</v>
      </c>
      <c r="M8618" t="s">
        <v>120</v>
      </c>
      <c r="N8618" t="s">
        <v>722</v>
      </c>
    </row>
    <row r="8619" spans="1:14" x14ac:dyDescent="0.25">
      <c r="A8619" t="s">
        <v>11728</v>
      </c>
      <c r="B8619" t="s">
        <v>59</v>
      </c>
      <c r="C8619" t="s">
        <v>11018</v>
      </c>
      <c r="D8619" t="s">
        <v>117</v>
      </c>
      <c r="E8619" s="149">
        <v>282750</v>
      </c>
      <c r="F8619" s="149">
        <v>8744.85</v>
      </c>
      <c r="G8619" s="149">
        <v>291494.84999999998</v>
      </c>
      <c r="H8619" s="150">
        <f>Tabela2[[#This Row],[PERCENTUAL REALIZADO2]]*1/100</f>
        <v>0.29830000000000001</v>
      </c>
      <c r="I8619">
        <v>29.83</v>
      </c>
      <c r="J8619" s="111">
        <v>40122</v>
      </c>
      <c r="K8619" s="111">
        <v>42329</v>
      </c>
      <c r="L8619" t="s">
        <v>2</v>
      </c>
      <c r="M8619" t="s">
        <v>120</v>
      </c>
      <c r="N8619" t="s">
        <v>722</v>
      </c>
    </row>
    <row r="8620" spans="1:14" x14ac:dyDescent="0.25">
      <c r="A8620" t="s">
        <v>2156</v>
      </c>
      <c r="B8620" t="s">
        <v>59</v>
      </c>
      <c r="C8620" t="s">
        <v>11729</v>
      </c>
      <c r="D8620" t="s">
        <v>117</v>
      </c>
      <c r="E8620" s="149">
        <v>282750</v>
      </c>
      <c r="F8620" s="149">
        <v>8745</v>
      </c>
      <c r="G8620" s="149">
        <v>291495</v>
      </c>
      <c r="H8620" s="150">
        <f>Tabela2[[#This Row],[PERCENTUAL REALIZADO2]]*1/100</f>
        <v>0.46590000000000004</v>
      </c>
      <c r="I8620">
        <v>46.59</v>
      </c>
      <c r="J8620" s="111">
        <v>41242</v>
      </c>
      <c r="K8620" s="111">
        <v>42643</v>
      </c>
      <c r="L8620" t="s">
        <v>2</v>
      </c>
      <c r="M8620" t="s">
        <v>120</v>
      </c>
      <c r="N8620" t="s">
        <v>722</v>
      </c>
    </row>
    <row r="8621" spans="1:14" x14ac:dyDescent="0.25">
      <c r="A8621" t="s">
        <v>11730</v>
      </c>
      <c r="B8621" t="s">
        <v>62</v>
      </c>
      <c r="C8621" t="s">
        <v>1472</v>
      </c>
      <c r="D8621" t="s">
        <v>117</v>
      </c>
      <c r="E8621" s="149">
        <v>136500</v>
      </c>
      <c r="F8621" s="149">
        <v>6825</v>
      </c>
      <c r="G8621" s="149">
        <v>143325</v>
      </c>
      <c r="H8621" s="150">
        <f>Tabela2[[#This Row],[PERCENTUAL REALIZADO2]]*1/100</f>
        <v>0.57299999999999995</v>
      </c>
      <c r="I8621">
        <v>57.3</v>
      </c>
      <c r="J8621" s="111">
        <v>39875</v>
      </c>
      <c r="K8621" s="111">
        <v>42348</v>
      </c>
      <c r="L8621" t="s">
        <v>2</v>
      </c>
      <c r="M8621" t="s">
        <v>120</v>
      </c>
      <c r="N8621" t="s">
        <v>722</v>
      </c>
    </row>
    <row r="8622" spans="1:14" x14ac:dyDescent="0.25">
      <c r="A8622" t="s">
        <v>11731</v>
      </c>
      <c r="B8622" t="s">
        <v>48</v>
      </c>
      <c r="C8622" t="s">
        <v>5103</v>
      </c>
      <c r="D8622" t="s">
        <v>117</v>
      </c>
      <c r="E8622" s="149">
        <v>195000</v>
      </c>
      <c r="F8622" s="149">
        <v>10264</v>
      </c>
      <c r="G8622" s="149">
        <v>205264</v>
      </c>
      <c r="H8622" s="150">
        <f>Tabela2[[#This Row],[PERCENTUAL REALIZADO2]]*1/100</f>
        <v>0.95420000000000005</v>
      </c>
      <c r="I8622">
        <v>95.42</v>
      </c>
      <c r="J8622" s="111">
        <v>40660</v>
      </c>
      <c r="K8622" s="111">
        <v>42823</v>
      </c>
      <c r="L8622" t="s">
        <v>2</v>
      </c>
      <c r="M8622" t="s">
        <v>120</v>
      </c>
      <c r="N8622" t="s">
        <v>722</v>
      </c>
    </row>
    <row r="8623" spans="1:14" x14ac:dyDescent="0.25">
      <c r="A8623" t="s">
        <v>11733</v>
      </c>
      <c r="B8623" t="s">
        <v>68</v>
      </c>
      <c r="C8623" t="s">
        <v>11732</v>
      </c>
      <c r="D8623" t="s">
        <v>117</v>
      </c>
      <c r="E8623" s="149">
        <v>390000</v>
      </c>
      <c r="F8623" s="149">
        <v>22991.53</v>
      </c>
      <c r="G8623" s="149">
        <v>412991.53</v>
      </c>
      <c r="H8623" s="150">
        <f>Tabela2[[#This Row],[PERCENTUAL REALIZADO2]]*1/100</f>
        <v>0.30879999999999996</v>
      </c>
      <c r="I8623">
        <v>30.88</v>
      </c>
      <c r="J8623" s="111">
        <v>40348</v>
      </c>
      <c r="K8623" s="111">
        <v>42185</v>
      </c>
      <c r="L8623" t="s">
        <v>2</v>
      </c>
      <c r="M8623" t="s">
        <v>120</v>
      </c>
      <c r="N8623" t="s">
        <v>722</v>
      </c>
    </row>
    <row r="8624" spans="1:14" x14ac:dyDescent="0.25">
      <c r="A8624" t="s">
        <v>11734</v>
      </c>
      <c r="B8624" t="s">
        <v>61</v>
      </c>
      <c r="C8624" t="s">
        <v>1538</v>
      </c>
      <c r="D8624" t="s">
        <v>117</v>
      </c>
      <c r="E8624" s="149">
        <v>195000</v>
      </c>
      <c r="F8624" s="149">
        <v>96155.199999999997</v>
      </c>
      <c r="G8624" s="149">
        <v>291155.20000000001</v>
      </c>
      <c r="H8624" s="150">
        <f>Tabela2[[#This Row],[PERCENTUAL REALIZADO2]]*1/100</f>
        <v>0.3553</v>
      </c>
      <c r="I8624">
        <v>35.53</v>
      </c>
      <c r="J8624" s="111">
        <v>40630</v>
      </c>
      <c r="K8624" s="111">
        <v>43376</v>
      </c>
      <c r="L8624" t="s">
        <v>2</v>
      </c>
      <c r="M8624" t="s">
        <v>120</v>
      </c>
      <c r="N8624" t="s">
        <v>722</v>
      </c>
    </row>
    <row r="8625" spans="1:14" x14ac:dyDescent="0.25">
      <c r="A8625" t="s">
        <v>11735</v>
      </c>
      <c r="B8625" t="s">
        <v>58</v>
      </c>
      <c r="C8625" t="s">
        <v>11640</v>
      </c>
      <c r="D8625" t="s">
        <v>117</v>
      </c>
      <c r="E8625" s="149">
        <v>214500</v>
      </c>
      <c r="F8625" s="149">
        <v>6422.18</v>
      </c>
      <c r="G8625" s="149">
        <v>220922.18</v>
      </c>
      <c r="H8625" s="150">
        <f>Tabela2[[#This Row],[PERCENTUAL REALIZADO2]]*1/100</f>
        <v>1.5100000000000001E-2</v>
      </c>
      <c r="I8625">
        <v>1.51</v>
      </c>
      <c r="J8625" s="111">
        <v>40070</v>
      </c>
      <c r="K8625" s="111">
        <v>42004</v>
      </c>
      <c r="L8625" t="s">
        <v>2</v>
      </c>
      <c r="M8625" t="s">
        <v>120</v>
      </c>
      <c r="N8625" t="s">
        <v>722</v>
      </c>
    </row>
    <row r="8626" spans="1:14" x14ac:dyDescent="0.25">
      <c r="A8626" t="s">
        <v>11736</v>
      </c>
      <c r="B8626" t="s">
        <v>56</v>
      </c>
      <c r="C8626" t="s">
        <v>1105</v>
      </c>
      <c r="D8626" t="s">
        <v>117</v>
      </c>
      <c r="E8626" s="149">
        <v>1950000</v>
      </c>
      <c r="F8626" s="149">
        <v>204146.1</v>
      </c>
      <c r="G8626" s="149">
        <v>2154146.1</v>
      </c>
      <c r="H8626" s="150">
        <f>Tabela2[[#This Row],[PERCENTUAL REALIZADO2]]*1/100</f>
        <v>0.65260000000000007</v>
      </c>
      <c r="I8626">
        <v>65.260000000000005</v>
      </c>
      <c r="J8626" s="111">
        <v>40662</v>
      </c>
      <c r="K8626" s="111">
        <v>42916</v>
      </c>
      <c r="L8626" t="s">
        <v>2</v>
      </c>
      <c r="M8626" t="s">
        <v>120</v>
      </c>
      <c r="N8626" t="s">
        <v>722</v>
      </c>
    </row>
    <row r="8627" spans="1:14" x14ac:dyDescent="0.25">
      <c r="A8627" t="s">
        <v>11737</v>
      </c>
      <c r="B8627" t="s">
        <v>48</v>
      </c>
      <c r="C8627" t="s">
        <v>5103</v>
      </c>
      <c r="D8627" t="s">
        <v>117</v>
      </c>
      <c r="E8627" s="149">
        <v>975000</v>
      </c>
      <c r="F8627" s="149">
        <v>290612.09999999998</v>
      </c>
      <c r="G8627" s="149">
        <v>1265612.1000000001</v>
      </c>
      <c r="H8627" s="150">
        <f>Tabela2[[#This Row],[PERCENTUAL REALIZADO2]]*1/100</f>
        <v>0.33229999999999998</v>
      </c>
      <c r="I8627">
        <v>33.229999999999997</v>
      </c>
      <c r="J8627" s="111">
        <v>40093</v>
      </c>
      <c r="K8627" s="111">
        <v>43238</v>
      </c>
      <c r="L8627" t="s">
        <v>2</v>
      </c>
      <c r="M8627" t="s">
        <v>120</v>
      </c>
      <c r="N8627" t="s">
        <v>722</v>
      </c>
    </row>
    <row r="8628" spans="1:14" x14ac:dyDescent="0.25">
      <c r="A8628" t="s">
        <v>11738</v>
      </c>
      <c r="B8628" t="s">
        <v>48</v>
      </c>
      <c r="C8628" t="s">
        <v>4328</v>
      </c>
      <c r="D8628" t="s">
        <v>82</v>
      </c>
      <c r="E8628" s="149">
        <v>975000</v>
      </c>
      <c r="F8628" s="149">
        <v>51315.79</v>
      </c>
      <c r="G8628" s="149">
        <v>1026315.79</v>
      </c>
      <c r="H8628" s="150">
        <f>Tabela2[[#This Row],[PERCENTUAL REALIZADO2]]*1/100</f>
        <v>0.157</v>
      </c>
      <c r="I8628">
        <v>15.7</v>
      </c>
      <c r="J8628" s="111">
        <v>40185</v>
      </c>
      <c r="K8628" s="111">
        <v>43403</v>
      </c>
      <c r="L8628" t="s">
        <v>2</v>
      </c>
      <c r="M8628" t="s">
        <v>84</v>
      </c>
      <c r="N8628" t="s">
        <v>721</v>
      </c>
    </row>
    <row r="8629" spans="1:14" x14ac:dyDescent="0.25">
      <c r="A8629" t="s">
        <v>11740</v>
      </c>
      <c r="B8629" t="s">
        <v>65</v>
      </c>
      <c r="C8629" t="s">
        <v>11739</v>
      </c>
      <c r="D8629" t="s">
        <v>90</v>
      </c>
      <c r="E8629" s="149">
        <v>503784</v>
      </c>
      <c r="F8629" s="149">
        <v>125946</v>
      </c>
      <c r="G8629" s="149">
        <v>629730</v>
      </c>
      <c r="H8629" s="150">
        <f>Tabela2[[#This Row],[PERCENTUAL REALIZADO2]]*1/100</f>
        <v>0</v>
      </c>
      <c r="I8629">
        <v>0</v>
      </c>
      <c r="J8629" s="111">
        <v>40221</v>
      </c>
      <c r="L8629" t="s">
        <v>2</v>
      </c>
      <c r="M8629" t="s">
        <v>80</v>
      </c>
      <c r="N8629" t="s">
        <v>873</v>
      </c>
    </row>
    <row r="8630" spans="1:14" x14ac:dyDescent="0.25">
      <c r="A8630" t="s">
        <v>1609</v>
      </c>
      <c r="B8630" t="s">
        <v>57</v>
      </c>
      <c r="C8630" t="s">
        <v>11741</v>
      </c>
      <c r="D8630" t="s">
        <v>82</v>
      </c>
      <c r="E8630" s="149">
        <v>292500</v>
      </c>
      <c r="F8630" s="149">
        <v>9050</v>
      </c>
      <c r="G8630" s="149">
        <v>301550</v>
      </c>
      <c r="H8630" s="150">
        <f>Tabela2[[#This Row],[PERCENTUAL REALIZADO2]]*1/100</f>
        <v>8.9499999999999996E-2</v>
      </c>
      <c r="I8630">
        <v>8.9499999999999993</v>
      </c>
      <c r="J8630" s="111">
        <v>40361</v>
      </c>
      <c r="K8630" s="111">
        <v>42946</v>
      </c>
      <c r="L8630" t="s">
        <v>2</v>
      </c>
      <c r="M8630" t="s">
        <v>84</v>
      </c>
      <c r="N8630" t="s">
        <v>721</v>
      </c>
    </row>
    <row r="8631" spans="1:14" x14ac:dyDescent="0.25">
      <c r="A8631" t="s">
        <v>11743</v>
      </c>
      <c r="B8631" t="s">
        <v>58</v>
      </c>
      <c r="C8631" t="s">
        <v>11742</v>
      </c>
      <c r="D8631" t="s">
        <v>79</v>
      </c>
      <c r="E8631" s="149">
        <v>243750</v>
      </c>
      <c r="F8631" s="149">
        <v>11526.37</v>
      </c>
      <c r="G8631" s="149">
        <v>255276.37</v>
      </c>
      <c r="H8631" s="150">
        <f>Tabela2[[#This Row],[PERCENTUAL REALIZADO2]]*1/100</f>
        <v>0.54909999999999992</v>
      </c>
      <c r="I8631">
        <v>54.91</v>
      </c>
      <c r="J8631" s="111">
        <v>40659</v>
      </c>
      <c r="K8631" s="111">
        <v>41989</v>
      </c>
      <c r="L8631" t="s">
        <v>2</v>
      </c>
      <c r="M8631" t="s">
        <v>80</v>
      </c>
      <c r="N8631" t="s">
        <v>81</v>
      </c>
    </row>
    <row r="8632" spans="1:14" x14ac:dyDescent="0.25">
      <c r="A8632" t="s">
        <v>11744</v>
      </c>
      <c r="B8632" t="s">
        <v>57</v>
      </c>
      <c r="C8632" t="s">
        <v>1871</v>
      </c>
      <c r="D8632" t="s">
        <v>86</v>
      </c>
      <c r="E8632" s="149">
        <v>196400</v>
      </c>
      <c r="F8632" s="149">
        <v>11311.22</v>
      </c>
      <c r="G8632" s="149">
        <v>207711.22</v>
      </c>
      <c r="H8632" s="150">
        <f>Tabela2[[#This Row],[PERCENTUAL REALIZADO2]]*1/100</f>
        <v>0.46360000000000001</v>
      </c>
      <c r="I8632">
        <v>46.36</v>
      </c>
      <c r="J8632" s="111">
        <v>40522</v>
      </c>
      <c r="K8632" s="111">
        <v>42946</v>
      </c>
      <c r="L8632" t="s">
        <v>2</v>
      </c>
      <c r="M8632" t="s">
        <v>84</v>
      </c>
      <c r="N8632" t="s">
        <v>915</v>
      </c>
    </row>
    <row r="8633" spans="1:14" x14ac:dyDescent="0.25">
      <c r="A8633" t="s">
        <v>11746</v>
      </c>
      <c r="B8633" t="s">
        <v>53</v>
      </c>
      <c r="C8633" t="s">
        <v>11745</v>
      </c>
      <c r="D8633" t="s">
        <v>86</v>
      </c>
      <c r="E8633" s="149">
        <v>1976600</v>
      </c>
      <c r="F8633" s="149">
        <v>61131.96</v>
      </c>
      <c r="G8633" s="149">
        <v>2037731.96</v>
      </c>
      <c r="H8633" s="150">
        <f>Tabela2[[#This Row],[PERCENTUAL REALIZADO2]]*1/100</f>
        <v>0.55059999999999998</v>
      </c>
      <c r="I8633">
        <v>55.06</v>
      </c>
      <c r="J8633" s="111">
        <v>40634</v>
      </c>
      <c r="K8633" s="111">
        <v>42368</v>
      </c>
      <c r="L8633" t="s">
        <v>2</v>
      </c>
      <c r="M8633" t="s">
        <v>84</v>
      </c>
      <c r="N8633" t="s">
        <v>915</v>
      </c>
    </row>
    <row r="8634" spans="1:14" x14ac:dyDescent="0.25">
      <c r="A8634" t="s">
        <v>11747</v>
      </c>
      <c r="B8634" t="s">
        <v>56</v>
      </c>
      <c r="C8634" t="s">
        <v>11383</v>
      </c>
      <c r="D8634" t="s">
        <v>82</v>
      </c>
      <c r="E8634" s="149">
        <v>585000</v>
      </c>
      <c r="F8634" s="149">
        <v>29250</v>
      </c>
      <c r="G8634" s="149">
        <v>614250</v>
      </c>
      <c r="H8634" s="150">
        <f>Tabela2[[#This Row],[PERCENTUAL REALIZADO2]]*1/100</f>
        <v>0.69279999999999997</v>
      </c>
      <c r="I8634">
        <v>69.28</v>
      </c>
      <c r="J8634" s="111">
        <v>40329</v>
      </c>
      <c r="K8634" s="111">
        <v>42916</v>
      </c>
      <c r="L8634" t="s">
        <v>2</v>
      </c>
      <c r="M8634" t="s">
        <v>84</v>
      </c>
      <c r="N8634" t="s">
        <v>721</v>
      </c>
    </row>
    <row r="8635" spans="1:14" x14ac:dyDescent="0.25">
      <c r="A8635" t="s">
        <v>11748</v>
      </c>
      <c r="B8635" t="s">
        <v>56</v>
      </c>
      <c r="C8635" t="s">
        <v>5109</v>
      </c>
      <c r="D8635" t="s">
        <v>82</v>
      </c>
      <c r="E8635" s="149">
        <v>390000</v>
      </c>
      <c r="F8635" s="149">
        <v>120661.04</v>
      </c>
      <c r="G8635" s="149">
        <v>510661.04</v>
      </c>
      <c r="H8635" s="150">
        <f>Tabela2[[#This Row],[PERCENTUAL REALIZADO2]]*1/100</f>
        <v>0.52070000000000005</v>
      </c>
      <c r="I8635">
        <v>52.07</v>
      </c>
      <c r="J8635" s="111">
        <v>40263</v>
      </c>
      <c r="K8635" s="111">
        <v>42277</v>
      </c>
      <c r="L8635" t="s">
        <v>2</v>
      </c>
      <c r="M8635" t="s">
        <v>84</v>
      </c>
      <c r="N8635" t="s">
        <v>721</v>
      </c>
    </row>
    <row r="8636" spans="1:14" x14ac:dyDescent="0.25">
      <c r="A8636" t="s">
        <v>11749</v>
      </c>
      <c r="B8636" t="s">
        <v>59</v>
      </c>
      <c r="C8636" t="s">
        <v>1913</v>
      </c>
      <c r="D8636" t="s">
        <v>82</v>
      </c>
      <c r="E8636" s="149">
        <v>292500</v>
      </c>
      <c r="F8636" s="149">
        <v>9046.39</v>
      </c>
      <c r="G8636" s="149">
        <v>301546.39</v>
      </c>
      <c r="H8636" s="150">
        <f>Tabela2[[#This Row],[PERCENTUAL REALIZADO2]]*1/100</f>
        <v>0.90620000000000001</v>
      </c>
      <c r="I8636">
        <v>90.62</v>
      </c>
      <c r="J8636" s="111">
        <v>40522</v>
      </c>
      <c r="K8636" s="111">
        <v>42339</v>
      </c>
      <c r="L8636" t="s">
        <v>2</v>
      </c>
      <c r="M8636" t="s">
        <v>84</v>
      </c>
      <c r="N8636" t="s">
        <v>721</v>
      </c>
    </row>
    <row r="8637" spans="1:14" x14ac:dyDescent="0.25">
      <c r="A8637" t="s">
        <v>11750</v>
      </c>
      <c r="B8637" t="s">
        <v>61</v>
      </c>
      <c r="C8637" t="s">
        <v>1886</v>
      </c>
      <c r="D8637" t="s">
        <v>86</v>
      </c>
      <c r="E8637" s="149">
        <v>2075500</v>
      </c>
      <c r="F8637" s="149">
        <v>176709.5</v>
      </c>
      <c r="G8637" s="149">
        <v>2252209.5</v>
      </c>
      <c r="H8637" s="150">
        <f>Tabela2[[#This Row],[PERCENTUAL REALIZADO2]]*1/100</f>
        <v>0.16170000000000001</v>
      </c>
      <c r="I8637">
        <v>16.170000000000002</v>
      </c>
      <c r="J8637" s="111">
        <v>40535</v>
      </c>
      <c r="K8637" s="111">
        <v>43707</v>
      </c>
      <c r="L8637" t="s">
        <v>2</v>
      </c>
      <c r="M8637" t="s">
        <v>84</v>
      </c>
      <c r="N8637" t="s">
        <v>915</v>
      </c>
    </row>
    <row r="8638" spans="1:14" x14ac:dyDescent="0.25">
      <c r="A8638" t="s">
        <v>11751</v>
      </c>
      <c r="B8638" t="s">
        <v>61</v>
      </c>
      <c r="C8638" t="s">
        <v>1886</v>
      </c>
      <c r="D8638" t="s">
        <v>86</v>
      </c>
      <c r="E8638" s="149">
        <v>7811700</v>
      </c>
      <c r="F8638" s="149">
        <v>1381588.59</v>
      </c>
      <c r="G8638" s="149">
        <v>9193288.5899999999</v>
      </c>
      <c r="H8638" s="150">
        <f>Tabela2[[#This Row],[PERCENTUAL REALIZADO2]]*1/100</f>
        <v>0.4451</v>
      </c>
      <c r="I8638">
        <v>44.51</v>
      </c>
      <c r="J8638" s="111">
        <v>40535</v>
      </c>
      <c r="K8638" s="111">
        <v>43707</v>
      </c>
      <c r="L8638" t="s">
        <v>2</v>
      </c>
      <c r="M8638" t="s">
        <v>84</v>
      </c>
      <c r="N8638" t="s">
        <v>915</v>
      </c>
    </row>
    <row r="8639" spans="1:14" x14ac:dyDescent="0.25">
      <c r="A8639" t="s">
        <v>11752</v>
      </c>
      <c r="B8639" t="s">
        <v>57</v>
      </c>
      <c r="C8639" t="s">
        <v>8426</v>
      </c>
      <c r="D8639" t="s">
        <v>82</v>
      </c>
      <c r="E8639" s="149">
        <v>975000</v>
      </c>
      <c r="F8639" s="149">
        <v>230044.73</v>
      </c>
      <c r="G8639" s="149">
        <v>1205044.73</v>
      </c>
      <c r="H8639" s="150">
        <f>Tabela2[[#This Row],[PERCENTUAL REALIZADO2]]*1/100</f>
        <v>0.2437</v>
      </c>
      <c r="I8639">
        <v>24.37</v>
      </c>
      <c r="J8639" s="111">
        <v>40309</v>
      </c>
      <c r="K8639" s="111">
        <v>42916</v>
      </c>
      <c r="L8639" t="s">
        <v>2</v>
      </c>
      <c r="M8639" t="s">
        <v>84</v>
      </c>
      <c r="N8639" t="s">
        <v>721</v>
      </c>
    </row>
    <row r="8640" spans="1:14" x14ac:dyDescent="0.25">
      <c r="A8640" t="s">
        <v>9011</v>
      </c>
      <c r="B8640" t="s">
        <v>61</v>
      </c>
      <c r="C8640" t="s">
        <v>2780</v>
      </c>
      <c r="D8640" t="s">
        <v>117</v>
      </c>
      <c r="E8640" s="149">
        <v>800000</v>
      </c>
      <c r="F8640" s="149">
        <v>160000</v>
      </c>
      <c r="G8640" s="149">
        <v>960000</v>
      </c>
      <c r="H8640" s="150">
        <f>Tabela2[[#This Row],[PERCENTUAL REALIZADO2]]*1/100</f>
        <v>0.248</v>
      </c>
      <c r="I8640">
        <v>24.8</v>
      </c>
      <c r="J8640" s="111">
        <v>39833</v>
      </c>
      <c r="K8640" s="111">
        <v>42625</v>
      </c>
      <c r="L8640" t="s">
        <v>2</v>
      </c>
      <c r="M8640" t="s">
        <v>120</v>
      </c>
      <c r="N8640" t="s">
        <v>722</v>
      </c>
    </row>
    <row r="8641" spans="1:14" x14ac:dyDescent="0.25">
      <c r="A8641" t="s">
        <v>11754</v>
      </c>
      <c r="B8641" t="s">
        <v>67</v>
      </c>
      <c r="C8641" t="s">
        <v>11753</v>
      </c>
      <c r="D8641" t="s">
        <v>82</v>
      </c>
      <c r="E8641" s="149">
        <v>487500</v>
      </c>
      <c r="F8641" s="149">
        <v>448660.65</v>
      </c>
      <c r="G8641" s="149">
        <v>936160.65</v>
      </c>
      <c r="H8641" s="150">
        <f>Tabela2[[#This Row],[PERCENTUAL REALIZADO2]]*1/100</f>
        <v>0.78799999999999992</v>
      </c>
      <c r="I8641">
        <v>78.8</v>
      </c>
      <c r="J8641" s="111">
        <v>40189</v>
      </c>
      <c r="K8641" s="111">
        <v>42735</v>
      </c>
      <c r="L8641" t="s">
        <v>2</v>
      </c>
      <c r="M8641" t="s">
        <v>84</v>
      </c>
      <c r="N8641" t="s">
        <v>721</v>
      </c>
    </row>
    <row r="8642" spans="1:14" x14ac:dyDescent="0.25">
      <c r="A8642" t="s">
        <v>11757</v>
      </c>
      <c r="B8642" t="s">
        <v>67</v>
      </c>
      <c r="C8642" t="s">
        <v>1647</v>
      </c>
      <c r="D8642" t="s">
        <v>82</v>
      </c>
      <c r="E8642" s="149">
        <v>146250</v>
      </c>
      <c r="F8642" s="149">
        <v>5750</v>
      </c>
      <c r="G8642" s="149">
        <v>152000</v>
      </c>
      <c r="H8642" s="150">
        <f>Tabela2[[#This Row],[PERCENTUAL REALIZADO2]]*1/100</f>
        <v>0.74879999999999991</v>
      </c>
      <c r="I8642">
        <v>74.88</v>
      </c>
      <c r="J8642" s="111">
        <v>40189</v>
      </c>
      <c r="K8642" s="111">
        <v>43281</v>
      </c>
      <c r="L8642" t="s">
        <v>2</v>
      </c>
      <c r="M8642" t="s">
        <v>84</v>
      </c>
      <c r="N8642" t="s">
        <v>721</v>
      </c>
    </row>
    <row r="8643" spans="1:14" x14ac:dyDescent="0.25">
      <c r="A8643" t="s">
        <v>11758</v>
      </c>
      <c r="B8643" t="s">
        <v>46</v>
      </c>
      <c r="C8643" t="s">
        <v>2103</v>
      </c>
      <c r="D8643" t="s">
        <v>86</v>
      </c>
      <c r="E8643" s="149">
        <v>3311750</v>
      </c>
      <c r="F8643" s="149">
        <v>205750</v>
      </c>
      <c r="G8643" s="149">
        <v>3517500</v>
      </c>
      <c r="H8643" s="150">
        <f>Tabela2[[#This Row],[PERCENTUAL REALIZADO2]]*1/100</f>
        <v>0.83750000000000002</v>
      </c>
      <c r="I8643">
        <v>83.75</v>
      </c>
      <c r="J8643" s="111">
        <v>40107</v>
      </c>
      <c r="L8643" t="s">
        <v>2</v>
      </c>
      <c r="M8643" t="s">
        <v>84</v>
      </c>
      <c r="N8643" t="s">
        <v>915</v>
      </c>
    </row>
    <row r="8644" spans="1:14" x14ac:dyDescent="0.25">
      <c r="A8644" t="s">
        <v>1637</v>
      </c>
      <c r="B8644" t="s">
        <v>58</v>
      </c>
      <c r="C8644" t="s">
        <v>1629</v>
      </c>
      <c r="D8644" t="s">
        <v>86</v>
      </c>
      <c r="E8644" s="149">
        <v>196400</v>
      </c>
      <c r="F8644" s="149">
        <v>24042.91</v>
      </c>
      <c r="G8644" s="149">
        <v>220442.91</v>
      </c>
      <c r="H8644" s="150">
        <f>Tabela2[[#This Row],[PERCENTUAL REALIZADO2]]*1/100</f>
        <v>0.65720000000000001</v>
      </c>
      <c r="I8644">
        <v>65.72</v>
      </c>
      <c r="J8644" s="111">
        <v>40143</v>
      </c>
      <c r="K8644" s="111">
        <v>42003</v>
      </c>
      <c r="L8644" t="s">
        <v>2</v>
      </c>
      <c r="M8644" t="s">
        <v>84</v>
      </c>
      <c r="N8644" t="s">
        <v>915</v>
      </c>
    </row>
    <row r="8645" spans="1:14" x14ac:dyDescent="0.25">
      <c r="A8645" t="s">
        <v>11760</v>
      </c>
      <c r="B8645" t="s">
        <v>64</v>
      </c>
      <c r="C8645" t="s">
        <v>11759</v>
      </c>
      <c r="D8645" t="s">
        <v>86</v>
      </c>
      <c r="E8645" s="149">
        <v>740350</v>
      </c>
      <c r="F8645" s="149">
        <v>22876.82</v>
      </c>
      <c r="G8645" s="149">
        <v>763226.82</v>
      </c>
      <c r="H8645" s="150">
        <f>Tabela2[[#This Row],[PERCENTUAL REALIZADO2]]*1/100</f>
        <v>0</v>
      </c>
      <c r="I8645">
        <v>0</v>
      </c>
      <c r="J8645" s="111">
        <v>39897</v>
      </c>
      <c r="K8645" s="111">
        <v>42024</v>
      </c>
      <c r="L8645" t="s">
        <v>2</v>
      </c>
      <c r="M8645" t="s">
        <v>84</v>
      </c>
      <c r="N8645" t="s">
        <v>915</v>
      </c>
    </row>
    <row r="8646" spans="1:14" x14ac:dyDescent="0.25">
      <c r="A8646" t="s">
        <v>11761</v>
      </c>
      <c r="B8646" t="s">
        <v>47</v>
      </c>
      <c r="C8646" t="s">
        <v>11447</v>
      </c>
      <c r="D8646" t="s">
        <v>86</v>
      </c>
      <c r="E8646" s="149">
        <v>987600</v>
      </c>
      <c r="F8646" s="149">
        <v>30544.33</v>
      </c>
      <c r="G8646" s="149">
        <v>1018144.33</v>
      </c>
      <c r="H8646" s="150">
        <f>Tabela2[[#This Row],[PERCENTUAL REALIZADO2]]*1/100</f>
        <v>0.44969999999999999</v>
      </c>
      <c r="I8646">
        <v>44.97</v>
      </c>
      <c r="J8646" s="111">
        <v>40130</v>
      </c>
      <c r="L8646" t="s">
        <v>2</v>
      </c>
      <c r="M8646" t="s">
        <v>84</v>
      </c>
      <c r="N8646" t="s">
        <v>915</v>
      </c>
    </row>
    <row r="8647" spans="1:14" x14ac:dyDescent="0.25">
      <c r="A8647" t="s">
        <v>11762</v>
      </c>
      <c r="B8647" t="s">
        <v>314</v>
      </c>
      <c r="C8647" t="s">
        <v>1568</v>
      </c>
      <c r="D8647" t="s">
        <v>86</v>
      </c>
      <c r="E8647" s="149">
        <v>196400</v>
      </c>
      <c r="F8647" s="149">
        <v>22137.11</v>
      </c>
      <c r="G8647" s="149">
        <v>218537.11</v>
      </c>
      <c r="H8647" s="150">
        <f>Tabela2[[#This Row],[PERCENTUAL REALIZADO2]]*1/100</f>
        <v>0.18870000000000001</v>
      </c>
      <c r="I8647">
        <v>18.87</v>
      </c>
      <c r="J8647" s="111">
        <v>40634</v>
      </c>
      <c r="K8647" s="111">
        <v>42612</v>
      </c>
      <c r="L8647" t="s">
        <v>2</v>
      </c>
      <c r="M8647" t="s">
        <v>893</v>
      </c>
      <c r="N8647" t="s">
        <v>894</v>
      </c>
    </row>
    <row r="8648" spans="1:14" x14ac:dyDescent="0.25">
      <c r="A8648" t="s">
        <v>11763</v>
      </c>
      <c r="B8648" t="s">
        <v>56</v>
      </c>
      <c r="C8648" t="s">
        <v>1133</v>
      </c>
      <c r="D8648" t="s">
        <v>86</v>
      </c>
      <c r="E8648" s="149">
        <v>394200</v>
      </c>
      <c r="F8648" s="149">
        <v>43800</v>
      </c>
      <c r="G8648" s="149">
        <v>438000</v>
      </c>
      <c r="H8648" s="150">
        <f>Tabela2[[#This Row],[PERCENTUAL REALIZADO2]]*1/100</f>
        <v>0.6603</v>
      </c>
      <c r="I8648">
        <v>66.03</v>
      </c>
      <c r="J8648" s="111">
        <v>40662</v>
      </c>
      <c r="K8648" s="111">
        <v>43008</v>
      </c>
      <c r="L8648" t="s">
        <v>2</v>
      </c>
      <c r="M8648" t="s">
        <v>84</v>
      </c>
      <c r="N8648" t="s">
        <v>915</v>
      </c>
    </row>
    <row r="8649" spans="1:14" x14ac:dyDescent="0.25">
      <c r="A8649" t="s">
        <v>11764</v>
      </c>
      <c r="B8649" t="s">
        <v>54</v>
      </c>
      <c r="C8649" t="s">
        <v>1645</v>
      </c>
      <c r="D8649" t="s">
        <v>86</v>
      </c>
      <c r="E8649" s="149">
        <v>295300</v>
      </c>
      <c r="F8649" s="149">
        <v>30000</v>
      </c>
      <c r="G8649" s="149">
        <v>325300</v>
      </c>
      <c r="H8649" s="150">
        <f>Tabela2[[#This Row],[PERCENTUAL REALIZADO2]]*1/100</f>
        <v>0.32619999999999999</v>
      </c>
      <c r="I8649">
        <v>32.619999999999997</v>
      </c>
      <c r="J8649" s="111">
        <v>40592</v>
      </c>
      <c r="K8649" s="111">
        <v>42307</v>
      </c>
      <c r="L8649" t="s">
        <v>2</v>
      </c>
      <c r="M8649" t="s">
        <v>84</v>
      </c>
      <c r="N8649" t="s">
        <v>915</v>
      </c>
    </row>
    <row r="8650" spans="1:14" x14ac:dyDescent="0.25">
      <c r="A8650" t="s">
        <v>11765</v>
      </c>
      <c r="B8650" t="s">
        <v>54</v>
      </c>
      <c r="C8650" t="s">
        <v>11650</v>
      </c>
      <c r="D8650" t="s">
        <v>86</v>
      </c>
      <c r="E8650" s="149">
        <v>394200</v>
      </c>
      <c r="F8650" s="149">
        <v>12191.75</v>
      </c>
      <c r="G8650" s="149">
        <v>406391.75</v>
      </c>
      <c r="H8650" s="150">
        <f>Tabela2[[#This Row],[PERCENTUAL REALIZADO2]]*1/100</f>
        <v>0.27260000000000001</v>
      </c>
      <c r="I8650">
        <v>27.26</v>
      </c>
      <c r="J8650" s="111">
        <v>40347</v>
      </c>
      <c r="K8650" s="111">
        <v>42368</v>
      </c>
      <c r="L8650" t="s">
        <v>2</v>
      </c>
      <c r="M8650" t="s">
        <v>84</v>
      </c>
      <c r="N8650" t="s">
        <v>915</v>
      </c>
    </row>
    <row r="8651" spans="1:14" x14ac:dyDescent="0.25">
      <c r="A8651" t="s">
        <v>11766</v>
      </c>
      <c r="B8651" t="s">
        <v>54</v>
      </c>
      <c r="C8651" t="s">
        <v>1638</v>
      </c>
      <c r="D8651" t="s">
        <v>86</v>
      </c>
      <c r="E8651" s="149">
        <v>295300</v>
      </c>
      <c r="F8651" s="149">
        <v>23158.03</v>
      </c>
      <c r="G8651" s="149">
        <v>318458.03000000003</v>
      </c>
      <c r="H8651" s="150">
        <f>Tabela2[[#This Row],[PERCENTUAL REALIZADO2]]*1/100</f>
        <v>0.22460000000000002</v>
      </c>
      <c r="I8651">
        <v>22.46</v>
      </c>
      <c r="J8651" s="111">
        <v>40336</v>
      </c>
      <c r="K8651" s="111">
        <v>42887</v>
      </c>
      <c r="L8651" t="s">
        <v>2</v>
      </c>
      <c r="M8651" t="s">
        <v>84</v>
      </c>
      <c r="N8651" t="s">
        <v>915</v>
      </c>
    </row>
    <row r="8652" spans="1:14" x14ac:dyDescent="0.25">
      <c r="A8652" t="s">
        <v>11767</v>
      </c>
      <c r="B8652" t="s">
        <v>54</v>
      </c>
      <c r="C8652" t="s">
        <v>2332</v>
      </c>
      <c r="D8652" t="s">
        <v>86</v>
      </c>
      <c r="E8652" s="149">
        <v>295300</v>
      </c>
      <c r="F8652" s="149">
        <v>30841.21</v>
      </c>
      <c r="G8652" s="149">
        <v>326141.21000000002</v>
      </c>
      <c r="H8652" s="150">
        <f>Tabela2[[#This Row],[PERCENTUAL REALIZADO2]]*1/100</f>
        <v>0.56240000000000001</v>
      </c>
      <c r="I8652">
        <v>56.24</v>
      </c>
      <c r="J8652" s="111">
        <v>40360</v>
      </c>
      <c r="K8652" s="111">
        <v>42307</v>
      </c>
      <c r="L8652" t="s">
        <v>2</v>
      </c>
      <c r="M8652" t="s">
        <v>84</v>
      </c>
      <c r="N8652" t="s">
        <v>915</v>
      </c>
    </row>
    <row r="8653" spans="1:14" x14ac:dyDescent="0.25">
      <c r="A8653" t="s">
        <v>11768</v>
      </c>
      <c r="B8653" t="s">
        <v>54</v>
      </c>
      <c r="C8653" t="s">
        <v>7980</v>
      </c>
      <c r="D8653" t="s">
        <v>86</v>
      </c>
      <c r="E8653" s="149">
        <v>295300</v>
      </c>
      <c r="F8653" s="149">
        <v>30445.74</v>
      </c>
      <c r="G8653" s="149">
        <v>325745.74</v>
      </c>
      <c r="H8653" s="150">
        <f>Tabela2[[#This Row],[PERCENTUAL REALIZADO2]]*1/100</f>
        <v>0.46259999999999996</v>
      </c>
      <c r="I8653">
        <v>46.26</v>
      </c>
      <c r="J8653" s="111">
        <v>40613</v>
      </c>
      <c r="K8653" s="111">
        <v>42124</v>
      </c>
      <c r="L8653" t="s">
        <v>2</v>
      </c>
      <c r="M8653" t="s">
        <v>84</v>
      </c>
      <c r="N8653" t="s">
        <v>915</v>
      </c>
    </row>
    <row r="8654" spans="1:14" x14ac:dyDescent="0.25">
      <c r="A8654" t="s">
        <v>11769</v>
      </c>
      <c r="B8654" t="s">
        <v>48</v>
      </c>
      <c r="C8654" t="s">
        <v>1884</v>
      </c>
      <c r="D8654" t="s">
        <v>86</v>
      </c>
      <c r="E8654" s="149">
        <v>987600</v>
      </c>
      <c r="F8654" s="149">
        <v>79835</v>
      </c>
      <c r="G8654" s="149">
        <v>1067435</v>
      </c>
      <c r="H8654" s="150">
        <f>Tabela2[[#This Row],[PERCENTUAL REALIZADO2]]*1/100</f>
        <v>0.80859999999999999</v>
      </c>
      <c r="I8654">
        <v>80.86</v>
      </c>
      <c r="J8654" s="111">
        <v>40616</v>
      </c>
      <c r="K8654" s="111">
        <v>43464</v>
      </c>
      <c r="L8654" t="s">
        <v>2</v>
      </c>
      <c r="M8654" t="s">
        <v>84</v>
      </c>
      <c r="N8654" t="s">
        <v>1000</v>
      </c>
    </row>
    <row r="8655" spans="1:14" x14ac:dyDescent="0.25">
      <c r="A8655" t="s">
        <v>11756</v>
      </c>
      <c r="B8655" t="s">
        <v>67</v>
      </c>
      <c r="C8655" t="s">
        <v>11755</v>
      </c>
      <c r="D8655" t="s">
        <v>86</v>
      </c>
      <c r="E8655" s="149">
        <v>196400</v>
      </c>
      <c r="F8655" s="149">
        <v>7623.38</v>
      </c>
      <c r="G8655" s="149">
        <v>204023.38</v>
      </c>
      <c r="H8655" s="150">
        <f>Tabela2[[#This Row],[PERCENTUAL REALIZADO2]]*1/100</f>
        <v>0.3614</v>
      </c>
      <c r="I8655">
        <v>36.14</v>
      </c>
      <c r="J8655" s="111">
        <v>40351</v>
      </c>
      <c r="L8655" t="s">
        <v>2</v>
      </c>
      <c r="M8655" t="s">
        <v>84</v>
      </c>
      <c r="N8655" t="s">
        <v>915</v>
      </c>
    </row>
    <row r="8656" spans="1:14" x14ac:dyDescent="0.25">
      <c r="A8656" t="s">
        <v>11697</v>
      </c>
      <c r="B8656" t="s">
        <v>62</v>
      </c>
      <c r="C8656" t="s">
        <v>1462</v>
      </c>
      <c r="D8656" t="s">
        <v>86</v>
      </c>
      <c r="E8656" s="149">
        <v>98200</v>
      </c>
      <c r="F8656" s="149">
        <v>5406.4</v>
      </c>
      <c r="G8656" s="149">
        <v>103606.39999999999</v>
      </c>
      <c r="H8656" s="150">
        <f>Tabela2[[#This Row],[PERCENTUAL REALIZADO2]]*1/100</f>
        <v>0.69590000000000007</v>
      </c>
      <c r="I8656">
        <v>69.59</v>
      </c>
      <c r="J8656" s="111">
        <v>40331</v>
      </c>
      <c r="K8656" s="111">
        <v>42460</v>
      </c>
      <c r="L8656" t="s">
        <v>2</v>
      </c>
      <c r="M8656" t="s">
        <v>84</v>
      </c>
      <c r="N8656" t="s">
        <v>915</v>
      </c>
    </row>
    <row r="8657" spans="1:14" x14ac:dyDescent="0.25">
      <c r="A8657" t="s">
        <v>11695</v>
      </c>
      <c r="B8657" t="s">
        <v>61</v>
      </c>
      <c r="C8657" t="s">
        <v>4638</v>
      </c>
      <c r="D8657" t="s">
        <v>86</v>
      </c>
      <c r="E8657" s="149">
        <v>1976600</v>
      </c>
      <c r="F8657" s="149">
        <v>395320</v>
      </c>
      <c r="G8657" s="149">
        <v>2371920</v>
      </c>
      <c r="H8657" s="150">
        <f>Tabela2[[#This Row],[PERCENTUAL REALIZADO2]]*1/100</f>
        <v>0.1724</v>
      </c>
      <c r="I8657">
        <v>17.239999999999998</v>
      </c>
      <c r="J8657" s="111">
        <v>40030</v>
      </c>
      <c r="K8657" s="111">
        <v>42614</v>
      </c>
      <c r="L8657" t="s">
        <v>2</v>
      </c>
      <c r="M8657" t="s">
        <v>84</v>
      </c>
      <c r="N8657" t="s">
        <v>1233</v>
      </c>
    </row>
    <row r="8658" spans="1:14" x14ac:dyDescent="0.25">
      <c r="A8658" t="s">
        <v>11695</v>
      </c>
      <c r="B8658" t="s">
        <v>61</v>
      </c>
      <c r="C8658" t="s">
        <v>4638</v>
      </c>
      <c r="D8658" t="s">
        <v>86</v>
      </c>
      <c r="E8658" s="149">
        <v>987600</v>
      </c>
      <c r="F8658" s="149">
        <v>197520</v>
      </c>
      <c r="G8658" s="149">
        <v>1185120</v>
      </c>
      <c r="H8658" s="150">
        <f>Tabela2[[#This Row],[PERCENTUAL REALIZADO2]]*1/100</f>
        <v>0.24050000000000002</v>
      </c>
      <c r="I8658">
        <v>24.05</v>
      </c>
      <c r="J8658" s="111">
        <v>40064</v>
      </c>
      <c r="K8658" s="111">
        <v>42614</v>
      </c>
      <c r="L8658" t="s">
        <v>2</v>
      </c>
      <c r="M8658" t="s">
        <v>84</v>
      </c>
      <c r="N8658" t="s">
        <v>1233</v>
      </c>
    </row>
    <row r="8659" spans="1:14" x14ac:dyDescent="0.25">
      <c r="A8659" t="s">
        <v>11694</v>
      </c>
      <c r="B8659" t="s">
        <v>61</v>
      </c>
      <c r="C8659" t="s">
        <v>4638</v>
      </c>
      <c r="D8659" t="s">
        <v>86</v>
      </c>
      <c r="E8659" s="149">
        <v>2965600</v>
      </c>
      <c r="F8659" s="149">
        <v>593120</v>
      </c>
      <c r="G8659" s="149">
        <v>3558720</v>
      </c>
      <c r="H8659" s="150">
        <f>Tabela2[[#This Row],[PERCENTUAL REALIZADO2]]*1/100</f>
        <v>0.126</v>
      </c>
      <c r="I8659">
        <v>12.6</v>
      </c>
      <c r="J8659" s="111">
        <v>40064</v>
      </c>
      <c r="K8659" s="111">
        <v>42617</v>
      </c>
      <c r="L8659" t="s">
        <v>2</v>
      </c>
      <c r="M8659" t="s">
        <v>84</v>
      </c>
      <c r="N8659" t="s">
        <v>1233</v>
      </c>
    </row>
    <row r="8660" spans="1:14" x14ac:dyDescent="0.25">
      <c r="A8660" t="s">
        <v>11669</v>
      </c>
      <c r="B8660" t="s">
        <v>58</v>
      </c>
      <c r="C8660" t="s">
        <v>11639</v>
      </c>
      <c r="D8660" t="s">
        <v>86</v>
      </c>
      <c r="E8660" s="149">
        <v>987600</v>
      </c>
      <c r="F8660" s="149">
        <v>97624.5</v>
      </c>
      <c r="G8660" s="149">
        <v>1085224.5</v>
      </c>
      <c r="H8660" s="150">
        <f>Tabela2[[#This Row],[PERCENTUAL REALIZADO2]]*1/100</f>
        <v>0.33909999999999996</v>
      </c>
      <c r="I8660">
        <v>33.909999999999997</v>
      </c>
      <c r="J8660" s="111">
        <v>39839</v>
      </c>
      <c r="K8660" s="111">
        <v>41912</v>
      </c>
      <c r="L8660" t="s">
        <v>2</v>
      </c>
      <c r="M8660" t="s">
        <v>84</v>
      </c>
      <c r="N8660" t="s">
        <v>915</v>
      </c>
    </row>
    <row r="8661" spans="1:14" x14ac:dyDescent="0.25">
      <c r="A8661" t="s">
        <v>1640</v>
      </c>
      <c r="B8661" t="s">
        <v>54</v>
      </c>
      <c r="C8661" t="s">
        <v>1437</v>
      </c>
      <c r="D8661" t="s">
        <v>86</v>
      </c>
      <c r="E8661" s="149">
        <v>146950</v>
      </c>
      <c r="F8661" s="149">
        <v>80353.98</v>
      </c>
      <c r="G8661" s="149">
        <v>227303.98</v>
      </c>
      <c r="H8661" s="150">
        <f>Tabela2[[#This Row],[PERCENTUAL REALIZADO2]]*1/100</f>
        <v>8.0000000000000002E-3</v>
      </c>
      <c r="I8661">
        <v>0.8</v>
      </c>
      <c r="J8661" s="111">
        <v>40511</v>
      </c>
      <c r="K8661" s="111">
        <v>42246</v>
      </c>
      <c r="L8661" t="s">
        <v>2</v>
      </c>
      <c r="M8661" t="s">
        <v>84</v>
      </c>
      <c r="N8661" t="s">
        <v>915</v>
      </c>
    </row>
    <row r="8662" spans="1:14" x14ac:dyDescent="0.25">
      <c r="A8662" t="s">
        <v>11651</v>
      </c>
      <c r="B8662" t="s">
        <v>54</v>
      </c>
      <c r="C8662" t="s">
        <v>11650</v>
      </c>
      <c r="D8662" t="s">
        <v>86</v>
      </c>
      <c r="E8662" s="149">
        <v>295300</v>
      </c>
      <c r="F8662" s="149">
        <v>21617.64</v>
      </c>
      <c r="G8662" s="149">
        <v>316917.64</v>
      </c>
      <c r="H8662" s="150">
        <f>Tabela2[[#This Row],[PERCENTUAL REALIZADO2]]*1/100</f>
        <v>0.251</v>
      </c>
      <c r="I8662">
        <v>25.1</v>
      </c>
      <c r="J8662" s="111">
        <v>40347</v>
      </c>
      <c r="K8662" s="111">
        <v>42307</v>
      </c>
      <c r="L8662" t="s">
        <v>2</v>
      </c>
      <c r="M8662" t="s">
        <v>84</v>
      </c>
      <c r="N8662" t="s">
        <v>915</v>
      </c>
    </row>
    <row r="8663" spans="1:14" x14ac:dyDescent="0.25">
      <c r="A8663" t="s">
        <v>11642</v>
      </c>
      <c r="B8663" t="s">
        <v>54</v>
      </c>
      <c r="C8663" t="s">
        <v>1638</v>
      </c>
      <c r="D8663" t="s">
        <v>86</v>
      </c>
      <c r="E8663" s="149">
        <v>394200</v>
      </c>
      <c r="F8663" s="149">
        <v>105586.09</v>
      </c>
      <c r="G8663" s="149">
        <v>499786.09</v>
      </c>
      <c r="H8663" s="150">
        <f>Tabela2[[#This Row],[PERCENTUAL REALIZADO2]]*1/100</f>
        <v>0.2671</v>
      </c>
      <c r="I8663">
        <v>26.71</v>
      </c>
      <c r="J8663" s="111">
        <v>40336</v>
      </c>
      <c r="K8663" s="111">
        <v>42154</v>
      </c>
      <c r="L8663" t="s">
        <v>2</v>
      </c>
      <c r="M8663" t="s">
        <v>84</v>
      </c>
      <c r="N8663" t="s">
        <v>915</v>
      </c>
    </row>
    <row r="8664" spans="1:14" x14ac:dyDescent="0.25">
      <c r="A8664" t="s">
        <v>11641</v>
      </c>
      <c r="B8664" t="s">
        <v>54</v>
      </c>
      <c r="C8664" t="s">
        <v>1900</v>
      </c>
      <c r="D8664" t="s">
        <v>86</v>
      </c>
      <c r="E8664" s="149">
        <v>166730</v>
      </c>
      <c r="F8664" s="149">
        <v>10813.16</v>
      </c>
      <c r="G8664" s="149">
        <v>177543.16</v>
      </c>
      <c r="H8664" s="150">
        <f>Tabela2[[#This Row],[PERCENTUAL REALIZADO2]]*1/100</f>
        <v>0.25079999999999997</v>
      </c>
      <c r="I8664">
        <v>25.08</v>
      </c>
      <c r="J8664" s="111">
        <v>40184</v>
      </c>
      <c r="K8664" s="111">
        <v>42154</v>
      </c>
      <c r="L8664" t="s">
        <v>2</v>
      </c>
      <c r="M8664" t="s">
        <v>84</v>
      </c>
      <c r="N8664" t="s">
        <v>915</v>
      </c>
    </row>
    <row r="8665" spans="1:14" x14ac:dyDescent="0.25">
      <c r="A8665" t="s">
        <v>11625</v>
      </c>
      <c r="B8665" t="s">
        <v>54</v>
      </c>
      <c r="C8665" t="s">
        <v>1406</v>
      </c>
      <c r="D8665" t="s">
        <v>86</v>
      </c>
      <c r="E8665" s="149">
        <v>1778800</v>
      </c>
      <c r="F8665" s="149">
        <v>219823.68</v>
      </c>
      <c r="G8665" s="149">
        <v>1998623.68</v>
      </c>
      <c r="H8665" s="150">
        <f>Tabela2[[#This Row],[PERCENTUAL REALIZADO2]]*1/100</f>
        <v>0.10630000000000001</v>
      </c>
      <c r="I8665">
        <v>10.63</v>
      </c>
      <c r="J8665" s="111">
        <v>40345</v>
      </c>
      <c r="K8665" s="111">
        <v>42737</v>
      </c>
      <c r="L8665" t="s">
        <v>2</v>
      </c>
      <c r="M8665" t="s">
        <v>84</v>
      </c>
      <c r="N8665" t="s">
        <v>1233</v>
      </c>
    </row>
    <row r="8666" spans="1:14" x14ac:dyDescent="0.25">
      <c r="A8666" t="s">
        <v>11619</v>
      </c>
      <c r="B8666" t="s">
        <v>54</v>
      </c>
      <c r="C8666" t="s">
        <v>11618</v>
      </c>
      <c r="D8666" t="s">
        <v>86</v>
      </c>
      <c r="E8666" s="149">
        <v>295300</v>
      </c>
      <c r="F8666" s="149">
        <v>21294.7</v>
      </c>
      <c r="G8666" s="149">
        <v>316594.7</v>
      </c>
      <c r="H8666" s="150">
        <f>Tabela2[[#This Row],[PERCENTUAL REALIZADO2]]*1/100</f>
        <v>0.38909999999999995</v>
      </c>
      <c r="I8666">
        <v>38.909999999999997</v>
      </c>
      <c r="J8666" s="111">
        <v>40322</v>
      </c>
      <c r="K8666" s="111">
        <v>42154</v>
      </c>
      <c r="L8666" t="s">
        <v>2</v>
      </c>
      <c r="M8666" t="s">
        <v>84</v>
      </c>
      <c r="N8666" t="s">
        <v>915</v>
      </c>
    </row>
    <row r="8667" spans="1:14" x14ac:dyDescent="0.25">
      <c r="A8667" t="s">
        <v>11614</v>
      </c>
      <c r="B8667" t="s">
        <v>54</v>
      </c>
      <c r="C8667" t="s">
        <v>7980</v>
      </c>
      <c r="D8667" t="s">
        <v>86</v>
      </c>
      <c r="E8667" s="149">
        <v>295300</v>
      </c>
      <c r="F8667" s="149">
        <v>51804.81</v>
      </c>
      <c r="G8667" s="149">
        <v>347104.81</v>
      </c>
      <c r="H8667" s="150">
        <f>Tabela2[[#This Row],[PERCENTUAL REALIZADO2]]*1/100</f>
        <v>0.25230000000000002</v>
      </c>
      <c r="I8667">
        <v>25.23</v>
      </c>
      <c r="J8667" s="111">
        <v>40326</v>
      </c>
      <c r="K8667" s="111">
        <v>42154</v>
      </c>
      <c r="L8667" t="s">
        <v>2</v>
      </c>
      <c r="M8667" t="s">
        <v>84</v>
      </c>
      <c r="N8667" t="s">
        <v>915</v>
      </c>
    </row>
    <row r="8668" spans="1:14" x14ac:dyDescent="0.25">
      <c r="A8668" t="s">
        <v>3593</v>
      </c>
      <c r="B8668" t="s">
        <v>52</v>
      </c>
      <c r="C8668" t="s">
        <v>1907</v>
      </c>
      <c r="D8668" t="s">
        <v>86</v>
      </c>
      <c r="E8668" s="149">
        <v>245850</v>
      </c>
      <c r="F8668" s="149">
        <v>7603.6</v>
      </c>
      <c r="G8668" s="149">
        <v>253453.6</v>
      </c>
      <c r="H8668" s="150">
        <f>Tabela2[[#This Row],[PERCENTUAL REALIZADO2]]*1/100</f>
        <v>0.87730000000000008</v>
      </c>
      <c r="I8668">
        <v>87.73</v>
      </c>
      <c r="J8668" s="111">
        <v>40086</v>
      </c>
      <c r="K8668" s="111">
        <v>42003</v>
      </c>
      <c r="L8668" t="s">
        <v>2</v>
      </c>
      <c r="M8668" t="s">
        <v>84</v>
      </c>
      <c r="N8668" t="s">
        <v>915</v>
      </c>
    </row>
    <row r="8669" spans="1:14" x14ac:dyDescent="0.25">
      <c r="A8669" t="s">
        <v>1385</v>
      </c>
      <c r="B8669" t="s">
        <v>48</v>
      </c>
      <c r="C8669" t="s">
        <v>1426</v>
      </c>
      <c r="D8669" t="s">
        <v>117</v>
      </c>
      <c r="E8669" s="149">
        <v>600000</v>
      </c>
      <c r="F8669" s="149">
        <v>36181.1</v>
      </c>
      <c r="G8669" s="149">
        <v>636181.1</v>
      </c>
      <c r="H8669" s="150">
        <f>Tabela2[[#This Row],[PERCENTUAL REALIZADO2]]*1/100</f>
        <v>0.94519999999999993</v>
      </c>
      <c r="I8669">
        <v>94.52</v>
      </c>
      <c r="J8669" s="111">
        <v>39897</v>
      </c>
      <c r="K8669" s="111">
        <v>43187</v>
      </c>
      <c r="L8669" t="s">
        <v>2</v>
      </c>
      <c r="M8669" t="s">
        <v>120</v>
      </c>
      <c r="N8669" t="s">
        <v>722</v>
      </c>
    </row>
    <row r="8670" spans="1:14" x14ac:dyDescent="0.25">
      <c r="A8670" t="s">
        <v>1553</v>
      </c>
      <c r="B8670" t="s">
        <v>52</v>
      </c>
      <c r="C8670" t="s">
        <v>11583</v>
      </c>
      <c r="D8670" t="s">
        <v>86</v>
      </c>
      <c r="E8670" s="149">
        <v>196400</v>
      </c>
      <c r="F8670" s="149">
        <v>6074.23</v>
      </c>
      <c r="G8670" s="149">
        <v>202474.23</v>
      </c>
      <c r="H8670" s="150">
        <f>Tabela2[[#This Row],[PERCENTUAL REALIZADO2]]*1/100</f>
        <v>0.98280000000000001</v>
      </c>
      <c r="I8670">
        <v>98.28</v>
      </c>
      <c r="J8670" s="111">
        <v>40010</v>
      </c>
      <c r="K8670" s="111">
        <v>43159</v>
      </c>
      <c r="L8670" t="s">
        <v>2</v>
      </c>
      <c r="M8670" t="s">
        <v>84</v>
      </c>
      <c r="N8670" t="s">
        <v>915</v>
      </c>
    </row>
    <row r="8671" spans="1:14" x14ac:dyDescent="0.25">
      <c r="A8671" t="s">
        <v>11569</v>
      </c>
      <c r="B8671" t="s">
        <v>51</v>
      </c>
      <c r="C8671" t="s">
        <v>11568</v>
      </c>
      <c r="D8671" t="s">
        <v>86</v>
      </c>
      <c r="E8671" s="149">
        <v>107390</v>
      </c>
      <c r="F8671" s="149">
        <v>15686.49</v>
      </c>
      <c r="G8671" s="149">
        <v>123076.49</v>
      </c>
      <c r="H8671" s="150">
        <f>Tabela2[[#This Row],[PERCENTUAL REALIZADO2]]*1/100</f>
        <v>0.4819</v>
      </c>
      <c r="I8671">
        <v>48.19</v>
      </c>
      <c r="J8671" s="111">
        <v>40120</v>
      </c>
      <c r="K8671" s="111">
        <v>42368</v>
      </c>
      <c r="L8671" t="s">
        <v>2</v>
      </c>
      <c r="M8671" t="s">
        <v>84</v>
      </c>
      <c r="N8671" t="s">
        <v>915</v>
      </c>
    </row>
    <row r="8672" spans="1:14" x14ac:dyDescent="0.25">
      <c r="A8672" t="s">
        <v>11556</v>
      </c>
      <c r="B8672" t="s">
        <v>48</v>
      </c>
      <c r="C8672" t="s">
        <v>1394</v>
      </c>
      <c r="D8672" t="s">
        <v>86</v>
      </c>
      <c r="E8672" s="149">
        <v>493100</v>
      </c>
      <c r="F8672" s="149">
        <v>52818.63</v>
      </c>
      <c r="G8672" s="149">
        <v>545918.63</v>
      </c>
      <c r="H8672" s="150">
        <f>Tabela2[[#This Row],[PERCENTUAL REALIZADO2]]*1/100</f>
        <v>0.30809999999999998</v>
      </c>
      <c r="I8672">
        <v>30.81</v>
      </c>
      <c r="J8672" s="111">
        <v>40360</v>
      </c>
      <c r="K8672" s="111">
        <v>43212</v>
      </c>
      <c r="L8672" t="s">
        <v>2</v>
      </c>
      <c r="M8672" t="s">
        <v>84</v>
      </c>
      <c r="N8672" t="s">
        <v>915</v>
      </c>
    </row>
    <row r="8673" spans="1:14" x14ac:dyDescent="0.25">
      <c r="A8673" t="s">
        <v>1924</v>
      </c>
      <c r="B8673" t="s">
        <v>47</v>
      </c>
      <c r="C8673" t="s">
        <v>11447</v>
      </c>
      <c r="D8673" t="s">
        <v>86</v>
      </c>
      <c r="E8673" s="149">
        <v>98200</v>
      </c>
      <c r="F8673" s="149">
        <v>7328.83</v>
      </c>
      <c r="G8673" s="149">
        <v>105528.83</v>
      </c>
      <c r="H8673" s="150">
        <f>Tabela2[[#This Row],[PERCENTUAL REALIZADO2]]*1/100</f>
        <v>0.28050000000000003</v>
      </c>
      <c r="I8673">
        <v>28.05</v>
      </c>
      <c r="J8673" s="111">
        <v>40269</v>
      </c>
      <c r="L8673" t="s">
        <v>2</v>
      </c>
      <c r="M8673" t="s">
        <v>84</v>
      </c>
      <c r="N8673" t="s">
        <v>915</v>
      </c>
    </row>
    <row r="8674" spans="1:14" x14ac:dyDescent="0.25">
      <c r="A8674" t="s">
        <v>11537</v>
      </c>
      <c r="B8674" t="s">
        <v>45</v>
      </c>
      <c r="C8674" t="s">
        <v>1621</v>
      </c>
      <c r="D8674" t="s">
        <v>86</v>
      </c>
      <c r="E8674" s="149">
        <v>196400</v>
      </c>
      <c r="F8674" s="149">
        <v>20381.5</v>
      </c>
      <c r="G8674" s="149">
        <v>216781.5</v>
      </c>
      <c r="H8674" s="150">
        <f>Tabela2[[#This Row],[PERCENTUAL REALIZADO2]]*1/100</f>
        <v>0.49109999999999998</v>
      </c>
      <c r="I8674">
        <v>49.11</v>
      </c>
      <c r="J8674" s="111">
        <v>40252</v>
      </c>
      <c r="K8674" s="111">
        <v>42004</v>
      </c>
      <c r="L8674" t="s">
        <v>2</v>
      </c>
      <c r="M8674" t="s">
        <v>84</v>
      </c>
      <c r="N8674" t="s">
        <v>915</v>
      </c>
    </row>
    <row r="8675" spans="1:14" x14ac:dyDescent="0.25">
      <c r="A8675" t="s">
        <v>11522</v>
      </c>
      <c r="B8675" t="s">
        <v>314</v>
      </c>
      <c r="C8675" t="s">
        <v>1589</v>
      </c>
      <c r="D8675" t="s">
        <v>86</v>
      </c>
      <c r="E8675" s="149">
        <v>354640</v>
      </c>
      <c r="F8675" s="149">
        <v>10968.27</v>
      </c>
      <c r="G8675" s="149">
        <v>365608.27</v>
      </c>
      <c r="H8675" s="150">
        <f>Tabela2[[#This Row],[PERCENTUAL REALIZADO2]]*1/100</f>
        <v>0.36890000000000001</v>
      </c>
      <c r="I8675">
        <v>36.89</v>
      </c>
      <c r="J8675" s="111">
        <v>40603</v>
      </c>
      <c r="K8675" s="111">
        <v>42154</v>
      </c>
      <c r="L8675" t="s">
        <v>2</v>
      </c>
      <c r="M8675" t="s">
        <v>893</v>
      </c>
      <c r="N8675" t="s">
        <v>894</v>
      </c>
    </row>
    <row r="8676" spans="1:14" x14ac:dyDescent="0.25">
      <c r="A8676" t="s">
        <v>11477</v>
      </c>
      <c r="B8676" t="s">
        <v>53</v>
      </c>
      <c r="C8676" t="s">
        <v>1752</v>
      </c>
      <c r="D8676" t="s">
        <v>82</v>
      </c>
      <c r="E8676" s="149">
        <v>2925000</v>
      </c>
      <c r="F8676" s="149">
        <v>325000</v>
      </c>
      <c r="G8676" s="149">
        <v>3250000</v>
      </c>
      <c r="H8676" s="150">
        <f>Tabela2[[#This Row],[PERCENTUAL REALIZADO2]]*1/100</f>
        <v>0.51460000000000006</v>
      </c>
      <c r="I8676">
        <v>51.46</v>
      </c>
      <c r="J8676" s="111">
        <v>40168</v>
      </c>
      <c r="K8676" s="111">
        <v>42734</v>
      </c>
      <c r="L8676" t="s">
        <v>2</v>
      </c>
      <c r="M8676" t="s">
        <v>84</v>
      </c>
      <c r="N8676" t="s">
        <v>721</v>
      </c>
    </row>
    <row r="8677" spans="1:14" x14ac:dyDescent="0.25">
      <c r="A8677" t="s">
        <v>11457</v>
      </c>
      <c r="B8677" t="s">
        <v>58</v>
      </c>
      <c r="C8677" t="s">
        <v>10457</v>
      </c>
      <c r="D8677" t="s">
        <v>90</v>
      </c>
      <c r="E8677" s="149">
        <v>47452</v>
      </c>
      <c r="F8677" s="149">
        <v>1468</v>
      </c>
      <c r="G8677" s="149">
        <v>48920</v>
      </c>
      <c r="H8677" s="150">
        <f>Tabela2[[#This Row],[PERCENTUAL REALIZADO2]]*1/100</f>
        <v>0.33179999999999998</v>
      </c>
      <c r="I8677">
        <v>33.18</v>
      </c>
      <c r="J8677" s="111">
        <v>39818</v>
      </c>
      <c r="K8677" s="111">
        <v>42004</v>
      </c>
      <c r="L8677" t="s">
        <v>2</v>
      </c>
      <c r="M8677" t="s">
        <v>80</v>
      </c>
      <c r="N8677" t="s">
        <v>1232</v>
      </c>
    </row>
    <row r="8678" spans="1:14" x14ac:dyDescent="0.25">
      <c r="A8678" t="s">
        <v>11093</v>
      </c>
      <c r="B8678" t="s">
        <v>637</v>
      </c>
      <c r="C8678" t="s">
        <v>1458</v>
      </c>
      <c r="D8678" t="s">
        <v>86</v>
      </c>
      <c r="E8678" s="149">
        <v>4943600</v>
      </c>
      <c r="F8678" s="149">
        <v>1915465.03</v>
      </c>
      <c r="G8678" s="149">
        <v>6859065.0300000003</v>
      </c>
      <c r="H8678" s="150">
        <f>Tabela2[[#This Row],[PERCENTUAL REALIZADO2]]*1/100</f>
        <v>2.0999999999999999E-3</v>
      </c>
      <c r="I8678">
        <v>0.21</v>
      </c>
      <c r="J8678" s="111">
        <v>40662</v>
      </c>
      <c r="K8678" s="111">
        <v>41973</v>
      </c>
      <c r="L8678" t="s">
        <v>2</v>
      </c>
      <c r="M8678" t="s">
        <v>84</v>
      </c>
      <c r="N8678" t="s">
        <v>1233</v>
      </c>
    </row>
    <row r="8679" spans="1:14" x14ac:dyDescent="0.25">
      <c r="A8679" t="s">
        <v>10975</v>
      </c>
      <c r="B8679" t="s">
        <v>65</v>
      </c>
      <c r="C8679" t="s">
        <v>1174</v>
      </c>
      <c r="D8679" t="s">
        <v>82</v>
      </c>
      <c r="E8679" s="149">
        <v>1950000</v>
      </c>
      <c r="F8679" s="149">
        <v>605630.57999999996</v>
      </c>
      <c r="G8679" s="149">
        <v>2555630.58</v>
      </c>
      <c r="H8679" s="150">
        <f>Tabela2[[#This Row],[PERCENTUAL REALIZADO2]]*1/100</f>
        <v>0.53900000000000003</v>
      </c>
      <c r="I8679">
        <v>53.9</v>
      </c>
      <c r="J8679" s="111">
        <v>39633</v>
      </c>
      <c r="K8679" s="111">
        <v>42036</v>
      </c>
      <c r="L8679" t="s">
        <v>2</v>
      </c>
      <c r="M8679" t="s">
        <v>84</v>
      </c>
      <c r="N8679" t="s">
        <v>721</v>
      </c>
    </row>
    <row r="8680" spans="1:14" x14ac:dyDescent="0.25">
      <c r="A8680" t="s">
        <v>11083</v>
      </c>
      <c r="B8680" t="s">
        <v>637</v>
      </c>
      <c r="C8680" t="s">
        <v>1458</v>
      </c>
      <c r="D8680" t="s">
        <v>82</v>
      </c>
      <c r="E8680" s="149">
        <v>292500</v>
      </c>
      <c r="F8680" s="149">
        <v>32500</v>
      </c>
      <c r="G8680" s="149">
        <v>325000</v>
      </c>
      <c r="H8680" s="150">
        <f>Tabela2[[#This Row],[PERCENTUAL REALIZADO2]]*1/100</f>
        <v>0.81489999999999996</v>
      </c>
      <c r="I8680">
        <v>81.489999999999995</v>
      </c>
      <c r="J8680" s="111">
        <v>40883</v>
      </c>
      <c r="K8680" s="111">
        <v>42639</v>
      </c>
      <c r="L8680" t="s">
        <v>2</v>
      </c>
      <c r="M8680" t="s">
        <v>84</v>
      </c>
      <c r="N8680" t="s">
        <v>721</v>
      </c>
    </row>
    <row r="8681" spans="1:14" x14ac:dyDescent="0.25">
      <c r="A8681" t="s">
        <v>11049</v>
      </c>
      <c r="B8681" t="s">
        <v>51</v>
      </c>
      <c r="C8681" t="s">
        <v>1469</v>
      </c>
      <c r="D8681" t="s">
        <v>82</v>
      </c>
      <c r="E8681" s="149">
        <v>136500</v>
      </c>
      <c r="F8681" s="149">
        <v>4095</v>
      </c>
      <c r="G8681" s="149">
        <v>140595</v>
      </c>
      <c r="H8681" s="150">
        <f>Tabela2[[#This Row],[PERCENTUAL REALIZADO2]]*1/100</f>
        <v>0.85250000000000004</v>
      </c>
      <c r="I8681">
        <v>85.25</v>
      </c>
      <c r="J8681" s="111">
        <v>40653</v>
      </c>
      <c r="K8681" s="111">
        <v>42734</v>
      </c>
      <c r="L8681" t="s">
        <v>2</v>
      </c>
      <c r="M8681" t="s">
        <v>84</v>
      </c>
      <c r="N8681" t="s">
        <v>721</v>
      </c>
    </row>
    <row r="8682" spans="1:14" x14ac:dyDescent="0.25">
      <c r="A8682" t="s">
        <v>11024</v>
      </c>
      <c r="B8682" t="s">
        <v>62</v>
      </c>
      <c r="C8682" t="s">
        <v>1646</v>
      </c>
      <c r="D8682" t="s">
        <v>117</v>
      </c>
      <c r="E8682" s="149">
        <v>100000</v>
      </c>
      <c r="F8682" s="149">
        <v>3000</v>
      </c>
      <c r="G8682" s="149">
        <v>103000</v>
      </c>
      <c r="H8682" s="150">
        <f>Tabela2[[#This Row],[PERCENTUAL REALIZADO2]]*1/100</f>
        <v>0.18890000000000001</v>
      </c>
      <c r="I8682">
        <v>18.89</v>
      </c>
      <c r="J8682" s="111">
        <v>40731</v>
      </c>
      <c r="K8682" s="111">
        <v>42460</v>
      </c>
      <c r="L8682" t="s">
        <v>2</v>
      </c>
      <c r="M8682" t="s">
        <v>120</v>
      </c>
      <c r="N8682" t="s">
        <v>722</v>
      </c>
    </row>
    <row r="8683" spans="1:14" x14ac:dyDescent="0.25">
      <c r="A8683" t="s">
        <v>11021</v>
      </c>
      <c r="B8683" t="s">
        <v>637</v>
      </c>
      <c r="C8683" t="s">
        <v>11020</v>
      </c>
      <c r="D8683" t="s">
        <v>79</v>
      </c>
      <c r="E8683" s="149">
        <v>195000</v>
      </c>
      <c r="F8683" s="149">
        <v>159877.74</v>
      </c>
      <c r="G8683" s="149">
        <v>354877.74</v>
      </c>
      <c r="H8683" s="150">
        <f>Tabela2[[#This Row],[PERCENTUAL REALIZADO2]]*1/100</f>
        <v>0.88099999999999989</v>
      </c>
      <c r="I8683">
        <v>88.1</v>
      </c>
      <c r="J8683" s="111">
        <v>40252</v>
      </c>
      <c r="K8683" s="111">
        <v>41759</v>
      </c>
      <c r="L8683" t="s">
        <v>2</v>
      </c>
      <c r="M8683" t="s">
        <v>80</v>
      </c>
      <c r="N8683" t="s">
        <v>81</v>
      </c>
    </row>
    <row r="8684" spans="1:14" x14ac:dyDescent="0.25">
      <c r="A8684" t="s">
        <v>11011</v>
      </c>
      <c r="B8684" t="s">
        <v>51</v>
      </c>
      <c r="C8684" t="s">
        <v>11010</v>
      </c>
      <c r="D8684" t="s">
        <v>86</v>
      </c>
      <c r="E8684" s="149">
        <v>3953215.4</v>
      </c>
      <c r="F8684" s="149">
        <v>571954.68000000005</v>
      </c>
      <c r="G8684" s="149">
        <v>4525170.08</v>
      </c>
      <c r="H8684" s="150">
        <f>Tabela2[[#This Row],[PERCENTUAL REALIZADO2]]*1/100</f>
        <v>0.80209999999999992</v>
      </c>
      <c r="I8684">
        <v>80.209999999999994</v>
      </c>
      <c r="J8684" s="111">
        <v>39616</v>
      </c>
      <c r="K8684" s="111">
        <v>42094</v>
      </c>
      <c r="L8684" t="s">
        <v>2</v>
      </c>
      <c r="M8684" t="s">
        <v>715</v>
      </c>
      <c r="N8684" t="s">
        <v>3256</v>
      </c>
    </row>
    <row r="8685" spans="1:14" x14ac:dyDescent="0.25">
      <c r="A8685" t="s">
        <v>10897</v>
      </c>
      <c r="B8685" t="s">
        <v>58</v>
      </c>
      <c r="C8685" t="s">
        <v>4920</v>
      </c>
      <c r="D8685" t="s">
        <v>86</v>
      </c>
      <c r="E8685" s="149">
        <v>1059302.5</v>
      </c>
      <c r="F8685" s="149">
        <v>31252.84</v>
      </c>
      <c r="G8685" s="149">
        <v>1090555.3400000001</v>
      </c>
      <c r="H8685" s="150">
        <f>Tabela2[[#This Row],[PERCENTUAL REALIZADO2]]*1/100</f>
        <v>0.83090000000000008</v>
      </c>
      <c r="I8685">
        <v>83.09</v>
      </c>
      <c r="J8685" s="111">
        <v>39624</v>
      </c>
      <c r="L8685" t="s">
        <v>2</v>
      </c>
      <c r="M8685" t="s">
        <v>84</v>
      </c>
      <c r="N8685" t="s">
        <v>915</v>
      </c>
    </row>
    <row r="8686" spans="1:14" x14ac:dyDescent="0.25">
      <c r="A8686" t="s">
        <v>10897</v>
      </c>
      <c r="B8686" t="s">
        <v>58</v>
      </c>
      <c r="C8686" t="s">
        <v>4920</v>
      </c>
      <c r="D8686" t="s">
        <v>86</v>
      </c>
      <c r="E8686" s="149">
        <v>570242</v>
      </c>
      <c r="F8686" s="149">
        <v>17107.259999999998</v>
      </c>
      <c r="G8686" s="149">
        <v>587349.26</v>
      </c>
      <c r="H8686" s="150">
        <f>Tabela2[[#This Row],[PERCENTUAL REALIZADO2]]*1/100</f>
        <v>0.39280000000000004</v>
      </c>
      <c r="I8686">
        <v>39.28</v>
      </c>
      <c r="J8686" s="111">
        <v>39624</v>
      </c>
      <c r="L8686" t="s">
        <v>2</v>
      </c>
      <c r="M8686" t="s">
        <v>84</v>
      </c>
      <c r="N8686" t="s">
        <v>915</v>
      </c>
    </row>
    <row r="8687" spans="1:14" x14ac:dyDescent="0.25">
      <c r="A8687" t="s">
        <v>11000</v>
      </c>
      <c r="B8687" t="s">
        <v>57</v>
      </c>
      <c r="C8687" t="s">
        <v>1928</v>
      </c>
      <c r="D8687" t="s">
        <v>86</v>
      </c>
      <c r="E8687" s="149">
        <v>1976600</v>
      </c>
      <c r="F8687" s="149">
        <v>59298</v>
      </c>
      <c r="G8687" s="149">
        <v>2035898</v>
      </c>
      <c r="H8687" s="150">
        <f>Tabela2[[#This Row],[PERCENTUAL REALIZADO2]]*1/100</f>
        <v>0.25619999999999998</v>
      </c>
      <c r="I8687">
        <v>25.62</v>
      </c>
      <c r="J8687" s="111">
        <v>39752</v>
      </c>
      <c r="K8687" s="111">
        <v>42946</v>
      </c>
      <c r="L8687" t="s">
        <v>2</v>
      </c>
      <c r="M8687" t="s">
        <v>893</v>
      </c>
      <c r="N8687" t="s">
        <v>894</v>
      </c>
    </row>
    <row r="8688" spans="1:14" x14ac:dyDescent="0.25">
      <c r="A8688" t="s">
        <v>11000</v>
      </c>
      <c r="B8688" t="s">
        <v>57</v>
      </c>
      <c r="C8688" t="s">
        <v>8926</v>
      </c>
      <c r="D8688" t="s">
        <v>86</v>
      </c>
      <c r="E8688" s="149">
        <v>690900</v>
      </c>
      <c r="F8688" s="149">
        <v>20727</v>
      </c>
      <c r="G8688" s="149">
        <v>711627</v>
      </c>
      <c r="H8688" s="150">
        <f>Tabela2[[#This Row],[PERCENTUAL REALIZADO2]]*1/100</f>
        <v>0.50729999999999997</v>
      </c>
      <c r="I8688">
        <v>50.73</v>
      </c>
      <c r="J8688" s="111">
        <v>40345</v>
      </c>
      <c r="K8688" s="111">
        <v>42946</v>
      </c>
      <c r="L8688" t="s">
        <v>2</v>
      </c>
      <c r="M8688" t="s">
        <v>893</v>
      </c>
      <c r="N8688" t="s">
        <v>894</v>
      </c>
    </row>
    <row r="8689" spans="1:14" x14ac:dyDescent="0.25">
      <c r="A8689" t="s">
        <v>10996</v>
      </c>
      <c r="B8689" t="s">
        <v>51</v>
      </c>
      <c r="C8689" t="s">
        <v>1468</v>
      </c>
      <c r="D8689" t="s">
        <v>1117</v>
      </c>
      <c r="E8689" s="149">
        <v>3395000</v>
      </c>
      <c r="F8689" s="149">
        <v>377222.22</v>
      </c>
      <c r="G8689" s="149">
        <v>3772222.22</v>
      </c>
      <c r="H8689" s="150">
        <f>Tabela2[[#This Row],[PERCENTUAL REALIZADO2]]*1/100</f>
        <v>0.66400000000000003</v>
      </c>
      <c r="I8689">
        <v>66.400000000000006</v>
      </c>
      <c r="J8689" s="111">
        <v>39625</v>
      </c>
      <c r="K8689" s="111">
        <v>42673</v>
      </c>
      <c r="L8689" t="s">
        <v>2</v>
      </c>
      <c r="M8689" t="s">
        <v>84</v>
      </c>
      <c r="N8689" t="s">
        <v>10997</v>
      </c>
    </row>
    <row r="8690" spans="1:14" x14ac:dyDescent="0.25">
      <c r="A8690" t="s">
        <v>10992</v>
      </c>
      <c r="B8690" t="s">
        <v>47</v>
      </c>
      <c r="C8690" t="s">
        <v>1925</v>
      </c>
      <c r="D8690" t="s">
        <v>1117</v>
      </c>
      <c r="E8690" s="149">
        <v>291000</v>
      </c>
      <c r="F8690" s="149">
        <v>18500.52</v>
      </c>
      <c r="G8690" s="149">
        <v>309500.52</v>
      </c>
      <c r="H8690" s="150">
        <f>Tabela2[[#This Row],[PERCENTUAL REALIZADO2]]*1/100</f>
        <v>0.56230000000000002</v>
      </c>
      <c r="I8690">
        <v>56.23</v>
      </c>
      <c r="J8690" s="111">
        <v>40634</v>
      </c>
      <c r="K8690" s="111">
        <v>42124</v>
      </c>
      <c r="L8690" t="s">
        <v>2</v>
      </c>
      <c r="M8690" t="s">
        <v>84</v>
      </c>
      <c r="N8690" t="s">
        <v>10991</v>
      </c>
    </row>
    <row r="8691" spans="1:14" x14ac:dyDescent="0.25">
      <c r="A8691" t="s">
        <v>10990</v>
      </c>
      <c r="B8691" t="s">
        <v>45</v>
      </c>
      <c r="C8691" t="s">
        <v>1566</v>
      </c>
      <c r="D8691" t="s">
        <v>1117</v>
      </c>
      <c r="E8691" s="149">
        <v>1164000</v>
      </c>
      <c r="F8691" s="149">
        <v>34920</v>
      </c>
      <c r="G8691" s="149">
        <v>1198920</v>
      </c>
      <c r="H8691" s="150">
        <f>Tabela2[[#This Row],[PERCENTUAL REALIZADO2]]*1/100</f>
        <v>0.95330000000000004</v>
      </c>
      <c r="I8691">
        <v>95.33</v>
      </c>
      <c r="J8691" s="111">
        <v>40231</v>
      </c>
      <c r="K8691" s="111">
        <v>42004</v>
      </c>
      <c r="L8691" t="s">
        <v>2</v>
      </c>
      <c r="M8691" t="s">
        <v>84</v>
      </c>
      <c r="N8691" t="s">
        <v>10991</v>
      </c>
    </row>
    <row r="8692" spans="1:14" x14ac:dyDescent="0.25">
      <c r="A8692" t="s">
        <v>10975</v>
      </c>
      <c r="B8692" t="s">
        <v>57</v>
      </c>
      <c r="C8692" t="s">
        <v>10974</v>
      </c>
      <c r="D8692" t="s">
        <v>82</v>
      </c>
      <c r="E8692" s="149">
        <v>195000</v>
      </c>
      <c r="F8692" s="149">
        <v>5850</v>
      </c>
      <c r="G8692" s="149">
        <v>200850</v>
      </c>
      <c r="H8692" s="150">
        <f>Tabela2[[#This Row],[PERCENTUAL REALIZADO2]]*1/100</f>
        <v>0.78060000000000007</v>
      </c>
      <c r="I8692">
        <v>78.06</v>
      </c>
      <c r="J8692" s="111">
        <v>40021</v>
      </c>
      <c r="K8692" s="111">
        <v>43008</v>
      </c>
      <c r="L8692" t="s">
        <v>2</v>
      </c>
      <c r="M8692" t="s">
        <v>84</v>
      </c>
      <c r="N8692" t="s">
        <v>721</v>
      </c>
    </row>
    <row r="8693" spans="1:14" x14ac:dyDescent="0.25">
      <c r="A8693" t="s">
        <v>10957</v>
      </c>
      <c r="B8693" t="s">
        <v>58</v>
      </c>
      <c r="C8693" t="s">
        <v>1187</v>
      </c>
      <c r="D8693" t="s">
        <v>82</v>
      </c>
      <c r="E8693" s="149">
        <v>945750</v>
      </c>
      <c r="F8693" s="149">
        <v>46683.96</v>
      </c>
      <c r="G8693" s="149">
        <v>992433.96</v>
      </c>
      <c r="H8693" s="150">
        <f>Tabela2[[#This Row],[PERCENTUAL REALIZADO2]]*1/100</f>
        <v>0.44569999999999999</v>
      </c>
      <c r="I8693">
        <v>44.57</v>
      </c>
      <c r="J8693" s="111">
        <v>39608</v>
      </c>
      <c r="K8693" s="111">
        <v>42004</v>
      </c>
      <c r="L8693" t="s">
        <v>2</v>
      </c>
      <c r="M8693" t="s">
        <v>84</v>
      </c>
      <c r="N8693" t="s">
        <v>721</v>
      </c>
    </row>
    <row r="8694" spans="1:14" x14ac:dyDescent="0.25">
      <c r="A8694" t="s">
        <v>10949</v>
      </c>
      <c r="B8694" t="s">
        <v>48</v>
      </c>
      <c r="C8694" t="s">
        <v>3968</v>
      </c>
      <c r="D8694" t="s">
        <v>117</v>
      </c>
      <c r="E8694" s="149">
        <v>200000</v>
      </c>
      <c r="F8694" s="149">
        <v>27087.47</v>
      </c>
      <c r="G8694" s="149">
        <v>227087.47</v>
      </c>
      <c r="H8694" s="150">
        <f>Tabela2[[#This Row],[PERCENTUAL REALIZADO2]]*1/100</f>
        <v>0.95760000000000001</v>
      </c>
      <c r="I8694">
        <v>95.76</v>
      </c>
      <c r="J8694" s="111">
        <v>39596</v>
      </c>
      <c r="K8694" s="111">
        <v>43147</v>
      </c>
      <c r="L8694" t="s">
        <v>2</v>
      </c>
      <c r="M8694" t="s">
        <v>120</v>
      </c>
      <c r="N8694" t="s">
        <v>722</v>
      </c>
    </row>
    <row r="8695" spans="1:14" x14ac:dyDescent="0.25">
      <c r="A8695" t="s">
        <v>10941</v>
      </c>
      <c r="B8695" t="s">
        <v>56</v>
      </c>
      <c r="C8695" t="s">
        <v>10940</v>
      </c>
      <c r="D8695" t="s">
        <v>117</v>
      </c>
      <c r="E8695" s="149">
        <v>275000</v>
      </c>
      <c r="F8695" s="149">
        <v>8250</v>
      </c>
      <c r="G8695" s="149">
        <v>283250</v>
      </c>
      <c r="H8695" s="150">
        <f>Tabela2[[#This Row],[PERCENTUAL REALIZADO2]]*1/100</f>
        <v>0.58520000000000005</v>
      </c>
      <c r="I8695">
        <v>58.52</v>
      </c>
      <c r="J8695" s="111">
        <v>40695</v>
      </c>
      <c r="K8695" s="111">
        <v>42916</v>
      </c>
      <c r="L8695" t="s">
        <v>2</v>
      </c>
      <c r="M8695" t="s">
        <v>120</v>
      </c>
      <c r="N8695" t="s">
        <v>722</v>
      </c>
    </row>
    <row r="8696" spans="1:14" x14ac:dyDescent="0.25">
      <c r="A8696" t="s">
        <v>10937</v>
      </c>
      <c r="B8696" t="s">
        <v>58</v>
      </c>
      <c r="C8696" t="s">
        <v>5487</v>
      </c>
      <c r="D8696" t="s">
        <v>117</v>
      </c>
      <c r="E8696" s="149">
        <v>130000</v>
      </c>
      <c r="F8696" s="149">
        <v>16133.95</v>
      </c>
      <c r="G8696" s="149">
        <v>146133.95000000001</v>
      </c>
      <c r="H8696" s="150">
        <f>Tabela2[[#This Row],[PERCENTUAL REALIZADO2]]*1/100</f>
        <v>0.99909999999999999</v>
      </c>
      <c r="I8696">
        <v>99.91</v>
      </c>
      <c r="J8696" s="111">
        <v>39626</v>
      </c>
      <c r="K8696" s="111">
        <v>42004</v>
      </c>
      <c r="L8696" t="s">
        <v>2</v>
      </c>
      <c r="M8696" t="s">
        <v>120</v>
      </c>
      <c r="N8696" t="s">
        <v>722</v>
      </c>
    </row>
    <row r="8697" spans="1:14" x14ac:dyDescent="0.25">
      <c r="A8697" t="s">
        <v>10916</v>
      </c>
      <c r="B8697" t="s">
        <v>58</v>
      </c>
      <c r="C8697" t="s">
        <v>4920</v>
      </c>
      <c r="D8697" t="s">
        <v>82</v>
      </c>
      <c r="E8697" s="149">
        <v>136500</v>
      </c>
      <c r="F8697" s="149">
        <v>4071.8</v>
      </c>
      <c r="G8697" s="149">
        <v>140571.79999999999</v>
      </c>
      <c r="H8697" s="150">
        <f>Tabela2[[#This Row],[PERCENTUAL REALIZADO2]]*1/100</f>
        <v>0.94519999999999993</v>
      </c>
      <c r="I8697">
        <v>94.52</v>
      </c>
      <c r="J8697" s="111">
        <v>39633</v>
      </c>
      <c r="K8697" s="111">
        <v>42004</v>
      </c>
      <c r="L8697" t="s">
        <v>2</v>
      </c>
      <c r="M8697" t="s">
        <v>84</v>
      </c>
      <c r="N8697" t="s">
        <v>721</v>
      </c>
    </row>
    <row r="8698" spans="1:14" x14ac:dyDescent="0.25">
      <c r="A8698" t="s">
        <v>10897</v>
      </c>
      <c r="B8698" t="s">
        <v>58</v>
      </c>
      <c r="C8698" t="s">
        <v>10896</v>
      </c>
      <c r="D8698" t="s">
        <v>86</v>
      </c>
      <c r="E8698" s="149">
        <v>196400</v>
      </c>
      <c r="F8698" s="149">
        <v>9905.1</v>
      </c>
      <c r="G8698" s="149">
        <v>206305.1</v>
      </c>
      <c r="H8698" s="150">
        <f>Tabela2[[#This Row],[PERCENTUAL REALIZADO2]]*1/100</f>
        <v>0.51880000000000004</v>
      </c>
      <c r="I8698">
        <v>51.88</v>
      </c>
      <c r="J8698" s="111">
        <v>40361</v>
      </c>
      <c r="K8698" s="111">
        <v>41644</v>
      </c>
      <c r="L8698" t="s">
        <v>2</v>
      </c>
      <c r="M8698" t="s">
        <v>84</v>
      </c>
      <c r="N8698" t="s">
        <v>915</v>
      </c>
    </row>
    <row r="8699" spans="1:14" x14ac:dyDescent="0.25">
      <c r="A8699" t="s">
        <v>10891</v>
      </c>
      <c r="B8699" t="s">
        <v>58</v>
      </c>
      <c r="C8699" t="s">
        <v>6096</v>
      </c>
      <c r="D8699" t="s">
        <v>86</v>
      </c>
      <c r="E8699" s="149">
        <v>394200</v>
      </c>
      <c r="F8699" s="149">
        <v>12388.2</v>
      </c>
      <c r="G8699" s="149">
        <v>406588.2</v>
      </c>
      <c r="H8699" s="150">
        <f>Tabela2[[#This Row],[PERCENTUAL REALIZADO2]]*1/100</f>
        <v>0.95569999999999988</v>
      </c>
      <c r="I8699">
        <v>95.57</v>
      </c>
      <c r="J8699" s="111">
        <v>39750</v>
      </c>
      <c r="L8699" t="s">
        <v>2</v>
      </c>
      <c r="M8699" t="s">
        <v>893</v>
      </c>
      <c r="N8699" t="s">
        <v>894</v>
      </c>
    </row>
    <row r="8700" spans="1:14" x14ac:dyDescent="0.25">
      <c r="A8700" t="s">
        <v>1498</v>
      </c>
      <c r="B8700" t="s">
        <v>52</v>
      </c>
      <c r="C8700" t="s">
        <v>9719</v>
      </c>
      <c r="D8700" t="s">
        <v>86</v>
      </c>
      <c r="E8700" s="149">
        <v>5635900</v>
      </c>
      <c r="F8700" s="149">
        <v>281795</v>
      </c>
      <c r="G8700" s="149">
        <v>5917695</v>
      </c>
      <c r="H8700" s="150">
        <f>Tabela2[[#This Row],[PERCENTUAL REALIZADO2]]*1/100</f>
        <v>0.87470000000000003</v>
      </c>
      <c r="I8700">
        <v>87.47</v>
      </c>
      <c r="J8700" s="111">
        <v>39629</v>
      </c>
      <c r="K8700" s="111">
        <v>42097</v>
      </c>
      <c r="L8700" t="s">
        <v>2</v>
      </c>
      <c r="M8700" t="s">
        <v>84</v>
      </c>
      <c r="N8700" t="s">
        <v>915</v>
      </c>
    </row>
    <row r="8701" spans="1:14" x14ac:dyDescent="0.25">
      <c r="A8701" t="s">
        <v>1498</v>
      </c>
      <c r="B8701" t="s">
        <v>52</v>
      </c>
      <c r="C8701" t="s">
        <v>1788</v>
      </c>
      <c r="D8701" t="s">
        <v>86</v>
      </c>
      <c r="E8701" s="149">
        <v>493100</v>
      </c>
      <c r="F8701" s="149">
        <v>24655</v>
      </c>
      <c r="G8701" s="149">
        <v>517755</v>
      </c>
      <c r="H8701" s="150">
        <f>Tabela2[[#This Row],[PERCENTUAL REALIZADO2]]*1/100</f>
        <v>0.75829999999999997</v>
      </c>
      <c r="I8701">
        <v>75.83</v>
      </c>
      <c r="J8701" s="111">
        <v>39616</v>
      </c>
      <c r="K8701" s="111">
        <v>42338</v>
      </c>
      <c r="L8701" t="s">
        <v>2</v>
      </c>
      <c r="M8701" t="s">
        <v>84</v>
      </c>
      <c r="N8701" t="s">
        <v>915</v>
      </c>
    </row>
    <row r="8702" spans="1:14" x14ac:dyDescent="0.25">
      <c r="A8702" t="s">
        <v>921</v>
      </c>
      <c r="B8702" t="s">
        <v>47</v>
      </c>
      <c r="C8702" t="s">
        <v>10856</v>
      </c>
      <c r="D8702" t="s">
        <v>86</v>
      </c>
      <c r="E8702" s="149">
        <v>295300</v>
      </c>
      <c r="F8702" s="149">
        <v>15542.55</v>
      </c>
      <c r="G8702" s="149">
        <v>310842.55</v>
      </c>
      <c r="H8702" s="150">
        <f>Tabela2[[#This Row],[PERCENTUAL REALIZADO2]]*1/100</f>
        <v>0.34240000000000004</v>
      </c>
      <c r="I8702">
        <v>34.24</v>
      </c>
      <c r="J8702" s="111">
        <v>39731</v>
      </c>
      <c r="K8702" s="111">
        <v>42313</v>
      </c>
      <c r="L8702" t="s">
        <v>2</v>
      </c>
      <c r="M8702" t="s">
        <v>84</v>
      </c>
      <c r="N8702" t="s">
        <v>915</v>
      </c>
    </row>
    <row r="8703" spans="1:14" x14ac:dyDescent="0.25">
      <c r="A8703" t="s">
        <v>10853</v>
      </c>
      <c r="B8703" t="s">
        <v>55</v>
      </c>
      <c r="C8703" t="s">
        <v>10852</v>
      </c>
      <c r="D8703" t="s">
        <v>82</v>
      </c>
      <c r="E8703" s="149">
        <v>390000</v>
      </c>
      <c r="F8703" s="149">
        <v>38069.35</v>
      </c>
      <c r="G8703" s="149">
        <v>428069.35</v>
      </c>
      <c r="H8703" s="150">
        <f>Tabela2[[#This Row],[PERCENTUAL REALIZADO2]]*1/100</f>
        <v>0.50229999999999997</v>
      </c>
      <c r="I8703">
        <v>50.23</v>
      </c>
      <c r="J8703" s="111">
        <v>40798</v>
      </c>
      <c r="K8703" s="111">
        <v>42916</v>
      </c>
      <c r="L8703" t="s">
        <v>2</v>
      </c>
      <c r="M8703" t="s">
        <v>84</v>
      </c>
      <c r="N8703" t="s">
        <v>721</v>
      </c>
    </row>
    <row r="8704" spans="1:14" x14ac:dyDescent="0.25">
      <c r="A8704" t="s">
        <v>10850</v>
      </c>
      <c r="B8704" t="s">
        <v>57</v>
      </c>
      <c r="C8704" t="s">
        <v>10849</v>
      </c>
      <c r="D8704" t="s">
        <v>82</v>
      </c>
      <c r="E8704" s="149">
        <v>1170000</v>
      </c>
      <c r="F8704" s="149">
        <v>35100</v>
      </c>
      <c r="G8704" s="149">
        <v>1205100</v>
      </c>
      <c r="H8704" s="150">
        <f>Tabela2[[#This Row],[PERCENTUAL REALIZADO2]]*1/100</f>
        <v>0.39329999999999998</v>
      </c>
      <c r="I8704">
        <v>39.33</v>
      </c>
      <c r="J8704" s="111">
        <v>40140</v>
      </c>
      <c r="K8704" s="111">
        <v>42734</v>
      </c>
      <c r="L8704" t="s">
        <v>2</v>
      </c>
      <c r="M8704" t="s">
        <v>84</v>
      </c>
      <c r="N8704" t="s">
        <v>721</v>
      </c>
    </row>
    <row r="8705" spans="1:14" x14ac:dyDescent="0.25">
      <c r="A8705" t="s">
        <v>10848</v>
      </c>
      <c r="B8705" t="s">
        <v>53</v>
      </c>
      <c r="C8705" t="s">
        <v>10847</v>
      </c>
      <c r="D8705" t="s">
        <v>90</v>
      </c>
      <c r="E8705" s="149">
        <v>130000</v>
      </c>
      <c r="F8705" s="149">
        <v>102774.91</v>
      </c>
      <c r="G8705" s="149">
        <v>232774.91</v>
      </c>
      <c r="H8705" s="150">
        <f>Tabela2[[#This Row],[PERCENTUAL REALIZADO2]]*1/100</f>
        <v>0.24350000000000002</v>
      </c>
      <c r="I8705">
        <v>24.35</v>
      </c>
      <c r="J8705" s="111">
        <v>40337</v>
      </c>
      <c r="K8705" s="111">
        <v>41973</v>
      </c>
      <c r="L8705" t="s">
        <v>2</v>
      </c>
      <c r="M8705" t="s">
        <v>80</v>
      </c>
      <c r="N8705" t="s">
        <v>112</v>
      </c>
    </row>
    <row r="8706" spans="1:14" x14ac:dyDescent="0.25">
      <c r="A8706" t="s">
        <v>10841</v>
      </c>
      <c r="B8706" t="s">
        <v>50</v>
      </c>
      <c r="C8706" t="s">
        <v>10840</v>
      </c>
      <c r="D8706" t="s">
        <v>90</v>
      </c>
      <c r="E8706" s="149">
        <v>138000</v>
      </c>
      <c r="F8706" s="149">
        <v>6900</v>
      </c>
      <c r="G8706" s="149">
        <v>144900</v>
      </c>
      <c r="H8706" s="150">
        <f>Tabela2[[#This Row],[PERCENTUAL REALIZADO2]]*1/100</f>
        <v>0.49159999999999998</v>
      </c>
      <c r="I8706">
        <v>49.16</v>
      </c>
      <c r="J8706" s="111">
        <v>40084</v>
      </c>
      <c r="L8706" t="s">
        <v>2</v>
      </c>
      <c r="M8706" t="s">
        <v>80</v>
      </c>
      <c r="N8706" t="s">
        <v>899</v>
      </c>
    </row>
    <row r="8707" spans="1:14" x14ac:dyDescent="0.25">
      <c r="A8707" t="s">
        <v>1555</v>
      </c>
      <c r="B8707" t="s">
        <v>45</v>
      </c>
      <c r="C8707" t="s">
        <v>10817</v>
      </c>
      <c r="D8707" t="s">
        <v>86</v>
      </c>
      <c r="E8707" s="149">
        <v>196400</v>
      </c>
      <c r="F8707" s="149">
        <v>5892</v>
      </c>
      <c r="G8707" s="149">
        <v>202292</v>
      </c>
      <c r="H8707" s="150">
        <f>Tabela2[[#This Row],[PERCENTUAL REALIZADO2]]*1/100</f>
        <v>0.98860000000000003</v>
      </c>
      <c r="I8707">
        <v>98.86</v>
      </c>
      <c r="J8707" s="111">
        <v>39903</v>
      </c>
      <c r="K8707" s="111">
        <v>41641</v>
      </c>
      <c r="L8707" t="s">
        <v>2</v>
      </c>
      <c r="M8707" t="s">
        <v>84</v>
      </c>
      <c r="N8707" t="s">
        <v>915</v>
      </c>
    </row>
    <row r="8708" spans="1:14" x14ac:dyDescent="0.25">
      <c r="A8708" t="s">
        <v>8054</v>
      </c>
      <c r="B8708" t="s">
        <v>57</v>
      </c>
      <c r="C8708" t="s">
        <v>1840</v>
      </c>
      <c r="D8708" t="s">
        <v>86</v>
      </c>
      <c r="E8708" s="149">
        <v>592000</v>
      </c>
      <c r="F8708" s="149">
        <v>22925.88</v>
      </c>
      <c r="G8708" s="149">
        <v>614925.88</v>
      </c>
      <c r="H8708" s="150">
        <f>Tabela2[[#This Row],[PERCENTUAL REALIZADO2]]*1/100</f>
        <v>0.71829999999999994</v>
      </c>
      <c r="I8708">
        <v>71.83</v>
      </c>
      <c r="J8708" s="111">
        <v>40391</v>
      </c>
      <c r="K8708" s="111">
        <v>42824</v>
      </c>
      <c r="L8708" t="s">
        <v>2</v>
      </c>
      <c r="M8708" t="s">
        <v>84</v>
      </c>
      <c r="N8708" t="s">
        <v>915</v>
      </c>
    </row>
    <row r="8709" spans="1:14" x14ac:dyDescent="0.25">
      <c r="A8709" t="s">
        <v>10809</v>
      </c>
      <c r="B8709" t="s">
        <v>62</v>
      </c>
      <c r="C8709" t="s">
        <v>1359</v>
      </c>
      <c r="D8709" t="s">
        <v>86</v>
      </c>
      <c r="E8709" s="149">
        <v>137060</v>
      </c>
      <c r="F8709" s="149">
        <v>7600</v>
      </c>
      <c r="G8709" s="149">
        <v>144660</v>
      </c>
      <c r="H8709" s="150">
        <f>Tabela2[[#This Row],[PERCENTUAL REALIZADO2]]*1/100</f>
        <v>0.91890000000000005</v>
      </c>
      <c r="I8709">
        <v>91.89</v>
      </c>
      <c r="J8709" s="111">
        <v>40043</v>
      </c>
      <c r="L8709" t="s">
        <v>2</v>
      </c>
      <c r="M8709" t="s">
        <v>84</v>
      </c>
      <c r="N8709" t="s">
        <v>915</v>
      </c>
    </row>
    <row r="8710" spans="1:14" x14ac:dyDescent="0.25">
      <c r="A8710" t="s">
        <v>10797</v>
      </c>
      <c r="B8710" t="s">
        <v>51</v>
      </c>
      <c r="C8710" t="s">
        <v>1473</v>
      </c>
      <c r="D8710" t="s">
        <v>86</v>
      </c>
      <c r="E8710" s="149">
        <v>344750</v>
      </c>
      <c r="F8710" s="149">
        <v>10342.5</v>
      </c>
      <c r="G8710" s="149">
        <v>355092.5</v>
      </c>
      <c r="H8710" s="150">
        <f>Tabela2[[#This Row],[PERCENTUAL REALIZADO2]]*1/100</f>
        <v>0.82</v>
      </c>
      <c r="I8710">
        <v>82</v>
      </c>
      <c r="J8710" s="111">
        <v>40330</v>
      </c>
      <c r="K8710" s="111">
        <v>43040</v>
      </c>
      <c r="L8710" t="s">
        <v>2</v>
      </c>
      <c r="M8710" t="s">
        <v>84</v>
      </c>
      <c r="N8710" t="s">
        <v>915</v>
      </c>
    </row>
    <row r="8711" spans="1:14" x14ac:dyDescent="0.25">
      <c r="A8711" t="s">
        <v>1487</v>
      </c>
      <c r="B8711" t="s">
        <v>56</v>
      </c>
      <c r="C8711" t="s">
        <v>10794</v>
      </c>
      <c r="D8711" t="s">
        <v>90</v>
      </c>
      <c r="E8711" s="149">
        <v>195979</v>
      </c>
      <c r="F8711" s="149">
        <v>6062</v>
      </c>
      <c r="G8711" s="149">
        <v>202041</v>
      </c>
      <c r="H8711" s="150">
        <f>Tabela2[[#This Row],[PERCENTUAL REALIZADO2]]*1/100</f>
        <v>0.78969999999999996</v>
      </c>
      <c r="I8711">
        <v>78.97</v>
      </c>
      <c r="J8711" s="111">
        <v>39605</v>
      </c>
      <c r="K8711" s="111">
        <v>42916</v>
      </c>
      <c r="L8711" t="s">
        <v>2</v>
      </c>
      <c r="M8711" t="s">
        <v>80</v>
      </c>
      <c r="N8711" t="s">
        <v>880</v>
      </c>
    </row>
    <row r="8712" spans="1:14" x14ac:dyDescent="0.25">
      <c r="A8712" t="s">
        <v>10782</v>
      </c>
      <c r="B8712" t="s">
        <v>55</v>
      </c>
      <c r="C8712" t="s">
        <v>10617</v>
      </c>
      <c r="D8712" t="s">
        <v>79</v>
      </c>
      <c r="E8712" s="149">
        <v>3900000</v>
      </c>
      <c r="F8712" s="149">
        <v>390000</v>
      </c>
      <c r="G8712" s="149">
        <v>4290000</v>
      </c>
      <c r="H8712" s="150">
        <f>Tabela2[[#This Row],[PERCENTUAL REALIZADO2]]*1/100</f>
        <v>0.81540000000000001</v>
      </c>
      <c r="I8712">
        <v>81.540000000000006</v>
      </c>
      <c r="J8712" s="111">
        <v>40360</v>
      </c>
      <c r="K8712" s="111">
        <v>43585</v>
      </c>
      <c r="L8712" t="s">
        <v>2</v>
      </c>
      <c r="M8712" t="s">
        <v>80</v>
      </c>
      <c r="N8712" t="s">
        <v>81</v>
      </c>
    </row>
    <row r="8713" spans="1:14" x14ac:dyDescent="0.25">
      <c r="A8713" t="s">
        <v>10781</v>
      </c>
      <c r="B8713" t="s">
        <v>64</v>
      </c>
      <c r="C8713" t="s">
        <v>1456</v>
      </c>
      <c r="D8713" t="s">
        <v>90</v>
      </c>
      <c r="E8713" s="149">
        <v>1000000</v>
      </c>
      <c r="F8713" s="149">
        <v>52632</v>
      </c>
      <c r="G8713" s="149">
        <v>1052632</v>
      </c>
      <c r="H8713" s="150">
        <f>Tabela2[[#This Row],[PERCENTUAL REALIZADO2]]*1/100</f>
        <v>0.87790000000000001</v>
      </c>
      <c r="I8713">
        <v>87.79</v>
      </c>
      <c r="J8713" s="111">
        <v>39863</v>
      </c>
      <c r="K8713" s="111">
        <v>42383</v>
      </c>
      <c r="L8713" t="s">
        <v>2</v>
      </c>
      <c r="M8713" t="s">
        <v>80</v>
      </c>
      <c r="N8713" t="s">
        <v>899</v>
      </c>
    </row>
    <row r="8714" spans="1:14" x14ac:dyDescent="0.25">
      <c r="A8714" t="s">
        <v>1933</v>
      </c>
      <c r="B8714" t="s">
        <v>48</v>
      </c>
      <c r="C8714" t="s">
        <v>10774</v>
      </c>
      <c r="D8714" t="s">
        <v>90</v>
      </c>
      <c r="E8714" s="149">
        <v>268205</v>
      </c>
      <c r="F8714" s="149">
        <v>8295</v>
      </c>
      <c r="G8714" s="149">
        <v>276500</v>
      </c>
      <c r="H8714" s="150">
        <f>Tabela2[[#This Row],[PERCENTUAL REALIZADO2]]*1/100</f>
        <v>0.56779999999999997</v>
      </c>
      <c r="I8714">
        <v>56.78</v>
      </c>
      <c r="J8714" s="111">
        <v>39605</v>
      </c>
      <c r="K8714" s="111">
        <v>42816</v>
      </c>
      <c r="L8714" t="s">
        <v>2</v>
      </c>
      <c r="M8714" t="s">
        <v>80</v>
      </c>
      <c r="N8714" t="s">
        <v>880</v>
      </c>
    </row>
    <row r="8715" spans="1:14" x14ac:dyDescent="0.25">
      <c r="A8715" t="s">
        <v>10773</v>
      </c>
      <c r="B8715" t="s">
        <v>48</v>
      </c>
      <c r="C8715" t="s">
        <v>10772</v>
      </c>
      <c r="D8715" t="s">
        <v>90</v>
      </c>
      <c r="E8715" s="149">
        <v>227050</v>
      </c>
      <c r="F8715" s="149">
        <v>11950</v>
      </c>
      <c r="G8715" s="149">
        <v>239000</v>
      </c>
      <c r="H8715" s="150">
        <f>Tabela2[[#This Row],[PERCENTUAL REALIZADO2]]*1/100</f>
        <v>0.41570000000000001</v>
      </c>
      <c r="I8715">
        <v>41.57</v>
      </c>
      <c r="J8715" s="111">
        <v>39930</v>
      </c>
      <c r="K8715" s="111">
        <v>43028</v>
      </c>
      <c r="L8715" t="s">
        <v>2</v>
      </c>
      <c r="M8715" t="s">
        <v>80</v>
      </c>
      <c r="N8715" t="s">
        <v>112</v>
      </c>
    </row>
    <row r="8716" spans="1:14" x14ac:dyDescent="0.25">
      <c r="A8716" t="s">
        <v>10756</v>
      </c>
      <c r="B8716" t="s">
        <v>47</v>
      </c>
      <c r="C8716" t="s">
        <v>10755</v>
      </c>
      <c r="D8716" t="s">
        <v>86</v>
      </c>
      <c r="E8716" s="149">
        <v>675667.41</v>
      </c>
      <c r="F8716" s="149">
        <v>20270.02</v>
      </c>
      <c r="G8716" s="149">
        <v>695937.43</v>
      </c>
      <c r="H8716" s="150">
        <f>Tabela2[[#This Row],[PERCENTUAL REALIZADO2]]*1/100</f>
        <v>0</v>
      </c>
      <c r="I8716">
        <v>0</v>
      </c>
      <c r="J8716" s="111">
        <v>39633</v>
      </c>
      <c r="L8716" t="s">
        <v>2</v>
      </c>
      <c r="M8716" t="s">
        <v>84</v>
      </c>
      <c r="N8716" t="s">
        <v>915</v>
      </c>
    </row>
    <row r="8717" spans="1:14" x14ac:dyDescent="0.25">
      <c r="A8717" t="s">
        <v>10752</v>
      </c>
      <c r="B8717" t="s">
        <v>65</v>
      </c>
      <c r="C8717" t="s">
        <v>10412</v>
      </c>
      <c r="D8717" t="s">
        <v>90</v>
      </c>
      <c r="E8717" s="149">
        <v>279505</v>
      </c>
      <c r="F8717" s="149">
        <v>8645</v>
      </c>
      <c r="G8717" s="149">
        <v>288150</v>
      </c>
      <c r="H8717" s="150">
        <f>Tabela2[[#This Row],[PERCENTUAL REALIZADO2]]*1/100</f>
        <v>0.51950000000000007</v>
      </c>
      <c r="I8717">
        <v>51.95</v>
      </c>
      <c r="J8717" s="111">
        <v>39582</v>
      </c>
      <c r="K8717" s="111">
        <v>42124</v>
      </c>
      <c r="L8717" t="s">
        <v>2</v>
      </c>
      <c r="M8717" t="s">
        <v>80</v>
      </c>
      <c r="N8717" t="s">
        <v>880</v>
      </c>
    </row>
    <row r="8718" spans="1:14" x14ac:dyDescent="0.25">
      <c r="A8718" t="s">
        <v>1487</v>
      </c>
      <c r="B8718" t="s">
        <v>58</v>
      </c>
      <c r="C8718" t="s">
        <v>10751</v>
      </c>
      <c r="D8718" t="s">
        <v>90</v>
      </c>
      <c r="E8718" s="149">
        <v>1606577</v>
      </c>
      <c r="F8718" s="149">
        <v>49688</v>
      </c>
      <c r="G8718" s="149">
        <v>1656265</v>
      </c>
      <c r="H8718" s="150">
        <f>Tabela2[[#This Row],[PERCENTUAL REALIZADO2]]*1/100</f>
        <v>0.39899999999999997</v>
      </c>
      <c r="I8718">
        <v>39.9</v>
      </c>
      <c r="J8718" s="111">
        <v>39647</v>
      </c>
      <c r="K8718" s="111">
        <v>42735</v>
      </c>
      <c r="L8718" t="s">
        <v>2</v>
      </c>
      <c r="M8718" t="s">
        <v>80</v>
      </c>
      <c r="N8718" t="s">
        <v>880</v>
      </c>
    </row>
    <row r="8719" spans="1:14" x14ac:dyDescent="0.25">
      <c r="A8719" t="s">
        <v>10740</v>
      </c>
      <c r="B8719" t="s">
        <v>48</v>
      </c>
      <c r="C8719" t="s">
        <v>10739</v>
      </c>
      <c r="D8719" t="s">
        <v>90</v>
      </c>
      <c r="E8719" s="149">
        <v>184110</v>
      </c>
      <c r="F8719" s="149">
        <v>9690</v>
      </c>
      <c r="G8719" s="149">
        <v>193800</v>
      </c>
      <c r="H8719" s="150">
        <f>Tabela2[[#This Row],[PERCENTUAL REALIZADO2]]*1/100</f>
        <v>0.72689999999999999</v>
      </c>
      <c r="I8719">
        <v>72.69</v>
      </c>
      <c r="J8719" s="111">
        <v>39997</v>
      </c>
      <c r="K8719" s="111">
        <v>43038</v>
      </c>
      <c r="L8719" t="s">
        <v>2</v>
      </c>
      <c r="M8719" t="s">
        <v>80</v>
      </c>
      <c r="N8719" t="s">
        <v>112</v>
      </c>
    </row>
    <row r="8720" spans="1:14" x14ac:dyDescent="0.25">
      <c r="A8720" t="s">
        <v>1555</v>
      </c>
      <c r="B8720" t="s">
        <v>58</v>
      </c>
      <c r="C8720" t="s">
        <v>1226</v>
      </c>
      <c r="D8720" t="s">
        <v>86</v>
      </c>
      <c r="E8720" s="149">
        <v>295300</v>
      </c>
      <c r="F8720" s="149">
        <v>43730.22</v>
      </c>
      <c r="G8720" s="149">
        <v>339030.22</v>
      </c>
      <c r="H8720" s="150">
        <f>Tabela2[[#This Row],[PERCENTUAL REALIZADO2]]*1/100</f>
        <v>0.92059999999999997</v>
      </c>
      <c r="I8720">
        <v>92.06</v>
      </c>
      <c r="J8720" s="111">
        <v>39624</v>
      </c>
      <c r="K8720" s="111">
        <v>42004</v>
      </c>
      <c r="L8720" t="s">
        <v>2</v>
      </c>
      <c r="M8720" t="s">
        <v>84</v>
      </c>
      <c r="N8720" t="s">
        <v>915</v>
      </c>
    </row>
    <row r="8721" spans="1:14" x14ac:dyDescent="0.25">
      <c r="A8721" t="s">
        <v>1555</v>
      </c>
      <c r="B8721" t="s">
        <v>58</v>
      </c>
      <c r="C8721" t="s">
        <v>1187</v>
      </c>
      <c r="D8721" t="s">
        <v>86</v>
      </c>
      <c r="E8721" s="149">
        <v>537605</v>
      </c>
      <c r="F8721" s="149">
        <v>173531.15</v>
      </c>
      <c r="G8721" s="149">
        <v>711136.15</v>
      </c>
      <c r="H8721" s="150">
        <f>Tabela2[[#This Row],[PERCENTUAL REALIZADO2]]*1/100</f>
        <v>0.127</v>
      </c>
      <c r="I8721">
        <v>12.7</v>
      </c>
      <c r="J8721" s="111">
        <v>39625</v>
      </c>
      <c r="K8721" s="111">
        <v>42004</v>
      </c>
      <c r="L8721" t="s">
        <v>2</v>
      </c>
      <c r="M8721" t="s">
        <v>84</v>
      </c>
      <c r="N8721" t="s">
        <v>915</v>
      </c>
    </row>
    <row r="8722" spans="1:14" x14ac:dyDescent="0.25">
      <c r="A8722" t="s">
        <v>616</v>
      </c>
      <c r="B8722" t="s">
        <v>55</v>
      </c>
      <c r="C8722" t="s">
        <v>1888</v>
      </c>
      <c r="D8722" t="s">
        <v>86</v>
      </c>
      <c r="E8722" s="149">
        <v>394200</v>
      </c>
      <c r="F8722" s="149">
        <v>11826</v>
      </c>
      <c r="G8722" s="149">
        <v>406026</v>
      </c>
      <c r="H8722" s="150">
        <f>Tabela2[[#This Row],[PERCENTUAL REALIZADO2]]*1/100</f>
        <v>0.80260000000000009</v>
      </c>
      <c r="I8722">
        <v>80.260000000000005</v>
      </c>
      <c r="J8722" s="111">
        <v>39601</v>
      </c>
      <c r="K8722" s="111">
        <v>42916</v>
      </c>
      <c r="L8722" t="s">
        <v>2</v>
      </c>
      <c r="M8722" t="s">
        <v>84</v>
      </c>
      <c r="N8722" t="s">
        <v>915</v>
      </c>
    </row>
    <row r="8723" spans="1:14" x14ac:dyDescent="0.25">
      <c r="A8723" t="s">
        <v>10667</v>
      </c>
      <c r="B8723" t="s">
        <v>64</v>
      </c>
      <c r="C8723" t="s">
        <v>2204</v>
      </c>
      <c r="D8723" t="s">
        <v>117</v>
      </c>
      <c r="E8723" s="149">
        <v>1573469.77</v>
      </c>
      <c r="F8723" s="149">
        <v>47204.09</v>
      </c>
      <c r="G8723" s="149">
        <v>1620673.86</v>
      </c>
      <c r="H8723" s="150">
        <f>Tabela2[[#This Row],[PERCENTUAL REALIZADO2]]*1/100</f>
        <v>0.87790000000000001</v>
      </c>
      <c r="I8723">
        <v>87.79</v>
      </c>
      <c r="J8723" s="111">
        <v>39621</v>
      </c>
      <c r="K8723" s="111">
        <v>42726</v>
      </c>
      <c r="L8723" t="s">
        <v>2</v>
      </c>
      <c r="M8723" t="s">
        <v>120</v>
      </c>
      <c r="N8723" t="s">
        <v>722</v>
      </c>
    </row>
    <row r="8724" spans="1:14" x14ac:dyDescent="0.25">
      <c r="A8724" t="s">
        <v>10652</v>
      </c>
      <c r="B8724" t="s">
        <v>53</v>
      </c>
      <c r="C8724" t="s">
        <v>10651</v>
      </c>
      <c r="D8724" t="s">
        <v>117</v>
      </c>
      <c r="E8724" s="149">
        <v>4000000</v>
      </c>
      <c r="F8724" s="149">
        <v>1382273.44</v>
      </c>
      <c r="G8724" s="149">
        <v>5382273.4400000004</v>
      </c>
      <c r="H8724" s="150">
        <f>Tabela2[[#This Row],[PERCENTUAL REALIZADO2]]*1/100</f>
        <v>0.31420000000000003</v>
      </c>
      <c r="I8724">
        <v>31.42</v>
      </c>
      <c r="J8724" s="111">
        <v>40477</v>
      </c>
      <c r="K8724" s="111">
        <v>43646</v>
      </c>
      <c r="L8724" t="s">
        <v>2</v>
      </c>
      <c r="M8724" t="s">
        <v>120</v>
      </c>
      <c r="N8724" t="s">
        <v>1476</v>
      </c>
    </row>
    <row r="8725" spans="1:14" x14ac:dyDescent="0.25">
      <c r="A8725" t="s">
        <v>10650</v>
      </c>
      <c r="B8725" t="s">
        <v>56</v>
      </c>
      <c r="C8725" t="s">
        <v>1105</v>
      </c>
      <c r="D8725" t="s">
        <v>117</v>
      </c>
      <c r="E8725" s="149">
        <v>1750000</v>
      </c>
      <c r="F8725" s="149">
        <v>87500</v>
      </c>
      <c r="G8725" s="149">
        <v>1837500</v>
      </c>
      <c r="H8725" s="150">
        <f>Tabela2[[#This Row],[PERCENTUAL REALIZADO2]]*1/100</f>
        <v>0.90189999999999992</v>
      </c>
      <c r="I8725">
        <v>90.19</v>
      </c>
      <c r="J8725" s="111">
        <v>40662</v>
      </c>
      <c r="K8725" s="111">
        <v>42916</v>
      </c>
      <c r="L8725" t="s">
        <v>2</v>
      </c>
      <c r="M8725" t="s">
        <v>120</v>
      </c>
      <c r="N8725" t="s">
        <v>722</v>
      </c>
    </row>
    <row r="8726" spans="1:14" x14ac:dyDescent="0.25">
      <c r="A8726" t="s">
        <v>10645</v>
      </c>
      <c r="B8726" t="s">
        <v>64</v>
      </c>
      <c r="C8726" t="s">
        <v>5539</v>
      </c>
      <c r="D8726" t="s">
        <v>86</v>
      </c>
      <c r="E8726" s="149">
        <v>1729350</v>
      </c>
      <c r="F8726" s="149">
        <v>61420</v>
      </c>
      <c r="G8726" s="149">
        <v>1790770</v>
      </c>
      <c r="H8726" s="150">
        <f>Tabela2[[#This Row],[PERCENTUAL REALIZADO2]]*1/100</f>
        <v>6.3600000000000004E-2</v>
      </c>
      <c r="I8726">
        <v>6.36</v>
      </c>
      <c r="J8726" s="111">
        <v>40499</v>
      </c>
      <c r="L8726" t="s">
        <v>2</v>
      </c>
      <c r="M8726" t="s">
        <v>893</v>
      </c>
      <c r="N8726" t="s">
        <v>894</v>
      </c>
    </row>
    <row r="8727" spans="1:14" x14ac:dyDescent="0.25">
      <c r="A8727" t="s">
        <v>10638</v>
      </c>
      <c r="B8727" t="s">
        <v>637</v>
      </c>
      <c r="C8727" t="s">
        <v>1630</v>
      </c>
      <c r="D8727" t="s">
        <v>86</v>
      </c>
      <c r="E8727" s="149">
        <v>690900</v>
      </c>
      <c r="F8727" s="149">
        <v>73691.39</v>
      </c>
      <c r="G8727" s="149">
        <v>764591.39</v>
      </c>
      <c r="H8727" s="150">
        <f>Tabela2[[#This Row],[PERCENTUAL REALIZADO2]]*1/100</f>
        <v>0.31129999999999997</v>
      </c>
      <c r="I8727">
        <v>31.13</v>
      </c>
      <c r="J8727" s="111">
        <v>40323</v>
      </c>
      <c r="K8727" s="111">
        <v>42093</v>
      </c>
      <c r="L8727" t="s">
        <v>2</v>
      </c>
      <c r="M8727" t="s">
        <v>84</v>
      </c>
      <c r="N8727" t="s">
        <v>915</v>
      </c>
    </row>
    <row r="8728" spans="1:14" x14ac:dyDescent="0.25">
      <c r="A8728" t="s">
        <v>10627</v>
      </c>
      <c r="B8728" t="s">
        <v>68</v>
      </c>
      <c r="C8728" t="s">
        <v>10629</v>
      </c>
      <c r="D8728" t="s">
        <v>86</v>
      </c>
      <c r="E8728" s="149">
        <v>1679900</v>
      </c>
      <c r="F8728" s="149">
        <v>929437.46</v>
      </c>
      <c r="G8728" s="149">
        <v>2609337.46</v>
      </c>
      <c r="H8728" s="150">
        <f>Tabela2[[#This Row],[PERCENTUAL REALIZADO2]]*1/100</f>
        <v>0.18280000000000002</v>
      </c>
      <c r="I8728">
        <v>18.28</v>
      </c>
      <c r="J8728" s="111">
        <v>40662</v>
      </c>
      <c r="K8728" s="111">
        <v>42614</v>
      </c>
      <c r="L8728" t="s">
        <v>2</v>
      </c>
      <c r="M8728" t="s">
        <v>84</v>
      </c>
      <c r="N8728" t="s">
        <v>1233</v>
      </c>
    </row>
    <row r="8729" spans="1:14" x14ac:dyDescent="0.25">
      <c r="A8729" t="s">
        <v>10627</v>
      </c>
      <c r="B8729" t="s">
        <v>51</v>
      </c>
      <c r="C8729" t="s">
        <v>2232</v>
      </c>
      <c r="D8729" t="s">
        <v>86</v>
      </c>
      <c r="E8729" s="149">
        <v>493100</v>
      </c>
      <c r="F8729" s="149">
        <v>15152.82</v>
      </c>
      <c r="G8729" s="149">
        <v>508252.82</v>
      </c>
      <c r="H8729" s="150">
        <f>Tabela2[[#This Row],[PERCENTUAL REALIZADO2]]*1/100</f>
        <v>0.83250000000000002</v>
      </c>
      <c r="I8729">
        <v>83.25</v>
      </c>
      <c r="J8729" s="111">
        <v>39633</v>
      </c>
      <c r="K8729" s="111">
        <v>42766</v>
      </c>
      <c r="L8729" t="s">
        <v>2</v>
      </c>
      <c r="M8729" t="s">
        <v>84</v>
      </c>
      <c r="N8729" t="s">
        <v>915</v>
      </c>
    </row>
    <row r="8730" spans="1:14" x14ac:dyDescent="0.25">
      <c r="A8730" t="s">
        <v>10618</v>
      </c>
      <c r="B8730" t="s">
        <v>55</v>
      </c>
      <c r="C8730" t="s">
        <v>10617</v>
      </c>
      <c r="D8730" t="s">
        <v>79</v>
      </c>
      <c r="E8730" s="149">
        <v>7800000</v>
      </c>
      <c r="F8730" s="149">
        <v>780000</v>
      </c>
      <c r="G8730" s="149">
        <v>8580000</v>
      </c>
      <c r="H8730" s="150">
        <f>Tabela2[[#This Row],[PERCENTUAL REALIZADO2]]*1/100</f>
        <v>0.93599999999999994</v>
      </c>
      <c r="I8730">
        <v>93.6</v>
      </c>
      <c r="J8730" s="111">
        <v>40359</v>
      </c>
      <c r="K8730" s="111">
        <v>42369</v>
      </c>
      <c r="L8730" t="s">
        <v>2</v>
      </c>
      <c r="M8730" t="s">
        <v>80</v>
      </c>
      <c r="N8730" t="s">
        <v>81</v>
      </c>
    </row>
    <row r="8731" spans="1:14" x14ac:dyDescent="0.25">
      <c r="A8731" t="s">
        <v>10608</v>
      </c>
      <c r="B8731" t="s">
        <v>55</v>
      </c>
      <c r="C8731" t="s">
        <v>1697</v>
      </c>
      <c r="D8731" t="s">
        <v>117</v>
      </c>
      <c r="E8731" s="149">
        <v>200000</v>
      </c>
      <c r="F8731" s="149">
        <v>38038.550000000003</v>
      </c>
      <c r="G8731" s="149">
        <v>238038.55</v>
      </c>
      <c r="H8731" s="150">
        <f>Tabela2[[#This Row],[PERCENTUAL REALIZADO2]]*1/100</f>
        <v>0</v>
      </c>
      <c r="I8731">
        <v>0</v>
      </c>
      <c r="J8731" s="111">
        <v>40658</v>
      </c>
      <c r="K8731" s="111">
        <v>42735</v>
      </c>
      <c r="L8731" t="s">
        <v>2</v>
      </c>
      <c r="M8731" t="s">
        <v>120</v>
      </c>
      <c r="N8731" t="s">
        <v>722</v>
      </c>
    </row>
    <row r="8732" spans="1:14" x14ac:dyDescent="0.25">
      <c r="A8732" t="s">
        <v>1484</v>
      </c>
      <c r="B8732" t="s">
        <v>52</v>
      </c>
      <c r="C8732" t="s">
        <v>1836</v>
      </c>
      <c r="D8732" t="s">
        <v>86</v>
      </c>
      <c r="E8732" s="149">
        <v>690900</v>
      </c>
      <c r="F8732" s="149">
        <v>36363.160000000003</v>
      </c>
      <c r="G8732" s="149">
        <v>727263.16</v>
      </c>
      <c r="H8732" s="150">
        <f>Tabela2[[#This Row],[PERCENTUAL REALIZADO2]]*1/100</f>
        <v>0.78120000000000001</v>
      </c>
      <c r="I8732">
        <v>78.12</v>
      </c>
      <c r="J8732" s="111">
        <v>40641</v>
      </c>
      <c r="K8732" s="111">
        <v>42916</v>
      </c>
      <c r="L8732" t="s">
        <v>2</v>
      </c>
      <c r="M8732" t="s">
        <v>84</v>
      </c>
      <c r="N8732" t="s">
        <v>915</v>
      </c>
    </row>
    <row r="8733" spans="1:14" x14ac:dyDescent="0.25">
      <c r="A8733" t="s">
        <v>10572</v>
      </c>
      <c r="B8733" t="s">
        <v>54</v>
      </c>
      <c r="C8733" t="s">
        <v>10571</v>
      </c>
      <c r="D8733" t="s">
        <v>86</v>
      </c>
      <c r="E8733" s="149">
        <v>295300</v>
      </c>
      <c r="F8733" s="149">
        <v>101971.97</v>
      </c>
      <c r="G8733" s="149">
        <v>397271.97</v>
      </c>
      <c r="H8733" s="150">
        <f>Tabela2[[#This Row],[PERCENTUAL REALIZADO2]]*1/100</f>
        <v>0.8387</v>
      </c>
      <c r="I8733">
        <v>83.87</v>
      </c>
      <c r="J8733" s="111">
        <v>40302</v>
      </c>
      <c r="K8733" s="111">
        <v>42368</v>
      </c>
      <c r="L8733" t="s">
        <v>2</v>
      </c>
      <c r="M8733" t="s">
        <v>84</v>
      </c>
      <c r="N8733" t="s">
        <v>915</v>
      </c>
    </row>
    <row r="8734" spans="1:14" x14ac:dyDescent="0.25">
      <c r="A8734" t="s">
        <v>10570</v>
      </c>
      <c r="B8734" t="s">
        <v>68</v>
      </c>
      <c r="C8734" t="s">
        <v>10569</v>
      </c>
      <c r="D8734" t="s">
        <v>86</v>
      </c>
      <c r="E8734" s="149">
        <v>1234850</v>
      </c>
      <c r="F8734" s="149">
        <v>85584.13</v>
      </c>
      <c r="G8734" s="149">
        <v>1320434.1299999999</v>
      </c>
      <c r="H8734" s="150">
        <f>Tabela2[[#This Row],[PERCENTUAL REALIZADO2]]*1/100</f>
        <v>0.5575</v>
      </c>
      <c r="I8734">
        <v>55.75</v>
      </c>
      <c r="J8734" s="111">
        <v>39633</v>
      </c>
      <c r="K8734" s="111">
        <v>42735</v>
      </c>
      <c r="L8734" t="s">
        <v>2</v>
      </c>
      <c r="M8734" t="s">
        <v>84</v>
      </c>
      <c r="N8734" t="s">
        <v>915</v>
      </c>
    </row>
    <row r="8735" spans="1:14" x14ac:dyDescent="0.25">
      <c r="A8735" t="s">
        <v>1639</v>
      </c>
      <c r="B8735" t="s">
        <v>54</v>
      </c>
      <c r="C8735" t="s">
        <v>1638</v>
      </c>
      <c r="D8735" t="s">
        <v>86</v>
      </c>
      <c r="E8735" s="149">
        <v>295300</v>
      </c>
      <c r="F8735" s="149">
        <v>48226.35</v>
      </c>
      <c r="G8735" s="149">
        <v>343526.35</v>
      </c>
      <c r="H8735" s="150">
        <f>Tabela2[[#This Row],[PERCENTUAL REALIZADO2]]*1/100</f>
        <v>0.5917</v>
      </c>
      <c r="I8735">
        <v>59.17</v>
      </c>
      <c r="J8735" s="111">
        <v>40084</v>
      </c>
      <c r="K8735" s="111">
        <v>43310</v>
      </c>
      <c r="L8735" t="s">
        <v>2</v>
      </c>
      <c r="M8735" t="s">
        <v>84</v>
      </c>
      <c r="N8735" t="s">
        <v>915</v>
      </c>
    </row>
    <row r="8736" spans="1:14" x14ac:dyDescent="0.25">
      <c r="A8736" t="s">
        <v>1516</v>
      </c>
      <c r="B8736" t="s">
        <v>54</v>
      </c>
      <c r="C8736" t="s">
        <v>2332</v>
      </c>
      <c r="D8736" t="s">
        <v>86</v>
      </c>
      <c r="E8736" s="149">
        <v>295300</v>
      </c>
      <c r="F8736" s="149">
        <v>347718.5</v>
      </c>
      <c r="G8736" s="149">
        <v>643018.5</v>
      </c>
      <c r="H8736" s="150">
        <f>Tabela2[[#This Row],[PERCENTUAL REALIZADO2]]*1/100</f>
        <v>0.38619999999999999</v>
      </c>
      <c r="I8736">
        <v>38.619999999999997</v>
      </c>
      <c r="J8736" s="111">
        <v>39633</v>
      </c>
      <c r="K8736" s="111">
        <v>42035</v>
      </c>
      <c r="L8736" t="s">
        <v>2</v>
      </c>
      <c r="M8736" t="s">
        <v>84</v>
      </c>
      <c r="N8736" t="s">
        <v>915</v>
      </c>
    </row>
    <row r="8737" spans="1:14" x14ac:dyDescent="0.25">
      <c r="A8737" t="s">
        <v>10565</v>
      </c>
      <c r="B8737" t="s">
        <v>54</v>
      </c>
      <c r="C8737" t="s">
        <v>7980</v>
      </c>
      <c r="D8737" t="s">
        <v>86</v>
      </c>
      <c r="E8737" s="149">
        <v>295300</v>
      </c>
      <c r="F8737" s="149">
        <v>54186.66</v>
      </c>
      <c r="G8737" s="149">
        <v>349486.66</v>
      </c>
      <c r="H8737" s="150">
        <f>Tabela2[[#This Row],[PERCENTUAL REALIZADO2]]*1/100</f>
        <v>0.13009999999999999</v>
      </c>
      <c r="I8737">
        <v>13.01</v>
      </c>
      <c r="J8737" s="111">
        <v>40578</v>
      </c>
      <c r="K8737" s="111">
        <v>42004</v>
      </c>
      <c r="L8737" t="s">
        <v>2</v>
      </c>
      <c r="M8737" t="s">
        <v>84</v>
      </c>
      <c r="N8737" t="s">
        <v>915</v>
      </c>
    </row>
    <row r="8738" spans="1:14" x14ac:dyDescent="0.25">
      <c r="A8738" t="s">
        <v>10554</v>
      </c>
      <c r="B8738" t="s">
        <v>45</v>
      </c>
      <c r="C8738" t="s">
        <v>1440</v>
      </c>
      <c r="D8738" t="s">
        <v>117</v>
      </c>
      <c r="E8738" s="149">
        <v>100000</v>
      </c>
      <c r="F8738" s="149">
        <v>74015.94</v>
      </c>
      <c r="G8738" s="149">
        <v>174015.94</v>
      </c>
      <c r="H8738" s="150">
        <f>Tabela2[[#This Row],[PERCENTUAL REALIZADO2]]*1/100</f>
        <v>0.93200000000000005</v>
      </c>
      <c r="I8738">
        <v>93.2</v>
      </c>
      <c r="J8738" s="111">
        <v>40050</v>
      </c>
      <c r="K8738" s="111">
        <v>42004</v>
      </c>
      <c r="L8738" t="s">
        <v>2</v>
      </c>
      <c r="M8738" t="s">
        <v>120</v>
      </c>
      <c r="N8738" t="s">
        <v>722</v>
      </c>
    </row>
    <row r="8739" spans="1:14" x14ac:dyDescent="0.25">
      <c r="A8739" t="s">
        <v>10549</v>
      </c>
      <c r="B8739" t="s">
        <v>52</v>
      </c>
      <c r="C8739" t="s">
        <v>10548</v>
      </c>
      <c r="D8739" t="s">
        <v>86</v>
      </c>
      <c r="E8739" s="149">
        <v>789800</v>
      </c>
      <c r="F8739" s="149">
        <v>23694</v>
      </c>
      <c r="G8739" s="149">
        <v>813494</v>
      </c>
      <c r="H8739" s="150">
        <f>Tabela2[[#This Row],[PERCENTUAL REALIZADO2]]*1/100</f>
        <v>0.77090000000000003</v>
      </c>
      <c r="I8739">
        <v>77.09</v>
      </c>
      <c r="J8739" s="111">
        <v>39625</v>
      </c>
      <c r="K8739" s="111">
        <v>42153</v>
      </c>
      <c r="L8739" t="s">
        <v>2</v>
      </c>
      <c r="M8739" t="s">
        <v>84</v>
      </c>
      <c r="N8739" t="s">
        <v>915</v>
      </c>
    </row>
    <row r="8740" spans="1:14" x14ac:dyDescent="0.25">
      <c r="A8740" t="s">
        <v>10547</v>
      </c>
      <c r="B8740" t="s">
        <v>51</v>
      </c>
      <c r="C8740" t="s">
        <v>10546</v>
      </c>
      <c r="D8740" t="s">
        <v>86</v>
      </c>
      <c r="E8740" s="149">
        <v>987600</v>
      </c>
      <c r="F8740" s="149">
        <v>34600</v>
      </c>
      <c r="G8740" s="149">
        <v>1022200</v>
      </c>
      <c r="H8740" s="150">
        <f>Tabela2[[#This Row],[PERCENTUAL REALIZADO2]]*1/100</f>
        <v>0.77510000000000001</v>
      </c>
      <c r="I8740">
        <v>77.510000000000005</v>
      </c>
      <c r="J8740" s="111">
        <v>39633</v>
      </c>
      <c r="K8740" s="111">
        <v>42734</v>
      </c>
      <c r="L8740" t="s">
        <v>2</v>
      </c>
      <c r="M8740" t="s">
        <v>84</v>
      </c>
      <c r="N8740" t="s">
        <v>915</v>
      </c>
    </row>
    <row r="8741" spans="1:14" x14ac:dyDescent="0.25">
      <c r="A8741" t="s">
        <v>10475</v>
      </c>
      <c r="B8741" t="s">
        <v>47</v>
      </c>
      <c r="C8741" t="s">
        <v>5838</v>
      </c>
      <c r="D8741" t="s">
        <v>90</v>
      </c>
      <c r="E8741" s="149">
        <v>1841332.24</v>
      </c>
      <c r="F8741" s="149">
        <v>57131.360000000001</v>
      </c>
      <c r="G8741" s="149">
        <v>1898463.6</v>
      </c>
      <c r="H8741" s="150">
        <f>Tabela2[[#This Row],[PERCENTUAL REALIZADO2]]*1/100</f>
        <v>0.50670000000000004</v>
      </c>
      <c r="I8741">
        <v>50.67</v>
      </c>
      <c r="J8741" s="111">
        <v>39625</v>
      </c>
      <c r="L8741" t="s">
        <v>2</v>
      </c>
      <c r="M8741" t="s">
        <v>80</v>
      </c>
      <c r="N8741" t="s">
        <v>895</v>
      </c>
    </row>
    <row r="8742" spans="1:14" x14ac:dyDescent="0.25">
      <c r="A8742" t="s">
        <v>10472</v>
      </c>
      <c r="B8742" t="s">
        <v>47</v>
      </c>
      <c r="C8742" t="s">
        <v>1812</v>
      </c>
      <c r="D8742" t="s">
        <v>90</v>
      </c>
      <c r="E8742" s="149">
        <v>426640</v>
      </c>
      <c r="F8742" s="149">
        <v>48960</v>
      </c>
      <c r="G8742" s="149">
        <v>475600</v>
      </c>
      <c r="H8742" s="150">
        <f>Tabela2[[#This Row],[PERCENTUAL REALIZADO2]]*1/100</f>
        <v>0.35549999999999998</v>
      </c>
      <c r="I8742">
        <v>35.549999999999997</v>
      </c>
      <c r="J8742" s="111">
        <v>39527</v>
      </c>
      <c r="K8742" s="111">
        <v>41948</v>
      </c>
      <c r="L8742" t="s">
        <v>2</v>
      </c>
      <c r="M8742" t="s">
        <v>80</v>
      </c>
      <c r="N8742" t="s">
        <v>895</v>
      </c>
    </row>
    <row r="8743" spans="1:14" x14ac:dyDescent="0.25">
      <c r="A8743" t="s">
        <v>10458</v>
      </c>
      <c r="B8743" t="s">
        <v>58</v>
      </c>
      <c r="C8743" t="s">
        <v>10457</v>
      </c>
      <c r="D8743" t="s">
        <v>90</v>
      </c>
      <c r="E8743" s="149">
        <v>894120</v>
      </c>
      <c r="F8743" s="149">
        <v>27180</v>
      </c>
      <c r="G8743" s="149">
        <v>921300</v>
      </c>
      <c r="H8743" s="150">
        <f>Tabela2[[#This Row],[PERCENTUAL REALIZADO2]]*1/100</f>
        <v>0.68709999999999993</v>
      </c>
      <c r="I8743">
        <v>68.709999999999994</v>
      </c>
      <c r="J8743" s="111">
        <v>39506</v>
      </c>
      <c r="K8743" s="111">
        <v>42460</v>
      </c>
      <c r="L8743" t="s">
        <v>2</v>
      </c>
      <c r="M8743" t="s">
        <v>80</v>
      </c>
      <c r="N8743" t="s">
        <v>899</v>
      </c>
    </row>
    <row r="8744" spans="1:14" x14ac:dyDescent="0.25">
      <c r="A8744" t="s">
        <v>10449</v>
      </c>
      <c r="B8744" t="s">
        <v>59</v>
      </c>
      <c r="C8744" t="s">
        <v>1913</v>
      </c>
      <c r="D8744" t="s">
        <v>1117</v>
      </c>
      <c r="E8744" s="149">
        <v>397312</v>
      </c>
      <c r="F8744" s="149">
        <v>12000</v>
      </c>
      <c r="G8744" s="149">
        <v>409312</v>
      </c>
      <c r="H8744" s="150">
        <f>Tabela2[[#This Row],[PERCENTUAL REALIZADO2]]*1/100</f>
        <v>0.78849999999999998</v>
      </c>
      <c r="I8744">
        <v>78.849999999999994</v>
      </c>
      <c r="J8744" s="111">
        <v>40092</v>
      </c>
      <c r="K8744" s="111">
        <v>41228</v>
      </c>
      <c r="L8744" t="s">
        <v>2</v>
      </c>
      <c r="M8744" t="s">
        <v>84</v>
      </c>
      <c r="N8744" t="s">
        <v>1173</v>
      </c>
    </row>
    <row r="8745" spans="1:14" x14ac:dyDescent="0.25">
      <c r="A8745" t="s">
        <v>10413</v>
      </c>
      <c r="B8745" t="s">
        <v>65</v>
      </c>
      <c r="C8745" t="s">
        <v>10412</v>
      </c>
      <c r="D8745" t="s">
        <v>90</v>
      </c>
      <c r="E8745" s="149">
        <v>812787.4</v>
      </c>
      <c r="F8745" s="149">
        <v>202727.4</v>
      </c>
      <c r="G8745" s="149">
        <v>1015514.8</v>
      </c>
      <c r="H8745" s="150">
        <f>Tabela2[[#This Row],[PERCENTUAL REALIZADO2]]*1/100</f>
        <v>0.30969999999999998</v>
      </c>
      <c r="I8745">
        <v>30.97</v>
      </c>
      <c r="J8745" s="111">
        <v>39582</v>
      </c>
      <c r="K8745" s="111">
        <v>42124</v>
      </c>
      <c r="L8745" t="s">
        <v>2</v>
      </c>
      <c r="M8745" t="s">
        <v>80</v>
      </c>
      <c r="N8745" t="s">
        <v>895</v>
      </c>
    </row>
    <row r="8746" spans="1:14" x14ac:dyDescent="0.25">
      <c r="A8746" t="s">
        <v>10380</v>
      </c>
      <c r="B8746" t="s">
        <v>49</v>
      </c>
      <c r="C8746" t="s">
        <v>1859</v>
      </c>
      <c r="D8746" t="s">
        <v>117</v>
      </c>
      <c r="E8746" s="149">
        <v>10000000</v>
      </c>
      <c r="F8746" s="149">
        <v>1000200</v>
      </c>
      <c r="G8746" s="149">
        <v>11000200</v>
      </c>
      <c r="H8746" s="150">
        <f>Tabela2[[#This Row],[PERCENTUAL REALIZADO2]]*1/100</f>
        <v>0.31679999999999997</v>
      </c>
      <c r="I8746">
        <v>31.68</v>
      </c>
      <c r="J8746" s="111">
        <v>39727</v>
      </c>
      <c r="K8746" s="111">
        <v>41943</v>
      </c>
      <c r="L8746" t="s">
        <v>2</v>
      </c>
      <c r="M8746" t="s">
        <v>120</v>
      </c>
      <c r="N8746" t="s">
        <v>722</v>
      </c>
    </row>
    <row r="8747" spans="1:14" x14ac:dyDescent="0.25">
      <c r="A8747" t="s">
        <v>10368</v>
      </c>
      <c r="B8747" t="s">
        <v>58</v>
      </c>
      <c r="C8747" t="s">
        <v>5099</v>
      </c>
      <c r="D8747" t="s">
        <v>117</v>
      </c>
      <c r="E8747" s="149">
        <v>150000</v>
      </c>
      <c r="F8747" s="149">
        <v>67052.34</v>
      </c>
      <c r="G8747" s="149">
        <v>217052.34</v>
      </c>
      <c r="H8747" s="150">
        <f>Tabela2[[#This Row],[PERCENTUAL REALIZADO2]]*1/100</f>
        <v>0.89230000000000009</v>
      </c>
      <c r="I8747">
        <v>89.23</v>
      </c>
      <c r="J8747" s="111">
        <v>39762</v>
      </c>
      <c r="K8747" s="111">
        <v>42004</v>
      </c>
      <c r="L8747" t="s">
        <v>2</v>
      </c>
      <c r="M8747" t="s">
        <v>120</v>
      </c>
      <c r="N8747" t="s">
        <v>722</v>
      </c>
    </row>
    <row r="8748" spans="1:14" x14ac:dyDescent="0.25">
      <c r="A8748" t="s">
        <v>10359</v>
      </c>
      <c r="B8748" t="s">
        <v>56</v>
      </c>
      <c r="C8748" t="s">
        <v>10358</v>
      </c>
      <c r="D8748" t="s">
        <v>90</v>
      </c>
      <c r="E8748" s="149">
        <v>55150</v>
      </c>
      <c r="F8748" s="149">
        <v>1654.5</v>
      </c>
      <c r="G8748" s="149">
        <v>56804.5</v>
      </c>
      <c r="H8748" s="150">
        <f>Tabela2[[#This Row],[PERCENTUAL REALIZADO2]]*1/100</f>
        <v>0.42149999999999999</v>
      </c>
      <c r="I8748">
        <v>42.15</v>
      </c>
      <c r="J8748" s="111">
        <v>39630</v>
      </c>
      <c r="K8748" s="111">
        <v>42490</v>
      </c>
      <c r="L8748" t="s">
        <v>2</v>
      </c>
      <c r="M8748" t="s">
        <v>80</v>
      </c>
      <c r="N8748" t="s">
        <v>1950</v>
      </c>
    </row>
    <row r="8749" spans="1:14" x14ac:dyDescent="0.25">
      <c r="A8749" t="s">
        <v>10345</v>
      </c>
      <c r="B8749" t="s">
        <v>47</v>
      </c>
      <c r="C8749" t="s">
        <v>1934</v>
      </c>
      <c r="D8749" t="s">
        <v>90</v>
      </c>
      <c r="E8749" s="149">
        <v>130650</v>
      </c>
      <c r="F8749" s="149">
        <v>6532.5</v>
      </c>
      <c r="G8749" s="149">
        <v>137182.5</v>
      </c>
      <c r="H8749" s="150">
        <f>Tabela2[[#This Row],[PERCENTUAL REALIZADO2]]*1/100</f>
        <v>0.64879999999999993</v>
      </c>
      <c r="I8749">
        <v>64.88</v>
      </c>
      <c r="J8749" s="111">
        <v>39633</v>
      </c>
      <c r="K8749" s="111">
        <v>42068</v>
      </c>
      <c r="L8749" t="s">
        <v>2</v>
      </c>
      <c r="M8749" t="s">
        <v>80</v>
      </c>
      <c r="N8749" t="s">
        <v>1950</v>
      </c>
    </row>
    <row r="8750" spans="1:14" x14ac:dyDescent="0.25">
      <c r="A8750" t="s">
        <v>10339</v>
      </c>
      <c r="B8750" t="s">
        <v>56</v>
      </c>
      <c r="C8750" t="s">
        <v>10338</v>
      </c>
      <c r="D8750" t="s">
        <v>82</v>
      </c>
      <c r="E8750" s="149">
        <v>975000</v>
      </c>
      <c r="F8750" s="149">
        <v>362700.25</v>
      </c>
      <c r="G8750" s="149">
        <v>1337700.25</v>
      </c>
      <c r="H8750" s="150">
        <f>Tabela2[[#This Row],[PERCENTUAL REALIZADO2]]*1/100</f>
        <v>0.6835</v>
      </c>
      <c r="I8750">
        <v>68.349999999999994</v>
      </c>
      <c r="J8750" s="111">
        <v>40732</v>
      </c>
      <c r="K8750" s="111">
        <v>42004</v>
      </c>
      <c r="L8750" t="s">
        <v>2</v>
      </c>
      <c r="M8750" t="s">
        <v>84</v>
      </c>
      <c r="N8750" t="s">
        <v>721</v>
      </c>
    </row>
    <row r="8751" spans="1:14" x14ac:dyDescent="0.25">
      <c r="A8751" t="s">
        <v>10277</v>
      </c>
      <c r="B8751" t="s">
        <v>59</v>
      </c>
      <c r="C8751" t="s">
        <v>1425</v>
      </c>
      <c r="D8751" t="s">
        <v>1117</v>
      </c>
      <c r="E8751" s="149">
        <v>907019.04</v>
      </c>
      <c r="F8751" s="149">
        <v>90701.9</v>
      </c>
      <c r="G8751" s="149">
        <v>997720.94</v>
      </c>
      <c r="H8751" s="150">
        <f>Tabela2[[#This Row],[PERCENTUAL REALIZADO2]]*1/100</f>
        <v>0.3871</v>
      </c>
      <c r="I8751">
        <v>38.71</v>
      </c>
      <c r="J8751" s="111">
        <v>40091</v>
      </c>
      <c r="K8751" s="111">
        <v>42338</v>
      </c>
      <c r="L8751" t="s">
        <v>2</v>
      </c>
      <c r="M8751" t="s">
        <v>84</v>
      </c>
      <c r="N8751" t="s">
        <v>10278</v>
      </c>
    </row>
    <row r="8752" spans="1:14" x14ac:dyDescent="0.25">
      <c r="A8752" t="s">
        <v>10272</v>
      </c>
      <c r="B8752" t="s">
        <v>48</v>
      </c>
      <c r="C8752" t="s">
        <v>10271</v>
      </c>
      <c r="D8752" t="s">
        <v>1117</v>
      </c>
      <c r="E8752" s="149">
        <v>1940000</v>
      </c>
      <c r="F8752" s="149">
        <v>1087844.56</v>
      </c>
      <c r="G8752" s="149">
        <v>3027844.56</v>
      </c>
      <c r="H8752" s="150">
        <f>Tabela2[[#This Row],[PERCENTUAL REALIZADO2]]*1/100</f>
        <v>9.11E-2</v>
      </c>
      <c r="I8752">
        <v>9.11</v>
      </c>
      <c r="J8752" s="111">
        <v>39632</v>
      </c>
      <c r="K8752" s="111">
        <v>43403</v>
      </c>
      <c r="L8752" t="s">
        <v>2</v>
      </c>
      <c r="M8752" t="s">
        <v>84</v>
      </c>
      <c r="N8752" t="s">
        <v>1882</v>
      </c>
    </row>
    <row r="8753" spans="1:14" x14ac:dyDescent="0.25">
      <c r="A8753" t="s">
        <v>10242</v>
      </c>
      <c r="B8753" t="s">
        <v>53</v>
      </c>
      <c r="C8753" t="s">
        <v>10241</v>
      </c>
      <c r="D8753" t="s">
        <v>82</v>
      </c>
      <c r="E8753" s="149">
        <v>487500</v>
      </c>
      <c r="F8753" s="149">
        <v>36240.33</v>
      </c>
      <c r="G8753" s="149">
        <v>523740.33</v>
      </c>
      <c r="H8753" s="150">
        <f>Tabela2[[#This Row],[PERCENTUAL REALIZADO2]]*1/100</f>
        <v>0.35399999999999998</v>
      </c>
      <c r="I8753">
        <v>35.4</v>
      </c>
      <c r="J8753" s="111">
        <v>40361</v>
      </c>
      <c r="K8753" s="111">
        <v>42093</v>
      </c>
      <c r="L8753" t="s">
        <v>2</v>
      </c>
      <c r="M8753" t="s">
        <v>84</v>
      </c>
      <c r="N8753" t="s">
        <v>721</v>
      </c>
    </row>
    <row r="8754" spans="1:14" x14ac:dyDescent="0.25">
      <c r="A8754" t="s">
        <v>10229</v>
      </c>
      <c r="B8754" t="s">
        <v>45</v>
      </c>
      <c r="C8754" t="s">
        <v>1524</v>
      </c>
      <c r="D8754" t="s">
        <v>117</v>
      </c>
      <c r="E8754" s="149">
        <v>600000</v>
      </c>
      <c r="F8754" s="149">
        <v>380676.69</v>
      </c>
      <c r="G8754" s="149">
        <v>980676.69</v>
      </c>
      <c r="H8754" s="150">
        <f>Tabela2[[#This Row],[PERCENTUAL REALIZADO2]]*1/100</f>
        <v>0.82459999999999989</v>
      </c>
      <c r="I8754">
        <v>82.46</v>
      </c>
      <c r="J8754" s="111">
        <v>39763</v>
      </c>
      <c r="K8754" s="111">
        <v>42004</v>
      </c>
      <c r="L8754" t="s">
        <v>2</v>
      </c>
      <c r="M8754" t="s">
        <v>120</v>
      </c>
      <c r="N8754" t="s">
        <v>722</v>
      </c>
    </row>
    <row r="8755" spans="1:14" x14ac:dyDescent="0.25">
      <c r="A8755" t="s">
        <v>10179</v>
      </c>
      <c r="B8755" t="s">
        <v>67</v>
      </c>
      <c r="C8755" t="s">
        <v>10178</v>
      </c>
      <c r="D8755" t="s">
        <v>79</v>
      </c>
      <c r="E8755" s="149">
        <v>780000</v>
      </c>
      <c r="F8755" s="149">
        <v>263288.07</v>
      </c>
      <c r="G8755" s="149">
        <v>1043288.07</v>
      </c>
      <c r="H8755" s="150">
        <f>Tabela2[[#This Row],[PERCENTUAL REALIZADO2]]*1/100</f>
        <v>0.84589999999999999</v>
      </c>
      <c r="I8755">
        <v>84.59</v>
      </c>
      <c r="J8755" s="111">
        <v>39934</v>
      </c>
      <c r="K8755" s="111">
        <v>42735</v>
      </c>
      <c r="L8755" t="s">
        <v>2</v>
      </c>
      <c r="M8755" t="s">
        <v>80</v>
      </c>
      <c r="N8755" t="s">
        <v>81</v>
      </c>
    </row>
    <row r="8756" spans="1:14" x14ac:dyDescent="0.25">
      <c r="A8756" t="s">
        <v>10104</v>
      </c>
      <c r="B8756" t="s">
        <v>46</v>
      </c>
      <c r="C8756" t="s">
        <v>10103</v>
      </c>
      <c r="D8756" t="s">
        <v>90</v>
      </c>
      <c r="E8756" s="149">
        <v>85347.9</v>
      </c>
      <c r="F8756" s="149">
        <v>2844.93</v>
      </c>
      <c r="G8756" s="149">
        <v>88192.83</v>
      </c>
      <c r="H8756" s="150">
        <f>Tabela2[[#This Row],[PERCENTUAL REALIZADO2]]*1/100</f>
        <v>0.83450000000000002</v>
      </c>
      <c r="I8756">
        <v>83.45</v>
      </c>
      <c r="J8756" s="111">
        <v>39542</v>
      </c>
      <c r="L8756" t="s">
        <v>2</v>
      </c>
      <c r="M8756" t="s">
        <v>80</v>
      </c>
      <c r="N8756" t="s">
        <v>1232</v>
      </c>
    </row>
    <row r="8757" spans="1:14" x14ac:dyDescent="0.25">
      <c r="A8757" t="s">
        <v>10088</v>
      </c>
      <c r="B8757" t="s">
        <v>48</v>
      </c>
      <c r="C8757" t="s">
        <v>8151</v>
      </c>
      <c r="D8757" t="s">
        <v>1117</v>
      </c>
      <c r="E8757" s="149">
        <v>289060</v>
      </c>
      <c r="F8757" s="149">
        <v>14453</v>
      </c>
      <c r="G8757" s="149">
        <v>303513</v>
      </c>
      <c r="H8757" s="150">
        <f>Tabela2[[#This Row],[PERCENTUAL REALIZADO2]]*1/100</f>
        <v>0.79209999999999992</v>
      </c>
      <c r="I8757">
        <v>79.209999999999994</v>
      </c>
      <c r="J8757" s="111">
        <v>39629</v>
      </c>
      <c r="K8757" s="111">
        <v>43464</v>
      </c>
      <c r="L8757" t="s">
        <v>2</v>
      </c>
      <c r="M8757" t="s">
        <v>84</v>
      </c>
      <c r="N8757" t="s">
        <v>1118</v>
      </c>
    </row>
    <row r="8758" spans="1:14" x14ac:dyDescent="0.25">
      <c r="A8758" t="s">
        <v>8427</v>
      </c>
      <c r="B8758" t="s">
        <v>57</v>
      </c>
      <c r="C8758" t="s">
        <v>8426</v>
      </c>
      <c r="D8758" t="s">
        <v>82</v>
      </c>
      <c r="E8758" s="149">
        <v>1608750</v>
      </c>
      <c r="F8758" s="149">
        <v>311494.2</v>
      </c>
      <c r="G8758" s="149">
        <v>1920244.2</v>
      </c>
      <c r="H8758" s="150">
        <f>Tabela2[[#This Row],[PERCENTUAL REALIZADO2]]*1/100</f>
        <v>0.8798999999999999</v>
      </c>
      <c r="I8758">
        <v>87.99</v>
      </c>
      <c r="J8758" s="111">
        <v>40309</v>
      </c>
      <c r="K8758" s="111">
        <v>42946</v>
      </c>
      <c r="L8758" t="s">
        <v>2</v>
      </c>
      <c r="M8758" t="s">
        <v>84</v>
      </c>
      <c r="N8758" t="s">
        <v>721</v>
      </c>
    </row>
    <row r="8759" spans="1:14" x14ac:dyDescent="0.25">
      <c r="A8759" t="s">
        <v>10032</v>
      </c>
      <c r="B8759" t="s">
        <v>61</v>
      </c>
      <c r="C8759" t="s">
        <v>4789</v>
      </c>
      <c r="D8759" t="s">
        <v>82</v>
      </c>
      <c r="E8759" s="149">
        <v>438750</v>
      </c>
      <c r="F8759" s="149">
        <v>64110.080000000002</v>
      </c>
      <c r="G8759" s="149">
        <v>502860.08</v>
      </c>
      <c r="H8759" s="150">
        <f>Tabela2[[#This Row],[PERCENTUAL REALIZADO2]]*1/100</f>
        <v>0.32140000000000002</v>
      </c>
      <c r="I8759">
        <v>32.14</v>
      </c>
      <c r="J8759" s="111">
        <v>40361</v>
      </c>
      <c r="K8759" s="111">
        <v>41975</v>
      </c>
      <c r="L8759" t="s">
        <v>2</v>
      </c>
      <c r="M8759" t="s">
        <v>84</v>
      </c>
      <c r="N8759" t="s">
        <v>721</v>
      </c>
    </row>
    <row r="8760" spans="1:14" x14ac:dyDescent="0.25">
      <c r="A8760" t="s">
        <v>10012</v>
      </c>
      <c r="B8760" t="s">
        <v>51</v>
      </c>
      <c r="C8760" t="s">
        <v>10011</v>
      </c>
      <c r="D8760" t="s">
        <v>82</v>
      </c>
      <c r="E8760" s="149">
        <v>877500</v>
      </c>
      <c r="F8760" s="149">
        <v>87750</v>
      </c>
      <c r="G8760" s="149">
        <v>965250</v>
      </c>
      <c r="H8760" s="150">
        <f>Tabela2[[#This Row],[PERCENTUAL REALIZADO2]]*1/100</f>
        <v>0.754</v>
      </c>
      <c r="I8760">
        <v>75.400000000000006</v>
      </c>
      <c r="J8760" s="111">
        <v>39874</v>
      </c>
      <c r="K8760" s="111">
        <v>42735</v>
      </c>
      <c r="L8760" t="s">
        <v>2</v>
      </c>
      <c r="M8760" t="s">
        <v>84</v>
      </c>
      <c r="N8760" t="s">
        <v>721</v>
      </c>
    </row>
    <row r="8761" spans="1:14" x14ac:dyDescent="0.25">
      <c r="A8761" t="s">
        <v>10007</v>
      </c>
      <c r="B8761" t="s">
        <v>62</v>
      </c>
      <c r="C8761" t="s">
        <v>1470</v>
      </c>
      <c r="D8761" t="s">
        <v>86</v>
      </c>
      <c r="E8761" s="149">
        <v>97500</v>
      </c>
      <c r="F8761" s="149">
        <v>19420</v>
      </c>
      <c r="G8761" s="149">
        <v>116920</v>
      </c>
      <c r="H8761" s="150">
        <f>Tabela2[[#This Row],[PERCENTUAL REALIZADO2]]*1/100</f>
        <v>0.42799999999999999</v>
      </c>
      <c r="I8761">
        <v>42.8</v>
      </c>
      <c r="J8761" s="111">
        <v>39594</v>
      </c>
      <c r="K8761" s="111">
        <v>42369</v>
      </c>
      <c r="L8761" t="s">
        <v>2</v>
      </c>
      <c r="M8761" t="s">
        <v>84</v>
      </c>
      <c r="N8761" t="s">
        <v>915</v>
      </c>
    </row>
    <row r="8762" spans="1:14" x14ac:dyDescent="0.25">
      <c r="A8762" t="s">
        <v>10001</v>
      </c>
      <c r="B8762" t="s">
        <v>53</v>
      </c>
      <c r="C8762" t="s">
        <v>1752</v>
      </c>
      <c r="D8762" t="s">
        <v>82</v>
      </c>
      <c r="E8762" s="149">
        <v>4875000</v>
      </c>
      <c r="F8762" s="149">
        <v>2145387.9</v>
      </c>
      <c r="G8762" s="149">
        <v>7020387.9000000004</v>
      </c>
      <c r="H8762" s="150">
        <f>Tabela2[[#This Row],[PERCENTUAL REALIZADO2]]*1/100</f>
        <v>0.82799999999999996</v>
      </c>
      <c r="I8762">
        <v>82.8</v>
      </c>
      <c r="J8762" s="111">
        <v>39633</v>
      </c>
      <c r="K8762" s="111">
        <v>42734</v>
      </c>
      <c r="L8762" t="s">
        <v>2</v>
      </c>
      <c r="M8762" t="s">
        <v>84</v>
      </c>
      <c r="N8762" t="s">
        <v>721</v>
      </c>
    </row>
    <row r="8763" spans="1:14" x14ac:dyDescent="0.25">
      <c r="A8763" t="s">
        <v>9986</v>
      </c>
      <c r="B8763" t="s">
        <v>67</v>
      </c>
      <c r="C8763" t="s">
        <v>1495</v>
      </c>
      <c r="D8763" t="s">
        <v>82</v>
      </c>
      <c r="E8763" s="149">
        <v>146250</v>
      </c>
      <c r="F8763" s="149">
        <v>22079.23</v>
      </c>
      <c r="G8763" s="149">
        <v>168329.23</v>
      </c>
      <c r="H8763" s="150">
        <f>Tabela2[[#This Row],[PERCENTUAL REALIZADO2]]*1/100</f>
        <v>0</v>
      </c>
      <c r="I8763">
        <v>0</v>
      </c>
      <c r="J8763" s="111">
        <v>40560</v>
      </c>
      <c r="K8763" s="111">
        <v>42185</v>
      </c>
      <c r="L8763" t="s">
        <v>2</v>
      </c>
      <c r="M8763" t="s">
        <v>84</v>
      </c>
      <c r="N8763" t="s">
        <v>721</v>
      </c>
    </row>
    <row r="8764" spans="1:14" x14ac:dyDescent="0.25">
      <c r="A8764" t="s">
        <v>9933</v>
      </c>
      <c r="B8764" t="s">
        <v>62</v>
      </c>
      <c r="C8764" t="s">
        <v>1290</v>
      </c>
      <c r="D8764" t="s">
        <v>82</v>
      </c>
      <c r="E8764" s="149">
        <v>292500</v>
      </c>
      <c r="F8764" s="149">
        <v>90821</v>
      </c>
      <c r="G8764" s="149">
        <v>383321</v>
      </c>
      <c r="H8764" s="150">
        <f>Tabela2[[#This Row],[PERCENTUAL REALIZADO2]]*1/100</f>
        <v>0.55689999999999995</v>
      </c>
      <c r="I8764">
        <v>55.69</v>
      </c>
      <c r="J8764" s="111">
        <v>39829</v>
      </c>
      <c r="K8764" s="111">
        <v>41881</v>
      </c>
      <c r="L8764" t="s">
        <v>2</v>
      </c>
      <c r="M8764" t="s">
        <v>84</v>
      </c>
      <c r="N8764" t="s">
        <v>721</v>
      </c>
    </row>
    <row r="8765" spans="1:14" x14ac:dyDescent="0.25">
      <c r="A8765" t="s">
        <v>9920</v>
      </c>
      <c r="B8765" t="s">
        <v>52</v>
      </c>
      <c r="C8765" t="s">
        <v>1907</v>
      </c>
      <c r="D8765" t="s">
        <v>82</v>
      </c>
      <c r="E8765" s="149">
        <v>292500</v>
      </c>
      <c r="F8765" s="149">
        <v>180824.83</v>
      </c>
      <c r="G8765" s="149">
        <v>473324.83</v>
      </c>
      <c r="H8765" s="150">
        <f>Tabela2[[#This Row],[PERCENTUAL REALIZADO2]]*1/100</f>
        <v>0.28029999999999999</v>
      </c>
      <c r="I8765">
        <v>28.03</v>
      </c>
      <c r="J8765" s="111">
        <v>40000</v>
      </c>
      <c r="K8765" s="111">
        <v>41971</v>
      </c>
      <c r="L8765" t="s">
        <v>2</v>
      </c>
      <c r="M8765" t="s">
        <v>84</v>
      </c>
      <c r="N8765" t="s">
        <v>721</v>
      </c>
    </row>
    <row r="8766" spans="1:14" x14ac:dyDescent="0.25">
      <c r="A8766" t="s">
        <v>9914</v>
      </c>
      <c r="B8766" t="s">
        <v>60</v>
      </c>
      <c r="C8766" t="s">
        <v>9913</v>
      </c>
      <c r="D8766" t="s">
        <v>82</v>
      </c>
      <c r="E8766" s="149">
        <v>289575</v>
      </c>
      <c r="F8766" s="149">
        <v>15000</v>
      </c>
      <c r="G8766" s="149">
        <v>304575</v>
      </c>
      <c r="H8766" s="150">
        <f>Tabela2[[#This Row],[PERCENTUAL REALIZADO2]]*1/100</f>
        <v>0.90650000000000008</v>
      </c>
      <c r="I8766">
        <v>90.65</v>
      </c>
      <c r="J8766" s="111">
        <v>39633</v>
      </c>
      <c r="L8766" t="s">
        <v>2</v>
      </c>
      <c r="M8766" t="s">
        <v>84</v>
      </c>
      <c r="N8766" t="s">
        <v>721</v>
      </c>
    </row>
    <row r="8767" spans="1:14" x14ac:dyDescent="0.25">
      <c r="A8767" t="s">
        <v>9822</v>
      </c>
      <c r="B8767" t="s">
        <v>65</v>
      </c>
      <c r="C8767" t="s">
        <v>9821</v>
      </c>
      <c r="D8767" t="s">
        <v>1117</v>
      </c>
      <c r="E8767" s="149">
        <v>813092.59</v>
      </c>
      <c r="F8767" s="149">
        <v>157367.69</v>
      </c>
      <c r="G8767" s="149">
        <v>970460.28</v>
      </c>
      <c r="H8767" s="150">
        <f>Tabela2[[#This Row],[PERCENTUAL REALIZADO2]]*1/100</f>
        <v>0.84310000000000007</v>
      </c>
      <c r="I8767">
        <v>84.31</v>
      </c>
      <c r="J8767" s="111">
        <v>40058</v>
      </c>
      <c r="K8767" s="111">
        <v>43221</v>
      </c>
      <c r="L8767" t="s">
        <v>2</v>
      </c>
      <c r="M8767" t="s">
        <v>84</v>
      </c>
      <c r="N8767" t="s">
        <v>1173</v>
      </c>
    </row>
    <row r="8768" spans="1:14" x14ac:dyDescent="0.25">
      <c r="A8768" t="s">
        <v>9767</v>
      </c>
      <c r="B8768" t="s">
        <v>48</v>
      </c>
      <c r="C8768" t="s">
        <v>9766</v>
      </c>
      <c r="D8768" t="s">
        <v>82</v>
      </c>
      <c r="E8768" s="149">
        <v>877500</v>
      </c>
      <c r="F8768" s="149">
        <v>30712.5</v>
      </c>
      <c r="G8768" s="149">
        <v>908212.5</v>
      </c>
      <c r="H8768" s="150">
        <f>Tabela2[[#This Row],[PERCENTUAL REALIZADO2]]*1/100</f>
        <v>0.85129999999999995</v>
      </c>
      <c r="I8768">
        <v>85.13</v>
      </c>
      <c r="J8768" s="111">
        <v>39629</v>
      </c>
      <c r="K8768" s="111">
        <v>43099</v>
      </c>
      <c r="L8768" t="s">
        <v>2</v>
      </c>
      <c r="M8768" t="s">
        <v>84</v>
      </c>
      <c r="N8768" t="s">
        <v>721</v>
      </c>
    </row>
    <row r="8769" spans="1:14" x14ac:dyDescent="0.25">
      <c r="A8769" t="s">
        <v>1801</v>
      </c>
      <c r="B8769" t="s">
        <v>52</v>
      </c>
      <c r="C8769" t="s">
        <v>9719</v>
      </c>
      <c r="D8769" t="s">
        <v>86</v>
      </c>
      <c r="E8769" s="149">
        <v>292500</v>
      </c>
      <c r="F8769" s="149">
        <v>19981.3</v>
      </c>
      <c r="G8769" s="149">
        <v>312481.3</v>
      </c>
      <c r="H8769" s="150">
        <f>Tabela2[[#This Row],[PERCENTUAL REALIZADO2]]*1/100</f>
        <v>0.70420000000000005</v>
      </c>
      <c r="I8769">
        <v>70.42</v>
      </c>
      <c r="J8769" s="111">
        <v>39597</v>
      </c>
      <c r="K8769" s="111">
        <v>42096</v>
      </c>
      <c r="L8769" t="s">
        <v>2</v>
      </c>
      <c r="M8769" t="s">
        <v>84</v>
      </c>
      <c r="N8769" t="s">
        <v>915</v>
      </c>
    </row>
    <row r="8770" spans="1:14" x14ac:dyDescent="0.25">
      <c r="A8770" t="s">
        <v>1801</v>
      </c>
      <c r="B8770" t="s">
        <v>52</v>
      </c>
      <c r="C8770" t="s">
        <v>9719</v>
      </c>
      <c r="D8770" t="s">
        <v>86</v>
      </c>
      <c r="E8770" s="149">
        <v>292500</v>
      </c>
      <c r="F8770" s="149">
        <v>16346.53</v>
      </c>
      <c r="G8770" s="149">
        <v>308846.53000000003</v>
      </c>
      <c r="H8770" s="150">
        <f>Tabela2[[#This Row],[PERCENTUAL REALIZADO2]]*1/100</f>
        <v>0.12990000000000002</v>
      </c>
      <c r="I8770">
        <v>12.99</v>
      </c>
      <c r="J8770" s="111">
        <v>39597</v>
      </c>
      <c r="K8770" s="111">
        <v>42338</v>
      </c>
      <c r="L8770" t="s">
        <v>2</v>
      </c>
      <c r="M8770" t="s">
        <v>84</v>
      </c>
      <c r="N8770" t="s">
        <v>915</v>
      </c>
    </row>
    <row r="8771" spans="1:14" x14ac:dyDescent="0.25">
      <c r="A8771" t="s">
        <v>9670</v>
      </c>
      <c r="B8771" t="s">
        <v>67</v>
      </c>
      <c r="C8771" t="s">
        <v>1650</v>
      </c>
      <c r="D8771" t="s">
        <v>86</v>
      </c>
      <c r="E8771" s="149">
        <v>292500</v>
      </c>
      <c r="F8771" s="149">
        <v>10170.370000000001</v>
      </c>
      <c r="G8771" s="149">
        <v>302670.37</v>
      </c>
      <c r="H8771" s="150">
        <f>Tabela2[[#This Row],[PERCENTUAL REALIZADO2]]*1/100</f>
        <v>0.13539999999999999</v>
      </c>
      <c r="I8771">
        <v>13.54</v>
      </c>
      <c r="J8771" s="111">
        <v>40064</v>
      </c>
      <c r="L8771" t="s">
        <v>2</v>
      </c>
      <c r="M8771" t="s">
        <v>893</v>
      </c>
      <c r="N8771" t="s">
        <v>894</v>
      </c>
    </row>
    <row r="8772" spans="1:14" x14ac:dyDescent="0.25">
      <c r="A8772" t="s">
        <v>9635</v>
      </c>
      <c r="B8772" t="s">
        <v>61</v>
      </c>
      <c r="C8772" t="s">
        <v>4638</v>
      </c>
      <c r="D8772" t="s">
        <v>86</v>
      </c>
      <c r="E8772" s="149">
        <v>487500</v>
      </c>
      <c r="F8772" s="149">
        <v>97500</v>
      </c>
      <c r="G8772" s="149">
        <v>585000</v>
      </c>
      <c r="H8772" s="150">
        <f>Tabela2[[#This Row],[PERCENTUAL REALIZADO2]]*1/100</f>
        <v>0.28160000000000002</v>
      </c>
      <c r="I8772">
        <v>28.16</v>
      </c>
      <c r="J8772" s="111">
        <v>40212</v>
      </c>
      <c r="K8772" s="111">
        <v>42617</v>
      </c>
      <c r="L8772" t="s">
        <v>2</v>
      </c>
      <c r="M8772" t="s">
        <v>84</v>
      </c>
      <c r="N8772" t="s">
        <v>1233</v>
      </c>
    </row>
  </sheetData>
  <pageMargins left="0.511811024" right="0.511811024" top="0.78740157499999996" bottom="0.78740157499999996" header="0.31496062000000002" footer="0.31496062000000002"/>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93"/>
  <sheetViews>
    <sheetView tabSelected="1" zoomScale="70" zoomScaleNormal="70" workbookViewId="0">
      <selection activeCell="D25" sqref="D25"/>
    </sheetView>
  </sheetViews>
  <sheetFormatPr defaultRowHeight="15" x14ac:dyDescent="0.25"/>
  <cols>
    <col min="2" max="2" width="59.140625" style="167" customWidth="1"/>
    <col min="3" max="3" width="77.7109375" style="167" customWidth="1"/>
    <col min="4" max="4" width="40.42578125" bestFit="1" customWidth="1"/>
    <col min="5" max="5" width="71.7109375" bestFit="1" customWidth="1"/>
    <col min="6" max="6" width="28.7109375" bestFit="1" customWidth="1"/>
    <col min="7" max="7" width="21.7109375" style="150" bestFit="1" customWidth="1"/>
    <col min="8" max="8" width="26" style="150" bestFit="1" customWidth="1"/>
    <col min="9" max="9" width="41" bestFit="1" customWidth="1"/>
    <col min="10" max="10" width="23.140625" bestFit="1" customWidth="1"/>
    <col min="11" max="11" width="24" bestFit="1" customWidth="1"/>
    <col min="12" max="12" width="22.7109375" customWidth="1"/>
    <col min="13" max="13" width="23.42578125" customWidth="1"/>
    <col min="14" max="14" width="19" customWidth="1"/>
    <col min="15" max="15" width="20.42578125" customWidth="1"/>
    <col min="16" max="16" width="17.85546875" customWidth="1"/>
    <col min="17" max="17" width="21.140625" customWidth="1"/>
    <col min="18" max="18" width="24.28515625" customWidth="1"/>
  </cols>
  <sheetData>
    <row r="1" spans="1:16" x14ac:dyDescent="0.25">
      <c r="A1" t="s">
        <v>70</v>
      </c>
      <c r="B1" s="167" t="s">
        <v>11773</v>
      </c>
      <c r="C1" s="167" t="s">
        <v>11770</v>
      </c>
      <c r="D1" t="s">
        <v>11771</v>
      </c>
      <c r="E1" t="s">
        <v>11772</v>
      </c>
      <c r="F1" t="s">
        <v>28221</v>
      </c>
      <c r="G1" s="150" t="s">
        <v>11774</v>
      </c>
      <c r="H1" s="150" t="s">
        <v>11775</v>
      </c>
      <c r="I1" t="s">
        <v>28197</v>
      </c>
      <c r="J1" t="s">
        <v>11776</v>
      </c>
      <c r="K1" t="s">
        <v>11777</v>
      </c>
      <c r="L1" t="s">
        <v>11778</v>
      </c>
      <c r="M1" t="s">
        <v>11779</v>
      </c>
      <c r="N1" t="s">
        <v>11780</v>
      </c>
      <c r="O1" t="s">
        <v>11781</v>
      </c>
      <c r="P1" t="s">
        <v>11782</v>
      </c>
    </row>
    <row r="2" spans="1:16" x14ac:dyDescent="0.25">
      <c r="A2" t="s">
        <v>61</v>
      </c>
      <c r="B2" s="167" t="s">
        <v>11786</v>
      </c>
      <c r="C2" s="167" t="s">
        <v>11783</v>
      </c>
      <c r="D2" t="s">
        <v>11784</v>
      </c>
      <c r="E2" t="s">
        <v>11785</v>
      </c>
      <c r="F2" t="s">
        <v>28222</v>
      </c>
      <c r="G2" s="150">
        <v>0.65</v>
      </c>
      <c r="H2" s="150">
        <v>0</v>
      </c>
      <c r="I2" s="149">
        <v>143.99664077</v>
      </c>
      <c r="J2" t="s">
        <v>11787</v>
      </c>
      <c r="K2" t="s">
        <v>11787</v>
      </c>
      <c r="L2" t="s">
        <v>11788</v>
      </c>
      <c r="M2" t="s">
        <v>11789</v>
      </c>
      <c r="N2" t="s">
        <v>17</v>
      </c>
      <c r="O2" t="s">
        <v>11790</v>
      </c>
      <c r="P2" t="s">
        <v>11791</v>
      </c>
    </row>
    <row r="3" spans="1:16" x14ac:dyDescent="0.25">
      <c r="A3" t="s">
        <v>45</v>
      </c>
      <c r="B3" s="167" t="s">
        <v>11795</v>
      </c>
      <c r="C3" s="167" t="s">
        <v>11792</v>
      </c>
      <c r="D3" t="s">
        <v>11793</v>
      </c>
      <c r="E3" t="s">
        <v>11794</v>
      </c>
      <c r="F3" t="s">
        <v>28223</v>
      </c>
      <c r="G3" s="150">
        <v>0.45</v>
      </c>
      <c r="H3" s="150">
        <v>0.29620000000000002</v>
      </c>
      <c r="I3" s="149">
        <v>10.465115559999999</v>
      </c>
      <c r="J3" s="111">
        <v>41827</v>
      </c>
      <c r="K3" s="111">
        <v>41827</v>
      </c>
      <c r="L3" s="111">
        <v>43465</v>
      </c>
      <c r="M3" s="111">
        <v>43830</v>
      </c>
      <c r="N3" t="s">
        <v>11796</v>
      </c>
      <c r="O3" t="s">
        <v>11797</v>
      </c>
      <c r="P3" t="s">
        <v>11798</v>
      </c>
    </row>
    <row r="4" spans="1:16" x14ac:dyDescent="0.25">
      <c r="A4" t="s">
        <v>47</v>
      </c>
      <c r="B4" s="167" t="s">
        <v>11801</v>
      </c>
      <c r="C4" s="167" t="s">
        <v>11799</v>
      </c>
      <c r="D4" t="s">
        <v>11793</v>
      </c>
      <c r="E4" t="s">
        <v>11794</v>
      </c>
      <c r="F4" t="s">
        <v>11800</v>
      </c>
      <c r="G4" s="150">
        <v>0.2</v>
      </c>
      <c r="H4" s="150">
        <v>0.40020000000000006</v>
      </c>
      <c r="I4" s="149">
        <v>0.82692699999999997</v>
      </c>
      <c r="J4" s="111">
        <v>40892</v>
      </c>
      <c r="K4" s="111">
        <v>40893</v>
      </c>
      <c r="L4" s="111">
        <v>43465</v>
      </c>
      <c r="M4" s="111">
        <v>43465</v>
      </c>
      <c r="N4" t="s">
        <v>11802</v>
      </c>
      <c r="O4" t="s">
        <v>11803</v>
      </c>
      <c r="P4" t="s">
        <v>11804</v>
      </c>
    </row>
    <row r="5" spans="1:16" x14ac:dyDescent="0.25">
      <c r="A5" t="s">
        <v>47</v>
      </c>
      <c r="B5" s="167" t="s">
        <v>11806</v>
      </c>
      <c r="C5" s="167" t="s">
        <v>11805</v>
      </c>
      <c r="D5" t="s">
        <v>11793</v>
      </c>
      <c r="E5" t="s">
        <v>11794</v>
      </c>
      <c r="F5" t="s">
        <v>28224</v>
      </c>
      <c r="G5" s="150">
        <v>0.61</v>
      </c>
      <c r="H5" s="150">
        <v>0.4</v>
      </c>
      <c r="I5" s="149">
        <v>0.32594299999999998</v>
      </c>
      <c r="J5" s="111">
        <v>41547</v>
      </c>
      <c r="K5" s="111">
        <v>41547</v>
      </c>
      <c r="L5" s="111">
        <v>43465</v>
      </c>
      <c r="M5" s="111">
        <v>43465</v>
      </c>
      <c r="N5" t="s">
        <v>11802</v>
      </c>
      <c r="O5" t="s">
        <v>11807</v>
      </c>
      <c r="P5" t="s">
        <v>11808</v>
      </c>
    </row>
    <row r="6" spans="1:16" x14ac:dyDescent="0.25">
      <c r="A6" t="s">
        <v>47</v>
      </c>
      <c r="B6" s="167" t="s">
        <v>11810</v>
      </c>
      <c r="C6" s="167" t="s">
        <v>11809</v>
      </c>
      <c r="D6" t="s">
        <v>11793</v>
      </c>
      <c r="E6" t="s">
        <v>11794</v>
      </c>
      <c r="F6" t="s">
        <v>28225</v>
      </c>
      <c r="G6" s="150">
        <v>0.86</v>
      </c>
      <c r="H6" s="150">
        <v>0.33929999999999999</v>
      </c>
      <c r="I6" s="149">
        <v>0.70057449999999999</v>
      </c>
      <c r="J6" s="111">
        <v>40266</v>
      </c>
      <c r="K6" s="111">
        <v>40266</v>
      </c>
      <c r="L6" s="111">
        <v>43465</v>
      </c>
      <c r="M6" s="111">
        <v>43465</v>
      </c>
      <c r="N6" t="s">
        <v>11796</v>
      </c>
      <c r="O6" t="s">
        <v>11811</v>
      </c>
      <c r="P6" t="s">
        <v>11812</v>
      </c>
    </row>
    <row r="7" spans="1:16" x14ac:dyDescent="0.25">
      <c r="A7" t="s">
        <v>61</v>
      </c>
      <c r="B7" s="167" t="s">
        <v>11816</v>
      </c>
      <c r="C7" s="167" t="s">
        <v>11813</v>
      </c>
      <c r="D7" t="s">
        <v>11814</v>
      </c>
      <c r="E7" t="s">
        <v>11815</v>
      </c>
      <c r="F7" t="s">
        <v>28225</v>
      </c>
      <c r="G7" s="150">
        <v>0.8859999999999999</v>
      </c>
      <c r="H7" s="150">
        <v>0</v>
      </c>
      <c r="I7" s="149">
        <v>30540.731</v>
      </c>
      <c r="J7" s="111">
        <v>39583</v>
      </c>
      <c r="K7" s="111">
        <v>39583</v>
      </c>
      <c r="L7" s="111">
        <v>45016</v>
      </c>
      <c r="M7" s="111">
        <v>45016</v>
      </c>
      <c r="N7" t="s">
        <v>11817</v>
      </c>
      <c r="O7" t="s">
        <v>11818</v>
      </c>
      <c r="P7" t="s">
        <v>11819</v>
      </c>
    </row>
    <row r="8" spans="1:16" x14ac:dyDescent="0.25">
      <c r="A8" t="s">
        <v>47</v>
      </c>
      <c r="B8" s="167" t="s">
        <v>11821</v>
      </c>
      <c r="C8" s="167" t="s">
        <v>11820</v>
      </c>
      <c r="D8" t="s">
        <v>11793</v>
      </c>
      <c r="E8" t="s">
        <v>11794</v>
      </c>
      <c r="F8" t="s">
        <v>28225</v>
      </c>
      <c r="G8" s="150">
        <v>0.8</v>
      </c>
      <c r="H8" s="150">
        <v>0.79610000000000003</v>
      </c>
      <c r="I8" s="149">
        <v>14.909553000000001</v>
      </c>
      <c r="J8" s="111">
        <v>40266</v>
      </c>
      <c r="K8" s="111">
        <v>40266</v>
      </c>
      <c r="L8" s="111">
        <v>43465</v>
      </c>
      <c r="M8" s="111">
        <v>43829</v>
      </c>
      <c r="N8" t="s">
        <v>11796</v>
      </c>
      <c r="O8" t="s">
        <v>11822</v>
      </c>
      <c r="P8" t="s">
        <v>11823</v>
      </c>
    </row>
    <row r="9" spans="1:16" x14ac:dyDescent="0.25">
      <c r="A9" t="s">
        <v>65</v>
      </c>
      <c r="B9" s="167" t="s">
        <v>11826</v>
      </c>
      <c r="C9" s="167" t="s">
        <v>11824</v>
      </c>
      <c r="D9" t="s">
        <v>11793</v>
      </c>
      <c r="E9" t="s">
        <v>11825</v>
      </c>
      <c r="F9" t="s">
        <v>28226</v>
      </c>
      <c r="G9" s="150">
        <v>0.46</v>
      </c>
      <c r="H9" s="150">
        <v>0.4647</v>
      </c>
      <c r="I9" s="149">
        <v>139.93880820000001</v>
      </c>
      <c r="J9" s="111">
        <v>42278</v>
      </c>
      <c r="K9" s="111">
        <v>40401</v>
      </c>
      <c r="L9" s="111">
        <v>43465</v>
      </c>
      <c r="M9" s="111">
        <v>43825</v>
      </c>
      <c r="N9" t="s">
        <v>11802</v>
      </c>
      <c r="O9" t="s">
        <v>11827</v>
      </c>
      <c r="P9" t="s">
        <v>11828</v>
      </c>
    </row>
    <row r="10" spans="1:16" x14ac:dyDescent="0.25">
      <c r="A10" t="s">
        <v>65</v>
      </c>
      <c r="B10" s="167" t="s">
        <v>11830</v>
      </c>
      <c r="C10" s="167" t="s">
        <v>11829</v>
      </c>
      <c r="D10" t="s">
        <v>11793</v>
      </c>
      <c r="E10" t="s">
        <v>11825</v>
      </c>
      <c r="F10" t="s">
        <v>28223</v>
      </c>
      <c r="G10" s="150">
        <v>0.6</v>
      </c>
      <c r="H10" s="150">
        <v>0.54830000000000001</v>
      </c>
      <c r="I10" s="149">
        <v>152.87659099999999</v>
      </c>
      <c r="J10" s="111">
        <v>40055</v>
      </c>
      <c r="K10" s="111">
        <v>39449</v>
      </c>
      <c r="L10" s="111">
        <v>40178</v>
      </c>
      <c r="M10" s="111">
        <v>43464</v>
      </c>
      <c r="N10" t="s">
        <v>11802</v>
      </c>
      <c r="O10" t="s">
        <v>11831</v>
      </c>
      <c r="P10" t="s">
        <v>11832</v>
      </c>
    </row>
    <row r="11" spans="1:16" x14ac:dyDescent="0.25">
      <c r="A11" t="s">
        <v>47</v>
      </c>
      <c r="B11" s="167" t="s">
        <v>11834</v>
      </c>
      <c r="C11" s="167" t="s">
        <v>11833</v>
      </c>
      <c r="D11" t="s">
        <v>11793</v>
      </c>
      <c r="E11" t="s">
        <v>11794</v>
      </c>
      <c r="F11" t="s">
        <v>28225</v>
      </c>
      <c r="G11" s="150">
        <v>0.8</v>
      </c>
      <c r="H11" s="150">
        <v>0.53560000000000008</v>
      </c>
      <c r="I11" s="149">
        <v>22.038950530000001</v>
      </c>
      <c r="J11" s="111">
        <v>40199</v>
      </c>
      <c r="K11" s="111">
        <v>40199</v>
      </c>
      <c r="L11" s="111">
        <v>43465</v>
      </c>
      <c r="M11" s="111">
        <v>43829</v>
      </c>
      <c r="N11" t="s">
        <v>11796</v>
      </c>
      <c r="O11" t="s">
        <v>11835</v>
      </c>
      <c r="P11" t="s">
        <v>11836</v>
      </c>
    </row>
    <row r="12" spans="1:16" x14ac:dyDescent="0.25">
      <c r="A12" t="s">
        <v>47</v>
      </c>
      <c r="B12" s="167" t="s">
        <v>11838</v>
      </c>
      <c r="C12" s="167" t="s">
        <v>11837</v>
      </c>
      <c r="D12" t="s">
        <v>11793</v>
      </c>
      <c r="E12" t="s">
        <v>11794</v>
      </c>
      <c r="F12" t="s">
        <v>28223</v>
      </c>
      <c r="G12" s="150">
        <v>0.83</v>
      </c>
      <c r="H12" s="150">
        <v>0.69510000000000005</v>
      </c>
      <c r="I12" s="149">
        <v>6.0092686100000003</v>
      </c>
      <c r="J12" s="111">
        <v>40266</v>
      </c>
      <c r="K12" s="111">
        <v>40266</v>
      </c>
      <c r="L12" s="111">
        <v>43465</v>
      </c>
      <c r="M12" s="111">
        <v>43829</v>
      </c>
      <c r="N12" t="s">
        <v>11796</v>
      </c>
      <c r="O12" t="s">
        <v>11839</v>
      </c>
      <c r="P12" t="s">
        <v>11840</v>
      </c>
    </row>
    <row r="13" spans="1:16" x14ac:dyDescent="0.25">
      <c r="A13" t="s">
        <v>65</v>
      </c>
      <c r="B13" s="167" t="s">
        <v>11844</v>
      </c>
      <c r="C13" s="167" t="s">
        <v>11841</v>
      </c>
      <c r="D13" t="s">
        <v>11842</v>
      </c>
      <c r="E13" t="s">
        <v>11843</v>
      </c>
      <c r="F13" t="s">
        <v>11800</v>
      </c>
      <c r="G13" s="150">
        <v>0.72180000000000011</v>
      </c>
      <c r="H13" s="150">
        <v>0</v>
      </c>
      <c r="I13" s="149">
        <v>130.16</v>
      </c>
      <c r="J13" s="111">
        <v>40241</v>
      </c>
      <c r="K13" s="111">
        <v>40483</v>
      </c>
      <c r="L13" s="111">
        <v>40086</v>
      </c>
      <c r="M13" s="111">
        <v>43465</v>
      </c>
      <c r="N13" t="s">
        <v>11845</v>
      </c>
      <c r="O13" t="s">
        <v>11846</v>
      </c>
      <c r="P13" t="s">
        <v>11847</v>
      </c>
    </row>
    <row r="14" spans="1:16" x14ac:dyDescent="0.25">
      <c r="A14" t="s">
        <v>58</v>
      </c>
      <c r="B14" s="167" t="s">
        <v>11849</v>
      </c>
      <c r="C14" s="167" t="s">
        <v>11848</v>
      </c>
      <c r="D14" t="s">
        <v>11793</v>
      </c>
      <c r="E14" t="s">
        <v>11794</v>
      </c>
      <c r="F14" t="s">
        <v>28225</v>
      </c>
      <c r="G14" s="150">
        <v>0.78</v>
      </c>
      <c r="H14" s="150">
        <v>0.4556</v>
      </c>
      <c r="I14" s="149">
        <v>6.9132259999999999</v>
      </c>
      <c r="J14" s="111">
        <v>40266</v>
      </c>
      <c r="K14" s="111">
        <v>40266</v>
      </c>
      <c r="L14" s="111">
        <v>43465</v>
      </c>
      <c r="M14" s="111">
        <v>43829</v>
      </c>
      <c r="N14" t="s">
        <v>11796</v>
      </c>
      <c r="O14" t="s">
        <v>11850</v>
      </c>
      <c r="P14" t="s">
        <v>11851</v>
      </c>
    </row>
    <row r="15" spans="1:16" x14ac:dyDescent="0.25">
      <c r="A15" t="s">
        <v>58</v>
      </c>
      <c r="B15" s="167" t="s">
        <v>11853</v>
      </c>
      <c r="C15" s="167" t="s">
        <v>11852</v>
      </c>
      <c r="D15" t="s">
        <v>11793</v>
      </c>
      <c r="E15" t="s">
        <v>11794</v>
      </c>
      <c r="F15" t="s">
        <v>28225</v>
      </c>
      <c r="G15" s="150">
        <v>0.78</v>
      </c>
      <c r="H15" s="150">
        <v>0.33850000000000002</v>
      </c>
      <c r="I15" s="149">
        <v>9.3736879999999996</v>
      </c>
      <c r="J15" s="111">
        <v>40266</v>
      </c>
      <c r="K15" s="111">
        <v>40266</v>
      </c>
      <c r="L15" s="111">
        <v>43465</v>
      </c>
      <c r="M15" s="111">
        <v>43829</v>
      </c>
      <c r="N15" t="s">
        <v>11796</v>
      </c>
      <c r="O15" t="s">
        <v>11854</v>
      </c>
      <c r="P15" t="s">
        <v>11855</v>
      </c>
    </row>
    <row r="16" spans="1:16" x14ac:dyDescent="0.25">
      <c r="A16" t="s">
        <v>58</v>
      </c>
      <c r="B16" s="167" t="s">
        <v>11849</v>
      </c>
      <c r="C16" s="167" t="s">
        <v>11856</v>
      </c>
      <c r="D16" t="s">
        <v>11793</v>
      </c>
      <c r="E16" t="s">
        <v>11794</v>
      </c>
      <c r="F16" t="s">
        <v>28225</v>
      </c>
      <c r="G16" s="150">
        <v>0.94</v>
      </c>
      <c r="H16" s="150">
        <v>0.56879999999999997</v>
      </c>
      <c r="I16" s="149">
        <v>3.0321909999811001</v>
      </c>
      <c r="J16" s="111">
        <v>40333</v>
      </c>
      <c r="K16" s="111">
        <v>40333</v>
      </c>
      <c r="L16" s="111">
        <v>43013</v>
      </c>
      <c r="M16" s="111">
        <v>43435</v>
      </c>
      <c r="N16" t="s">
        <v>11796</v>
      </c>
      <c r="O16" t="s">
        <v>11857</v>
      </c>
      <c r="P16" t="s">
        <v>11858</v>
      </c>
    </row>
    <row r="17" spans="1:16" x14ac:dyDescent="0.25">
      <c r="A17" t="s">
        <v>66</v>
      </c>
      <c r="B17" s="167" t="s">
        <v>11860</v>
      </c>
      <c r="C17" s="167" t="s">
        <v>11859</v>
      </c>
      <c r="D17" t="s">
        <v>11842</v>
      </c>
      <c r="E17" t="s">
        <v>11843</v>
      </c>
      <c r="F17" t="s">
        <v>11800</v>
      </c>
      <c r="G17" s="150">
        <v>7.4800000000000005E-2</v>
      </c>
      <c r="H17" s="150">
        <v>0</v>
      </c>
      <c r="I17" s="149">
        <v>41.226142000000003</v>
      </c>
      <c r="J17" s="111">
        <v>40471</v>
      </c>
      <c r="K17" s="111">
        <v>41270</v>
      </c>
      <c r="L17" s="111">
        <v>40542</v>
      </c>
      <c r="M17" s="111">
        <v>43465</v>
      </c>
      <c r="N17" t="s">
        <v>11845</v>
      </c>
      <c r="O17" t="s">
        <v>11861</v>
      </c>
      <c r="P17" t="s">
        <v>11862</v>
      </c>
    </row>
    <row r="18" spans="1:16" x14ac:dyDescent="0.25">
      <c r="A18" t="s">
        <v>58</v>
      </c>
      <c r="B18" s="167" t="s">
        <v>11864</v>
      </c>
      <c r="C18" s="167" t="s">
        <v>11863</v>
      </c>
      <c r="D18" t="s">
        <v>11793</v>
      </c>
      <c r="E18" t="s">
        <v>11794</v>
      </c>
      <c r="F18" t="s">
        <v>28225</v>
      </c>
      <c r="G18" s="150">
        <v>0.94</v>
      </c>
      <c r="H18" s="150">
        <v>0.42149999999999999</v>
      </c>
      <c r="I18" s="149">
        <v>0.52691999638711995</v>
      </c>
      <c r="J18" s="111">
        <v>40266</v>
      </c>
      <c r="K18" s="111">
        <v>40266</v>
      </c>
      <c r="L18" s="111">
        <v>43465</v>
      </c>
      <c r="M18" s="111">
        <v>43465</v>
      </c>
      <c r="N18" t="s">
        <v>11796</v>
      </c>
      <c r="O18" t="s">
        <v>11865</v>
      </c>
      <c r="P18" t="s">
        <v>11866</v>
      </c>
    </row>
    <row r="19" spans="1:16" x14ac:dyDescent="0.25">
      <c r="A19" t="s">
        <v>58</v>
      </c>
      <c r="B19" s="167" t="s">
        <v>11853</v>
      </c>
      <c r="C19" s="167" t="s">
        <v>11867</v>
      </c>
      <c r="D19" t="s">
        <v>11793</v>
      </c>
      <c r="E19" t="s">
        <v>11794</v>
      </c>
      <c r="F19" t="s">
        <v>28225</v>
      </c>
      <c r="G19" s="150">
        <v>0.94</v>
      </c>
      <c r="H19" s="150">
        <v>0.60520000000000007</v>
      </c>
      <c r="I19" s="149">
        <v>0.94271899962658001</v>
      </c>
      <c r="J19" s="111">
        <v>40266</v>
      </c>
      <c r="K19" s="111">
        <v>40266</v>
      </c>
      <c r="L19" s="111">
        <v>43465</v>
      </c>
      <c r="M19" s="111">
        <v>43465</v>
      </c>
      <c r="N19" t="s">
        <v>11796</v>
      </c>
      <c r="O19" t="s">
        <v>11868</v>
      </c>
      <c r="P19" t="s">
        <v>11869</v>
      </c>
    </row>
    <row r="20" spans="1:16" x14ac:dyDescent="0.25">
      <c r="A20" t="s">
        <v>67</v>
      </c>
      <c r="B20" s="167" t="s">
        <v>11871</v>
      </c>
      <c r="C20" s="167" t="s">
        <v>11870</v>
      </c>
      <c r="D20" t="s">
        <v>11793</v>
      </c>
      <c r="E20" t="s">
        <v>11794</v>
      </c>
      <c r="F20" t="s">
        <v>28223</v>
      </c>
      <c r="G20" s="150">
        <v>7.0000000000000007E-2</v>
      </c>
      <c r="H20" s="150">
        <v>3.8699999999999998E-2</v>
      </c>
      <c r="I20" s="149">
        <v>2.559364996749466</v>
      </c>
      <c r="J20" s="111">
        <v>42402</v>
      </c>
      <c r="K20" s="111">
        <v>42402</v>
      </c>
      <c r="L20" s="111">
        <v>43013</v>
      </c>
      <c r="M20" s="111">
        <v>43465</v>
      </c>
      <c r="N20" t="s">
        <v>11796</v>
      </c>
      <c r="O20" t="s">
        <v>11872</v>
      </c>
      <c r="P20" t="s">
        <v>11873</v>
      </c>
    </row>
    <row r="21" spans="1:16" ht="30" x14ac:dyDescent="0.25">
      <c r="A21" t="s">
        <v>53</v>
      </c>
      <c r="B21" s="167" t="s">
        <v>11875</v>
      </c>
      <c r="C21" s="167" t="s">
        <v>11874</v>
      </c>
      <c r="D21" t="s">
        <v>11793</v>
      </c>
      <c r="E21" t="s">
        <v>11794</v>
      </c>
      <c r="F21" t="s">
        <v>11800</v>
      </c>
      <c r="G21" s="150">
        <v>0.48</v>
      </c>
      <c r="H21" s="150">
        <v>0</v>
      </c>
      <c r="I21" s="149" t="s">
        <v>1954</v>
      </c>
      <c r="J21" s="111">
        <v>41122</v>
      </c>
      <c r="K21" s="111">
        <v>41122</v>
      </c>
      <c r="L21" s="111">
        <v>43465</v>
      </c>
      <c r="M21" s="111">
        <v>43465</v>
      </c>
      <c r="N21" t="s">
        <v>11876</v>
      </c>
      <c r="O21" t="s">
        <v>11877</v>
      </c>
      <c r="P21" t="s">
        <v>11878</v>
      </c>
    </row>
    <row r="22" spans="1:16" ht="30" x14ac:dyDescent="0.25">
      <c r="A22" t="s">
        <v>53</v>
      </c>
      <c r="B22" s="167" t="s">
        <v>11880</v>
      </c>
      <c r="C22" s="167" t="s">
        <v>11879</v>
      </c>
      <c r="D22" t="s">
        <v>11793</v>
      </c>
      <c r="E22" t="s">
        <v>11794</v>
      </c>
      <c r="F22" t="s">
        <v>11800</v>
      </c>
      <c r="G22" s="150">
        <v>4.7999999999999996E-3</v>
      </c>
      <c r="H22" s="150">
        <v>0</v>
      </c>
      <c r="I22" s="149" t="s">
        <v>1954</v>
      </c>
      <c r="J22" s="111">
        <v>40267</v>
      </c>
      <c r="K22" s="111">
        <v>40267</v>
      </c>
      <c r="L22" s="111">
        <v>43465</v>
      </c>
      <c r="M22" s="111">
        <v>43465</v>
      </c>
      <c r="N22" t="s">
        <v>11876</v>
      </c>
      <c r="O22" t="s">
        <v>11881</v>
      </c>
      <c r="P22" t="s">
        <v>11882</v>
      </c>
    </row>
    <row r="23" spans="1:16" x14ac:dyDescent="0.25">
      <c r="A23" t="s">
        <v>47</v>
      </c>
      <c r="B23" s="167" t="s">
        <v>11884</v>
      </c>
      <c r="C23" s="167" t="s">
        <v>11883</v>
      </c>
      <c r="D23" t="s">
        <v>11793</v>
      </c>
      <c r="E23" t="s">
        <v>11825</v>
      </c>
      <c r="F23" t="s">
        <v>28223</v>
      </c>
      <c r="G23" s="150">
        <v>0.65</v>
      </c>
      <c r="H23" s="150">
        <v>0.70940000000000003</v>
      </c>
      <c r="I23" s="149">
        <v>34.26</v>
      </c>
      <c r="J23" s="111">
        <v>39450</v>
      </c>
      <c r="K23" s="111">
        <v>39450</v>
      </c>
      <c r="L23" s="111">
        <v>43465</v>
      </c>
      <c r="M23" s="111">
        <v>43830</v>
      </c>
      <c r="N23" t="s">
        <v>11802</v>
      </c>
      <c r="O23" t="s">
        <v>11885</v>
      </c>
      <c r="P23" t="s">
        <v>11886</v>
      </c>
    </row>
    <row r="24" spans="1:16" ht="30" x14ac:dyDescent="0.25">
      <c r="A24" t="s">
        <v>53</v>
      </c>
      <c r="B24" s="167" t="s">
        <v>11888</v>
      </c>
      <c r="C24" s="167" t="s">
        <v>11887</v>
      </c>
      <c r="D24" t="s">
        <v>11793</v>
      </c>
      <c r="E24" t="s">
        <v>11825</v>
      </c>
      <c r="F24" t="s">
        <v>28222</v>
      </c>
      <c r="G24" s="150">
        <v>0.97</v>
      </c>
      <c r="H24" s="150">
        <v>0.89170000000000005</v>
      </c>
      <c r="I24" s="149">
        <v>28.835276990000001</v>
      </c>
      <c r="J24" s="111">
        <v>40086</v>
      </c>
      <c r="K24" s="111">
        <v>40143</v>
      </c>
      <c r="L24" s="111">
        <v>39872</v>
      </c>
      <c r="M24" s="111">
        <v>43830</v>
      </c>
      <c r="N24" t="s">
        <v>11802</v>
      </c>
      <c r="O24" t="s">
        <v>11889</v>
      </c>
      <c r="P24" t="s">
        <v>11890</v>
      </c>
    </row>
    <row r="25" spans="1:16" ht="30" x14ac:dyDescent="0.25">
      <c r="A25" t="s">
        <v>53</v>
      </c>
      <c r="B25" s="167" t="s">
        <v>11892</v>
      </c>
      <c r="C25" s="167" t="s">
        <v>11891</v>
      </c>
      <c r="D25" t="s">
        <v>11793</v>
      </c>
      <c r="E25" t="s">
        <v>11794</v>
      </c>
      <c r="F25" t="s">
        <v>11800</v>
      </c>
      <c r="G25" s="150">
        <v>4.7999999999999996E-3</v>
      </c>
      <c r="H25" s="150">
        <v>0</v>
      </c>
      <c r="I25" s="149" t="s">
        <v>1954</v>
      </c>
      <c r="J25" s="111">
        <v>40267</v>
      </c>
      <c r="K25" s="111">
        <v>40267</v>
      </c>
      <c r="L25" s="111">
        <v>43465</v>
      </c>
      <c r="M25" s="111">
        <v>43465</v>
      </c>
      <c r="N25" t="s">
        <v>11876</v>
      </c>
      <c r="O25" t="s">
        <v>11893</v>
      </c>
      <c r="P25" t="s">
        <v>11894</v>
      </c>
    </row>
    <row r="26" spans="1:16" ht="45" x14ac:dyDescent="0.25">
      <c r="A26" t="s">
        <v>47</v>
      </c>
      <c r="B26" s="167" t="s">
        <v>11896</v>
      </c>
      <c r="C26" s="167" t="s">
        <v>11895</v>
      </c>
      <c r="D26" t="s">
        <v>11793</v>
      </c>
      <c r="E26" t="s">
        <v>11794</v>
      </c>
      <c r="F26" t="s">
        <v>28223</v>
      </c>
      <c r="G26" s="150">
        <v>0.28000000000000003</v>
      </c>
      <c r="H26" s="150">
        <v>0.91249999999999998</v>
      </c>
      <c r="I26" s="149">
        <v>5.0171729999999997</v>
      </c>
      <c r="J26" s="111">
        <v>39701</v>
      </c>
      <c r="K26" s="111">
        <v>39701</v>
      </c>
      <c r="L26" s="111">
        <v>43465</v>
      </c>
      <c r="M26" s="111">
        <v>43465</v>
      </c>
      <c r="N26" t="s">
        <v>11802</v>
      </c>
      <c r="O26" t="s">
        <v>11897</v>
      </c>
      <c r="P26" t="s">
        <v>11898</v>
      </c>
    </row>
    <row r="27" spans="1:16" x14ac:dyDescent="0.25">
      <c r="A27" t="s">
        <v>51</v>
      </c>
      <c r="B27" s="167" t="s">
        <v>11901</v>
      </c>
      <c r="C27" s="167" t="s">
        <v>11899</v>
      </c>
      <c r="D27" t="s">
        <v>11793</v>
      </c>
      <c r="E27" t="s">
        <v>11900</v>
      </c>
      <c r="F27" t="s">
        <v>28224</v>
      </c>
      <c r="G27" s="150">
        <v>0.2</v>
      </c>
      <c r="H27" s="150">
        <v>0.32979999999999998</v>
      </c>
      <c r="I27" s="149">
        <v>46.32</v>
      </c>
      <c r="J27" s="111">
        <v>39814</v>
      </c>
      <c r="K27" s="111">
        <v>39814</v>
      </c>
      <c r="L27" s="111">
        <v>44517</v>
      </c>
      <c r="M27" s="111">
        <v>44517</v>
      </c>
      <c r="N27" t="s">
        <v>11802</v>
      </c>
      <c r="O27" t="s">
        <v>11902</v>
      </c>
      <c r="P27" t="s">
        <v>11903</v>
      </c>
    </row>
    <row r="28" spans="1:16" x14ac:dyDescent="0.25">
      <c r="A28" t="s">
        <v>48</v>
      </c>
      <c r="B28" s="167" t="s">
        <v>11906</v>
      </c>
      <c r="C28" s="167" t="s">
        <v>11904</v>
      </c>
      <c r="D28" t="s">
        <v>11793</v>
      </c>
      <c r="E28" t="s">
        <v>11905</v>
      </c>
      <c r="F28" t="s">
        <v>28225</v>
      </c>
      <c r="G28" s="150">
        <v>0.75</v>
      </c>
      <c r="H28" s="150">
        <v>0.86909999999999998</v>
      </c>
      <c r="I28" s="149">
        <v>34.10310389</v>
      </c>
      <c r="J28" s="111">
        <v>40686</v>
      </c>
      <c r="K28" s="111">
        <v>40686</v>
      </c>
      <c r="L28" s="111">
        <v>43830</v>
      </c>
      <c r="M28" s="111">
        <v>43830</v>
      </c>
      <c r="N28" t="s">
        <v>11907</v>
      </c>
      <c r="O28" t="s">
        <v>11908</v>
      </c>
      <c r="P28" t="s">
        <v>11909</v>
      </c>
    </row>
    <row r="29" spans="1:16" x14ac:dyDescent="0.25">
      <c r="A29" t="s">
        <v>45</v>
      </c>
      <c r="B29" s="167" t="s">
        <v>11911</v>
      </c>
      <c r="C29" s="167" t="s">
        <v>11910</v>
      </c>
      <c r="D29" t="s">
        <v>11793</v>
      </c>
      <c r="E29" t="s">
        <v>11794</v>
      </c>
      <c r="F29" t="s">
        <v>28225</v>
      </c>
      <c r="G29" s="150">
        <v>0.28999999999999998</v>
      </c>
      <c r="H29" s="150">
        <v>0.27879999999999999</v>
      </c>
      <c r="I29" s="149">
        <v>19.967345000000002</v>
      </c>
      <c r="J29" s="111">
        <v>41276</v>
      </c>
      <c r="K29" s="111">
        <v>41276</v>
      </c>
      <c r="L29" s="111">
        <v>43013</v>
      </c>
      <c r="M29" s="111">
        <v>43830</v>
      </c>
      <c r="N29" t="s">
        <v>11802</v>
      </c>
      <c r="O29" t="s">
        <v>11912</v>
      </c>
      <c r="P29" t="s">
        <v>11913</v>
      </c>
    </row>
    <row r="30" spans="1:16" x14ac:dyDescent="0.25">
      <c r="A30" t="s">
        <v>45</v>
      </c>
      <c r="B30" s="167" t="s">
        <v>11915</v>
      </c>
      <c r="C30" s="167" t="s">
        <v>11914</v>
      </c>
      <c r="D30" t="s">
        <v>11793</v>
      </c>
      <c r="E30" t="s">
        <v>11794</v>
      </c>
      <c r="F30" t="s">
        <v>28225</v>
      </c>
      <c r="G30" s="150">
        <v>0.34</v>
      </c>
      <c r="H30" s="150">
        <v>0.44090000000000001</v>
      </c>
      <c r="I30" s="149">
        <v>10.6680007</v>
      </c>
      <c r="J30" s="111">
        <v>41323</v>
      </c>
      <c r="K30" s="111">
        <v>41323</v>
      </c>
      <c r="L30" s="111">
        <v>43013</v>
      </c>
      <c r="M30" s="111">
        <v>43190</v>
      </c>
      <c r="N30" t="s">
        <v>11796</v>
      </c>
      <c r="O30" t="s">
        <v>11916</v>
      </c>
      <c r="P30" t="s">
        <v>11917</v>
      </c>
    </row>
    <row r="31" spans="1:16" x14ac:dyDescent="0.25">
      <c r="A31" t="s">
        <v>67</v>
      </c>
      <c r="B31" s="167" t="s">
        <v>11919</v>
      </c>
      <c r="C31" s="167" t="s">
        <v>11918</v>
      </c>
      <c r="D31" t="s">
        <v>11793</v>
      </c>
      <c r="E31" t="s">
        <v>11794</v>
      </c>
      <c r="F31" t="s">
        <v>28225</v>
      </c>
      <c r="G31" s="150">
        <v>0.24</v>
      </c>
      <c r="H31" s="150">
        <v>0.49310000000000004</v>
      </c>
      <c r="I31" s="149">
        <v>7.6760546600000001</v>
      </c>
      <c r="J31" s="111">
        <v>40875</v>
      </c>
      <c r="K31" s="111">
        <v>40875</v>
      </c>
      <c r="L31" s="111">
        <v>43465</v>
      </c>
      <c r="M31" s="111">
        <v>43830</v>
      </c>
      <c r="N31" t="s">
        <v>11802</v>
      </c>
      <c r="O31" t="s">
        <v>11920</v>
      </c>
      <c r="P31" t="s">
        <v>11921</v>
      </c>
    </row>
    <row r="32" spans="1:16" x14ac:dyDescent="0.25">
      <c r="A32" t="s">
        <v>67</v>
      </c>
      <c r="B32" s="167" t="s">
        <v>11923</v>
      </c>
      <c r="C32" s="167" t="s">
        <v>11922</v>
      </c>
      <c r="D32" t="s">
        <v>11793</v>
      </c>
      <c r="E32" t="s">
        <v>11794</v>
      </c>
      <c r="F32" t="s">
        <v>28225</v>
      </c>
      <c r="G32" s="150">
        <v>0.51</v>
      </c>
      <c r="H32" s="150">
        <v>0.60870000000000002</v>
      </c>
      <c r="I32" s="149">
        <v>10.87226532</v>
      </c>
      <c r="J32" s="111">
        <v>40875</v>
      </c>
      <c r="K32" s="111">
        <v>40875</v>
      </c>
      <c r="L32" s="111">
        <v>43465</v>
      </c>
      <c r="M32" s="111">
        <v>43465</v>
      </c>
      <c r="N32" t="s">
        <v>11802</v>
      </c>
      <c r="O32" t="s">
        <v>11924</v>
      </c>
      <c r="P32" t="s">
        <v>11925</v>
      </c>
    </row>
    <row r="33" spans="1:16" x14ac:dyDescent="0.25">
      <c r="A33" t="s">
        <v>67</v>
      </c>
      <c r="B33" s="167" t="s">
        <v>11927</v>
      </c>
      <c r="C33" s="167" t="s">
        <v>11926</v>
      </c>
      <c r="D33" t="s">
        <v>11793</v>
      </c>
      <c r="E33" t="s">
        <v>11794</v>
      </c>
      <c r="F33" t="s">
        <v>28225</v>
      </c>
      <c r="G33" s="150">
        <v>0.4</v>
      </c>
      <c r="H33" s="150">
        <v>0.43240000000000001</v>
      </c>
      <c r="I33" s="149">
        <v>8.4384362599999996</v>
      </c>
      <c r="J33" s="111">
        <v>39597</v>
      </c>
      <c r="K33" s="111">
        <v>39597</v>
      </c>
      <c r="L33" s="111">
        <v>43013</v>
      </c>
      <c r="M33" s="111">
        <v>43465</v>
      </c>
      <c r="N33" t="s">
        <v>11796</v>
      </c>
      <c r="O33" t="s">
        <v>11928</v>
      </c>
      <c r="P33" t="s">
        <v>11929</v>
      </c>
    </row>
    <row r="34" spans="1:16" x14ac:dyDescent="0.25">
      <c r="A34" t="s">
        <v>67</v>
      </c>
      <c r="B34" s="167" t="s">
        <v>11931</v>
      </c>
      <c r="C34" s="167" t="s">
        <v>11930</v>
      </c>
      <c r="D34" t="s">
        <v>11793</v>
      </c>
      <c r="E34" t="s">
        <v>11794</v>
      </c>
      <c r="F34" t="s">
        <v>28225</v>
      </c>
      <c r="G34" s="150">
        <v>0.6</v>
      </c>
      <c r="H34" s="150">
        <v>2.3799999999999998E-2</v>
      </c>
      <c r="I34" s="149">
        <v>11.267640460000001</v>
      </c>
      <c r="J34" s="111">
        <v>39518</v>
      </c>
      <c r="K34" s="111">
        <v>39518</v>
      </c>
      <c r="L34" s="111">
        <v>43465</v>
      </c>
      <c r="M34" s="111">
        <v>43465</v>
      </c>
      <c r="N34" t="s">
        <v>11796</v>
      </c>
      <c r="O34" t="s">
        <v>11932</v>
      </c>
      <c r="P34" t="s">
        <v>11933</v>
      </c>
    </row>
    <row r="35" spans="1:16" x14ac:dyDescent="0.25">
      <c r="A35" t="s">
        <v>59</v>
      </c>
      <c r="B35" s="167" t="s">
        <v>11935</v>
      </c>
      <c r="C35" s="167" t="s">
        <v>11934</v>
      </c>
      <c r="D35" t="s">
        <v>11793</v>
      </c>
      <c r="E35" t="s">
        <v>11794</v>
      </c>
      <c r="F35" t="s">
        <v>28225</v>
      </c>
      <c r="G35" s="150">
        <v>0.93</v>
      </c>
      <c r="H35" s="150">
        <v>0.95330000000000004</v>
      </c>
      <c r="I35" s="149">
        <v>18.22960153</v>
      </c>
      <c r="J35" s="111">
        <v>41029</v>
      </c>
      <c r="K35" s="111">
        <v>41029</v>
      </c>
      <c r="L35" s="111">
        <v>43465</v>
      </c>
      <c r="M35" s="111">
        <v>43465</v>
      </c>
      <c r="N35" t="s">
        <v>11796</v>
      </c>
      <c r="O35" t="s">
        <v>11936</v>
      </c>
      <c r="P35" t="s">
        <v>11937</v>
      </c>
    </row>
    <row r="36" spans="1:16" x14ac:dyDescent="0.25">
      <c r="A36" t="s">
        <v>59</v>
      </c>
      <c r="B36" s="167" t="s">
        <v>11939</v>
      </c>
      <c r="C36" s="167" t="s">
        <v>11938</v>
      </c>
      <c r="D36" t="s">
        <v>11793</v>
      </c>
      <c r="E36" t="s">
        <v>11794</v>
      </c>
      <c r="F36" t="s">
        <v>28225</v>
      </c>
      <c r="G36" s="150">
        <v>0.33</v>
      </c>
      <c r="H36" s="150">
        <v>0.61140000000000005</v>
      </c>
      <c r="I36" s="149">
        <v>17.003019760000001</v>
      </c>
      <c r="J36" s="111">
        <v>40983</v>
      </c>
      <c r="K36" s="111">
        <v>40983</v>
      </c>
      <c r="L36" s="111">
        <v>43465</v>
      </c>
      <c r="M36" s="111">
        <v>43830</v>
      </c>
      <c r="N36" t="s">
        <v>11796</v>
      </c>
      <c r="O36" t="s">
        <v>11940</v>
      </c>
      <c r="P36" t="s">
        <v>11941</v>
      </c>
    </row>
    <row r="37" spans="1:16" x14ac:dyDescent="0.25">
      <c r="A37" t="s">
        <v>59</v>
      </c>
      <c r="B37" s="167" t="s">
        <v>11943</v>
      </c>
      <c r="C37" s="167" t="s">
        <v>11942</v>
      </c>
      <c r="D37" t="s">
        <v>11793</v>
      </c>
      <c r="E37" t="s">
        <v>11794</v>
      </c>
      <c r="F37" t="s">
        <v>28224</v>
      </c>
      <c r="G37" s="150">
        <v>0.96</v>
      </c>
      <c r="H37" s="150">
        <v>0.98659999999999992</v>
      </c>
      <c r="I37" s="149">
        <v>14.801938730749001</v>
      </c>
      <c r="J37" s="111">
        <v>40693</v>
      </c>
      <c r="K37" s="111">
        <v>40693</v>
      </c>
      <c r="L37" s="111">
        <v>43013</v>
      </c>
      <c r="M37" s="111">
        <v>43465</v>
      </c>
      <c r="N37" t="s">
        <v>11802</v>
      </c>
      <c r="O37" t="s">
        <v>11944</v>
      </c>
      <c r="P37" t="s">
        <v>11945</v>
      </c>
    </row>
    <row r="38" spans="1:16" x14ac:dyDescent="0.25">
      <c r="A38" t="s">
        <v>52</v>
      </c>
      <c r="B38" s="167" t="s">
        <v>11947</v>
      </c>
      <c r="C38" s="167" t="s">
        <v>11946</v>
      </c>
      <c r="D38" t="s">
        <v>11793</v>
      </c>
      <c r="E38" t="s">
        <v>11794</v>
      </c>
      <c r="F38" t="s">
        <v>28225</v>
      </c>
      <c r="G38" s="150">
        <v>0.64</v>
      </c>
      <c r="H38" s="150">
        <v>0.77540000000000009</v>
      </c>
      <c r="I38" s="149">
        <v>15.3547689</v>
      </c>
      <c r="J38" s="111">
        <v>41018</v>
      </c>
      <c r="K38" s="111">
        <v>41018</v>
      </c>
      <c r="L38" s="111">
        <v>43465</v>
      </c>
      <c r="M38" s="111">
        <v>43465</v>
      </c>
      <c r="N38" t="s">
        <v>11796</v>
      </c>
      <c r="O38" t="s">
        <v>11948</v>
      </c>
      <c r="P38" t="s">
        <v>11949</v>
      </c>
    </row>
    <row r="39" spans="1:16" x14ac:dyDescent="0.25">
      <c r="A39" t="s">
        <v>52</v>
      </c>
      <c r="B39" s="167" t="s">
        <v>11951</v>
      </c>
      <c r="C39" s="167" t="s">
        <v>11950</v>
      </c>
      <c r="D39" t="s">
        <v>11793</v>
      </c>
      <c r="E39" t="s">
        <v>11794</v>
      </c>
      <c r="F39" t="s">
        <v>28225</v>
      </c>
      <c r="G39" s="150">
        <v>0.53</v>
      </c>
      <c r="H39" s="150">
        <v>0.70629999999999993</v>
      </c>
      <c r="I39" s="149">
        <v>9.6878482899999998</v>
      </c>
      <c r="J39" s="111">
        <v>41018</v>
      </c>
      <c r="K39" s="111">
        <v>41018</v>
      </c>
      <c r="L39" s="111">
        <v>43465</v>
      </c>
      <c r="M39" s="111">
        <v>43465</v>
      </c>
      <c r="N39" t="s">
        <v>11796</v>
      </c>
      <c r="O39" t="s">
        <v>11952</v>
      </c>
      <c r="P39" t="s">
        <v>11953</v>
      </c>
    </row>
    <row r="40" spans="1:16" x14ac:dyDescent="0.25">
      <c r="A40" t="s">
        <v>52</v>
      </c>
      <c r="B40" s="167" t="s">
        <v>11955</v>
      </c>
      <c r="C40" s="167" t="s">
        <v>11954</v>
      </c>
      <c r="D40" t="s">
        <v>11793</v>
      </c>
      <c r="E40" t="s">
        <v>11794</v>
      </c>
      <c r="F40" t="s">
        <v>28225</v>
      </c>
      <c r="G40" s="150">
        <v>0.86</v>
      </c>
      <c r="H40" s="150">
        <v>0.92900000000000005</v>
      </c>
      <c r="I40" s="149">
        <v>10.800649249999999</v>
      </c>
      <c r="J40" s="111">
        <v>39504</v>
      </c>
      <c r="K40" s="111">
        <v>39504</v>
      </c>
      <c r="L40" s="111">
        <v>43465</v>
      </c>
      <c r="M40" s="111">
        <v>43465</v>
      </c>
      <c r="N40" t="s">
        <v>11796</v>
      </c>
      <c r="O40" t="s">
        <v>11956</v>
      </c>
      <c r="P40" t="s">
        <v>11957</v>
      </c>
    </row>
    <row r="41" spans="1:16" x14ac:dyDescent="0.25">
      <c r="A41" t="s">
        <v>47</v>
      </c>
      <c r="B41" s="167" t="s">
        <v>11959</v>
      </c>
      <c r="C41" s="167" t="s">
        <v>11958</v>
      </c>
      <c r="D41" t="s">
        <v>11793</v>
      </c>
      <c r="E41" t="s">
        <v>11794</v>
      </c>
      <c r="F41" t="s">
        <v>28225</v>
      </c>
      <c r="G41" s="150">
        <v>0.35</v>
      </c>
      <c r="H41" s="150">
        <v>0.94200000000000006</v>
      </c>
      <c r="I41" s="149">
        <v>6.8986251100000002</v>
      </c>
      <c r="J41" s="111">
        <v>39846</v>
      </c>
      <c r="K41" s="111">
        <v>39846</v>
      </c>
      <c r="L41" s="111">
        <v>43465</v>
      </c>
      <c r="M41" s="111">
        <v>43465</v>
      </c>
      <c r="N41" t="s">
        <v>11796</v>
      </c>
      <c r="O41" t="s">
        <v>11960</v>
      </c>
      <c r="P41" t="s">
        <v>11961</v>
      </c>
    </row>
    <row r="42" spans="1:16" ht="30" x14ac:dyDescent="0.25">
      <c r="A42" t="s">
        <v>45</v>
      </c>
      <c r="B42" s="167" t="s">
        <v>11963</v>
      </c>
      <c r="C42" s="167" t="s">
        <v>11962</v>
      </c>
      <c r="D42" t="s">
        <v>11793</v>
      </c>
      <c r="E42" t="s">
        <v>11825</v>
      </c>
      <c r="F42" t="s">
        <v>28223</v>
      </c>
      <c r="G42" s="150">
        <v>0.72</v>
      </c>
      <c r="H42" s="150">
        <v>0.61990000000000001</v>
      </c>
      <c r="I42" s="149">
        <v>27.451637340000001</v>
      </c>
      <c r="J42" s="111">
        <v>40529</v>
      </c>
      <c r="K42" s="111">
        <v>40529</v>
      </c>
      <c r="L42" s="111">
        <v>43465</v>
      </c>
      <c r="M42" s="111">
        <v>43830</v>
      </c>
      <c r="N42" t="s">
        <v>11802</v>
      </c>
      <c r="O42" t="s">
        <v>11964</v>
      </c>
      <c r="P42" t="s">
        <v>11965</v>
      </c>
    </row>
    <row r="43" spans="1:16" x14ac:dyDescent="0.25">
      <c r="A43" t="s">
        <v>47</v>
      </c>
      <c r="B43" s="167" t="s">
        <v>11967</v>
      </c>
      <c r="C43" s="167" t="s">
        <v>11966</v>
      </c>
      <c r="D43" t="s">
        <v>11793</v>
      </c>
      <c r="E43" t="s">
        <v>11794</v>
      </c>
      <c r="F43" t="s">
        <v>28225</v>
      </c>
      <c r="G43" s="150">
        <v>0.85</v>
      </c>
      <c r="H43" s="150">
        <v>0.53110000000000002</v>
      </c>
      <c r="I43" s="149">
        <v>12.844667380000001</v>
      </c>
      <c r="J43" s="111">
        <v>40168</v>
      </c>
      <c r="K43" s="111">
        <v>40168</v>
      </c>
      <c r="L43" s="111">
        <v>43465</v>
      </c>
      <c r="M43" s="111">
        <v>43465</v>
      </c>
      <c r="N43" t="s">
        <v>11796</v>
      </c>
      <c r="O43" t="s">
        <v>11968</v>
      </c>
      <c r="P43" t="s">
        <v>11969</v>
      </c>
    </row>
    <row r="44" spans="1:16" x14ac:dyDescent="0.25">
      <c r="A44" t="s">
        <v>53</v>
      </c>
      <c r="B44" s="167" t="s">
        <v>11972</v>
      </c>
      <c r="C44" s="167" t="s">
        <v>11970</v>
      </c>
      <c r="D44" t="s">
        <v>11971</v>
      </c>
      <c r="E44" t="s">
        <v>11785</v>
      </c>
      <c r="F44" t="s">
        <v>28225</v>
      </c>
      <c r="G44" s="150">
        <v>0.79</v>
      </c>
      <c r="H44" s="150">
        <v>0</v>
      </c>
      <c r="I44" s="149">
        <v>542.5</v>
      </c>
      <c r="J44" s="111">
        <v>40237</v>
      </c>
      <c r="K44" s="111">
        <v>40204</v>
      </c>
      <c r="L44" s="111">
        <v>40178</v>
      </c>
      <c r="M44" s="111">
        <v>43464</v>
      </c>
      <c r="N44" t="s">
        <v>17</v>
      </c>
      <c r="O44" t="s">
        <v>11973</v>
      </c>
      <c r="P44" t="s">
        <v>11974</v>
      </c>
    </row>
    <row r="45" spans="1:16" x14ac:dyDescent="0.25">
      <c r="A45" t="s">
        <v>47</v>
      </c>
      <c r="B45" s="167" t="s">
        <v>11821</v>
      </c>
      <c r="C45" s="167" t="s">
        <v>11975</v>
      </c>
      <c r="D45" t="s">
        <v>11793</v>
      </c>
      <c r="E45" t="s">
        <v>11794</v>
      </c>
      <c r="F45" t="s">
        <v>28225</v>
      </c>
      <c r="G45" s="150">
        <v>0.6</v>
      </c>
      <c r="H45" s="150">
        <v>0.38380000000000003</v>
      </c>
      <c r="I45" s="149">
        <v>17.030927219999999</v>
      </c>
      <c r="J45" s="111">
        <v>39514</v>
      </c>
      <c r="K45" s="111">
        <v>39514</v>
      </c>
      <c r="L45" s="111">
        <v>43465</v>
      </c>
      <c r="M45" s="111">
        <v>43465</v>
      </c>
      <c r="N45" t="s">
        <v>11796</v>
      </c>
      <c r="O45" t="s">
        <v>11976</v>
      </c>
      <c r="P45" t="s">
        <v>11823</v>
      </c>
    </row>
    <row r="46" spans="1:16" x14ac:dyDescent="0.25">
      <c r="A46" t="s">
        <v>47</v>
      </c>
      <c r="B46" s="167" t="s">
        <v>11978</v>
      </c>
      <c r="C46" s="167" t="s">
        <v>11977</v>
      </c>
      <c r="D46" t="s">
        <v>11793</v>
      </c>
      <c r="E46" t="s">
        <v>11794</v>
      </c>
      <c r="F46" t="s">
        <v>28225</v>
      </c>
      <c r="G46" s="150">
        <v>0.92</v>
      </c>
      <c r="H46" s="150">
        <v>0.7390000000000001</v>
      </c>
      <c r="I46" s="149">
        <v>15.327426020000001</v>
      </c>
      <c r="J46" s="111">
        <v>40085</v>
      </c>
      <c r="K46" s="111">
        <v>40085</v>
      </c>
      <c r="L46" s="111">
        <v>43013</v>
      </c>
      <c r="M46" s="111">
        <v>43830</v>
      </c>
      <c r="N46" t="s">
        <v>11796</v>
      </c>
      <c r="O46" t="s">
        <v>11979</v>
      </c>
      <c r="P46" t="s">
        <v>11980</v>
      </c>
    </row>
    <row r="47" spans="1:16" x14ac:dyDescent="0.25">
      <c r="A47" t="s">
        <v>47</v>
      </c>
      <c r="B47" s="167" t="s">
        <v>11982</v>
      </c>
      <c r="C47" s="167" t="s">
        <v>11981</v>
      </c>
      <c r="D47" t="s">
        <v>11793</v>
      </c>
      <c r="E47" t="s">
        <v>11794</v>
      </c>
      <c r="F47" t="s">
        <v>28225</v>
      </c>
      <c r="G47" s="150">
        <v>0.83</v>
      </c>
      <c r="H47" s="150">
        <v>0.53610000000000002</v>
      </c>
      <c r="I47" s="149">
        <v>13.25919676</v>
      </c>
      <c r="J47" s="111">
        <v>40168</v>
      </c>
      <c r="K47" s="111">
        <v>40168</v>
      </c>
      <c r="L47" s="111">
        <v>43465</v>
      </c>
      <c r="M47" s="111">
        <v>43465</v>
      </c>
      <c r="N47" t="s">
        <v>11796</v>
      </c>
      <c r="O47" t="s">
        <v>11983</v>
      </c>
      <c r="P47" t="s">
        <v>11984</v>
      </c>
    </row>
    <row r="48" spans="1:16" x14ac:dyDescent="0.25">
      <c r="A48" t="s">
        <v>47</v>
      </c>
      <c r="B48" s="167" t="s">
        <v>11986</v>
      </c>
      <c r="C48" s="167" t="s">
        <v>11985</v>
      </c>
      <c r="D48" t="s">
        <v>11793</v>
      </c>
      <c r="E48" t="s">
        <v>11794</v>
      </c>
      <c r="F48" t="s">
        <v>28225</v>
      </c>
      <c r="G48" s="150">
        <v>0.72</v>
      </c>
      <c r="H48" s="150">
        <v>0.53490000000000004</v>
      </c>
      <c r="I48" s="149">
        <v>17.47917137</v>
      </c>
      <c r="J48" s="111">
        <v>41306</v>
      </c>
      <c r="K48" s="111">
        <v>41306</v>
      </c>
      <c r="L48" s="111">
        <v>43465</v>
      </c>
      <c r="M48" s="111">
        <v>43465</v>
      </c>
      <c r="N48" t="s">
        <v>11802</v>
      </c>
      <c r="O48" t="s">
        <v>11987</v>
      </c>
      <c r="P48" t="s">
        <v>11988</v>
      </c>
    </row>
    <row r="49" spans="1:16" x14ac:dyDescent="0.25">
      <c r="A49" t="s">
        <v>47</v>
      </c>
      <c r="B49" s="167" t="s">
        <v>11990</v>
      </c>
      <c r="C49" s="167" t="s">
        <v>11989</v>
      </c>
      <c r="D49" t="s">
        <v>11793</v>
      </c>
      <c r="E49" t="s">
        <v>11794</v>
      </c>
      <c r="F49" t="s">
        <v>28225</v>
      </c>
      <c r="G49" s="150">
        <v>0.88</v>
      </c>
      <c r="H49" s="150">
        <v>0.5181</v>
      </c>
      <c r="I49" s="149">
        <v>5.8775749800000003</v>
      </c>
      <c r="J49" s="111">
        <v>41381</v>
      </c>
      <c r="K49" s="111">
        <v>41381</v>
      </c>
      <c r="L49" s="111">
        <v>43465</v>
      </c>
      <c r="M49" s="111">
        <v>43465</v>
      </c>
      <c r="N49" t="s">
        <v>11802</v>
      </c>
      <c r="O49" t="s">
        <v>11991</v>
      </c>
      <c r="P49" t="s">
        <v>11992</v>
      </c>
    </row>
    <row r="50" spans="1:16" x14ac:dyDescent="0.25">
      <c r="A50" t="s">
        <v>47</v>
      </c>
      <c r="B50" s="167" t="s">
        <v>11994</v>
      </c>
      <c r="C50" s="167" t="s">
        <v>11993</v>
      </c>
      <c r="D50" t="s">
        <v>11793</v>
      </c>
      <c r="E50" t="s">
        <v>11794</v>
      </c>
      <c r="F50" t="s">
        <v>28225</v>
      </c>
      <c r="G50" s="150">
        <v>0.1</v>
      </c>
      <c r="H50" s="150">
        <v>0.33329999999999999</v>
      </c>
      <c r="I50" s="149">
        <v>5.7586889000000001</v>
      </c>
      <c r="J50" s="111">
        <v>41582</v>
      </c>
      <c r="K50" s="111">
        <v>41582</v>
      </c>
      <c r="L50" s="111">
        <v>43465</v>
      </c>
      <c r="M50" s="111">
        <v>43830</v>
      </c>
      <c r="N50" t="s">
        <v>11802</v>
      </c>
      <c r="O50" t="s">
        <v>11995</v>
      </c>
      <c r="P50" t="s">
        <v>11996</v>
      </c>
    </row>
    <row r="51" spans="1:16" x14ac:dyDescent="0.25">
      <c r="A51" t="s">
        <v>47</v>
      </c>
      <c r="B51" s="167" t="s">
        <v>11998</v>
      </c>
      <c r="C51" s="167" t="s">
        <v>11997</v>
      </c>
      <c r="D51" t="s">
        <v>11793</v>
      </c>
      <c r="E51" t="s">
        <v>11794</v>
      </c>
      <c r="F51" t="s">
        <v>28225</v>
      </c>
      <c r="G51" s="150">
        <v>0.6</v>
      </c>
      <c r="H51" s="150">
        <v>0.58040000000000003</v>
      </c>
      <c r="I51" s="149">
        <v>10.36691343</v>
      </c>
      <c r="J51" s="111">
        <v>41306</v>
      </c>
      <c r="K51" s="111">
        <v>41306</v>
      </c>
      <c r="L51" s="111">
        <v>43465</v>
      </c>
      <c r="M51" s="111">
        <v>43465</v>
      </c>
      <c r="N51" t="s">
        <v>11802</v>
      </c>
      <c r="O51" t="s">
        <v>11999</v>
      </c>
      <c r="P51" t="s">
        <v>12000</v>
      </c>
    </row>
    <row r="52" spans="1:16" x14ac:dyDescent="0.25">
      <c r="A52" t="s">
        <v>66</v>
      </c>
      <c r="B52" s="167" t="s">
        <v>12002</v>
      </c>
      <c r="C52" s="167" t="s">
        <v>12001</v>
      </c>
      <c r="D52" t="s">
        <v>11971</v>
      </c>
      <c r="E52" t="s">
        <v>11785</v>
      </c>
      <c r="F52" t="s">
        <v>28225</v>
      </c>
      <c r="G52" s="150">
        <v>0.46</v>
      </c>
      <c r="H52" s="150">
        <v>0</v>
      </c>
      <c r="I52" s="149">
        <v>103.58</v>
      </c>
      <c r="J52" s="111">
        <v>39104</v>
      </c>
      <c r="K52" s="111">
        <v>40326</v>
      </c>
      <c r="L52" s="111">
        <v>39813</v>
      </c>
      <c r="M52" s="111">
        <v>43829</v>
      </c>
      <c r="N52" t="s">
        <v>12003</v>
      </c>
      <c r="O52" t="s">
        <v>12004</v>
      </c>
      <c r="P52" t="s">
        <v>12005</v>
      </c>
    </row>
    <row r="53" spans="1:16" x14ac:dyDescent="0.25">
      <c r="A53" t="s">
        <v>53</v>
      </c>
      <c r="B53" s="167" t="s">
        <v>12007</v>
      </c>
      <c r="C53" s="167" t="s">
        <v>12006</v>
      </c>
      <c r="D53" t="s">
        <v>11793</v>
      </c>
      <c r="E53" t="s">
        <v>11794</v>
      </c>
      <c r="F53" t="s">
        <v>28225</v>
      </c>
      <c r="G53" s="150">
        <v>0.31</v>
      </c>
      <c r="H53" s="150">
        <v>0.3669</v>
      </c>
      <c r="I53" s="149">
        <v>13.76463442</v>
      </c>
      <c r="J53" s="111">
        <v>39847</v>
      </c>
      <c r="K53" s="111">
        <v>39847</v>
      </c>
      <c r="L53" s="111">
        <v>43465</v>
      </c>
      <c r="M53" s="111">
        <v>43830</v>
      </c>
      <c r="N53" t="s">
        <v>11802</v>
      </c>
      <c r="O53" t="s">
        <v>12008</v>
      </c>
      <c r="P53" t="s">
        <v>12009</v>
      </c>
    </row>
    <row r="54" spans="1:16" x14ac:dyDescent="0.25">
      <c r="A54" t="s">
        <v>53</v>
      </c>
      <c r="B54" s="167" t="s">
        <v>12011</v>
      </c>
      <c r="C54" s="167" t="s">
        <v>12010</v>
      </c>
      <c r="D54" t="s">
        <v>11793</v>
      </c>
      <c r="E54" t="s">
        <v>11794</v>
      </c>
      <c r="F54" t="s">
        <v>28225</v>
      </c>
      <c r="G54" s="150">
        <v>0.14000000000000001</v>
      </c>
      <c r="H54" s="150">
        <v>0.29899999999999999</v>
      </c>
      <c r="I54" s="149">
        <v>9.4094832900000007</v>
      </c>
      <c r="J54" s="111">
        <v>40893</v>
      </c>
      <c r="K54" s="111">
        <v>40893</v>
      </c>
      <c r="L54" s="111">
        <v>43465</v>
      </c>
      <c r="M54" s="111">
        <v>43830</v>
      </c>
      <c r="N54" t="s">
        <v>11802</v>
      </c>
      <c r="O54" t="s">
        <v>12012</v>
      </c>
      <c r="P54" t="s">
        <v>12013</v>
      </c>
    </row>
    <row r="55" spans="1:16" x14ac:dyDescent="0.25">
      <c r="A55" t="s">
        <v>53</v>
      </c>
      <c r="B55" s="167" t="s">
        <v>12015</v>
      </c>
      <c r="C55" s="167" t="s">
        <v>12014</v>
      </c>
      <c r="D55" t="s">
        <v>11793</v>
      </c>
      <c r="E55" t="s">
        <v>11794</v>
      </c>
      <c r="F55" t="s">
        <v>28225</v>
      </c>
      <c r="G55" s="150">
        <v>0.18</v>
      </c>
      <c r="H55" s="150">
        <v>9.2799999999999994E-2</v>
      </c>
      <c r="I55" s="149">
        <v>6.9839110199999999</v>
      </c>
      <c r="J55" s="111">
        <v>40893</v>
      </c>
      <c r="K55" s="111">
        <v>40893</v>
      </c>
      <c r="L55" s="111">
        <v>43465</v>
      </c>
      <c r="M55" s="111">
        <v>43830</v>
      </c>
      <c r="N55" t="s">
        <v>11802</v>
      </c>
      <c r="O55" t="s">
        <v>12016</v>
      </c>
      <c r="P55" t="s">
        <v>12017</v>
      </c>
    </row>
    <row r="56" spans="1:16" x14ac:dyDescent="0.25">
      <c r="A56" t="s">
        <v>58</v>
      </c>
      <c r="B56" s="167" t="s">
        <v>12020</v>
      </c>
      <c r="C56" s="167" t="s">
        <v>12018</v>
      </c>
      <c r="D56" t="s">
        <v>12019</v>
      </c>
      <c r="E56" t="s">
        <v>11785</v>
      </c>
      <c r="F56" t="s">
        <v>28223</v>
      </c>
      <c r="G56" s="150">
        <v>0.83</v>
      </c>
      <c r="H56" s="150">
        <v>0</v>
      </c>
      <c r="I56" s="149">
        <v>310</v>
      </c>
      <c r="J56" s="111">
        <v>40863</v>
      </c>
      <c r="K56" s="111">
        <v>40863</v>
      </c>
      <c r="L56" s="111">
        <v>40290</v>
      </c>
      <c r="M56" s="111">
        <v>43829</v>
      </c>
      <c r="N56" t="s">
        <v>12021</v>
      </c>
      <c r="O56" t="s">
        <v>12022</v>
      </c>
      <c r="P56" t="s">
        <v>12023</v>
      </c>
    </row>
    <row r="57" spans="1:16" x14ac:dyDescent="0.25">
      <c r="A57" t="s">
        <v>53</v>
      </c>
      <c r="B57" s="167" t="s">
        <v>12025</v>
      </c>
      <c r="C57" s="167" t="s">
        <v>12024</v>
      </c>
      <c r="D57" t="s">
        <v>11793</v>
      </c>
      <c r="E57" t="s">
        <v>11794</v>
      </c>
      <c r="F57" t="s">
        <v>28225</v>
      </c>
      <c r="G57" s="150">
        <v>0.99</v>
      </c>
      <c r="H57" s="150">
        <v>0.27610000000000001</v>
      </c>
      <c r="I57" s="149">
        <v>12.82994323</v>
      </c>
      <c r="J57" s="111">
        <v>40099</v>
      </c>
      <c r="K57" s="111">
        <v>40099</v>
      </c>
      <c r="L57" s="111">
        <v>43013</v>
      </c>
      <c r="M57" s="111">
        <v>43190</v>
      </c>
      <c r="N57" t="s">
        <v>11796</v>
      </c>
      <c r="O57" t="s">
        <v>12026</v>
      </c>
      <c r="P57" t="s">
        <v>12027</v>
      </c>
    </row>
    <row r="58" spans="1:16" ht="60" x14ac:dyDescent="0.25">
      <c r="A58" t="s">
        <v>56</v>
      </c>
      <c r="B58" s="167" t="s">
        <v>12029</v>
      </c>
      <c r="C58" s="167" t="s">
        <v>12028</v>
      </c>
      <c r="D58" t="s">
        <v>11971</v>
      </c>
      <c r="E58" t="s">
        <v>11785</v>
      </c>
      <c r="F58" t="s">
        <v>28225</v>
      </c>
      <c r="G58" s="150">
        <v>0.66</v>
      </c>
      <c r="H58" s="150">
        <v>0</v>
      </c>
      <c r="I58" s="149">
        <v>1848.64</v>
      </c>
      <c r="J58" s="111">
        <v>40224</v>
      </c>
      <c r="K58" s="111">
        <v>41353</v>
      </c>
      <c r="L58" s="111">
        <v>40543</v>
      </c>
      <c r="M58" s="111">
        <v>44195</v>
      </c>
      <c r="N58" t="s">
        <v>17</v>
      </c>
      <c r="O58" t="s">
        <v>12030</v>
      </c>
      <c r="P58" t="s">
        <v>12031</v>
      </c>
    </row>
    <row r="59" spans="1:16" ht="60" x14ac:dyDescent="0.25">
      <c r="A59" t="s">
        <v>47</v>
      </c>
      <c r="B59" s="167" t="s">
        <v>12033</v>
      </c>
      <c r="C59" s="167" t="s">
        <v>12032</v>
      </c>
      <c r="D59" t="s">
        <v>11971</v>
      </c>
      <c r="E59" t="s">
        <v>11785</v>
      </c>
      <c r="F59" t="s">
        <v>28225</v>
      </c>
      <c r="G59" s="150">
        <v>0.6</v>
      </c>
      <c r="H59" s="150">
        <v>0</v>
      </c>
      <c r="I59" s="149">
        <v>550.79999999999995</v>
      </c>
      <c r="J59" s="111">
        <v>39104</v>
      </c>
      <c r="K59" s="111">
        <v>39104</v>
      </c>
      <c r="L59" s="111">
        <v>40178</v>
      </c>
      <c r="M59" s="111">
        <v>43586</v>
      </c>
      <c r="N59" t="s">
        <v>17</v>
      </c>
      <c r="O59" t="s">
        <v>1954</v>
      </c>
      <c r="P59" t="s">
        <v>1954</v>
      </c>
    </row>
    <row r="60" spans="1:16" x14ac:dyDescent="0.25">
      <c r="A60" t="s">
        <v>53</v>
      </c>
      <c r="B60" s="167" t="s">
        <v>12035</v>
      </c>
      <c r="C60" s="167" t="s">
        <v>12034</v>
      </c>
      <c r="D60" t="s">
        <v>11793</v>
      </c>
      <c r="E60" t="s">
        <v>11794</v>
      </c>
      <c r="F60" t="s">
        <v>28225</v>
      </c>
      <c r="G60" s="150">
        <v>0.67</v>
      </c>
      <c r="H60" s="150">
        <v>1</v>
      </c>
      <c r="I60" s="149">
        <v>5.4808754300000002</v>
      </c>
      <c r="J60" s="111">
        <v>40893</v>
      </c>
      <c r="K60" s="111">
        <v>40893</v>
      </c>
      <c r="L60" s="111">
        <v>43465</v>
      </c>
      <c r="M60" s="111">
        <v>43465</v>
      </c>
      <c r="N60" t="s">
        <v>11802</v>
      </c>
      <c r="O60" t="s">
        <v>12036</v>
      </c>
      <c r="P60" t="s">
        <v>12037</v>
      </c>
    </row>
    <row r="61" spans="1:16" x14ac:dyDescent="0.25">
      <c r="A61" t="s">
        <v>53</v>
      </c>
      <c r="B61" s="167" t="s">
        <v>12039</v>
      </c>
      <c r="C61" s="167" t="s">
        <v>12038</v>
      </c>
      <c r="D61" t="s">
        <v>11793</v>
      </c>
      <c r="E61" t="s">
        <v>11794</v>
      </c>
      <c r="F61" t="s">
        <v>28225</v>
      </c>
      <c r="G61" s="150">
        <v>0.21</v>
      </c>
      <c r="H61" s="150">
        <v>0.33140000000000003</v>
      </c>
      <c r="I61" s="149">
        <v>14.52357954</v>
      </c>
      <c r="J61" s="111">
        <v>39840</v>
      </c>
      <c r="K61" s="111">
        <v>39840</v>
      </c>
      <c r="L61" s="111">
        <v>43465</v>
      </c>
      <c r="M61" s="111">
        <v>43830</v>
      </c>
      <c r="N61" t="s">
        <v>11796</v>
      </c>
      <c r="O61" t="s">
        <v>12040</v>
      </c>
      <c r="P61" t="s">
        <v>12041</v>
      </c>
    </row>
    <row r="62" spans="1:16" x14ac:dyDescent="0.25">
      <c r="A62" t="s">
        <v>53</v>
      </c>
      <c r="B62" s="167" t="s">
        <v>12043</v>
      </c>
      <c r="C62" s="167" t="s">
        <v>12042</v>
      </c>
      <c r="D62" t="s">
        <v>11793</v>
      </c>
      <c r="E62" t="s">
        <v>11794</v>
      </c>
      <c r="F62" t="s">
        <v>28225</v>
      </c>
      <c r="G62" s="150">
        <v>0.54</v>
      </c>
      <c r="H62" s="150">
        <v>0.34509999999999996</v>
      </c>
      <c r="I62" s="149">
        <v>13.490087020000001</v>
      </c>
      <c r="J62" s="111">
        <v>39817</v>
      </c>
      <c r="K62" s="111">
        <v>39817</v>
      </c>
      <c r="L62" s="111">
        <v>43465</v>
      </c>
      <c r="M62" s="111">
        <v>43465</v>
      </c>
      <c r="N62" t="s">
        <v>11796</v>
      </c>
      <c r="O62" t="s">
        <v>12044</v>
      </c>
      <c r="P62" t="s">
        <v>12045</v>
      </c>
    </row>
    <row r="63" spans="1:16" x14ac:dyDescent="0.25">
      <c r="A63" t="s">
        <v>53</v>
      </c>
      <c r="B63" s="167" t="s">
        <v>12047</v>
      </c>
      <c r="C63" s="167" t="s">
        <v>12046</v>
      </c>
      <c r="D63" t="s">
        <v>11793</v>
      </c>
      <c r="E63" t="s">
        <v>11794</v>
      </c>
      <c r="F63" t="s">
        <v>28225</v>
      </c>
      <c r="G63" s="150">
        <v>0.35</v>
      </c>
      <c r="H63" s="150">
        <v>0.2122</v>
      </c>
      <c r="I63" s="149">
        <v>23.108306850000002</v>
      </c>
      <c r="J63" s="111">
        <v>39840</v>
      </c>
      <c r="K63" s="111">
        <v>39840</v>
      </c>
      <c r="L63" s="111">
        <v>43465</v>
      </c>
      <c r="M63" s="111">
        <v>43830</v>
      </c>
      <c r="N63" t="s">
        <v>11796</v>
      </c>
      <c r="O63" t="s">
        <v>12048</v>
      </c>
      <c r="P63" t="s">
        <v>12049</v>
      </c>
    </row>
    <row r="64" spans="1:16" x14ac:dyDescent="0.25">
      <c r="A64" t="s">
        <v>53</v>
      </c>
      <c r="B64" s="167" t="s">
        <v>12051</v>
      </c>
      <c r="C64" s="167" t="s">
        <v>12050</v>
      </c>
      <c r="D64" t="s">
        <v>11793</v>
      </c>
      <c r="E64" t="s">
        <v>11794</v>
      </c>
      <c r="F64" t="s">
        <v>28225</v>
      </c>
      <c r="G64" s="150">
        <v>0.71</v>
      </c>
      <c r="H64" s="150">
        <v>0.72199999999999998</v>
      </c>
      <c r="I64" s="149">
        <v>16.158140549999999</v>
      </c>
      <c r="J64" s="111">
        <v>41176</v>
      </c>
      <c r="K64" s="111">
        <v>41176</v>
      </c>
      <c r="L64" s="111">
        <v>43013</v>
      </c>
      <c r="M64" s="111">
        <v>43435</v>
      </c>
      <c r="N64" t="s">
        <v>11796</v>
      </c>
      <c r="O64" t="s">
        <v>12052</v>
      </c>
      <c r="P64" t="s">
        <v>12053</v>
      </c>
    </row>
    <row r="65" spans="1:16" x14ac:dyDescent="0.25">
      <c r="A65" t="s">
        <v>58</v>
      </c>
      <c r="B65" s="167" t="s">
        <v>12055</v>
      </c>
      <c r="C65" s="167" t="s">
        <v>12054</v>
      </c>
      <c r="D65" t="s">
        <v>11793</v>
      </c>
      <c r="E65" t="s">
        <v>11794</v>
      </c>
      <c r="F65" t="s">
        <v>28225</v>
      </c>
      <c r="G65" s="150">
        <v>0.09</v>
      </c>
      <c r="H65" s="150">
        <v>4.4900000000000002E-2</v>
      </c>
      <c r="I65" s="149">
        <v>23.018421874333601</v>
      </c>
      <c r="J65" s="111">
        <v>41106</v>
      </c>
      <c r="K65" s="111">
        <v>41106</v>
      </c>
      <c r="L65" s="111">
        <v>43465</v>
      </c>
      <c r="M65" s="111">
        <v>43830</v>
      </c>
      <c r="N65" t="s">
        <v>11796</v>
      </c>
      <c r="O65" t="s">
        <v>12056</v>
      </c>
      <c r="P65" t="s">
        <v>12057</v>
      </c>
    </row>
    <row r="66" spans="1:16" x14ac:dyDescent="0.25">
      <c r="A66" t="s">
        <v>58</v>
      </c>
      <c r="B66" s="167" t="s">
        <v>12059</v>
      </c>
      <c r="C66" s="167" t="s">
        <v>12058</v>
      </c>
      <c r="D66" t="s">
        <v>11793</v>
      </c>
      <c r="E66" t="s">
        <v>11794</v>
      </c>
      <c r="F66" t="s">
        <v>28225</v>
      </c>
      <c r="G66" s="150">
        <v>0.3</v>
      </c>
      <c r="H66" s="150">
        <v>6.08E-2</v>
      </c>
      <c r="I66" s="149">
        <v>16.24259452910519</v>
      </c>
      <c r="J66" s="111">
        <v>40955</v>
      </c>
      <c r="K66" s="111">
        <v>40955</v>
      </c>
      <c r="L66" s="111">
        <v>43465</v>
      </c>
      <c r="M66" s="111">
        <v>43830</v>
      </c>
      <c r="N66" t="s">
        <v>11796</v>
      </c>
      <c r="O66" t="s">
        <v>12060</v>
      </c>
      <c r="P66" t="s">
        <v>12061</v>
      </c>
    </row>
    <row r="67" spans="1:16" x14ac:dyDescent="0.25">
      <c r="A67" t="s">
        <v>58</v>
      </c>
      <c r="B67" s="167" t="s">
        <v>12063</v>
      </c>
      <c r="C67" s="167" t="s">
        <v>12062</v>
      </c>
      <c r="D67" t="s">
        <v>11793</v>
      </c>
      <c r="E67" t="s">
        <v>11794</v>
      </c>
      <c r="F67" t="s">
        <v>28225</v>
      </c>
      <c r="G67" s="150">
        <v>0.55000000000000004</v>
      </c>
      <c r="H67" s="150">
        <v>0.75159999999999993</v>
      </c>
      <c r="I67" s="149">
        <v>32.453235120000002</v>
      </c>
      <c r="J67" s="111">
        <v>40721</v>
      </c>
      <c r="K67" s="111">
        <v>40721</v>
      </c>
      <c r="L67" s="111">
        <v>43465</v>
      </c>
      <c r="M67" s="111">
        <v>43465</v>
      </c>
      <c r="N67" t="s">
        <v>11802</v>
      </c>
      <c r="O67" t="s">
        <v>12064</v>
      </c>
      <c r="P67" t="s">
        <v>12065</v>
      </c>
    </row>
    <row r="68" spans="1:16" x14ac:dyDescent="0.25">
      <c r="A68" t="s">
        <v>46</v>
      </c>
      <c r="B68" s="167" t="s">
        <v>12067</v>
      </c>
      <c r="C68" s="167" t="s">
        <v>12066</v>
      </c>
      <c r="D68" t="s">
        <v>11842</v>
      </c>
      <c r="E68" t="s">
        <v>11785</v>
      </c>
      <c r="F68" t="s">
        <v>28225</v>
      </c>
      <c r="G68" s="150">
        <v>0.65450000000000008</v>
      </c>
      <c r="H68" s="150">
        <v>0.39490000000000003</v>
      </c>
      <c r="I68" s="149">
        <v>21.744266</v>
      </c>
      <c r="J68" s="111">
        <v>41619</v>
      </c>
      <c r="K68" s="111">
        <v>41619</v>
      </c>
      <c r="L68" s="111">
        <v>42735</v>
      </c>
      <c r="M68" s="111">
        <v>43281</v>
      </c>
      <c r="N68" t="s">
        <v>11845</v>
      </c>
      <c r="O68" t="s">
        <v>12068</v>
      </c>
      <c r="P68" t="s">
        <v>12069</v>
      </c>
    </row>
    <row r="69" spans="1:16" x14ac:dyDescent="0.25">
      <c r="A69" t="s">
        <v>64</v>
      </c>
      <c r="B69" s="167" t="s">
        <v>12071</v>
      </c>
      <c r="C69" s="167" t="s">
        <v>12070</v>
      </c>
      <c r="D69" t="s">
        <v>11971</v>
      </c>
      <c r="E69" t="s">
        <v>11785</v>
      </c>
      <c r="F69" t="s">
        <v>28223</v>
      </c>
      <c r="G69" s="150">
        <v>0.5</v>
      </c>
      <c r="H69" s="150">
        <v>0</v>
      </c>
      <c r="I69" s="149">
        <v>166.56706549</v>
      </c>
      <c r="J69" s="111">
        <v>40846</v>
      </c>
      <c r="K69" s="111">
        <v>41333</v>
      </c>
      <c r="L69" s="111">
        <v>40908</v>
      </c>
      <c r="M69" s="111">
        <v>43586</v>
      </c>
      <c r="N69" t="s">
        <v>17</v>
      </c>
      <c r="O69" t="s">
        <v>1954</v>
      </c>
      <c r="P69" t="s">
        <v>1954</v>
      </c>
    </row>
    <row r="70" spans="1:16" x14ac:dyDescent="0.25">
      <c r="A70" t="s">
        <v>55</v>
      </c>
      <c r="B70" s="167" t="s">
        <v>12075</v>
      </c>
      <c r="C70" s="167" t="s">
        <v>12072</v>
      </c>
      <c r="D70" t="s">
        <v>12073</v>
      </c>
      <c r="E70" t="s">
        <v>12074</v>
      </c>
      <c r="F70" t="s">
        <v>1954</v>
      </c>
      <c r="G70" s="150">
        <v>0.129</v>
      </c>
      <c r="H70" s="150">
        <v>0</v>
      </c>
      <c r="I70" s="149">
        <v>273.41886698000002</v>
      </c>
      <c r="J70" s="111">
        <v>42430</v>
      </c>
      <c r="K70" s="111">
        <v>42278</v>
      </c>
      <c r="L70" s="111">
        <v>43160</v>
      </c>
      <c r="M70" s="111">
        <v>43819</v>
      </c>
      <c r="N70" t="s">
        <v>12076</v>
      </c>
      <c r="O70" t="s">
        <v>12077</v>
      </c>
      <c r="P70" t="s">
        <v>12078</v>
      </c>
    </row>
    <row r="71" spans="1:16" ht="30" x14ac:dyDescent="0.25">
      <c r="A71" t="s">
        <v>55</v>
      </c>
      <c r="B71" s="167" t="s">
        <v>12075</v>
      </c>
      <c r="C71" s="167" t="s">
        <v>12079</v>
      </c>
      <c r="D71" t="s">
        <v>12073</v>
      </c>
      <c r="E71" t="s">
        <v>12074</v>
      </c>
      <c r="F71" t="s">
        <v>28223</v>
      </c>
      <c r="G71" s="150">
        <v>0.66200000000000003</v>
      </c>
      <c r="H71" s="150">
        <v>0</v>
      </c>
      <c r="I71" s="149">
        <v>5.4746485199999997</v>
      </c>
      <c r="J71" s="111">
        <v>42430</v>
      </c>
      <c r="K71" s="111">
        <v>42064</v>
      </c>
      <c r="L71" s="111">
        <v>43160</v>
      </c>
      <c r="M71" s="111">
        <v>43819</v>
      </c>
      <c r="N71" t="s">
        <v>12076</v>
      </c>
      <c r="O71" t="s">
        <v>12080</v>
      </c>
      <c r="P71" t="s">
        <v>12081</v>
      </c>
    </row>
    <row r="72" spans="1:16" x14ac:dyDescent="0.25">
      <c r="A72" t="s">
        <v>55</v>
      </c>
      <c r="B72" s="167" t="s">
        <v>12075</v>
      </c>
      <c r="C72" s="167" t="s">
        <v>12082</v>
      </c>
      <c r="D72" t="s">
        <v>12073</v>
      </c>
      <c r="E72" t="s">
        <v>12074</v>
      </c>
      <c r="F72" t="s">
        <v>1954</v>
      </c>
      <c r="G72" s="150">
        <v>0.54720000000000002</v>
      </c>
      <c r="H72" s="150">
        <v>0</v>
      </c>
      <c r="I72" s="149">
        <v>5.1015656900000002</v>
      </c>
      <c r="J72" s="111">
        <v>42430</v>
      </c>
      <c r="K72" s="111">
        <v>42064</v>
      </c>
      <c r="L72" s="111">
        <v>43160</v>
      </c>
      <c r="M72" s="111">
        <v>43819</v>
      </c>
      <c r="N72" t="s">
        <v>12076</v>
      </c>
      <c r="O72" t="s">
        <v>12083</v>
      </c>
      <c r="P72" t="s">
        <v>12081</v>
      </c>
    </row>
    <row r="73" spans="1:16" x14ac:dyDescent="0.25">
      <c r="A73" t="s">
        <v>69</v>
      </c>
      <c r="B73" s="167" t="s">
        <v>12085</v>
      </c>
      <c r="C73" s="167" t="s">
        <v>12084</v>
      </c>
      <c r="D73" t="s">
        <v>12073</v>
      </c>
      <c r="E73" t="s">
        <v>12074</v>
      </c>
      <c r="F73" t="s">
        <v>28226</v>
      </c>
      <c r="G73" s="150">
        <v>3.0200000000000001E-2</v>
      </c>
      <c r="H73" s="150">
        <v>0</v>
      </c>
      <c r="I73" s="149">
        <v>8.9300719900000001</v>
      </c>
      <c r="J73" s="111">
        <v>42095</v>
      </c>
      <c r="K73" s="111">
        <v>42003</v>
      </c>
      <c r="L73" s="111">
        <v>43098</v>
      </c>
      <c r="M73" s="111">
        <v>43454</v>
      </c>
      <c r="N73" t="s">
        <v>12086</v>
      </c>
      <c r="O73" t="s">
        <v>12087</v>
      </c>
      <c r="P73" t="s">
        <v>12088</v>
      </c>
    </row>
    <row r="74" spans="1:16" x14ac:dyDescent="0.25">
      <c r="A74" t="s">
        <v>51</v>
      </c>
      <c r="B74" s="167" t="s">
        <v>12090</v>
      </c>
      <c r="C74" s="167" t="s">
        <v>12089</v>
      </c>
      <c r="D74" t="s">
        <v>12073</v>
      </c>
      <c r="E74" t="s">
        <v>12074</v>
      </c>
      <c r="F74" t="s">
        <v>1954</v>
      </c>
      <c r="G74" s="150">
        <v>0.38479999999999998</v>
      </c>
      <c r="H74" s="150">
        <v>0</v>
      </c>
      <c r="I74" s="149">
        <v>327.3981</v>
      </c>
      <c r="J74" s="111">
        <v>42095</v>
      </c>
      <c r="K74" s="111">
        <v>41393</v>
      </c>
      <c r="L74" s="111">
        <v>43098</v>
      </c>
      <c r="M74" s="111">
        <v>43554</v>
      </c>
      <c r="N74" t="s">
        <v>12091</v>
      </c>
      <c r="O74" t="s">
        <v>12092</v>
      </c>
      <c r="P74" t="s">
        <v>12093</v>
      </c>
    </row>
    <row r="75" spans="1:16" x14ac:dyDescent="0.25">
      <c r="A75" t="s">
        <v>637</v>
      </c>
      <c r="B75" s="167" t="s">
        <v>12095</v>
      </c>
      <c r="C75" s="167" t="s">
        <v>12094</v>
      </c>
      <c r="D75" t="s">
        <v>11971</v>
      </c>
      <c r="E75" t="s">
        <v>11785</v>
      </c>
      <c r="F75" t="s">
        <v>28225</v>
      </c>
      <c r="G75" s="150">
        <v>0.05</v>
      </c>
      <c r="H75" s="150">
        <v>0</v>
      </c>
      <c r="I75" s="149">
        <v>37.02227929</v>
      </c>
      <c r="J75" s="111">
        <v>40162</v>
      </c>
      <c r="K75" s="111">
        <v>42124</v>
      </c>
      <c r="L75" s="111">
        <v>40543</v>
      </c>
      <c r="M75" s="111">
        <v>44195</v>
      </c>
      <c r="N75" t="s">
        <v>12096</v>
      </c>
      <c r="O75" t="s">
        <v>1954</v>
      </c>
      <c r="P75" t="s">
        <v>1954</v>
      </c>
    </row>
    <row r="76" spans="1:16" x14ac:dyDescent="0.25">
      <c r="A76" t="s">
        <v>637</v>
      </c>
      <c r="B76" s="167" t="s">
        <v>12098</v>
      </c>
      <c r="C76" s="167" t="s">
        <v>12097</v>
      </c>
      <c r="D76" t="s">
        <v>11971</v>
      </c>
      <c r="E76" t="s">
        <v>11785</v>
      </c>
      <c r="F76" t="s">
        <v>28225</v>
      </c>
      <c r="G76" s="150">
        <v>0.05</v>
      </c>
      <c r="H76" s="150">
        <v>0</v>
      </c>
      <c r="I76" s="149">
        <v>37.02227929</v>
      </c>
      <c r="J76" s="111">
        <v>40208</v>
      </c>
      <c r="K76" s="111">
        <v>40162</v>
      </c>
      <c r="L76" s="111">
        <v>40543</v>
      </c>
      <c r="M76" s="111">
        <v>44195</v>
      </c>
      <c r="N76" t="s">
        <v>12096</v>
      </c>
      <c r="O76" t="s">
        <v>1954</v>
      </c>
      <c r="P76" t="s">
        <v>1954</v>
      </c>
    </row>
    <row r="77" spans="1:16" ht="30" x14ac:dyDescent="0.25">
      <c r="A77" t="s">
        <v>12101</v>
      </c>
      <c r="B77" s="167" t="s">
        <v>12102</v>
      </c>
      <c r="C77" s="167" t="s">
        <v>12099</v>
      </c>
      <c r="D77" t="s">
        <v>11784</v>
      </c>
      <c r="E77" t="s">
        <v>11785</v>
      </c>
      <c r="F77" t="s">
        <v>28227</v>
      </c>
      <c r="G77" s="150">
        <v>0.87049999999999994</v>
      </c>
      <c r="H77" s="150">
        <v>0</v>
      </c>
      <c r="I77" s="149">
        <v>40.242462039000003</v>
      </c>
      <c r="J77" s="111">
        <v>40535</v>
      </c>
      <c r="K77" s="111">
        <v>40535</v>
      </c>
      <c r="L77" s="111">
        <v>42277</v>
      </c>
      <c r="M77" s="111">
        <v>43464</v>
      </c>
      <c r="N77" t="s">
        <v>12100</v>
      </c>
      <c r="O77" t="s">
        <v>1954</v>
      </c>
      <c r="P77" t="s">
        <v>1954</v>
      </c>
    </row>
    <row r="78" spans="1:16" x14ac:dyDescent="0.25">
      <c r="A78" t="s">
        <v>65</v>
      </c>
      <c r="B78" s="167" t="s">
        <v>12104</v>
      </c>
      <c r="C78" s="167" t="s">
        <v>12103</v>
      </c>
      <c r="D78" t="s">
        <v>12073</v>
      </c>
      <c r="E78" t="s">
        <v>12074</v>
      </c>
      <c r="F78" t="s">
        <v>1954</v>
      </c>
      <c r="G78" s="150">
        <v>0.69889999999999997</v>
      </c>
      <c r="H78" s="150">
        <v>0.8125</v>
      </c>
      <c r="I78" s="149">
        <v>33.541884240000002</v>
      </c>
      <c r="J78" s="111">
        <v>41148</v>
      </c>
      <c r="K78" s="111">
        <v>41745</v>
      </c>
      <c r="L78" s="111">
        <v>42369</v>
      </c>
      <c r="M78" s="111">
        <v>43186</v>
      </c>
      <c r="N78" t="s">
        <v>12105</v>
      </c>
      <c r="O78" t="s">
        <v>12106</v>
      </c>
      <c r="P78" t="s">
        <v>12107</v>
      </c>
    </row>
    <row r="79" spans="1:16" x14ac:dyDescent="0.25">
      <c r="A79" t="s">
        <v>47</v>
      </c>
      <c r="B79" s="167" t="s">
        <v>12110</v>
      </c>
      <c r="C79" s="167" t="s">
        <v>12108</v>
      </c>
      <c r="D79" t="s">
        <v>12109</v>
      </c>
      <c r="E79" t="s">
        <v>12074</v>
      </c>
      <c r="F79" t="s">
        <v>28223</v>
      </c>
      <c r="G79" s="150">
        <v>8.1300000000000011E-2</v>
      </c>
      <c r="H79" s="150">
        <v>8.1699999999999995E-2</v>
      </c>
      <c r="I79" s="149">
        <v>1.296224</v>
      </c>
      <c r="J79" s="111">
        <v>42217</v>
      </c>
      <c r="K79" s="111">
        <v>42542</v>
      </c>
      <c r="L79" s="111">
        <v>42767</v>
      </c>
      <c r="M79" s="111">
        <v>43465</v>
      </c>
      <c r="N79" t="s">
        <v>12111</v>
      </c>
      <c r="O79" t="s">
        <v>12112</v>
      </c>
      <c r="P79" t="s">
        <v>12113</v>
      </c>
    </row>
    <row r="80" spans="1:16" x14ac:dyDescent="0.25">
      <c r="A80" t="s">
        <v>59</v>
      </c>
      <c r="B80" s="167" t="s">
        <v>12115</v>
      </c>
      <c r="C80" s="167" t="s">
        <v>12114</v>
      </c>
      <c r="D80" t="s">
        <v>12109</v>
      </c>
      <c r="E80" t="s">
        <v>12074</v>
      </c>
      <c r="F80" t="s">
        <v>1954</v>
      </c>
      <c r="G80" s="150">
        <v>0.20579999999999998</v>
      </c>
      <c r="H80" s="150">
        <v>0.64480000000000004</v>
      </c>
      <c r="I80" s="149">
        <v>0.69787763713999995</v>
      </c>
      <c r="J80" s="111">
        <v>42277</v>
      </c>
      <c r="K80" s="111">
        <v>42263</v>
      </c>
      <c r="L80" s="111">
        <v>43100</v>
      </c>
      <c r="M80" s="111">
        <v>43130</v>
      </c>
      <c r="N80" t="s">
        <v>12111</v>
      </c>
      <c r="O80" t="s">
        <v>12116</v>
      </c>
      <c r="P80" t="s">
        <v>12117</v>
      </c>
    </row>
    <row r="81" spans="1:16" x14ac:dyDescent="0.25">
      <c r="A81" t="s">
        <v>52</v>
      </c>
      <c r="B81" s="167" t="s">
        <v>12119</v>
      </c>
      <c r="C81" s="167" t="s">
        <v>12118</v>
      </c>
      <c r="D81" t="s">
        <v>12109</v>
      </c>
      <c r="E81" t="s">
        <v>12074</v>
      </c>
      <c r="F81" t="s">
        <v>28223</v>
      </c>
      <c r="G81" s="150">
        <v>6.9099999999999995E-2</v>
      </c>
      <c r="H81" s="150">
        <v>6.9900000000000004E-2</v>
      </c>
      <c r="I81" s="149">
        <v>0.99609199999999998</v>
      </c>
      <c r="J81" s="111">
        <v>42307</v>
      </c>
      <c r="K81" s="111">
        <v>42752</v>
      </c>
      <c r="L81" s="111">
        <v>42368</v>
      </c>
      <c r="M81" s="111">
        <v>43279</v>
      </c>
      <c r="N81" t="s">
        <v>12111</v>
      </c>
      <c r="O81" t="s">
        <v>12120</v>
      </c>
      <c r="P81" t="s">
        <v>12121</v>
      </c>
    </row>
    <row r="82" spans="1:16" x14ac:dyDescent="0.25">
      <c r="A82" t="s">
        <v>68</v>
      </c>
      <c r="B82" s="167" t="s">
        <v>12123</v>
      </c>
      <c r="C82" s="167" t="s">
        <v>12122</v>
      </c>
      <c r="D82" t="s">
        <v>666</v>
      </c>
      <c r="E82" t="s">
        <v>12074</v>
      </c>
      <c r="F82" t="s">
        <v>1954</v>
      </c>
      <c r="G82" s="150">
        <v>0.57930000000000004</v>
      </c>
      <c r="H82" s="150">
        <v>0.57930000000000004</v>
      </c>
      <c r="I82" s="149">
        <v>2.1957222399999932</v>
      </c>
      <c r="J82" s="111">
        <v>42370</v>
      </c>
      <c r="K82" s="111">
        <v>42528</v>
      </c>
      <c r="L82" s="111">
        <v>43100</v>
      </c>
      <c r="M82" s="111">
        <v>43829</v>
      </c>
      <c r="N82" t="s">
        <v>12111</v>
      </c>
      <c r="O82" t="s">
        <v>12124</v>
      </c>
      <c r="P82" t="s">
        <v>12125</v>
      </c>
    </row>
    <row r="83" spans="1:16" x14ac:dyDescent="0.25">
      <c r="A83" t="s">
        <v>68</v>
      </c>
      <c r="B83" s="167" t="s">
        <v>12126</v>
      </c>
      <c r="C83" s="167" t="s">
        <v>12122</v>
      </c>
      <c r="D83" t="s">
        <v>666</v>
      </c>
      <c r="E83" t="s">
        <v>12074</v>
      </c>
      <c r="F83" t="s">
        <v>1954</v>
      </c>
      <c r="G83" s="150">
        <v>0.38880000000000003</v>
      </c>
      <c r="H83" s="150">
        <v>0.38880000000000003</v>
      </c>
      <c r="I83" s="149">
        <v>1.58111504</v>
      </c>
      <c r="J83" s="111">
        <v>42370</v>
      </c>
      <c r="K83" s="111">
        <v>42292</v>
      </c>
      <c r="L83" s="111">
        <v>43100</v>
      </c>
      <c r="M83" s="111">
        <v>44195</v>
      </c>
      <c r="N83" t="s">
        <v>12111</v>
      </c>
      <c r="O83" t="s">
        <v>12127</v>
      </c>
      <c r="P83" t="s">
        <v>12128</v>
      </c>
    </row>
    <row r="84" spans="1:16" ht="30" x14ac:dyDescent="0.25">
      <c r="A84" t="s">
        <v>68</v>
      </c>
      <c r="B84" s="167" t="s">
        <v>12130</v>
      </c>
      <c r="C84" s="167" t="s">
        <v>12129</v>
      </c>
      <c r="D84" t="s">
        <v>666</v>
      </c>
      <c r="E84" t="s">
        <v>12074</v>
      </c>
      <c r="F84" t="s">
        <v>11800</v>
      </c>
      <c r="G84" s="150">
        <v>0.89349999999999996</v>
      </c>
      <c r="H84" s="150">
        <v>0.89349999999999996</v>
      </c>
      <c r="I84" s="149">
        <v>3.1579999999999999</v>
      </c>
      <c r="J84" s="111">
        <v>42370</v>
      </c>
      <c r="K84" s="111">
        <v>42548</v>
      </c>
      <c r="L84" s="111">
        <v>43100</v>
      </c>
      <c r="M84" s="111">
        <v>43464</v>
      </c>
      <c r="N84" t="s">
        <v>12111</v>
      </c>
      <c r="O84" t="s">
        <v>12131</v>
      </c>
      <c r="P84" t="s">
        <v>12132</v>
      </c>
    </row>
    <row r="85" spans="1:16" x14ac:dyDescent="0.25">
      <c r="A85" t="s">
        <v>48</v>
      </c>
      <c r="B85" s="167" t="s">
        <v>12134</v>
      </c>
      <c r="C85" s="167" t="s">
        <v>12133</v>
      </c>
      <c r="D85" t="s">
        <v>11971</v>
      </c>
      <c r="E85" t="s">
        <v>11785</v>
      </c>
      <c r="F85" t="s">
        <v>28223</v>
      </c>
      <c r="G85" s="150">
        <v>0.87</v>
      </c>
      <c r="H85" s="150">
        <v>0</v>
      </c>
      <c r="I85" s="149">
        <v>388.03999506999997</v>
      </c>
      <c r="J85" s="111">
        <v>40165</v>
      </c>
      <c r="K85" s="111">
        <v>40269</v>
      </c>
      <c r="L85" s="111">
        <v>40846</v>
      </c>
      <c r="M85" s="111">
        <v>43435</v>
      </c>
      <c r="N85" t="s">
        <v>11802</v>
      </c>
      <c r="O85" t="s">
        <v>1954</v>
      </c>
      <c r="P85" t="s">
        <v>1954</v>
      </c>
    </row>
    <row r="86" spans="1:16" ht="30" x14ac:dyDescent="0.25">
      <c r="A86" t="s">
        <v>58</v>
      </c>
      <c r="B86" s="167" t="s">
        <v>12136</v>
      </c>
      <c r="C86" s="167" t="s">
        <v>12135</v>
      </c>
      <c r="D86" t="s">
        <v>11971</v>
      </c>
      <c r="E86" t="s">
        <v>11785</v>
      </c>
      <c r="F86" t="s">
        <v>28223</v>
      </c>
      <c r="G86" s="150">
        <v>0.75</v>
      </c>
      <c r="H86" s="150">
        <v>0</v>
      </c>
      <c r="I86" s="149">
        <v>312.11</v>
      </c>
      <c r="J86" s="111">
        <v>39979</v>
      </c>
      <c r="K86" s="111">
        <v>39965</v>
      </c>
      <c r="L86" s="111">
        <v>40420</v>
      </c>
      <c r="M86" s="111">
        <v>43220</v>
      </c>
      <c r="N86" t="s">
        <v>12137</v>
      </c>
      <c r="O86" t="s">
        <v>1954</v>
      </c>
      <c r="P86" t="s">
        <v>1954</v>
      </c>
    </row>
    <row r="87" spans="1:16" x14ac:dyDescent="0.25">
      <c r="A87" t="s">
        <v>68</v>
      </c>
      <c r="B87" s="167" t="s">
        <v>12138</v>
      </c>
      <c r="C87" s="167" t="s">
        <v>12122</v>
      </c>
      <c r="D87" t="s">
        <v>666</v>
      </c>
      <c r="E87" t="s">
        <v>12074</v>
      </c>
      <c r="F87" t="s">
        <v>1954</v>
      </c>
      <c r="G87" s="150">
        <v>0.90910000000000002</v>
      </c>
      <c r="H87" s="150">
        <v>0.90910000000000002</v>
      </c>
      <c r="I87" s="149">
        <v>1.7910063199999999</v>
      </c>
      <c r="J87" s="111">
        <v>42370</v>
      </c>
      <c r="K87" s="111">
        <v>42331</v>
      </c>
      <c r="L87" s="111">
        <v>43100</v>
      </c>
      <c r="M87" s="111">
        <v>43464</v>
      </c>
      <c r="N87" t="s">
        <v>12111</v>
      </c>
      <c r="O87" t="s">
        <v>12139</v>
      </c>
      <c r="P87" t="s">
        <v>12140</v>
      </c>
    </row>
    <row r="88" spans="1:16" x14ac:dyDescent="0.25">
      <c r="A88" t="s">
        <v>66</v>
      </c>
      <c r="B88" s="167" t="s">
        <v>12141</v>
      </c>
      <c r="C88" s="167" t="s">
        <v>12122</v>
      </c>
      <c r="D88" t="s">
        <v>666</v>
      </c>
      <c r="E88" t="s">
        <v>12074</v>
      </c>
      <c r="F88" t="s">
        <v>1954</v>
      </c>
      <c r="G88" s="150">
        <v>0.76170000000000004</v>
      </c>
      <c r="H88" s="150">
        <v>0.76170000000000004</v>
      </c>
      <c r="I88" s="149">
        <v>1.78965434</v>
      </c>
      <c r="J88" s="111">
        <v>42370</v>
      </c>
      <c r="K88" s="111">
        <v>42480</v>
      </c>
      <c r="L88" s="111">
        <v>43100</v>
      </c>
      <c r="M88" s="111">
        <v>43464</v>
      </c>
      <c r="N88" t="s">
        <v>12111</v>
      </c>
      <c r="O88" t="s">
        <v>12142</v>
      </c>
      <c r="P88" t="s">
        <v>12143</v>
      </c>
    </row>
    <row r="89" spans="1:16" ht="45" x14ac:dyDescent="0.25">
      <c r="A89" t="s">
        <v>65</v>
      </c>
      <c r="B89" s="167" t="s">
        <v>12145</v>
      </c>
      <c r="C89" s="167" t="s">
        <v>12144</v>
      </c>
      <c r="D89" t="s">
        <v>11971</v>
      </c>
      <c r="E89" t="s">
        <v>11785</v>
      </c>
      <c r="F89" t="s">
        <v>28223</v>
      </c>
      <c r="G89" s="150">
        <v>0.53</v>
      </c>
      <c r="H89" s="150">
        <v>0</v>
      </c>
      <c r="I89" s="149">
        <v>1625.92</v>
      </c>
      <c r="J89" s="111">
        <v>40283</v>
      </c>
      <c r="K89" s="111">
        <v>41212</v>
      </c>
      <c r="L89" s="111">
        <v>41273</v>
      </c>
      <c r="M89" s="111">
        <v>44594</v>
      </c>
      <c r="N89" t="s">
        <v>17</v>
      </c>
      <c r="O89" t="s">
        <v>1954</v>
      </c>
      <c r="P89" t="s">
        <v>1954</v>
      </c>
    </row>
    <row r="90" spans="1:16" x14ac:dyDescent="0.25">
      <c r="A90" t="s">
        <v>66</v>
      </c>
      <c r="B90" s="167" t="s">
        <v>12146</v>
      </c>
      <c r="C90" s="167" t="s">
        <v>12122</v>
      </c>
      <c r="D90" t="s">
        <v>666</v>
      </c>
      <c r="E90" t="s">
        <v>12074</v>
      </c>
      <c r="F90" t="s">
        <v>1954</v>
      </c>
      <c r="G90" s="150">
        <v>0.86629999999999996</v>
      </c>
      <c r="H90" s="150">
        <v>0.86629999999999996</v>
      </c>
      <c r="I90" s="149">
        <v>1.5839559599999999</v>
      </c>
      <c r="J90" s="111">
        <v>42370</v>
      </c>
      <c r="K90" s="111">
        <v>42550</v>
      </c>
      <c r="L90" s="111">
        <v>43100</v>
      </c>
      <c r="M90" s="111">
        <v>43464</v>
      </c>
      <c r="N90" t="s">
        <v>12111</v>
      </c>
      <c r="O90" t="s">
        <v>12147</v>
      </c>
      <c r="P90" t="s">
        <v>12148</v>
      </c>
    </row>
    <row r="91" spans="1:16" x14ac:dyDescent="0.25">
      <c r="A91" t="s">
        <v>66</v>
      </c>
      <c r="B91" s="167" t="s">
        <v>12149</v>
      </c>
      <c r="C91" s="167" t="s">
        <v>12122</v>
      </c>
      <c r="D91" t="s">
        <v>666</v>
      </c>
      <c r="E91" t="s">
        <v>12074</v>
      </c>
      <c r="F91" t="s">
        <v>1954</v>
      </c>
      <c r="G91" s="150">
        <v>0.78290000000000004</v>
      </c>
      <c r="H91" s="150">
        <v>0.78290000000000004</v>
      </c>
      <c r="I91" s="149">
        <v>1.58667304</v>
      </c>
      <c r="J91" s="111">
        <v>42370</v>
      </c>
      <c r="K91" s="111">
        <v>42551</v>
      </c>
      <c r="L91" s="111">
        <v>43100</v>
      </c>
      <c r="M91" s="111">
        <v>43464</v>
      </c>
      <c r="N91" t="s">
        <v>12111</v>
      </c>
      <c r="O91" t="s">
        <v>12150</v>
      </c>
      <c r="P91" t="s">
        <v>12151</v>
      </c>
    </row>
    <row r="92" spans="1:16" x14ac:dyDescent="0.25">
      <c r="A92" t="s">
        <v>65</v>
      </c>
      <c r="B92" s="167" t="s">
        <v>12153</v>
      </c>
      <c r="C92" s="167" t="s">
        <v>12152</v>
      </c>
      <c r="D92" t="s">
        <v>11793</v>
      </c>
      <c r="E92" t="s">
        <v>11825</v>
      </c>
      <c r="F92" t="s">
        <v>28223</v>
      </c>
      <c r="G92" s="150">
        <v>0.41700000000000004</v>
      </c>
      <c r="H92" s="150">
        <v>0.25869999999999999</v>
      </c>
      <c r="I92" s="149">
        <v>51.039873999999998</v>
      </c>
      <c r="J92" s="111">
        <v>40633</v>
      </c>
      <c r="K92" s="111">
        <v>40401</v>
      </c>
      <c r="L92" s="111">
        <v>44196</v>
      </c>
      <c r="M92" s="111">
        <v>44196</v>
      </c>
      <c r="N92" t="s">
        <v>12111</v>
      </c>
      <c r="O92" t="s">
        <v>12154</v>
      </c>
      <c r="P92" t="s">
        <v>12155</v>
      </c>
    </row>
    <row r="93" spans="1:16" x14ac:dyDescent="0.25">
      <c r="A93" t="s">
        <v>65</v>
      </c>
      <c r="B93" s="167" t="s">
        <v>12158</v>
      </c>
      <c r="C93" s="167" t="s">
        <v>12156</v>
      </c>
      <c r="D93" t="s">
        <v>11793</v>
      </c>
      <c r="E93" t="s">
        <v>12157</v>
      </c>
      <c r="F93" t="s">
        <v>28226</v>
      </c>
      <c r="G93" s="150">
        <v>0.5</v>
      </c>
      <c r="H93" s="150">
        <v>0.66269999999999996</v>
      </c>
      <c r="I93" s="149">
        <v>40.000000470000003</v>
      </c>
      <c r="J93" s="111">
        <v>43283</v>
      </c>
      <c r="K93" s="111">
        <v>40754</v>
      </c>
      <c r="L93" s="111">
        <v>44519</v>
      </c>
      <c r="M93" s="111">
        <v>45657</v>
      </c>
      <c r="N93" t="s">
        <v>12111</v>
      </c>
      <c r="O93" t="s">
        <v>12159</v>
      </c>
      <c r="P93" t="s">
        <v>12160</v>
      </c>
    </row>
    <row r="94" spans="1:16" x14ac:dyDescent="0.25">
      <c r="A94" t="s">
        <v>66</v>
      </c>
      <c r="B94" s="167" t="s">
        <v>12161</v>
      </c>
      <c r="C94" s="167" t="s">
        <v>12122</v>
      </c>
      <c r="D94" t="s">
        <v>666</v>
      </c>
      <c r="E94" t="s">
        <v>12074</v>
      </c>
      <c r="F94" t="s">
        <v>1954</v>
      </c>
      <c r="G94" s="150">
        <v>0.79749999999999999</v>
      </c>
      <c r="H94" s="150">
        <v>0.79749999999999999</v>
      </c>
      <c r="I94" s="149">
        <v>1.1101639999999999</v>
      </c>
      <c r="J94" s="111">
        <v>42370</v>
      </c>
      <c r="K94" s="111">
        <v>42522</v>
      </c>
      <c r="L94" s="111">
        <v>43100</v>
      </c>
      <c r="M94" s="111">
        <v>43464</v>
      </c>
      <c r="N94" t="s">
        <v>12111</v>
      </c>
      <c r="O94" t="s">
        <v>12162</v>
      </c>
      <c r="P94" t="s">
        <v>12163</v>
      </c>
    </row>
    <row r="95" spans="1:16" x14ac:dyDescent="0.25">
      <c r="A95" t="s">
        <v>65</v>
      </c>
      <c r="B95" s="167" t="s">
        <v>12165</v>
      </c>
      <c r="C95" s="167" t="s">
        <v>12164</v>
      </c>
      <c r="D95" t="s">
        <v>666</v>
      </c>
      <c r="E95" t="s">
        <v>12074</v>
      </c>
      <c r="F95" t="s">
        <v>1954</v>
      </c>
      <c r="G95" s="150">
        <v>0.95279999999999998</v>
      </c>
      <c r="H95" s="150">
        <v>1</v>
      </c>
      <c r="I95" s="149">
        <v>1.5150825999999999</v>
      </c>
      <c r="J95" s="111">
        <v>42370</v>
      </c>
      <c r="K95" s="111">
        <v>42296</v>
      </c>
      <c r="L95" s="111">
        <v>43100</v>
      </c>
      <c r="M95" s="111">
        <v>43464</v>
      </c>
      <c r="N95" t="s">
        <v>12111</v>
      </c>
      <c r="O95" t="s">
        <v>12166</v>
      </c>
      <c r="P95" t="s">
        <v>12167</v>
      </c>
    </row>
    <row r="96" spans="1:16" x14ac:dyDescent="0.25">
      <c r="A96" t="s">
        <v>65</v>
      </c>
      <c r="B96" s="167" t="s">
        <v>12168</v>
      </c>
      <c r="C96" s="167" t="s">
        <v>12164</v>
      </c>
      <c r="D96" t="s">
        <v>666</v>
      </c>
      <c r="E96" t="s">
        <v>12074</v>
      </c>
      <c r="F96" t="s">
        <v>1954</v>
      </c>
      <c r="G96" s="150">
        <v>4.0000000000000001E-3</v>
      </c>
      <c r="H96" s="150">
        <v>3.9000000000000003E-3</v>
      </c>
      <c r="I96" s="149">
        <v>3.3663250700000238</v>
      </c>
      <c r="J96" s="111">
        <v>42370</v>
      </c>
      <c r="K96" s="111">
        <v>42531</v>
      </c>
      <c r="L96" s="111">
        <v>43100</v>
      </c>
      <c r="M96" s="111">
        <v>44560</v>
      </c>
      <c r="N96" t="s">
        <v>12111</v>
      </c>
      <c r="O96" t="s">
        <v>12169</v>
      </c>
      <c r="P96" t="s">
        <v>12170</v>
      </c>
    </row>
    <row r="97" spans="1:16" ht="30" x14ac:dyDescent="0.25">
      <c r="A97" t="s">
        <v>60</v>
      </c>
      <c r="B97" s="167" t="s">
        <v>12172</v>
      </c>
      <c r="C97" s="167" t="s">
        <v>12171</v>
      </c>
      <c r="D97" t="s">
        <v>666</v>
      </c>
      <c r="E97" t="s">
        <v>12074</v>
      </c>
      <c r="F97" t="s">
        <v>28223</v>
      </c>
      <c r="G97" s="150">
        <v>0.92549999999999999</v>
      </c>
      <c r="H97" s="150">
        <v>0.92549999999999999</v>
      </c>
      <c r="I97" s="149">
        <v>1.5801666999999999</v>
      </c>
      <c r="J97" s="111">
        <v>42370</v>
      </c>
      <c r="K97" s="111">
        <v>42305</v>
      </c>
      <c r="L97" s="111">
        <v>43100</v>
      </c>
      <c r="M97" s="111">
        <v>43464</v>
      </c>
      <c r="N97" t="s">
        <v>12111</v>
      </c>
      <c r="O97" t="s">
        <v>12173</v>
      </c>
      <c r="P97" t="s">
        <v>12174</v>
      </c>
    </row>
    <row r="98" spans="1:16" x14ac:dyDescent="0.25">
      <c r="A98" t="s">
        <v>60</v>
      </c>
      <c r="B98" s="167" t="s">
        <v>12176</v>
      </c>
      <c r="C98" s="167" t="s">
        <v>12175</v>
      </c>
      <c r="D98" t="s">
        <v>666</v>
      </c>
      <c r="E98" t="s">
        <v>12074</v>
      </c>
      <c r="F98" t="s">
        <v>1954</v>
      </c>
      <c r="G98" s="150">
        <v>0.87739999999999996</v>
      </c>
      <c r="H98" s="150">
        <v>0.81099999999999994</v>
      </c>
      <c r="I98" s="149">
        <v>1.58997728</v>
      </c>
      <c r="J98" s="111">
        <v>42370</v>
      </c>
      <c r="K98" s="111">
        <v>42541</v>
      </c>
      <c r="L98" s="111">
        <v>43100</v>
      </c>
      <c r="M98" s="111">
        <v>43464</v>
      </c>
      <c r="N98" t="s">
        <v>12111</v>
      </c>
      <c r="O98" t="s">
        <v>12177</v>
      </c>
      <c r="P98" t="s">
        <v>12178</v>
      </c>
    </row>
    <row r="99" spans="1:16" ht="30" x14ac:dyDescent="0.25">
      <c r="A99" t="s">
        <v>60</v>
      </c>
      <c r="B99" s="167" t="s">
        <v>12180</v>
      </c>
      <c r="C99" s="167" t="s">
        <v>12179</v>
      </c>
      <c r="D99" t="s">
        <v>666</v>
      </c>
      <c r="E99" t="s">
        <v>12074</v>
      </c>
      <c r="F99" t="s">
        <v>11800</v>
      </c>
      <c r="G99" s="150">
        <v>0.85790000000000011</v>
      </c>
      <c r="H99" s="150">
        <v>0.70989999999999998</v>
      </c>
      <c r="I99" s="149">
        <v>6.8440903899999999</v>
      </c>
      <c r="J99" s="111">
        <v>42370</v>
      </c>
      <c r="K99" s="111">
        <v>42653</v>
      </c>
      <c r="L99" s="111">
        <v>43100</v>
      </c>
      <c r="M99" s="111">
        <v>43464</v>
      </c>
      <c r="N99" t="s">
        <v>12111</v>
      </c>
      <c r="O99" t="s">
        <v>12181</v>
      </c>
      <c r="P99" t="s">
        <v>12182</v>
      </c>
    </row>
    <row r="100" spans="1:16" x14ac:dyDescent="0.25">
      <c r="A100" t="s">
        <v>60</v>
      </c>
      <c r="B100" s="167" t="s">
        <v>12183</v>
      </c>
      <c r="C100" s="167" t="s">
        <v>12175</v>
      </c>
      <c r="D100" t="s">
        <v>666</v>
      </c>
      <c r="E100" t="s">
        <v>12074</v>
      </c>
      <c r="F100" t="s">
        <v>1954</v>
      </c>
      <c r="G100" s="150">
        <v>8.7799999999999989E-2</v>
      </c>
      <c r="H100" s="150">
        <v>8.7799999999999989E-2</v>
      </c>
      <c r="I100" s="149">
        <v>1.49999999999999</v>
      </c>
      <c r="J100" s="111">
        <v>42370</v>
      </c>
      <c r="K100" s="111">
        <v>42391</v>
      </c>
      <c r="L100" s="111">
        <v>43100</v>
      </c>
      <c r="M100" s="111">
        <v>44560</v>
      </c>
      <c r="N100" t="s">
        <v>12111</v>
      </c>
      <c r="O100" t="s">
        <v>12184</v>
      </c>
      <c r="P100" t="s">
        <v>12185</v>
      </c>
    </row>
    <row r="101" spans="1:16" x14ac:dyDescent="0.25">
      <c r="A101" t="s">
        <v>60</v>
      </c>
      <c r="B101" s="167" t="s">
        <v>12186</v>
      </c>
      <c r="C101" s="167" t="s">
        <v>12175</v>
      </c>
      <c r="D101" t="s">
        <v>666</v>
      </c>
      <c r="E101" t="s">
        <v>12074</v>
      </c>
      <c r="F101" t="s">
        <v>1954</v>
      </c>
      <c r="G101" s="150">
        <v>0.91400000000000003</v>
      </c>
      <c r="H101" s="150">
        <v>0.91400000000000003</v>
      </c>
      <c r="I101" s="149">
        <v>1.0717149399999999</v>
      </c>
      <c r="J101" s="111">
        <v>42370</v>
      </c>
      <c r="K101" s="111">
        <v>42348</v>
      </c>
      <c r="L101" s="111">
        <v>43100</v>
      </c>
      <c r="M101" s="111">
        <v>43464</v>
      </c>
      <c r="N101" t="s">
        <v>12111</v>
      </c>
      <c r="O101" t="s">
        <v>12187</v>
      </c>
      <c r="P101" t="s">
        <v>12188</v>
      </c>
    </row>
    <row r="102" spans="1:16" x14ac:dyDescent="0.25">
      <c r="A102" t="s">
        <v>60</v>
      </c>
      <c r="B102" s="167" t="s">
        <v>12189</v>
      </c>
      <c r="C102" s="167" t="s">
        <v>12175</v>
      </c>
      <c r="D102" t="s">
        <v>666</v>
      </c>
      <c r="E102" t="s">
        <v>12074</v>
      </c>
      <c r="F102" t="s">
        <v>1954</v>
      </c>
      <c r="G102" s="150">
        <v>0.91959999999999997</v>
      </c>
      <c r="H102" s="150">
        <v>0.91959999999999997</v>
      </c>
      <c r="I102" s="149">
        <v>1.6074958800000001</v>
      </c>
      <c r="J102" s="111">
        <v>42370</v>
      </c>
      <c r="K102" s="111">
        <v>42415</v>
      </c>
      <c r="L102" s="111">
        <v>43100</v>
      </c>
      <c r="M102" s="111">
        <v>43464</v>
      </c>
      <c r="N102" t="s">
        <v>12111</v>
      </c>
      <c r="O102" t="s">
        <v>12190</v>
      </c>
      <c r="P102" t="s">
        <v>12191</v>
      </c>
    </row>
    <row r="103" spans="1:16" x14ac:dyDescent="0.25">
      <c r="A103" t="s">
        <v>53</v>
      </c>
      <c r="B103" s="167" t="s">
        <v>12193</v>
      </c>
      <c r="C103" s="167" t="s">
        <v>12192</v>
      </c>
      <c r="D103" t="s">
        <v>666</v>
      </c>
      <c r="E103" t="s">
        <v>12074</v>
      </c>
      <c r="F103" t="s">
        <v>1954</v>
      </c>
      <c r="G103" s="150">
        <v>0.74609999999999999</v>
      </c>
      <c r="H103" s="150">
        <v>0.74569999999999992</v>
      </c>
      <c r="I103" s="149">
        <v>2.0010664600000001</v>
      </c>
      <c r="J103" s="111">
        <v>42370</v>
      </c>
      <c r="K103" s="111">
        <v>42450</v>
      </c>
      <c r="L103" s="111">
        <v>43100</v>
      </c>
      <c r="M103" s="111">
        <v>43464</v>
      </c>
      <c r="N103" t="s">
        <v>12111</v>
      </c>
      <c r="O103" t="s">
        <v>12194</v>
      </c>
      <c r="P103" t="s">
        <v>12195</v>
      </c>
    </row>
    <row r="104" spans="1:16" x14ac:dyDescent="0.25">
      <c r="A104" t="s">
        <v>53</v>
      </c>
      <c r="B104" s="167" t="s">
        <v>12196</v>
      </c>
      <c r="C104" s="167" t="s">
        <v>12192</v>
      </c>
      <c r="D104" t="s">
        <v>666</v>
      </c>
      <c r="E104" t="s">
        <v>12074</v>
      </c>
      <c r="F104" t="s">
        <v>1954</v>
      </c>
      <c r="G104" s="150">
        <v>0.69519999999999993</v>
      </c>
      <c r="H104" s="150">
        <v>0.74450000000000005</v>
      </c>
      <c r="I104" s="149">
        <v>1.6312365600000001</v>
      </c>
      <c r="J104" s="111">
        <v>42370</v>
      </c>
      <c r="K104" s="111">
        <v>42502</v>
      </c>
      <c r="L104" s="111">
        <v>43100</v>
      </c>
      <c r="M104" s="111">
        <v>43464</v>
      </c>
      <c r="N104" t="s">
        <v>12111</v>
      </c>
      <c r="O104" t="s">
        <v>12197</v>
      </c>
      <c r="P104" t="s">
        <v>12198</v>
      </c>
    </row>
    <row r="105" spans="1:16" x14ac:dyDescent="0.25">
      <c r="A105" t="s">
        <v>53</v>
      </c>
      <c r="B105" s="167" t="s">
        <v>12200</v>
      </c>
      <c r="C105" s="167" t="s">
        <v>12199</v>
      </c>
      <c r="D105" t="s">
        <v>666</v>
      </c>
      <c r="E105" t="s">
        <v>12074</v>
      </c>
      <c r="F105" t="s">
        <v>11800</v>
      </c>
      <c r="G105" s="150">
        <v>0.64280000000000004</v>
      </c>
      <c r="H105" s="150">
        <v>0.64280000000000004</v>
      </c>
      <c r="I105" s="149">
        <v>1.06328186</v>
      </c>
      <c r="J105" s="111">
        <v>42370</v>
      </c>
      <c r="K105" s="111">
        <v>42431</v>
      </c>
      <c r="L105" s="111">
        <v>43100</v>
      </c>
      <c r="M105" s="111">
        <v>43829</v>
      </c>
      <c r="N105" t="s">
        <v>12111</v>
      </c>
      <c r="O105" t="s">
        <v>12201</v>
      </c>
      <c r="P105" t="s">
        <v>12202</v>
      </c>
    </row>
    <row r="106" spans="1:16" x14ac:dyDescent="0.25">
      <c r="A106" t="s">
        <v>46</v>
      </c>
      <c r="B106" s="167" t="s">
        <v>12205</v>
      </c>
      <c r="C106" s="167" t="s">
        <v>12203</v>
      </c>
      <c r="D106" t="s">
        <v>12204</v>
      </c>
      <c r="E106" t="s">
        <v>11785</v>
      </c>
      <c r="F106" t="s">
        <v>28223</v>
      </c>
      <c r="G106" s="150">
        <v>0.65</v>
      </c>
      <c r="H106" s="150">
        <v>0</v>
      </c>
      <c r="I106" s="149">
        <v>19.286089</v>
      </c>
      <c r="J106" s="111">
        <v>40132</v>
      </c>
      <c r="K106" s="111">
        <v>40252</v>
      </c>
      <c r="L106" s="111">
        <v>40298</v>
      </c>
      <c r="M106" s="111">
        <v>43829</v>
      </c>
      <c r="N106" t="s">
        <v>11802</v>
      </c>
      <c r="O106" t="s">
        <v>12206</v>
      </c>
      <c r="P106" t="s">
        <v>12207</v>
      </c>
    </row>
    <row r="107" spans="1:16" x14ac:dyDescent="0.25">
      <c r="A107" t="s">
        <v>50</v>
      </c>
      <c r="B107" s="167" t="s">
        <v>12208</v>
      </c>
      <c r="C107" s="167" t="s">
        <v>12164</v>
      </c>
      <c r="D107" t="s">
        <v>666</v>
      </c>
      <c r="E107" t="s">
        <v>12074</v>
      </c>
      <c r="F107" t="s">
        <v>1954</v>
      </c>
      <c r="G107" s="150">
        <v>0.85400000000000009</v>
      </c>
      <c r="H107" s="150">
        <v>0.85400000000000009</v>
      </c>
      <c r="I107" s="149">
        <v>1.79</v>
      </c>
      <c r="J107" s="111">
        <v>42370</v>
      </c>
      <c r="K107" s="111">
        <v>42496</v>
      </c>
      <c r="L107" s="111">
        <v>43100</v>
      </c>
      <c r="M107" s="111">
        <v>43464</v>
      </c>
      <c r="N107" t="s">
        <v>12111</v>
      </c>
      <c r="O107" t="s">
        <v>12209</v>
      </c>
      <c r="P107" t="s">
        <v>12210</v>
      </c>
    </row>
    <row r="108" spans="1:16" ht="30" x14ac:dyDescent="0.25">
      <c r="A108" t="s">
        <v>48</v>
      </c>
      <c r="B108" s="167" t="s">
        <v>12212</v>
      </c>
      <c r="C108" s="167" t="s">
        <v>12211</v>
      </c>
      <c r="D108" t="s">
        <v>666</v>
      </c>
      <c r="E108" t="s">
        <v>12074</v>
      </c>
      <c r="F108" t="s">
        <v>28226</v>
      </c>
      <c r="G108" s="150">
        <v>0.4506</v>
      </c>
      <c r="H108" s="150">
        <v>0.26450000000000001</v>
      </c>
      <c r="I108" s="149">
        <v>5.8195593700000003</v>
      </c>
      <c r="J108" s="111">
        <v>42370</v>
      </c>
      <c r="K108" s="111">
        <v>42625</v>
      </c>
      <c r="L108" s="111">
        <v>43100</v>
      </c>
      <c r="M108" s="111">
        <v>44012</v>
      </c>
      <c r="N108" t="s">
        <v>12111</v>
      </c>
      <c r="O108" t="s">
        <v>12213</v>
      </c>
      <c r="P108" t="s">
        <v>12214</v>
      </c>
    </row>
    <row r="109" spans="1:16" x14ac:dyDescent="0.25">
      <c r="A109" t="s">
        <v>57</v>
      </c>
      <c r="B109" s="167" t="s">
        <v>12218</v>
      </c>
      <c r="C109" s="167" t="s">
        <v>12215</v>
      </c>
      <c r="D109" t="s">
        <v>12073</v>
      </c>
      <c r="E109" t="s">
        <v>12216</v>
      </c>
      <c r="F109" t="s">
        <v>1954</v>
      </c>
      <c r="G109" s="150">
        <v>5.74E-2</v>
      </c>
      <c r="H109" s="150">
        <v>0.5</v>
      </c>
      <c r="I109" s="149">
        <v>1.4221434100000001</v>
      </c>
      <c r="J109" s="111">
        <v>42030</v>
      </c>
      <c r="K109" s="111">
        <v>42510</v>
      </c>
      <c r="L109" s="111">
        <v>42369</v>
      </c>
      <c r="M109" s="111">
        <v>43281</v>
      </c>
      <c r="N109" t="s">
        <v>12111</v>
      </c>
      <c r="O109" t="s">
        <v>12219</v>
      </c>
      <c r="P109" t="s">
        <v>12220</v>
      </c>
    </row>
    <row r="110" spans="1:16" x14ac:dyDescent="0.25">
      <c r="A110" t="s">
        <v>57</v>
      </c>
      <c r="B110" s="167" t="s">
        <v>12221</v>
      </c>
      <c r="C110" s="167" t="s">
        <v>12215</v>
      </c>
      <c r="D110" t="s">
        <v>12073</v>
      </c>
      <c r="E110" t="s">
        <v>12216</v>
      </c>
      <c r="F110" t="s">
        <v>1954</v>
      </c>
      <c r="G110" s="150">
        <v>0.1925</v>
      </c>
      <c r="H110" s="150">
        <v>0.5</v>
      </c>
      <c r="I110" s="149">
        <v>3.4156854999999999</v>
      </c>
      <c r="J110" s="111">
        <v>42030</v>
      </c>
      <c r="K110" s="111">
        <v>42186</v>
      </c>
      <c r="L110" s="111">
        <v>42369</v>
      </c>
      <c r="M110" s="111">
        <v>43281</v>
      </c>
      <c r="N110" t="s">
        <v>12111</v>
      </c>
      <c r="O110" t="s">
        <v>12222</v>
      </c>
      <c r="P110" t="s">
        <v>12223</v>
      </c>
    </row>
    <row r="111" spans="1:16" x14ac:dyDescent="0.25">
      <c r="A111" t="s">
        <v>53</v>
      </c>
      <c r="B111" s="167" t="s">
        <v>12224</v>
      </c>
      <c r="C111" s="167" t="s">
        <v>12215</v>
      </c>
      <c r="D111" t="s">
        <v>12073</v>
      </c>
      <c r="E111" t="s">
        <v>12216</v>
      </c>
      <c r="F111" t="s">
        <v>1954</v>
      </c>
      <c r="G111" s="150">
        <v>0.48479999999999995</v>
      </c>
      <c r="H111" s="150">
        <v>0.8</v>
      </c>
      <c r="I111" s="149">
        <v>4.9999958800000002</v>
      </c>
      <c r="J111" s="111">
        <v>42030</v>
      </c>
      <c r="K111" s="111">
        <v>42003</v>
      </c>
      <c r="L111" s="111">
        <v>42369</v>
      </c>
      <c r="M111" s="111">
        <v>43281</v>
      </c>
      <c r="N111" t="s">
        <v>12111</v>
      </c>
      <c r="O111" t="s">
        <v>12225</v>
      </c>
      <c r="P111" t="s">
        <v>12226</v>
      </c>
    </row>
    <row r="112" spans="1:16" x14ac:dyDescent="0.25">
      <c r="A112" t="s">
        <v>66</v>
      </c>
      <c r="B112" s="167" t="s">
        <v>12227</v>
      </c>
      <c r="C112" s="167" t="s">
        <v>12215</v>
      </c>
      <c r="D112" t="s">
        <v>12073</v>
      </c>
      <c r="E112" t="s">
        <v>12216</v>
      </c>
      <c r="F112" t="s">
        <v>1954</v>
      </c>
      <c r="G112" s="150">
        <v>0.16059999999999999</v>
      </c>
      <c r="H112" s="150">
        <v>0.5</v>
      </c>
      <c r="I112" s="149">
        <v>5.7546232699999997</v>
      </c>
      <c r="J112" s="111">
        <v>42030</v>
      </c>
      <c r="K112" s="111">
        <v>42003</v>
      </c>
      <c r="L112" s="111">
        <v>42369</v>
      </c>
      <c r="M112" s="111">
        <v>43281</v>
      </c>
      <c r="N112" t="s">
        <v>12111</v>
      </c>
      <c r="O112" t="s">
        <v>12228</v>
      </c>
      <c r="P112" t="s">
        <v>12229</v>
      </c>
    </row>
    <row r="113" spans="1:16" ht="30" x14ac:dyDescent="0.25">
      <c r="A113" t="s">
        <v>59</v>
      </c>
      <c r="B113" s="167" t="s">
        <v>12231</v>
      </c>
      <c r="C113" s="167" t="s">
        <v>12230</v>
      </c>
      <c r="D113" t="s">
        <v>12019</v>
      </c>
      <c r="E113" t="s">
        <v>11785</v>
      </c>
      <c r="F113" t="s">
        <v>28227</v>
      </c>
      <c r="G113" s="150">
        <v>0.15</v>
      </c>
      <c r="H113" s="150">
        <v>0</v>
      </c>
      <c r="I113" s="149">
        <v>64</v>
      </c>
      <c r="J113" s="111">
        <v>40158</v>
      </c>
      <c r="K113" s="111">
        <v>40158</v>
      </c>
      <c r="L113" s="111">
        <v>40512</v>
      </c>
      <c r="M113" s="111">
        <v>43465</v>
      </c>
      <c r="N113" t="s">
        <v>11802</v>
      </c>
      <c r="O113" t="s">
        <v>12232</v>
      </c>
      <c r="P113" t="s">
        <v>12233</v>
      </c>
    </row>
    <row r="114" spans="1:16" x14ac:dyDescent="0.25">
      <c r="A114" t="s">
        <v>45</v>
      </c>
      <c r="B114" s="167" t="s">
        <v>12234</v>
      </c>
      <c r="C114" s="167" t="s">
        <v>12215</v>
      </c>
      <c r="D114" t="s">
        <v>12073</v>
      </c>
      <c r="E114" t="s">
        <v>12216</v>
      </c>
      <c r="F114" t="s">
        <v>1954</v>
      </c>
      <c r="G114" s="150">
        <v>0.10589999999999999</v>
      </c>
      <c r="H114" s="150">
        <v>0.20030000000000001</v>
      </c>
      <c r="I114" s="149">
        <v>13.055828</v>
      </c>
      <c r="J114" s="111">
        <v>41988</v>
      </c>
      <c r="K114" s="111">
        <v>41815</v>
      </c>
      <c r="L114" s="111">
        <v>42369</v>
      </c>
      <c r="M114" s="111">
        <v>43281</v>
      </c>
      <c r="N114" t="s">
        <v>12111</v>
      </c>
      <c r="O114" t="s">
        <v>12235</v>
      </c>
      <c r="P114" t="s">
        <v>12236</v>
      </c>
    </row>
    <row r="115" spans="1:16" x14ac:dyDescent="0.25">
      <c r="A115" t="s">
        <v>53</v>
      </c>
      <c r="B115" s="167" t="s">
        <v>12237</v>
      </c>
      <c r="C115" s="167" t="s">
        <v>12215</v>
      </c>
      <c r="D115" t="s">
        <v>12073</v>
      </c>
      <c r="E115" t="s">
        <v>12216</v>
      </c>
      <c r="F115" t="s">
        <v>1954</v>
      </c>
      <c r="G115" s="150">
        <v>0.127</v>
      </c>
      <c r="H115" s="150">
        <v>0.5</v>
      </c>
      <c r="I115" s="149">
        <v>11.394137600000001</v>
      </c>
      <c r="J115" s="111">
        <v>42030</v>
      </c>
      <c r="K115" s="111">
        <v>41766</v>
      </c>
      <c r="L115" s="111">
        <v>42369</v>
      </c>
      <c r="M115" s="111">
        <v>43281</v>
      </c>
      <c r="N115" t="s">
        <v>12111</v>
      </c>
      <c r="O115" t="s">
        <v>12238</v>
      </c>
      <c r="P115" t="s">
        <v>12239</v>
      </c>
    </row>
    <row r="116" spans="1:16" x14ac:dyDescent="0.25">
      <c r="A116" t="s">
        <v>60</v>
      </c>
      <c r="B116" s="167" t="s">
        <v>12240</v>
      </c>
      <c r="C116" s="167" t="s">
        <v>12215</v>
      </c>
      <c r="D116" t="s">
        <v>12073</v>
      </c>
      <c r="E116" t="s">
        <v>12216</v>
      </c>
      <c r="F116" t="s">
        <v>1954</v>
      </c>
      <c r="G116" s="150">
        <v>0.48670000000000002</v>
      </c>
      <c r="H116" s="150">
        <v>0.8</v>
      </c>
      <c r="I116" s="149">
        <v>1.66962257</v>
      </c>
      <c r="J116" s="111">
        <v>42030</v>
      </c>
      <c r="K116" s="111">
        <v>42157</v>
      </c>
      <c r="L116" s="111">
        <v>42369</v>
      </c>
      <c r="M116" s="111">
        <v>43281</v>
      </c>
      <c r="N116" t="s">
        <v>12111</v>
      </c>
      <c r="O116" t="s">
        <v>12241</v>
      </c>
      <c r="P116" t="s">
        <v>12242</v>
      </c>
    </row>
    <row r="117" spans="1:16" x14ac:dyDescent="0.25">
      <c r="A117" t="s">
        <v>314</v>
      </c>
      <c r="B117" s="167" t="s">
        <v>12244</v>
      </c>
      <c r="C117" s="167" t="s">
        <v>12243</v>
      </c>
      <c r="D117" t="s">
        <v>11971</v>
      </c>
      <c r="E117" t="s">
        <v>11785</v>
      </c>
      <c r="F117" t="s">
        <v>28223</v>
      </c>
      <c r="G117" s="150">
        <v>0.89</v>
      </c>
      <c r="H117" s="150">
        <v>0</v>
      </c>
      <c r="I117" s="149">
        <v>76.900000000000006</v>
      </c>
      <c r="J117" s="111">
        <v>39351</v>
      </c>
      <c r="K117" s="111">
        <v>39351</v>
      </c>
      <c r="L117" s="111">
        <v>40543</v>
      </c>
      <c r="M117" s="111">
        <v>43829</v>
      </c>
      <c r="N117" t="s">
        <v>12245</v>
      </c>
      <c r="O117" t="s">
        <v>1954</v>
      </c>
      <c r="P117" t="s">
        <v>1954</v>
      </c>
    </row>
    <row r="118" spans="1:16" x14ac:dyDescent="0.25">
      <c r="A118" t="s">
        <v>314</v>
      </c>
      <c r="B118" s="167" t="s">
        <v>12244</v>
      </c>
      <c r="C118" s="167" t="s">
        <v>12246</v>
      </c>
      <c r="D118" t="s">
        <v>11971</v>
      </c>
      <c r="E118" t="s">
        <v>11785</v>
      </c>
      <c r="F118" t="s">
        <v>28223</v>
      </c>
      <c r="G118" s="150">
        <v>0.95</v>
      </c>
      <c r="H118" s="150">
        <v>0</v>
      </c>
      <c r="I118" s="149">
        <v>170.12</v>
      </c>
      <c r="J118" s="111">
        <v>39580</v>
      </c>
      <c r="K118" s="111">
        <v>39580</v>
      </c>
      <c r="L118" s="111">
        <v>40543</v>
      </c>
      <c r="M118" s="111">
        <v>43829</v>
      </c>
      <c r="N118" t="s">
        <v>12245</v>
      </c>
      <c r="O118" t="s">
        <v>1954</v>
      </c>
      <c r="P118" t="s">
        <v>1954</v>
      </c>
    </row>
    <row r="119" spans="1:16" x14ac:dyDescent="0.25">
      <c r="A119" t="s">
        <v>314</v>
      </c>
      <c r="B119" s="167" t="s">
        <v>12248</v>
      </c>
      <c r="C119" s="167" t="s">
        <v>12247</v>
      </c>
      <c r="D119" t="s">
        <v>11971</v>
      </c>
      <c r="E119" t="s">
        <v>11785</v>
      </c>
      <c r="F119" t="s">
        <v>28223</v>
      </c>
      <c r="G119" s="150">
        <v>0.75</v>
      </c>
      <c r="H119" s="150">
        <v>0</v>
      </c>
      <c r="I119" s="149">
        <v>163.81</v>
      </c>
      <c r="J119" s="111">
        <v>39580</v>
      </c>
      <c r="K119" s="111">
        <v>39580</v>
      </c>
      <c r="L119" s="111">
        <v>40543</v>
      </c>
      <c r="M119" s="111">
        <v>43829</v>
      </c>
      <c r="N119" t="s">
        <v>12245</v>
      </c>
      <c r="O119" t="s">
        <v>1954</v>
      </c>
      <c r="P119" t="s">
        <v>1954</v>
      </c>
    </row>
    <row r="120" spans="1:16" x14ac:dyDescent="0.25">
      <c r="A120" t="s">
        <v>314</v>
      </c>
      <c r="B120" s="167" t="s">
        <v>12250</v>
      </c>
      <c r="C120" s="167" t="s">
        <v>12249</v>
      </c>
      <c r="D120" t="s">
        <v>11971</v>
      </c>
      <c r="E120" t="s">
        <v>11785</v>
      </c>
      <c r="F120" t="s">
        <v>28223</v>
      </c>
      <c r="G120" s="150">
        <v>0.73</v>
      </c>
      <c r="H120" s="150">
        <v>0</v>
      </c>
      <c r="I120" s="149">
        <v>314.17</v>
      </c>
      <c r="J120" s="111">
        <v>38446</v>
      </c>
      <c r="K120" s="111">
        <v>38446</v>
      </c>
      <c r="L120" s="111">
        <v>40543</v>
      </c>
      <c r="M120" s="111">
        <v>43829</v>
      </c>
      <c r="N120" t="s">
        <v>12245</v>
      </c>
      <c r="O120" t="s">
        <v>1954</v>
      </c>
      <c r="P120" t="s">
        <v>1954</v>
      </c>
    </row>
    <row r="121" spans="1:16" x14ac:dyDescent="0.25">
      <c r="A121" t="s">
        <v>53</v>
      </c>
      <c r="B121" s="167" t="s">
        <v>12251</v>
      </c>
      <c r="C121" s="167" t="s">
        <v>12215</v>
      </c>
      <c r="D121" t="s">
        <v>12073</v>
      </c>
      <c r="E121" t="s">
        <v>12216</v>
      </c>
      <c r="F121" t="s">
        <v>1954</v>
      </c>
      <c r="G121" s="150">
        <v>0.41420000000000001</v>
      </c>
      <c r="H121" s="150">
        <v>0.8</v>
      </c>
      <c r="I121" s="149">
        <v>7.4565982999999996</v>
      </c>
      <c r="J121" s="111">
        <v>42030</v>
      </c>
      <c r="K121" s="111">
        <v>41921</v>
      </c>
      <c r="L121" s="111">
        <v>42369</v>
      </c>
      <c r="M121" s="111">
        <v>43281</v>
      </c>
      <c r="N121" t="s">
        <v>12111</v>
      </c>
      <c r="O121" t="s">
        <v>12252</v>
      </c>
      <c r="P121" t="s">
        <v>12253</v>
      </c>
    </row>
    <row r="122" spans="1:16" x14ac:dyDescent="0.25">
      <c r="A122" t="s">
        <v>59</v>
      </c>
      <c r="B122" s="167" t="s">
        <v>12254</v>
      </c>
      <c r="C122" s="167" t="s">
        <v>12215</v>
      </c>
      <c r="D122" t="s">
        <v>12073</v>
      </c>
      <c r="E122" t="s">
        <v>12216</v>
      </c>
      <c r="F122" t="s">
        <v>1954</v>
      </c>
      <c r="G122" s="150">
        <v>0.8234999999999999</v>
      </c>
      <c r="H122" s="150">
        <v>1</v>
      </c>
      <c r="I122" s="149">
        <v>4.9998634400000013</v>
      </c>
      <c r="J122" s="111">
        <v>42004</v>
      </c>
      <c r="K122" s="111">
        <v>42004</v>
      </c>
      <c r="L122" s="111">
        <v>42369</v>
      </c>
      <c r="M122" s="111">
        <v>43147</v>
      </c>
      <c r="N122" t="s">
        <v>12111</v>
      </c>
      <c r="O122" t="s">
        <v>12255</v>
      </c>
      <c r="P122" t="s">
        <v>12256</v>
      </c>
    </row>
    <row r="123" spans="1:16" x14ac:dyDescent="0.25">
      <c r="A123" t="s">
        <v>56</v>
      </c>
      <c r="B123" s="167" t="s">
        <v>12257</v>
      </c>
      <c r="C123" s="167" t="s">
        <v>12215</v>
      </c>
      <c r="D123" t="s">
        <v>12073</v>
      </c>
      <c r="E123" t="s">
        <v>12216</v>
      </c>
      <c r="F123" t="s">
        <v>1954</v>
      </c>
      <c r="G123" s="150">
        <v>0.14449999999999999</v>
      </c>
      <c r="H123" s="150">
        <v>0.5</v>
      </c>
      <c r="I123" s="149">
        <v>4.8867233099999998</v>
      </c>
      <c r="J123" s="111">
        <v>41817</v>
      </c>
      <c r="K123" s="111">
        <v>41817</v>
      </c>
      <c r="L123" s="111">
        <v>42369</v>
      </c>
      <c r="M123" s="111">
        <v>43281</v>
      </c>
      <c r="N123" t="s">
        <v>12111</v>
      </c>
      <c r="O123" t="s">
        <v>12258</v>
      </c>
      <c r="P123" t="s">
        <v>12259</v>
      </c>
    </row>
    <row r="124" spans="1:16" x14ac:dyDescent="0.25">
      <c r="A124" t="s">
        <v>51</v>
      </c>
      <c r="B124" s="167" t="s">
        <v>12260</v>
      </c>
      <c r="C124" s="167" t="s">
        <v>12215</v>
      </c>
      <c r="D124" t="s">
        <v>12073</v>
      </c>
      <c r="E124" t="s">
        <v>12216</v>
      </c>
      <c r="F124" t="s">
        <v>1954</v>
      </c>
      <c r="G124" s="150">
        <v>0.1797</v>
      </c>
      <c r="H124" s="150">
        <v>0.5</v>
      </c>
      <c r="I124" s="149">
        <v>5.8253953699999999</v>
      </c>
      <c r="J124" s="111">
        <v>42030</v>
      </c>
      <c r="K124" s="111">
        <v>42220</v>
      </c>
      <c r="L124" s="111">
        <v>42369</v>
      </c>
      <c r="M124" s="111">
        <v>43281</v>
      </c>
      <c r="N124" t="s">
        <v>12111</v>
      </c>
      <c r="O124" t="s">
        <v>12261</v>
      </c>
      <c r="P124" t="s">
        <v>12262</v>
      </c>
    </row>
    <row r="125" spans="1:16" x14ac:dyDescent="0.25">
      <c r="A125" t="s">
        <v>51</v>
      </c>
      <c r="B125" s="167" t="s">
        <v>12263</v>
      </c>
      <c r="C125" s="167" t="s">
        <v>12215</v>
      </c>
      <c r="D125" t="s">
        <v>12073</v>
      </c>
      <c r="E125" t="s">
        <v>12216</v>
      </c>
      <c r="F125" t="s">
        <v>1954</v>
      </c>
      <c r="G125" s="150">
        <v>0.19589999999999999</v>
      </c>
      <c r="H125" s="150">
        <v>0.5</v>
      </c>
      <c r="I125" s="149">
        <v>5.7322375499999998</v>
      </c>
      <c r="J125" s="111">
        <v>42030</v>
      </c>
      <c r="K125" s="111">
        <v>42410</v>
      </c>
      <c r="L125" s="111">
        <v>42369</v>
      </c>
      <c r="M125" s="111">
        <v>43465</v>
      </c>
      <c r="N125" t="s">
        <v>12111</v>
      </c>
      <c r="O125" t="s">
        <v>12264</v>
      </c>
      <c r="P125" t="s">
        <v>12265</v>
      </c>
    </row>
    <row r="126" spans="1:16" x14ac:dyDescent="0.25">
      <c r="A126" t="s">
        <v>55</v>
      </c>
      <c r="B126" s="167" t="s">
        <v>12267</v>
      </c>
      <c r="C126" s="167" t="s">
        <v>12266</v>
      </c>
      <c r="D126" t="s">
        <v>11260</v>
      </c>
      <c r="E126" t="s">
        <v>12074</v>
      </c>
      <c r="F126" t="s">
        <v>28226</v>
      </c>
      <c r="G126" s="150">
        <v>0.73549999999999993</v>
      </c>
      <c r="H126" s="150">
        <v>0</v>
      </c>
      <c r="I126" s="149">
        <v>1577.62</v>
      </c>
      <c r="J126" s="111">
        <v>40179</v>
      </c>
      <c r="K126" s="111">
        <v>41081</v>
      </c>
      <c r="L126" s="111">
        <v>41091</v>
      </c>
      <c r="M126" s="111">
        <v>43464</v>
      </c>
      <c r="N126" t="s">
        <v>11802</v>
      </c>
      <c r="O126" t="s">
        <v>1954</v>
      </c>
      <c r="P126" t="s">
        <v>1954</v>
      </c>
    </row>
    <row r="127" spans="1:16" x14ac:dyDescent="0.25">
      <c r="A127" t="s">
        <v>51</v>
      </c>
      <c r="B127" s="167" t="s">
        <v>12268</v>
      </c>
      <c r="C127" s="167" t="s">
        <v>12215</v>
      </c>
      <c r="D127" t="s">
        <v>12073</v>
      </c>
      <c r="E127" t="s">
        <v>12216</v>
      </c>
      <c r="F127" t="s">
        <v>1954</v>
      </c>
      <c r="G127" s="150">
        <v>0</v>
      </c>
      <c r="H127" s="150">
        <v>0.2</v>
      </c>
      <c r="I127" s="149">
        <v>4.34665824</v>
      </c>
      <c r="J127" s="111">
        <v>42030</v>
      </c>
      <c r="K127" s="111">
        <v>42207</v>
      </c>
      <c r="L127" s="111">
        <v>42369</v>
      </c>
      <c r="M127" s="111">
        <v>43281</v>
      </c>
      <c r="N127" t="s">
        <v>12111</v>
      </c>
      <c r="O127" t="s">
        <v>12269</v>
      </c>
      <c r="P127" t="s">
        <v>12270</v>
      </c>
    </row>
    <row r="128" spans="1:16" x14ac:dyDescent="0.25">
      <c r="A128" t="s">
        <v>51</v>
      </c>
      <c r="B128" s="167" t="s">
        <v>12271</v>
      </c>
      <c r="C128" s="167" t="s">
        <v>12215</v>
      </c>
      <c r="D128" t="s">
        <v>12073</v>
      </c>
      <c r="E128" t="s">
        <v>12216</v>
      </c>
      <c r="F128" t="s">
        <v>1954</v>
      </c>
      <c r="G128" s="150">
        <v>0.78639999999999999</v>
      </c>
      <c r="H128" s="150">
        <v>1</v>
      </c>
      <c r="I128" s="149">
        <v>3.5832125100000001</v>
      </c>
      <c r="J128" s="111">
        <v>42030</v>
      </c>
      <c r="K128" s="111">
        <v>42131</v>
      </c>
      <c r="L128" s="111">
        <v>42369</v>
      </c>
      <c r="M128" s="111">
        <v>43281</v>
      </c>
      <c r="N128" t="s">
        <v>12111</v>
      </c>
      <c r="O128" t="s">
        <v>12272</v>
      </c>
      <c r="P128" t="s">
        <v>12273</v>
      </c>
    </row>
    <row r="129" spans="1:16" x14ac:dyDescent="0.25">
      <c r="A129" t="s">
        <v>60</v>
      </c>
      <c r="B129" s="167" t="s">
        <v>12275</v>
      </c>
      <c r="C129" s="167" t="s">
        <v>12274</v>
      </c>
      <c r="D129" t="s">
        <v>11260</v>
      </c>
      <c r="E129" t="s">
        <v>12074</v>
      </c>
      <c r="F129" t="s">
        <v>28224</v>
      </c>
      <c r="G129" s="150">
        <v>0.77319999999999989</v>
      </c>
      <c r="H129" s="150">
        <v>0</v>
      </c>
      <c r="I129" s="149">
        <v>12.6</v>
      </c>
      <c r="J129" s="111">
        <v>40452</v>
      </c>
      <c r="K129" s="111">
        <v>41050</v>
      </c>
      <c r="L129" s="111">
        <v>41183</v>
      </c>
      <c r="M129" s="111">
        <v>43464</v>
      </c>
      <c r="N129" t="s">
        <v>12111</v>
      </c>
      <c r="O129" t="s">
        <v>1954</v>
      </c>
      <c r="P129" t="s">
        <v>1954</v>
      </c>
    </row>
    <row r="130" spans="1:16" x14ac:dyDescent="0.25">
      <c r="A130" t="s">
        <v>51</v>
      </c>
      <c r="B130" s="167" t="s">
        <v>12276</v>
      </c>
      <c r="C130" s="167" t="s">
        <v>12215</v>
      </c>
      <c r="D130" t="s">
        <v>12073</v>
      </c>
      <c r="E130" t="s">
        <v>12216</v>
      </c>
      <c r="F130" t="s">
        <v>1954</v>
      </c>
      <c r="G130" s="150">
        <v>0.16449999999999998</v>
      </c>
      <c r="H130" s="150">
        <v>0.2</v>
      </c>
      <c r="I130" s="149">
        <v>7.7282163500000003</v>
      </c>
      <c r="J130" s="111">
        <v>42030</v>
      </c>
      <c r="K130" s="111">
        <v>42226</v>
      </c>
      <c r="L130" s="111">
        <v>42369</v>
      </c>
      <c r="M130" s="111">
        <v>43281</v>
      </c>
      <c r="N130" t="s">
        <v>12111</v>
      </c>
      <c r="O130" t="s">
        <v>12277</v>
      </c>
      <c r="P130" t="s">
        <v>12278</v>
      </c>
    </row>
    <row r="131" spans="1:16" x14ac:dyDescent="0.25">
      <c r="A131" t="s">
        <v>51</v>
      </c>
      <c r="B131" s="167" t="s">
        <v>12279</v>
      </c>
      <c r="C131" s="167" t="s">
        <v>12215</v>
      </c>
      <c r="D131" t="s">
        <v>12073</v>
      </c>
      <c r="E131" t="s">
        <v>12216</v>
      </c>
      <c r="F131" t="s">
        <v>1954</v>
      </c>
      <c r="G131" s="150">
        <v>0</v>
      </c>
      <c r="H131" s="150">
        <v>0.2</v>
      </c>
      <c r="I131" s="149">
        <v>6.4679792000000003</v>
      </c>
      <c r="J131" s="111">
        <v>42030</v>
      </c>
      <c r="K131" s="111">
        <v>42003</v>
      </c>
      <c r="L131" s="111">
        <v>42369</v>
      </c>
      <c r="M131" s="111">
        <v>43281</v>
      </c>
      <c r="N131" t="s">
        <v>12111</v>
      </c>
      <c r="O131" t="s">
        <v>12280</v>
      </c>
      <c r="P131" t="s">
        <v>12281</v>
      </c>
    </row>
    <row r="132" spans="1:16" x14ac:dyDescent="0.25">
      <c r="A132" t="s">
        <v>56</v>
      </c>
      <c r="B132" s="167" t="s">
        <v>12283</v>
      </c>
      <c r="C132" s="167" t="s">
        <v>12282</v>
      </c>
      <c r="D132" t="s">
        <v>12073</v>
      </c>
      <c r="E132" t="s">
        <v>12216</v>
      </c>
      <c r="F132" t="s">
        <v>1954</v>
      </c>
      <c r="G132" s="150">
        <v>2.8999999999999998E-3</v>
      </c>
      <c r="H132" s="150">
        <v>0.5</v>
      </c>
      <c r="I132" s="149">
        <v>1.99718661</v>
      </c>
      <c r="J132" s="111">
        <v>42030</v>
      </c>
      <c r="K132" s="111">
        <v>41899</v>
      </c>
      <c r="L132" s="111">
        <v>42369</v>
      </c>
      <c r="M132" s="111">
        <v>43281</v>
      </c>
      <c r="N132" t="s">
        <v>12111</v>
      </c>
      <c r="O132" t="s">
        <v>12284</v>
      </c>
      <c r="P132" t="s">
        <v>12285</v>
      </c>
    </row>
    <row r="133" spans="1:16" x14ac:dyDescent="0.25">
      <c r="A133" t="s">
        <v>48</v>
      </c>
      <c r="B133" s="167" t="s">
        <v>12134</v>
      </c>
      <c r="C133" s="167" t="s">
        <v>12286</v>
      </c>
      <c r="D133" t="s">
        <v>11260</v>
      </c>
      <c r="E133" t="s">
        <v>12074</v>
      </c>
      <c r="F133" t="s">
        <v>28225</v>
      </c>
      <c r="G133" s="150">
        <v>9.11E-2</v>
      </c>
      <c r="H133" s="150">
        <v>0</v>
      </c>
      <c r="I133" s="149">
        <v>50.480000000000743</v>
      </c>
      <c r="J133" s="111">
        <v>40057</v>
      </c>
      <c r="K133" s="111">
        <v>41179</v>
      </c>
      <c r="L133" s="111">
        <v>41244</v>
      </c>
      <c r="M133" s="111">
        <v>44195</v>
      </c>
      <c r="N133" t="s">
        <v>12111</v>
      </c>
      <c r="O133" t="s">
        <v>1954</v>
      </c>
      <c r="P133" t="s">
        <v>1954</v>
      </c>
    </row>
    <row r="134" spans="1:16" x14ac:dyDescent="0.25">
      <c r="A134" t="s">
        <v>59</v>
      </c>
      <c r="B134" s="167" t="s">
        <v>12287</v>
      </c>
      <c r="C134" s="167" t="s">
        <v>12282</v>
      </c>
      <c r="D134" t="s">
        <v>12073</v>
      </c>
      <c r="E134" t="s">
        <v>12216</v>
      </c>
      <c r="F134" t="s">
        <v>1954</v>
      </c>
      <c r="G134" s="150">
        <v>0.31329999999999997</v>
      </c>
      <c r="H134" s="150">
        <v>0.5</v>
      </c>
      <c r="I134" s="149">
        <v>3.5862068100000002</v>
      </c>
      <c r="J134" s="111">
        <v>42030</v>
      </c>
      <c r="K134" s="111">
        <v>41934</v>
      </c>
      <c r="L134" s="111">
        <v>42369</v>
      </c>
      <c r="M134" s="111">
        <v>43281</v>
      </c>
      <c r="N134" t="s">
        <v>12111</v>
      </c>
      <c r="O134" t="s">
        <v>12288</v>
      </c>
      <c r="P134" t="s">
        <v>12289</v>
      </c>
    </row>
    <row r="135" spans="1:16" x14ac:dyDescent="0.25">
      <c r="A135" t="s">
        <v>48</v>
      </c>
      <c r="B135" s="167" t="s">
        <v>12134</v>
      </c>
      <c r="C135" s="167" t="s">
        <v>12290</v>
      </c>
      <c r="D135" t="s">
        <v>11260</v>
      </c>
      <c r="E135" t="s">
        <v>12074</v>
      </c>
      <c r="F135" t="s">
        <v>28223</v>
      </c>
      <c r="G135" s="150">
        <v>0.746</v>
      </c>
      <c r="H135" s="150">
        <v>0</v>
      </c>
      <c r="I135" s="149">
        <v>37.64</v>
      </c>
      <c r="J135" s="111">
        <v>40057</v>
      </c>
      <c r="K135" s="111">
        <v>41131</v>
      </c>
      <c r="L135" s="111">
        <v>41244</v>
      </c>
      <c r="M135" s="111">
        <v>43464</v>
      </c>
      <c r="N135" t="s">
        <v>12111</v>
      </c>
      <c r="O135" t="s">
        <v>1954</v>
      </c>
      <c r="P135" t="s">
        <v>1954</v>
      </c>
    </row>
    <row r="136" spans="1:16" x14ac:dyDescent="0.25">
      <c r="A136" t="s">
        <v>48</v>
      </c>
      <c r="B136" s="167" t="s">
        <v>12134</v>
      </c>
      <c r="C136" s="167" t="s">
        <v>12291</v>
      </c>
      <c r="D136" t="s">
        <v>11260</v>
      </c>
      <c r="E136" t="s">
        <v>12074</v>
      </c>
      <c r="F136" t="s">
        <v>28223</v>
      </c>
      <c r="G136" s="150">
        <v>0.72299999999999998</v>
      </c>
      <c r="H136" s="150">
        <v>0</v>
      </c>
      <c r="I136" s="149">
        <v>51.51</v>
      </c>
      <c r="J136" s="111">
        <v>40057</v>
      </c>
      <c r="K136" s="111">
        <v>40974</v>
      </c>
      <c r="L136" s="111">
        <v>41244</v>
      </c>
      <c r="M136" s="111">
        <v>43464</v>
      </c>
      <c r="N136" t="s">
        <v>12111</v>
      </c>
      <c r="O136" t="s">
        <v>1954</v>
      </c>
      <c r="P136" t="s">
        <v>1954</v>
      </c>
    </row>
    <row r="137" spans="1:16" x14ac:dyDescent="0.25">
      <c r="A137" t="s">
        <v>48</v>
      </c>
      <c r="B137" s="167" t="s">
        <v>12134</v>
      </c>
      <c r="C137" s="167" t="s">
        <v>12292</v>
      </c>
      <c r="D137" t="s">
        <v>11260</v>
      </c>
      <c r="E137" t="s">
        <v>12074</v>
      </c>
      <c r="F137" t="s">
        <v>28224</v>
      </c>
      <c r="G137" s="150">
        <v>0.7</v>
      </c>
      <c r="H137" s="150">
        <v>0</v>
      </c>
      <c r="I137" s="149">
        <v>39.32</v>
      </c>
      <c r="J137" s="111">
        <v>40269</v>
      </c>
      <c r="K137" s="111">
        <v>41082</v>
      </c>
      <c r="L137" s="111">
        <v>41244</v>
      </c>
      <c r="M137" s="111">
        <v>43464</v>
      </c>
      <c r="N137" t="s">
        <v>11802</v>
      </c>
      <c r="O137" t="s">
        <v>1954</v>
      </c>
      <c r="P137" t="s">
        <v>1954</v>
      </c>
    </row>
    <row r="138" spans="1:16" x14ac:dyDescent="0.25">
      <c r="A138" t="s">
        <v>65</v>
      </c>
      <c r="B138" s="167" t="s">
        <v>11844</v>
      </c>
      <c r="C138" s="167" t="s">
        <v>12293</v>
      </c>
      <c r="D138" t="s">
        <v>11260</v>
      </c>
      <c r="E138" t="s">
        <v>12074</v>
      </c>
      <c r="F138" t="s">
        <v>28223</v>
      </c>
      <c r="G138" s="150">
        <v>0.38520000000000004</v>
      </c>
      <c r="H138" s="150">
        <v>0</v>
      </c>
      <c r="I138" s="149">
        <v>155.97999999999999</v>
      </c>
      <c r="J138" s="111">
        <v>40148</v>
      </c>
      <c r="K138" s="111">
        <v>41057</v>
      </c>
      <c r="L138" s="111">
        <v>41244</v>
      </c>
      <c r="M138" s="111">
        <v>44195</v>
      </c>
      <c r="N138" t="s">
        <v>12111</v>
      </c>
      <c r="O138" t="s">
        <v>1954</v>
      </c>
      <c r="P138" t="s">
        <v>1954</v>
      </c>
    </row>
    <row r="139" spans="1:16" x14ac:dyDescent="0.25">
      <c r="A139" t="s">
        <v>65</v>
      </c>
      <c r="B139" s="167" t="s">
        <v>11844</v>
      </c>
      <c r="C139" s="167" t="s">
        <v>12294</v>
      </c>
      <c r="D139" t="s">
        <v>11260</v>
      </c>
      <c r="E139" t="s">
        <v>12074</v>
      </c>
      <c r="F139" t="s">
        <v>28223</v>
      </c>
      <c r="G139" s="150">
        <v>0.73519999999999996</v>
      </c>
      <c r="H139" s="150">
        <v>0</v>
      </c>
      <c r="I139" s="149">
        <v>194.19</v>
      </c>
      <c r="J139" s="111">
        <v>40179</v>
      </c>
      <c r="K139" s="111">
        <v>41096</v>
      </c>
      <c r="L139" s="111">
        <v>41061</v>
      </c>
      <c r="M139" s="111">
        <v>43464</v>
      </c>
      <c r="N139" t="s">
        <v>12111</v>
      </c>
      <c r="O139" t="s">
        <v>1954</v>
      </c>
      <c r="P139" t="s">
        <v>1954</v>
      </c>
    </row>
    <row r="140" spans="1:16" x14ac:dyDescent="0.25">
      <c r="A140" t="s">
        <v>65</v>
      </c>
      <c r="B140" s="167" t="s">
        <v>11844</v>
      </c>
      <c r="C140" s="167" t="s">
        <v>12295</v>
      </c>
      <c r="D140" t="s">
        <v>11260</v>
      </c>
      <c r="E140" t="s">
        <v>12074</v>
      </c>
      <c r="F140" t="s">
        <v>28223</v>
      </c>
      <c r="G140" s="150">
        <v>0.78299999999999992</v>
      </c>
      <c r="H140" s="150">
        <v>0</v>
      </c>
      <c r="I140" s="149">
        <v>119.17</v>
      </c>
      <c r="J140" s="111">
        <v>40179</v>
      </c>
      <c r="K140" s="111">
        <v>40990</v>
      </c>
      <c r="L140" s="111">
        <v>41244</v>
      </c>
      <c r="M140" s="111">
        <v>43464</v>
      </c>
      <c r="N140" t="s">
        <v>12111</v>
      </c>
      <c r="O140" t="s">
        <v>1954</v>
      </c>
      <c r="P140" t="s">
        <v>1954</v>
      </c>
    </row>
    <row r="141" spans="1:16" x14ac:dyDescent="0.25">
      <c r="A141" t="s">
        <v>65</v>
      </c>
      <c r="B141" s="167" t="s">
        <v>11844</v>
      </c>
      <c r="C141" s="167" t="s">
        <v>12296</v>
      </c>
      <c r="D141" t="s">
        <v>11260</v>
      </c>
      <c r="E141" t="s">
        <v>12074</v>
      </c>
      <c r="F141" t="s">
        <v>11800</v>
      </c>
      <c r="G141" s="150">
        <v>3.6799999999999999E-2</v>
      </c>
      <c r="H141" s="150">
        <v>0</v>
      </c>
      <c r="I141" s="149">
        <v>14.43</v>
      </c>
      <c r="J141" s="111">
        <v>40179</v>
      </c>
      <c r="K141" s="111">
        <v>41044</v>
      </c>
      <c r="L141" s="111">
        <v>40878</v>
      </c>
      <c r="M141" s="111">
        <v>44195</v>
      </c>
      <c r="N141" t="s">
        <v>12111</v>
      </c>
      <c r="O141" t="s">
        <v>1954</v>
      </c>
      <c r="P141" t="s">
        <v>1954</v>
      </c>
    </row>
    <row r="142" spans="1:16" x14ac:dyDescent="0.25">
      <c r="A142" t="s">
        <v>65</v>
      </c>
      <c r="B142" s="167" t="s">
        <v>11844</v>
      </c>
      <c r="C142" s="167" t="s">
        <v>12297</v>
      </c>
      <c r="D142" t="s">
        <v>11260</v>
      </c>
      <c r="E142" t="s">
        <v>12074</v>
      </c>
      <c r="F142" t="s">
        <v>11800</v>
      </c>
      <c r="G142" s="150">
        <v>0.221</v>
      </c>
      <c r="H142" s="150">
        <v>0</v>
      </c>
      <c r="I142" s="149">
        <v>77.889999999999603</v>
      </c>
      <c r="J142" s="111">
        <v>40179</v>
      </c>
      <c r="K142" s="111">
        <v>40980</v>
      </c>
      <c r="L142" s="111">
        <v>40695</v>
      </c>
      <c r="M142" s="111">
        <v>44195</v>
      </c>
      <c r="N142" t="s">
        <v>12111</v>
      </c>
      <c r="O142" t="s">
        <v>1954</v>
      </c>
      <c r="P142" t="s">
        <v>1954</v>
      </c>
    </row>
    <row r="143" spans="1:16" x14ac:dyDescent="0.25">
      <c r="A143" t="s">
        <v>65</v>
      </c>
      <c r="B143" s="167" t="s">
        <v>11844</v>
      </c>
      <c r="C143" s="167" t="s">
        <v>12298</v>
      </c>
      <c r="D143" t="s">
        <v>11260</v>
      </c>
      <c r="E143" t="s">
        <v>12074</v>
      </c>
      <c r="F143" t="s">
        <v>11800</v>
      </c>
      <c r="G143" s="150">
        <v>4.53E-2</v>
      </c>
      <c r="H143" s="150">
        <v>0</v>
      </c>
      <c r="I143" s="149">
        <v>64.519999999999726</v>
      </c>
      <c r="J143" s="111">
        <v>40179</v>
      </c>
      <c r="K143" s="111">
        <v>41180</v>
      </c>
      <c r="L143" s="111">
        <v>41244</v>
      </c>
      <c r="M143" s="111">
        <v>44195</v>
      </c>
      <c r="N143" t="s">
        <v>12111</v>
      </c>
      <c r="O143" t="s">
        <v>1954</v>
      </c>
      <c r="P143" t="s">
        <v>1954</v>
      </c>
    </row>
    <row r="144" spans="1:16" x14ac:dyDescent="0.25">
      <c r="A144" t="s">
        <v>57</v>
      </c>
      <c r="B144" s="167" t="s">
        <v>12299</v>
      </c>
      <c r="C144" s="167" t="s">
        <v>12282</v>
      </c>
      <c r="D144" t="s">
        <v>12073</v>
      </c>
      <c r="E144" t="s">
        <v>12216</v>
      </c>
      <c r="F144" t="s">
        <v>1954</v>
      </c>
      <c r="G144" s="150">
        <v>0</v>
      </c>
      <c r="H144" s="150">
        <v>0.5</v>
      </c>
      <c r="I144" s="149">
        <v>1.05882342</v>
      </c>
      <c r="J144" s="111">
        <v>42030</v>
      </c>
      <c r="K144" s="111">
        <v>42170</v>
      </c>
      <c r="L144" s="111">
        <v>42369</v>
      </c>
      <c r="M144" s="111">
        <v>43281</v>
      </c>
      <c r="N144" t="s">
        <v>12111</v>
      </c>
      <c r="O144" t="s">
        <v>12300</v>
      </c>
      <c r="P144" t="s">
        <v>12301</v>
      </c>
    </row>
    <row r="145" spans="1:16" x14ac:dyDescent="0.25">
      <c r="A145" t="s">
        <v>60</v>
      </c>
      <c r="B145" s="167" t="s">
        <v>12302</v>
      </c>
      <c r="C145" s="167" t="s">
        <v>12282</v>
      </c>
      <c r="D145" t="s">
        <v>12073</v>
      </c>
      <c r="E145" t="s">
        <v>12216</v>
      </c>
      <c r="F145" t="s">
        <v>1954</v>
      </c>
      <c r="G145" s="150">
        <v>0.20319999999999999</v>
      </c>
      <c r="H145" s="150">
        <v>0.5</v>
      </c>
      <c r="I145" s="149">
        <v>1.7869334299999999</v>
      </c>
      <c r="J145" s="111">
        <v>42030</v>
      </c>
      <c r="K145" s="111">
        <v>42156</v>
      </c>
      <c r="L145" s="111">
        <v>42369</v>
      </c>
      <c r="M145" s="111">
        <v>43281</v>
      </c>
      <c r="N145" t="s">
        <v>12111</v>
      </c>
      <c r="O145" t="s">
        <v>12303</v>
      </c>
      <c r="P145" t="s">
        <v>12304</v>
      </c>
    </row>
    <row r="146" spans="1:16" x14ac:dyDescent="0.25">
      <c r="A146" t="s">
        <v>60</v>
      </c>
      <c r="B146" s="167" t="s">
        <v>12305</v>
      </c>
      <c r="C146" s="167" t="s">
        <v>12282</v>
      </c>
      <c r="D146" t="s">
        <v>12073</v>
      </c>
      <c r="E146" t="s">
        <v>12216</v>
      </c>
      <c r="F146" t="s">
        <v>1954</v>
      </c>
      <c r="G146" s="150">
        <v>0.20550000000000002</v>
      </c>
      <c r="H146" s="150">
        <v>0.5</v>
      </c>
      <c r="I146" s="149">
        <v>2.376026</v>
      </c>
      <c r="J146" s="111">
        <v>42030</v>
      </c>
      <c r="K146" s="111">
        <v>42369</v>
      </c>
      <c r="L146" s="111">
        <v>42369</v>
      </c>
      <c r="M146" s="111">
        <v>43281</v>
      </c>
      <c r="N146" t="s">
        <v>12111</v>
      </c>
      <c r="O146" t="s">
        <v>12306</v>
      </c>
      <c r="P146" t="s">
        <v>12307</v>
      </c>
    </row>
    <row r="147" spans="1:16" x14ac:dyDescent="0.25">
      <c r="A147" t="s">
        <v>58</v>
      </c>
      <c r="B147" s="167" t="s">
        <v>12309</v>
      </c>
      <c r="C147" s="167" t="s">
        <v>12308</v>
      </c>
      <c r="D147" t="s">
        <v>11260</v>
      </c>
      <c r="E147" t="s">
        <v>12074</v>
      </c>
      <c r="F147" t="s">
        <v>11800</v>
      </c>
      <c r="G147" s="150">
        <v>0.99480000000000002</v>
      </c>
      <c r="H147" s="150">
        <v>0</v>
      </c>
      <c r="I147" s="149">
        <v>433.2</v>
      </c>
      <c r="J147" s="111">
        <v>40640</v>
      </c>
      <c r="K147" s="111">
        <v>40640</v>
      </c>
      <c r="L147" s="111">
        <v>42734</v>
      </c>
      <c r="M147" s="111">
        <v>43281</v>
      </c>
      <c r="N147" t="s">
        <v>12111</v>
      </c>
      <c r="O147" t="s">
        <v>1954</v>
      </c>
      <c r="P147" t="s">
        <v>1954</v>
      </c>
    </row>
    <row r="148" spans="1:16" x14ac:dyDescent="0.25">
      <c r="A148" t="s">
        <v>60</v>
      </c>
      <c r="B148" s="167" t="s">
        <v>12310</v>
      </c>
      <c r="C148" s="167" t="s">
        <v>12282</v>
      </c>
      <c r="D148" t="s">
        <v>12073</v>
      </c>
      <c r="E148" t="s">
        <v>12216</v>
      </c>
      <c r="F148" t="s">
        <v>1954</v>
      </c>
      <c r="G148" s="150">
        <v>0.74120000000000008</v>
      </c>
      <c r="H148" s="150">
        <v>1</v>
      </c>
      <c r="I148" s="149">
        <v>1.09640246</v>
      </c>
      <c r="J148" s="111">
        <v>42030</v>
      </c>
      <c r="K148" s="111">
        <v>42522</v>
      </c>
      <c r="L148" s="111">
        <v>42369</v>
      </c>
      <c r="M148" s="111">
        <v>43281</v>
      </c>
      <c r="N148" t="s">
        <v>12111</v>
      </c>
      <c r="O148" t="s">
        <v>12311</v>
      </c>
      <c r="P148" t="s">
        <v>12312</v>
      </c>
    </row>
    <row r="149" spans="1:16" x14ac:dyDescent="0.25">
      <c r="A149" t="s">
        <v>60</v>
      </c>
      <c r="B149" s="167" t="s">
        <v>12313</v>
      </c>
      <c r="C149" s="167" t="s">
        <v>12282</v>
      </c>
      <c r="D149" t="s">
        <v>12073</v>
      </c>
      <c r="E149" t="s">
        <v>12216</v>
      </c>
      <c r="F149" t="s">
        <v>1954</v>
      </c>
      <c r="G149" s="150">
        <v>0.57840000000000003</v>
      </c>
      <c r="H149" s="150">
        <v>1</v>
      </c>
      <c r="I149" s="149">
        <v>1.11306873</v>
      </c>
      <c r="J149" s="111">
        <v>42030</v>
      </c>
      <c r="K149" s="111">
        <v>42186</v>
      </c>
      <c r="L149" s="111">
        <v>42369</v>
      </c>
      <c r="M149" s="111">
        <v>43281</v>
      </c>
      <c r="N149" t="s">
        <v>12111</v>
      </c>
      <c r="O149" t="s">
        <v>12314</v>
      </c>
      <c r="P149" t="s">
        <v>12315</v>
      </c>
    </row>
    <row r="150" spans="1:16" x14ac:dyDescent="0.25">
      <c r="A150" t="s">
        <v>66</v>
      </c>
      <c r="B150" s="167" t="s">
        <v>12316</v>
      </c>
      <c r="C150" s="167" t="s">
        <v>12282</v>
      </c>
      <c r="D150" t="s">
        <v>12073</v>
      </c>
      <c r="E150" t="s">
        <v>12216</v>
      </c>
      <c r="F150" t="s">
        <v>1954</v>
      </c>
      <c r="G150" s="150">
        <v>0.74</v>
      </c>
      <c r="H150" s="150">
        <v>1</v>
      </c>
      <c r="I150" s="149">
        <v>1.1398615000000001</v>
      </c>
      <c r="J150" s="111">
        <v>42030</v>
      </c>
      <c r="K150" s="111">
        <v>41824</v>
      </c>
      <c r="L150" s="111">
        <v>42369</v>
      </c>
      <c r="M150" s="111">
        <v>43147</v>
      </c>
      <c r="N150" t="s">
        <v>12111</v>
      </c>
      <c r="O150" t="s">
        <v>12317</v>
      </c>
      <c r="P150" t="s">
        <v>12318</v>
      </c>
    </row>
    <row r="151" spans="1:16" x14ac:dyDescent="0.25">
      <c r="A151" t="s">
        <v>60</v>
      </c>
      <c r="B151" s="167" t="s">
        <v>12319</v>
      </c>
      <c r="C151" s="167" t="s">
        <v>12282</v>
      </c>
      <c r="D151" t="s">
        <v>12073</v>
      </c>
      <c r="E151" t="s">
        <v>12216</v>
      </c>
      <c r="F151" t="s">
        <v>1954</v>
      </c>
      <c r="G151" s="150">
        <v>0.48</v>
      </c>
      <c r="H151" s="150">
        <v>0.5</v>
      </c>
      <c r="I151" s="149">
        <v>2.7986946399999999</v>
      </c>
      <c r="J151" s="111">
        <v>41988</v>
      </c>
      <c r="K151" s="111">
        <v>42137</v>
      </c>
      <c r="L151" s="111">
        <v>42369</v>
      </c>
      <c r="M151" s="111">
        <v>43281</v>
      </c>
      <c r="N151" t="s">
        <v>12111</v>
      </c>
      <c r="O151" t="s">
        <v>12320</v>
      </c>
      <c r="P151" t="s">
        <v>12321</v>
      </c>
    </row>
    <row r="152" spans="1:16" x14ac:dyDescent="0.25">
      <c r="A152" t="s">
        <v>60</v>
      </c>
      <c r="B152" s="167" t="s">
        <v>12322</v>
      </c>
      <c r="C152" s="167" t="s">
        <v>12282</v>
      </c>
      <c r="D152" t="s">
        <v>12073</v>
      </c>
      <c r="E152" t="s">
        <v>12216</v>
      </c>
      <c r="F152" t="s">
        <v>1954</v>
      </c>
      <c r="G152" s="150">
        <v>0.26590000000000003</v>
      </c>
      <c r="H152" s="150">
        <v>0.2</v>
      </c>
      <c r="I152" s="149">
        <v>3.2064141899999998</v>
      </c>
      <c r="J152" s="111">
        <v>42030</v>
      </c>
      <c r="K152" s="111">
        <v>42186</v>
      </c>
      <c r="L152" s="111">
        <v>42369</v>
      </c>
      <c r="M152" s="111">
        <v>43408</v>
      </c>
      <c r="N152" t="s">
        <v>11802</v>
      </c>
      <c r="O152" t="s">
        <v>12323</v>
      </c>
      <c r="P152" t="s">
        <v>12324</v>
      </c>
    </row>
    <row r="153" spans="1:16" x14ac:dyDescent="0.25">
      <c r="A153" t="s">
        <v>47</v>
      </c>
      <c r="B153" s="167" t="s">
        <v>12326</v>
      </c>
      <c r="C153" s="167" t="s">
        <v>12325</v>
      </c>
      <c r="D153" t="s">
        <v>11971</v>
      </c>
      <c r="E153" t="s">
        <v>11785</v>
      </c>
      <c r="F153" t="s">
        <v>28227</v>
      </c>
      <c r="G153" s="150">
        <v>0.17</v>
      </c>
      <c r="H153" s="150">
        <v>0</v>
      </c>
      <c r="I153" s="149">
        <v>76.599999999999994</v>
      </c>
      <c r="J153" s="111">
        <v>41277</v>
      </c>
      <c r="K153" s="111">
        <v>42034</v>
      </c>
      <c r="L153" s="111">
        <v>40908</v>
      </c>
      <c r="M153" s="111">
        <v>43678</v>
      </c>
      <c r="N153" t="s">
        <v>17</v>
      </c>
      <c r="O153" t="s">
        <v>1954</v>
      </c>
      <c r="P153" t="s">
        <v>1954</v>
      </c>
    </row>
    <row r="154" spans="1:16" x14ac:dyDescent="0.25">
      <c r="A154" t="s">
        <v>60</v>
      </c>
      <c r="B154" s="167" t="s">
        <v>12327</v>
      </c>
      <c r="C154" s="167" t="s">
        <v>12282</v>
      </c>
      <c r="D154" t="s">
        <v>12073</v>
      </c>
      <c r="E154" t="s">
        <v>12216</v>
      </c>
      <c r="F154" t="s">
        <v>1954</v>
      </c>
      <c r="G154" s="150">
        <v>0.38009999999999999</v>
      </c>
      <c r="H154" s="150">
        <v>0.5</v>
      </c>
      <c r="I154" s="149">
        <v>1.23615059</v>
      </c>
      <c r="J154" s="111">
        <v>42030</v>
      </c>
      <c r="K154" s="111">
        <v>42186</v>
      </c>
      <c r="L154" s="111">
        <v>42369</v>
      </c>
      <c r="M154" s="111">
        <v>43408</v>
      </c>
      <c r="N154" t="s">
        <v>11802</v>
      </c>
      <c r="O154" t="s">
        <v>12328</v>
      </c>
      <c r="P154" t="s">
        <v>12329</v>
      </c>
    </row>
    <row r="155" spans="1:16" x14ac:dyDescent="0.25">
      <c r="A155" t="s">
        <v>60</v>
      </c>
      <c r="B155" s="167" t="s">
        <v>12330</v>
      </c>
      <c r="C155" s="167" t="s">
        <v>12282</v>
      </c>
      <c r="D155" t="s">
        <v>12073</v>
      </c>
      <c r="E155" t="s">
        <v>12216</v>
      </c>
      <c r="F155" t="s">
        <v>1954</v>
      </c>
      <c r="G155" s="150">
        <v>0.50139999999999996</v>
      </c>
      <c r="H155" s="150">
        <v>1</v>
      </c>
      <c r="I155" s="149">
        <v>1.07236935</v>
      </c>
      <c r="J155" s="111">
        <v>42030</v>
      </c>
      <c r="K155" s="111">
        <v>42339</v>
      </c>
      <c r="L155" s="111">
        <v>42369</v>
      </c>
      <c r="M155" s="111">
        <v>43147</v>
      </c>
      <c r="N155" t="s">
        <v>11802</v>
      </c>
      <c r="O155" t="s">
        <v>12331</v>
      </c>
      <c r="P155" t="s">
        <v>12332</v>
      </c>
    </row>
    <row r="156" spans="1:16" x14ac:dyDescent="0.25">
      <c r="A156" t="s">
        <v>59</v>
      </c>
      <c r="B156" s="167" t="s">
        <v>12333</v>
      </c>
      <c r="C156" s="167" t="s">
        <v>12282</v>
      </c>
      <c r="D156" t="s">
        <v>12073</v>
      </c>
      <c r="E156" t="s">
        <v>12216</v>
      </c>
      <c r="F156" t="s">
        <v>1954</v>
      </c>
      <c r="G156" s="150">
        <v>0.5</v>
      </c>
      <c r="H156" s="150">
        <v>0.5</v>
      </c>
      <c r="I156" s="149">
        <v>1.5</v>
      </c>
      <c r="J156" s="111">
        <v>42030</v>
      </c>
      <c r="K156" s="111">
        <v>41949</v>
      </c>
      <c r="L156" s="111">
        <v>42369</v>
      </c>
      <c r="M156" s="111">
        <v>43281</v>
      </c>
      <c r="N156" t="s">
        <v>12111</v>
      </c>
      <c r="O156" t="s">
        <v>12334</v>
      </c>
      <c r="P156" t="s">
        <v>12335</v>
      </c>
    </row>
    <row r="157" spans="1:16" x14ac:dyDescent="0.25">
      <c r="A157" t="s">
        <v>59</v>
      </c>
      <c r="B157" s="167" t="s">
        <v>12336</v>
      </c>
      <c r="C157" s="167" t="s">
        <v>12282</v>
      </c>
      <c r="D157" t="s">
        <v>12073</v>
      </c>
      <c r="E157" t="s">
        <v>12216</v>
      </c>
      <c r="F157" t="s">
        <v>1954</v>
      </c>
      <c r="G157" s="150">
        <v>0.17</v>
      </c>
      <c r="H157" s="150">
        <v>0.2</v>
      </c>
      <c r="I157" s="149">
        <v>1.5403368</v>
      </c>
      <c r="J157" s="111">
        <v>42030</v>
      </c>
      <c r="K157" s="111">
        <v>42480</v>
      </c>
      <c r="L157" s="111">
        <v>42369</v>
      </c>
      <c r="M157" s="111">
        <v>43281</v>
      </c>
      <c r="N157" t="s">
        <v>12111</v>
      </c>
      <c r="O157" t="s">
        <v>12337</v>
      </c>
      <c r="P157" t="s">
        <v>12338</v>
      </c>
    </row>
    <row r="158" spans="1:16" x14ac:dyDescent="0.25">
      <c r="A158" t="s">
        <v>59</v>
      </c>
      <c r="B158" s="167" t="s">
        <v>12339</v>
      </c>
      <c r="C158" s="167" t="s">
        <v>12282</v>
      </c>
      <c r="D158" t="s">
        <v>12073</v>
      </c>
      <c r="E158" t="s">
        <v>12216</v>
      </c>
      <c r="F158" t="s">
        <v>1954</v>
      </c>
      <c r="G158" s="150">
        <v>0.30969999999999998</v>
      </c>
      <c r="H158" s="150">
        <v>0.5</v>
      </c>
      <c r="I158" s="149">
        <v>1.6358629</v>
      </c>
      <c r="J158" s="111">
        <v>42030</v>
      </c>
      <c r="K158" s="111">
        <v>42367</v>
      </c>
      <c r="L158" s="111">
        <v>42369</v>
      </c>
      <c r="M158" s="111">
        <v>43281</v>
      </c>
      <c r="N158" t="s">
        <v>12111</v>
      </c>
      <c r="O158" t="s">
        <v>12340</v>
      </c>
      <c r="P158" t="s">
        <v>12341</v>
      </c>
    </row>
    <row r="159" spans="1:16" x14ac:dyDescent="0.25">
      <c r="A159" t="s">
        <v>59</v>
      </c>
      <c r="B159" s="167" t="s">
        <v>12342</v>
      </c>
      <c r="C159" s="167" t="s">
        <v>12282</v>
      </c>
      <c r="D159" t="s">
        <v>12073</v>
      </c>
      <c r="E159" t="s">
        <v>12216</v>
      </c>
      <c r="F159" t="s">
        <v>1954</v>
      </c>
      <c r="G159" s="150">
        <v>0</v>
      </c>
      <c r="H159" s="150">
        <v>0.2</v>
      </c>
      <c r="I159" s="149">
        <v>2.39444196</v>
      </c>
      <c r="J159" s="111">
        <v>42030</v>
      </c>
      <c r="K159" s="111">
        <v>41766</v>
      </c>
      <c r="L159" s="111">
        <v>42369</v>
      </c>
      <c r="M159" s="111">
        <v>43281</v>
      </c>
      <c r="N159" t="s">
        <v>12111</v>
      </c>
      <c r="O159" t="s">
        <v>12343</v>
      </c>
      <c r="P159" t="s">
        <v>12344</v>
      </c>
    </row>
    <row r="160" spans="1:16" x14ac:dyDescent="0.25">
      <c r="A160" t="s">
        <v>53</v>
      </c>
      <c r="B160" s="167" t="s">
        <v>12346</v>
      </c>
      <c r="C160" s="167" t="s">
        <v>12345</v>
      </c>
      <c r="D160" t="s">
        <v>11971</v>
      </c>
      <c r="E160" t="s">
        <v>11785</v>
      </c>
      <c r="F160" t="s">
        <v>28225</v>
      </c>
      <c r="G160" s="150">
        <v>0.52</v>
      </c>
      <c r="H160" s="150">
        <v>0</v>
      </c>
      <c r="I160" s="149">
        <v>80</v>
      </c>
      <c r="J160" s="111">
        <v>40422</v>
      </c>
      <c r="K160" s="111">
        <v>40422</v>
      </c>
      <c r="L160" s="111">
        <v>40908</v>
      </c>
      <c r="M160" s="111">
        <v>43465</v>
      </c>
      <c r="N160" t="s">
        <v>17</v>
      </c>
      <c r="O160" t="s">
        <v>1954</v>
      </c>
      <c r="P160" t="s">
        <v>1954</v>
      </c>
    </row>
    <row r="161" spans="1:16" x14ac:dyDescent="0.25">
      <c r="A161" t="s">
        <v>59</v>
      </c>
      <c r="B161" s="167" t="s">
        <v>12347</v>
      </c>
      <c r="C161" s="167" t="s">
        <v>12282</v>
      </c>
      <c r="D161" t="s">
        <v>12073</v>
      </c>
      <c r="E161" t="s">
        <v>12216</v>
      </c>
      <c r="F161" t="s">
        <v>1954</v>
      </c>
      <c r="G161" s="150">
        <v>7.1599999999999997E-2</v>
      </c>
      <c r="H161" s="150">
        <v>0.2</v>
      </c>
      <c r="I161" s="149">
        <v>1.8378325200000001</v>
      </c>
      <c r="J161" s="111">
        <v>42030</v>
      </c>
      <c r="K161" s="111">
        <v>41995</v>
      </c>
      <c r="L161" s="111">
        <v>42369</v>
      </c>
      <c r="M161" s="111">
        <v>43281</v>
      </c>
      <c r="N161" t="s">
        <v>12111</v>
      </c>
      <c r="O161" t="s">
        <v>12348</v>
      </c>
      <c r="P161" t="s">
        <v>12349</v>
      </c>
    </row>
    <row r="162" spans="1:16" x14ac:dyDescent="0.25">
      <c r="A162" t="s">
        <v>58</v>
      </c>
      <c r="B162" s="167" t="s">
        <v>12350</v>
      </c>
      <c r="C162" s="167" t="s">
        <v>12282</v>
      </c>
      <c r="D162" t="s">
        <v>12073</v>
      </c>
      <c r="E162" t="s">
        <v>12216</v>
      </c>
      <c r="F162" t="s">
        <v>1954</v>
      </c>
      <c r="G162" s="150">
        <v>0.2</v>
      </c>
      <c r="H162" s="150">
        <v>0.5</v>
      </c>
      <c r="I162" s="149">
        <v>4.12151274</v>
      </c>
      <c r="J162" s="111">
        <v>42030</v>
      </c>
      <c r="K162" s="111">
        <v>42174</v>
      </c>
      <c r="L162" s="111">
        <v>42369</v>
      </c>
      <c r="M162" s="111">
        <v>43281</v>
      </c>
      <c r="N162" t="s">
        <v>12111</v>
      </c>
      <c r="O162" t="s">
        <v>12351</v>
      </c>
      <c r="P162" t="s">
        <v>12352</v>
      </c>
    </row>
    <row r="163" spans="1:16" x14ac:dyDescent="0.25">
      <c r="A163" t="s">
        <v>58</v>
      </c>
      <c r="B163" s="167" t="s">
        <v>12353</v>
      </c>
      <c r="C163" s="167" t="s">
        <v>12282</v>
      </c>
      <c r="D163" t="s">
        <v>12073</v>
      </c>
      <c r="E163" t="s">
        <v>12216</v>
      </c>
      <c r="F163" t="s">
        <v>1954</v>
      </c>
      <c r="G163" s="150">
        <v>0.65</v>
      </c>
      <c r="H163" s="150">
        <v>0.5</v>
      </c>
      <c r="I163" s="149">
        <v>2.3661309699999999</v>
      </c>
      <c r="J163" s="111">
        <v>42030</v>
      </c>
      <c r="K163" s="111">
        <v>42531</v>
      </c>
      <c r="L163" s="111">
        <v>42369</v>
      </c>
      <c r="M163" s="111">
        <v>43281</v>
      </c>
      <c r="N163" t="s">
        <v>12111</v>
      </c>
      <c r="O163" t="s">
        <v>12354</v>
      </c>
      <c r="P163" t="s">
        <v>12355</v>
      </c>
    </row>
    <row r="164" spans="1:16" x14ac:dyDescent="0.25">
      <c r="A164" t="s">
        <v>56</v>
      </c>
      <c r="B164" s="167" t="s">
        <v>12356</v>
      </c>
      <c r="C164" s="167" t="s">
        <v>12282</v>
      </c>
      <c r="D164" t="s">
        <v>12073</v>
      </c>
      <c r="E164" t="s">
        <v>12216</v>
      </c>
      <c r="F164" t="s">
        <v>1954</v>
      </c>
      <c r="G164" s="150">
        <v>1.5600000000000001E-2</v>
      </c>
      <c r="H164" s="150">
        <v>0.2</v>
      </c>
      <c r="I164" s="149">
        <v>3.5642200000000002</v>
      </c>
      <c r="J164" s="111">
        <v>41838</v>
      </c>
      <c r="K164" s="111">
        <v>41838</v>
      </c>
      <c r="L164" s="111">
        <v>42369</v>
      </c>
      <c r="M164" s="111">
        <v>43281</v>
      </c>
      <c r="N164" t="s">
        <v>12111</v>
      </c>
      <c r="O164" t="s">
        <v>12357</v>
      </c>
      <c r="P164" t="s">
        <v>12358</v>
      </c>
    </row>
    <row r="165" spans="1:16" ht="30" x14ac:dyDescent="0.25">
      <c r="A165" t="s">
        <v>60</v>
      </c>
      <c r="B165" s="167" t="s">
        <v>12360</v>
      </c>
      <c r="C165" s="167" t="s">
        <v>12359</v>
      </c>
      <c r="D165" t="s">
        <v>11971</v>
      </c>
      <c r="E165" t="s">
        <v>11785</v>
      </c>
      <c r="F165" t="s">
        <v>28225</v>
      </c>
      <c r="G165" s="150">
        <v>0.7</v>
      </c>
      <c r="H165" s="150">
        <v>0</v>
      </c>
      <c r="I165" s="149">
        <v>601.96808411999996</v>
      </c>
      <c r="J165" s="111">
        <v>40730</v>
      </c>
      <c r="K165" s="111">
        <v>40730</v>
      </c>
      <c r="L165" s="111">
        <v>40908</v>
      </c>
      <c r="M165" s="111">
        <v>43829</v>
      </c>
      <c r="N165" t="s">
        <v>17</v>
      </c>
      <c r="O165" t="s">
        <v>1954</v>
      </c>
      <c r="P165" t="s">
        <v>1954</v>
      </c>
    </row>
    <row r="166" spans="1:16" ht="30" x14ac:dyDescent="0.25">
      <c r="A166" t="s">
        <v>66</v>
      </c>
      <c r="B166" s="167" t="s">
        <v>12362</v>
      </c>
      <c r="C166" s="167" t="s">
        <v>12361</v>
      </c>
      <c r="D166" t="s">
        <v>11971</v>
      </c>
      <c r="E166" t="s">
        <v>11785</v>
      </c>
      <c r="F166" t="s">
        <v>28225</v>
      </c>
      <c r="G166" s="150">
        <v>0.4</v>
      </c>
      <c r="H166" s="150">
        <v>0</v>
      </c>
      <c r="I166" s="149">
        <v>247.51</v>
      </c>
      <c r="J166" s="111">
        <v>41424</v>
      </c>
      <c r="K166" s="111">
        <v>41424</v>
      </c>
      <c r="L166" s="111">
        <v>40908</v>
      </c>
      <c r="M166" s="111">
        <v>43434</v>
      </c>
      <c r="N166" t="s">
        <v>17</v>
      </c>
      <c r="O166" t="s">
        <v>1954</v>
      </c>
      <c r="P166" t="s">
        <v>1954</v>
      </c>
    </row>
    <row r="167" spans="1:16" x14ac:dyDescent="0.25">
      <c r="A167" t="s">
        <v>56</v>
      </c>
      <c r="B167" s="167" t="s">
        <v>12363</v>
      </c>
      <c r="C167" s="167" t="s">
        <v>12282</v>
      </c>
      <c r="D167" t="s">
        <v>12073</v>
      </c>
      <c r="E167" t="s">
        <v>12216</v>
      </c>
      <c r="F167" t="s">
        <v>1954</v>
      </c>
      <c r="G167" s="150">
        <v>0.58789999999999998</v>
      </c>
      <c r="H167" s="150">
        <v>1</v>
      </c>
      <c r="I167" s="149">
        <v>1.0311294200000001</v>
      </c>
      <c r="J167" s="111">
        <v>41988</v>
      </c>
      <c r="K167" s="111">
        <v>41883</v>
      </c>
      <c r="L167" s="111">
        <v>42369</v>
      </c>
      <c r="M167" s="111">
        <v>43147</v>
      </c>
      <c r="N167" t="s">
        <v>12111</v>
      </c>
      <c r="O167" t="s">
        <v>12364</v>
      </c>
      <c r="P167" t="s">
        <v>12365</v>
      </c>
    </row>
    <row r="168" spans="1:16" x14ac:dyDescent="0.25">
      <c r="A168" t="s">
        <v>56</v>
      </c>
      <c r="B168" s="167" t="s">
        <v>12366</v>
      </c>
      <c r="C168" s="167" t="s">
        <v>12282</v>
      </c>
      <c r="D168" t="s">
        <v>12073</v>
      </c>
      <c r="E168" t="s">
        <v>12216</v>
      </c>
      <c r="F168" t="s">
        <v>1954</v>
      </c>
      <c r="G168" s="150">
        <v>1E-4</v>
      </c>
      <c r="H168" s="150">
        <v>0.2</v>
      </c>
      <c r="I168" s="149">
        <v>10.125825450000001</v>
      </c>
      <c r="J168" s="111">
        <v>42030</v>
      </c>
      <c r="K168" s="111">
        <v>41929</v>
      </c>
      <c r="L168" s="111">
        <v>42369</v>
      </c>
      <c r="M168" s="111">
        <v>43281</v>
      </c>
      <c r="N168" t="s">
        <v>12111</v>
      </c>
      <c r="O168" t="s">
        <v>12367</v>
      </c>
      <c r="P168" t="s">
        <v>12368</v>
      </c>
    </row>
    <row r="169" spans="1:16" x14ac:dyDescent="0.25">
      <c r="A169" t="s">
        <v>56</v>
      </c>
      <c r="B169" s="167" t="s">
        <v>12369</v>
      </c>
      <c r="C169" s="167" t="s">
        <v>12282</v>
      </c>
      <c r="D169" t="s">
        <v>12073</v>
      </c>
      <c r="E169" t="s">
        <v>12216</v>
      </c>
      <c r="F169" t="s">
        <v>1954</v>
      </c>
      <c r="G169" s="150">
        <v>0.37540000000000001</v>
      </c>
      <c r="H169" s="150">
        <v>0.8</v>
      </c>
      <c r="I169" s="149">
        <v>3.1035829499999998</v>
      </c>
      <c r="J169" s="111">
        <v>42030</v>
      </c>
      <c r="K169" s="111">
        <v>41822</v>
      </c>
      <c r="L169" s="111">
        <v>42369</v>
      </c>
      <c r="M169" s="111">
        <v>43281</v>
      </c>
      <c r="N169" t="s">
        <v>12111</v>
      </c>
      <c r="O169" t="s">
        <v>12370</v>
      </c>
      <c r="P169" t="s">
        <v>12371</v>
      </c>
    </row>
    <row r="170" spans="1:16" x14ac:dyDescent="0.25">
      <c r="A170" t="s">
        <v>56</v>
      </c>
      <c r="B170" s="167" t="s">
        <v>12372</v>
      </c>
      <c r="C170" s="167" t="s">
        <v>12282</v>
      </c>
      <c r="D170" t="s">
        <v>12073</v>
      </c>
      <c r="E170" t="s">
        <v>12216</v>
      </c>
      <c r="F170" t="s">
        <v>1954</v>
      </c>
      <c r="G170" s="150">
        <v>0.5988</v>
      </c>
      <c r="H170" s="150">
        <v>0.8</v>
      </c>
      <c r="I170" s="149">
        <v>5.1030628</v>
      </c>
      <c r="J170" s="111">
        <v>42030</v>
      </c>
      <c r="K170" s="111">
        <v>41988</v>
      </c>
      <c r="L170" s="111">
        <v>42369</v>
      </c>
      <c r="M170" s="111">
        <v>43281</v>
      </c>
      <c r="N170" t="s">
        <v>12111</v>
      </c>
      <c r="O170" t="s">
        <v>12373</v>
      </c>
      <c r="P170" t="s">
        <v>12374</v>
      </c>
    </row>
    <row r="171" spans="1:16" ht="45" x14ac:dyDescent="0.25">
      <c r="A171" t="s">
        <v>51</v>
      </c>
      <c r="B171" s="167" t="s">
        <v>12376</v>
      </c>
      <c r="C171" s="167" t="s">
        <v>12375</v>
      </c>
      <c r="D171" t="s">
        <v>11971</v>
      </c>
      <c r="E171" t="s">
        <v>11785</v>
      </c>
      <c r="F171" t="s">
        <v>28225</v>
      </c>
      <c r="G171" s="150">
        <v>0.70709999999999995</v>
      </c>
      <c r="H171" s="150">
        <v>0</v>
      </c>
      <c r="I171" s="149">
        <v>419.1</v>
      </c>
      <c r="J171" s="111">
        <v>40785</v>
      </c>
      <c r="K171" s="111">
        <v>39722</v>
      </c>
      <c r="L171" s="111">
        <v>40908</v>
      </c>
      <c r="M171" s="111">
        <v>43879</v>
      </c>
      <c r="N171" t="s">
        <v>17</v>
      </c>
      <c r="O171" t="s">
        <v>1954</v>
      </c>
      <c r="P171" t="s">
        <v>1954</v>
      </c>
    </row>
    <row r="172" spans="1:16" x14ac:dyDescent="0.25">
      <c r="A172" t="s">
        <v>51</v>
      </c>
      <c r="B172" s="167" t="s">
        <v>12380</v>
      </c>
      <c r="C172" s="167" t="s">
        <v>12377</v>
      </c>
      <c r="D172" t="s">
        <v>12378</v>
      </c>
      <c r="E172" t="s">
        <v>12379</v>
      </c>
      <c r="F172" t="s">
        <v>1954</v>
      </c>
      <c r="G172" s="150">
        <v>0.13189999999999999</v>
      </c>
      <c r="H172" s="150">
        <v>0.24</v>
      </c>
      <c r="I172" s="149">
        <v>0.18483469999999999</v>
      </c>
      <c r="J172" s="111">
        <v>42170</v>
      </c>
      <c r="K172" s="111">
        <v>42093</v>
      </c>
      <c r="L172" s="111">
        <v>42590</v>
      </c>
      <c r="M172" s="111">
        <v>43193</v>
      </c>
      <c r="N172" t="s">
        <v>12111</v>
      </c>
      <c r="O172" t="s">
        <v>12381</v>
      </c>
      <c r="P172" t="s">
        <v>12382</v>
      </c>
    </row>
    <row r="173" spans="1:16" x14ac:dyDescent="0.25">
      <c r="A173" t="s">
        <v>54</v>
      </c>
      <c r="B173" s="167" t="s">
        <v>12384</v>
      </c>
      <c r="C173" s="167" t="s">
        <v>12383</v>
      </c>
      <c r="D173" t="s">
        <v>12378</v>
      </c>
      <c r="E173" t="s">
        <v>12379</v>
      </c>
      <c r="F173" t="s">
        <v>1954</v>
      </c>
      <c r="G173" s="150">
        <v>0.74239999999999995</v>
      </c>
      <c r="H173" s="150">
        <v>0.68</v>
      </c>
      <c r="I173" s="149">
        <v>0.18199999</v>
      </c>
      <c r="J173" s="111">
        <v>41950</v>
      </c>
      <c r="K173" s="111">
        <v>41920</v>
      </c>
      <c r="L173" s="111">
        <v>42635</v>
      </c>
      <c r="M173" s="111">
        <v>43147</v>
      </c>
      <c r="N173" t="s">
        <v>12111</v>
      </c>
      <c r="O173" t="s">
        <v>12385</v>
      </c>
      <c r="P173" t="s">
        <v>12386</v>
      </c>
    </row>
    <row r="174" spans="1:16" x14ac:dyDescent="0.25">
      <c r="A174" t="s">
        <v>66</v>
      </c>
      <c r="B174" s="167" t="s">
        <v>12387</v>
      </c>
      <c r="C174" s="167" t="s">
        <v>12383</v>
      </c>
      <c r="D174" t="s">
        <v>12378</v>
      </c>
      <c r="E174" t="s">
        <v>12379</v>
      </c>
      <c r="F174" t="s">
        <v>1954</v>
      </c>
      <c r="G174" s="150">
        <v>0.90810000000000002</v>
      </c>
      <c r="H174" s="150">
        <v>0.9</v>
      </c>
      <c r="I174" s="149">
        <v>0.18494399</v>
      </c>
      <c r="J174" s="111">
        <v>41934</v>
      </c>
      <c r="K174" s="111">
        <v>41911</v>
      </c>
      <c r="L174" s="111">
        <v>42590</v>
      </c>
      <c r="M174" s="111">
        <v>43220</v>
      </c>
      <c r="N174" t="s">
        <v>12111</v>
      </c>
      <c r="O174" t="s">
        <v>12388</v>
      </c>
      <c r="P174" t="s">
        <v>12389</v>
      </c>
    </row>
    <row r="175" spans="1:16" x14ac:dyDescent="0.25">
      <c r="A175" t="s">
        <v>53</v>
      </c>
      <c r="B175" s="167" t="s">
        <v>12390</v>
      </c>
      <c r="C175" s="167" t="s">
        <v>12383</v>
      </c>
      <c r="D175" t="s">
        <v>12378</v>
      </c>
      <c r="E175" t="s">
        <v>12379</v>
      </c>
      <c r="F175" t="s">
        <v>1954</v>
      </c>
      <c r="G175" s="150">
        <v>0.42680000000000001</v>
      </c>
      <c r="H175" s="150">
        <v>0.25</v>
      </c>
      <c r="I175" s="149">
        <v>0.17991072999999999</v>
      </c>
      <c r="J175" s="111">
        <v>42356</v>
      </c>
      <c r="K175" s="111">
        <v>42157</v>
      </c>
      <c r="L175" s="111">
        <v>42590</v>
      </c>
      <c r="M175" s="111">
        <v>43198</v>
      </c>
      <c r="N175" t="s">
        <v>12111</v>
      </c>
      <c r="O175" t="s">
        <v>12391</v>
      </c>
      <c r="P175" t="s">
        <v>12392</v>
      </c>
    </row>
    <row r="176" spans="1:16" x14ac:dyDescent="0.25">
      <c r="A176" t="s">
        <v>47</v>
      </c>
      <c r="B176" s="167" t="s">
        <v>12393</v>
      </c>
      <c r="C176" s="167" t="s">
        <v>12383</v>
      </c>
      <c r="D176" t="s">
        <v>12378</v>
      </c>
      <c r="E176" t="s">
        <v>12379</v>
      </c>
      <c r="F176" t="s">
        <v>1954</v>
      </c>
      <c r="G176" s="150">
        <v>0.31739999999999996</v>
      </c>
      <c r="H176" s="150">
        <v>0.31</v>
      </c>
      <c r="I176" s="149">
        <v>0.18403620000000001</v>
      </c>
      <c r="J176" s="111">
        <v>42195</v>
      </c>
      <c r="K176" s="111">
        <v>42010</v>
      </c>
      <c r="L176" s="111">
        <v>42590</v>
      </c>
      <c r="M176" s="111">
        <v>43120</v>
      </c>
      <c r="N176" t="s">
        <v>12111</v>
      </c>
      <c r="O176" t="s">
        <v>12394</v>
      </c>
      <c r="P176" t="s">
        <v>12395</v>
      </c>
    </row>
    <row r="177" spans="1:16" x14ac:dyDescent="0.25">
      <c r="A177" t="s">
        <v>53</v>
      </c>
      <c r="B177" s="167" t="s">
        <v>12397</v>
      </c>
      <c r="C177" s="167" t="s">
        <v>12396</v>
      </c>
      <c r="D177" t="s">
        <v>11793</v>
      </c>
      <c r="E177" t="s">
        <v>11794</v>
      </c>
      <c r="F177" t="s">
        <v>28225</v>
      </c>
      <c r="G177" s="150">
        <v>0.55000000000000004</v>
      </c>
      <c r="H177" s="150">
        <v>0.4304</v>
      </c>
      <c r="I177" s="149">
        <v>311.31300734000001</v>
      </c>
      <c r="J177" s="111">
        <v>41487</v>
      </c>
      <c r="K177" s="111">
        <v>41487</v>
      </c>
      <c r="L177" s="111">
        <v>44561</v>
      </c>
      <c r="M177" s="111">
        <v>44561</v>
      </c>
      <c r="N177" t="s">
        <v>11796</v>
      </c>
      <c r="O177" t="s">
        <v>12398</v>
      </c>
      <c r="P177" t="s">
        <v>12399</v>
      </c>
    </row>
    <row r="178" spans="1:16" x14ac:dyDescent="0.25">
      <c r="A178" t="s">
        <v>47</v>
      </c>
      <c r="B178" s="167" t="s">
        <v>12401</v>
      </c>
      <c r="C178" s="167" t="s">
        <v>12400</v>
      </c>
      <c r="D178" t="s">
        <v>12378</v>
      </c>
      <c r="E178" t="s">
        <v>12379</v>
      </c>
      <c r="F178" t="s">
        <v>28223</v>
      </c>
      <c r="G178" s="150">
        <v>0.39659999999999995</v>
      </c>
      <c r="H178" s="150">
        <v>0.5</v>
      </c>
      <c r="I178" s="149">
        <v>0.185</v>
      </c>
      <c r="J178" s="111">
        <v>42054</v>
      </c>
      <c r="K178" s="111">
        <v>41984</v>
      </c>
      <c r="L178" s="111">
        <v>42577</v>
      </c>
      <c r="M178" s="111">
        <v>43189</v>
      </c>
      <c r="N178" t="s">
        <v>12111</v>
      </c>
      <c r="O178" t="s">
        <v>12402</v>
      </c>
      <c r="P178" t="s">
        <v>12403</v>
      </c>
    </row>
    <row r="179" spans="1:16" x14ac:dyDescent="0.25">
      <c r="A179" t="s">
        <v>45</v>
      </c>
      <c r="B179" s="167" t="s">
        <v>12404</v>
      </c>
      <c r="C179" s="167" t="s">
        <v>12383</v>
      </c>
      <c r="D179" t="s">
        <v>12378</v>
      </c>
      <c r="E179" t="s">
        <v>12379</v>
      </c>
      <c r="F179" t="s">
        <v>1954</v>
      </c>
      <c r="G179" s="150">
        <v>0.35070000000000001</v>
      </c>
      <c r="H179" s="150">
        <v>0.35</v>
      </c>
      <c r="I179" s="149">
        <v>0.1849992</v>
      </c>
      <c r="J179" s="111">
        <v>41934</v>
      </c>
      <c r="K179" s="111">
        <v>41925</v>
      </c>
      <c r="L179" s="111">
        <v>42590</v>
      </c>
      <c r="M179" s="111">
        <v>43136</v>
      </c>
      <c r="N179" t="s">
        <v>12111</v>
      </c>
      <c r="O179" t="s">
        <v>12405</v>
      </c>
      <c r="P179" t="s">
        <v>12406</v>
      </c>
    </row>
    <row r="180" spans="1:16" x14ac:dyDescent="0.25">
      <c r="A180" t="s">
        <v>59</v>
      </c>
      <c r="B180" s="167" t="s">
        <v>12408</v>
      </c>
      <c r="C180" s="167" t="s">
        <v>12407</v>
      </c>
      <c r="D180" t="s">
        <v>11793</v>
      </c>
      <c r="E180" t="s">
        <v>11905</v>
      </c>
      <c r="F180" t="s">
        <v>28225</v>
      </c>
      <c r="G180" s="150">
        <v>0.51</v>
      </c>
      <c r="H180" s="150">
        <v>0.93989999999999996</v>
      </c>
      <c r="I180" s="149">
        <v>221.30428646999999</v>
      </c>
      <c r="J180" s="111">
        <v>40544</v>
      </c>
      <c r="K180" s="111">
        <v>40544</v>
      </c>
      <c r="L180" s="111">
        <v>44561</v>
      </c>
      <c r="M180" s="111">
        <v>43830</v>
      </c>
      <c r="N180" t="s">
        <v>11907</v>
      </c>
      <c r="O180" t="s">
        <v>12409</v>
      </c>
      <c r="P180" t="s">
        <v>12410</v>
      </c>
    </row>
    <row r="181" spans="1:16" x14ac:dyDescent="0.25">
      <c r="A181" t="s">
        <v>57</v>
      </c>
      <c r="B181" s="167" t="s">
        <v>12411</v>
      </c>
      <c r="C181" s="167" t="s">
        <v>12383</v>
      </c>
      <c r="D181" t="s">
        <v>12378</v>
      </c>
      <c r="E181" t="s">
        <v>12379</v>
      </c>
      <c r="F181" t="s">
        <v>1954</v>
      </c>
      <c r="G181" s="150">
        <v>0.39610000000000001</v>
      </c>
      <c r="H181" s="150">
        <v>0.3</v>
      </c>
      <c r="I181" s="149">
        <v>0.18499700999999999</v>
      </c>
      <c r="J181" s="111">
        <v>42171</v>
      </c>
      <c r="K181" s="111">
        <v>42111</v>
      </c>
      <c r="L181" s="111">
        <v>42590</v>
      </c>
      <c r="M181" s="111">
        <v>43161</v>
      </c>
      <c r="N181" t="s">
        <v>12111</v>
      </c>
      <c r="O181" t="s">
        <v>12412</v>
      </c>
      <c r="P181" t="s">
        <v>12413</v>
      </c>
    </row>
    <row r="182" spans="1:16" x14ac:dyDescent="0.25">
      <c r="A182" t="s">
        <v>57</v>
      </c>
      <c r="B182" s="167" t="s">
        <v>12415</v>
      </c>
      <c r="C182" s="167" t="s">
        <v>12414</v>
      </c>
      <c r="D182" t="s">
        <v>12378</v>
      </c>
      <c r="E182" t="s">
        <v>12379</v>
      </c>
      <c r="F182" t="s">
        <v>1954</v>
      </c>
      <c r="G182" s="150">
        <v>0.46590000000000004</v>
      </c>
      <c r="H182" s="150">
        <v>0.35</v>
      </c>
      <c r="I182" s="149">
        <v>0.17723995000000001</v>
      </c>
      <c r="J182" s="111">
        <v>42338</v>
      </c>
      <c r="K182" s="111">
        <v>42338</v>
      </c>
      <c r="L182" s="111">
        <v>42534</v>
      </c>
      <c r="M182" s="111">
        <v>43281</v>
      </c>
      <c r="N182" t="s">
        <v>12111</v>
      </c>
      <c r="O182" t="s">
        <v>12416</v>
      </c>
      <c r="P182" t="s">
        <v>12417</v>
      </c>
    </row>
    <row r="183" spans="1:16" x14ac:dyDescent="0.25">
      <c r="A183" t="s">
        <v>48</v>
      </c>
      <c r="B183" s="167" t="s">
        <v>12418</v>
      </c>
      <c r="C183" s="167" t="s">
        <v>12383</v>
      </c>
      <c r="D183" t="s">
        <v>12378</v>
      </c>
      <c r="E183" t="s">
        <v>12379</v>
      </c>
      <c r="F183" t="s">
        <v>1954</v>
      </c>
      <c r="G183" s="150">
        <v>0.5786</v>
      </c>
      <c r="H183" s="150">
        <v>0.6</v>
      </c>
      <c r="I183" s="149">
        <v>0.24350142</v>
      </c>
      <c r="J183" s="111">
        <v>42348</v>
      </c>
      <c r="K183" s="111">
        <v>42132</v>
      </c>
      <c r="L183" s="111">
        <v>42590</v>
      </c>
      <c r="M183" s="111">
        <v>43205</v>
      </c>
      <c r="N183" t="s">
        <v>12111</v>
      </c>
      <c r="O183" t="s">
        <v>12419</v>
      </c>
      <c r="P183" t="s">
        <v>12420</v>
      </c>
    </row>
    <row r="184" spans="1:16" x14ac:dyDescent="0.25">
      <c r="A184" t="s">
        <v>48</v>
      </c>
      <c r="B184" s="167" t="s">
        <v>12421</v>
      </c>
      <c r="C184" s="167" t="s">
        <v>12383</v>
      </c>
      <c r="D184" t="s">
        <v>12378</v>
      </c>
      <c r="E184" t="s">
        <v>12379</v>
      </c>
      <c r="F184" t="s">
        <v>1954</v>
      </c>
      <c r="G184" s="150">
        <v>0.53939999999999999</v>
      </c>
      <c r="H184" s="150">
        <v>0.2</v>
      </c>
      <c r="I184" s="149">
        <v>0.24450337</v>
      </c>
      <c r="J184" s="111">
        <v>41996</v>
      </c>
      <c r="K184" s="111">
        <v>41820</v>
      </c>
      <c r="L184" s="111">
        <v>42590</v>
      </c>
      <c r="M184" s="111">
        <v>43131</v>
      </c>
      <c r="N184" t="s">
        <v>12111</v>
      </c>
      <c r="O184" t="s">
        <v>12422</v>
      </c>
      <c r="P184" t="s">
        <v>12423</v>
      </c>
    </row>
    <row r="185" spans="1:16" x14ac:dyDescent="0.25">
      <c r="A185" t="s">
        <v>48</v>
      </c>
      <c r="B185" s="167" t="s">
        <v>12424</v>
      </c>
      <c r="C185" s="167" t="s">
        <v>12383</v>
      </c>
      <c r="D185" t="s">
        <v>12378</v>
      </c>
      <c r="E185" t="s">
        <v>12379</v>
      </c>
      <c r="F185" t="s">
        <v>1954</v>
      </c>
      <c r="G185" s="150">
        <v>2.2099999999999998E-2</v>
      </c>
      <c r="H185" s="150">
        <v>0.2</v>
      </c>
      <c r="I185" s="149">
        <v>0.23601087000000001</v>
      </c>
      <c r="J185" s="111">
        <v>42326</v>
      </c>
      <c r="K185" s="111">
        <v>41822</v>
      </c>
      <c r="L185" s="111">
        <v>42590</v>
      </c>
      <c r="M185" s="111">
        <v>43130</v>
      </c>
      <c r="N185" t="s">
        <v>12111</v>
      </c>
      <c r="O185" t="s">
        <v>12425</v>
      </c>
      <c r="P185" t="s">
        <v>12426</v>
      </c>
    </row>
    <row r="186" spans="1:16" x14ac:dyDescent="0.25">
      <c r="A186" t="s">
        <v>59</v>
      </c>
      <c r="B186" s="167" t="s">
        <v>12428</v>
      </c>
      <c r="C186" s="167" t="s">
        <v>12427</v>
      </c>
      <c r="D186" t="s">
        <v>11793</v>
      </c>
      <c r="E186" t="s">
        <v>11905</v>
      </c>
      <c r="F186" t="s">
        <v>28225</v>
      </c>
      <c r="G186" s="150">
        <v>0.72</v>
      </c>
      <c r="H186" s="150">
        <v>0.84310000000000007</v>
      </c>
      <c r="I186" s="149">
        <v>309.66170112999998</v>
      </c>
      <c r="J186" s="111">
        <v>40512</v>
      </c>
      <c r="K186" s="111">
        <v>40512</v>
      </c>
      <c r="L186" s="111">
        <v>43099</v>
      </c>
      <c r="M186" s="111">
        <v>43830</v>
      </c>
      <c r="N186" t="s">
        <v>11907</v>
      </c>
      <c r="O186" t="s">
        <v>12429</v>
      </c>
      <c r="P186" t="s">
        <v>12430</v>
      </c>
    </row>
    <row r="187" spans="1:16" x14ac:dyDescent="0.25">
      <c r="A187" t="s">
        <v>48</v>
      </c>
      <c r="B187" s="167" t="s">
        <v>12432</v>
      </c>
      <c r="C187" s="167" t="s">
        <v>12431</v>
      </c>
      <c r="D187" t="s">
        <v>11793</v>
      </c>
      <c r="E187" t="s">
        <v>11905</v>
      </c>
      <c r="F187" t="s">
        <v>28225</v>
      </c>
      <c r="G187" s="150">
        <v>0.88</v>
      </c>
      <c r="H187" s="150">
        <v>0.90920000000000001</v>
      </c>
      <c r="I187" s="149">
        <v>233.26834026</v>
      </c>
      <c r="J187" s="111">
        <v>40512</v>
      </c>
      <c r="K187" s="111">
        <v>40512</v>
      </c>
      <c r="L187" s="111">
        <v>44561</v>
      </c>
      <c r="M187" s="111">
        <v>43825</v>
      </c>
      <c r="N187" t="s">
        <v>11907</v>
      </c>
      <c r="O187" t="s">
        <v>12433</v>
      </c>
      <c r="P187" t="s">
        <v>12434</v>
      </c>
    </row>
    <row r="188" spans="1:16" x14ac:dyDescent="0.25">
      <c r="A188" t="s">
        <v>51</v>
      </c>
      <c r="B188" s="167" t="s">
        <v>12436</v>
      </c>
      <c r="C188" s="167" t="s">
        <v>12435</v>
      </c>
      <c r="D188" t="s">
        <v>12378</v>
      </c>
      <c r="E188" t="s">
        <v>12379</v>
      </c>
      <c r="F188" t="s">
        <v>1954</v>
      </c>
      <c r="G188" s="150">
        <v>0.20039999999999999</v>
      </c>
      <c r="H188" s="150">
        <v>0.2</v>
      </c>
      <c r="I188" s="149">
        <v>0.50080674000000003</v>
      </c>
      <c r="J188" s="111">
        <v>42345</v>
      </c>
      <c r="K188" s="111">
        <v>42310</v>
      </c>
      <c r="L188" s="111">
        <v>42606</v>
      </c>
      <c r="M188" s="111">
        <v>43189</v>
      </c>
      <c r="N188" t="s">
        <v>12111</v>
      </c>
      <c r="O188" t="s">
        <v>12437</v>
      </c>
      <c r="P188" t="s">
        <v>12438</v>
      </c>
    </row>
    <row r="189" spans="1:16" x14ac:dyDescent="0.25">
      <c r="A189" t="s">
        <v>51</v>
      </c>
      <c r="B189" s="167" t="s">
        <v>12440</v>
      </c>
      <c r="C189" s="167" t="s">
        <v>12439</v>
      </c>
      <c r="D189" t="s">
        <v>12378</v>
      </c>
      <c r="E189" t="s">
        <v>12379</v>
      </c>
      <c r="F189" t="s">
        <v>1954</v>
      </c>
      <c r="G189" s="150">
        <v>0.5232</v>
      </c>
      <c r="H189" s="150">
        <v>0.5</v>
      </c>
      <c r="I189" s="149">
        <v>0.50964522999999995</v>
      </c>
      <c r="J189" s="111">
        <v>41988</v>
      </c>
      <c r="K189" s="111">
        <v>41919</v>
      </c>
      <c r="L189" s="111">
        <v>42590</v>
      </c>
      <c r="M189" s="111">
        <v>43240</v>
      </c>
      <c r="N189" t="s">
        <v>12111</v>
      </c>
      <c r="O189" t="s">
        <v>12441</v>
      </c>
      <c r="P189" t="s">
        <v>12442</v>
      </c>
    </row>
    <row r="190" spans="1:16" x14ac:dyDescent="0.25">
      <c r="A190" t="s">
        <v>47</v>
      </c>
      <c r="B190" s="167" t="s">
        <v>12326</v>
      </c>
      <c r="C190" s="167" t="s">
        <v>12443</v>
      </c>
      <c r="D190" t="s">
        <v>11793</v>
      </c>
      <c r="E190" t="s">
        <v>11794</v>
      </c>
      <c r="F190" t="s">
        <v>28222</v>
      </c>
      <c r="G190" s="150">
        <v>0.2</v>
      </c>
      <c r="H190" s="150">
        <v>0</v>
      </c>
      <c r="I190" s="149">
        <v>208.57068995</v>
      </c>
      <c r="J190" s="111">
        <v>40544</v>
      </c>
      <c r="K190" s="111">
        <v>41395</v>
      </c>
      <c r="L190" s="111">
        <v>44561</v>
      </c>
      <c r="M190" s="111">
        <v>44561</v>
      </c>
      <c r="N190" t="s">
        <v>11796</v>
      </c>
      <c r="O190" t="s">
        <v>12444</v>
      </c>
      <c r="P190" t="s">
        <v>12445</v>
      </c>
    </row>
    <row r="191" spans="1:16" x14ac:dyDescent="0.25">
      <c r="A191" t="s">
        <v>55</v>
      </c>
      <c r="B191" s="167" t="s">
        <v>12446</v>
      </c>
      <c r="C191" s="167" t="s">
        <v>12435</v>
      </c>
      <c r="D191" t="s">
        <v>12378</v>
      </c>
      <c r="E191" t="s">
        <v>12379</v>
      </c>
      <c r="F191" t="s">
        <v>1954</v>
      </c>
      <c r="G191" s="150">
        <v>0.4803</v>
      </c>
      <c r="H191" s="150">
        <v>0.5</v>
      </c>
      <c r="I191" s="149">
        <v>0.50985709000000001</v>
      </c>
      <c r="J191" s="111">
        <v>41925</v>
      </c>
      <c r="K191" s="111">
        <v>41845</v>
      </c>
      <c r="L191" s="111">
        <v>42590</v>
      </c>
      <c r="M191" s="111">
        <v>43159</v>
      </c>
      <c r="N191" t="s">
        <v>12111</v>
      </c>
      <c r="O191" t="s">
        <v>12447</v>
      </c>
      <c r="P191" t="s">
        <v>12448</v>
      </c>
    </row>
    <row r="192" spans="1:16" x14ac:dyDescent="0.25">
      <c r="A192" t="s">
        <v>55</v>
      </c>
      <c r="B192" s="167" t="s">
        <v>12449</v>
      </c>
      <c r="C192" s="167" t="s">
        <v>12435</v>
      </c>
      <c r="D192" t="s">
        <v>12378</v>
      </c>
      <c r="E192" t="s">
        <v>12379</v>
      </c>
      <c r="F192" t="s">
        <v>1954</v>
      </c>
      <c r="G192" s="150">
        <v>0.20850000000000002</v>
      </c>
      <c r="H192" s="150">
        <v>0.2</v>
      </c>
      <c r="I192" s="149">
        <v>0.50999998999999996</v>
      </c>
      <c r="J192" s="111">
        <v>42062</v>
      </c>
      <c r="K192" s="111">
        <v>42062</v>
      </c>
      <c r="L192" s="111">
        <v>42603</v>
      </c>
      <c r="M192" s="111">
        <v>43215</v>
      </c>
      <c r="N192" t="s">
        <v>12111</v>
      </c>
      <c r="O192" t="s">
        <v>12450</v>
      </c>
      <c r="P192" t="s">
        <v>12451</v>
      </c>
    </row>
    <row r="193" spans="1:16" x14ac:dyDescent="0.25">
      <c r="A193" t="s">
        <v>55</v>
      </c>
      <c r="B193" s="167" t="s">
        <v>12452</v>
      </c>
      <c r="C193" s="167" t="s">
        <v>12435</v>
      </c>
      <c r="D193" t="s">
        <v>12378</v>
      </c>
      <c r="E193" t="s">
        <v>12379</v>
      </c>
      <c r="F193" t="s">
        <v>1954</v>
      </c>
      <c r="G193" s="150">
        <v>0.62749999999999995</v>
      </c>
      <c r="H193" s="150">
        <v>0.62</v>
      </c>
      <c r="I193" s="149">
        <v>0.50975060000000005</v>
      </c>
      <c r="J193" s="111">
        <v>42053</v>
      </c>
      <c r="K193" s="111">
        <v>41918</v>
      </c>
      <c r="L193" s="111">
        <v>42590</v>
      </c>
      <c r="M193" s="111">
        <v>43167</v>
      </c>
      <c r="N193" t="s">
        <v>12111</v>
      </c>
      <c r="O193" t="s">
        <v>12453</v>
      </c>
      <c r="P193" t="s">
        <v>12454</v>
      </c>
    </row>
    <row r="194" spans="1:16" x14ac:dyDescent="0.25">
      <c r="A194" t="s">
        <v>47</v>
      </c>
      <c r="B194" s="167" t="s">
        <v>12456</v>
      </c>
      <c r="C194" s="167" t="s">
        <v>12455</v>
      </c>
      <c r="D194" t="s">
        <v>11793</v>
      </c>
      <c r="E194" t="s">
        <v>11794</v>
      </c>
      <c r="F194" t="s">
        <v>28225</v>
      </c>
      <c r="G194" s="150">
        <v>0.65</v>
      </c>
      <c r="H194" s="150">
        <v>0.68669999999999998</v>
      </c>
      <c r="I194" s="149">
        <v>448.17432353999999</v>
      </c>
      <c r="J194" s="111">
        <v>42005</v>
      </c>
      <c r="K194" s="111">
        <v>42005</v>
      </c>
      <c r="L194" s="111">
        <v>44561</v>
      </c>
      <c r="M194" s="111">
        <v>44196</v>
      </c>
      <c r="N194" t="s">
        <v>11796</v>
      </c>
      <c r="O194" t="s">
        <v>12457</v>
      </c>
      <c r="P194" t="s">
        <v>12458</v>
      </c>
    </row>
    <row r="195" spans="1:16" x14ac:dyDescent="0.25">
      <c r="A195" t="s">
        <v>55</v>
      </c>
      <c r="B195" s="167" t="s">
        <v>12459</v>
      </c>
      <c r="C195" s="167" t="s">
        <v>12435</v>
      </c>
      <c r="D195" t="s">
        <v>12378</v>
      </c>
      <c r="E195" t="s">
        <v>12379</v>
      </c>
      <c r="F195" t="s">
        <v>1954</v>
      </c>
      <c r="G195" s="150">
        <v>0.79959999999999998</v>
      </c>
      <c r="H195" s="150">
        <v>0.7</v>
      </c>
      <c r="I195" s="149">
        <v>0.50508215999999995</v>
      </c>
      <c r="J195" s="111">
        <v>42145</v>
      </c>
      <c r="K195" s="111">
        <v>41967</v>
      </c>
      <c r="L195" s="111">
        <v>42590</v>
      </c>
      <c r="M195" s="111">
        <v>43189</v>
      </c>
      <c r="N195" t="s">
        <v>12111</v>
      </c>
      <c r="O195" t="s">
        <v>12460</v>
      </c>
      <c r="P195" t="s">
        <v>12461</v>
      </c>
    </row>
    <row r="196" spans="1:16" ht="30" x14ac:dyDescent="0.25">
      <c r="A196" t="s">
        <v>53</v>
      </c>
      <c r="B196" s="167" t="s">
        <v>12463</v>
      </c>
      <c r="C196" s="167" t="s">
        <v>12462</v>
      </c>
      <c r="D196" t="s">
        <v>11842</v>
      </c>
      <c r="E196" t="s">
        <v>11843</v>
      </c>
      <c r="F196" t="s">
        <v>11800</v>
      </c>
      <c r="G196" s="150">
        <v>0.51549999999999996</v>
      </c>
      <c r="H196" s="150">
        <v>0</v>
      </c>
      <c r="I196" s="149">
        <v>263.03655900000001</v>
      </c>
      <c r="J196" s="111">
        <v>40801</v>
      </c>
      <c r="K196" s="111">
        <v>40801</v>
      </c>
      <c r="L196" s="111">
        <v>42551</v>
      </c>
      <c r="M196" s="111">
        <v>43465</v>
      </c>
      <c r="N196" t="s">
        <v>11845</v>
      </c>
      <c r="O196" t="s">
        <v>12464</v>
      </c>
      <c r="P196" t="s">
        <v>12465</v>
      </c>
    </row>
    <row r="197" spans="1:16" x14ac:dyDescent="0.25">
      <c r="A197" t="s">
        <v>65</v>
      </c>
      <c r="B197" s="167" t="s">
        <v>12466</v>
      </c>
      <c r="C197" s="167" t="s">
        <v>12435</v>
      </c>
      <c r="D197" t="s">
        <v>12378</v>
      </c>
      <c r="E197" t="s">
        <v>12379</v>
      </c>
      <c r="F197" t="s">
        <v>1954</v>
      </c>
      <c r="G197" s="150">
        <v>0.43670000000000003</v>
      </c>
      <c r="H197" s="150">
        <v>0.42</v>
      </c>
      <c r="I197" s="149">
        <v>0.50995482999999997</v>
      </c>
      <c r="J197" s="111">
        <v>42213</v>
      </c>
      <c r="K197" s="111">
        <v>42135</v>
      </c>
      <c r="L197" s="111">
        <v>42590</v>
      </c>
      <c r="M197" s="111">
        <v>43189</v>
      </c>
      <c r="N197" t="s">
        <v>12111</v>
      </c>
      <c r="O197" t="s">
        <v>12467</v>
      </c>
      <c r="P197" t="s">
        <v>12468</v>
      </c>
    </row>
    <row r="198" spans="1:16" x14ac:dyDescent="0.25">
      <c r="A198" t="s">
        <v>65</v>
      </c>
      <c r="B198" s="167" t="s">
        <v>12469</v>
      </c>
      <c r="C198" s="167" t="s">
        <v>12435</v>
      </c>
      <c r="D198" t="s">
        <v>12378</v>
      </c>
      <c r="E198" t="s">
        <v>12379</v>
      </c>
      <c r="F198" t="s">
        <v>1954</v>
      </c>
      <c r="G198" s="150">
        <v>0.28820000000000001</v>
      </c>
      <c r="H198" s="150">
        <v>0.28000000000000003</v>
      </c>
      <c r="I198" s="149">
        <v>0.50068336000000002</v>
      </c>
      <c r="J198" s="111">
        <v>42158</v>
      </c>
      <c r="K198" s="111">
        <v>42175</v>
      </c>
      <c r="L198" s="111">
        <v>42542</v>
      </c>
      <c r="M198" s="111">
        <v>43210</v>
      </c>
      <c r="N198" t="s">
        <v>12111</v>
      </c>
      <c r="O198" t="s">
        <v>12470</v>
      </c>
      <c r="P198" t="s">
        <v>12471</v>
      </c>
    </row>
    <row r="199" spans="1:16" ht="30" x14ac:dyDescent="0.25">
      <c r="A199" t="s">
        <v>48</v>
      </c>
      <c r="B199" s="167" t="s">
        <v>12134</v>
      </c>
      <c r="C199" s="167" t="s">
        <v>12472</v>
      </c>
      <c r="D199" t="s">
        <v>11842</v>
      </c>
      <c r="E199" t="s">
        <v>11843</v>
      </c>
      <c r="F199" t="s">
        <v>11800</v>
      </c>
      <c r="G199" s="150">
        <v>0.15620000000000001</v>
      </c>
      <c r="H199" s="150">
        <v>0</v>
      </c>
      <c r="I199" s="149">
        <v>174.414491</v>
      </c>
      <c r="J199" s="111">
        <v>40695</v>
      </c>
      <c r="K199" s="111">
        <v>41064</v>
      </c>
      <c r="L199" s="111">
        <v>42156</v>
      </c>
      <c r="M199" s="111">
        <v>43465</v>
      </c>
      <c r="N199" t="s">
        <v>11845</v>
      </c>
      <c r="O199" t="s">
        <v>12473</v>
      </c>
      <c r="P199" t="s">
        <v>12474</v>
      </c>
    </row>
    <row r="200" spans="1:16" x14ac:dyDescent="0.25">
      <c r="A200" t="s">
        <v>53</v>
      </c>
      <c r="B200" s="167" t="s">
        <v>12475</v>
      </c>
      <c r="C200" s="167" t="s">
        <v>12435</v>
      </c>
      <c r="D200" t="s">
        <v>12378</v>
      </c>
      <c r="E200" t="s">
        <v>12379</v>
      </c>
      <c r="F200" t="s">
        <v>1954</v>
      </c>
      <c r="G200" s="150">
        <v>0.4536</v>
      </c>
      <c r="H200" s="150">
        <v>0.45</v>
      </c>
      <c r="I200" s="149">
        <v>0.46536893000000001</v>
      </c>
      <c r="J200" s="111">
        <v>42390</v>
      </c>
      <c r="K200" s="111">
        <v>42390</v>
      </c>
      <c r="L200" s="111">
        <v>42542</v>
      </c>
      <c r="M200" s="111">
        <v>43464</v>
      </c>
      <c r="N200" t="s">
        <v>12111</v>
      </c>
      <c r="O200" t="s">
        <v>12476</v>
      </c>
      <c r="P200" t="s">
        <v>12477</v>
      </c>
    </row>
    <row r="201" spans="1:16" ht="30" x14ac:dyDescent="0.25">
      <c r="A201" t="s">
        <v>65</v>
      </c>
      <c r="B201" s="167" t="s">
        <v>11844</v>
      </c>
      <c r="C201" s="167" t="s">
        <v>12478</v>
      </c>
      <c r="D201" t="s">
        <v>11842</v>
      </c>
      <c r="E201" t="s">
        <v>11843</v>
      </c>
      <c r="F201" t="s">
        <v>11800</v>
      </c>
      <c r="G201" s="150">
        <v>0.19190000000000002</v>
      </c>
      <c r="H201" s="150">
        <v>0</v>
      </c>
      <c r="I201" s="149">
        <v>217.42</v>
      </c>
      <c r="J201" s="111">
        <v>40725</v>
      </c>
      <c r="K201" s="111">
        <v>41547</v>
      </c>
      <c r="L201" s="111">
        <v>42339</v>
      </c>
      <c r="M201" s="111">
        <v>43465</v>
      </c>
      <c r="N201" t="s">
        <v>11845</v>
      </c>
      <c r="O201" t="s">
        <v>12479</v>
      </c>
      <c r="P201" t="s">
        <v>12480</v>
      </c>
    </row>
    <row r="202" spans="1:16" x14ac:dyDescent="0.25">
      <c r="A202" t="s">
        <v>53</v>
      </c>
      <c r="B202" s="167" t="s">
        <v>12481</v>
      </c>
      <c r="C202" s="167" t="s">
        <v>12435</v>
      </c>
      <c r="D202" t="s">
        <v>12378</v>
      </c>
      <c r="E202" t="s">
        <v>12379</v>
      </c>
      <c r="F202" t="s">
        <v>1954</v>
      </c>
      <c r="G202" s="150">
        <v>0.39909999999999995</v>
      </c>
      <c r="H202" s="150">
        <v>0.5</v>
      </c>
      <c r="I202" s="149">
        <v>0.46879848000000002</v>
      </c>
      <c r="J202" s="111">
        <v>42034</v>
      </c>
      <c r="K202" s="111">
        <v>41970</v>
      </c>
      <c r="L202" s="111">
        <v>42577</v>
      </c>
      <c r="M202" s="111">
        <v>43161</v>
      </c>
      <c r="N202" t="s">
        <v>12111</v>
      </c>
      <c r="O202" t="s">
        <v>12482</v>
      </c>
      <c r="P202" t="s">
        <v>12483</v>
      </c>
    </row>
    <row r="203" spans="1:16" x14ac:dyDescent="0.25">
      <c r="A203" t="s">
        <v>61</v>
      </c>
      <c r="B203" s="167" t="s">
        <v>12485</v>
      </c>
      <c r="C203" s="167" t="s">
        <v>12484</v>
      </c>
      <c r="D203" t="s">
        <v>11842</v>
      </c>
      <c r="E203" t="s">
        <v>11843</v>
      </c>
      <c r="F203" t="s">
        <v>11800</v>
      </c>
      <c r="G203" s="150">
        <v>0.8123999999999999</v>
      </c>
      <c r="H203" s="150">
        <v>0</v>
      </c>
      <c r="I203" s="149">
        <v>142.36360099999999</v>
      </c>
      <c r="J203" s="111">
        <v>39692</v>
      </c>
      <c r="K203" s="111">
        <v>39755</v>
      </c>
      <c r="L203" s="111">
        <v>40908</v>
      </c>
      <c r="M203" s="111">
        <v>43465</v>
      </c>
      <c r="N203" t="s">
        <v>11845</v>
      </c>
      <c r="O203" t="s">
        <v>12486</v>
      </c>
      <c r="P203" t="s">
        <v>12487</v>
      </c>
    </row>
    <row r="204" spans="1:16" x14ac:dyDescent="0.25">
      <c r="A204" t="s">
        <v>61</v>
      </c>
      <c r="B204" s="167" t="s">
        <v>12485</v>
      </c>
      <c r="C204" s="167" t="s">
        <v>12488</v>
      </c>
      <c r="D204" t="s">
        <v>11842</v>
      </c>
      <c r="E204" t="s">
        <v>11843</v>
      </c>
      <c r="F204" t="s">
        <v>11800</v>
      </c>
      <c r="G204" s="150">
        <v>0.55169999999999997</v>
      </c>
      <c r="H204" s="150">
        <v>0</v>
      </c>
      <c r="I204" s="149">
        <v>245.37</v>
      </c>
      <c r="J204" s="111">
        <v>39692</v>
      </c>
      <c r="K204" s="111">
        <v>39706</v>
      </c>
      <c r="L204" s="111">
        <v>40908</v>
      </c>
      <c r="M204" s="111">
        <v>43465</v>
      </c>
      <c r="N204" t="s">
        <v>11845</v>
      </c>
      <c r="O204" t="s">
        <v>12489</v>
      </c>
      <c r="P204" t="s">
        <v>12490</v>
      </c>
    </row>
    <row r="205" spans="1:16" x14ac:dyDescent="0.25">
      <c r="A205" t="s">
        <v>47</v>
      </c>
      <c r="B205" s="167" t="s">
        <v>11967</v>
      </c>
      <c r="C205" s="167" t="s">
        <v>12439</v>
      </c>
      <c r="D205" t="s">
        <v>12378</v>
      </c>
      <c r="E205" t="s">
        <v>12379</v>
      </c>
      <c r="F205" t="s">
        <v>1954</v>
      </c>
      <c r="G205" s="150">
        <v>0.46130000000000004</v>
      </c>
      <c r="H205" s="150">
        <v>0.63</v>
      </c>
      <c r="I205" s="149">
        <v>0.51</v>
      </c>
      <c r="J205" s="111">
        <v>41927</v>
      </c>
      <c r="K205" s="111">
        <v>41865</v>
      </c>
      <c r="L205" s="111">
        <v>42590</v>
      </c>
      <c r="M205" s="111">
        <v>43281</v>
      </c>
      <c r="N205" t="s">
        <v>12111</v>
      </c>
      <c r="O205" t="s">
        <v>12491</v>
      </c>
      <c r="P205" t="s">
        <v>12492</v>
      </c>
    </row>
    <row r="206" spans="1:16" x14ac:dyDescent="0.25">
      <c r="A206" t="s">
        <v>47</v>
      </c>
      <c r="B206" s="167" t="s">
        <v>12493</v>
      </c>
      <c r="C206" s="167" t="s">
        <v>12435</v>
      </c>
      <c r="D206" t="s">
        <v>12378</v>
      </c>
      <c r="E206" t="s">
        <v>12379</v>
      </c>
      <c r="F206" t="s">
        <v>1954</v>
      </c>
      <c r="G206" s="150">
        <v>0.41100000000000003</v>
      </c>
      <c r="H206" s="150">
        <v>0.5</v>
      </c>
      <c r="I206" s="149">
        <v>0.50289198000000002</v>
      </c>
      <c r="J206" s="111">
        <v>41927</v>
      </c>
      <c r="K206" s="111">
        <v>41864</v>
      </c>
      <c r="L206" s="111">
        <v>42590</v>
      </c>
      <c r="M206" s="111">
        <v>43210</v>
      </c>
      <c r="N206" t="s">
        <v>12111</v>
      </c>
      <c r="O206" t="s">
        <v>12494</v>
      </c>
      <c r="P206" t="s">
        <v>12495</v>
      </c>
    </row>
    <row r="207" spans="1:16" x14ac:dyDescent="0.25">
      <c r="A207" t="s">
        <v>47</v>
      </c>
      <c r="B207" s="167" t="s">
        <v>11801</v>
      </c>
      <c r="C207" s="167" t="s">
        <v>12439</v>
      </c>
      <c r="D207" t="s">
        <v>12378</v>
      </c>
      <c r="E207" t="s">
        <v>12379</v>
      </c>
      <c r="F207" t="s">
        <v>1954</v>
      </c>
      <c r="G207" s="150">
        <v>0.26129999999999998</v>
      </c>
      <c r="H207" s="150">
        <v>0.25</v>
      </c>
      <c r="I207" s="149">
        <v>0.50991688999999996</v>
      </c>
      <c r="J207" s="111">
        <v>41947</v>
      </c>
      <c r="K207" s="111">
        <v>41947</v>
      </c>
      <c r="L207" s="111">
        <v>42603</v>
      </c>
      <c r="M207" s="111">
        <v>43158</v>
      </c>
      <c r="N207" t="s">
        <v>12111</v>
      </c>
      <c r="O207" t="s">
        <v>12496</v>
      </c>
      <c r="P207" t="s">
        <v>12497</v>
      </c>
    </row>
    <row r="208" spans="1:16" x14ac:dyDescent="0.25">
      <c r="A208" t="s">
        <v>47</v>
      </c>
      <c r="B208" s="167" t="s">
        <v>12499</v>
      </c>
      <c r="C208" s="167" t="s">
        <v>12498</v>
      </c>
      <c r="D208" t="s">
        <v>12378</v>
      </c>
      <c r="E208" t="s">
        <v>12379</v>
      </c>
      <c r="F208" t="s">
        <v>1954</v>
      </c>
      <c r="G208" s="150">
        <v>0.25319999999999998</v>
      </c>
      <c r="H208" s="150">
        <v>0.31</v>
      </c>
      <c r="I208" s="149">
        <v>0.50955088999999998</v>
      </c>
      <c r="J208" s="111">
        <v>42047</v>
      </c>
      <c r="K208" s="111">
        <v>42031</v>
      </c>
      <c r="L208" s="111">
        <v>42577</v>
      </c>
      <c r="M208" s="111">
        <v>43189</v>
      </c>
      <c r="N208" t="s">
        <v>12111</v>
      </c>
      <c r="O208" t="s">
        <v>12500</v>
      </c>
      <c r="P208" t="s">
        <v>12501</v>
      </c>
    </row>
    <row r="209" spans="1:16" x14ac:dyDescent="0.25">
      <c r="A209" t="s">
        <v>47</v>
      </c>
      <c r="B209" s="167" t="s">
        <v>12502</v>
      </c>
      <c r="C209" s="167" t="s">
        <v>12435</v>
      </c>
      <c r="D209" t="s">
        <v>12378</v>
      </c>
      <c r="E209" t="s">
        <v>12379</v>
      </c>
      <c r="F209" t="s">
        <v>1954</v>
      </c>
      <c r="G209" s="150">
        <v>0.2271</v>
      </c>
      <c r="H209" s="150">
        <v>0.2</v>
      </c>
      <c r="I209" s="149">
        <v>0.50932692000000002</v>
      </c>
      <c r="J209" s="111">
        <v>42248</v>
      </c>
      <c r="K209" s="111">
        <v>42248</v>
      </c>
      <c r="L209" s="111">
        <v>42590</v>
      </c>
      <c r="M209" s="111">
        <v>43168</v>
      </c>
      <c r="N209" t="s">
        <v>12111</v>
      </c>
      <c r="O209" t="s">
        <v>12503</v>
      </c>
      <c r="P209" t="s">
        <v>12504</v>
      </c>
    </row>
    <row r="210" spans="1:16" x14ac:dyDescent="0.25">
      <c r="A210" t="s">
        <v>67</v>
      </c>
      <c r="B210" s="167" t="s">
        <v>12505</v>
      </c>
      <c r="C210" s="167" t="s">
        <v>12435</v>
      </c>
      <c r="D210" t="s">
        <v>12378</v>
      </c>
      <c r="E210" t="s">
        <v>12379</v>
      </c>
      <c r="F210" t="s">
        <v>1954</v>
      </c>
      <c r="G210" s="150">
        <v>0.26039999999999996</v>
      </c>
      <c r="H210" s="150">
        <v>0.23</v>
      </c>
      <c r="I210" s="149">
        <v>0.50945514999999997</v>
      </c>
      <c r="J210" s="111">
        <v>41890</v>
      </c>
      <c r="K210" s="111">
        <v>41890</v>
      </c>
      <c r="L210" s="111">
        <v>42590</v>
      </c>
      <c r="M210" s="111">
        <v>43190</v>
      </c>
      <c r="N210" t="s">
        <v>12111</v>
      </c>
      <c r="O210" t="s">
        <v>12506</v>
      </c>
      <c r="P210" t="s">
        <v>12507</v>
      </c>
    </row>
    <row r="211" spans="1:16" x14ac:dyDescent="0.25">
      <c r="A211" t="s">
        <v>67</v>
      </c>
      <c r="B211" s="167" t="s">
        <v>12509</v>
      </c>
      <c r="C211" s="167" t="s">
        <v>12508</v>
      </c>
      <c r="D211" t="s">
        <v>12378</v>
      </c>
      <c r="E211" t="s">
        <v>12379</v>
      </c>
      <c r="F211" t="s">
        <v>28223</v>
      </c>
      <c r="G211" s="150">
        <v>0.2893</v>
      </c>
      <c r="H211" s="150">
        <v>0.25</v>
      </c>
      <c r="I211" s="149">
        <v>0.50802000000000003</v>
      </c>
      <c r="J211" s="111">
        <v>42222</v>
      </c>
      <c r="K211" s="111">
        <v>42089</v>
      </c>
      <c r="L211" s="111">
        <v>42542</v>
      </c>
      <c r="M211" s="111">
        <v>43174</v>
      </c>
      <c r="N211" t="s">
        <v>12111</v>
      </c>
      <c r="O211" t="s">
        <v>12510</v>
      </c>
      <c r="P211" t="s">
        <v>12511</v>
      </c>
    </row>
    <row r="212" spans="1:16" x14ac:dyDescent="0.25">
      <c r="A212" t="s">
        <v>67</v>
      </c>
      <c r="B212" s="167" t="s">
        <v>12512</v>
      </c>
      <c r="C212" s="167" t="s">
        <v>12439</v>
      </c>
      <c r="D212" t="s">
        <v>12378</v>
      </c>
      <c r="E212" t="s">
        <v>12379</v>
      </c>
      <c r="F212" t="s">
        <v>1954</v>
      </c>
      <c r="G212" s="150">
        <v>0.27089999999999997</v>
      </c>
      <c r="H212" s="150">
        <v>0.2</v>
      </c>
      <c r="I212" s="149">
        <v>0.50999998000000002</v>
      </c>
      <c r="J212" s="111">
        <v>42191</v>
      </c>
      <c r="K212" s="111">
        <v>42191</v>
      </c>
      <c r="L212" s="111">
        <v>42590</v>
      </c>
      <c r="M212" s="111">
        <v>43150</v>
      </c>
      <c r="N212" t="s">
        <v>12111</v>
      </c>
      <c r="O212" t="s">
        <v>12513</v>
      </c>
      <c r="P212" t="s">
        <v>12514</v>
      </c>
    </row>
    <row r="213" spans="1:16" x14ac:dyDescent="0.25">
      <c r="A213" t="s">
        <v>67</v>
      </c>
      <c r="B213" s="167" t="s">
        <v>12512</v>
      </c>
      <c r="C213" s="167" t="s">
        <v>12435</v>
      </c>
      <c r="D213" t="s">
        <v>12378</v>
      </c>
      <c r="E213" t="s">
        <v>12379</v>
      </c>
      <c r="F213" t="s">
        <v>1954</v>
      </c>
      <c r="G213" s="150">
        <v>0.2432</v>
      </c>
      <c r="H213" s="150">
        <v>0.24</v>
      </c>
      <c r="I213" s="149">
        <v>0.50999998000000002</v>
      </c>
      <c r="J213" s="111">
        <v>42191</v>
      </c>
      <c r="K213" s="111">
        <v>42191</v>
      </c>
      <c r="L213" s="111">
        <v>42590</v>
      </c>
      <c r="M213" s="111">
        <v>43150</v>
      </c>
      <c r="N213" t="s">
        <v>12111</v>
      </c>
      <c r="O213" t="s">
        <v>12515</v>
      </c>
      <c r="P213" t="s">
        <v>12516</v>
      </c>
    </row>
    <row r="214" spans="1:16" x14ac:dyDescent="0.25">
      <c r="A214" t="s">
        <v>57</v>
      </c>
      <c r="B214" s="167" t="s">
        <v>12517</v>
      </c>
      <c r="C214" s="167" t="s">
        <v>12435</v>
      </c>
      <c r="D214" t="s">
        <v>12378</v>
      </c>
      <c r="E214" t="s">
        <v>12379</v>
      </c>
      <c r="F214" t="s">
        <v>1954</v>
      </c>
      <c r="G214" s="150">
        <v>0.46820000000000001</v>
      </c>
      <c r="H214" s="150">
        <v>0.5</v>
      </c>
      <c r="I214" s="149">
        <v>0.50970548000000004</v>
      </c>
      <c r="J214" s="111">
        <v>42033</v>
      </c>
      <c r="K214" s="111">
        <v>41841</v>
      </c>
      <c r="L214" s="111">
        <v>42542</v>
      </c>
      <c r="M214" s="111">
        <v>43117</v>
      </c>
      <c r="N214" t="s">
        <v>12111</v>
      </c>
      <c r="O214" t="s">
        <v>12518</v>
      </c>
      <c r="P214" t="s">
        <v>12519</v>
      </c>
    </row>
    <row r="215" spans="1:16" x14ac:dyDescent="0.25">
      <c r="A215" t="s">
        <v>57</v>
      </c>
      <c r="B215" s="167" t="s">
        <v>12520</v>
      </c>
      <c r="C215" s="167" t="s">
        <v>12435</v>
      </c>
      <c r="D215" t="s">
        <v>12378</v>
      </c>
      <c r="E215" t="s">
        <v>12379</v>
      </c>
      <c r="F215" t="s">
        <v>1954</v>
      </c>
      <c r="G215" s="150">
        <v>0.62029999999999996</v>
      </c>
      <c r="H215" s="150">
        <v>0.6</v>
      </c>
      <c r="I215" s="149">
        <v>0.50952266999999996</v>
      </c>
      <c r="J215" s="111">
        <v>41872</v>
      </c>
      <c r="K215" s="111">
        <v>41822</v>
      </c>
      <c r="L215" s="111">
        <v>42590</v>
      </c>
      <c r="M215" s="111">
        <v>43130</v>
      </c>
      <c r="N215" t="s">
        <v>12111</v>
      </c>
      <c r="O215" t="s">
        <v>12521</v>
      </c>
      <c r="P215" t="s">
        <v>12522</v>
      </c>
    </row>
    <row r="216" spans="1:16" x14ac:dyDescent="0.25">
      <c r="A216" t="s">
        <v>62</v>
      </c>
      <c r="B216" s="167" t="s">
        <v>12524</v>
      </c>
      <c r="C216" s="167" t="s">
        <v>12523</v>
      </c>
      <c r="D216" t="s">
        <v>12378</v>
      </c>
      <c r="E216" t="s">
        <v>12379</v>
      </c>
      <c r="F216" t="s">
        <v>28224</v>
      </c>
      <c r="G216" s="150">
        <v>0.30399999999999999</v>
      </c>
      <c r="H216" s="150">
        <v>0.3</v>
      </c>
      <c r="I216" s="149">
        <v>0.5091426</v>
      </c>
      <c r="J216" s="111">
        <v>42338</v>
      </c>
      <c r="K216" s="111">
        <v>42137</v>
      </c>
      <c r="L216" s="111">
        <v>42542</v>
      </c>
      <c r="M216" s="111">
        <v>43179</v>
      </c>
      <c r="N216" t="s">
        <v>12111</v>
      </c>
      <c r="O216" t="s">
        <v>12525</v>
      </c>
      <c r="P216" t="s">
        <v>12526</v>
      </c>
    </row>
    <row r="217" spans="1:16" x14ac:dyDescent="0.25">
      <c r="A217" t="s">
        <v>62</v>
      </c>
      <c r="B217" s="167" t="s">
        <v>12527</v>
      </c>
      <c r="C217" s="167" t="s">
        <v>12439</v>
      </c>
      <c r="D217" t="s">
        <v>12378</v>
      </c>
      <c r="E217" t="s">
        <v>12379</v>
      </c>
      <c r="F217" t="s">
        <v>1954</v>
      </c>
      <c r="G217" s="150">
        <v>0.38079999999999997</v>
      </c>
      <c r="H217" s="150">
        <v>0.26</v>
      </c>
      <c r="I217" s="149">
        <v>0.50011592999999999</v>
      </c>
      <c r="J217" s="111">
        <v>42353</v>
      </c>
      <c r="K217" s="111">
        <v>42262</v>
      </c>
      <c r="L217" s="111">
        <v>42542</v>
      </c>
      <c r="M217" s="111">
        <v>43433</v>
      </c>
      <c r="N217" t="s">
        <v>12111</v>
      </c>
      <c r="O217" t="s">
        <v>12528</v>
      </c>
      <c r="P217" t="s">
        <v>12529</v>
      </c>
    </row>
    <row r="218" spans="1:16" x14ac:dyDescent="0.25">
      <c r="A218" t="s">
        <v>62</v>
      </c>
      <c r="B218" s="167" t="s">
        <v>12530</v>
      </c>
      <c r="C218" s="167" t="s">
        <v>12435</v>
      </c>
      <c r="D218" t="s">
        <v>12378</v>
      </c>
      <c r="E218" t="s">
        <v>12379</v>
      </c>
      <c r="F218" t="s">
        <v>1954</v>
      </c>
      <c r="G218" s="150">
        <v>0.314</v>
      </c>
      <c r="H218" s="150">
        <v>0.2</v>
      </c>
      <c r="I218" s="149">
        <v>0.50297046999999995</v>
      </c>
      <c r="J218" s="111">
        <v>42231</v>
      </c>
      <c r="K218" s="111">
        <v>42212</v>
      </c>
      <c r="L218" s="111">
        <v>42590</v>
      </c>
      <c r="M218" s="111">
        <v>43251</v>
      </c>
      <c r="N218" t="s">
        <v>12111</v>
      </c>
      <c r="O218" t="s">
        <v>12531</v>
      </c>
      <c r="P218" t="s">
        <v>12532</v>
      </c>
    </row>
    <row r="219" spans="1:16" x14ac:dyDescent="0.25">
      <c r="A219" t="s">
        <v>62</v>
      </c>
      <c r="B219" s="167" t="s">
        <v>12533</v>
      </c>
      <c r="C219" s="167" t="s">
        <v>12435</v>
      </c>
      <c r="D219" t="s">
        <v>12378</v>
      </c>
      <c r="E219" t="s">
        <v>12379</v>
      </c>
      <c r="F219" t="s">
        <v>1954</v>
      </c>
      <c r="G219" s="150">
        <v>0.42579999999999996</v>
      </c>
      <c r="H219" s="150">
        <v>0.53</v>
      </c>
      <c r="I219" s="149">
        <v>0.50999879000000004</v>
      </c>
      <c r="J219" s="111">
        <v>41977</v>
      </c>
      <c r="K219" s="111">
        <v>41974</v>
      </c>
      <c r="L219" s="111">
        <v>42577</v>
      </c>
      <c r="M219" s="111">
        <v>43246</v>
      </c>
      <c r="N219" t="s">
        <v>12111</v>
      </c>
      <c r="O219" t="s">
        <v>12534</v>
      </c>
      <c r="P219" t="s">
        <v>12535</v>
      </c>
    </row>
    <row r="220" spans="1:16" x14ac:dyDescent="0.25">
      <c r="A220" t="s">
        <v>48</v>
      </c>
      <c r="B220" s="167" t="s">
        <v>12418</v>
      </c>
      <c r="C220" s="167" t="s">
        <v>12435</v>
      </c>
      <c r="D220" t="s">
        <v>12378</v>
      </c>
      <c r="E220" t="s">
        <v>12379</v>
      </c>
      <c r="F220" t="s">
        <v>1954</v>
      </c>
      <c r="G220" s="150">
        <v>0.53590000000000004</v>
      </c>
      <c r="H220" s="150">
        <v>0.26</v>
      </c>
      <c r="I220" s="149">
        <v>0.50913991999999997</v>
      </c>
      <c r="J220" s="111">
        <v>42144</v>
      </c>
      <c r="K220" s="111">
        <v>42122</v>
      </c>
      <c r="L220" s="111">
        <v>42577</v>
      </c>
      <c r="M220" s="111">
        <v>43189</v>
      </c>
      <c r="N220" t="s">
        <v>12111</v>
      </c>
      <c r="O220" t="s">
        <v>12536</v>
      </c>
      <c r="P220" t="s">
        <v>12537</v>
      </c>
    </row>
    <row r="221" spans="1:16" x14ac:dyDescent="0.25">
      <c r="A221" t="s">
        <v>48</v>
      </c>
      <c r="B221" s="167" t="s">
        <v>12538</v>
      </c>
      <c r="C221" s="167" t="s">
        <v>12439</v>
      </c>
      <c r="D221" t="s">
        <v>12378</v>
      </c>
      <c r="E221" t="s">
        <v>12379</v>
      </c>
      <c r="F221" t="s">
        <v>1954</v>
      </c>
      <c r="G221" s="150">
        <v>0.83719999999999994</v>
      </c>
      <c r="H221" s="150">
        <v>0.84</v>
      </c>
      <c r="I221" s="149">
        <v>0.51</v>
      </c>
      <c r="J221" s="111">
        <v>41896</v>
      </c>
      <c r="K221" s="111">
        <v>41836</v>
      </c>
      <c r="L221" s="111">
        <v>42577</v>
      </c>
      <c r="M221" s="111">
        <v>43189</v>
      </c>
      <c r="N221" t="s">
        <v>12111</v>
      </c>
      <c r="O221" t="s">
        <v>12539</v>
      </c>
      <c r="P221" t="s">
        <v>12540</v>
      </c>
    </row>
    <row r="222" spans="1:16" x14ac:dyDescent="0.25">
      <c r="A222" t="s">
        <v>48</v>
      </c>
      <c r="B222" s="167" t="s">
        <v>12424</v>
      </c>
      <c r="C222" s="167" t="s">
        <v>12439</v>
      </c>
      <c r="D222" t="s">
        <v>12378</v>
      </c>
      <c r="E222" t="s">
        <v>12379</v>
      </c>
      <c r="F222" t="s">
        <v>1954</v>
      </c>
      <c r="G222" s="150">
        <v>0.25530000000000003</v>
      </c>
      <c r="H222" s="150">
        <v>0.2</v>
      </c>
      <c r="I222" s="149">
        <v>0.51</v>
      </c>
      <c r="J222" s="111">
        <v>42271</v>
      </c>
      <c r="K222" s="111">
        <v>41822</v>
      </c>
      <c r="L222" s="111">
        <v>42590</v>
      </c>
      <c r="M222" s="111">
        <v>43179</v>
      </c>
      <c r="N222" t="s">
        <v>12111</v>
      </c>
      <c r="O222" t="s">
        <v>12541</v>
      </c>
      <c r="P222" t="s">
        <v>12542</v>
      </c>
    </row>
    <row r="223" spans="1:16" x14ac:dyDescent="0.25">
      <c r="A223" t="s">
        <v>48</v>
      </c>
      <c r="B223" s="167" t="s">
        <v>12543</v>
      </c>
      <c r="C223" s="167" t="s">
        <v>12439</v>
      </c>
      <c r="D223" t="s">
        <v>12378</v>
      </c>
      <c r="E223" t="s">
        <v>12379</v>
      </c>
      <c r="F223" t="s">
        <v>1954</v>
      </c>
      <c r="G223" s="150">
        <v>0.63479999999999992</v>
      </c>
      <c r="H223" s="150">
        <v>0.7</v>
      </c>
      <c r="I223" s="149">
        <v>0.50167698999999999</v>
      </c>
      <c r="J223" s="111">
        <v>41964</v>
      </c>
      <c r="K223" s="111">
        <v>41893</v>
      </c>
      <c r="L223" s="111">
        <v>42590</v>
      </c>
      <c r="M223" s="111">
        <v>43130</v>
      </c>
      <c r="N223" t="s">
        <v>12111</v>
      </c>
      <c r="O223" t="s">
        <v>12544</v>
      </c>
      <c r="P223" t="s">
        <v>12545</v>
      </c>
    </row>
    <row r="224" spans="1:16" x14ac:dyDescent="0.25">
      <c r="A224" t="s">
        <v>48</v>
      </c>
      <c r="B224" s="167" t="s">
        <v>12547</v>
      </c>
      <c r="C224" s="167" t="s">
        <v>12546</v>
      </c>
      <c r="D224" t="s">
        <v>12378</v>
      </c>
      <c r="E224" t="s">
        <v>12379</v>
      </c>
      <c r="F224" t="s">
        <v>1954</v>
      </c>
      <c r="G224" s="150">
        <v>0.35479999999999995</v>
      </c>
      <c r="H224" s="150">
        <v>0.5</v>
      </c>
      <c r="I224" s="149">
        <v>0.50719398000000004</v>
      </c>
      <c r="J224" s="111">
        <v>42019</v>
      </c>
      <c r="K224" s="111">
        <v>41946</v>
      </c>
      <c r="L224" s="111">
        <v>42590</v>
      </c>
      <c r="M224" s="111">
        <v>43137</v>
      </c>
      <c r="N224" t="s">
        <v>12111</v>
      </c>
      <c r="O224" t="s">
        <v>12548</v>
      </c>
      <c r="P224" t="s">
        <v>12549</v>
      </c>
    </row>
    <row r="225" spans="1:16" x14ac:dyDescent="0.25">
      <c r="A225" t="s">
        <v>48</v>
      </c>
      <c r="B225" s="167" t="s">
        <v>12547</v>
      </c>
      <c r="C225" s="167" t="s">
        <v>12498</v>
      </c>
      <c r="D225" t="s">
        <v>12378</v>
      </c>
      <c r="E225" t="s">
        <v>12379</v>
      </c>
      <c r="F225" t="s">
        <v>1954</v>
      </c>
      <c r="G225" s="150">
        <v>0.67200000000000004</v>
      </c>
      <c r="H225" s="150">
        <v>0.5</v>
      </c>
      <c r="I225" s="149">
        <v>0.50719398000000004</v>
      </c>
      <c r="J225" s="111">
        <v>41989</v>
      </c>
      <c r="K225" s="111">
        <v>41946</v>
      </c>
      <c r="L225" s="111">
        <v>42590</v>
      </c>
      <c r="M225" s="111">
        <v>43137</v>
      </c>
      <c r="N225" t="s">
        <v>12111</v>
      </c>
      <c r="O225" t="s">
        <v>12550</v>
      </c>
      <c r="P225" t="s">
        <v>12551</v>
      </c>
    </row>
    <row r="226" spans="1:16" x14ac:dyDescent="0.25">
      <c r="A226" t="s">
        <v>48</v>
      </c>
      <c r="B226" s="167" t="s">
        <v>12552</v>
      </c>
      <c r="C226" s="167" t="s">
        <v>12498</v>
      </c>
      <c r="D226" t="s">
        <v>12378</v>
      </c>
      <c r="E226" t="s">
        <v>12379</v>
      </c>
      <c r="F226" t="s">
        <v>1954</v>
      </c>
      <c r="G226" s="150">
        <v>0.73159999999999992</v>
      </c>
      <c r="H226" s="150">
        <v>0.53</v>
      </c>
      <c r="I226" s="149">
        <v>0.51</v>
      </c>
      <c r="J226" s="111">
        <v>42090</v>
      </c>
      <c r="K226" s="111">
        <v>41815</v>
      </c>
      <c r="L226" s="111">
        <v>42590</v>
      </c>
      <c r="M226" s="111">
        <v>43156</v>
      </c>
      <c r="N226" t="s">
        <v>12111</v>
      </c>
      <c r="O226" t="s">
        <v>12553</v>
      </c>
      <c r="P226" t="s">
        <v>12554</v>
      </c>
    </row>
    <row r="227" spans="1:16" x14ac:dyDescent="0.25">
      <c r="A227" t="s">
        <v>48</v>
      </c>
      <c r="B227" s="167" t="s">
        <v>12552</v>
      </c>
      <c r="C227" s="167" t="s">
        <v>12439</v>
      </c>
      <c r="D227" t="s">
        <v>12378</v>
      </c>
      <c r="E227" t="s">
        <v>12379</v>
      </c>
      <c r="F227" t="s">
        <v>1954</v>
      </c>
      <c r="G227" s="150">
        <v>0.90769999999999995</v>
      </c>
      <c r="H227" s="150">
        <v>0.88</v>
      </c>
      <c r="I227" s="149">
        <v>0.51</v>
      </c>
      <c r="J227" s="111">
        <v>42060</v>
      </c>
      <c r="K227" s="111">
        <v>41808</v>
      </c>
      <c r="L227" s="111">
        <v>42577</v>
      </c>
      <c r="M227" s="111">
        <v>43126</v>
      </c>
      <c r="N227" t="s">
        <v>12111</v>
      </c>
      <c r="O227" t="s">
        <v>12555</v>
      </c>
      <c r="P227" t="s">
        <v>12556</v>
      </c>
    </row>
    <row r="228" spans="1:16" x14ac:dyDescent="0.25">
      <c r="A228" t="s">
        <v>59</v>
      </c>
      <c r="B228" s="167" t="s">
        <v>12557</v>
      </c>
      <c r="C228" s="167" t="s">
        <v>12439</v>
      </c>
      <c r="D228" t="s">
        <v>12378</v>
      </c>
      <c r="E228" t="s">
        <v>12379</v>
      </c>
      <c r="F228" t="s">
        <v>1954</v>
      </c>
      <c r="G228" s="150">
        <v>0.51259999999999994</v>
      </c>
      <c r="H228" s="150">
        <v>0.2</v>
      </c>
      <c r="I228" s="149">
        <v>0.50616291999999996</v>
      </c>
      <c r="J228" s="111">
        <v>41933</v>
      </c>
      <c r="K228" s="111">
        <v>41829</v>
      </c>
      <c r="L228" s="111">
        <v>42590</v>
      </c>
      <c r="M228" s="111">
        <v>43320</v>
      </c>
      <c r="N228" t="s">
        <v>12111</v>
      </c>
      <c r="O228" t="s">
        <v>12558</v>
      </c>
      <c r="P228" t="s">
        <v>12559</v>
      </c>
    </row>
    <row r="229" spans="1:16" x14ac:dyDescent="0.25">
      <c r="A229" t="s">
        <v>59</v>
      </c>
      <c r="B229" s="167" t="s">
        <v>12557</v>
      </c>
      <c r="C229" s="167" t="s">
        <v>12435</v>
      </c>
      <c r="D229" t="s">
        <v>12378</v>
      </c>
      <c r="E229" t="s">
        <v>12379</v>
      </c>
      <c r="F229" t="s">
        <v>1954</v>
      </c>
      <c r="G229" s="150">
        <v>0.50770000000000004</v>
      </c>
      <c r="H229" s="150">
        <v>0.5</v>
      </c>
      <c r="I229" s="149">
        <v>0.50616291999999996</v>
      </c>
      <c r="J229" s="111">
        <v>41933</v>
      </c>
      <c r="K229" s="111">
        <v>41829</v>
      </c>
      <c r="L229" s="111">
        <v>42590</v>
      </c>
      <c r="M229" s="111">
        <v>43320</v>
      </c>
      <c r="N229" t="s">
        <v>12111</v>
      </c>
      <c r="O229" t="s">
        <v>12560</v>
      </c>
      <c r="P229" t="s">
        <v>12561</v>
      </c>
    </row>
    <row r="230" spans="1:16" x14ac:dyDescent="0.25">
      <c r="A230" t="s">
        <v>52</v>
      </c>
      <c r="B230" s="167" t="s">
        <v>12562</v>
      </c>
      <c r="C230" s="167" t="s">
        <v>12439</v>
      </c>
      <c r="D230" t="s">
        <v>12378</v>
      </c>
      <c r="E230" t="s">
        <v>12379</v>
      </c>
      <c r="F230" t="s">
        <v>1954</v>
      </c>
      <c r="G230" s="150">
        <v>0.30309999999999998</v>
      </c>
      <c r="H230" s="150">
        <v>0.2</v>
      </c>
      <c r="I230" s="149">
        <v>0.51</v>
      </c>
      <c r="J230" s="111">
        <v>42160</v>
      </c>
      <c r="K230" s="111">
        <v>41927</v>
      </c>
      <c r="L230" s="111">
        <v>42590</v>
      </c>
      <c r="M230" s="111">
        <v>43179</v>
      </c>
      <c r="N230" t="s">
        <v>12111</v>
      </c>
      <c r="O230" t="s">
        <v>12563</v>
      </c>
      <c r="P230" t="s">
        <v>12564</v>
      </c>
    </row>
    <row r="231" spans="1:16" x14ac:dyDescent="0.25">
      <c r="A231" t="s">
        <v>52</v>
      </c>
      <c r="B231" s="167" t="s">
        <v>12565</v>
      </c>
      <c r="C231" s="167" t="s">
        <v>12435</v>
      </c>
      <c r="D231" t="s">
        <v>12378</v>
      </c>
      <c r="E231" t="s">
        <v>12379</v>
      </c>
      <c r="F231" t="s">
        <v>1954</v>
      </c>
      <c r="G231" s="150">
        <v>0.1389</v>
      </c>
      <c r="H231" s="150">
        <v>0.2</v>
      </c>
      <c r="I231" s="149">
        <v>0.50419088000000001</v>
      </c>
      <c r="J231" s="111">
        <v>42174</v>
      </c>
      <c r="K231" s="111">
        <v>42174</v>
      </c>
      <c r="L231" s="111">
        <v>42577</v>
      </c>
      <c r="M231" s="111">
        <v>43220</v>
      </c>
      <c r="N231" t="s">
        <v>12111</v>
      </c>
      <c r="O231" t="s">
        <v>12566</v>
      </c>
      <c r="P231" t="s">
        <v>12567</v>
      </c>
    </row>
    <row r="232" spans="1:16" x14ac:dyDescent="0.25">
      <c r="A232" t="s">
        <v>52</v>
      </c>
      <c r="B232" s="167" t="s">
        <v>12568</v>
      </c>
      <c r="C232" s="167" t="s">
        <v>12435</v>
      </c>
      <c r="D232" t="s">
        <v>12378</v>
      </c>
      <c r="E232" t="s">
        <v>12379</v>
      </c>
      <c r="F232" t="s">
        <v>1954</v>
      </c>
      <c r="G232" s="150">
        <v>0.22270000000000001</v>
      </c>
      <c r="H232" s="150">
        <v>0.2</v>
      </c>
      <c r="I232" s="149">
        <v>0.50993206999999996</v>
      </c>
      <c r="J232" s="111">
        <v>42184</v>
      </c>
      <c r="K232" s="111">
        <v>42184</v>
      </c>
      <c r="L232" s="111">
        <v>42590</v>
      </c>
      <c r="M232" s="111">
        <v>43159</v>
      </c>
      <c r="N232" t="s">
        <v>12111</v>
      </c>
      <c r="O232" t="s">
        <v>12569</v>
      </c>
      <c r="P232" t="s">
        <v>12570</v>
      </c>
    </row>
    <row r="233" spans="1:16" x14ac:dyDescent="0.25">
      <c r="A233" t="s">
        <v>52</v>
      </c>
      <c r="B233" s="167" t="s">
        <v>12571</v>
      </c>
      <c r="C233" s="167" t="s">
        <v>12498</v>
      </c>
      <c r="D233" t="s">
        <v>12378</v>
      </c>
      <c r="E233" t="s">
        <v>12379</v>
      </c>
      <c r="F233" t="s">
        <v>1954</v>
      </c>
      <c r="G233" s="150">
        <v>0.31890000000000002</v>
      </c>
      <c r="H233" s="150">
        <v>0.2</v>
      </c>
      <c r="I233" s="149">
        <v>0.50991688999999996</v>
      </c>
      <c r="J233" s="111">
        <v>42198</v>
      </c>
      <c r="K233" s="111">
        <v>41913</v>
      </c>
      <c r="L233" s="111">
        <v>42590</v>
      </c>
      <c r="M233" s="111">
        <v>43291</v>
      </c>
      <c r="N233" t="s">
        <v>12111</v>
      </c>
      <c r="O233" t="s">
        <v>12572</v>
      </c>
      <c r="P233" t="s">
        <v>12573</v>
      </c>
    </row>
    <row r="234" spans="1:16" x14ac:dyDescent="0.25">
      <c r="A234" t="s">
        <v>52</v>
      </c>
      <c r="B234" s="167" t="s">
        <v>12571</v>
      </c>
      <c r="C234" s="167" t="s">
        <v>12439</v>
      </c>
      <c r="D234" t="s">
        <v>12378</v>
      </c>
      <c r="E234" t="s">
        <v>12379</v>
      </c>
      <c r="F234" t="s">
        <v>1954</v>
      </c>
      <c r="G234" s="150">
        <v>0.21969999999999998</v>
      </c>
      <c r="H234" s="150">
        <v>0.5</v>
      </c>
      <c r="I234" s="149">
        <v>0.50991688999999996</v>
      </c>
      <c r="J234" s="111">
        <v>42198</v>
      </c>
      <c r="K234" s="111">
        <v>41913</v>
      </c>
      <c r="L234" s="111">
        <v>42590</v>
      </c>
      <c r="M234" s="111">
        <v>43291</v>
      </c>
      <c r="N234" t="s">
        <v>12111</v>
      </c>
      <c r="O234" t="s">
        <v>12574</v>
      </c>
      <c r="P234" t="s">
        <v>12575</v>
      </c>
    </row>
    <row r="235" spans="1:16" x14ac:dyDescent="0.25">
      <c r="A235" t="s">
        <v>52</v>
      </c>
      <c r="B235" s="167" t="s">
        <v>12571</v>
      </c>
      <c r="C235" s="167" t="s">
        <v>12435</v>
      </c>
      <c r="D235" t="s">
        <v>12378</v>
      </c>
      <c r="E235" t="s">
        <v>12379</v>
      </c>
      <c r="F235" t="s">
        <v>1954</v>
      </c>
      <c r="G235" s="150">
        <v>0.2412</v>
      </c>
      <c r="H235" s="150">
        <v>0.2</v>
      </c>
      <c r="I235" s="149">
        <v>0.50991688999999996</v>
      </c>
      <c r="J235" s="111">
        <v>42198</v>
      </c>
      <c r="K235" s="111">
        <v>41913</v>
      </c>
      <c r="L235" s="111">
        <v>42590</v>
      </c>
      <c r="M235" s="111">
        <v>43291</v>
      </c>
      <c r="N235" t="s">
        <v>12111</v>
      </c>
      <c r="O235" t="s">
        <v>12576</v>
      </c>
      <c r="P235" t="s">
        <v>12577</v>
      </c>
    </row>
    <row r="236" spans="1:16" x14ac:dyDescent="0.25">
      <c r="A236" t="s">
        <v>52</v>
      </c>
      <c r="B236" s="167" t="s">
        <v>12578</v>
      </c>
      <c r="C236" s="167" t="s">
        <v>12435</v>
      </c>
      <c r="D236" t="s">
        <v>12378</v>
      </c>
      <c r="E236" t="s">
        <v>12379</v>
      </c>
      <c r="F236" t="s">
        <v>1954</v>
      </c>
      <c r="G236" s="150">
        <v>1.8700000000000001E-2</v>
      </c>
      <c r="H236" s="150">
        <v>0.2</v>
      </c>
      <c r="I236" s="149">
        <v>0.50998511000000002</v>
      </c>
      <c r="J236" s="111">
        <v>41936</v>
      </c>
      <c r="K236" s="111">
        <v>41936</v>
      </c>
      <c r="L236" s="111">
        <v>42590</v>
      </c>
      <c r="M236" s="111">
        <v>43189</v>
      </c>
      <c r="N236" t="s">
        <v>12111</v>
      </c>
      <c r="O236" t="s">
        <v>12579</v>
      </c>
      <c r="P236" t="s">
        <v>12580</v>
      </c>
    </row>
    <row r="237" spans="1:16" x14ac:dyDescent="0.25">
      <c r="A237" t="s">
        <v>69</v>
      </c>
      <c r="B237" s="167" t="s">
        <v>12581</v>
      </c>
      <c r="C237" s="167" t="s">
        <v>12435</v>
      </c>
      <c r="D237" t="s">
        <v>12378</v>
      </c>
      <c r="E237" t="s">
        <v>12379</v>
      </c>
      <c r="F237" t="s">
        <v>1954</v>
      </c>
      <c r="G237" s="150">
        <v>0.70940000000000003</v>
      </c>
      <c r="H237" s="150">
        <v>0.65</v>
      </c>
      <c r="I237" s="149">
        <v>0.50999998999999996</v>
      </c>
      <c r="J237" s="111">
        <v>41990</v>
      </c>
      <c r="K237" s="111">
        <v>41821</v>
      </c>
      <c r="L237" s="111">
        <v>42590</v>
      </c>
      <c r="M237" s="111">
        <v>43251</v>
      </c>
      <c r="N237" t="s">
        <v>12111</v>
      </c>
      <c r="O237" t="s">
        <v>12582</v>
      </c>
      <c r="P237" t="s">
        <v>12583</v>
      </c>
    </row>
    <row r="238" spans="1:16" x14ac:dyDescent="0.25">
      <c r="A238" t="s">
        <v>56</v>
      </c>
      <c r="B238" s="167" t="s">
        <v>12585</v>
      </c>
      <c r="C238" s="167" t="s">
        <v>12584</v>
      </c>
      <c r="D238" t="s">
        <v>12378</v>
      </c>
      <c r="E238" t="s">
        <v>12379</v>
      </c>
      <c r="F238" t="s">
        <v>28223</v>
      </c>
      <c r="G238" s="150">
        <v>0.4032</v>
      </c>
      <c r="H238" s="150">
        <v>0.3</v>
      </c>
      <c r="I238" s="149">
        <v>0.50243260000000001</v>
      </c>
      <c r="J238" s="111">
        <v>42137</v>
      </c>
      <c r="K238" s="111">
        <v>41835</v>
      </c>
      <c r="L238" s="111">
        <v>42590</v>
      </c>
      <c r="M238" s="111">
        <v>43159</v>
      </c>
      <c r="N238" t="s">
        <v>12111</v>
      </c>
      <c r="O238" t="s">
        <v>12586</v>
      </c>
      <c r="P238" t="s">
        <v>12587</v>
      </c>
    </row>
    <row r="239" spans="1:16" x14ac:dyDescent="0.25">
      <c r="A239" t="s">
        <v>56</v>
      </c>
      <c r="B239" s="167" t="s">
        <v>12588</v>
      </c>
      <c r="C239" s="167" t="s">
        <v>12498</v>
      </c>
      <c r="D239" t="s">
        <v>12378</v>
      </c>
      <c r="E239" t="s">
        <v>12379</v>
      </c>
      <c r="F239" t="s">
        <v>1954</v>
      </c>
      <c r="G239" s="150">
        <v>0.3911</v>
      </c>
      <c r="H239" s="150">
        <v>0.5</v>
      </c>
      <c r="I239" s="149">
        <v>0.50979036</v>
      </c>
      <c r="J239" s="111">
        <v>41999</v>
      </c>
      <c r="K239" s="111">
        <v>41960</v>
      </c>
      <c r="L239" s="111">
        <v>42542</v>
      </c>
      <c r="M239" s="111">
        <v>43179</v>
      </c>
      <c r="N239" t="s">
        <v>12111</v>
      </c>
      <c r="O239" t="s">
        <v>12589</v>
      </c>
      <c r="P239" t="s">
        <v>12590</v>
      </c>
    </row>
    <row r="240" spans="1:16" x14ac:dyDescent="0.25">
      <c r="A240" t="s">
        <v>56</v>
      </c>
      <c r="B240" s="167" t="s">
        <v>12591</v>
      </c>
      <c r="C240" s="167" t="s">
        <v>12435</v>
      </c>
      <c r="D240" t="s">
        <v>12378</v>
      </c>
      <c r="E240" t="s">
        <v>12379</v>
      </c>
      <c r="F240" t="s">
        <v>1954</v>
      </c>
      <c r="G240" s="150">
        <v>0.52689999999999992</v>
      </c>
      <c r="H240" s="150">
        <v>0.6</v>
      </c>
      <c r="I240" s="149">
        <v>0.50375068999999995</v>
      </c>
      <c r="J240" s="111">
        <v>42136</v>
      </c>
      <c r="K240" s="111">
        <v>41995</v>
      </c>
      <c r="L240" s="111">
        <v>42590</v>
      </c>
      <c r="M240" s="111">
        <v>43220</v>
      </c>
      <c r="N240" t="s">
        <v>12111</v>
      </c>
      <c r="O240" t="s">
        <v>12592</v>
      </c>
      <c r="P240" t="s">
        <v>12593</v>
      </c>
    </row>
    <row r="241" spans="1:16" x14ac:dyDescent="0.25">
      <c r="A241" t="s">
        <v>56</v>
      </c>
      <c r="B241" s="167" t="s">
        <v>12594</v>
      </c>
      <c r="C241" s="167" t="s">
        <v>12439</v>
      </c>
      <c r="D241" t="s">
        <v>12378</v>
      </c>
      <c r="E241" t="s">
        <v>12379</v>
      </c>
      <c r="F241" t="s">
        <v>1954</v>
      </c>
      <c r="G241" s="150">
        <v>3.49E-2</v>
      </c>
      <c r="H241" s="150">
        <v>0.2</v>
      </c>
      <c r="I241" s="149">
        <v>0.50926735999999995</v>
      </c>
      <c r="J241" s="111">
        <v>42455</v>
      </c>
      <c r="K241" s="111">
        <v>42455</v>
      </c>
      <c r="L241" s="111">
        <v>42590</v>
      </c>
      <c r="M241" s="111">
        <v>43220</v>
      </c>
      <c r="N241" t="s">
        <v>12111</v>
      </c>
      <c r="O241" t="s">
        <v>12595</v>
      </c>
      <c r="P241" t="s">
        <v>12596</v>
      </c>
    </row>
    <row r="242" spans="1:16" x14ac:dyDescent="0.25">
      <c r="A242" t="s">
        <v>64</v>
      </c>
      <c r="B242" s="167" t="s">
        <v>12598</v>
      </c>
      <c r="C242" s="167" t="s">
        <v>12597</v>
      </c>
      <c r="D242" t="s">
        <v>12378</v>
      </c>
      <c r="E242" t="s">
        <v>12379</v>
      </c>
      <c r="F242" t="s">
        <v>28223</v>
      </c>
      <c r="G242" s="150">
        <v>0.28309999999999996</v>
      </c>
      <c r="H242" s="150">
        <v>1</v>
      </c>
      <c r="I242" s="149">
        <v>0.50998933999999996</v>
      </c>
      <c r="J242" s="111">
        <v>42095</v>
      </c>
      <c r="K242" s="111">
        <v>41933</v>
      </c>
      <c r="L242" s="111">
        <v>42590</v>
      </c>
      <c r="M242" s="111">
        <v>43281</v>
      </c>
      <c r="N242" t="s">
        <v>12111</v>
      </c>
      <c r="O242" t="s">
        <v>12599</v>
      </c>
      <c r="P242" t="s">
        <v>12600</v>
      </c>
    </row>
    <row r="243" spans="1:16" x14ac:dyDescent="0.25">
      <c r="A243" t="s">
        <v>46</v>
      </c>
      <c r="B243" s="167" t="s">
        <v>12602</v>
      </c>
      <c r="C243" s="167" t="s">
        <v>12601</v>
      </c>
      <c r="D243" t="s">
        <v>12378</v>
      </c>
      <c r="E243" t="s">
        <v>12379</v>
      </c>
      <c r="F243" t="s">
        <v>1954</v>
      </c>
      <c r="G243" s="150">
        <v>0.78930000000000011</v>
      </c>
      <c r="H243" s="150">
        <v>0.65</v>
      </c>
      <c r="I243" s="149">
        <v>0.50788113999999995</v>
      </c>
      <c r="J243" s="111">
        <v>42278</v>
      </c>
      <c r="K243" s="111">
        <v>42144</v>
      </c>
      <c r="L243" s="111">
        <v>42590</v>
      </c>
      <c r="M243" s="111">
        <v>43247</v>
      </c>
      <c r="N243" t="s">
        <v>12111</v>
      </c>
      <c r="O243" t="s">
        <v>12603</v>
      </c>
      <c r="P243" t="s">
        <v>12604</v>
      </c>
    </row>
    <row r="244" spans="1:16" x14ac:dyDescent="0.25">
      <c r="A244" t="s">
        <v>63</v>
      </c>
      <c r="B244" s="167" t="s">
        <v>12605</v>
      </c>
      <c r="C244" s="167" t="s">
        <v>12435</v>
      </c>
      <c r="D244" t="s">
        <v>12378</v>
      </c>
      <c r="E244" t="s">
        <v>12379</v>
      </c>
      <c r="F244" t="s">
        <v>1954</v>
      </c>
      <c r="G244" s="150">
        <v>0.3427</v>
      </c>
      <c r="H244" s="150">
        <v>0.2</v>
      </c>
      <c r="I244" s="149">
        <v>0.50999576999999996</v>
      </c>
      <c r="J244" s="111">
        <v>42179</v>
      </c>
      <c r="K244" s="111">
        <v>41932</v>
      </c>
      <c r="L244" s="111">
        <v>42542</v>
      </c>
      <c r="M244" s="111">
        <v>43192</v>
      </c>
      <c r="N244" t="s">
        <v>12111</v>
      </c>
      <c r="O244" t="s">
        <v>12606</v>
      </c>
      <c r="P244" t="s">
        <v>12607</v>
      </c>
    </row>
    <row r="245" spans="1:16" x14ac:dyDescent="0.25">
      <c r="A245" t="s">
        <v>61</v>
      </c>
      <c r="B245" s="167" t="s">
        <v>11816</v>
      </c>
      <c r="C245" s="167" t="s">
        <v>12608</v>
      </c>
      <c r="D245" t="s">
        <v>12378</v>
      </c>
      <c r="E245" t="s">
        <v>12379</v>
      </c>
      <c r="F245" t="s">
        <v>1954</v>
      </c>
      <c r="G245" s="150">
        <v>0.22469999999999998</v>
      </c>
      <c r="H245" s="150">
        <v>0.2</v>
      </c>
      <c r="I245" s="149">
        <v>0.48582038</v>
      </c>
      <c r="J245" s="111">
        <v>42278</v>
      </c>
      <c r="K245" s="111">
        <v>42278</v>
      </c>
      <c r="L245" s="111">
        <v>42590</v>
      </c>
      <c r="M245" s="111">
        <v>43159</v>
      </c>
      <c r="N245" t="s">
        <v>12111</v>
      </c>
      <c r="O245" t="s">
        <v>12609</v>
      </c>
      <c r="P245" t="s">
        <v>12610</v>
      </c>
    </row>
    <row r="246" spans="1:16" x14ac:dyDescent="0.25">
      <c r="A246" t="s">
        <v>47</v>
      </c>
      <c r="B246" s="167" t="s">
        <v>12393</v>
      </c>
      <c r="C246" s="167" t="s">
        <v>12608</v>
      </c>
      <c r="D246" t="s">
        <v>12378</v>
      </c>
      <c r="E246" t="s">
        <v>12379</v>
      </c>
      <c r="F246" t="s">
        <v>1954</v>
      </c>
      <c r="G246" s="150">
        <v>0.33490000000000003</v>
      </c>
      <c r="H246" s="150">
        <v>0.28999999999999998</v>
      </c>
      <c r="I246" s="149">
        <v>0.50532599</v>
      </c>
      <c r="J246" s="111">
        <v>42066</v>
      </c>
      <c r="K246" s="111">
        <v>41888</v>
      </c>
      <c r="L246" s="111">
        <v>42603</v>
      </c>
      <c r="M246" s="111">
        <v>43148</v>
      </c>
      <c r="N246" t="s">
        <v>12111</v>
      </c>
      <c r="O246" t="s">
        <v>12611</v>
      </c>
      <c r="P246" t="s">
        <v>12395</v>
      </c>
    </row>
    <row r="247" spans="1:16" x14ac:dyDescent="0.25">
      <c r="A247" t="s">
        <v>67</v>
      </c>
      <c r="B247" s="167" t="s">
        <v>12509</v>
      </c>
      <c r="C247" s="167" t="s">
        <v>12612</v>
      </c>
      <c r="D247" t="s">
        <v>12378</v>
      </c>
      <c r="E247" t="s">
        <v>12379</v>
      </c>
      <c r="F247" t="s">
        <v>28223</v>
      </c>
      <c r="G247" s="150">
        <v>0.2969</v>
      </c>
      <c r="H247" s="150">
        <v>0.2</v>
      </c>
      <c r="I247" s="149">
        <v>0.50802000000000003</v>
      </c>
      <c r="J247" s="111">
        <v>42222</v>
      </c>
      <c r="K247" s="111">
        <v>42089</v>
      </c>
      <c r="L247" s="111">
        <v>42590</v>
      </c>
      <c r="M247" s="111">
        <v>43166</v>
      </c>
      <c r="N247" t="s">
        <v>12111</v>
      </c>
      <c r="O247" t="s">
        <v>12613</v>
      </c>
      <c r="P247" t="s">
        <v>12614</v>
      </c>
    </row>
    <row r="248" spans="1:16" x14ac:dyDescent="0.25">
      <c r="A248" t="s">
        <v>45</v>
      </c>
      <c r="B248" s="167" t="s">
        <v>12616</v>
      </c>
      <c r="C248" s="167" t="s">
        <v>12615</v>
      </c>
      <c r="D248" t="s">
        <v>12378</v>
      </c>
      <c r="E248" t="s">
        <v>12379</v>
      </c>
      <c r="F248" t="s">
        <v>28223</v>
      </c>
      <c r="G248" s="150">
        <v>0.27129999999999999</v>
      </c>
      <c r="H248" s="150">
        <v>0.5</v>
      </c>
      <c r="I248" s="149">
        <v>0.50804799</v>
      </c>
      <c r="J248" s="111">
        <v>41918</v>
      </c>
      <c r="K248" s="111">
        <v>41899</v>
      </c>
      <c r="L248" s="111">
        <v>42590</v>
      </c>
      <c r="M248" s="111">
        <v>43250</v>
      </c>
      <c r="N248" t="s">
        <v>12111</v>
      </c>
      <c r="O248" t="s">
        <v>12617</v>
      </c>
      <c r="P248" t="s">
        <v>12618</v>
      </c>
    </row>
    <row r="249" spans="1:16" x14ac:dyDescent="0.25">
      <c r="A249" t="s">
        <v>45</v>
      </c>
      <c r="B249" s="167" t="s">
        <v>12616</v>
      </c>
      <c r="C249" s="167" t="s">
        <v>12619</v>
      </c>
      <c r="D249" t="s">
        <v>12378</v>
      </c>
      <c r="E249" t="s">
        <v>12379</v>
      </c>
      <c r="F249" t="s">
        <v>28223</v>
      </c>
      <c r="G249" s="150">
        <v>0.18140000000000001</v>
      </c>
      <c r="H249" s="150">
        <v>0.5</v>
      </c>
      <c r="I249" s="149">
        <v>0.50804799</v>
      </c>
      <c r="J249" s="111">
        <v>42207</v>
      </c>
      <c r="K249" s="111">
        <v>41899</v>
      </c>
      <c r="L249" s="111">
        <v>42590</v>
      </c>
      <c r="M249" s="111">
        <v>43250</v>
      </c>
      <c r="N249" t="s">
        <v>12111</v>
      </c>
      <c r="O249" t="s">
        <v>12620</v>
      </c>
      <c r="P249" t="s">
        <v>12621</v>
      </c>
    </row>
    <row r="250" spans="1:16" x14ac:dyDescent="0.25">
      <c r="A250" t="s">
        <v>45</v>
      </c>
      <c r="B250" s="167" t="s">
        <v>12616</v>
      </c>
      <c r="C250" s="167" t="s">
        <v>12622</v>
      </c>
      <c r="D250" t="s">
        <v>12378</v>
      </c>
      <c r="E250" t="s">
        <v>12379</v>
      </c>
      <c r="F250" t="s">
        <v>28223</v>
      </c>
      <c r="G250" s="150">
        <v>0.27949999999999997</v>
      </c>
      <c r="H250" s="150">
        <v>0.35</v>
      </c>
      <c r="I250" s="149">
        <v>0.50804698999999998</v>
      </c>
      <c r="J250" s="111">
        <v>41904</v>
      </c>
      <c r="K250" s="111">
        <v>41873</v>
      </c>
      <c r="L250" s="111">
        <v>42590</v>
      </c>
      <c r="M250" s="111">
        <v>43181</v>
      </c>
      <c r="N250" t="s">
        <v>12111</v>
      </c>
      <c r="O250" t="s">
        <v>12623</v>
      </c>
      <c r="P250" t="s">
        <v>12624</v>
      </c>
    </row>
    <row r="251" spans="1:16" x14ac:dyDescent="0.25">
      <c r="A251" t="s">
        <v>58</v>
      </c>
      <c r="B251" s="167" t="s">
        <v>12626</v>
      </c>
      <c r="C251" s="167" t="s">
        <v>12625</v>
      </c>
      <c r="D251" t="s">
        <v>12378</v>
      </c>
      <c r="E251" t="s">
        <v>12379</v>
      </c>
      <c r="F251" t="s">
        <v>28223</v>
      </c>
      <c r="G251" s="150">
        <v>9.6699999999999994E-2</v>
      </c>
      <c r="H251" s="150">
        <v>0.2</v>
      </c>
      <c r="I251" s="149">
        <v>0.50918026000000005</v>
      </c>
      <c r="J251" t="s">
        <v>1954</v>
      </c>
      <c r="K251" s="111">
        <v>42515</v>
      </c>
      <c r="L251" s="111">
        <v>42590</v>
      </c>
      <c r="M251" s="111">
        <v>43320</v>
      </c>
      <c r="N251" t="s">
        <v>12111</v>
      </c>
      <c r="O251" t="s">
        <v>12627</v>
      </c>
      <c r="P251" t="s">
        <v>12628</v>
      </c>
    </row>
    <row r="252" spans="1:16" x14ac:dyDescent="0.25">
      <c r="A252" t="s">
        <v>56</v>
      </c>
      <c r="B252" s="167" t="s">
        <v>12631</v>
      </c>
      <c r="C252" s="167" t="s">
        <v>12629</v>
      </c>
      <c r="D252" t="s">
        <v>12630</v>
      </c>
      <c r="E252" t="s">
        <v>11815</v>
      </c>
      <c r="F252" t="s">
        <v>28228</v>
      </c>
      <c r="G252" s="150">
        <v>0.95</v>
      </c>
      <c r="H252" s="150">
        <v>0</v>
      </c>
      <c r="I252" s="149">
        <v>78.45</v>
      </c>
      <c r="J252" s="111">
        <v>40031</v>
      </c>
      <c r="K252" s="111">
        <v>40031</v>
      </c>
      <c r="L252" s="111">
        <v>41774</v>
      </c>
      <c r="M252" s="111">
        <v>43464</v>
      </c>
      <c r="N252" t="s">
        <v>12632</v>
      </c>
      <c r="O252" t="s">
        <v>12633</v>
      </c>
      <c r="P252" t="s">
        <v>12634</v>
      </c>
    </row>
    <row r="253" spans="1:16" x14ac:dyDescent="0.25">
      <c r="A253" t="s">
        <v>58</v>
      </c>
      <c r="B253" s="167" t="s">
        <v>12626</v>
      </c>
      <c r="C253" s="167" t="s">
        <v>12635</v>
      </c>
      <c r="D253" t="s">
        <v>12378</v>
      </c>
      <c r="E253" t="s">
        <v>12379</v>
      </c>
      <c r="F253" t="s">
        <v>28223</v>
      </c>
      <c r="G253" s="150">
        <v>0.56380000000000008</v>
      </c>
      <c r="H253" s="150">
        <v>0.52</v>
      </c>
      <c r="I253" s="149">
        <v>0.50999623999999999</v>
      </c>
      <c r="J253" s="111">
        <v>42318</v>
      </c>
      <c r="K253" s="111">
        <v>42318</v>
      </c>
      <c r="L253" s="111">
        <v>42590</v>
      </c>
      <c r="M253" s="111">
        <v>43320</v>
      </c>
      <c r="N253" t="s">
        <v>12111</v>
      </c>
      <c r="O253" t="s">
        <v>12636</v>
      </c>
      <c r="P253" t="s">
        <v>12637</v>
      </c>
    </row>
    <row r="254" spans="1:16" x14ac:dyDescent="0.25">
      <c r="A254" t="s">
        <v>58</v>
      </c>
      <c r="B254" s="167" t="s">
        <v>12639</v>
      </c>
      <c r="C254" s="167" t="s">
        <v>12638</v>
      </c>
      <c r="D254" t="s">
        <v>12378</v>
      </c>
      <c r="E254" t="s">
        <v>12379</v>
      </c>
      <c r="F254" t="s">
        <v>28223</v>
      </c>
      <c r="G254" s="150">
        <v>0.26100000000000001</v>
      </c>
      <c r="H254" s="150">
        <v>0.2</v>
      </c>
      <c r="I254" s="149">
        <v>0.50891635000000002</v>
      </c>
      <c r="J254" s="111">
        <v>42055</v>
      </c>
      <c r="K254" s="111">
        <v>42009</v>
      </c>
      <c r="L254" s="111">
        <v>42590</v>
      </c>
      <c r="M254" s="111">
        <v>43278</v>
      </c>
      <c r="N254" t="s">
        <v>12111</v>
      </c>
      <c r="O254" t="s">
        <v>12640</v>
      </c>
      <c r="P254" t="s">
        <v>12641</v>
      </c>
    </row>
    <row r="255" spans="1:16" x14ac:dyDescent="0.25">
      <c r="A255" t="s">
        <v>57</v>
      </c>
      <c r="B255" s="167" t="s">
        <v>12642</v>
      </c>
      <c r="C255" s="167" t="s">
        <v>12608</v>
      </c>
      <c r="D255" t="s">
        <v>12378</v>
      </c>
      <c r="E255" t="s">
        <v>12379</v>
      </c>
      <c r="F255" t="s">
        <v>1954</v>
      </c>
      <c r="G255" s="150">
        <v>0.22260000000000002</v>
      </c>
      <c r="H255" s="150">
        <v>0.2</v>
      </c>
      <c r="I255" s="149">
        <v>0.50970808000000001</v>
      </c>
      <c r="J255" s="111">
        <v>41968</v>
      </c>
      <c r="K255" s="111">
        <v>41968</v>
      </c>
      <c r="L255" s="111">
        <v>42590</v>
      </c>
      <c r="M255" s="111">
        <v>43281</v>
      </c>
      <c r="N255" t="s">
        <v>12111</v>
      </c>
      <c r="O255" t="s">
        <v>12643</v>
      </c>
      <c r="P255" t="s">
        <v>12644</v>
      </c>
    </row>
    <row r="256" spans="1:16" x14ac:dyDescent="0.25">
      <c r="A256" t="s">
        <v>637</v>
      </c>
      <c r="B256" s="167" t="s">
        <v>12646</v>
      </c>
      <c r="C256" s="167" t="s">
        <v>12645</v>
      </c>
      <c r="D256" t="s">
        <v>12378</v>
      </c>
      <c r="E256" t="s">
        <v>12379</v>
      </c>
      <c r="F256" t="s">
        <v>28224</v>
      </c>
      <c r="G256" s="150">
        <v>0.71489999999999998</v>
      </c>
      <c r="H256" s="150">
        <v>0.63</v>
      </c>
      <c r="I256" s="149">
        <v>0.50993540999999998</v>
      </c>
      <c r="J256" s="111">
        <v>41990</v>
      </c>
      <c r="K256" s="111">
        <v>41946</v>
      </c>
      <c r="L256" s="111">
        <v>42577</v>
      </c>
      <c r="M256" s="111">
        <v>43159</v>
      </c>
      <c r="N256" t="s">
        <v>12111</v>
      </c>
      <c r="O256" t="s">
        <v>12647</v>
      </c>
      <c r="P256" t="s">
        <v>12648</v>
      </c>
    </row>
    <row r="257" spans="1:16" x14ac:dyDescent="0.25">
      <c r="A257" t="s">
        <v>56</v>
      </c>
      <c r="B257" s="167" t="s">
        <v>12650</v>
      </c>
      <c r="C257" s="167" t="s">
        <v>12649</v>
      </c>
      <c r="D257" t="s">
        <v>12378</v>
      </c>
      <c r="E257" t="s">
        <v>12379</v>
      </c>
      <c r="F257" t="s">
        <v>1954</v>
      </c>
      <c r="G257" s="150">
        <v>0.42450000000000004</v>
      </c>
      <c r="H257" s="150">
        <v>0.5</v>
      </c>
      <c r="I257" s="149">
        <v>0.49482618</v>
      </c>
      <c r="J257" s="111">
        <v>42062</v>
      </c>
      <c r="K257" s="111">
        <v>41978</v>
      </c>
      <c r="L257" s="111">
        <v>42590</v>
      </c>
      <c r="M257" s="111">
        <v>43146</v>
      </c>
      <c r="N257" t="s">
        <v>12111</v>
      </c>
      <c r="O257" t="s">
        <v>12651</v>
      </c>
      <c r="P257" t="s">
        <v>12652</v>
      </c>
    </row>
    <row r="258" spans="1:16" x14ac:dyDescent="0.25">
      <c r="A258" t="s">
        <v>61</v>
      </c>
      <c r="B258" s="167" t="s">
        <v>12654</v>
      </c>
      <c r="C258" s="167" t="s">
        <v>12653</v>
      </c>
      <c r="D258" t="s">
        <v>12378</v>
      </c>
      <c r="E258" t="s">
        <v>12379</v>
      </c>
      <c r="F258" t="s">
        <v>1954</v>
      </c>
      <c r="G258" s="150">
        <v>0.68799999999999994</v>
      </c>
      <c r="H258" s="150">
        <v>0.63</v>
      </c>
      <c r="I258" s="149">
        <v>0.18352203</v>
      </c>
      <c r="J258" s="111">
        <v>42031</v>
      </c>
      <c r="K258" s="111">
        <v>42031</v>
      </c>
      <c r="L258" s="111">
        <v>42590</v>
      </c>
      <c r="M258" s="111">
        <v>43130</v>
      </c>
      <c r="N258" t="s">
        <v>12111</v>
      </c>
      <c r="O258" t="s">
        <v>12655</v>
      </c>
      <c r="P258" t="s">
        <v>12656</v>
      </c>
    </row>
    <row r="259" spans="1:16" x14ac:dyDescent="0.25">
      <c r="A259" t="s">
        <v>61</v>
      </c>
      <c r="B259" s="167" t="s">
        <v>12658</v>
      </c>
      <c r="C259" s="167" t="s">
        <v>12657</v>
      </c>
      <c r="D259" t="s">
        <v>12378</v>
      </c>
      <c r="E259" t="s">
        <v>12379</v>
      </c>
      <c r="F259" t="s">
        <v>1954</v>
      </c>
      <c r="G259" s="150">
        <v>0.28039999999999998</v>
      </c>
      <c r="H259" s="150">
        <v>0.28039999999999998</v>
      </c>
      <c r="I259" s="149">
        <v>0.182313</v>
      </c>
      <c r="J259" s="111">
        <v>42290</v>
      </c>
      <c r="K259" s="111">
        <v>42221</v>
      </c>
      <c r="L259" s="111">
        <v>42542</v>
      </c>
      <c r="M259" s="111">
        <v>43271</v>
      </c>
      <c r="N259" t="s">
        <v>12111</v>
      </c>
      <c r="O259" t="s">
        <v>12659</v>
      </c>
      <c r="P259" t="s">
        <v>12660</v>
      </c>
    </row>
    <row r="260" spans="1:16" x14ac:dyDescent="0.25">
      <c r="A260" t="s">
        <v>48</v>
      </c>
      <c r="B260" s="167" t="s">
        <v>12538</v>
      </c>
      <c r="C260" s="167" t="s">
        <v>12661</v>
      </c>
      <c r="D260" t="s">
        <v>12378</v>
      </c>
      <c r="E260" t="s">
        <v>12379</v>
      </c>
      <c r="F260" t="s">
        <v>1954</v>
      </c>
      <c r="G260" s="150">
        <v>0.96939999999999993</v>
      </c>
      <c r="H260" s="150">
        <v>0.95</v>
      </c>
      <c r="I260" s="149">
        <v>0.185</v>
      </c>
      <c r="J260" s="111">
        <v>42038</v>
      </c>
      <c r="K260" s="111">
        <v>41919</v>
      </c>
      <c r="L260" s="111">
        <v>42590</v>
      </c>
      <c r="M260" s="111">
        <v>43190</v>
      </c>
      <c r="N260" t="s">
        <v>12111</v>
      </c>
      <c r="O260" t="s">
        <v>12662</v>
      </c>
      <c r="P260" t="s">
        <v>12663</v>
      </c>
    </row>
    <row r="261" spans="1:16" ht="45" x14ac:dyDescent="0.25">
      <c r="A261" t="s">
        <v>65</v>
      </c>
      <c r="B261" s="167" t="s">
        <v>12665</v>
      </c>
      <c r="C261" s="167" t="s">
        <v>12664</v>
      </c>
      <c r="D261" t="s">
        <v>12630</v>
      </c>
      <c r="E261" t="s">
        <v>11815</v>
      </c>
      <c r="F261" t="s">
        <v>28228</v>
      </c>
      <c r="G261" s="150">
        <v>0.2</v>
      </c>
      <c r="H261" s="150">
        <v>0</v>
      </c>
      <c r="I261" s="149">
        <v>67.180000000000007</v>
      </c>
      <c r="J261" s="111">
        <v>41640</v>
      </c>
      <c r="K261" s="111">
        <v>41640</v>
      </c>
      <c r="L261" s="111">
        <v>42734</v>
      </c>
      <c r="M261" s="111">
        <v>43464</v>
      </c>
      <c r="N261" t="s">
        <v>12666</v>
      </c>
      <c r="O261" t="s">
        <v>12667</v>
      </c>
      <c r="P261" t="s">
        <v>12668</v>
      </c>
    </row>
    <row r="262" spans="1:16" x14ac:dyDescent="0.25">
      <c r="A262" t="s">
        <v>48</v>
      </c>
      <c r="B262" s="167" t="s">
        <v>12669</v>
      </c>
      <c r="C262" s="167" t="s">
        <v>12653</v>
      </c>
      <c r="D262" t="s">
        <v>12378</v>
      </c>
      <c r="E262" t="s">
        <v>12379</v>
      </c>
      <c r="F262" t="s">
        <v>1954</v>
      </c>
      <c r="G262" s="150">
        <v>0.53549999999999998</v>
      </c>
      <c r="H262" s="150">
        <v>0.5</v>
      </c>
      <c r="I262" s="149">
        <v>0.24357186</v>
      </c>
      <c r="J262" s="111">
        <v>41995</v>
      </c>
      <c r="K262" s="111">
        <v>41968</v>
      </c>
      <c r="L262" s="111">
        <v>42590</v>
      </c>
      <c r="M262" s="111">
        <v>43206</v>
      </c>
      <c r="N262" t="s">
        <v>12111</v>
      </c>
      <c r="O262" t="s">
        <v>12670</v>
      </c>
      <c r="P262" t="s">
        <v>12671</v>
      </c>
    </row>
    <row r="263" spans="1:16" x14ac:dyDescent="0.25">
      <c r="A263" t="s">
        <v>65</v>
      </c>
      <c r="B263" s="167" t="s">
        <v>12673</v>
      </c>
      <c r="C263" s="167" t="s">
        <v>12672</v>
      </c>
      <c r="D263" t="s">
        <v>12019</v>
      </c>
      <c r="E263" t="s">
        <v>11785</v>
      </c>
      <c r="F263" t="s">
        <v>28225</v>
      </c>
      <c r="G263" s="150">
        <v>0.01</v>
      </c>
      <c r="H263" s="150">
        <v>0</v>
      </c>
      <c r="I263" s="149">
        <v>387.1</v>
      </c>
      <c r="J263" s="111">
        <v>42307</v>
      </c>
      <c r="K263" s="111">
        <v>42214</v>
      </c>
      <c r="L263" s="111">
        <v>42581</v>
      </c>
      <c r="M263" s="111">
        <v>43310</v>
      </c>
      <c r="N263" t="s">
        <v>12674</v>
      </c>
      <c r="O263" t="s">
        <v>12675</v>
      </c>
      <c r="P263" t="s">
        <v>12676</v>
      </c>
    </row>
    <row r="264" spans="1:16" ht="30" x14ac:dyDescent="0.25">
      <c r="A264" t="s">
        <v>68</v>
      </c>
      <c r="B264" s="167" t="s">
        <v>12678</v>
      </c>
      <c r="C264" s="167" t="s">
        <v>12677</v>
      </c>
      <c r="D264" t="s">
        <v>11260</v>
      </c>
      <c r="E264" t="s">
        <v>12074</v>
      </c>
      <c r="F264" t="s">
        <v>11800</v>
      </c>
      <c r="G264" s="150">
        <v>0.11</v>
      </c>
      <c r="H264" s="150">
        <v>0</v>
      </c>
      <c r="I264" s="149">
        <v>14437.60099998996</v>
      </c>
      <c r="J264" s="111">
        <v>41974</v>
      </c>
      <c r="K264" s="111">
        <v>42005</v>
      </c>
      <c r="L264" s="111">
        <v>44180</v>
      </c>
      <c r="M264" s="111">
        <v>44180</v>
      </c>
      <c r="N264" t="s">
        <v>11802</v>
      </c>
      <c r="O264" t="s">
        <v>1954</v>
      </c>
      <c r="P264" t="s">
        <v>1954</v>
      </c>
    </row>
    <row r="265" spans="1:16" ht="30" x14ac:dyDescent="0.25">
      <c r="A265" t="s">
        <v>61</v>
      </c>
      <c r="B265" s="167" t="s">
        <v>12485</v>
      </c>
      <c r="C265" s="167" t="s">
        <v>12679</v>
      </c>
      <c r="D265" t="s">
        <v>11260</v>
      </c>
      <c r="E265" t="s">
        <v>12074</v>
      </c>
      <c r="F265" t="s">
        <v>28225</v>
      </c>
      <c r="G265" s="150">
        <v>0.88</v>
      </c>
      <c r="H265" s="150">
        <v>0</v>
      </c>
      <c r="I265" s="149">
        <v>10271.018</v>
      </c>
      <c r="J265" s="111">
        <v>40256</v>
      </c>
      <c r="K265" s="111">
        <v>40256</v>
      </c>
      <c r="L265" s="111">
        <v>43281</v>
      </c>
      <c r="M265" s="111">
        <v>43464</v>
      </c>
      <c r="N265" t="s">
        <v>11802</v>
      </c>
      <c r="O265" t="s">
        <v>1954</v>
      </c>
      <c r="P265" t="s">
        <v>1954</v>
      </c>
    </row>
    <row r="266" spans="1:16" x14ac:dyDescent="0.25">
      <c r="A266" t="s">
        <v>53</v>
      </c>
      <c r="B266" s="167" t="s">
        <v>12680</v>
      </c>
      <c r="C266" s="167" t="s">
        <v>12383</v>
      </c>
      <c r="D266" t="s">
        <v>12378</v>
      </c>
      <c r="E266" t="s">
        <v>12379</v>
      </c>
      <c r="F266" t="s">
        <v>1954</v>
      </c>
      <c r="G266" s="150">
        <v>0.53649999999999998</v>
      </c>
      <c r="H266" s="150">
        <v>0.2</v>
      </c>
      <c r="I266" s="149">
        <v>0.18499866000000001</v>
      </c>
      <c r="J266" s="111">
        <v>42178</v>
      </c>
      <c r="K266" s="111">
        <v>41981</v>
      </c>
      <c r="L266" s="111">
        <v>42603</v>
      </c>
      <c r="M266" s="111">
        <v>43130</v>
      </c>
      <c r="N266" t="s">
        <v>12111</v>
      </c>
      <c r="O266" t="s">
        <v>12681</v>
      </c>
      <c r="P266" t="s">
        <v>12682</v>
      </c>
    </row>
    <row r="267" spans="1:16" x14ac:dyDescent="0.25">
      <c r="A267" t="s">
        <v>56</v>
      </c>
      <c r="B267" s="167" t="s">
        <v>12585</v>
      </c>
      <c r="C267" s="167" t="s">
        <v>12683</v>
      </c>
      <c r="D267" t="s">
        <v>12378</v>
      </c>
      <c r="E267" t="s">
        <v>12379</v>
      </c>
      <c r="F267" t="s">
        <v>28223</v>
      </c>
      <c r="G267" s="150">
        <v>0.90579999999999994</v>
      </c>
      <c r="H267" s="150">
        <v>0.68</v>
      </c>
      <c r="I267" s="149">
        <v>0.20793231000000001</v>
      </c>
      <c r="J267" s="111">
        <v>41975</v>
      </c>
      <c r="K267" s="111">
        <v>41835</v>
      </c>
      <c r="L267" s="111">
        <v>42590</v>
      </c>
      <c r="M267" s="111">
        <v>43159</v>
      </c>
      <c r="N267" t="s">
        <v>12111</v>
      </c>
      <c r="O267" t="s">
        <v>12684</v>
      </c>
      <c r="P267" t="s">
        <v>12685</v>
      </c>
    </row>
    <row r="268" spans="1:16" x14ac:dyDescent="0.25">
      <c r="A268" t="s">
        <v>57</v>
      </c>
      <c r="B268" s="167" t="s">
        <v>12687</v>
      </c>
      <c r="C268" s="167" t="s">
        <v>12686</v>
      </c>
      <c r="D268" t="s">
        <v>11793</v>
      </c>
      <c r="E268" t="s">
        <v>11825</v>
      </c>
      <c r="F268" t="s">
        <v>28225</v>
      </c>
      <c r="G268" s="150">
        <v>0.77</v>
      </c>
      <c r="H268" s="150">
        <v>0.51369999999999993</v>
      </c>
      <c r="I268" s="149">
        <v>14.21</v>
      </c>
      <c r="J268" s="111">
        <v>41961</v>
      </c>
      <c r="K268" s="111">
        <v>42036</v>
      </c>
      <c r="L268" s="111">
        <v>44196</v>
      </c>
      <c r="M268" s="111">
        <v>43665</v>
      </c>
      <c r="N268" t="s">
        <v>11802</v>
      </c>
      <c r="O268" t="s">
        <v>12688</v>
      </c>
      <c r="P268" t="s">
        <v>12689</v>
      </c>
    </row>
    <row r="269" spans="1:16" x14ac:dyDescent="0.25">
      <c r="A269" t="s">
        <v>58</v>
      </c>
      <c r="B269" s="167" t="s">
        <v>12692</v>
      </c>
      <c r="C269" s="167" t="s">
        <v>12690</v>
      </c>
      <c r="D269" t="s">
        <v>12691</v>
      </c>
      <c r="E269" t="s">
        <v>12217</v>
      </c>
      <c r="F269" t="s">
        <v>28224</v>
      </c>
      <c r="G269" s="150">
        <v>0.42</v>
      </c>
      <c r="H269" s="150">
        <v>0.9</v>
      </c>
      <c r="I269" s="149">
        <v>2.2000000000000002</v>
      </c>
      <c r="J269" s="111">
        <v>42037</v>
      </c>
      <c r="K269" s="111">
        <v>42037</v>
      </c>
      <c r="L269" s="111">
        <v>42277</v>
      </c>
      <c r="M269" s="111">
        <v>43281</v>
      </c>
      <c r="N269" t="s">
        <v>12111</v>
      </c>
      <c r="O269" t="s">
        <v>12693</v>
      </c>
      <c r="P269" t="s">
        <v>12694</v>
      </c>
    </row>
    <row r="270" spans="1:16" ht="30" x14ac:dyDescent="0.25">
      <c r="A270" t="s">
        <v>65</v>
      </c>
      <c r="B270" s="167" t="s">
        <v>12696</v>
      </c>
      <c r="C270" s="167" t="s">
        <v>12695</v>
      </c>
      <c r="D270" t="s">
        <v>12073</v>
      </c>
      <c r="E270" t="s">
        <v>12074</v>
      </c>
      <c r="F270" t="s">
        <v>28223</v>
      </c>
      <c r="G270" s="150">
        <v>0.89480000000000004</v>
      </c>
      <c r="H270" s="150">
        <v>0</v>
      </c>
      <c r="I270" s="149">
        <v>3.1</v>
      </c>
      <c r="J270" s="111">
        <v>41974</v>
      </c>
      <c r="K270" s="111">
        <v>41976</v>
      </c>
      <c r="L270" s="111">
        <v>42612</v>
      </c>
      <c r="M270" s="111">
        <v>43280</v>
      </c>
      <c r="N270" t="s">
        <v>12697</v>
      </c>
      <c r="O270" t="s">
        <v>12698</v>
      </c>
      <c r="P270" t="s">
        <v>12699</v>
      </c>
    </row>
    <row r="271" spans="1:16" x14ac:dyDescent="0.25">
      <c r="A271" t="s">
        <v>65</v>
      </c>
      <c r="B271" s="167" t="s">
        <v>12696</v>
      </c>
      <c r="C271" s="167" t="s">
        <v>12072</v>
      </c>
      <c r="D271" t="s">
        <v>12073</v>
      </c>
      <c r="E271" t="s">
        <v>12074</v>
      </c>
      <c r="F271" t="s">
        <v>1954</v>
      </c>
      <c r="G271" s="150">
        <v>0.03</v>
      </c>
      <c r="H271" s="150">
        <v>0</v>
      </c>
      <c r="I271" s="149">
        <v>33.770000000000003</v>
      </c>
      <c r="J271" s="111">
        <v>41974</v>
      </c>
      <c r="K271" s="111">
        <v>42037</v>
      </c>
      <c r="L271" s="111">
        <v>43342</v>
      </c>
      <c r="M271" s="111">
        <v>43526</v>
      </c>
      <c r="N271" t="s">
        <v>12697</v>
      </c>
      <c r="O271" t="s">
        <v>12700</v>
      </c>
      <c r="P271" t="s">
        <v>12701</v>
      </c>
    </row>
    <row r="272" spans="1:16" x14ac:dyDescent="0.25">
      <c r="A272" t="s">
        <v>65</v>
      </c>
      <c r="B272" s="167" t="s">
        <v>12696</v>
      </c>
      <c r="C272" s="167" t="s">
        <v>12082</v>
      </c>
      <c r="D272" t="s">
        <v>12073</v>
      </c>
      <c r="E272" t="s">
        <v>12074</v>
      </c>
      <c r="F272" t="s">
        <v>1954</v>
      </c>
      <c r="G272" s="150">
        <v>0.84430000000000005</v>
      </c>
      <c r="H272" s="150">
        <v>0</v>
      </c>
      <c r="I272" s="149">
        <v>7.41</v>
      </c>
      <c r="J272" s="111">
        <v>41586</v>
      </c>
      <c r="K272" s="111">
        <v>41586</v>
      </c>
      <c r="L272" s="111">
        <v>43342</v>
      </c>
      <c r="M272" s="111">
        <v>43405</v>
      </c>
      <c r="N272" t="s">
        <v>12697</v>
      </c>
      <c r="O272" t="s">
        <v>12700</v>
      </c>
      <c r="P272" t="s">
        <v>12702</v>
      </c>
    </row>
    <row r="273" spans="1:16" x14ac:dyDescent="0.25">
      <c r="A273" t="s">
        <v>67</v>
      </c>
      <c r="B273" s="167" t="s">
        <v>12704</v>
      </c>
      <c r="C273" s="167" t="s">
        <v>12703</v>
      </c>
      <c r="D273" t="s">
        <v>11842</v>
      </c>
      <c r="E273" t="s">
        <v>11843</v>
      </c>
      <c r="F273" t="s">
        <v>11800</v>
      </c>
      <c r="G273" s="150">
        <v>0.82830000000000004</v>
      </c>
      <c r="H273" s="150">
        <v>0.70599999999999996</v>
      </c>
      <c r="I273" s="149">
        <v>85.33</v>
      </c>
      <c r="J273" s="111">
        <v>41575</v>
      </c>
      <c r="K273" s="111">
        <v>41575</v>
      </c>
      <c r="L273" s="111">
        <v>42114</v>
      </c>
      <c r="M273" s="111">
        <v>43426</v>
      </c>
      <c r="N273" t="s">
        <v>11845</v>
      </c>
      <c r="O273" t="s">
        <v>12705</v>
      </c>
      <c r="P273" t="s">
        <v>12706</v>
      </c>
    </row>
    <row r="274" spans="1:16" x14ac:dyDescent="0.25">
      <c r="A274" t="s">
        <v>51</v>
      </c>
      <c r="B274" s="167" t="s">
        <v>12708</v>
      </c>
      <c r="C274" s="167" t="s">
        <v>12707</v>
      </c>
      <c r="D274" t="s">
        <v>11260</v>
      </c>
      <c r="E274" t="s">
        <v>12074</v>
      </c>
      <c r="F274" t="s">
        <v>28227</v>
      </c>
      <c r="G274" s="150">
        <v>0.14499999999999999</v>
      </c>
      <c r="H274" s="150">
        <v>0.1421</v>
      </c>
      <c r="I274" s="149">
        <v>271.33</v>
      </c>
      <c r="J274" s="111">
        <v>41881</v>
      </c>
      <c r="K274" s="111">
        <v>42082</v>
      </c>
      <c r="L274" s="111">
        <v>42612</v>
      </c>
      <c r="M274" s="111">
        <v>44195</v>
      </c>
      <c r="N274" t="s">
        <v>12111</v>
      </c>
      <c r="O274" t="s">
        <v>1954</v>
      </c>
      <c r="P274" t="s">
        <v>1954</v>
      </c>
    </row>
    <row r="275" spans="1:16" x14ac:dyDescent="0.25">
      <c r="A275" t="s">
        <v>12711</v>
      </c>
      <c r="B275" s="167" t="s">
        <v>12712</v>
      </c>
      <c r="C275" s="167" t="s">
        <v>12709</v>
      </c>
      <c r="D275" t="s">
        <v>12710</v>
      </c>
      <c r="E275" t="s">
        <v>11815</v>
      </c>
      <c r="F275" t="s">
        <v>28228</v>
      </c>
      <c r="G275" s="150">
        <v>6.2300000000000001E-2</v>
      </c>
      <c r="H275" s="150">
        <v>0</v>
      </c>
      <c r="I275" s="149">
        <v>1121</v>
      </c>
      <c r="J275" s="111">
        <v>40848</v>
      </c>
      <c r="K275" s="111">
        <v>41516</v>
      </c>
      <c r="L275" s="111">
        <v>40908</v>
      </c>
      <c r="M275" s="111">
        <v>55153</v>
      </c>
      <c r="N275" t="s">
        <v>12713</v>
      </c>
      <c r="O275" t="s">
        <v>1954</v>
      </c>
      <c r="P275" t="s">
        <v>1954</v>
      </c>
    </row>
    <row r="276" spans="1:16" ht="120" x14ac:dyDescent="0.25">
      <c r="A276" t="s">
        <v>47</v>
      </c>
      <c r="B276" s="167" t="s">
        <v>12715</v>
      </c>
      <c r="C276" s="167" t="s">
        <v>12714</v>
      </c>
      <c r="D276" t="s">
        <v>11793</v>
      </c>
      <c r="E276" t="s">
        <v>11794</v>
      </c>
      <c r="F276" t="s">
        <v>28225</v>
      </c>
      <c r="G276" s="150">
        <v>0.15</v>
      </c>
      <c r="H276" s="150">
        <v>0.11560000000000001</v>
      </c>
      <c r="I276" s="149">
        <v>2.6</v>
      </c>
      <c r="J276" s="111">
        <v>41828</v>
      </c>
      <c r="K276" s="111">
        <v>41828</v>
      </c>
      <c r="L276" s="111">
        <v>43465</v>
      </c>
      <c r="M276" s="111">
        <v>43465</v>
      </c>
      <c r="N276" t="s">
        <v>11796</v>
      </c>
      <c r="O276" t="s">
        <v>12716</v>
      </c>
      <c r="P276" t="s">
        <v>12717</v>
      </c>
    </row>
    <row r="277" spans="1:16" x14ac:dyDescent="0.25">
      <c r="A277" t="s">
        <v>45</v>
      </c>
      <c r="B277" s="167" t="s">
        <v>12719</v>
      </c>
      <c r="C277" s="167" t="s">
        <v>12718</v>
      </c>
      <c r="D277" t="s">
        <v>11793</v>
      </c>
      <c r="E277" t="s">
        <v>11794</v>
      </c>
      <c r="F277" t="s">
        <v>28223</v>
      </c>
      <c r="G277" s="150">
        <v>0.42</v>
      </c>
      <c r="H277" s="150">
        <v>3.1800000000000002E-2</v>
      </c>
      <c r="I277" s="149">
        <v>19.996381540000002</v>
      </c>
      <c r="J277" s="111">
        <v>41943</v>
      </c>
      <c r="K277" s="111">
        <v>41563</v>
      </c>
      <c r="L277" s="111">
        <v>42735</v>
      </c>
      <c r="M277" s="111">
        <v>43830</v>
      </c>
      <c r="N277" t="s">
        <v>11796</v>
      </c>
      <c r="O277" t="s">
        <v>12720</v>
      </c>
      <c r="P277" t="s">
        <v>12721</v>
      </c>
    </row>
    <row r="278" spans="1:16" ht="30" x14ac:dyDescent="0.25">
      <c r="A278" t="s">
        <v>59</v>
      </c>
      <c r="B278" s="167" t="s">
        <v>12723</v>
      </c>
      <c r="C278" s="167" t="s">
        <v>12722</v>
      </c>
      <c r="D278" t="s">
        <v>11971</v>
      </c>
      <c r="E278" t="s">
        <v>11785</v>
      </c>
      <c r="F278" t="s">
        <v>28225</v>
      </c>
      <c r="G278" s="150">
        <v>0.03</v>
      </c>
      <c r="H278" s="150">
        <v>0</v>
      </c>
      <c r="I278" s="149">
        <v>185</v>
      </c>
      <c r="J278" s="111">
        <v>41728</v>
      </c>
      <c r="K278" s="111">
        <v>41760</v>
      </c>
      <c r="L278" s="111">
        <v>43099</v>
      </c>
      <c r="M278" s="111">
        <v>43829</v>
      </c>
      <c r="N278" t="s">
        <v>11802</v>
      </c>
      <c r="O278" t="s">
        <v>1954</v>
      </c>
      <c r="P278" t="s">
        <v>1954</v>
      </c>
    </row>
    <row r="279" spans="1:16" x14ac:dyDescent="0.25">
      <c r="A279" t="s">
        <v>68</v>
      </c>
      <c r="B279" s="167" t="s">
        <v>12725</v>
      </c>
      <c r="C279" s="167" t="s">
        <v>12724</v>
      </c>
      <c r="D279" t="s">
        <v>11260</v>
      </c>
      <c r="E279" t="s">
        <v>12074</v>
      </c>
      <c r="F279" t="s">
        <v>28223</v>
      </c>
      <c r="G279" s="150">
        <v>0.155</v>
      </c>
      <c r="H279" s="150">
        <v>0</v>
      </c>
      <c r="I279" s="149">
        <v>201.43</v>
      </c>
      <c r="J279" s="111">
        <v>42338</v>
      </c>
      <c r="K279" s="111">
        <v>41932</v>
      </c>
      <c r="L279" s="111">
        <v>44414</v>
      </c>
      <c r="M279" s="111">
        <v>44195</v>
      </c>
      <c r="N279" t="s">
        <v>12111</v>
      </c>
      <c r="O279" t="s">
        <v>1954</v>
      </c>
      <c r="P279" t="s">
        <v>1954</v>
      </c>
    </row>
    <row r="280" spans="1:16" ht="30" x14ac:dyDescent="0.25">
      <c r="A280" t="s">
        <v>66</v>
      </c>
      <c r="B280" s="167" t="s">
        <v>12727</v>
      </c>
      <c r="C280" s="167" t="s">
        <v>12726</v>
      </c>
      <c r="D280" t="s">
        <v>11971</v>
      </c>
      <c r="E280" t="s">
        <v>11785</v>
      </c>
      <c r="F280" t="s">
        <v>28222</v>
      </c>
      <c r="G280" s="150">
        <v>0.12</v>
      </c>
      <c r="H280" s="150">
        <v>0</v>
      </c>
      <c r="I280" s="149">
        <v>870</v>
      </c>
      <c r="J280" s="111">
        <v>40787</v>
      </c>
      <c r="K280" s="111">
        <v>41485</v>
      </c>
      <c r="L280" s="111">
        <v>40908</v>
      </c>
      <c r="M280" s="111">
        <v>44746</v>
      </c>
      <c r="N280" t="s">
        <v>17</v>
      </c>
      <c r="O280" t="s">
        <v>1954</v>
      </c>
      <c r="P280" t="s">
        <v>1954</v>
      </c>
    </row>
    <row r="281" spans="1:16" x14ac:dyDescent="0.25">
      <c r="A281" t="s">
        <v>68</v>
      </c>
      <c r="B281" s="167" t="s">
        <v>12678</v>
      </c>
      <c r="C281" s="167" t="s">
        <v>12728</v>
      </c>
      <c r="D281" t="s">
        <v>11260</v>
      </c>
      <c r="E281" t="s">
        <v>12074</v>
      </c>
      <c r="F281" t="s">
        <v>28225</v>
      </c>
      <c r="G281" s="150">
        <v>0.48</v>
      </c>
      <c r="H281" s="150">
        <v>0.62729999999999997</v>
      </c>
      <c r="I281" s="149">
        <v>163.78</v>
      </c>
      <c r="J281" s="111">
        <v>41728</v>
      </c>
      <c r="K281" s="111">
        <v>41577</v>
      </c>
      <c r="L281" s="111">
        <v>42551</v>
      </c>
      <c r="M281" s="111">
        <v>43981</v>
      </c>
      <c r="N281" t="s">
        <v>12111</v>
      </c>
      <c r="O281" t="s">
        <v>1954</v>
      </c>
      <c r="P281" t="s">
        <v>1954</v>
      </c>
    </row>
    <row r="282" spans="1:16" x14ac:dyDescent="0.25">
      <c r="A282" t="s">
        <v>68</v>
      </c>
      <c r="B282" s="167" t="s">
        <v>12678</v>
      </c>
      <c r="C282" s="167" t="s">
        <v>12729</v>
      </c>
      <c r="D282" t="s">
        <v>11260</v>
      </c>
      <c r="E282" t="s">
        <v>12074</v>
      </c>
      <c r="F282" t="s">
        <v>28225</v>
      </c>
      <c r="G282" s="150">
        <v>0.126</v>
      </c>
      <c r="H282" s="150">
        <v>0.12590000000000001</v>
      </c>
      <c r="I282" s="149">
        <v>348.22406716</v>
      </c>
      <c r="J282" s="111">
        <v>41728</v>
      </c>
      <c r="K282" s="111">
        <v>42186</v>
      </c>
      <c r="L282" s="111">
        <v>42643</v>
      </c>
      <c r="M282" s="111">
        <v>44407</v>
      </c>
      <c r="N282" t="s">
        <v>12111</v>
      </c>
      <c r="O282" t="s">
        <v>1954</v>
      </c>
      <c r="P282" t="s">
        <v>1954</v>
      </c>
    </row>
    <row r="283" spans="1:16" x14ac:dyDescent="0.25">
      <c r="A283" t="s">
        <v>68</v>
      </c>
      <c r="B283" s="167" t="s">
        <v>12678</v>
      </c>
      <c r="C283" s="167" t="s">
        <v>12730</v>
      </c>
      <c r="D283" t="s">
        <v>11260</v>
      </c>
      <c r="E283" t="s">
        <v>12074</v>
      </c>
      <c r="F283" t="s">
        <v>28227</v>
      </c>
      <c r="G283" s="150">
        <v>2.0999999999999999E-3</v>
      </c>
      <c r="H283" s="150">
        <v>1E-4</v>
      </c>
      <c r="I283" s="149">
        <v>600</v>
      </c>
      <c r="J283" s="111">
        <v>41728</v>
      </c>
      <c r="K283" s="111">
        <v>42188</v>
      </c>
      <c r="L283" s="111">
        <v>42643</v>
      </c>
      <c r="M283" s="111">
        <v>44377</v>
      </c>
      <c r="N283" t="s">
        <v>12111</v>
      </c>
      <c r="O283" t="s">
        <v>1954</v>
      </c>
      <c r="P283" t="s">
        <v>1954</v>
      </c>
    </row>
    <row r="284" spans="1:16" x14ac:dyDescent="0.25">
      <c r="A284" t="s">
        <v>53</v>
      </c>
      <c r="B284" s="167" t="s">
        <v>12732</v>
      </c>
      <c r="C284" s="167" t="s">
        <v>12731</v>
      </c>
      <c r="D284" t="s">
        <v>11971</v>
      </c>
      <c r="E284" t="s">
        <v>11785</v>
      </c>
      <c r="F284" t="s">
        <v>28224</v>
      </c>
      <c r="G284" s="150">
        <v>0.56999999999999995</v>
      </c>
      <c r="H284" s="150">
        <v>0</v>
      </c>
      <c r="I284" s="149">
        <v>103</v>
      </c>
      <c r="J284" s="111">
        <v>41728</v>
      </c>
      <c r="K284" s="111">
        <v>41751</v>
      </c>
      <c r="L284" s="111">
        <v>42428</v>
      </c>
      <c r="M284" s="111">
        <v>43465</v>
      </c>
      <c r="N284" t="s">
        <v>17</v>
      </c>
      <c r="O284" t="s">
        <v>1954</v>
      </c>
      <c r="P284" t="s">
        <v>1954</v>
      </c>
    </row>
    <row r="285" spans="1:16" ht="30" x14ac:dyDescent="0.25">
      <c r="A285" t="s">
        <v>53</v>
      </c>
      <c r="B285" s="167" t="s">
        <v>12734</v>
      </c>
      <c r="C285" s="167" t="s">
        <v>12733</v>
      </c>
      <c r="D285" t="s">
        <v>11971</v>
      </c>
      <c r="E285" t="s">
        <v>11785</v>
      </c>
      <c r="F285" t="s">
        <v>28225</v>
      </c>
      <c r="G285" s="150">
        <v>0.95</v>
      </c>
      <c r="H285" s="150">
        <v>0</v>
      </c>
      <c r="I285" s="149">
        <v>73.38</v>
      </c>
      <c r="J285" s="111">
        <v>39813</v>
      </c>
      <c r="K285" s="111">
        <v>36008</v>
      </c>
      <c r="L285" s="111">
        <v>40359</v>
      </c>
      <c r="M285" s="111">
        <v>43465</v>
      </c>
      <c r="N285" t="s">
        <v>17</v>
      </c>
      <c r="O285" t="s">
        <v>1954</v>
      </c>
      <c r="P285" t="s">
        <v>1954</v>
      </c>
    </row>
    <row r="286" spans="1:16" ht="90" x14ac:dyDescent="0.25">
      <c r="A286" t="s">
        <v>67</v>
      </c>
      <c r="B286" s="167" t="s">
        <v>12736</v>
      </c>
      <c r="C286" s="167" t="s">
        <v>12735</v>
      </c>
      <c r="D286" t="s">
        <v>11971</v>
      </c>
      <c r="E286" t="s">
        <v>11785</v>
      </c>
      <c r="F286" t="s">
        <v>28225</v>
      </c>
      <c r="G286" s="150">
        <v>0.41</v>
      </c>
      <c r="H286" s="150">
        <v>0</v>
      </c>
      <c r="I286" s="149">
        <v>251.85</v>
      </c>
      <c r="J286" s="111">
        <v>40162</v>
      </c>
      <c r="K286" s="111">
        <v>40308</v>
      </c>
      <c r="L286" s="111">
        <v>42794</v>
      </c>
      <c r="M286" s="111">
        <v>43646</v>
      </c>
      <c r="N286" t="s">
        <v>12737</v>
      </c>
      <c r="O286" t="s">
        <v>1954</v>
      </c>
      <c r="P286" t="s">
        <v>1954</v>
      </c>
    </row>
    <row r="287" spans="1:16" x14ac:dyDescent="0.25">
      <c r="A287" t="s">
        <v>60</v>
      </c>
      <c r="B287" s="167" t="s">
        <v>12275</v>
      </c>
      <c r="C287" s="167" t="s">
        <v>12738</v>
      </c>
      <c r="D287" t="s">
        <v>11842</v>
      </c>
      <c r="E287" t="s">
        <v>11843</v>
      </c>
      <c r="F287" t="s">
        <v>11800</v>
      </c>
      <c r="G287" s="150">
        <v>0</v>
      </c>
      <c r="H287" s="150">
        <v>0</v>
      </c>
      <c r="I287" s="149">
        <v>14.28</v>
      </c>
      <c r="J287" s="111">
        <v>41762</v>
      </c>
      <c r="K287" s="111">
        <v>40544</v>
      </c>
      <c r="L287" s="111">
        <v>42459</v>
      </c>
      <c r="M287" s="111">
        <v>43465</v>
      </c>
      <c r="N287" t="s">
        <v>11845</v>
      </c>
      <c r="O287" t="s">
        <v>12739</v>
      </c>
      <c r="P287" t="s">
        <v>12740</v>
      </c>
    </row>
    <row r="288" spans="1:16" ht="30" x14ac:dyDescent="0.25">
      <c r="A288" t="s">
        <v>46</v>
      </c>
      <c r="B288" s="167" t="s">
        <v>12742</v>
      </c>
      <c r="C288" s="167" t="s">
        <v>12741</v>
      </c>
      <c r="D288" t="s">
        <v>12073</v>
      </c>
      <c r="E288" t="s">
        <v>12074</v>
      </c>
      <c r="F288" t="s">
        <v>28223</v>
      </c>
      <c r="G288" s="150">
        <v>0.62909999999999999</v>
      </c>
      <c r="H288" s="150">
        <v>0</v>
      </c>
      <c r="I288" s="149">
        <v>2.3342620900000002</v>
      </c>
      <c r="J288" s="111">
        <v>42003</v>
      </c>
      <c r="K288" s="111">
        <v>42269</v>
      </c>
      <c r="L288" s="111">
        <v>42185</v>
      </c>
      <c r="M288" s="111">
        <v>43281</v>
      </c>
      <c r="N288" t="s">
        <v>12111</v>
      </c>
      <c r="O288" t="s">
        <v>12743</v>
      </c>
      <c r="P288" t="s">
        <v>12744</v>
      </c>
    </row>
    <row r="289" spans="1:16" x14ac:dyDescent="0.25">
      <c r="A289" t="s">
        <v>51</v>
      </c>
      <c r="B289" s="167" t="s">
        <v>12745</v>
      </c>
      <c r="C289" s="167" t="s">
        <v>12072</v>
      </c>
      <c r="D289" t="s">
        <v>12073</v>
      </c>
      <c r="E289" t="s">
        <v>12074</v>
      </c>
      <c r="F289" t="s">
        <v>1954</v>
      </c>
      <c r="G289" s="150">
        <v>5.3099999999999994E-2</v>
      </c>
      <c r="H289" s="150">
        <v>0</v>
      </c>
      <c r="I289" s="149">
        <v>40.418067739999998</v>
      </c>
      <c r="J289" s="111">
        <v>42063</v>
      </c>
      <c r="K289" s="111">
        <v>42146</v>
      </c>
      <c r="L289" s="111">
        <v>42794</v>
      </c>
      <c r="M289" s="111">
        <v>43311</v>
      </c>
      <c r="N289" t="s">
        <v>12111</v>
      </c>
      <c r="O289" t="s">
        <v>12746</v>
      </c>
      <c r="P289" t="s">
        <v>12747</v>
      </c>
    </row>
    <row r="290" spans="1:16" x14ac:dyDescent="0.25">
      <c r="A290" t="s">
        <v>54</v>
      </c>
      <c r="B290" s="167" t="s">
        <v>12748</v>
      </c>
      <c r="C290" s="167" t="s">
        <v>12072</v>
      </c>
      <c r="D290" t="s">
        <v>12073</v>
      </c>
      <c r="E290" t="s">
        <v>12074</v>
      </c>
      <c r="F290" t="s">
        <v>1954</v>
      </c>
      <c r="G290" s="150">
        <v>0.1009</v>
      </c>
      <c r="H290" s="150">
        <v>0</v>
      </c>
      <c r="I290" s="149">
        <v>13.916408710000001</v>
      </c>
      <c r="J290" s="111">
        <v>42004</v>
      </c>
      <c r="K290" s="111">
        <v>42156</v>
      </c>
      <c r="L290" s="111">
        <v>42369</v>
      </c>
      <c r="M290" s="111">
        <v>44073</v>
      </c>
      <c r="N290" t="s">
        <v>11802</v>
      </c>
      <c r="O290" t="s">
        <v>12749</v>
      </c>
      <c r="P290" t="s">
        <v>12750</v>
      </c>
    </row>
    <row r="291" spans="1:16" x14ac:dyDescent="0.25">
      <c r="A291" t="s">
        <v>54</v>
      </c>
      <c r="B291" s="167" t="s">
        <v>12751</v>
      </c>
      <c r="C291" s="167" t="s">
        <v>12072</v>
      </c>
      <c r="D291" t="s">
        <v>12073</v>
      </c>
      <c r="E291" t="s">
        <v>12074</v>
      </c>
      <c r="F291" t="s">
        <v>1954</v>
      </c>
      <c r="G291" s="150">
        <v>1.03E-2</v>
      </c>
      <c r="H291" s="150">
        <v>0</v>
      </c>
      <c r="I291" s="149">
        <v>26.124209709999999</v>
      </c>
      <c r="J291" s="111">
        <v>42004</v>
      </c>
      <c r="K291" s="111">
        <v>42164</v>
      </c>
      <c r="L291" s="111">
        <v>42369</v>
      </c>
      <c r="M291" s="111">
        <v>44073</v>
      </c>
      <c r="N291" t="s">
        <v>11802</v>
      </c>
      <c r="O291" t="s">
        <v>12752</v>
      </c>
      <c r="P291" t="s">
        <v>12753</v>
      </c>
    </row>
    <row r="292" spans="1:16" x14ac:dyDescent="0.25">
      <c r="A292" t="s">
        <v>54</v>
      </c>
      <c r="B292" s="167" t="s">
        <v>12755</v>
      </c>
      <c r="C292" s="167" t="s">
        <v>12754</v>
      </c>
      <c r="D292" t="s">
        <v>12073</v>
      </c>
      <c r="E292" t="s">
        <v>12074</v>
      </c>
      <c r="F292" t="s">
        <v>28223</v>
      </c>
      <c r="G292" s="150">
        <v>2.6699999999999998E-2</v>
      </c>
      <c r="H292" s="150">
        <v>0</v>
      </c>
      <c r="I292" s="149">
        <v>53.044789299999998</v>
      </c>
      <c r="J292" s="111">
        <v>42004</v>
      </c>
      <c r="K292" s="111">
        <v>42164</v>
      </c>
      <c r="L292" s="111">
        <v>42369</v>
      </c>
      <c r="M292" s="111">
        <v>44073</v>
      </c>
      <c r="N292" t="s">
        <v>11802</v>
      </c>
      <c r="O292" t="s">
        <v>12756</v>
      </c>
      <c r="P292" t="s">
        <v>12757</v>
      </c>
    </row>
    <row r="293" spans="1:16" x14ac:dyDescent="0.25">
      <c r="A293" t="s">
        <v>61</v>
      </c>
      <c r="B293" s="167" t="s">
        <v>12759</v>
      </c>
      <c r="C293" s="167" t="s">
        <v>12758</v>
      </c>
      <c r="D293" t="s">
        <v>12073</v>
      </c>
      <c r="E293" t="s">
        <v>12074</v>
      </c>
      <c r="F293" t="s">
        <v>28223</v>
      </c>
      <c r="G293" s="150">
        <v>3.5000000000000003E-2</v>
      </c>
      <c r="H293" s="150">
        <v>0</v>
      </c>
      <c r="I293" s="149">
        <v>0.77871164999999998</v>
      </c>
      <c r="J293" s="111">
        <v>42020</v>
      </c>
      <c r="K293" s="111">
        <v>42165</v>
      </c>
      <c r="L293" s="111">
        <v>42308</v>
      </c>
      <c r="M293" s="111">
        <v>43189</v>
      </c>
      <c r="N293" t="s">
        <v>12111</v>
      </c>
      <c r="O293" t="s">
        <v>12760</v>
      </c>
      <c r="P293" t="s">
        <v>12761</v>
      </c>
    </row>
    <row r="294" spans="1:16" ht="30" x14ac:dyDescent="0.25">
      <c r="A294" t="s">
        <v>63</v>
      </c>
      <c r="B294" s="167" t="s">
        <v>12763</v>
      </c>
      <c r="C294" s="167" t="s">
        <v>12762</v>
      </c>
      <c r="D294" t="s">
        <v>12073</v>
      </c>
      <c r="E294" t="s">
        <v>12074</v>
      </c>
      <c r="F294" t="s">
        <v>28226</v>
      </c>
      <c r="G294" s="150">
        <v>7.7000000000000002E-3</v>
      </c>
      <c r="H294" s="150">
        <v>0</v>
      </c>
      <c r="I294" s="149">
        <v>50.501399999999997</v>
      </c>
      <c r="J294" s="111">
        <v>42215</v>
      </c>
      <c r="K294" s="111">
        <v>42121</v>
      </c>
      <c r="L294" s="111">
        <v>42581</v>
      </c>
      <c r="M294" s="111">
        <v>43887</v>
      </c>
      <c r="N294" t="s">
        <v>12111</v>
      </c>
      <c r="O294" t="s">
        <v>12764</v>
      </c>
      <c r="P294" t="s">
        <v>12765</v>
      </c>
    </row>
    <row r="295" spans="1:16" x14ac:dyDescent="0.25">
      <c r="A295" t="s">
        <v>67</v>
      </c>
      <c r="B295" s="167" t="s">
        <v>12767</v>
      </c>
      <c r="C295" s="167" t="s">
        <v>12766</v>
      </c>
      <c r="D295" t="s">
        <v>12073</v>
      </c>
      <c r="E295" t="s">
        <v>12074</v>
      </c>
      <c r="F295" t="s">
        <v>28223</v>
      </c>
      <c r="G295" s="150">
        <v>0.63629999999999998</v>
      </c>
      <c r="H295" s="150">
        <v>0</v>
      </c>
      <c r="I295" s="149">
        <v>14.777884159999999</v>
      </c>
      <c r="J295" s="111">
        <v>42006</v>
      </c>
      <c r="K295" s="111">
        <v>42074</v>
      </c>
      <c r="L295" s="111">
        <v>42734</v>
      </c>
      <c r="M295" s="111">
        <v>43465</v>
      </c>
      <c r="N295" t="s">
        <v>11802</v>
      </c>
      <c r="O295" t="s">
        <v>12768</v>
      </c>
      <c r="P295" t="s">
        <v>12769</v>
      </c>
    </row>
    <row r="296" spans="1:16" ht="30" x14ac:dyDescent="0.25">
      <c r="A296" t="s">
        <v>67</v>
      </c>
      <c r="B296" s="167" t="s">
        <v>12704</v>
      </c>
      <c r="C296" s="167" t="s">
        <v>12770</v>
      </c>
      <c r="D296" t="s">
        <v>12073</v>
      </c>
      <c r="E296" t="s">
        <v>12074</v>
      </c>
      <c r="F296" t="s">
        <v>28223</v>
      </c>
      <c r="G296" s="150">
        <v>1.8600000000000002E-2</v>
      </c>
      <c r="H296" s="150">
        <v>0</v>
      </c>
      <c r="I296" s="149">
        <v>74.08668041</v>
      </c>
      <c r="J296" s="111">
        <v>42006</v>
      </c>
      <c r="K296" s="111">
        <v>42156</v>
      </c>
      <c r="L296" s="111">
        <v>42734</v>
      </c>
      <c r="M296" s="111">
        <v>43464</v>
      </c>
      <c r="N296" t="s">
        <v>11802</v>
      </c>
      <c r="O296" t="s">
        <v>12771</v>
      </c>
      <c r="P296" t="s">
        <v>12772</v>
      </c>
    </row>
    <row r="297" spans="1:16" ht="30" x14ac:dyDescent="0.25">
      <c r="A297" t="s">
        <v>68</v>
      </c>
      <c r="B297" s="167" t="s">
        <v>12774</v>
      </c>
      <c r="C297" s="167" t="s">
        <v>12773</v>
      </c>
      <c r="D297" t="s">
        <v>12073</v>
      </c>
      <c r="E297" t="s">
        <v>12074</v>
      </c>
      <c r="F297" t="s">
        <v>11800</v>
      </c>
      <c r="G297" s="150">
        <v>2.7300000000000001E-2</v>
      </c>
      <c r="H297" s="150">
        <v>0</v>
      </c>
      <c r="I297" s="149">
        <v>24.446511139999998</v>
      </c>
      <c r="J297" s="111">
        <v>41973</v>
      </c>
      <c r="K297" s="111">
        <v>42524</v>
      </c>
      <c r="L297" s="111">
        <v>42855</v>
      </c>
      <c r="M297" s="111">
        <v>44135</v>
      </c>
      <c r="N297" t="s">
        <v>12111</v>
      </c>
      <c r="O297" t="s">
        <v>12775</v>
      </c>
      <c r="P297" t="s">
        <v>12776</v>
      </c>
    </row>
    <row r="298" spans="1:16" x14ac:dyDescent="0.25">
      <c r="A298" t="s">
        <v>68</v>
      </c>
      <c r="B298" s="167" t="s">
        <v>12778</v>
      </c>
      <c r="C298" s="167" t="s">
        <v>12777</v>
      </c>
      <c r="D298" t="s">
        <v>12073</v>
      </c>
      <c r="E298" t="s">
        <v>12074</v>
      </c>
      <c r="F298" t="s">
        <v>28223</v>
      </c>
      <c r="G298" s="150">
        <v>4.6999999999999993E-3</v>
      </c>
      <c r="H298" s="150">
        <v>0</v>
      </c>
      <c r="I298" s="149">
        <v>15.72334592</v>
      </c>
      <c r="J298" s="111">
        <v>42004</v>
      </c>
      <c r="K298" s="111">
        <v>42487</v>
      </c>
      <c r="L298" s="111">
        <v>42308</v>
      </c>
      <c r="M298" s="111">
        <v>43464</v>
      </c>
      <c r="N298" t="s">
        <v>12111</v>
      </c>
      <c r="O298" t="s">
        <v>12779</v>
      </c>
      <c r="P298" t="s">
        <v>12780</v>
      </c>
    </row>
    <row r="299" spans="1:16" ht="30" x14ac:dyDescent="0.25">
      <c r="A299" t="s">
        <v>53</v>
      </c>
      <c r="B299" s="167" t="s">
        <v>12782</v>
      </c>
      <c r="C299" s="167" t="s">
        <v>12781</v>
      </c>
      <c r="D299" t="s">
        <v>11971</v>
      </c>
      <c r="E299" t="s">
        <v>11785</v>
      </c>
      <c r="F299" t="s">
        <v>28228</v>
      </c>
      <c r="G299" s="150">
        <v>0.51</v>
      </c>
      <c r="H299" s="150">
        <v>0</v>
      </c>
      <c r="I299" s="149">
        <v>3.7767051999999999</v>
      </c>
      <c r="J299" s="111">
        <v>41381</v>
      </c>
      <c r="K299" s="111">
        <v>41381</v>
      </c>
      <c r="L299" s="111">
        <v>42034</v>
      </c>
      <c r="M299" s="111">
        <v>43281</v>
      </c>
      <c r="N299" t="s">
        <v>17</v>
      </c>
      <c r="O299" t="s">
        <v>1954</v>
      </c>
      <c r="P299" t="s">
        <v>1954</v>
      </c>
    </row>
    <row r="300" spans="1:16" x14ac:dyDescent="0.25">
      <c r="A300" t="s">
        <v>54</v>
      </c>
      <c r="B300" s="167" t="s">
        <v>12784</v>
      </c>
      <c r="C300" s="167" t="s">
        <v>12783</v>
      </c>
      <c r="D300" t="s">
        <v>12073</v>
      </c>
      <c r="E300" t="s">
        <v>12074</v>
      </c>
      <c r="F300" t="s">
        <v>1954</v>
      </c>
      <c r="G300" s="150">
        <v>0.13070000000000001</v>
      </c>
      <c r="H300" s="150">
        <v>0</v>
      </c>
      <c r="I300" s="149">
        <v>26.710710070000001</v>
      </c>
      <c r="J300" s="111">
        <v>42006</v>
      </c>
      <c r="K300" s="111">
        <v>42186</v>
      </c>
      <c r="L300" s="111">
        <v>42643</v>
      </c>
      <c r="M300" s="111">
        <v>44925</v>
      </c>
      <c r="N300" t="s">
        <v>12785</v>
      </c>
      <c r="O300" t="s">
        <v>12786</v>
      </c>
      <c r="P300" t="s">
        <v>12787</v>
      </c>
    </row>
    <row r="301" spans="1:16" x14ac:dyDescent="0.25">
      <c r="A301" t="s">
        <v>68</v>
      </c>
      <c r="B301" s="167" t="s">
        <v>12788</v>
      </c>
      <c r="C301" s="167" t="s">
        <v>12783</v>
      </c>
      <c r="D301" t="s">
        <v>12073</v>
      </c>
      <c r="E301" t="s">
        <v>12074</v>
      </c>
      <c r="F301" t="s">
        <v>1954</v>
      </c>
      <c r="G301" s="150">
        <v>1.1000000000000001E-3</v>
      </c>
      <c r="H301" s="150">
        <v>0</v>
      </c>
      <c r="I301" s="149">
        <v>11.07465287</v>
      </c>
      <c r="J301" s="111">
        <v>40329</v>
      </c>
      <c r="K301" s="111">
        <v>42879</v>
      </c>
      <c r="L301" s="111">
        <v>42612</v>
      </c>
      <c r="M301" s="111">
        <v>43495</v>
      </c>
      <c r="N301" t="s">
        <v>12111</v>
      </c>
      <c r="O301" t="s">
        <v>12789</v>
      </c>
      <c r="P301" t="s">
        <v>12790</v>
      </c>
    </row>
    <row r="302" spans="1:16" x14ac:dyDescent="0.25">
      <c r="A302" t="s">
        <v>68</v>
      </c>
      <c r="B302" s="167" t="s">
        <v>12792</v>
      </c>
      <c r="C302" s="167" t="s">
        <v>12791</v>
      </c>
      <c r="D302" t="s">
        <v>12073</v>
      </c>
      <c r="E302" t="s">
        <v>12074</v>
      </c>
      <c r="F302" t="s">
        <v>11800</v>
      </c>
      <c r="G302" s="150">
        <v>5.0000000000000001E-4</v>
      </c>
      <c r="H302" s="150">
        <v>0</v>
      </c>
      <c r="I302" s="149">
        <v>31.6525</v>
      </c>
      <c r="J302" s="111">
        <v>42005</v>
      </c>
      <c r="K302" s="111">
        <v>42522</v>
      </c>
      <c r="L302" s="111">
        <v>42735</v>
      </c>
      <c r="M302" s="111">
        <v>43281</v>
      </c>
      <c r="N302" t="s">
        <v>12111</v>
      </c>
      <c r="O302" t="s">
        <v>12793</v>
      </c>
      <c r="P302" t="s">
        <v>12794</v>
      </c>
    </row>
    <row r="303" spans="1:16" x14ac:dyDescent="0.25">
      <c r="A303" t="s">
        <v>69</v>
      </c>
      <c r="B303" s="167" t="s">
        <v>12796</v>
      </c>
      <c r="C303" s="167" t="s">
        <v>12795</v>
      </c>
      <c r="D303" t="s">
        <v>11971</v>
      </c>
      <c r="E303" t="s">
        <v>11785</v>
      </c>
      <c r="F303" t="s">
        <v>28223</v>
      </c>
      <c r="G303" s="150">
        <v>0.01</v>
      </c>
      <c r="H303" s="150">
        <v>0</v>
      </c>
      <c r="I303" s="149">
        <v>280.19664656999998</v>
      </c>
      <c r="J303" s="111">
        <v>40954</v>
      </c>
      <c r="K303" s="111">
        <v>42877</v>
      </c>
      <c r="L303" s="111">
        <v>40908</v>
      </c>
      <c r="M303" s="111">
        <v>44195</v>
      </c>
      <c r="N303" t="s">
        <v>17</v>
      </c>
      <c r="O303" t="s">
        <v>12797</v>
      </c>
      <c r="P303" t="s">
        <v>12798</v>
      </c>
    </row>
    <row r="304" spans="1:16" x14ac:dyDescent="0.25">
      <c r="A304" t="s">
        <v>68</v>
      </c>
      <c r="B304" s="167" t="s">
        <v>12800</v>
      </c>
      <c r="C304" s="167" t="s">
        <v>12799</v>
      </c>
      <c r="D304" t="s">
        <v>12073</v>
      </c>
      <c r="E304" t="s">
        <v>12074</v>
      </c>
      <c r="F304" t="s">
        <v>1954</v>
      </c>
      <c r="G304" s="150">
        <v>0.14369999999999999</v>
      </c>
      <c r="H304" s="150">
        <v>0</v>
      </c>
      <c r="I304" s="149">
        <v>10.192716949999999</v>
      </c>
      <c r="J304" s="111">
        <v>42003</v>
      </c>
      <c r="K304" s="111">
        <v>42464</v>
      </c>
      <c r="L304" s="111">
        <v>42916</v>
      </c>
      <c r="M304" s="111">
        <v>43373</v>
      </c>
      <c r="N304" t="s">
        <v>12801</v>
      </c>
      <c r="O304" t="s">
        <v>12802</v>
      </c>
      <c r="P304" t="s">
        <v>12803</v>
      </c>
    </row>
    <row r="305" spans="1:16" x14ac:dyDescent="0.25">
      <c r="A305" t="s">
        <v>51</v>
      </c>
      <c r="B305" s="167" t="s">
        <v>12745</v>
      </c>
      <c r="C305" s="167" t="s">
        <v>12804</v>
      </c>
      <c r="D305" t="s">
        <v>12073</v>
      </c>
      <c r="E305" t="s">
        <v>12074</v>
      </c>
      <c r="F305" t="s">
        <v>28223</v>
      </c>
      <c r="G305" s="150">
        <v>4.0000000000000001E-3</v>
      </c>
      <c r="H305" s="150">
        <v>0</v>
      </c>
      <c r="I305" s="149">
        <v>13.741475380000001</v>
      </c>
      <c r="J305" s="111">
        <v>42035</v>
      </c>
      <c r="K305" s="111">
        <v>42502</v>
      </c>
      <c r="L305" s="111">
        <v>42581</v>
      </c>
      <c r="M305" s="111">
        <v>43829</v>
      </c>
      <c r="N305" t="s">
        <v>12111</v>
      </c>
      <c r="O305" t="s">
        <v>12746</v>
      </c>
      <c r="P305" t="s">
        <v>12805</v>
      </c>
    </row>
    <row r="306" spans="1:16" x14ac:dyDescent="0.25">
      <c r="A306" t="s">
        <v>66</v>
      </c>
      <c r="B306" s="167" t="s">
        <v>12806</v>
      </c>
      <c r="C306" s="167" t="s">
        <v>12783</v>
      </c>
      <c r="D306" t="s">
        <v>12073</v>
      </c>
      <c r="E306" t="s">
        <v>12074</v>
      </c>
      <c r="F306" t="s">
        <v>1954</v>
      </c>
      <c r="G306" s="150">
        <v>1.03E-2</v>
      </c>
      <c r="H306" s="150">
        <v>0</v>
      </c>
      <c r="I306" s="149">
        <v>10.24239332</v>
      </c>
      <c r="J306" s="111">
        <v>42003</v>
      </c>
      <c r="K306" s="111">
        <v>42136</v>
      </c>
      <c r="L306" s="111">
        <v>42368</v>
      </c>
      <c r="M306" s="111">
        <v>43464</v>
      </c>
      <c r="N306" t="s">
        <v>12111</v>
      </c>
      <c r="O306" t="s">
        <v>12807</v>
      </c>
      <c r="P306" t="s">
        <v>12808</v>
      </c>
    </row>
    <row r="307" spans="1:16" x14ac:dyDescent="0.25">
      <c r="A307" t="s">
        <v>68</v>
      </c>
      <c r="B307" s="167" t="s">
        <v>12810</v>
      </c>
      <c r="C307" s="167" t="s">
        <v>12809</v>
      </c>
      <c r="D307" t="s">
        <v>12019</v>
      </c>
      <c r="E307" t="s">
        <v>11785</v>
      </c>
      <c r="F307" t="s">
        <v>28223</v>
      </c>
      <c r="G307" s="150">
        <v>0.61</v>
      </c>
      <c r="H307" s="150">
        <v>0</v>
      </c>
      <c r="I307" s="149">
        <v>315</v>
      </c>
      <c r="J307" s="111">
        <v>40855</v>
      </c>
      <c r="K307" s="111">
        <v>41152</v>
      </c>
      <c r="L307" s="111">
        <v>40908</v>
      </c>
      <c r="M307" s="111">
        <v>43464</v>
      </c>
      <c r="N307" t="s">
        <v>12811</v>
      </c>
      <c r="O307" t="s">
        <v>12812</v>
      </c>
      <c r="P307" t="s">
        <v>12813</v>
      </c>
    </row>
    <row r="308" spans="1:16" x14ac:dyDescent="0.25">
      <c r="A308" t="s">
        <v>68</v>
      </c>
      <c r="B308" s="167" t="s">
        <v>12774</v>
      </c>
      <c r="C308" s="167" t="s">
        <v>12814</v>
      </c>
      <c r="D308" t="s">
        <v>12073</v>
      </c>
      <c r="E308" t="s">
        <v>12074</v>
      </c>
      <c r="F308" t="s">
        <v>28223</v>
      </c>
      <c r="G308" s="150">
        <v>8.0000000000000004E-4</v>
      </c>
      <c r="H308" s="150">
        <v>0</v>
      </c>
      <c r="I308" s="149">
        <v>17.719305469999998</v>
      </c>
      <c r="J308" s="111">
        <v>42035</v>
      </c>
      <c r="K308" s="111">
        <v>42184</v>
      </c>
      <c r="L308" s="111">
        <v>42735</v>
      </c>
      <c r="M308" s="111">
        <v>43646</v>
      </c>
      <c r="N308" t="s">
        <v>12815</v>
      </c>
      <c r="O308" t="s">
        <v>12816</v>
      </c>
      <c r="P308" t="s">
        <v>12817</v>
      </c>
    </row>
    <row r="309" spans="1:16" ht="30" x14ac:dyDescent="0.25">
      <c r="A309" t="s">
        <v>68</v>
      </c>
      <c r="B309" s="167" t="s">
        <v>12819</v>
      </c>
      <c r="C309" s="167" t="s">
        <v>12818</v>
      </c>
      <c r="D309" t="s">
        <v>12073</v>
      </c>
      <c r="E309" t="s">
        <v>12074</v>
      </c>
      <c r="F309" t="s">
        <v>28223</v>
      </c>
      <c r="G309" s="150">
        <v>0.45299999999999996</v>
      </c>
      <c r="H309" s="150">
        <v>0</v>
      </c>
      <c r="I309" s="149">
        <v>13.8</v>
      </c>
      <c r="J309" s="111">
        <v>42003</v>
      </c>
      <c r="K309" s="111">
        <v>41830</v>
      </c>
      <c r="L309" s="111">
        <v>42551</v>
      </c>
      <c r="M309" s="111">
        <v>43189</v>
      </c>
      <c r="N309" t="s">
        <v>12801</v>
      </c>
      <c r="O309" t="s">
        <v>12820</v>
      </c>
      <c r="P309" t="s">
        <v>12821</v>
      </c>
    </row>
    <row r="310" spans="1:16" x14ac:dyDescent="0.25">
      <c r="A310" t="s">
        <v>68</v>
      </c>
      <c r="B310" s="167" t="s">
        <v>12823</v>
      </c>
      <c r="C310" s="167" t="s">
        <v>12822</v>
      </c>
      <c r="D310" t="s">
        <v>12073</v>
      </c>
      <c r="E310" t="s">
        <v>12074</v>
      </c>
      <c r="F310" t="s">
        <v>28228</v>
      </c>
      <c r="G310" s="150">
        <v>0.22440000000000002</v>
      </c>
      <c r="H310" s="150">
        <v>0</v>
      </c>
      <c r="I310" s="149">
        <v>18.107308719999999</v>
      </c>
      <c r="J310" s="111">
        <v>42005</v>
      </c>
      <c r="K310" s="111">
        <v>41936</v>
      </c>
      <c r="L310" s="111">
        <v>43100</v>
      </c>
      <c r="M310" s="111">
        <v>43677</v>
      </c>
      <c r="N310" t="s">
        <v>12111</v>
      </c>
      <c r="O310" t="s">
        <v>12824</v>
      </c>
      <c r="P310" t="s">
        <v>12825</v>
      </c>
    </row>
    <row r="311" spans="1:16" x14ac:dyDescent="0.25">
      <c r="A311" t="s">
        <v>68</v>
      </c>
      <c r="B311" s="167" t="s">
        <v>12826</v>
      </c>
      <c r="C311" s="167" t="s">
        <v>12799</v>
      </c>
      <c r="D311" t="s">
        <v>12073</v>
      </c>
      <c r="E311" t="s">
        <v>12074</v>
      </c>
      <c r="F311" t="s">
        <v>1954</v>
      </c>
      <c r="G311" s="150">
        <v>1E-4</v>
      </c>
      <c r="H311" s="150">
        <v>0</v>
      </c>
      <c r="I311" s="149">
        <v>18.808067569999999</v>
      </c>
      <c r="J311" s="111">
        <v>42094</v>
      </c>
      <c r="K311" s="111">
        <v>42536</v>
      </c>
      <c r="L311" s="111">
        <v>42704</v>
      </c>
      <c r="M311" s="111">
        <v>45290</v>
      </c>
      <c r="N311" t="s">
        <v>12111</v>
      </c>
      <c r="O311" t="s">
        <v>12827</v>
      </c>
      <c r="P311" t="s">
        <v>12828</v>
      </c>
    </row>
    <row r="312" spans="1:16" x14ac:dyDescent="0.25">
      <c r="A312" t="s">
        <v>68</v>
      </c>
      <c r="B312" s="167" t="s">
        <v>12830</v>
      </c>
      <c r="C312" s="167" t="s">
        <v>12829</v>
      </c>
      <c r="D312" t="s">
        <v>12073</v>
      </c>
      <c r="E312" t="s">
        <v>12074</v>
      </c>
      <c r="F312" t="s">
        <v>28225</v>
      </c>
      <c r="G312" s="150">
        <v>0.97170000000000001</v>
      </c>
      <c r="H312" s="150">
        <v>0</v>
      </c>
      <c r="I312" s="149">
        <v>2.91411</v>
      </c>
      <c r="J312" s="111">
        <v>41699</v>
      </c>
      <c r="K312" s="111">
        <v>41699</v>
      </c>
      <c r="L312" s="111">
        <v>42551</v>
      </c>
      <c r="M312" s="111">
        <v>43190</v>
      </c>
      <c r="N312" t="s">
        <v>12831</v>
      </c>
      <c r="O312" t="s">
        <v>12832</v>
      </c>
      <c r="P312" t="s">
        <v>12833</v>
      </c>
    </row>
    <row r="313" spans="1:16" x14ac:dyDescent="0.25">
      <c r="A313" t="s">
        <v>68</v>
      </c>
      <c r="B313" s="167" t="s">
        <v>12830</v>
      </c>
      <c r="C313" s="167" t="s">
        <v>12834</v>
      </c>
      <c r="D313" t="s">
        <v>12073</v>
      </c>
      <c r="E313" t="s">
        <v>12074</v>
      </c>
      <c r="F313" t="s">
        <v>28225</v>
      </c>
      <c r="G313" s="150">
        <v>0.9224</v>
      </c>
      <c r="H313" s="150">
        <v>0</v>
      </c>
      <c r="I313" s="149">
        <v>9.3201780000000003</v>
      </c>
      <c r="J313" s="111">
        <v>41699</v>
      </c>
      <c r="K313" s="111">
        <v>41699</v>
      </c>
      <c r="L313" s="111">
        <v>42520</v>
      </c>
      <c r="M313" s="111">
        <v>43464</v>
      </c>
      <c r="N313" t="s">
        <v>12831</v>
      </c>
      <c r="O313" t="s">
        <v>12835</v>
      </c>
      <c r="P313" t="s">
        <v>12836</v>
      </c>
    </row>
    <row r="314" spans="1:16" x14ac:dyDescent="0.25">
      <c r="A314" t="s">
        <v>61</v>
      </c>
      <c r="B314" s="167" t="s">
        <v>11816</v>
      </c>
      <c r="C314" s="167" t="s">
        <v>12837</v>
      </c>
      <c r="D314" t="s">
        <v>12838</v>
      </c>
      <c r="E314" t="s">
        <v>12839</v>
      </c>
      <c r="F314" t="s">
        <v>11800</v>
      </c>
      <c r="G314" s="150">
        <v>0.10099999999999999</v>
      </c>
      <c r="H314" s="150">
        <v>0.25640000000000002</v>
      </c>
      <c r="I314" s="149">
        <v>3.75980128</v>
      </c>
      <c r="J314" s="111">
        <v>42734</v>
      </c>
      <c r="K314" s="111">
        <v>42719</v>
      </c>
      <c r="L314" s="111">
        <v>42948</v>
      </c>
      <c r="M314" s="111">
        <v>43464</v>
      </c>
      <c r="N314" t="s">
        <v>12111</v>
      </c>
      <c r="O314" t="s">
        <v>12840</v>
      </c>
      <c r="P314" t="s">
        <v>12841</v>
      </c>
    </row>
    <row r="315" spans="1:16" x14ac:dyDescent="0.25">
      <c r="A315" t="s">
        <v>55</v>
      </c>
      <c r="B315" s="167" t="s">
        <v>12843</v>
      </c>
      <c r="C315" s="167" t="s">
        <v>12842</v>
      </c>
      <c r="D315" t="s">
        <v>12838</v>
      </c>
      <c r="E315" t="s">
        <v>12839</v>
      </c>
      <c r="F315" t="s">
        <v>28224</v>
      </c>
      <c r="G315" s="150">
        <v>1E-4</v>
      </c>
      <c r="H315" s="150">
        <v>2.8999999999999998E-2</v>
      </c>
      <c r="I315" s="149">
        <v>3.4496580200000002</v>
      </c>
      <c r="J315" s="111">
        <v>42734</v>
      </c>
      <c r="K315" s="111">
        <v>43008</v>
      </c>
      <c r="L315" s="111">
        <v>43009</v>
      </c>
      <c r="M315" s="111">
        <v>43464</v>
      </c>
      <c r="N315" t="s">
        <v>12111</v>
      </c>
      <c r="O315" t="s">
        <v>12844</v>
      </c>
      <c r="P315" t="s">
        <v>12845</v>
      </c>
    </row>
    <row r="316" spans="1:16" x14ac:dyDescent="0.25">
      <c r="A316" t="s">
        <v>65</v>
      </c>
      <c r="B316" s="167" t="s">
        <v>12104</v>
      </c>
      <c r="C316" s="167" t="s">
        <v>12846</v>
      </c>
      <c r="D316" t="s">
        <v>12838</v>
      </c>
      <c r="E316" t="s">
        <v>12839</v>
      </c>
      <c r="F316" t="s">
        <v>28225</v>
      </c>
      <c r="G316" s="150">
        <v>0.47</v>
      </c>
      <c r="H316" s="150">
        <v>1</v>
      </c>
      <c r="I316" s="149">
        <v>4.1816403099999997</v>
      </c>
      <c r="J316" s="111">
        <v>41979</v>
      </c>
      <c r="K316" s="111">
        <v>42258</v>
      </c>
      <c r="L316" s="111">
        <v>42189</v>
      </c>
      <c r="M316" s="111">
        <v>43373</v>
      </c>
      <c r="N316" t="s">
        <v>12111</v>
      </c>
      <c r="O316" t="s">
        <v>12847</v>
      </c>
      <c r="P316" t="s">
        <v>12848</v>
      </c>
    </row>
    <row r="317" spans="1:16" x14ac:dyDescent="0.25">
      <c r="A317" t="s">
        <v>53</v>
      </c>
      <c r="B317" s="167" t="s">
        <v>12850</v>
      </c>
      <c r="C317" s="167" t="s">
        <v>12849</v>
      </c>
      <c r="D317" t="s">
        <v>11260</v>
      </c>
      <c r="E317" t="s">
        <v>12074</v>
      </c>
      <c r="F317" t="s">
        <v>28223</v>
      </c>
      <c r="G317" s="150">
        <v>0.95819999999999994</v>
      </c>
      <c r="H317" s="150">
        <v>0</v>
      </c>
      <c r="I317" s="149">
        <v>726.42</v>
      </c>
      <c r="J317" s="111">
        <v>40389</v>
      </c>
      <c r="K317" s="111">
        <v>40351</v>
      </c>
      <c r="L317" s="111">
        <v>41153</v>
      </c>
      <c r="M317" s="111">
        <v>43281</v>
      </c>
      <c r="N317" t="s">
        <v>12111</v>
      </c>
      <c r="O317" t="s">
        <v>1954</v>
      </c>
      <c r="P317" t="s">
        <v>1954</v>
      </c>
    </row>
    <row r="318" spans="1:16" x14ac:dyDescent="0.25">
      <c r="A318" t="s">
        <v>65</v>
      </c>
      <c r="B318" s="167" t="s">
        <v>11844</v>
      </c>
      <c r="C318" s="167" t="s">
        <v>12851</v>
      </c>
      <c r="D318" t="s">
        <v>11260</v>
      </c>
      <c r="E318" t="s">
        <v>12074</v>
      </c>
      <c r="F318" t="s">
        <v>28223</v>
      </c>
      <c r="G318" s="150">
        <v>0.21289999999999998</v>
      </c>
      <c r="H318" s="150">
        <v>0</v>
      </c>
      <c r="I318" s="149">
        <v>95.290000000000404</v>
      </c>
      <c r="J318" s="111">
        <v>40238</v>
      </c>
      <c r="K318" s="111">
        <v>41096</v>
      </c>
      <c r="L318" s="111">
        <v>41426</v>
      </c>
      <c r="M318" s="111">
        <v>44195</v>
      </c>
      <c r="N318" t="s">
        <v>12111</v>
      </c>
      <c r="O318" t="s">
        <v>1954</v>
      </c>
      <c r="P318" t="s">
        <v>1954</v>
      </c>
    </row>
    <row r="319" spans="1:16" x14ac:dyDescent="0.25">
      <c r="A319" t="s">
        <v>65</v>
      </c>
      <c r="B319" s="167" t="s">
        <v>11844</v>
      </c>
      <c r="C319" s="167" t="s">
        <v>12852</v>
      </c>
      <c r="D319" t="s">
        <v>11260</v>
      </c>
      <c r="E319" t="s">
        <v>12074</v>
      </c>
      <c r="F319" t="s">
        <v>28223</v>
      </c>
      <c r="G319" s="150">
        <v>0.72489999999999999</v>
      </c>
      <c r="H319" s="150">
        <v>0</v>
      </c>
      <c r="I319" s="149">
        <v>83</v>
      </c>
      <c r="J319" s="111">
        <v>40238</v>
      </c>
      <c r="K319" s="111">
        <v>41445</v>
      </c>
      <c r="L319" s="111">
        <v>41153</v>
      </c>
      <c r="M319" s="111">
        <v>43464</v>
      </c>
      <c r="N319" t="s">
        <v>12111</v>
      </c>
      <c r="O319" t="s">
        <v>1954</v>
      </c>
      <c r="P319" t="s">
        <v>1954</v>
      </c>
    </row>
    <row r="320" spans="1:16" x14ac:dyDescent="0.25">
      <c r="A320" t="s">
        <v>65</v>
      </c>
      <c r="B320" s="167" t="s">
        <v>11844</v>
      </c>
      <c r="C320" s="167" t="s">
        <v>12853</v>
      </c>
      <c r="D320" t="s">
        <v>11260</v>
      </c>
      <c r="E320" t="s">
        <v>12074</v>
      </c>
      <c r="F320" t="s">
        <v>11800</v>
      </c>
      <c r="G320" s="150">
        <v>0.69</v>
      </c>
      <c r="H320" s="150">
        <v>0</v>
      </c>
      <c r="I320" s="149">
        <v>31.52</v>
      </c>
      <c r="J320" s="111">
        <v>40238</v>
      </c>
      <c r="K320" s="111">
        <v>41130</v>
      </c>
      <c r="L320" s="111">
        <v>41334</v>
      </c>
      <c r="M320" s="111">
        <v>43464</v>
      </c>
      <c r="N320" t="s">
        <v>12111</v>
      </c>
      <c r="O320" t="s">
        <v>1954</v>
      </c>
      <c r="P320" t="s">
        <v>1954</v>
      </c>
    </row>
    <row r="321" spans="1:16" x14ac:dyDescent="0.25">
      <c r="A321" t="s">
        <v>65</v>
      </c>
      <c r="B321" s="167" t="s">
        <v>11844</v>
      </c>
      <c r="C321" s="167" t="s">
        <v>12854</v>
      </c>
      <c r="D321" t="s">
        <v>11260</v>
      </c>
      <c r="E321" t="s">
        <v>12074</v>
      </c>
      <c r="F321" t="s">
        <v>28223</v>
      </c>
      <c r="G321" s="150">
        <v>0.25730000000000003</v>
      </c>
      <c r="H321" s="150">
        <v>0</v>
      </c>
      <c r="I321" s="149">
        <v>52.6700000000003</v>
      </c>
      <c r="J321" s="111">
        <v>40238</v>
      </c>
      <c r="K321" s="111">
        <v>40988</v>
      </c>
      <c r="L321" s="111">
        <v>41426</v>
      </c>
      <c r="M321" s="111">
        <v>44195</v>
      </c>
      <c r="N321" t="s">
        <v>12111</v>
      </c>
      <c r="O321" t="s">
        <v>1954</v>
      </c>
      <c r="P321" t="s">
        <v>1954</v>
      </c>
    </row>
    <row r="322" spans="1:16" x14ac:dyDescent="0.25">
      <c r="A322" t="s">
        <v>60</v>
      </c>
      <c r="B322" s="167" t="s">
        <v>12856</v>
      </c>
      <c r="C322" s="167" t="s">
        <v>12855</v>
      </c>
      <c r="D322" t="s">
        <v>11260</v>
      </c>
      <c r="E322" t="s">
        <v>12074</v>
      </c>
      <c r="F322" t="s">
        <v>28226</v>
      </c>
      <c r="G322" s="150">
        <v>0.72060000000000002</v>
      </c>
      <c r="H322" s="150">
        <v>0</v>
      </c>
      <c r="I322" s="149">
        <v>58.08</v>
      </c>
      <c r="J322" s="111">
        <v>40269</v>
      </c>
      <c r="K322" s="111">
        <v>40653</v>
      </c>
      <c r="L322" s="111">
        <v>41244</v>
      </c>
      <c r="M322" s="111">
        <v>43464</v>
      </c>
      <c r="N322" t="s">
        <v>11802</v>
      </c>
      <c r="O322" t="s">
        <v>1954</v>
      </c>
      <c r="P322" t="s">
        <v>1954</v>
      </c>
    </row>
    <row r="323" spans="1:16" x14ac:dyDescent="0.25">
      <c r="A323" t="s">
        <v>48</v>
      </c>
      <c r="B323" s="167" t="s">
        <v>12858</v>
      </c>
      <c r="C323" s="167" t="s">
        <v>12857</v>
      </c>
      <c r="D323" t="s">
        <v>12838</v>
      </c>
      <c r="E323" t="s">
        <v>12839</v>
      </c>
      <c r="F323" t="s">
        <v>28224</v>
      </c>
      <c r="G323" s="150">
        <v>0.15</v>
      </c>
      <c r="H323" s="150">
        <v>0.81950000000000001</v>
      </c>
      <c r="I323" s="149">
        <v>3.13350749</v>
      </c>
      <c r="J323" s="111">
        <v>41980</v>
      </c>
      <c r="K323" s="111">
        <v>42284</v>
      </c>
      <c r="L323" s="111">
        <v>42160</v>
      </c>
      <c r="M323" s="111">
        <v>43464</v>
      </c>
      <c r="N323" t="s">
        <v>12111</v>
      </c>
      <c r="O323" t="s">
        <v>12859</v>
      </c>
      <c r="P323" t="s">
        <v>12860</v>
      </c>
    </row>
    <row r="324" spans="1:16" x14ac:dyDescent="0.25">
      <c r="A324" t="s">
        <v>60</v>
      </c>
      <c r="B324" s="167" t="s">
        <v>12856</v>
      </c>
      <c r="C324" s="167" t="s">
        <v>12861</v>
      </c>
      <c r="D324" t="s">
        <v>11260</v>
      </c>
      <c r="E324" t="s">
        <v>12074</v>
      </c>
      <c r="F324" t="s">
        <v>11800</v>
      </c>
      <c r="G324" s="150">
        <v>0.81269999999999998</v>
      </c>
      <c r="H324" s="150">
        <v>0</v>
      </c>
      <c r="I324" s="149">
        <v>24.56</v>
      </c>
      <c r="J324" s="111">
        <v>40210</v>
      </c>
      <c r="K324" s="111">
        <v>40673</v>
      </c>
      <c r="L324" s="111">
        <v>41244</v>
      </c>
      <c r="M324" s="111">
        <v>43464</v>
      </c>
      <c r="N324" t="s">
        <v>11802</v>
      </c>
      <c r="O324" t="s">
        <v>1954</v>
      </c>
      <c r="P324" t="s">
        <v>1954</v>
      </c>
    </row>
    <row r="325" spans="1:16" x14ac:dyDescent="0.25">
      <c r="A325" t="s">
        <v>53</v>
      </c>
      <c r="B325" s="167" t="s">
        <v>12863</v>
      </c>
      <c r="C325" s="167" t="s">
        <v>12862</v>
      </c>
      <c r="D325" t="s">
        <v>12838</v>
      </c>
      <c r="E325" t="s">
        <v>12839</v>
      </c>
      <c r="F325" t="s">
        <v>28224</v>
      </c>
      <c r="G325" s="150">
        <v>0.24299999999999999</v>
      </c>
      <c r="H325" s="150">
        <v>1</v>
      </c>
      <c r="I325" s="149">
        <v>4.1389563799999998</v>
      </c>
      <c r="J325" s="111">
        <v>41982</v>
      </c>
      <c r="K325" s="111">
        <v>42292</v>
      </c>
      <c r="L325" s="111">
        <v>42192</v>
      </c>
      <c r="M325" s="111">
        <v>43464</v>
      </c>
      <c r="N325" t="s">
        <v>12111</v>
      </c>
      <c r="O325" t="s">
        <v>12864</v>
      </c>
      <c r="P325" t="s">
        <v>12865</v>
      </c>
    </row>
    <row r="326" spans="1:16" x14ac:dyDescent="0.25">
      <c r="A326" t="s">
        <v>67</v>
      </c>
      <c r="B326" s="167" t="s">
        <v>12867</v>
      </c>
      <c r="C326" s="167" t="s">
        <v>12866</v>
      </c>
      <c r="D326" t="s">
        <v>12838</v>
      </c>
      <c r="E326" t="s">
        <v>12839</v>
      </c>
      <c r="F326" t="s">
        <v>28224</v>
      </c>
      <c r="G326" s="150">
        <v>0.12</v>
      </c>
      <c r="H326" s="150">
        <v>0.92890000000000006</v>
      </c>
      <c r="I326" s="149">
        <v>3.7369006699999998</v>
      </c>
      <c r="J326" s="111">
        <v>41983</v>
      </c>
      <c r="K326" s="111">
        <v>42171</v>
      </c>
      <c r="L326" s="111">
        <v>42193</v>
      </c>
      <c r="M326" s="111">
        <v>43464</v>
      </c>
      <c r="N326" t="s">
        <v>12111</v>
      </c>
      <c r="O326" t="s">
        <v>12868</v>
      </c>
      <c r="P326" t="s">
        <v>12869</v>
      </c>
    </row>
    <row r="327" spans="1:16" x14ac:dyDescent="0.25">
      <c r="A327" t="s">
        <v>68</v>
      </c>
      <c r="B327" s="167" t="s">
        <v>12774</v>
      </c>
      <c r="C327" s="167" t="s">
        <v>12870</v>
      </c>
      <c r="D327" t="s">
        <v>12838</v>
      </c>
      <c r="E327" t="s">
        <v>12839</v>
      </c>
      <c r="F327" t="s">
        <v>28224</v>
      </c>
      <c r="G327" s="150">
        <v>1E-4</v>
      </c>
      <c r="H327" s="150">
        <v>0.1133</v>
      </c>
      <c r="I327" s="149">
        <v>3.2284835799999998</v>
      </c>
      <c r="J327" s="111">
        <v>42734</v>
      </c>
      <c r="K327" s="111">
        <v>43130</v>
      </c>
      <c r="L327" s="111">
        <v>42948</v>
      </c>
      <c r="M327" s="111">
        <v>43415</v>
      </c>
      <c r="N327" t="s">
        <v>12111</v>
      </c>
      <c r="O327" t="s">
        <v>12871</v>
      </c>
      <c r="P327" t="s">
        <v>12872</v>
      </c>
    </row>
    <row r="328" spans="1:16" x14ac:dyDescent="0.25">
      <c r="A328" t="s">
        <v>53</v>
      </c>
      <c r="B328" s="167" t="s">
        <v>12874</v>
      </c>
      <c r="C328" s="167" t="s">
        <v>12873</v>
      </c>
      <c r="D328" t="s">
        <v>12838</v>
      </c>
      <c r="E328" t="s">
        <v>12839</v>
      </c>
      <c r="F328" t="s">
        <v>28224</v>
      </c>
      <c r="G328" s="150">
        <v>4.0000000000000001E-3</v>
      </c>
      <c r="H328" s="150">
        <v>0.1704</v>
      </c>
      <c r="I328" s="149">
        <v>3.7064950200000002</v>
      </c>
      <c r="J328" s="111">
        <v>41986</v>
      </c>
      <c r="K328" s="111">
        <v>43038</v>
      </c>
      <c r="L328" s="111">
        <v>42196</v>
      </c>
      <c r="M328" s="111">
        <v>43465</v>
      </c>
      <c r="N328" t="s">
        <v>12111</v>
      </c>
      <c r="O328" t="s">
        <v>12875</v>
      </c>
      <c r="P328" t="s">
        <v>12876</v>
      </c>
    </row>
    <row r="329" spans="1:16" x14ac:dyDescent="0.25">
      <c r="A329" t="s">
        <v>50</v>
      </c>
      <c r="B329" s="167" t="s">
        <v>12878</v>
      </c>
      <c r="C329" s="167" t="s">
        <v>12877</v>
      </c>
      <c r="D329" t="s">
        <v>12838</v>
      </c>
      <c r="E329" t="s">
        <v>12839</v>
      </c>
      <c r="F329" t="s">
        <v>28224</v>
      </c>
      <c r="G329" s="150">
        <v>1E-4</v>
      </c>
      <c r="H329" s="150">
        <v>0.10390000000000001</v>
      </c>
      <c r="I329" s="149">
        <v>3.51978619</v>
      </c>
      <c r="J329" s="111">
        <v>42734</v>
      </c>
      <c r="K329" s="111">
        <v>43101</v>
      </c>
      <c r="L329" s="111">
        <v>42948</v>
      </c>
      <c r="M329" s="111">
        <v>43464</v>
      </c>
      <c r="N329" t="s">
        <v>12111</v>
      </c>
      <c r="O329" t="s">
        <v>12879</v>
      </c>
      <c r="P329" t="s">
        <v>12880</v>
      </c>
    </row>
    <row r="330" spans="1:16" x14ac:dyDescent="0.25">
      <c r="A330" t="s">
        <v>51</v>
      </c>
      <c r="B330" s="167" t="s">
        <v>12882</v>
      </c>
      <c r="C330" s="167" t="s">
        <v>12881</v>
      </c>
      <c r="D330" t="s">
        <v>12838</v>
      </c>
      <c r="E330" t="s">
        <v>12839</v>
      </c>
      <c r="F330" t="s">
        <v>28224</v>
      </c>
      <c r="G330" s="150">
        <v>0.06</v>
      </c>
      <c r="H330" s="150">
        <v>1</v>
      </c>
      <c r="I330" s="149">
        <v>3.78335774</v>
      </c>
      <c r="J330" s="111">
        <v>41986</v>
      </c>
      <c r="K330" s="111">
        <v>42258</v>
      </c>
      <c r="L330" s="111">
        <v>42196</v>
      </c>
      <c r="M330" s="111">
        <v>43464</v>
      </c>
      <c r="N330" t="s">
        <v>12111</v>
      </c>
      <c r="O330" t="s">
        <v>12883</v>
      </c>
      <c r="P330" t="s">
        <v>12884</v>
      </c>
    </row>
    <row r="331" spans="1:16" x14ac:dyDescent="0.25">
      <c r="A331" t="s">
        <v>56</v>
      </c>
      <c r="B331" s="167" t="s">
        <v>12886</v>
      </c>
      <c r="C331" s="167" t="s">
        <v>12885</v>
      </c>
      <c r="D331" t="s">
        <v>12838</v>
      </c>
      <c r="E331" t="s">
        <v>12839</v>
      </c>
      <c r="F331" t="s">
        <v>28226</v>
      </c>
      <c r="G331" s="150">
        <v>0.56000000000000005</v>
      </c>
      <c r="H331" s="150">
        <v>1</v>
      </c>
      <c r="I331" s="149">
        <v>3.9691901600000001</v>
      </c>
      <c r="J331" s="111">
        <v>41986</v>
      </c>
      <c r="K331" s="111">
        <v>42258</v>
      </c>
      <c r="L331" s="111">
        <v>42196</v>
      </c>
      <c r="M331" s="111">
        <v>43464</v>
      </c>
      <c r="N331" t="s">
        <v>12111</v>
      </c>
      <c r="O331" t="s">
        <v>12887</v>
      </c>
      <c r="P331" t="s">
        <v>12888</v>
      </c>
    </row>
    <row r="332" spans="1:16" x14ac:dyDescent="0.25">
      <c r="A332" t="s">
        <v>53</v>
      </c>
      <c r="B332" s="167" t="s">
        <v>12890</v>
      </c>
      <c r="C332" s="167" t="s">
        <v>12889</v>
      </c>
      <c r="D332" t="s">
        <v>12838</v>
      </c>
      <c r="E332" t="s">
        <v>12839</v>
      </c>
      <c r="F332" t="s">
        <v>11800</v>
      </c>
      <c r="G332" s="150">
        <v>4.8999999999999998E-3</v>
      </c>
      <c r="H332" s="150">
        <v>9.9100000000000008E-2</v>
      </c>
      <c r="I332" s="149">
        <v>4.0312169100000004</v>
      </c>
      <c r="J332" s="111">
        <v>42734</v>
      </c>
      <c r="K332" s="111">
        <v>42915</v>
      </c>
      <c r="L332" s="111">
        <v>43009</v>
      </c>
      <c r="M332" s="111">
        <v>43464</v>
      </c>
      <c r="N332" t="s">
        <v>12111</v>
      </c>
      <c r="O332" t="s">
        <v>12891</v>
      </c>
      <c r="P332" t="s">
        <v>12892</v>
      </c>
    </row>
    <row r="333" spans="1:16" x14ac:dyDescent="0.25">
      <c r="A333" t="s">
        <v>47</v>
      </c>
      <c r="B333" s="167" t="s">
        <v>12894</v>
      </c>
      <c r="C333" s="167" t="s">
        <v>12893</v>
      </c>
      <c r="D333" t="s">
        <v>12838</v>
      </c>
      <c r="E333" t="s">
        <v>12839</v>
      </c>
      <c r="F333" t="s">
        <v>28224</v>
      </c>
      <c r="G333" s="150">
        <v>0.03</v>
      </c>
      <c r="H333" s="150">
        <v>1</v>
      </c>
      <c r="I333" s="149">
        <v>3.9132147399999999</v>
      </c>
      <c r="J333" s="111">
        <v>41976</v>
      </c>
      <c r="K333" s="111">
        <v>42258</v>
      </c>
      <c r="L333" s="111">
        <v>42186</v>
      </c>
      <c r="M333" s="111">
        <v>43465</v>
      </c>
      <c r="N333" t="s">
        <v>12111</v>
      </c>
      <c r="O333" t="s">
        <v>12895</v>
      </c>
      <c r="P333" t="s">
        <v>12896</v>
      </c>
    </row>
    <row r="334" spans="1:16" x14ac:dyDescent="0.25">
      <c r="A334" t="s">
        <v>52</v>
      </c>
      <c r="B334" s="167" t="s">
        <v>12898</v>
      </c>
      <c r="C334" s="167" t="s">
        <v>12897</v>
      </c>
      <c r="D334" t="s">
        <v>12838</v>
      </c>
      <c r="E334" t="s">
        <v>12839</v>
      </c>
      <c r="F334" t="s">
        <v>28226</v>
      </c>
      <c r="G334" s="150">
        <v>1E-4</v>
      </c>
      <c r="H334" s="150">
        <v>0.45539999999999997</v>
      </c>
      <c r="I334" s="149">
        <v>3.1347380600000001</v>
      </c>
      <c r="J334" s="111">
        <v>41986</v>
      </c>
      <c r="K334" s="111">
        <v>42978</v>
      </c>
      <c r="L334" s="111">
        <v>42166</v>
      </c>
      <c r="M334" s="111">
        <v>43464</v>
      </c>
      <c r="N334" t="s">
        <v>12111</v>
      </c>
      <c r="O334" t="s">
        <v>12899</v>
      </c>
      <c r="P334" t="s">
        <v>12900</v>
      </c>
    </row>
    <row r="335" spans="1:16" x14ac:dyDescent="0.25">
      <c r="A335" t="s">
        <v>56</v>
      </c>
      <c r="B335" s="167" t="s">
        <v>12902</v>
      </c>
      <c r="C335" s="167" t="s">
        <v>12901</v>
      </c>
      <c r="D335" t="s">
        <v>12838</v>
      </c>
      <c r="E335" t="s">
        <v>12839</v>
      </c>
      <c r="F335" t="s">
        <v>28224</v>
      </c>
      <c r="G335" s="150">
        <v>0.24</v>
      </c>
      <c r="H335" s="150">
        <v>0.8962</v>
      </c>
      <c r="I335" s="149">
        <v>3.91219304</v>
      </c>
      <c r="J335" s="111">
        <v>41982</v>
      </c>
      <c r="K335" s="111">
        <v>42020</v>
      </c>
      <c r="L335" s="111">
        <v>42192</v>
      </c>
      <c r="M335" s="111">
        <v>43464</v>
      </c>
      <c r="N335" t="s">
        <v>12111</v>
      </c>
      <c r="O335" t="s">
        <v>12903</v>
      </c>
      <c r="P335" t="s">
        <v>12904</v>
      </c>
    </row>
    <row r="336" spans="1:16" x14ac:dyDescent="0.25">
      <c r="A336" t="s">
        <v>61</v>
      </c>
      <c r="B336" s="167" t="s">
        <v>12906</v>
      </c>
      <c r="C336" s="167" t="s">
        <v>12905</v>
      </c>
      <c r="D336" t="s">
        <v>12838</v>
      </c>
      <c r="E336" t="s">
        <v>12839</v>
      </c>
      <c r="F336" t="s">
        <v>11800</v>
      </c>
      <c r="G336" s="150">
        <v>0.08</v>
      </c>
      <c r="H336" s="150">
        <v>0.57779999999999998</v>
      </c>
      <c r="I336" s="149">
        <v>3.5966880300000001</v>
      </c>
      <c r="J336" s="111">
        <v>41983</v>
      </c>
      <c r="K336" s="111">
        <v>42353</v>
      </c>
      <c r="L336" s="111">
        <v>42163</v>
      </c>
      <c r="M336" s="111">
        <v>43464</v>
      </c>
      <c r="N336" t="s">
        <v>12111</v>
      </c>
      <c r="O336" t="s">
        <v>12907</v>
      </c>
      <c r="P336" t="s">
        <v>12908</v>
      </c>
    </row>
    <row r="337" spans="1:16" ht="30" x14ac:dyDescent="0.25">
      <c r="A337" t="s">
        <v>61</v>
      </c>
      <c r="B337" s="167" t="s">
        <v>12911</v>
      </c>
      <c r="C337" s="167" t="s">
        <v>12909</v>
      </c>
      <c r="D337" t="s">
        <v>12910</v>
      </c>
      <c r="E337" t="s">
        <v>12074</v>
      </c>
      <c r="F337" t="s">
        <v>28223</v>
      </c>
      <c r="G337" s="150">
        <v>4.3700000000000003E-2</v>
      </c>
      <c r="H337" s="150">
        <v>0</v>
      </c>
      <c r="I337" s="149">
        <v>102.93836801</v>
      </c>
      <c r="J337" s="111">
        <v>41759</v>
      </c>
      <c r="K337" s="111">
        <v>41955</v>
      </c>
      <c r="L337" s="111">
        <v>42124</v>
      </c>
      <c r="M337" s="111">
        <v>43464</v>
      </c>
      <c r="N337" t="s">
        <v>11802</v>
      </c>
      <c r="O337" t="s">
        <v>12912</v>
      </c>
      <c r="P337" t="s">
        <v>12913</v>
      </c>
    </row>
    <row r="338" spans="1:16" x14ac:dyDescent="0.25">
      <c r="A338" t="s">
        <v>52</v>
      </c>
      <c r="B338" s="167" t="s">
        <v>12915</v>
      </c>
      <c r="C338" s="167" t="s">
        <v>12914</v>
      </c>
      <c r="D338" t="s">
        <v>12378</v>
      </c>
      <c r="E338" t="s">
        <v>12379</v>
      </c>
      <c r="F338" t="s">
        <v>28225</v>
      </c>
      <c r="G338" s="150">
        <v>0.23100000000000001</v>
      </c>
      <c r="H338" s="150">
        <v>0</v>
      </c>
      <c r="I338" s="149">
        <v>0.50973036999999999</v>
      </c>
      <c r="J338" t="s">
        <v>1954</v>
      </c>
      <c r="K338" s="111">
        <v>42706</v>
      </c>
      <c r="L338" s="111">
        <v>42703</v>
      </c>
      <c r="M338" s="111">
        <v>43440</v>
      </c>
      <c r="N338" t="s">
        <v>11802</v>
      </c>
      <c r="O338" t="s">
        <v>12916</v>
      </c>
      <c r="P338" t="s">
        <v>12917</v>
      </c>
    </row>
    <row r="339" spans="1:16" x14ac:dyDescent="0.25">
      <c r="A339" t="s">
        <v>51</v>
      </c>
      <c r="B339" s="167" t="s">
        <v>12918</v>
      </c>
      <c r="C339" s="167" t="s">
        <v>12383</v>
      </c>
      <c r="D339" t="s">
        <v>12378</v>
      </c>
      <c r="E339" t="s">
        <v>12379</v>
      </c>
      <c r="F339" t="s">
        <v>1954</v>
      </c>
      <c r="G339" s="150">
        <v>0.71750000000000003</v>
      </c>
      <c r="H339" s="150">
        <v>0.74</v>
      </c>
      <c r="I339" s="149">
        <v>0.18346976000000001</v>
      </c>
      <c r="J339" s="111">
        <v>41960</v>
      </c>
      <c r="K339" s="111">
        <v>41913</v>
      </c>
      <c r="L339" s="111">
        <v>42666</v>
      </c>
      <c r="M339" s="111">
        <v>43210</v>
      </c>
      <c r="N339" t="s">
        <v>12111</v>
      </c>
      <c r="O339" t="s">
        <v>12919</v>
      </c>
      <c r="P339" t="s">
        <v>12920</v>
      </c>
    </row>
    <row r="340" spans="1:16" x14ac:dyDescent="0.25">
      <c r="A340" t="s">
        <v>54</v>
      </c>
      <c r="B340" s="167" t="s">
        <v>12921</v>
      </c>
      <c r="C340" s="167" t="s">
        <v>12383</v>
      </c>
      <c r="D340" t="s">
        <v>12378</v>
      </c>
      <c r="E340" t="s">
        <v>12379</v>
      </c>
      <c r="F340" t="s">
        <v>1954</v>
      </c>
      <c r="G340" s="150">
        <v>3.5699999999999996E-2</v>
      </c>
      <c r="H340" s="150">
        <v>0.15</v>
      </c>
      <c r="I340" s="149">
        <v>0.18497667000000001</v>
      </c>
      <c r="J340" s="111">
        <v>42331</v>
      </c>
      <c r="K340" s="111">
        <v>42331</v>
      </c>
      <c r="L340" s="111">
        <v>42997</v>
      </c>
      <c r="M340" s="111">
        <v>43178</v>
      </c>
      <c r="N340" t="s">
        <v>12111</v>
      </c>
      <c r="O340" t="s">
        <v>12922</v>
      </c>
      <c r="P340" t="s">
        <v>12923</v>
      </c>
    </row>
    <row r="341" spans="1:16" x14ac:dyDescent="0.25">
      <c r="A341" t="s">
        <v>54</v>
      </c>
      <c r="B341" s="167" t="s">
        <v>12924</v>
      </c>
      <c r="C341" s="167" t="s">
        <v>12383</v>
      </c>
      <c r="D341" t="s">
        <v>12378</v>
      </c>
      <c r="E341" t="s">
        <v>12379</v>
      </c>
      <c r="F341" t="s">
        <v>1954</v>
      </c>
      <c r="G341" s="150">
        <v>0.69040000000000001</v>
      </c>
      <c r="H341" s="150">
        <v>0.75</v>
      </c>
      <c r="I341" s="149">
        <v>0.18278875999999999</v>
      </c>
      <c r="J341" s="111">
        <v>41877</v>
      </c>
      <c r="K341" s="111">
        <v>41806</v>
      </c>
      <c r="L341" s="111">
        <v>42432</v>
      </c>
      <c r="M341" s="111">
        <v>43311</v>
      </c>
      <c r="N341" t="s">
        <v>12111</v>
      </c>
      <c r="O341" t="s">
        <v>12925</v>
      </c>
      <c r="P341" t="s">
        <v>12926</v>
      </c>
    </row>
    <row r="342" spans="1:16" x14ac:dyDescent="0.25">
      <c r="A342" t="s">
        <v>65</v>
      </c>
      <c r="B342" s="167" t="s">
        <v>12927</v>
      </c>
      <c r="C342" s="167" t="s">
        <v>12377</v>
      </c>
      <c r="D342" t="s">
        <v>12378</v>
      </c>
      <c r="E342" t="s">
        <v>12379</v>
      </c>
      <c r="F342" t="s">
        <v>1954</v>
      </c>
      <c r="G342" s="150">
        <v>0.68510000000000004</v>
      </c>
      <c r="H342" s="150">
        <v>0.68</v>
      </c>
      <c r="I342" s="149">
        <v>0.245</v>
      </c>
      <c r="J342" s="111">
        <v>41848</v>
      </c>
      <c r="K342" s="111">
        <v>41826</v>
      </c>
      <c r="L342" s="111">
        <v>42302</v>
      </c>
      <c r="M342" s="111">
        <v>43141</v>
      </c>
      <c r="N342" t="s">
        <v>12111</v>
      </c>
      <c r="O342" t="s">
        <v>12928</v>
      </c>
      <c r="P342" t="s">
        <v>12929</v>
      </c>
    </row>
    <row r="343" spans="1:16" x14ac:dyDescent="0.25">
      <c r="A343" t="s">
        <v>65</v>
      </c>
      <c r="B343" s="167" t="s">
        <v>12930</v>
      </c>
      <c r="C343" s="167" t="s">
        <v>12377</v>
      </c>
      <c r="D343" t="s">
        <v>12378</v>
      </c>
      <c r="E343" t="s">
        <v>12379</v>
      </c>
      <c r="F343" t="s">
        <v>1954</v>
      </c>
      <c r="G343" s="150">
        <v>0.70900000000000007</v>
      </c>
      <c r="H343" s="150">
        <v>0.54</v>
      </c>
      <c r="I343" s="149">
        <v>0.18499831999999999</v>
      </c>
      <c r="J343" s="111">
        <v>42137</v>
      </c>
      <c r="K343" s="111">
        <v>42061</v>
      </c>
      <c r="L343" s="111">
        <v>42822</v>
      </c>
      <c r="M343" s="111">
        <v>43159</v>
      </c>
      <c r="N343" t="s">
        <v>12111</v>
      </c>
      <c r="O343" t="s">
        <v>12931</v>
      </c>
      <c r="P343" t="s">
        <v>12932</v>
      </c>
    </row>
    <row r="344" spans="1:16" x14ac:dyDescent="0.25">
      <c r="A344" t="s">
        <v>65</v>
      </c>
      <c r="B344" s="167" t="s">
        <v>12930</v>
      </c>
      <c r="C344" s="167" t="s">
        <v>12383</v>
      </c>
      <c r="D344" t="s">
        <v>12378</v>
      </c>
      <c r="E344" t="s">
        <v>12379</v>
      </c>
      <c r="F344" t="s">
        <v>1954</v>
      </c>
      <c r="G344" s="150">
        <v>0.66920000000000002</v>
      </c>
      <c r="H344" s="150">
        <v>0.67</v>
      </c>
      <c r="I344" s="149">
        <v>0.18444199999999999</v>
      </c>
      <c r="J344" s="111">
        <v>42137</v>
      </c>
      <c r="K344" s="111">
        <v>42061</v>
      </c>
      <c r="L344" s="111">
        <v>42822</v>
      </c>
      <c r="M344" s="111">
        <v>43159</v>
      </c>
      <c r="N344" t="s">
        <v>12111</v>
      </c>
      <c r="O344" t="s">
        <v>12933</v>
      </c>
      <c r="P344" t="s">
        <v>12934</v>
      </c>
    </row>
    <row r="345" spans="1:16" x14ac:dyDescent="0.25">
      <c r="A345" t="s">
        <v>60</v>
      </c>
      <c r="B345" s="167" t="s">
        <v>12935</v>
      </c>
      <c r="C345" s="167" t="s">
        <v>12383</v>
      </c>
      <c r="D345" t="s">
        <v>12378</v>
      </c>
      <c r="E345" t="s">
        <v>12379</v>
      </c>
      <c r="F345" t="s">
        <v>1954</v>
      </c>
      <c r="G345" s="150">
        <v>0.17199999999999999</v>
      </c>
      <c r="H345" s="150">
        <v>0.16</v>
      </c>
      <c r="I345" s="149">
        <v>0.24248775</v>
      </c>
      <c r="J345" s="111">
        <v>42291</v>
      </c>
      <c r="K345" s="111">
        <v>42083</v>
      </c>
      <c r="L345" s="111">
        <v>43081</v>
      </c>
      <c r="M345" s="111">
        <v>43174</v>
      </c>
      <c r="N345" t="s">
        <v>12111</v>
      </c>
      <c r="O345" t="s">
        <v>12936</v>
      </c>
      <c r="P345" t="s">
        <v>12937</v>
      </c>
    </row>
    <row r="346" spans="1:16" x14ac:dyDescent="0.25">
      <c r="A346" t="s">
        <v>60</v>
      </c>
      <c r="B346" s="167" t="s">
        <v>12938</v>
      </c>
      <c r="C346" s="167" t="s">
        <v>12383</v>
      </c>
      <c r="D346" t="s">
        <v>12378</v>
      </c>
      <c r="E346" t="s">
        <v>12379</v>
      </c>
      <c r="F346" t="s">
        <v>1954</v>
      </c>
      <c r="G346" s="150">
        <v>0.64749999999999996</v>
      </c>
      <c r="H346" s="150">
        <v>0.75</v>
      </c>
      <c r="I346" s="149">
        <v>0.24493280000000001</v>
      </c>
      <c r="J346" s="111">
        <v>41746</v>
      </c>
      <c r="K346" s="111">
        <v>41808</v>
      </c>
      <c r="L346" s="111">
        <v>42486</v>
      </c>
      <c r="M346" s="111">
        <v>43313</v>
      </c>
      <c r="N346" t="s">
        <v>12111</v>
      </c>
      <c r="O346" t="s">
        <v>12939</v>
      </c>
      <c r="P346" t="s">
        <v>12940</v>
      </c>
    </row>
    <row r="347" spans="1:16" x14ac:dyDescent="0.25">
      <c r="A347" t="s">
        <v>68</v>
      </c>
      <c r="B347" s="167" t="s">
        <v>12941</v>
      </c>
      <c r="C347" s="167" t="s">
        <v>12377</v>
      </c>
      <c r="D347" t="s">
        <v>12378</v>
      </c>
      <c r="E347" t="s">
        <v>12379</v>
      </c>
      <c r="F347" t="s">
        <v>1954</v>
      </c>
      <c r="G347" s="150">
        <v>0.41850000000000004</v>
      </c>
      <c r="H347" s="150">
        <v>0.41</v>
      </c>
      <c r="I347" s="149">
        <v>0.14679780000000001</v>
      </c>
      <c r="J347" s="111">
        <v>42086</v>
      </c>
      <c r="K347" s="111">
        <v>42065</v>
      </c>
      <c r="L347" s="111">
        <v>42542</v>
      </c>
      <c r="M347" s="111">
        <v>43240</v>
      </c>
      <c r="N347" t="s">
        <v>12111</v>
      </c>
      <c r="O347" t="s">
        <v>12942</v>
      </c>
      <c r="P347" t="s">
        <v>12943</v>
      </c>
    </row>
    <row r="348" spans="1:16" x14ac:dyDescent="0.25">
      <c r="A348" t="s">
        <v>68</v>
      </c>
      <c r="B348" s="167" t="s">
        <v>12944</v>
      </c>
      <c r="C348" s="167" t="s">
        <v>12383</v>
      </c>
      <c r="D348" t="s">
        <v>12378</v>
      </c>
      <c r="E348" t="s">
        <v>12379</v>
      </c>
      <c r="F348" t="s">
        <v>1954</v>
      </c>
      <c r="G348" s="150">
        <v>0.80879999999999996</v>
      </c>
      <c r="H348" s="150">
        <v>0.75</v>
      </c>
      <c r="I348" s="149">
        <v>0.17969806999999999</v>
      </c>
      <c r="J348" s="111">
        <v>42054</v>
      </c>
      <c r="K348" s="111">
        <v>41785</v>
      </c>
      <c r="L348" s="111">
        <v>42367</v>
      </c>
      <c r="M348" s="111">
        <v>43218</v>
      </c>
      <c r="N348" t="s">
        <v>12111</v>
      </c>
      <c r="O348" t="s">
        <v>12945</v>
      </c>
      <c r="P348" t="s">
        <v>12946</v>
      </c>
    </row>
    <row r="349" spans="1:16" x14ac:dyDescent="0.25">
      <c r="A349" t="s">
        <v>68</v>
      </c>
      <c r="B349" s="167" t="s">
        <v>12947</v>
      </c>
      <c r="C349" s="167" t="s">
        <v>12383</v>
      </c>
      <c r="D349" t="s">
        <v>12378</v>
      </c>
      <c r="E349" t="s">
        <v>12379</v>
      </c>
      <c r="F349" t="s">
        <v>1954</v>
      </c>
      <c r="G349" s="150">
        <v>0.6633</v>
      </c>
      <c r="H349" s="150">
        <v>0.66</v>
      </c>
      <c r="I349" s="149">
        <v>0.17839118000000001</v>
      </c>
      <c r="J349" s="111">
        <v>42201</v>
      </c>
      <c r="K349" s="111">
        <v>42163</v>
      </c>
      <c r="L349" s="111">
        <v>42486</v>
      </c>
      <c r="M349" s="111">
        <v>43141</v>
      </c>
      <c r="N349" t="s">
        <v>12111</v>
      </c>
      <c r="O349" t="s">
        <v>12948</v>
      </c>
      <c r="P349" t="s">
        <v>12949</v>
      </c>
    </row>
    <row r="350" spans="1:16" x14ac:dyDescent="0.25">
      <c r="A350" t="s">
        <v>68</v>
      </c>
      <c r="B350" s="167" t="s">
        <v>12950</v>
      </c>
      <c r="C350" s="167" t="s">
        <v>12383</v>
      </c>
      <c r="D350" t="s">
        <v>12378</v>
      </c>
      <c r="E350" t="s">
        <v>12379</v>
      </c>
      <c r="F350" t="s">
        <v>1954</v>
      </c>
      <c r="G350" s="150">
        <v>0.76219999999999999</v>
      </c>
      <c r="H350" s="150">
        <v>0.7</v>
      </c>
      <c r="I350" s="149">
        <v>0.18499858</v>
      </c>
      <c r="J350" s="111">
        <v>42348</v>
      </c>
      <c r="K350" s="111">
        <v>42292</v>
      </c>
      <c r="L350" s="111">
        <v>42302</v>
      </c>
      <c r="M350" s="111">
        <v>43141</v>
      </c>
      <c r="N350" t="s">
        <v>12111</v>
      </c>
      <c r="O350" t="s">
        <v>12951</v>
      </c>
      <c r="P350" t="s">
        <v>12952</v>
      </c>
    </row>
    <row r="351" spans="1:16" x14ac:dyDescent="0.25">
      <c r="A351" t="s">
        <v>53</v>
      </c>
      <c r="B351" s="167" t="s">
        <v>12953</v>
      </c>
      <c r="C351" s="167" t="s">
        <v>12383</v>
      </c>
      <c r="D351" t="s">
        <v>12378</v>
      </c>
      <c r="E351" t="s">
        <v>12379</v>
      </c>
      <c r="F351" t="s">
        <v>1954</v>
      </c>
      <c r="G351" s="150">
        <v>0.26170000000000004</v>
      </c>
      <c r="H351" s="150">
        <v>0.2</v>
      </c>
      <c r="I351" s="149">
        <v>0.13669603999999999</v>
      </c>
      <c r="J351" s="111">
        <v>42093</v>
      </c>
      <c r="K351" s="111">
        <v>42093</v>
      </c>
      <c r="L351" s="111">
        <v>42367</v>
      </c>
      <c r="M351" s="111">
        <v>43198</v>
      </c>
      <c r="N351" t="s">
        <v>12111</v>
      </c>
      <c r="O351" t="s">
        <v>12954</v>
      </c>
      <c r="P351" t="s">
        <v>12955</v>
      </c>
    </row>
    <row r="352" spans="1:16" x14ac:dyDescent="0.25">
      <c r="A352" t="s">
        <v>53</v>
      </c>
      <c r="B352" s="167" t="s">
        <v>12956</v>
      </c>
      <c r="C352" s="167" t="s">
        <v>12383</v>
      </c>
      <c r="D352" t="s">
        <v>12378</v>
      </c>
      <c r="E352" t="s">
        <v>12379</v>
      </c>
      <c r="F352" t="s">
        <v>1954</v>
      </c>
      <c r="G352" s="150">
        <v>0.25719999999999998</v>
      </c>
      <c r="H352" s="150">
        <v>0.2</v>
      </c>
      <c r="I352" s="149">
        <v>0.18407578999999999</v>
      </c>
      <c r="J352" t="s">
        <v>1954</v>
      </c>
      <c r="K352" s="111">
        <v>42419</v>
      </c>
      <c r="L352" s="111">
        <v>42432</v>
      </c>
      <c r="M352" s="111">
        <v>43312</v>
      </c>
      <c r="N352" t="s">
        <v>12111</v>
      </c>
      <c r="O352" t="s">
        <v>12957</v>
      </c>
      <c r="P352" t="s">
        <v>12958</v>
      </c>
    </row>
    <row r="353" spans="1:16" x14ac:dyDescent="0.25">
      <c r="A353" t="s">
        <v>53</v>
      </c>
      <c r="B353" s="167" t="s">
        <v>12959</v>
      </c>
      <c r="C353" s="167" t="s">
        <v>12383</v>
      </c>
      <c r="D353" t="s">
        <v>12378</v>
      </c>
      <c r="E353" t="s">
        <v>12379</v>
      </c>
      <c r="F353" t="s">
        <v>1954</v>
      </c>
      <c r="G353" s="150">
        <v>0.68230000000000002</v>
      </c>
      <c r="H353" s="150">
        <v>0.68</v>
      </c>
      <c r="I353" s="149">
        <v>0.18440480000000001</v>
      </c>
      <c r="J353" s="111">
        <v>41822</v>
      </c>
      <c r="K353" s="111">
        <v>41807</v>
      </c>
      <c r="L353" s="111">
        <v>42367</v>
      </c>
      <c r="M353" s="111">
        <v>43160</v>
      </c>
      <c r="N353" t="s">
        <v>12111</v>
      </c>
      <c r="O353" t="s">
        <v>12960</v>
      </c>
      <c r="P353" t="s">
        <v>12961</v>
      </c>
    </row>
    <row r="354" spans="1:16" x14ac:dyDescent="0.25">
      <c r="A354" t="s">
        <v>53</v>
      </c>
      <c r="B354" s="167" t="s">
        <v>12962</v>
      </c>
      <c r="C354" s="167" t="s">
        <v>12383</v>
      </c>
      <c r="D354" t="s">
        <v>12378</v>
      </c>
      <c r="E354" t="s">
        <v>12379</v>
      </c>
      <c r="F354" t="s">
        <v>1954</v>
      </c>
      <c r="G354" s="150">
        <v>0.51019999999999999</v>
      </c>
      <c r="H354" s="150">
        <v>0.65</v>
      </c>
      <c r="I354" s="149">
        <v>0.18483541000000001</v>
      </c>
      <c r="J354" s="111">
        <v>42114</v>
      </c>
      <c r="K354" s="111">
        <v>41806</v>
      </c>
      <c r="L354" s="111">
        <v>42432</v>
      </c>
      <c r="M354" s="111">
        <v>43161</v>
      </c>
      <c r="N354" t="s">
        <v>12111</v>
      </c>
      <c r="O354" t="s">
        <v>12963</v>
      </c>
      <c r="P354" t="s">
        <v>12964</v>
      </c>
    </row>
    <row r="355" spans="1:16" x14ac:dyDescent="0.25">
      <c r="A355" t="s">
        <v>53</v>
      </c>
      <c r="B355" s="167" t="s">
        <v>12965</v>
      </c>
      <c r="C355" s="167" t="s">
        <v>12383</v>
      </c>
      <c r="D355" t="s">
        <v>12378</v>
      </c>
      <c r="E355" t="s">
        <v>12379</v>
      </c>
      <c r="F355" t="s">
        <v>1954</v>
      </c>
      <c r="G355" s="150">
        <v>0.71920000000000006</v>
      </c>
      <c r="H355" s="150">
        <v>0.71</v>
      </c>
      <c r="I355" s="149">
        <v>0.18447621</v>
      </c>
      <c r="J355" s="111">
        <v>42137</v>
      </c>
      <c r="K355" s="111">
        <v>41922</v>
      </c>
      <c r="L355" s="111">
        <v>42367</v>
      </c>
      <c r="M355" s="111">
        <v>43395</v>
      </c>
      <c r="N355" t="s">
        <v>12111</v>
      </c>
      <c r="O355" t="s">
        <v>12966</v>
      </c>
      <c r="P355" t="s">
        <v>12967</v>
      </c>
    </row>
    <row r="356" spans="1:16" x14ac:dyDescent="0.25">
      <c r="A356" t="s">
        <v>53</v>
      </c>
      <c r="B356" s="167" t="s">
        <v>12968</v>
      </c>
      <c r="C356" s="167" t="s">
        <v>12383</v>
      </c>
      <c r="D356" t="s">
        <v>12378</v>
      </c>
      <c r="E356" t="s">
        <v>12379</v>
      </c>
      <c r="F356" t="s">
        <v>1954</v>
      </c>
      <c r="G356" s="150">
        <v>0.96260000000000001</v>
      </c>
      <c r="H356" s="150">
        <v>0.75</v>
      </c>
      <c r="I356" s="149">
        <v>0.17986242999999999</v>
      </c>
      <c r="J356" s="111">
        <v>41762</v>
      </c>
      <c r="K356" s="111">
        <v>41694</v>
      </c>
      <c r="L356" s="111">
        <v>42302</v>
      </c>
      <c r="M356" s="111">
        <v>43220</v>
      </c>
      <c r="N356" t="s">
        <v>12111</v>
      </c>
      <c r="O356" t="s">
        <v>12969</v>
      </c>
      <c r="P356" t="s">
        <v>12970</v>
      </c>
    </row>
    <row r="357" spans="1:16" x14ac:dyDescent="0.25">
      <c r="A357" t="s">
        <v>53</v>
      </c>
      <c r="B357" s="167" t="s">
        <v>12971</v>
      </c>
      <c r="C357" s="167" t="s">
        <v>12383</v>
      </c>
      <c r="D357" t="s">
        <v>12378</v>
      </c>
      <c r="E357" t="s">
        <v>12379</v>
      </c>
      <c r="F357" t="s">
        <v>1954</v>
      </c>
      <c r="G357" s="150">
        <v>0.48229999999999995</v>
      </c>
      <c r="H357" s="150">
        <v>0.4</v>
      </c>
      <c r="I357" s="149">
        <v>0.16403406000000001</v>
      </c>
      <c r="J357" s="111">
        <v>42009</v>
      </c>
      <c r="K357" s="111">
        <v>41732</v>
      </c>
      <c r="L357" s="111">
        <v>42367</v>
      </c>
      <c r="M357" s="111">
        <v>43132</v>
      </c>
      <c r="N357" t="s">
        <v>12111</v>
      </c>
      <c r="O357" t="s">
        <v>12972</v>
      </c>
      <c r="P357" t="s">
        <v>12973</v>
      </c>
    </row>
    <row r="358" spans="1:16" x14ac:dyDescent="0.25">
      <c r="A358" t="s">
        <v>53</v>
      </c>
      <c r="B358" s="167" t="s">
        <v>12974</v>
      </c>
      <c r="C358" s="167" t="s">
        <v>12383</v>
      </c>
      <c r="D358" t="s">
        <v>12378</v>
      </c>
      <c r="E358" t="s">
        <v>12379</v>
      </c>
      <c r="F358" t="s">
        <v>1954</v>
      </c>
      <c r="G358" s="150">
        <v>0.38290000000000002</v>
      </c>
      <c r="H358" s="150">
        <v>0.5</v>
      </c>
      <c r="I358" s="149">
        <v>0.18224488</v>
      </c>
      <c r="J358" s="111">
        <v>41946</v>
      </c>
      <c r="K358" s="111">
        <v>41827</v>
      </c>
      <c r="L358" s="111">
        <v>42367</v>
      </c>
      <c r="M358" s="111">
        <v>43130</v>
      </c>
      <c r="N358" t="s">
        <v>12111</v>
      </c>
      <c r="O358" t="s">
        <v>12975</v>
      </c>
      <c r="P358" t="s">
        <v>12976</v>
      </c>
    </row>
    <row r="359" spans="1:16" x14ac:dyDescent="0.25">
      <c r="A359" t="s">
        <v>53</v>
      </c>
      <c r="B359" s="167" t="s">
        <v>12977</v>
      </c>
      <c r="C359" s="167" t="s">
        <v>12383</v>
      </c>
      <c r="D359" t="s">
        <v>12378</v>
      </c>
      <c r="E359" t="s">
        <v>12379</v>
      </c>
      <c r="F359" t="s">
        <v>1954</v>
      </c>
      <c r="G359" s="150">
        <v>0.55420000000000003</v>
      </c>
      <c r="H359" s="150">
        <v>0.5</v>
      </c>
      <c r="I359" s="149">
        <v>0.16488832</v>
      </c>
      <c r="J359" s="111">
        <v>41981</v>
      </c>
      <c r="K359" s="111">
        <v>41939</v>
      </c>
      <c r="L359" s="111">
        <v>42367</v>
      </c>
      <c r="M359" s="111">
        <v>43311</v>
      </c>
      <c r="N359" t="s">
        <v>12111</v>
      </c>
      <c r="O359" t="s">
        <v>12978</v>
      </c>
      <c r="P359" t="s">
        <v>12979</v>
      </c>
    </row>
    <row r="360" spans="1:16" x14ac:dyDescent="0.25">
      <c r="A360" t="s">
        <v>47</v>
      </c>
      <c r="B360" s="167" t="s">
        <v>12493</v>
      </c>
      <c r="C360" s="167" t="s">
        <v>12383</v>
      </c>
      <c r="D360" t="s">
        <v>12378</v>
      </c>
      <c r="E360" t="s">
        <v>12379</v>
      </c>
      <c r="F360" t="s">
        <v>1954</v>
      </c>
      <c r="G360" s="150">
        <v>0.68559999999999999</v>
      </c>
      <c r="H360" s="150">
        <v>0.69</v>
      </c>
      <c r="I360" s="149">
        <v>0.18272769</v>
      </c>
      <c r="J360" s="111">
        <v>41878</v>
      </c>
      <c r="K360" s="111">
        <v>41771</v>
      </c>
      <c r="L360" s="111">
        <v>42367</v>
      </c>
      <c r="M360" s="111">
        <v>43189</v>
      </c>
      <c r="N360" t="s">
        <v>12111</v>
      </c>
      <c r="O360" t="s">
        <v>12980</v>
      </c>
      <c r="P360" t="s">
        <v>12981</v>
      </c>
    </row>
    <row r="361" spans="1:16" x14ac:dyDescent="0.25">
      <c r="A361" t="s">
        <v>47</v>
      </c>
      <c r="B361" s="167" t="s">
        <v>12982</v>
      </c>
      <c r="C361" s="167" t="s">
        <v>12383</v>
      </c>
      <c r="D361" t="s">
        <v>12378</v>
      </c>
      <c r="E361" t="s">
        <v>12379</v>
      </c>
      <c r="F361" t="s">
        <v>1954</v>
      </c>
      <c r="G361" s="150">
        <v>0.30070000000000002</v>
      </c>
      <c r="H361" s="150">
        <v>0.2</v>
      </c>
      <c r="I361" s="149">
        <v>0.18388668</v>
      </c>
      <c r="J361" s="111">
        <v>42020</v>
      </c>
      <c r="K361" s="111">
        <v>41963</v>
      </c>
      <c r="L361" s="111">
        <v>42604</v>
      </c>
      <c r="M361" s="111">
        <v>43168</v>
      </c>
      <c r="N361" t="s">
        <v>12111</v>
      </c>
      <c r="O361" t="s">
        <v>12983</v>
      </c>
      <c r="P361" t="s">
        <v>12984</v>
      </c>
    </row>
    <row r="362" spans="1:16" x14ac:dyDescent="0.25">
      <c r="A362" t="s">
        <v>47</v>
      </c>
      <c r="B362" s="167" t="s">
        <v>12985</v>
      </c>
      <c r="C362" s="167" t="s">
        <v>12377</v>
      </c>
      <c r="D362" t="s">
        <v>12378</v>
      </c>
      <c r="E362" t="s">
        <v>12379</v>
      </c>
      <c r="F362" t="s">
        <v>1954</v>
      </c>
      <c r="G362" s="150">
        <v>0.59650000000000003</v>
      </c>
      <c r="H362" s="150">
        <v>0.68</v>
      </c>
      <c r="I362" s="149">
        <v>0.185</v>
      </c>
      <c r="J362" s="111">
        <v>42033</v>
      </c>
      <c r="K362" s="111">
        <v>41913</v>
      </c>
      <c r="L362" s="111">
        <v>42367</v>
      </c>
      <c r="M362" s="111">
        <v>43450</v>
      </c>
      <c r="N362" t="s">
        <v>12111</v>
      </c>
      <c r="O362" t="s">
        <v>12986</v>
      </c>
      <c r="P362" t="s">
        <v>12987</v>
      </c>
    </row>
    <row r="363" spans="1:16" x14ac:dyDescent="0.25">
      <c r="A363" t="s">
        <v>47</v>
      </c>
      <c r="B363" s="167" t="s">
        <v>12988</v>
      </c>
      <c r="C363" s="167" t="s">
        <v>12383</v>
      </c>
      <c r="D363" t="s">
        <v>12378</v>
      </c>
      <c r="E363" t="s">
        <v>12379</v>
      </c>
      <c r="F363" t="s">
        <v>1954</v>
      </c>
      <c r="G363" s="150">
        <v>0.35869999999999996</v>
      </c>
      <c r="H363" s="150">
        <v>0.6</v>
      </c>
      <c r="I363" s="149">
        <v>0.15180637</v>
      </c>
      <c r="J363" s="111">
        <v>41940</v>
      </c>
      <c r="K363" s="111">
        <v>41885</v>
      </c>
      <c r="L363" s="111">
        <v>42367</v>
      </c>
      <c r="M363" s="111">
        <v>43158</v>
      </c>
      <c r="N363" t="s">
        <v>12111</v>
      </c>
      <c r="O363" t="s">
        <v>12989</v>
      </c>
      <c r="P363" t="s">
        <v>12990</v>
      </c>
    </row>
    <row r="364" spans="1:16" x14ac:dyDescent="0.25">
      <c r="A364" t="s">
        <v>47</v>
      </c>
      <c r="B364" s="167" t="s">
        <v>12991</v>
      </c>
      <c r="C364" s="167" t="s">
        <v>12383</v>
      </c>
      <c r="D364" t="s">
        <v>12378</v>
      </c>
      <c r="E364" t="s">
        <v>12379</v>
      </c>
      <c r="F364" t="s">
        <v>1954</v>
      </c>
      <c r="G364" s="150">
        <v>9.9700000000000011E-2</v>
      </c>
      <c r="H364" s="150">
        <v>1</v>
      </c>
      <c r="I364" s="149">
        <v>0.18497134000000001</v>
      </c>
      <c r="J364" s="111">
        <v>42226</v>
      </c>
      <c r="K364" s="111">
        <v>42226</v>
      </c>
      <c r="L364" s="111">
        <v>42848</v>
      </c>
      <c r="M364" s="111">
        <v>43281</v>
      </c>
      <c r="N364" t="s">
        <v>12111</v>
      </c>
      <c r="O364" t="s">
        <v>12992</v>
      </c>
      <c r="P364" t="s">
        <v>12993</v>
      </c>
    </row>
    <row r="365" spans="1:16" x14ac:dyDescent="0.25">
      <c r="A365" t="s">
        <v>47</v>
      </c>
      <c r="B365" s="167" t="s">
        <v>12994</v>
      </c>
      <c r="C365" s="167" t="s">
        <v>12383</v>
      </c>
      <c r="D365" t="s">
        <v>12378</v>
      </c>
      <c r="E365" t="s">
        <v>12379</v>
      </c>
      <c r="F365" t="s">
        <v>1954</v>
      </c>
      <c r="G365" s="150">
        <v>0.54789999999999994</v>
      </c>
      <c r="H365" s="150">
        <v>0.54</v>
      </c>
      <c r="I365" s="149">
        <v>0.18498157000000001</v>
      </c>
      <c r="J365" s="111">
        <v>42158</v>
      </c>
      <c r="K365" s="111">
        <v>41807</v>
      </c>
      <c r="L365" s="111">
        <v>42486</v>
      </c>
      <c r="M365" s="111">
        <v>43235</v>
      </c>
      <c r="N365" t="s">
        <v>12111</v>
      </c>
      <c r="O365" t="s">
        <v>12995</v>
      </c>
      <c r="P365" t="s">
        <v>12996</v>
      </c>
    </row>
    <row r="366" spans="1:16" x14ac:dyDescent="0.25">
      <c r="A366" t="s">
        <v>67</v>
      </c>
      <c r="B366" s="167" t="s">
        <v>12997</v>
      </c>
      <c r="C366" s="167" t="s">
        <v>12383</v>
      </c>
      <c r="D366" t="s">
        <v>12378</v>
      </c>
      <c r="E366" t="s">
        <v>12379</v>
      </c>
      <c r="F366" t="s">
        <v>1954</v>
      </c>
      <c r="G366" s="150">
        <v>0.53949999999999998</v>
      </c>
      <c r="H366" s="150">
        <v>0.5</v>
      </c>
      <c r="I366" s="149">
        <v>0.24496097999999999</v>
      </c>
      <c r="J366" s="111">
        <v>41932</v>
      </c>
      <c r="K366" s="111">
        <v>41934</v>
      </c>
      <c r="L366" s="111">
        <v>42542</v>
      </c>
      <c r="M366" s="111">
        <v>43184</v>
      </c>
      <c r="N366" t="s">
        <v>12111</v>
      </c>
      <c r="O366" t="s">
        <v>12998</v>
      </c>
      <c r="P366" t="s">
        <v>12999</v>
      </c>
    </row>
    <row r="367" spans="1:16" x14ac:dyDescent="0.25">
      <c r="A367" t="s">
        <v>58</v>
      </c>
      <c r="B367" s="167" t="s">
        <v>13001</v>
      </c>
      <c r="C367" s="167" t="s">
        <v>13000</v>
      </c>
      <c r="D367" t="s">
        <v>12378</v>
      </c>
      <c r="E367" t="s">
        <v>12379</v>
      </c>
      <c r="F367" t="s">
        <v>1954</v>
      </c>
      <c r="G367" s="150">
        <v>1.3600000000000001E-2</v>
      </c>
      <c r="H367" s="150">
        <v>0.2</v>
      </c>
      <c r="I367" s="149">
        <v>0.22380195999999999</v>
      </c>
      <c r="J367" s="111">
        <v>41775</v>
      </c>
      <c r="K367" s="111">
        <v>41775</v>
      </c>
      <c r="L367" s="111">
        <v>42603</v>
      </c>
      <c r="M367" s="111">
        <v>43211</v>
      </c>
      <c r="N367" t="s">
        <v>12111</v>
      </c>
      <c r="O367" t="s">
        <v>13002</v>
      </c>
      <c r="P367" t="s">
        <v>13003</v>
      </c>
    </row>
    <row r="368" spans="1:16" x14ac:dyDescent="0.25">
      <c r="A368" t="s">
        <v>58</v>
      </c>
      <c r="B368" s="167" t="s">
        <v>13001</v>
      </c>
      <c r="C368" s="167" t="s">
        <v>12377</v>
      </c>
      <c r="D368" t="s">
        <v>12378</v>
      </c>
      <c r="E368" t="s">
        <v>12379</v>
      </c>
      <c r="F368" t="s">
        <v>1954</v>
      </c>
      <c r="G368" s="150">
        <v>1.3600000000000001E-2</v>
      </c>
      <c r="H368" s="150">
        <v>0.2</v>
      </c>
      <c r="I368" s="149">
        <v>0.22380241000000001</v>
      </c>
      <c r="J368" s="111">
        <v>42240</v>
      </c>
      <c r="K368" s="111">
        <v>41775</v>
      </c>
      <c r="L368" s="111">
        <v>42603</v>
      </c>
      <c r="M368" s="111">
        <v>43211</v>
      </c>
      <c r="N368" t="s">
        <v>12111</v>
      </c>
      <c r="O368" t="s">
        <v>13004</v>
      </c>
      <c r="P368" t="s">
        <v>13005</v>
      </c>
    </row>
    <row r="369" spans="1:16" x14ac:dyDescent="0.25">
      <c r="A369" t="s">
        <v>58</v>
      </c>
      <c r="B369" s="167" t="s">
        <v>13007</v>
      </c>
      <c r="C369" s="167" t="s">
        <v>13006</v>
      </c>
      <c r="D369" t="s">
        <v>12378</v>
      </c>
      <c r="E369" t="s">
        <v>12379</v>
      </c>
      <c r="F369" t="s">
        <v>28223</v>
      </c>
      <c r="G369" s="150">
        <v>0.30709999999999998</v>
      </c>
      <c r="H369" s="150">
        <v>0.3</v>
      </c>
      <c r="I369" s="149">
        <v>0.18499503</v>
      </c>
      <c r="J369" s="111">
        <v>42324</v>
      </c>
      <c r="K369" s="111">
        <v>42219</v>
      </c>
      <c r="L369" s="111">
        <v>42645</v>
      </c>
      <c r="M369" s="111">
        <v>43223</v>
      </c>
      <c r="N369" t="s">
        <v>12111</v>
      </c>
      <c r="O369" t="s">
        <v>13008</v>
      </c>
      <c r="P369" t="s">
        <v>13009</v>
      </c>
    </row>
    <row r="370" spans="1:16" x14ac:dyDescent="0.25">
      <c r="A370" t="s">
        <v>57</v>
      </c>
      <c r="B370" s="167" t="s">
        <v>13010</v>
      </c>
      <c r="C370" s="167" t="s">
        <v>12383</v>
      </c>
      <c r="D370" t="s">
        <v>12378</v>
      </c>
      <c r="E370" t="s">
        <v>12379</v>
      </c>
      <c r="F370" t="s">
        <v>1954</v>
      </c>
      <c r="G370" s="150">
        <v>0.32159999999999994</v>
      </c>
      <c r="H370" s="150">
        <v>0.2</v>
      </c>
      <c r="I370" s="149">
        <v>0.17723995000000001</v>
      </c>
      <c r="J370" s="111">
        <v>42227</v>
      </c>
      <c r="K370" s="111">
        <v>42006</v>
      </c>
      <c r="L370" s="111">
        <v>42600</v>
      </c>
      <c r="M370" s="111">
        <v>43208</v>
      </c>
      <c r="N370" t="s">
        <v>12111</v>
      </c>
      <c r="O370" t="s">
        <v>13011</v>
      </c>
      <c r="P370" t="s">
        <v>13012</v>
      </c>
    </row>
    <row r="371" spans="1:16" x14ac:dyDescent="0.25">
      <c r="A371" t="s">
        <v>48</v>
      </c>
      <c r="B371" s="167" t="s">
        <v>13014</v>
      </c>
      <c r="C371" s="167" t="s">
        <v>13013</v>
      </c>
      <c r="D371" t="s">
        <v>12378</v>
      </c>
      <c r="E371" t="s">
        <v>12379</v>
      </c>
      <c r="F371" t="s">
        <v>28223</v>
      </c>
      <c r="G371" s="150">
        <v>0.35899999999999999</v>
      </c>
      <c r="H371" s="150">
        <v>0.28000000000000003</v>
      </c>
      <c r="I371" s="149">
        <v>0.185</v>
      </c>
      <c r="J371" s="111">
        <v>42151</v>
      </c>
      <c r="K371" s="111">
        <v>41967</v>
      </c>
      <c r="L371" s="111">
        <v>42943</v>
      </c>
      <c r="M371" s="111">
        <v>43188</v>
      </c>
      <c r="N371" t="s">
        <v>12111</v>
      </c>
      <c r="O371" t="s">
        <v>13015</v>
      </c>
      <c r="P371" t="s">
        <v>13016</v>
      </c>
    </row>
    <row r="372" spans="1:16" x14ac:dyDescent="0.25">
      <c r="A372" t="s">
        <v>48</v>
      </c>
      <c r="B372" s="167" t="s">
        <v>13017</v>
      </c>
      <c r="C372" s="167" t="s">
        <v>12383</v>
      </c>
      <c r="D372" t="s">
        <v>12378</v>
      </c>
      <c r="E372" t="s">
        <v>12379</v>
      </c>
      <c r="F372" t="s">
        <v>1954</v>
      </c>
      <c r="G372" s="150">
        <v>0.4879</v>
      </c>
      <c r="H372" s="150">
        <v>0.5</v>
      </c>
      <c r="I372" s="149">
        <v>0.18473627000000001</v>
      </c>
      <c r="J372" s="111">
        <v>41978</v>
      </c>
      <c r="K372" s="111">
        <v>41731</v>
      </c>
      <c r="L372" s="111">
        <v>42302</v>
      </c>
      <c r="M372" s="111">
        <v>43301</v>
      </c>
      <c r="N372" t="s">
        <v>12111</v>
      </c>
      <c r="O372" t="s">
        <v>13018</v>
      </c>
      <c r="P372" t="s">
        <v>13019</v>
      </c>
    </row>
    <row r="373" spans="1:16" x14ac:dyDescent="0.25">
      <c r="A373" t="s">
        <v>48</v>
      </c>
      <c r="B373" s="167" t="s">
        <v>13020</v>
      </c>
      <c r="C373" s="167" t="s">
        <v>12377</v>
      </c>
      <c r="D373" t="s">
        <v>12378</v>
      </c>
      <c r="E373" t="s">
        <v>12379</v>
      </c>
      <c r="F373" t="s">
        <v>1954</v>
      </c>
      <c r="G373" s="150">
        <v>0.16449999999999998</v>
      </c>
      <c r="H373" s="150">
        <v>0.2</v>
      </c>
      <c r="I373" s="149">
        <v>0.18329169000000001</v>
      </c>
      <c r="J373" s="111">
        <v>42180</v>
      </c>
      <c r="K373" s="111">
        <v>41788</v>
      </c>
      <c r="L373" s="111">
        <v>42429</v>
      </c>
      <c r="M373" s="111">
        <v>43115</v>
      </c>
      <c r="N373" t="s">
        <v>12111</v>
      </c>
      <c r="O373" t="s">
        <v>13021</v>
      </c>
      <c r="P373" t="s">
        <v>13022</v>
      </c>
    </row>
    <row r="374" spans="1:16" x14ac:dyDescent="0.25">
      <c r="A374" t="s">
        <v>48</v>
      </c>
      <c r="B374" s="167" t="s">
        <v>13020</v>
      </c>
      <c r="C374" s="167" t="s">
        <v>12383</v>
      </c>
      <c r="D374" t="s">
        <v>12378</v>
      </c>
      <c r="E374" t="s">
        <v>12379</v>
      </c>
      <c r="F374" t="s">
        <v>1954</v>
      </c>
      <c r="G374" s="150">
        <v>9.4E-2</v>
      </c>
      <c r="H374" s="150">
        <v>0.2</v>
      </c>
      <c r="I374" s="149">
        <v>0.18329169000000001</v>
      </c>
      <c r="J374" s="111">
        <v>42180</v>
      </c>
      <c r="K374" s="111">
        <v>41788</v>
      </c>
      <c r="L374" s="111">
        <v>42429</v>
      </c>
      <c r="M374" s="111">
        <v>43115</v>
      </c>
      <c r="N374" t="s">
        <v>12111</v>
      </c>
      <c r="O374" t="s">
        <v>13023</v>
      </c>
      <c r="P374" t="s">
        <v>13024</v>
      </c>
    </row>
    <row r="375" spans="1:16" x14ac:dyDescent="0.25">
      <c r="A375" t="s">
        <v>48</v>
      </c>
      <c r="B375" s="167" t="s">
        <v>12543</v>
      </c>
      <c r="C375" s="167" t="s">
        <v>12377</v>
      </c>
      <c r="D375" t="s">
        <v>12378</v>
      </c>
      <c r="E375" t="s">
        <v>12379</v>
      </c>
      <c r="F375" t="s">
        <v>1954</v>
      </c>
      <c r="G375" s="150">
        <v>0.47920000000000001</v>
      </c>
      <c r="H375" s="150">
        <v>0.5</v>
      </c>
      <c r="I375" s="149">
        <v>0.18083903000000001</v>
      </c>
      <c r="J375" s="111">
        <v>42045</v>
      </c>
      <c r="K375" s="111">
        <v>41893</v>
      </c>
      <c r="L375" s="111">
        <v>42604</v>
      </c>
      <c r="M375" s="111">
        <v>43159</v>
      </c>
      <c r="N375" t="s">
        <v>12111</v>
      </c>
      <c r="O375" t="s">
        <v>13025</v>
      </c>
      <c r="P375" t="s">
        <v>13026</v>
      </c>
    </row>
    <row r="376" spans="1:16" x14ac:dyDescent="0.25">
      <c r="A376" t="s">
        <v>48</v>
      </c>
      <c r="B376" s="167" t="s">
        <v>13028</v>
      </c>
      <c r="C376" s="167" t="s">
        <v>13027</v>
      </c>
      <c r="D376" t="s">
        <v>12378</v>
      </c>
      <c r="E376" t="s">
        <v>12379</v>
      </c>
      <c r="F376" t="s">
        <v>28224</v>
      </c>
      <c r="G376" s="150">
        <v>0.79780000000000006</v>
      </c>
      <c r="H376" s="150">
        <v>0.5</v>
      </c>
      <c r="I376" s="149">
        <v>0.18415264000000001</v>
      </c>
      <c r="J376" s="111">
        <v>42130</v>
      </c>
      <c r="K376" s="111">
        <v>41961</v>
      </c>
      <c r="L376" s="111">
        <v>42367</v>
      </c>
      <c r="M376" s="111">
        <v>43281</v>
      </c>
      <c r="N376" t="s">
        <v>12111</v>
      </c>
      <c r="O376" t="s">
        <v>13029</v>
      </c>
      <c r="P376" t="s">
        <v>13030</v>
      </c>
    </row>
    <row r="377" spans="1:16" x14ac:dyDescent="0.25">
      <c r="A377" t="s">
        <v>59</v>
      </c>
      <c r="B377" s="167" t="s">
        <v>13031</v>
      </c>
      <c r="C377" s="167" t="s">
        <v>12383</v>
      </c>
      <c r="D377" t="s">
        <v>12378</v>
      </c>
      <c r="E377" t="s">
        <v>12379</v>
      </c>
      <c r="F377" t="s">
        <v>1954</v>
      </c>
      <c r="G377" s="150">
        <v>0.58150000000000002</v>
      </c>
      <c r="H377" s="150">
        <v>0.3</v>
      </c>
      <c r="I377" s="149">
        <v>0.18377792000000001</v>
      </c>
      <c r="J377" s="111">
        <v>42144</v>
      </c>
      <c r="K377" s="111">
        <v>41751</v>
      </c>
      <c r="L377" s="111">
        <v>42456</v>
      </c>
      <c r="M377" s="111">
        <v>43220</v>
      </c>
      <c r="N377" t="s">
        <v>12111</v>
      </c>
      <c r="O377" t="s">
        <v>13032</v>
      </c>
      <c r="P377" t="s">
        <v>13033</v>
      </c>
    </row>
    <row r="378" spans="1:16" x14ac:dyDescent="0.25">
      <c r="A378" t="s">
        <v>59</v>
      </c>
      <c r="B378" s="167" t="s">
        <v>13034</v>
      </c>
      <c r="C378" s="167" t="s">
        <v>12383</v>
      </c>
      <c r="D378" t="s">
        <v>12378</v>
      </c>
      <c r="E378" t="s">
        <v>12379</v>
      </c>
      <c r="F378" t="s">
        <v>1954</v>
      </c>
      <c r="G378" s="150">
        <v>0.23530000000000001</v>
      </c>
      <c r="H378" s="150">
        <v>0.23</v>
      </c>
      <c r="I378" s="149">
        <v>0.18492317999999999</v>
      </c>
      <c r="J378" s="111">
        <v>42202</v>
      </c>
      <c r="K378" s="111">
        <v>42037</v>
      </c>
      <c r="L378" s="111">
        <v>42456</v>
      </c>
      <c r="M378" s="111">
        <v>43169</v>
      </c>
      <c r="N378" t="s">
        <v>12111</v>
      </c>
      <c r="O378" t="s">
        <v>13035</v>
      </c>
      <c r="P378" t="s">
        <v>13036</v>
      </c>
    </row>
    <row r="379" spans="1:16" x14ac:dyDescent="0.25">
      <c r="A379" t="s">
        <v>59</v>
      </c>
      <c r="B379" s="167" t="s">
        <v>13037</v>
      </c>
      <c r="C379" s="167" t="s">
        <v>12383</v>
      </c>
      <c r="D379" t="s">
        <v>12378</v>
      </c>
      <c r="E379" t="s">
        <v>12379</v>
      </c>
      <c r="F379" t="s">
        <v>1954</v>
      </c>
      <c r="G379" s="150">
        <v>0.59329999999999994</v>
      </c>
      <c r="H379" s="150">
        <v>0.5</v>
      </c>
      <c r="I379" s="149">
        <v>0.245</v>
      </c>
      <c r="J379" s="111">
        <v>41881</v>
      </c>
      <c r="K379" s="111">
        <v>41795</v>
      </c>
      <c r="L379" s="111">
        <v>42302</v>
      </c>
      <c r="M379" s="111">
        <v>43372</v>
      </c>
      <c r="N379" t="s">
        <v>12111</v>
      </c>
      <c r="O379" t="s">
        <v>13038</v>
      </c>
      <c r="P379" t="s">
        <v>13039</v>
      </c>
    </row>
    <row r="380" spans="1:16" x14ac:dyDescent="0.25">
      <c r="A380" t="s">
        <v>52</v>
      </c>
      <c r="B380" s="167" t="s">
        <v>13040</v>
      </c>
      <c r="C380" s="167" t="s">
        <v>12383</v>
      </c>
      <c r="D380" t="s">
        <v>12378</v>
      </c>
      <c r="E380" t="s">
        <v>12379</v>
      </c>
      <c r="F380" t="s">
        <v>1954</v>
      </c>
      <c r="G380" s="150">
        <v>0.25989999999999996</v>
      </c>
      <c r="H380" s="150">
        <v>0.2</v>
      </c>
      <c r="I380" s="149">
        <v>0.24358890999999999</v>
      </c>
      <c r="J380" s="111">
        <v>41932</v>
      </c>
      <c r="K380" s="111">
        <v>41932</v>
      </c>
      <c r="L380" s="111">
        <v>42600</v>
      </c>
      <c r="M380" s="111">
        <v>43281</v>
      </c>
      <c r="N380" t="s">
        <v>12111</v>
      </c>
      <c r="O380" t="s">
        <v>13041</v>
      </c>
      <c r="P380" t="s">
        <v>13042</v>
      </c>
    </row>
    <row r="381" spans="1:16" ht="60" x14ac:dyDescent="0.25">
      <c r="A381" t="s">
        <v>65</v>
      </c>
      <c r="B381" s="167" t="s">
        <v>13044</v>
      </c>
      <c r="C381" s="167" t="s">
        <v>13043</v>
      </c>
      <c r="D381" t="s">
        <v>12630</v>
      </c>
      <c r="E381" t="s">
        <v>11815</v>
      </c>
      <c r="F381" t="s">
        <v>28228</v>
      </c>
      <c r="G381" s="150">
        <v>0.2</v>
      </c>
      <c r="H381" s="150">
        <v>0</v>
      </c>
      <c r="I381" s="149">
        <v>67.8</v>
      </c>
      <c r="J381" s="111">
        <v>41640</v>
      </c>
      <c r="K381" s="111">
        <v>41640</v>
      </c>
      <c r="L381" s="111">
        <v>42734</v>
      </c>
      <c r="M381" s="111">
        <v>43464</v>
      </c>
      <c r="N381" t="s">
        <v>13045</v>
      </c>
      <c r="O381" t="s">
        <v>13046</v>
      </c>
      <c r="P381" t="s">
        <v>13047</v>
      </c>
    </row>
    <row r="382" spans="1:16" x14ac:dyDescent="0.25">
      <c r="A382" t="s">
        <v>52</v>
      </c>
      <c r="B382" s="167" t="s">
        <v>13048</v>
      </c>
      <c r="C382" s="167" t="s">
        <v>12383</v>
      </c>
      <c r="D382" t="s">
        <v>12378</v>
      </c>
      <c r="E382" t="s">
        <v>12379</v>
      </c>
      <c r="F382" t="s">
        <v>1954</v>
      </c>
      <c r="G382" s="150">
        <v>0.64989999999999992</v>
      </c>
      <c r="H382" s="150">
        <v>0.56000000000000005</v>
      </c>
      <c r="I382" s="149">
        <v>0.185</v>
      </c>
      <c r="J382" s="111">
        <v>41830</v>
      </c>
      <c r="K382" s="111">
        <v>41656</v>
      </c>
      <c r="L382" s="111">
        <v>42372</v>
      </c>
      <c r="M382" s="111">
        <v>43189</v>
      </c>
      <c r="N382" t="s">
        <v>12111</v>
      </c>
      <c r="O382" t="s">
        <v>13049</v>
      </c>
      <c r="P382" t="s">
        <v>13050</v>
      </c>
    </row>
    <row r="383" spans="1:16" x14ac:dyDescent="0.25">
      <c r="A383" t="s">
        <v>52</v>
      </c>
      <c r="B383" s="167" t="s">
        <v>13051</v>
      </c>
      <c r="C383" s="167" t="s">
        <v>12383</v>
      </c>
      <c r="D383" t="s">
        <v>12378</v>
      </c>
      <c r="E383" t="s">
        <v>12379</v>
      </c>
      <c r="F383" t="s">
        <v>1954</v>
      </c>
      <c r="G383" s="150">
        <v>0.71299999999999997</v>
      </c>
      <c r="H383" s="150">
        <v>1</v>
      </c>
      <c r="I383" s="149">
        <v>0.185</v>
      </c>
      <c r="J383" s="111">
        <v>41834</v>
      </c>
      <c r="K383" s="111">
        <v>41718</v>
      </c>
      <c r="L383" s="111">
        <v>43008</v>
      </c>
      <c r="M383" s="111">
        <v>43130</v>
      </c>
      <c r="N383" t="s">
        <v>12111</v>
      </c>
      <c r="O383" t="s">
        <v>13052</v>
      </c>
      <c r="P383" t="s">
        <v>13053</v>
      </c>
    </row>
    <row r="384" spans="1:16" x14ac:dyDescent="0.25">
      <c r="A384" t="s">
        <v>52</v>
      </c>
      <c r="B384" s="167" t="s">
        <v>13054</v>
      </c>
      <c r="C384" s="167" t="s">
        <v>12383</v>
      </c>
      <c r="D384" t="s">
        <v>12378</v>
      </c>
      <c r="E384" t="s">
        <v>12379</v>
      </c>
      <c r="F384" t="s">
        <v>1954</v>
      </c>
      <c r="G384" s="150">
        <v>0.7</v>
      </c>
      <c r="H384" s="150">
        <v>0.5</v>
      </c>
      <c r="I384" s="149">
        <v>0.18491331</v>
      </c>
      <c r="J384" s="111">
        <v>41946</v>
      </c>
      <c r="K384" s="111">
        <v>41820</v>
      </c>
      <c r="L384" s="111">
        <v>42600</v>
      </c>
      <c r="M384" s="111">
        <v>43114</v>
      </c>
      <c r="N384" t="s">
        <v>12111</v>
      </c>
      <c r="O384" t="s">
        <v>13055</v>
      </c>
      <c r="P384" t="s">
        <v>13056</v>
      </c>
    </row>
    <row r="385" spans="1:16" x14ac:dyDescent="0.25">
      <c r="A385" t="s">
        <v>56</v>
      </c>
      <c r="B385" s="167" t="s">
        <v>13057</v>
      </c>
      <c r="C385" s="167" t="s">
        <v>12383</v>
      </c>
      <c r="D385" t="s">
        <v>12378</v>
      </c>
      <c r="E385" t="s">
        <v>12379</v>
      </c>
      <c r="F385" t="s">
        <v>1954</v>
      </c>
      <c r="G385" s="150">
        <v>9.1799999999999993E-2</v>
      </c>
      <c r="H385" s="150">
        <v>0.15</v>
      </c>
      <c r="I385" s="149">
        <v>0.18324111000000001</v>
      </c>
      <c r="J385" s="111">
        <v>42247</v>
      </c>
      <c r="K385" s="111">
        <v>42166</v>
      </c>
      <c r="L385" s="111">
        <v>43101</v>
      </c>
      <c r="M385" s="111">
        <v>43220</v>
      </c>
      <c r="N385" t="s">
        <v>12111</v>
      </c>
      <c r="O385" t="s">
        <v>13058</v>
      </c>
      <c r="P385" t="s">
        <v>13059</v>
      </c>
    </row>
    <row r="386" spans="1:16" x14ac:dyDescent="0.25">
      <c r="A386" t="s">
        <v>51</v>
      </c>
      <c r="B386" s="167" t="s">
        <v>13060</v>
      </c>
      <c r="C386" s="167" t="s">
        <v>12435</v>
      </c>
      <c r="D386" t="s">
        <v>12378</v>
      </c>
      <c r="E386" t="s">
        <v>12379</v>
      </c>
      <c r="F386" t="s">
        <v>1954</v>
      </c>
      <c r="G386" s="150">
        <v>0.20190000000000002</v>
      </c>
      <c r="H386" s="150">
        <v>0.2</v>
      </c>
      <c r="I386" s="149">
        <v>0.50999375000000002</v>
      </c>
      <c r="J386" s="111">
        <v>42158</v>
      </c>
      <c r="K386" s="111">
        <v>42130</v>
      </c>
      <c r="L386" s="111">
        <v>42367</v>
      </c>
      <c r="M386" s="111">
        <v>43240</v>
      </c>
      <c r="N386" t="s">
        <v>12111</v>
      </c>
      <c r="O386" t="s">
        <v>13061</v>
      </c>
      <c r="P386" t="s">
        <v>13062</v>
      </c>
    </row>
    <row r="387" spans="1:16" x14ac:dyDescent="0.25">
      <c r="A387" t="s">
        <v>51</v>
      </c>
      <c r="B387" s="167" t="s">
        <v>13063</v>
      </c>
      <c r="C387" s="167" t="s">
        <v>12439</v>
      </c>
      <c r="D387" t="s">
        <v>12378</v>
      </c>
      <c r="E387" t="s">
        <v>12379</v>
      </c>
      <c r="F387" t="s">
        <v>1954</v>
      </c>
      <c r="G387" s="150">
        <v>0.24559999999999998</v>
      </c>
      <c r="H387" s="150">
        <v>0.31</v>
      </c>
      <c r="I387" s="149">
        <v>0.50982843</v>
      </c>
      <c r="J387" s="111">
        <v>42247</v>
      </c>
      <c r="K387" s="111">
        <v>42202</v>
      </c>
      <c r="L387" s="111">
        <v>42367</v>
      </c>
      <c r="M387" s="111">
        <v>43281</v>
      </c>
      <c r="N387" t="s">
        <v>12111</v>
      </c>
      <c r="O387" t="s">
        <v>13064</v>
      </c>
      <c r="P387" t="s">
        <v>13065</v>
      </c>
    </row>
    <row r="388" spans="1:16" x14ac:dyDescent="0.25">
      <c r="A388" t="s">
        <v>51</v>
      </c>
      <c r="B388" s="167" t="s">
        <v>13066</v>
      </c>
      <c r="C388" s="167" t="s">
        <v>12439</v>
      </c>
      <c r="D388" t="s">
        <v>12378</v>
      </c>
      <c r="E388" t="s">
        <v>12379</v>
      </c>
      <c r="F388" t="s">
        <v>1954</v>
      </c>
      <c r="G388" s="150">
        <v>0.59889999999999999</v>
      </c>
      <c r="H388" s="150">
        <v>0.5</v>
      </c>
      <c r="I388" s="149">
        <v>0.50623644999999995</v>
      </c>
      <c r="J388" s="111">
        <v>41752</v>
      </c>
      <c r="K388" s="111">
        <v>41645</v>
      </c>
      <c r="L388" s="111">
        <v>42367</v>
      </c>
      <c r="M388" s="111">
        <v>43168</v>
      </c>
      <c r="N388" t="s">
        <v>12111</v>
      </c>
      <c r="O388" t="s">
        <v>13067</v>
      </c>
      <c r="P388" t="s">
        <v>13068</v>
      </c>
    </row>
    <row r="389" spans="1:16" x14ac:dyDescent="0.25">
      <c r="A389" t="s">
        <v>55</v>
      </c>
      <c r="B389" s="167" t="s">
        <v>13069</v>
      </c>
      <c r="C389" s="167" t="s">
        <v>12435</v>
      </c>
      <c r="D389" t="s">
        <v>12378</v>
      </c>
      <c r="E389" t="s">
        <v>12379</v>
      </c>
      <c r="F389" t="s">
        <v>1954</v>
      </c>
      <c r="G389" s="150">
        <v>0.69370000000000009</v>
      </c>
      <c r="H389" s="150">
        <v>0.67</v>
      </c>
      <c r="I389" s="149">
        <v>0.49797111999999999</v>
      </c>
      <c r="J389" s="111">
        <v>42170</v>
      </c>
      <c r="K389" s="111">
        <v>41989</v>
      </c>
      <c r="L389" s="111">
        <v>42675</v>
      </c>
      <c r="M389" s="111">
        <v>43189</v>
      </c>
      <c r="N389" t="s">
        <v>12111</v>
      </c>
      <c r="O389" t="s">
        <v>13070</v>
      </c>
      <c r="P389" t="s">
        <v>13071</v>
      </c>
    </row>
    <row r="390" spans="1:16" x14ac:dyDescent="0.25">
      <c r="A390" t="s">
        <v>55</v>
      </c>
      <c r="B390" s="167" t="s">
        <v>13072</v>
      </c>
      <c r="C390" s="167" t="s">
        <v>12435</v>
      </c>
      <c r="D390" t="s">
        <v>12378</v>
      </c>
      <c r="E390" t="s">
        <v>12379</v>
      </c>
      <c r="F390" t="s">
        <v>1954</v>
      </c>
      <c r="G390" s="150">
        <v>0.4158</v>
      </c>
      <c r="H390" s="150">
        <v>0.5</v>
      </c>
      <c r="I390" s="149">
        <v>0.50994611000000001</v>
      </c>
      <c r="J390" s="111">
        <v>41934</v>
      </c>
      <c r="K390" s="111">
        <v>41904</v>
      </c>
      <c r="L390" s="111">
        <v>42732</v>
      </c>
      <c r="M390" s="111">
        <v>43159</v>
      </c>
      <c r="N390" t="s">
        <v>12111</v>
      </c>
      <c r="O390" t="s">
        <v>13073</v>
      </c>
      <c r="P390" t="s">
        <v>13074</v>
      </c>
    </row>
    <row r="391" spans="1:16" x14ac:dyDescent="0.25">
      <c r="A391" t="s">
        <v>55</v>
      </c>
      <c r="B391" s="167" t="s">
        <v>13075</v>
      </c>
      <c r="C391" s="167" t="s">
        <v>12435</v>
      </c>
      <c r="D391" t="s">
        <v>12378</v>
      </c>
      <c r="E391" t="s">
        <v>12379</v>
      </c>
      <c r="F391" t="s">
        <v>1954</v>
      </c>
      <c r="G391" s="150">
        <v>0.55169999999999997</v>
      </c>
      <c r="H391" s="150">
        <v>0.55000000000000004</v>
      </c>
      <c r="I391" s="149">
        <v>0.50084006999999997</v>
      </c>
      <c r="J391" s="111">
        <v>42165</v>
      </c>
      <c r="K391" s="111">
        <v>42165</v>
      </c>
      <c r="L391" s="111">
        <v>42735</v>
      </c>
      <c r="M391" s="111">
        <v>43189</v>
      </c>
      <c r="N391" t="s">
        <v>12111</v>
      </c>
      <c r="O391" t="s">
        <v>13076</v>
      </c>
      <c r="P391" t="s">
        <v>13077</v>
      </c>
    </row>
    <row r="392" spans="1:16" x14ac:dyDescent="0.25">
      <c r="A392" t="s">
        <v>55</v>
      </c>
      <c r="B392" s="167" t="s">
        <v>13078</v>
      </c>
      <c r="C392" s="167" t="s">
        <v>12435</v>
      </c>
      <c r="D392" t="s">
        <v>12378</v>
      </c>
      <c r="E392" t="s">
        <v>12379</v>
      </c>
      <c r="F392" t="s">
        <v>1954</v>
      </c>
      <c r="G392" s="150">
        <v>4.0000000000000001E-3</v>
      </c>
      <c r="H392" s="150">
        <v>0.15</v>
      </c>
      <c r="I392" s="149">
        <v>0.51</v>
      </c>
      <c r="J392" s="111">
        <v>42227</v>
      </c>
      <c r="K392" s="111">
        <v>42171</v>
      </c>
      <c r="L392" s="111">
        <v>42367</v>
      </c>
      <c r="M392" s="111">
        <v>43133</v>
      </c>
      <c r="N392" t="s">
        <v>12111</v>
      </c>
      <c r="O392" t="s">
        <v>13079</v>
      </c>
      <c r="P392" t="s">
        <v>13080</v>
      </c>
    </row>
    <row r="393" spans="1:16" x14ac:dyDescent="0.25">
      <c r="A393" t="s">
        <v>55</v>
      </c>
      <c r="B393" s="167" t="s">
        <v>13081</v>
      </c>
      <c r="C393" s="167" t="s">
        <v>12435</v>
      </c>
      <c r="D393" t="s">
        <v>12378</v>
      </c>
      <c r="E393" t="s">
        <v>12379</v>
      </c>
      <c r="F393" t="s">
        <v>1954</v>
      </c>
      <c r="G393" s="150">
        <v>0.25519999999999998</v>
      </c>
      <c r="H393" s="150">
        <v>0.24</v>
      </c>
      <c r="I393" s="149">
        <v>0.49970571000000003</v>
      </c>
      <c r="J393" s="111">
        <v>42207</v>
      </c>
      <c r="K393" s="111">
        <v>42095</v>
      </c>
      <c r="L393" s="111">
        <v>42612</v>
      </c>
      <c r="M393" s="111">
        <v>43343</v>
      </c>
      <c r="N393" t="s">
        <v>12111</v>
      </c>
      <c r="O393" t="s">
        <v>13082</v>
      </c>
      <c r="P393" t="s">
        <v>13083</v>
      </c>
    </row>
    <row r="394" spans="1:16" x14ac:dyDescent="0.25">
      <c r="A394" t="s">
        <v>55</v>
      </c>
      <c r="B394" s="167" t="s">
        <v>13084</v>
      </c>
      <c r="C394" s="167" t="s">
        <v>12435</v>
      </c>
      <c r="D394" t="s">
        <v>12378</v>
      </c>
      <c r="E394" t="s">
        <v>12379</v>
      </c>
      <c r="F394" t="s">
        <v>1954</v>
      </c>
      <c r="G394" s="150">
        <v>0.85589999999999999</v>
      </c>
      <c r="H394" s="150">
        <v>0.8</v>
      </c>
      <c r="I394" s="149">
        <v>0.50951117000000001</v>
      </c>
      <c r="J394" s="111">
        <v>41879</v>
      </c>
      <c r="K394" s="111">
        <v>41787</v>
      </c>
      <c r="L394" s="111">
        <v>42824</v>
      </c>
      <c r="M394" s="111">
        <v>43131</v>
      </c>
      <c r="N394" t="s">
        <v>12111</v>
      </c>
      <c r="O394" t="s">
        <v>13085</v>
      </c>
      <c r="P394" t="s">
        <v>13086</v>
      </c>
    </row>
    <row r="395" spans="1:16" x14ac:dyDescent="0.25">
      <c r="A395" t="s">
        <v>55</v>
      </c>
      <c r="B395" s="167" t="s">
        <v>13087</v>
      </c>
      <c r="C395" s="167" t="s">
        <v>12435</v>
      </c>
      <c r="D395" t="s">
        <v>12378</v>
      </c>
      <c r="E395" t="s">
        <v>12379</v>
      </c>
      <c r="F395" t="s">
        <v>1954</v>
      </c>
      <c r="G395" s="150">
        <v>0.1789</v>
      </c>
      <c r="H395" s="150">
        <v>0.5</v>
      </c>
      <c r="I395" s="149">
        <v>0.51</v>
      </c>
      <c r="J395" s="111">
        <v>42227</v>
      </c>
      <c r="K395" s="111">
        <v>41904</v>
      </c>
      <c r="L395" s="111">
        <v>42367</v>
      </c>
      <c r="M395" s="111">
        <v>43159</v>
      </c>
      <c r="N395" t="s">
        <v>12111</v>
      </c>
      <c r="O395" t="s">
        <v>13088</v>
      </c>
      <c r="P395" t="s">
        <v>13089</v>
      </c>
    </row>
    <row r="396" spans="1:16" x14ac:dyDescent="0.25">
      <c r="A396" t="s">
        <v>54</v>
      </c>
      <c r="B396" s="167" t="s">
        <v>13090</v>
      </c>
      <c r="C396" s="167" t="s">
        <v>12435</v>
      </c>
      <c r="D396" t="s">
        <v>12378</v>
      </c>
      <c r="E396" t="s">
        <v>12379</v>
      </c>
      <c r="F396" t="s">
        <v>1954</v>
      </c>
      <c r="G396" s="150">
        <v>0.54369999999999996</v>
      </c>
      <c r="H396" s="150">
        <v>0.5</v>
      </c>
      <c r="I396" s="149">
        <v>0.50831826999999996</v>
      </c>
      <c r="J396" s="111">
        <v>41914</v>
      </c>
      <c r="K396" s="111">
        <v>41828</v>
      </c>
      <c r="L396" s="111">
        <v>42636</v>
      </c>
      <c r="M396" s="111">
        <v>43335</v>
      </c>
      <c r="N396" t="s">
        <v>12111</v>
      </c>
      <c r="O396" t="s">
        <v>13091</v>
      </c>
      <c r="P396" t="s">
        <v>13092</v>
      </c>
    </row>
    <row r="397" spans="1:16" x14ac:dyDescent="0.25">
      <c r="A397" t="s">
        <v>54</v>
      </c>
      <c r="B397" s="167" t="s">
        <v>12924</v>
      </c>
      <c r="C397" s="167" t="s">
        <v>12439</v>
      </c>
      <c r="D397" t="s">
        <v>12378</v>
      </c>
      <c r="E397" t="s">
        <v>12379</v>
      </c>
      <c r="F397" t="s">
        <v>1954</v>
      </c>
      <c r="G397" s="150">
        <v>0.6875</v>
      </c>
      <c r="H397" s="150">
        <v>0.7</v>
      </c>
      <c r="I397" s="149">
        <v>0.50933147999999995</v>
      </c>
      <c r="J397" s="111">
        <v>41926</v>
      </c>
      <c r="K397" s="111">
        <v>41802</v>
      </c>
      <c r="L397" s="111">
        <v>42432</v>
      </c>
      <c r="M397" s="111">
        <v>43189</v>
      </c>
      <c r="N397" t="s">
        <v>12111</v>
      </c>
      <c r="O397" t="s">
        <v>13093</v>
      </c>
      <c r="P397" t="s">
        <v>13094</v>
      </c>
    </row>
    <row r="398" spans="1:16" x14ac:dyDescent="0.25">
      <c r="A398" t="s">
        <v>54</v>
      </c>
      <c r="B398" s="167" t="s">
        <v>12924</v>
      </c>
      <c r="C398" s="167" t="s">
        <v>12435</v>
      </c>
      <c r="D398" t="s">
        <v>12378</v>
      </c>
      <c r="E398" t="s">
        <v>12379</v>
      </c>
      <c r="F398" t="s">
        <v>1954</v>
      </c>
      <c r="G398" s="150">
        <v>0.31430000000000002</v>
      </c>
      <c r="H398" s="150">
        <v>0.5</v>
      </c>
      <c r="I398" s="149">
        <v>0.50941837000000001</v>
      </c>
      <c r="J398" s="111">
        <v>41926</v>
      </c>
      <c r="K398" s="111">
        <v>41806</v>
      </c>
      <c r="L398" s="111">
        <v>42432</v>
      </c>
      <c r="M398" s="111">
        <v>43189</v>
      </c>
      <c r="N398" t="s">
        <v>12111</v>
      </c>
      <c r="O398" t="s">
        <v>13095</v>
      </c>
      <c r="P398" t="s">
        <v>13096</v>
      </c>
    </row>
    <row r="399" spans="1:16" x14ac:dyDescent="0.25">
      <c r="A399" t="s">
        <v>65</v>
      </c>
      <c r="B399" s="167" t="s">
        <v>13097</v>
      </c>
      <c r="C399" s="167" t="s">
        <v>12435</v>
      </c>
      <c r="D399" t="s">
        <v>12378</v>
      </c>
      <c r="E399" t="s">
        <v>12379</v>
      </c>
      <c r="F399" t="s">
        <v>1954</v>
      </c>
      <c r="G399" s="150">
        <v>0.78859999999999997</v>
      </c>
      <c r="H399" s="150">
        <v>0.7</v>
      </c>
      <c r="I399" s="149">
        <v>0.50982152999999997</v>
      </c>
      <c r="J399" s="111">
        <v>41824</v>
      </c>
      <c r="K399" s="111">
        <v>41806</v>
      </c>
      <c r="L399" s="111">
        <v>42367</v>
      </c>
      <c r="M399" s="111">
        <v>43198</v>
      </c>
      <c r="N399" t="s">
        <v>12111</v>
      </c>
      <c r="O399" t="s">
        <v>13098</v>
      </c>
      <c r="P399" t="s">
        <v>13099</v>
      </c>
    </row>
    <row r="400" spans="1:16" x14ac:dyDescent="0.25">
      <c r="A400" t="s">
        <v>65</v>
      </c>
      <c r="B400" s="167" t="s">
        <v>13100</v>
      </c>
      <c r="C400" s="167" t="s">
        <v>12435</v>
      </c>
      <c r="D400" t="s">
        <v>12378</v>
      </c>
      <c r="E400" t="s">
        <v>12379</v>
      </c>
      <c r="F400" t="s">
        <v>1954</v>
      </c>
      <c r="G400" s="150">
        <v>0.74390000000000001</v>
      </c>
      <c r="H400" s="150">
        <v>0.65</v>
      </c>
      <c r="I400" s="149">
        <v>0.50998880000000002</v>
      </c>
      <c r="J400" s="111">
        <v>41982</v>
      </c>
      <c r="K400" s="111">
        <v>41982</v>
      </c>
      <c r="L400" s="111">
        <v>42429</v>
      </c>
      <c r="M400" s="111">
        <v>43162</v>
      </c>
      <c r="N400" t="s">
        <v>12111</v>
      </c>
      <c r="O400" t="s">
        <v>13101</v>
      </c>
      <c r="P400" t="s">
        <v>13102</v>
      </c>
    </row>
    <row r="401" spans="1:16" x14ac:dyDescent="0.25">
      <c r="A401" t="s">
        <v>65</v>
      </c>
      <c r="B401" s="167" t="s">
        <v>13103</v>
      </c>
      <c r="C401" s="167" t="s">
        <v>12435</v>
      </c>
      <c r="D401" t="s">
        <v>12378</v>
      </c>
      <c r="E401" t="s">
        <v>12379</v>
      </c>
      <c r="F401" t="s">
        <v>1954</v>
      </c>
      <c r="G401" s="150">
        <v>0.62529999999999997</v>
      </c>
      <c r="H401" s="150">
        <v>0.61</v>
      </c>
      <c r="I401" s="149">
        <v>0.45122315000000002</v>
      </c>
      <c r="J401" s="111">
        <v>42270</v>
      </c>
      <c r="K401" s="111">
        <v>42193</v>
      </c>
      <c r="L401" s="111">
        <v>42270</v>
      </c>
      <c r="M401" s="111">
        <v>43156</v>
      </c>
      <c r="N401" t="s">
        <v>12111</v>
      </c>
      <c r="O401" t="s">
        <v>13104</v>
      </c>
      <c r="P401" t="s">
        <v>13105</v>
      </c>
    </row>
    <row r="402" spans="1:16" x14ac:dyDescent="0.25">
      <c r="A402" t="s">
        <v>65</v>
      </c>
      <c r="B402" s="167" t="s">
        <v>13106</v>
      </c>
      <c r="C402" s="167" t="s">
        <v>12435</v>
      </c>
      <c r="D402" t="s">
        <v>12378</v>
      </c>
      <c r="E402" t="s">
        <v>12379</v>
      </c>
      <c r="F402" t="s">
        <v>1954</v>
      </c>
      <c r="G402" s="150">
        <v>0.89400000000000002</v>
      </c>
      <c r="H402" s="150">
        <v>0.88</v>
      </c>
      <c r="I402" s="149">
        <v>0.49878398000000002</v>
      </c>
      <c r="J402" s="111">
        <v>41934</v>
      </c>
      <c r="K402" s="111">
        <v>41829</v>
      </c>
      <c r="L402" s="111">
        <v>42542</v>
      </c>
      <c r="M402" s="111">
        <v>43220</v>
      </c>
      <c r="N402" t="s">
        <v>12111</v>
      </c>
      <c r="O402" t="s">
        <v>13107</v>
      </c>
      <c r="P402" t="s">
        <v>13108</v>
      </c>
    </row>
    <row r="403" spans="1:16" x14ac:dyDescent="0.25">
      <c r="A403" t="s">
        <v>65</v>
      </c>
      <c r="B403" s="167" t="s">
        <v>13109</v>
      </c>
      <c r="C403" s="167" t="s">
        <v>12498</v>
      </c>
      <c r="D403" t="s">
        <v>12378</v>
      </c>
      <c r="E403" t="s">
        <v>12379</v>
      </c>
      <c r="F403" t="s">
        <v>1954</v>
      </c>
      <c r="G403" s="150">
        <v>0.71150000000000002</v>
      </c>
      <c r="H403" s="150">
        <v>0.71</v>
      </c>
      <c r="I403" s="149">
        <v>0.50999777999999996</v>
      </c>
      <c r="J403" s="111">
        <v>41955</v>
      </c>
      <c r="K403" s="111">
        <v>41890</v>
      </c>
      <c r="L403" s="111">
        <v>42302</v>
      </c>
      <c r="M403" s="111">
        <v>43130</v>
      </c>
      <c r="N403" t="s">
        <v>12111</v>
      </c>
      <c r="O403" t="s">
        <v>13110</v>
      </c>
      <c r="P403" t="s">
        <v>13111</v>
      </c>
    </row>
    <row r="404" spans="1:16" x14ac:dyDescent="0.25">
      <c r="A404" t="s">
        <v>65</v>
      </c>
      <c r="B404" s="167" t="s">
        <v>13112</v>
      </c>
      <c r="C404" s="167" t="s">
        <v>12435</v>
      </c>
      <c r="D404" t="s">
        <v>12378</v>
      </c>
      <c r="E404" t="s">
        <v>12379</v>
      </c>
      <c r="F404" t="s">
        <v>1954</v>
      </c>
      <c r="G404" s="150">
        <v>0.17460000000000001</v>
      </c>
      <c r="H404" s="150">
        <v>0.2</v>
      </c>
      <c r="I404" s="149">
        <v>0.49378126</v>
      </c>
      <c r="J404" s="111">
        <v>42430</v>
      </c>
      <c r="K404" s="111">
        <v>42430</v>
      </c>
      <c r="L404" s="111">
        <v>42302</v>
      </c>
      <c r="M404" s="111">
        <v>43223</v>
      </c>
      <c r="N404" t="s">
        <v>12111</v>
      </c>
      <c r="O404" t="s">
        <v>13113</v>
      </c>
      <c r="P404" t="s">
        <v>13114</v>
      </c>
    </row>
    <row r="405" spans="1:16" x14ac:dyDescent="0.25">
      <c r="A405" t="s">
        <v>65</v>
      </c>
      <c r="B405" s="167" t="s">
        <v>13115</v>
      </c>
      <c r="C405" s="167" t="s">
        <v>12435</v>
      </c>
      <c r="D405" t="s">
        <v>12378</v>
      </c>
      <c r="E405" t="s">
        <v>12379</v>
      </c>
      <c r="F405" t="s">
        <v>1954</v>
      </c>
      <c r="G405" s="150">
        <v>0.36630000000000001</v>
      </c>
      <c r="H405" s="150">
        <v>0.42</v>
      </c>
      <c r="I405" s="149">
        <v>0.50999667999999998</v>
      </c>
      <c r="J405" s="111">
        <v>42360</v>
      </c>
      <c r="K405" s="111">
        <v>42360</v>
      </c>
      <c r="L405" s="111">
        <v>42367</v>
      </c>
      <c r="M405" s="111">
        <v>43250</v>
      </c>
      <c r="N405" t="s">
        <v>12111</v>
      </c>
      <c r="O405" t="s">
        <v>13116</v>
      </c>
      <c r="P405" t="s">
        <v>13117</v>
      </c>
    </row>
    <row r="406" spans="1:16" x14ac:dyDescent="0.25">
      <c r="A406" t="s">
        <v>65</v>
      </c>
      <c r="B406" s="167" t="s">
        <v>13118</v>
      </c>
      <c r="C406" s="167" t="s">
        <v>12435</v>
      </c>
      <c r="D406" t="s">
        <v>12378</v>
      </c>
      <c r="E406" t="s">
        <v>12379</v>
      </c>
      <c r="F406" t="s">
        <v>1954</v>
      </c>
      <c r="G406" s="150">
        <v>0.51670000000000005</v>
      </c>
      <c r="H406" s="150">
        <v>0.51</v>
      </c>
      <c r="I406" s="149">
        <v>0.50991934999999999</v>
      </c>
      <c r="J406" s="111">
        <v>42142</v>
      </c>
      <c r="K406" s="111">
        <v>42012</v>
      </c>
      <c r="L406" s="111">
        <v>42302</v>
      </c>
      <c r="M406" s="111">
        <v>43125</v>
      </c>
      <c r="N406" t="s">
        <v>12111</v>
      </c>
      <c r="O406" t="s">
        <v>13119</v>
      </c>
      <c r="P406" t="s">
        <v>13120</v>
      </c>
    </row>
    <row r="407" spans="1:16" x14ac:dyDescent="0.25">
      <c r="A407" t="s">
        <v>50</v>
      </c>
      <c r="B407" s="167" t="s">
        <v>13123</v>
      </c>
      <c r="C407" s="167" t="s">
        <v>13121</v>
      </c>
      <c r="D407" t="s">
        <v>13122</v>
      </c>
      <c r="E407" t="s">
        <v>12217</v>
      </c>
      <c r="F407" t="s">
        <v>28224</v>
      </c>
      <c r="G407" s="150">
        <v>0.99</v>
      </c>
      <c r="H407" s="150">
        <v>0.75</v>
      </c>
      <c r="I407" s="149">
        <v>0.2</v>
      </c>
      <c r="J407" s="111">
        <v>40513</v>
      </c>
      <c r="K407" s="111">
        <v>41353</v>
      </c>
      <c r="L407" s="111">
        <v>41321</v>
      </c>
      <c r="M407" s="111">
        <v>43464</v>
      </c>
      <c r="N407" t="s">
        <v>12111</v>
      </c>
      <c r="O407" t="s">
        <v>13124</v>
      </c>
      <c r="P407" t="s">
        <v>13125</v>
      </c>
    </row>
    <row r="408" spans="1:16" x14ac:dyDescent="0.25">
      <c r="A408" t="s">
        <v>65</v>
      </c>
      <c r="B408" s="167" t="s">
        <v>13126</v>
      </c>
      <c r="C408" s="167" t="s">
        <v>12435</v>
      </c>
      <c r="D408" t="s">
        <v>12378</v>
      </c>
      <c r="E408" t="s">
        <v>12379</v>
      </c>
      <c r="F408" t="s">
        <v>1954</v>
      </c>
      <c r="G408" s="150">
        <v>0.3826</v>
      </c>
      <c r="H408" s="150">
        <v>0.38</v>
      </c>
      <c r="I408" s="149">
        <v>0.50995482999999997</v>
      </c>
      <c r="J408" s="111">
        <v>41983</v>
      </c>
      <c r="K408" s="111">
        <v>41932</v>
      </c>
      <c r="L408" s="111">
        <v>42367</v>
      </c>
      <c r="M408" s="111">
        <v>43151</v>
      </c>
      <c r="N408" t="s">
        <v>12111</v>
      </c>
      <c r="O408" t="s">
        <v>13127</v>
      </c>
      <c r="P408" t="s">
        <v>13128</v>
      </c>
    </row>
    <row r="409" spans="1:16" x14ac:dyDescent="0.25">
      <c r="A409" t="s">
        <v>65</v>
      </c>
      <c r="B409" s="167" t="s">
        <v>12153</v>
      </c>
      <c r="C409" s="167" t="s">
        <v>12439</v>
      </c>
      <c r="D409" t="s">
        <v>12378</v>
      </c>
      <c r="E409" t="s">
        <v>12379</v>
      </c>
      <c r="F409" t="s">
        <v>1954</v>
      </c>
      <c r="G409" s="150">
        <v>8.6099999999999996E-2</v>
      </c>
      <c r="H409" s="150">
        <v>0.15</v>
      </c>
      <c r="I409" s="149">
        <v>0.50166359999999999</v>
      </c>
      <c r="J409" s="111">
        <v>42487</v>
      </c>
      <c r="K409" s="111">
        <v>42487</v>
      </c>
      <c r="L409" s="111">
        <v>42773</v>
      </c>
      <c r="M409" s="111">
        <v>43188</v>
      </c>
      <c r="N409" t="s">
        <v>12111</v>
      </c>
      <c r="O409" t="s">
        <v>13129</v>
      </c>
      <c r="P409" t="s">
        <v>13130</v>
      </c>
    </row>
    <row r="410" spans="1:16" x14ac:dyDescent="0.25">
      <c r="A410" t="s">
        <v>66</v>
      </c>
      <c r="B410" s="167" t="s">
        <v>13131</v>
      </c>
      <c r="C410" s="167" t="s">
        <v>12435</v>
      </c>
      <c r="D410" t="s">
        <v>12378</v>
      </c>
      <c r="E410" t="s">
        <v>12379</v>
      </c>
      <c r="F410" t="s">
        <v>1954</v>
      </c>
      <c r="G410" s="150">
        <v>0.57389999999999997</v>
      </c>
      <c r="H410" s="150">
        <v>0.46</v>
      </c>
      <c r="I410" s="149">
        <v>0.50983040000000002</v>
      </c>
      <c r="J410" s="111">
        <v>42024</v>
      </c>
      <c r="K410" s="111">
        <v>41918</v>
      </c>
      <c r="L410" s="111">
        <v>42367</v>
      </c>
      <c r="M410" s="111">
        <v>43334</v>
      </c>
      <c r="N410" t="s">
        <v>12111</v>
      </c>
      <c r="O410" t="s">
        <v>13132</v>
      </c>
      <c r="P410" t="s">
        <v>13133</v>
      </c>
    </row>
    <row r="411" spans="1:16" x14ac:dyDescent="0.25">
      <c r="A411" t="s">
        <v>66</v>
      </c>
      <c r="B411" s="167" t="s">
        <v>13134</v>
      </c>
      <c r="C411" s="167" t="s">
        <v>12435</v>
      </c>
      <c r="D411" t="s">
        <v>12378</v>
      </c>
      <c r="E411" t="s">
        <v>12379</v>
      </c>
      <c r="F411" t="s">
        <v>1954</v>
      </c>
      <c r="G411" s="150">
        <v>0.47619999999999996</v>
      </c>
      <c r="H411" s="150">
        <v>0.75</v>
      </c>
      <c r="I411" s="149">
        <v>0.50952724000000005</v>
      </c>
      <c r="J411" s="111">
        <v>41821</v>
      </c>
      <c r="K411" s="111">
        <v>41764</v>
      </c>
      <c r="L411" s="111">
        <v>42367</v>
      </c>
      <c r="M411" s="111">
        <v>43220</v>
      </c>
      <c r="N411" t="s">
        <v>12111</v>
      </c>
      <c r="O411" t="s">
        <v>13135</v>
      </c>
      <c r="P411" t="s">
        <v>13136</v>
      </c>
    </row>
    <row r="412" spans="1:16" x14ac:dyDescent="0.25">
      <c r="A412" t="s">
        <v>66</v>
      </c>
      <c r="B412" s="167" t="s">
        <v>13137</v>
      </c>
      <c r="C412" s="167" t="s">
        <v>12435</v>
      </c>
      <c r="D412" t="s">
        <v>12378</v>
      </c>
      <c r="E412" t="s">
        <v>12379</v>
      </c>
      <c r="F412" t="s">
        <v>1954</v>
      </c>
      <c r="G412" s="150">
        <v>0.71760000000000002</v>
      </c>
      <c r="H412" s="150">
        <v>0.68</v>
      </c>
      <c r="I412" s="149">
        <v>0.50825381000000003</v>
      </c>
      <c r="J412" s="111">
        <v>41947</v>
      </c>
      <c r="K412" s="111">
        <v>41925</v>
      </c>
      <c r="L412" s="111">
        <v>42766</v>
      </c>
      <c r="M412" s="111">
        <v>43174</v>
      </c>
      <c r="N412" t="s">
        <v>12111</v>
      </c>
      <c r="O412" t="s">
        <v>13138</v>
      </c>
      <c r="P412" t="s">
        <v>13139</v>
      </c>
    </row>
    <row r="413" spans="1:16" x14ac:dyDescent="0.25">
      <c r="A413" t="s">
        <v>66</v>
      </c>
      <c r="B413" s="167" t="s">
        <v>13140</v>
      </c>
      <c r="C413" s="167" t="s">
        <v>12435</v>
      </c>
      <c r="D413" t="s">
        <v>12378</v>
      </c>
      <c r="E413" t="s">
        <v>12379</v>
      </c>
      <c r="F413" t="s">
        <v>1954</v>
      </c>
      <c r="G413" s="150">
        <v>0.72659999999999991</v>
      </c>
      <c r="H413" s="150">
        <v>0.67</v>
      </c>
      <c r="I413" s="149">
        <v>0.50152580999999996</v>
      </c>
      <c r="J413" s="111">
        <v>41919</v>
      </c>
      <c r="K413" s="111">
        <v>41850</v>
      </c>
      <c r="L413" s="111">
        <v>42367</v>
      </c>
      <c r="M413" s="111">
        <v>43286</v>
      </c>
      <c r="N413" t="s">
        <v>12111</v>
      </c>
      <c r="O413" t="s">
        <v>13141</v>
      </c>
      <c r="P413" t="s">
        <v>13142</v>
      </c>
    </row>
    <row r="414" spans="1:16" x14ac:dyDescent="0.25">
      <c r="A414" t="s">
        <v>66</v>
      </c>
      <c r="B414" s="167" t="s">
        <v>13143</v>
      </c>
      <c r="C414" s="167" t="s">
        <v>12435</v>
      </c>
      <c r="D414" t="s">
        <v>12378</v>
      </c>
      <c r="E414" t="s">
        <v>12379</v>
      </c>
      <c r="F414" t="s">
        <v>1954</v>
      </c>
      <c r="G414" s="150">
        <v>0.32669999999999999</v>
      </c>
      <c r="H414" s="150">
        <v>0.2</v>
      </c>
      <c r="I414" s="149">
        <v>0.50999234000000004</v>
      </c>
      <c r="J414" s="111">
        <v>41946</v>
      </c>
      <c r="K414" s="111">
        <v>41869</v>
      </c>
      <c r="L414" s="111">
        <v>42486</v>
      </c>
      <c r="M414" s="111">
        <v>43159</v>
      </c>
      <c r="N414" t="s">
        <v>12111</v>
      </c>
      <c r="O414" t="s">
        <v>13144</v>
      </c>
      <c r="P414" t="s">
        <v>13145</v>
      </c>
    </row>
    <row r="415" spans="1:16" x14ac:dyDescent="0.25">
      <c r="A415" t="s">
        <v>60</v>
      </c>
      <c r="B415" s="167" t="s">
        <v>13146</v>
      </c>
      <c r="C415" s="167" t="s">
        <v>12435</v>
      </c>
      <c r="D415" t="s">
        <v>12378</v>
      </c>
      <c r="E415" t="s">
        <v>12379</v>
      </c>
      <c r="F415" t="s">
        <v>1954</v>
      </c>
      <c r="G415" s="150">
        <v>0.52729999999999999</v>
      </c>
      <c r="H415" s="150">
        <v>0.75</v>
      </c>
      <c r="I415" s="149">
        <v>0.50996350000000001</v>
      </c>
      <c r="J415" s="111">
        <v>41823</v>
      </c>
      <c r="K415" s="111">
        <v>41732</v>
      </c>
      <c r="L415" s="111">
        <v>42727</v>
      </c>
      <c r="M415" s="111">
        <v>43282</v>
      </c>
      <c r="N415" t="s">
        <v>12111</v>
      </c>
      <c r="O415" t="s">
        <v>13147</v>
      </c>
      <c r="P415" t="s">
        <v>13148</v>
      </c>
    </row>
    <row r="416" spans="1:16" x14ac:dyDescent="0.25">
      <c r="A416" t="s">
        <v>60</v>
      </c>
      <c r="B416" s="167" t="s">
        <v>13149</v>
      </c>
      <c r="C416" s="167" t="s">
        <v>12435</v>
      </c>
      <c r="D416" t="s">
        <v>12378</v>
      </c>
      <c r="E416" t="s">
        <v>12379</v>
      </c>
      <c r="F416" t="s">
        <v>1954</v>
      </c>
      <c r="G416" s="150">
        <v>0.42979999999999996</v>
      </c>
      <c r="H416" s="150">
        <v>0.39</v>
      </c>
      <c r="I416" s="149">
        <v>0.50981975999999996</v>
      </c>
      <c r="J416" s="111">
        <v>42404</v>
      </c>
      <c r="K416" s="111">
        <v>42404</v>
      </c>
      <c r="L416" s="111">
        <v>42367</v>
      </c>
      <c r="M416" s="111">
        <v>43225</v>
      </c>
      <c r="N416" t="s">
        <v>12111</v>
      </c>
      <c r="O416" t="s">
        <v>13150</v>
      </c>
      <c r="P416" t="s">
        <v>13151</v>
      </c>
    </row>
    <row r="417" spans="1:16" x14ac:dyDescent="0.25">
      <c r="A417" t="s">
        <v>60</v>
      </c>
      <c r="B417" s="167" t="s">
        <v>13152</v>
      </c>
      <c r="C417" s="167" t="s">
        <v>12435</v>
      </c>
      <c r="D417" t="s">
        <v>12378</v>
      </c>
      <c r="E417" t="s">
        <v>12379</v>
      </c>
      <c r="F417" t="s">
        <v>1954</v>
      </c>
      <c r="G417" s="150">
        <v>0.33579999999999999</v>
      </c>
      <c r="H417" s="150">
        <v>0.3</v>
      </c>
      <c r="I417" s="149">
        <v>0.50988126</v>
      </c>
      <c r="J417" s="111">
        <v>42178</v>
      </c>
      <c r="K417" s="111">
        <v>42145</v>
      </c>
      <c r="L417" s="111">
        <v>42603</v>
      </c>
      <c r="M417" s="111">
        <v>43158</v>
      </c>
      <c r="N417" t="s">
        <v>12111</v>
      </c>
      <c r="O417" t="s">
        <v>13153</v>
      </c>
      <c r="P417" t="s">
        <v>13154</v>
      </c>
    </row>
    <row r="418" spans="1:16" x14ac:dyDescent="0.25">
      <c r="A418" t="s">
        <v>60</v>
      </c>
      <c r="B418" s="167" t="s">
        <v>13156</v>
      </c>
      <c r="C418" s="167" t="s">
        <v>13155</v>
      </c>
      <c r="D418" t="s">
        <v>12378</v>
      </c>
      <c r="E418" t="s">
        <v>12379</v>
      </c>
      <c r="F418" t="s">
        <v>28224</v>
      </c>
      <c r="G418" s="150">
        <v>0.38319999999999999</v>
      </c>
      <c r="H418" s="150">
        <v>0.495</v>
      </c>
      <c r="I418" s="149">
        <v>0.51</v>
      </c>
      <c r="J418" s="111">
        <v>42066</v>
      </c>
      <c r="K418" s="111">
        <v>42014</v>
      </c>
      <c r="L418" s="111">
        <v>42909</v>
      </c>
      <c r="M418" s="111">
        <v>43213</v>
      </c>
      <c r="N418" t="s">
        <v>12111</v>
      </c>
      <c r="O418" t="s">
        <v>13157</v>
      </c>
      <c r="P418" t="s">
        <v>13158</v>
      </c>
    </row>
    <row r="419" spans="1:16" x14ac:dyDescent="0.25">
      <c r="A419" t="s">
        <v>60</v>
      </c>
      <c r="B419" s="167" t="s">
        <v>12189</v>
      </c>
      <c r="C419" s="167" t="s">
        <v>12435</v>
      </c>
      <c r="D419" t="s">
        <v>12378</v>
      </c>
      <c r="E419" t="s">
        <v>12379</v>
      </c>
      <c r="F419" t="s">
        <v>1954</v>
      </c>
      <c r="G419" s="150">
        <v>0.28339999999999999</v>
      </c>
      <c r="H419" s="150">
        <v>0.36</v>
      </c>
      <c r="I419" s="149">
        <v>0.50963217000000005</v>
      </c>
      <c r="J419" s="111">
        <v>42040</v>
      </c>
      <c r="K419" s="111">
        <v>41988</v>
      </c>
      <c r="L419" s="111">
        <v>42486</v>
      </c>
      <c r="M419" s="111">
        <v>43327</v>
      </c>
      <c r="N419" t="s">
        <v>12111</v>
      </c>
      <c r="O419" t="s">
        <v>13159</v>
      </c>
      <c r="P419" t="s">
        <v>13160</v>
      </c>
    </row>
    <row r="420" spans="1:16" x14ac:dyDescent="0.25">
      <c r="A420" t="s">
        <v>60</v>
      </c>
      <c r="B420" s="167" t="s">
        <v>13161</v>
      </c>
      <c r="C420" s="167" t="s">
        <v>12439</v>
      </c>
      <c r="D420" t="s">
        <v>12378</v>
      </c>
      <c r="E420" t="s">
        <v>12379</v>
      </c>
      <c r="F420" t="s">
        <v>1954</v>
      </c>
      <c r="G420" s="150">
        <v>0.84549999999999992</v>
      </c>
      <c r="H420" s="150">
        <v>0.86</v>
      </c>
      <c r="I420" s="149">
        <v>0.51</v>
      </c>
      <c r="J420" s="111">
        <v>41823</v>
      </c>
      <c r="K420" s="111">
        <v>41708</v>
      </c>
      <c r="L420" s="111">
        <v>42367</v>
      </c>
      <c r="M420" s="111">
        <v>43277</v>
      </c>
      <c r="N420" t="s">
        <v>12111</v>
      </c>
      <c r="O420" t="s">
        <v>13162</v>
      </c>
      <c r="P420" t="s">
        <v>13163</v>
      </c>
    </row>
    <row r="421" spans="1:16" x14ac:dyDescent="0.25">
      <c r="A421" t="s">
        <v>60</v>
      </c>
      <c r="B421" s="167" t="s">
        <v>13164</v>
      </c>
      <c r="C421" s="167" t="s">
        <v>12435</v>
      </c>
      <c r="D421" t="s">
        <v>12378</v>
      </c>
      <c r="E421" t="s">
        <v>12379</v>
      </c>
      <c r="F421" t="s">
        <v>1954</v>
      </c>
      <c r="G421" s="150">
        <v>0.67280000000000006</v>
      </c>
      <c r="H421" s="150">
        <v>0.62</v>
      </c>
      <c r="I421" s="149">
        <v>0.50991889000000001</v>
      </c>
      <c r="J421" s="111">
        <v>41921</v>
      </c>
      <c r="K421" s="111">
        <v>41799</v>
      </c>
      <c r="L421" s="111">
        <v>42486</v>
      </c>
      <c r="M421" s="111">
        <v>43291</v>
      </c>
      <c r="N421" t="s">
        <v>12111</v>
      </c>
      <c r="O421" t="s">
        <v>13165</v>
      </c>
      <c r="P421" t="s">
        <v>13166</v>
      </c>
    </row>
    <row r="422" spans="1:16" x14ac:dyDescent="0.25">
      <c r="A422" t="s">
        <v>68</v>
      </c>
      <c r="B422" s="167" t="s">
        <v>13167</v>
      </c>
      <c r="C422" s="167" t="s">
        <v>12435</v>
      </c>
      <c r="D422" t="s">
        <v>12378</v>
      </c>
      <c r="E422" t="s">
        <v>12379</v>
      </c>
      <c r="F422" t="s">
        <v>1954</v>
      </c>
      <c r="G422" s="150">
        <v>0.57579999999999998</v>
      </c>
      <c r="H422" s="150">
        <v>0.53</v>
      </c>
      <c r="I422" s="149">
        <v>0.48351796000000002</v>
      </c>
      <c r="J422" s="111">
        <v>41992</v>
      </c>
      <c r="K422" s="111">
        <v>41962</v>
      </c>
      <c r="L422" s="111">
        <v>42516</v>
      </c>
      <c r="M422" s="111">
        <v>43187</v>
      </c>
      <c r="N422" t="s">
        <v>12111</v>
      </c>
      <c r="O422" t="s">
        <v>13168</v>
      </c>
      <c r="P422" t="s">
        <v>13169</v>
      </c>
    </row>
    <row r="423" spans="1:16" x14ac:dyDescent="0.25">
      <c r="A423" t="s">
        <v>68</v>
      </c>
      <c r="B423" s="167" t="s">
        <v>13170</v>
      </c>
      <c r="C423" s="167" t="s">
        <v>12435</v>
      </c>
      <c r="D423" t="s">
        <v>12378</v>
      </c>
      <c r="E423" t="s">
        <v>12379</v>
      </c>
      <c r="F423" t="s">
        <v>1954</v>
      </c>
      <c r="G423" s="150">
        <v>0.3115</v>
      </c>
      <c r="H423" s="150">
        <v>0.31</v>
      </c>
      <c r="I423" s="149">
        <v>0.48611226000000002</v>
      </c>
      <c r="J423" s="111">
        <v>42154</v>
      </c>
      <c r="K423" s="111">
        <v>42129</v>
      </c>
      <c r="L423" s="111">
        <v>42645</v>
      </c>
      <c r="M423" s="111">
        <v>43193</v>
      </c>
      <c r="N423" t="s">
        <v>12111</v>
      </c>
      <c r="O423" t="s">
        <v>13171</v>
      </c>
      <c r="P423" t="s">
        <v>13172</v>
      </c>
    </row>
    <row r="424" spans="1:16" x14ac:dyDescent="0.25">
      <c r="A424" t="s">
        <v>61</v>
      </c>
      <c r="B424" s="167" t="s">
        <v>13173</v>
      </c>
      <c r="C424" s="167" t="s">
        <v>12435</v>
      </c>
      <c r="D424" t="s">
        <v>12378</v>
      </c>
      <c r="E424" t="s">
        <v>12379</v>
      </c>
      <c r="F424" t="s">
        <v>1954</v>
      </c>
      <c r="G424" s="150">
        <v>0.2112</v>
      </c>
      <c r="H424" s="150">
        <v>0.2</v>
      </c>
      <c r="I424" s="149">
        <v>0.48377225000000001</v>
      </c>
      <c r="J424" s="111">
        <v>42060</v>
      </c>
      <c r="K424" s="111">
        <v>42060</v>
      </c>
      <c r="L424" s="111">
        <v>42516</v>
      </c>
      <c r="M424" s="111">
        <v>43305</v>
      </c>
      <c r="N424" t="s">
        <v>12111</v>
      </c>
      <c r="O424" t="s">
        <v>13174</v>
      </c>
      <c r="P424" t="s">
        <v>13175</v>
      </c>
    </row>
    <row r="425" spans="1:16" x14ac:dyDescent="0.25">
      <c r="A425" t="s">
        <v>61</v>
      </c>
      <c r="B425" s="167" t="s">
        <v>13176</v>
      </c>
      <c r="C425" s="167" t="s">
        <v>12498</v>
      </c>
      <c r="D425" t="s">
        <v>12378</v>
      </c>
      <c r="E425" t="s">
        <v>12379</v>
      </c>
      <c r="F425" t="s">
        <v>1954</v>
      </c>
      <c r="G425" s="150">
        <v>0.54830000000000001</v>
      </c>
      <c r="H425" s="150">
        <v>0.54</v>
      </c>
      <c r="I425" s="149">
        <v>0.48917737999999999</v>
      </c>
      <c r="J425" s="111">
        <v>42077</v>
      </c>
      <c r="K425" s="111">
        <v>41890</v>
      </c>
      <c r="L425" s="111">
        <v>42302</v>
      </c>
      <c r="M425" s="111">
        <v>43255</v>
      </c>
      <c r="N425" t="s">
        <v>12111</v>
      </c>
      <c r="O425" t="s">
        <v>13177</v>
      </c>
      <c r="P425" t="s">
        <v>13178</v>
      </c>
    </row>
    <row r="426" spans="1:16" x14ac:dyDescent="0.25">
      <c r="A426" t="s">
        <v>50</v>
      </c>
      <c r="B426" s="167" t="s">
        <v>13179</v>
      </c>
      <c r="C426" s="167" t="s">
        <v>12439</v>
      </c>
      <c r="D426" t="s">
        <v>12378</v>
      </c>
      <c r="E426" t="s">
        <v>12379</v>
      </c>
      <c r="F426" t="s">
        <v>1954</v>
      </c>
      <c r="G426" s="150">
        <v>0.20010000000000003</v>
      </c>
      <c r="H426" s="150">
        <v>0.2</v>
      </c>
      <c r="I426" s="149">
        <v>0.50940772000000001</v>
      </c>
      <c r="J426" s="111">
        <v>42226</v>
      </c>
      <c r="K426" s="111">
        <v>42226</v>
      </c>
      <c r="L426" s="111">
        <v>42790</v>
      </c>
      <c r="M426" s="111">
        <v>43183</v>
      </c>
      <c r="N426" t="s">
        <v>12111</v>
      </c>
      <c r="O426" t="s">
        <v>13180</v>
      </c>
      <c r="P426" t="s">
        <v>13181</v>
      </c>
    </row>
    <row r="427" spans="1:16" x14ac:dyDescent="0.25">
      <c r="A427" t="s">
        <v>50</v>
      </c>
      <c r="B427" s="167" t="s">
        <v>13182</v>
      </c>
      <c r="C427" s="167" t="s">
        <v>12435</v>
      </c>
      <c r="D427" t="s">
        <v>12378</v>
      </c>
      <c r="E427" t="s">
        <v>12379</v>
      </c>
      <c r="F427" t="s">
        <v>1954</v>
      </c>
      <c r="G427" s="150">
        <v>0.34279999999999999</v>
      </c>
      <c r="H427" s="150">
        <v>0.65</v>
      </c>
      <c r="I427" s="149">
        <v>0.49654835000000003</v>
      </c>
      <c r="J427" s="111">
        <v>41946</v>
      </c>
      <c r="K427" s="111">
        <v>41785</v>
      </c>
      <c r="L427" s="111">
        <v>42367</v>
      </c>
      <c r="M427" s="111">
        <v>43142</v>
      </c>
      <c r="N427" t="s">
        <v>12111</v>
      </c>
      <c r="O427" t="s">
        <v>13183</v>
      </c>
      <c r="P427" t="s">
        <v>13184</v>
      </c>
    </row>
    <row r="428" spans="1:16" x14ac:dyDescent="0.25">
      <c r="A428" t="s">
        <v>53</v>
      </c>
      <c r="B428" s="167" t="s">
        <v>13185</v>
      </c>
      <c r="C428" s="167" t="s">
        <v>12435</v>
      </c>
      <c r="D428" t="s">
        <v>12378</v>
      </c>
      <c r="E428" t="s">
        <v>12379</v>
      </c>
      <c r="F428" t="s">
        <v>1954</v>
      </c>
      <c r="G428" s="150">
        <v>0.60199999999999998</v>
      </c>
      <c r="H428" s="150">
        <v>0.7</v>
      </c>
      <c r="I428" s="149">
        <v>0.50529897000000001</v>
      </c>
      <c r="J428" s="111">
        <v>41774</v>
      </c>
      <c r="K428" s="111">
        <v>41708</v>
      </c>
      <c r="L428" s="111">
        <v>42372</v>
      </c>
      <c r="M428" s="111">
        <v>43130</v>
      </c>
      <c r="N428" t="s">
        <v>12111</v>
      </c>
      <c r="O428" t="s">
        <v>13186</v>
      </c>
      <c r="P428" t="s">
        <v>13187</v>
      </c>
    </row>
    <row r="429" spans="1:16" x14ac:dyDescent="0.25">
      <c r="A429" t="s">
        <v>53</v>
      </c>
      <c r="B429" s="167" t="s">
        <v>13188</v>
      </c>
      <c r="C429" s="167" t="s">
        <v>12435</v>
      </c>
      <c r="D429" t="s">
        <v>12378</v>
      </c>
      <c r="E429" t="s">
        <v>12379</v>
      </c>
      <c r="F429" t="s">
        <v>1954</v>
      </c>
      <c r="G429" s="150">
        <v>0.56409999999999993</v>
      </c>
      <c r="H429" s="150">
        <v>0.5</v>
      </c>
      <c r="I429" s="149">
        <v>0.50999505999999994</v>
      </c>
      <c r="J429" s="111">
        <v>41957</v>
      </c>
      <c r="K429" s="111">
        <v>41890</v>
      </c>
      <c r="L429" s="111">
        <v>42367</v>
      </c>
      <c r="M429" s="111">
        <v>43132</v>
      </c>
      <c r="N429" t="s">
        <v>12111</v>
      </c>
      <c r="O429" t="s">
        <v>13189</v>
      </c>
      <c r="P429" t="s">
        <v>13190</v>
      </c>
    </row>
    <row r="430" spans="1:16" x14ac:dyDescent="0.25">
      <c r="A430" t="s">
        <v>53</v>
      </c>
      <c r="B430" s="167" t="s">
        <v>12224</v>
      </c>
      <c r="C430" s="167" t="s">
        <v>12435</v>
      </c>
      <c r="D430" t="s">
        <v>12378</v>
      </c>
      <c r="E430" t="s">
        <v>12379</v>
      </c>
      <c r="F430" t="s">
        <v>1954</v>
      </c>
      <c r="G430" s="150">
        <v>0.40020000000000006</v>
      </c>
      <c r="H430" s="150">
        <v>0.38</v>
      </c>
      <c r="I430" s="149">
        <v>0.50900000000000001</v>
      </c>
      <c r="J430" s="111">
        <v>42100</v>
      </c>
      <c r="K430" s="111">
        <v>42087</v>
      </c>
      <c r="L430" s="111">
        <v>42367</v>
      </c>
      <c r="M430" s="111">
        <v>43278</v>
      </c>
      <c r="N430" t="s">
        <v>12111</v>
      </c>
      <c r="O430" t="s">
        <v>13191</v>
      </c>
      <c r="P430" t="s">
        <v>13192</v>
      </c>
    </row>
    <row r="431" spans="1:16" x14ac:dyDescent="0.25">
      <c r="A431" t="s">
        <v>53</v>
      </c>
      <c r="B431" s="167" t="s">
        <v>13193</v>
      </c>
      <c r="C431" s="167" t="s">
        <v>12435</v>
      </c>
      <c r="D431" t="s">
        <v>12378</v>
      </c>
      <c r="E431" t="s">
        <v>12379</v>
      </c>
      <c r="F431" t="s">
        <v>1954</v>
      </c>
      <c r="G431" s="150">
        <v>0.22989999999999999</v>
      </c>
      <c r="H431" s="150">
        <v>0.2</v>
      </c>
      <c r="I431" s="149">
        <v>0.49058898000000001</v>
      </c>
      <c r="J431" s="111">
        <v>42116</v>
      </c>
      <c r="K431" s="111">
        <v>41988</v>
      </c>
      <c r="L431" s="111">
        <v>42367</v>
      </c>
      <c r="M431" s="111">
        <v>43293</v>
      </c>
      <c r="N431" t="s">
        <v>12111</v>
      </c>
      <c r="O431" t="s">
        <v>13194</v>
      </c>
      <c r="P431" t="s">
        <v>13195</v>
      </c>
    </row>
    <row r="432" spans="1:16" x14ac:dyDescent="0.25">
      <c r="A432" t="s">
        <v>53</v>
      </c>
      <c r="B432" s="167" t="s">
        <v>13196</v>
      </c>
      <c r="C432" s="167" t="s">
        <v>12435</v>
      </c>
      <c r="D432" t="s">
        <v>12378</v>
      </c>
      <c r="E432" t="s">
        <v>12379</v>
      </c>
      <c r="F432" t="s">
        <v>1954</v>
      </c>
      <c r="G432" s="150">
        <v>0.84430000000000005</v>
      </c>
      <c r="H432" s="150">
        <v>0.81</v>
      </c>
      <c r="I432" s="149">
        <v>0.50423074000000001</v>
      </c>
      <c r="J432" s="111">
        <v>41745</v>
      </c>
      <c r="K432" s="111">
        <v>41649</v>
      </c>
      <c r="L432" s="111">
        <v>42367</v>
      </c>
      <c r="M432" s="111">
        <v>43343</v>
      </c>
      <c r="N432" t="s">
        <v>12111</v>
      </c>
      <c r="O432" t="s">
        <v>13197</v>
      </c>
      <c r="P432" t="s">
        <v>13198</v>
      </c>
    </row>
    <row r="433" spans="1:16" x14ac:dyDescent="0.25">
      <c r="A433" t="s">
        <v>53</v>
      </c>
      <c r="B433" s="167" t="s">
        <v>13199</v>
      </c>
      <c r="C433" s="167" t="s">
        <v>12435</v>
      </c>
      <c r="D433" t="s">
        <v>12378</v>
      </c>
      <c r="E433" t="s">
        <v>12379</v>
      </c>
      <c r="F433" t="s">
        <v>1954</v>
      </c>
      <c r="G433" s="150">
        <v>0.31790000000000002</v>
      </c>
      <c r="H433" s="150">
        <v>0.25</v>
      </c>
      <c r="I433" s="149">
        <v>0.50992616999999996</v>
      </c>
      <c r="J433" s="111">
        <v>42318</v>
      </c>
      <c r="K433" s="111">
        <v>42318</v>
      </c>
      <c r="L433" s="111">
        <v>42367</v>
      </c>
      <c r="M433" s="111">
        <v>43148</v>
      </c>
      <c r="N433" t="s">
        <v>12111</v>
      </c>
      <c r="O433" t="s">
        <v>13200</v>
      </c>
      <c r="P433" t="s">
        <v>13201</v>
      </c>
    </row>
    <row r="434" spans="1:16" x14ac:dyDescent="0.25">
      <c r="A434" t="s">
        <v>53</v>
      </c>
      <c r="B434" s="167" t="s">
        <v>11875</v>
      </c>
      <c r="C434" s="167" t="s">
        <v>12435</v>
      </c>
      <c r="D434" t="s">
        <v>12378</v>
      </c>
      <c r="E434" t="s">
        <v>12379</v>
      </c>
      <c r="F434" t="s">
        <v>1954</v>
      </c>
      <c r="G434" s="150">
        <v>0.5948</v>
      </c>
      <c r="H434" s="150">
        <v>0.56999999999999995</v>
      </c>
      <c r="I434" s="149">
        <v>0.51</v>
      </c>
      <c r="J434" s="111">
        <v>41640</v>
      </c>
      <c r="K434" s="111">
        <v>41730</v>
      </c>
      <c r="L434" s="111">
        <v>42367</v>
      </c>
      <c r="M434" s="111">
        <v>43132</v>
      </c>
      <c r="N434" t="s">
        <v>12111</v>
      </c>
      <c r="O434" t="s">
        <v>13202</v>
      </c>
      <c r="P434" t="s">
        <v>13203</v>
      </c>
    </row>
    <row r="435" spans="1:16" x14ac:dyDescent="0.25">
      <c r="A435" t="s">
        <v>53</v>
      </c>
      <c r="B435" s="167" t="s">
        <v>13204</v>
      </c>
      <c r="C435" s="167" t="s">
        <v>12435</v>
      </c>
      <c r="D435" t="s">
        <v>12378</v>
      </c>
      <c r="E435" t="s">
        <v>12379</v>
      </c>
      <c r="F435" t="s">
        <v>1954</v>
      </c>
      <c r="G435" s="150">
        <v>0.23139999999999999</v>
      </c>
      <c r="H435" s="150">
        <v>0.2</v>
      </c>
      <c r="I435" s="149">
        <v>0.50979589999999997</v>
      </c>
      <c r="J435" s="111">
        <v>42230</v>
      </c>
      <c r="K435" s="111">
        <v>41920</v>
      </c>
      <c r="L435" s="111">
        <v>42516</v>
      </c>
      <c r="M435" s="111">
        <v>43281</v>
      </c>
      <c r="N435" t="s">
        <v>12111</v>
      </c>
      <c r="O435" t="s">
        <v>13205</v>
      </c>
      <c r="P435" t="s">
        <v>13206</v>
      </c>
    </row>
    <row r="436" spans="1:16" x14ac:dyDescent="0.25">
      <c r="A436" t="s">
        <v>53</v>
      </c>
      <c r="B436" s="167" t="s">
        <v>13207</v>
      </c>
      <c r="C436" s="167" t="s">
        <v>12435</v>
      </c>
      <c r="D436" t="s">
        <v>12378</v>
      </c>
      <c r="E436" t="s">
        <v>12379</v>
      </c>
      <c r="F436" t="s">
        <v>1954</v>
      </c>
      <c r="G436" s="150">
        <v>0.54100000000000004</v>
      </c>
      <c r="H436" s="150">
        <v>0.53</v>
      </c>
      <c r="I436" s="149">
        <v>0.50429181000000001</v>
      </c>
      <c r="J436" s="111">
        <v>41821</v>
      </c>
      <c r="K436" s="111">
        <v>41821</v>
      </c>
      <c r="L436" s="111">
        <v>42372</v>
      </c>
      <c r="M436" s="111">
        <v>43181</v>
      </c>
      <c r="N436" t="s">
        <v>12111</v>
      </c>
      <c r="O436" t="s">
        <v>13208</v>
      </c>
      <c r="P436" t="s">
        <v>13209</v>
      </c>
    </row>
    <row r="437" spans="1:16" x14ac:dyDescent="0.25">
      <c r="A437" t="s">
        <v>53</v>
      </c>
      <c r="B437" s="167" t="s">
        <v>13210</v>
      </c>
      <c r="C437" s="167" t="s">
        <v>12435</v>
      </c>
      <c r="D437" t="s">
        <v>12378</v>
      </c>
      <c r="E437" t="s">
        <v>12379</v>
      </c>
      <c r="F437" t="s">
        <v>1954</v>
      </c>
      <c r="G437" s="150">
        <v>0.42979999999999996</v>
      </c>
      <c r="H437" s="150">
        <v>0.38</v>
      </c>
      <c r="I437" s="149">
        <v>0.50606819999999997</v>
      </c>
      <c r="J437" s="111">
        <v>42153</v>
      </c>
      <c r="K437" s="111">
        <v>42137</v>
      </c>
      <c r="L437" s="111">
        <v>42367</v>
      </c>
      <c r="M437" s="111">
        <v>43250</v>
      </c>
      <c r="N437" t="s">
        <v>12111</v>
      </c>
      <c r="O437" t="s">
        <v>13211</v>
      </c>
      <c r="P437" t="s">
        <v>13212</v>
      </c>
    </row>
    <row r="438" spans="1:16" x14ac:dyDescent="0.25">
      <c r="A438" t="s">
        <v>53</v>
      </c>
      <c r="B438" s="167" t="s">
        <v>13213</v>
      </c>
      <c r="C438" s="167" t="s">
        <v>12435</v>
      </c>
      <c r="D438" t="s">
        <v>12378</v>
      </c>
      <c r="E438" t="s">
        <v>12379</v>
      </c>
      <c r="F438" t="s">
        <v>1954</v>
      </c>
      <c r="G438" s="150">
        <v>0.96430000000000005</v>
      </c>
      <c r="H438" s="150">
        <v>0.92</v>
      </c>
      <c r="I438" s="149">
        <v>0.50980745000000005</v>
      </c>
      <c r="J438" s="111">
        <v>41836</v>
      </c>
      <c r="K438" s="111">
        <v>41681</v>
      </c>
      <c r="L438" s="111">
        <v>42367</v>
      </c>
      <c r="M438" s="111">
        <v>43153</v>
      </c>
      <c r="N438" t="s">
        <v>12111</v>
      </c>
      <c r="O438" t="s">
        <v>13214</v>
      </c>
      <c r="P438" t="s">
        <v>13215</v>
      </c>
    </row>
    <row r="439" spans="1:16" x14ac:dyDescent="0.25">
      <c r="A439" t="s">
        <v>47</v>
      </c>
      <c r="B439" s="167" t="s">
        <v>13216</v>
      </c>
      <c r="C439" s="167" t="s">
        <v>12435</v>
      </c>
      <c r="D439" t="s">
        <v>12378</v>
      </c>
      <c r="E439" t="s">
        <v>12379</v>
      </c>
      <c r="F439" t="s">
        <v>1954</v>
      </c>
      <c r="G439" s="150">
        <v>0.62619999999999998</v>
      </c>
      <c r="H439" s="150">
        <v>0.45</v>
      </c>
      <c r="I439" s="149">
        <v>0.50999680999999997</v>
      </c>
      <c r="J439" s="111">
        <v>42320</v>
      </c>
      <c r="K439" s="111">
        <v>42284</v>
      </c>
      <c r="L439" s="111">
        <v>42603</v>
      </c>
      <c r="M439" s="111">
        <v>43224</v>
      </c>
      <c r="N439" t="s">
        <v>12111</v>
      </c>
      <c r="O439" t="s">
        <v>13217</v>
      </c>
      <c r="P439" t="s">
        <v>13218</v>
      </c>
    </row>
    <row r="440" spans="1:16" x14ac:dyDescent="0.25">
      <c r="A440" t="s">
        <v>47</v>
      </c>
      <c r="B440" s="167" t="s">
        <v>13219</v>
      </c>
      <c r="C440" s="167" t="s">
        <v>12439</v>
      </c>
      <c r="D440" t="s">
        <v>12378</v>
      </c>
      <c r="E440" t="s">
        <v>12379</v>
      </c>
      <c r="F440" t="s">
        <v>1954</v>
      </c>
      <c r="G440" s="150">
        <v>0.21840000000000001</v>
      </c>
      <c r="H440" s="150">
        <v>0.2</v>
      </c>
      <c r="I440" s="149">
        <v>0.50225982999999996</v>
      </c>
      <c r="J440" s="111">
        <v>42051</v>
      </c>
      <c r="K440" s="111">
        <v>42010</v>
      </c>
      <c r="L440" s="111">
        <v>42603</v>
      </c>
      <c r="M440" s="111">
        <v>43464</v>
      </c>
      <c r="N440" t="s">
        <v>12111</v>
      </c>
      <c r="O440" t="s">
        <v>13220</v>
      </c>
      <c r="P440" t="s">
        <v>13221</v>
      </c>
    </row>
    <row r="441" spans="1:16" x14ac:dyDescent="0.25">
      <c r="A441" t="s">
        <v>47</v>
      </c>
      <c r="B441" s="167" t="s">
        <v>13222</v>
      </c>
      <c r="C441" s="167" t="s">
        <v>12439</v>
      </c>
      <c r="D441" t="s">
        <v>12378</v>
      </c>
      <c r="E441" t="s">
        <v>12379</v>
      </c>
      <c r="F441" t="s">
        <v>1954</v>
      </c>
      <c r="G441" s="150">
        <v>0.63170000000000004</v>
      </c>
      <c r="H441" s="150">
        <v>0.5</v>
      </c>
      <c r="I441" s="149">
        <v>0.50580181000000002</v>
      </c>
      <c r="J441" s="111">
        <v>41862</v>
      </c>
      <c r="K441" s="111">
        <v>41810</v>
      </c>
      <c r="L441" s="111">
        <v>42372</v>
      </c>
      <c r="M441" s="111">
        <v>43159</v>
      </c>
      <c r="N441" t="s">
        <v>12111</v>
      </c>
      <c r="O441" t="s">
        <v>13223</v>
      </c>
      <c r="P441" t="s">
        <v>13224</v>
      </c>
    </row>
    <row r="442" spans="1:16" x14ac:dyDescent="0.25">
      <c r="A442" t="s">
        <v>47</v>
      </c>
      <c r="B442" s="167" t="s">
        <v>13225</v>
      </c>
      <c r="C442" s="167" t="s">
        <v>12435</v>
      </c>
      <c r="D442" t="s">
        <v>12378</v>
      </c>
      <c r="E442" t="s">
        <v>12379</v>
      </c>
      <c r="F442" t="s">
        <v>1954</v>
      </c>
      <c r="G442" s="150">
        <v>0.53539999999999999</v>
      </c>
      <c r="H442" s="150">
        <v>0.56999999999999995</v>
      </c>
      <c r="I442" s="149">
        <v>0.50973745999999998</v>
      </c>
      <c r="J442" s="111">
        <v>41815</v>
      </c>
      <c r="K442" s="111">
        <v>41682</v>
      </c>
      <c r="L442" s="111">
        <v>42367</v>
      </c>
      <c r="M442" s="111">
        <v>43160</v>
      </c>
      <c r="N442" t="s">
        <v>12111</v>
      </c>
      <c r="O442" t="s">
        <v>13226</v>
      </c>
      <c r="P442" t="s">
        <v>13227</v>
      </c>
    </row>
    <row r="443" spans="1:16" ht="30" x14ac:dyDescent="0.25">
      <c r="A443" t="s">
        <v>47</v>
      </c>
      <c r="B443" s="167" t="s">
        <v>13229</v>
      </c>
      <c r="C443" s="167" t="s">
        <v>13228</v>
      </c>
      <c r="D443" t="s">
        <v>12378</v>
      </c>
      <c r="E443" t="s">
        <v>12379</v>
      </c>
      <c r="F443" t="s">
        <v>28223</v>
      </c>
      <c r="G443" s="150">
        <v>0.44359999999999999</v>
      </c>
      <c r="H443" s="150">
        <v>0.5</v>
      </c>
      <c r="I443" s="149">
        <v>0.50991478999999995</v>
      </c>
      <c r="J443" s="111">
        <v>41867</v>
      </c>
      <c r="K443" s="111">
        <v>41815</v>
      </c>
      <c r="L443" s="111">
        <v>42367</v>
      </c>
      <c r="M443" s="111">
        <v>43120</v>
      </c>
      <c r="N443" t="s">
        <v>12111</v>
      </c>
      <c r="O443" t="s">
        <v>13230</v>
      </c>
      <c r="P443" t="s">
        <v>13231</v>
      </c>
    </row>
    <row r="444" spans="1:16" x14ac:dyDescent="0.25">
      <c r="A444" t="s">
        <v>47</v>
      </c>
      <c r="B444" s="167" t="s">
        <v>13232</v>
      </c>
      <c r="C444" s="167" t="s">
        <v>12439</v>
      </c>
      <c r="D444" t="s">
        <v>12378</v>
      </c>
      <c r="E444" t="s">
        <v>12379</v>
      </c>
      <c r="F444" t="s">
        <v>1954</v>
      </c>
      <c r="G444" s="150">
        <v>0.53290000000000004</v>
      </c>
      <c r="H444" s="150">
        <v>0.56000000000000005</v>
      </c>
      <c r="I444" s="149">
        <v>0.50967224</v>
      </c>
      <c r="J444" s="111">
        <v>42100</v>
      </c>
      <c r="K444" s="111">
        <v>42026</v>
      </c>
      <c r="L444" s="111">
        <v>42486</v>
      </c>
      <c r="M444" s="111">
        <v>43188</v>
      </c>
      <c r="N444" t="s">
        <v>12111</v>
      </c>
      <c r="O444" t="s">
        <v>13233</v>
      </c>
      <c r="P444" t="s">
        <v>13234</v>
      </c>
    </row>
    <row r="445" spans="1:16" x14ac:dyDescent="0.25">
      <c r="A445" t="s">
        <v>47</v>
      </c>
      <c r="B445" s="167" t="s">
        <v>13235</v>
      </c>
      <c r="C445" s="167" t="s">
        <v>12439</v>
      </c>
      <c r="D445" t="s">
        <v>12378</v>
      </c>
      <c r="E445" t="s">
        <v>12379</v>
      </c>
      <c r="F445" t="s">
        <v>1954</v>
      </c>
      <c r="G445" s="150">
        <v>0.5978</v>
      </c>
      <c r="H445" s="150">
        <v>0.56999999999999995</v>
      </c>
      <c r="I445" s="149">
        <v>0.50999998999999996</v>
      </c>
      <c r="J445" s="111">
        <v>42121</v>
      </c>
      <c r="K445" s="111">
        <v>42061</v>
      </c>
      <c r="L445" s="111">
        <v>42486</v>
      </c>
      <c r="M445" s="111">
        <v>43189</v>
      </c>
      <c r="N445" t="s">
        <v>12111</v>
      </c>
      <c r="O445" t="s">
        <v>13236</v>
      </c>
      <c r="P445" t="s">
        <v>13237</v>
      </c>
    </row>
    <row r="446" spans="1:16" x14ac:dyDescent="0.25">
      <c r="A446" t="s">
        <v>47</v>
      </c>
      <c r="B446" s="167" t="s">
        <v>13238</v>
      </c>
      <c r="C446" s="167" t="s">
        <v>12435</v>
      </c>
      <c r="D446" t="s">
        <v>12378</v>
      </c>
      <c r="E446" t="s">
        <v>12379</v>
      </c>
      <c r="F446" t="s">
        <v>1954</v>
      </c>
      <c r="G446" s="150">
        <v>0.30499999999999999</v>
      </c>
      <c r="H446" s="150">
        <v>0.5</v>
      </c>
      <c r="I446" s="149">
        <v>0.50999799000000001</v>
      </c>
      <c r="J446" s="111">
        <v>41666</v>
      </c>
      <c r="K446" s="111">
        <v>41659</v>
      </c>
      <c r="L446" s="111">
        <v>42302</v>
      </c>
      <c r="M446" s="111">
        <v>43189</v>
      </c>
      <c r="N446" t="s">
        <v>12111</v>
      </c>
      <c r="O446" t="s">
        <v>13239</v>
      </c>
      <c r="P446" t="s">
        <v>13240</v>
      </c>
    </row>
    <row r="447" spans="1:16" x14ac:dyDescent="0.25">
      <c r="A447" t="s">
        <v>47</v>
      </c>
      <c r="B447" s="167" t="s">
        <v>12393</v>
      </c>
      <c r="C447" s="167" t="s">
        <v>12439</v>
      </c>
      <c r="D447" t="s">
        <v>12378</v>
      </c>
      <c r="E447" t="s">
        <v>12379</v>
      </c>
      <c r="F447" t="s">
        <v>1954</v>
      </c>
      <c r="G447" s="150">
        <v>0.33950000000000002</v>
      </c>
      <c r="H447" s="150">
        <v>0.33</v>
      </c>
      <c r="I447" s="149">
        <v>0.50958601999999997</v>
      </c>
      <c r="J447" s="111">
        <v>42220</v>
      </c>
      <c r="K447" s="111">
        <v>41831</v>
      </c>
      <c r="L447" s="111">
        <v>42645</v>
      </c>
      <c r="M447" s="111">
        <v>43158</v>
      </c>
      <c r="N447" t="s">
        <v>12111</v>
      </c>
      <c r="O447" t="s">
        <v>13241</v>
      </c>
      <c r="P447" t="s">
        <v>13242</v>
      </c>
    </row>
    <row r="448" spans="1:16" x14ac:dyDescent="0.25">
      <c r="A448" t="s">
        <v>47</v>
      </c>
      <c r="B448" s="167" t="s">
        <v>13243</v>
      </c>
      <c r="C448" s="167" t="s">
        <v>12439</v>
      </c>
      <c r="D448" t="s">
        <v>12378</v>
      </c>
      <c r="E448" t="s">
        <v>12379</v>
      </c>
      <c r="F448" t="s">
        <v>1954</v>
      </c>
      <c r="G448" s="150">
        <v>0.58579999999999999</v>
      </c>
      <c r="H448" s="150">
        <v>0.5</v>
      </c>
      <c r="I448" s="149">
        <v>0.50999019000000001</v>
      </c>
      <c r="J448" s="111">
        <v>41901</v>
      </c>
      <c r="K448" s="111">
        <v>41736</v>
      </c>
      <c r="L448" s="111">
        <v>42521</v>
      </c>
      <c r="M448" s="111">
        <v>43151</v>
      </c>
      <c r="N448" t="s">
        <v>12111</v>
      </c>
      <c r="O448" t="s">
        <v>13244</v>
      </c>
      <c r="P448" t="s">
        <v>13245</v>
      </c>
    </row>
    <row r="449" spans="1:16" x14ac:dyDescent="0.25">
      <c r="A449" t="s">
        <v>47</v>
      </c>
      <c r="B449" s="167" t="s">
        <v>13246</v>
      </c>
      <c r="C449" s="167" t="s">
        <v>12439</v>
      </c>
      <c r="D449" t="s">
        <v>12378</v>
      </c>
      <c r="E449" t="s">
        <v>12379</v>
      </c>
      <c r="F449" t="s">
        <v>1954</v>
      </c>
      <c r="G449" s="150">
        <v>0.99390000000000001</v>
      </c>
      <c r="H449" s="150">
        <v>0.97</v>
      </c>
      <c r="I449" s="149">
        <v>0.50998405000000002</v>
      </c>
      <c r="J449" s="111">
        <v>41906</v>
      </c>
      <c r="K449" s="111">
        <v>41816</v>
      </c>
      <c r="L449" s="111">
        <v>42606</v>
      </c>
      <c r="M449" s="111">
        <v>43162</v>
      </c>
      <c r="N449" t="s">
        <v>12111</v>
      </c>
      <c r="O449" t="s">
        <v>13247</v>
      </c>
      <c r="P449" t="s">
        <v>13248</v>
      </c>
    </row>
    <row r="450" spans="1:16" x14ac:dyDescent="0.25">
      <c r="A450" t="s">
        <v>47</v>
      </c>
      <c r="B450" s="167" t="s">
        <v>13249</v>
      </c>
      <c r="C450" s="167" t="s">
        <v>12435</v>
      </c>
      <c r="D450" t="s">
        <v>12378</v>
      </c>
      <c r="E450" t="s">
        <v>12379</v>
      </c>
      <c r="F450" t="s">
        <v>1954</v>
      </c>
      <c r="G450" s="150">
        <v>0.28239999999999998</v>
      </c>
      <c r="H450" s="150">
        <v>0.5</v>
      </c>
      <c r="I450" s="149">
        <v>0.51</v>
      </c>
      <c r="J450" s="111">
        <v>41791</v>
      </c>
      <c r="K450" s="111">
        <v>41820</v>
      </c>
      <c r="L450" s="111">
        <v>42367</v>
      </c>
      <c r="M450" s="111">
        <v>43136</v>
      </c>
      <c r="N450" t="s">
        <v>12111</v>
      </c>
      <c r="O450" t="s">
        <v>13250</v>
      </c>
      <c r="P450" t="s">
        <v>13251</v>
      </c>
    </row>
    <row r="451" spans="1:16" x14ac:dyDescent="0.25">
      <c r="A451" t="s">
        <v>47</v>
      </c>
      <c r="B451" s="167" t="s">
        <v>13252</v>
      </c>
      <c r="C451" s="167" t="s">
        <v>12439</v>
      </c>
      <c r="D451" t="s">
        <v>12378</v>
      </c>
      <c r="E451" t="s">
        <v>12379</v>
      </c>
      <c r="F451" t="s">
        <v>1954</v>
      </c>
      <c r="G451" s="150">
        <v>0.61070000000000002</v>
      </c>
      <c r="H451" s="150">
        <v>0.5</v>
      </c>
      <c r="I451" s="149">
        <v>0.50999689000000004</v>
      </c>
      <c r="J451" s="111">
        <v>41818</v>
      </c>
      <c r="K451" s="111">
        <v>41645</v>
      </c>
      <c r="L451" s="111">
        <v>42367</v>
      </c>
      <c r="M451" s="111">
        <v>43126</v>
      </c>
      <c r="N451" t="s">
        <v>12111</v>
      </c>
      <c r="O451" t="s">
        <v>13253</v>
      </c>
      <c r="P451" t="s">
        <v>13254</v>
      </c>
    </row>
    <row r="452" spans="1:16" x14ac:dyDescent="0.25">
      <c r="A452" t="s">
        <v>47</v>
      </c>
      <c r="B452" s="167" t="s">
        <v>13255</v>
      </c>
      <c r="C452" s="167" t="s">
        <v>12439</v>
      </c>
      <c r="D452" t="s">
        <v>12378</v>
      </c>
      <c r="E452" t="s">
        <v>12379</v>
      </c>
      <c r="F452" t="s">
        <v>1954</v>
      </c>
      <c r="G452" s="150">
        <v>0.98849999999999993</v>
      </c>
      <c r="H452" s="150">
        <v>0.97</v>
      </c>
      <c r="I452" s="149">
        <v>0.51</v>
      </c>
      <c r="J452" s="111">
        <v>41799</v>
      </c>
      <c r="K452" s="111">
        <v>41730</v>
      </c>
      <c r="L452" s="111">
        <v>42542</v>
      </c>
      <c r="M452" s="111">
        <v>43126</v>
      </c>
      <c r="N452" t="s">
        <v>12111</v>
      </c>
      <c r="O452" t="s">
        <v>13256</v>
      </c>
      <c r="P452" t="s">
        <v>13257</v>
      </c>
    </row>
    <row r="453" spans="1:16" x14ac:dyDescent="0.25">
      <c r="A453" t="s">
        <v>47</v>
      </c>
      <c r="B453" s="167" t="s">
        <v>13255</v>
      </c>
      <c r="C453" s="167" t="s">
        <v>12435</v>
      </c>
      <c r="D453" t="s">
        <v>12378</v>
      </c>
      <c r="E453" t="s">
        <v>12379</v>
      </c>
      <c r="F453" t="s">
        <v>1954</v>
      </c>
      <c r="G453" s="150">
        <v>0.75849999999999995</v>
      </c>
      <c r="H453" s="150">
        <v>0.75</v>
      </c>
      <c r="I453" s="149">
        <v>0.51</v>
      </c>
      <c r="J453" s="111">
        <v>41799</v>
      </c>
      <c r="K453" s="111">
        <v>41730</v>
      </c>
      <c r="L453" s="111">
        <v>42542</v>
      </c>
      <c r="M453" s="111">
        <v>43126</v>
      </c>
      <c r="N453" t="s">
        <v>12111</v>
      </c>
      <c r="O453" t="s">
        <v>13258</v>
      </c>
      <c r="P453" t="s">
        <v>13259</v>
      </c>
    </row>
    <row r="454" spans="1:16" x14ac:dyDescent="0.25">
      <c r="A454" t="s">
        <v>47</v>
      </c>
      <c r="B454" s="167" t="s">
        <v>12985</v>
      </c>
      <c r="C454" s="167" t="s">
        <v>12498</v>
      </c>
      <c r="D454" t="s">
        <v>12378</v>
      </c>
      <c r="E454" t="s">
        <v>12379</v>
      </c>
      <c r="F454" t="s">
        <v>1954</v>
      </c>
      <c r="G454" s="150">
        <v>0.4279</v>
      </c>
      <c r="H454" s="150">
        <v>0.5</v>
      </c>
      <c r="I454" s="149">
        <v>0.50903217000000001</v>
      </c>
      <c r="J454" s="111">
        <v>42013</v>
      </c>
      <c r="K454" s="111">
        <v>41913</v>
      </c>
      <c r="L454" s="111">
        <v>42429</v>
      </c>
      <c r="M454" s="111">
        <v>43178</v>
      </c>
      <c r="N454" t="s">
        <v>12111</v>
      </c>
      <c r="O454" t="s">
        <v>13260</v>
      </c>
      <c r="P454" t="s">
        <v>13261</v>
      </c>
    </row>
    <row r="455" spans="1:16" x14ac:dyDescent="0.25">
      <c r="A455" t="s">
        <v>47</v>
      </c>
      <c r="B455" s="167" t="s">
        <v>12985</v>
      </c>
      <c r="C455" s="167" t="s">
        <v>12439</v>
      </c>
      <c r="D455" t="s">
        <v>12378</v>
      </c>
      <c r="E455" t="s">
        <v>12379</v>
      </c>
      <c r="F455" t="s">
        <v>1954</v>
      </c>
      <c r="G455" s="150">
        <v>0.71879999999999999</v>
      </c>
      <c r="H455" s="150">
        <v>0.71</v>
      </c>
      <c r="I455" s="149">
        <v>0.51</v>
      </c>
      <c r="J455" s="111">
        <v>42032</v>
      </c>
      <c r="K455" s="111">
        <v>41913</v>
      </c>
      <c r="L455" s="111">
        <v>42429</v>
      </c>
      <c r="M455" s="111">
        <v>43178</v>
      </c>
      <c r="N455" t="s">
        <v>12111</v>
      </c>
      <c r="O455" t="s">
        <v>13262</v>
      </c>
      <c r="P455" t="s">
        <v>13263</v>
      </c>
    </row>
    <row r="456" spans="1:16" x14ac:dyDescent="0.25">
      <c r="A456" t="s">
        <v>47</v>
      </c>
      <c r="B456" s="167" t="s">
        <v>13265</v>
      </c>
      <c r="C456" s="167" t="s">
        <v>13264</v>
      </c>
      <c r="D456" t="s">
        <v>12378</v>
      </c>
      <c r="E456" t="s">
        <v>12379</v>
      </c>
      <c r="F456" t="s">
        <v>28224</v>
      </c>
      <c r="G456" s="150">
        <v>0.51680000000000004</v>
      </c>
      <c r="H456" s="150">
        <v>0.5</v>
      </c>
      <c r="I456" s="149">
        <v>0.47464462000000002</v>
      </c>
      <c r="J456" s="111">
        <v>42209</v>
      </c>
      <c r="K456" s="111">
        <v>42072</v>
      </c>
      <c r="L456" s="111">
        <v>42631</v>
      </c>
      <c r="M456" s="111">
        <v>43158</v>
      </c>
      <c r="N456" t="s">
        <v>12111</v>
      </c>
      <c r="O456" t="s">
        <v>13266</v>
      </c>
      <c r="P456" t="s">
        <v>13267</v>
      </c>
    </row>
    <row r="457" spans="1:16" x14ac:dyDescent="0.25">
      <c r="A457" t="s">
        <v>47</v>
      </c>
      <c r="B457" s="167" t="s">
        <v>12988</v>
      </c>
      <c r="C457" s="167" t="s">
        <v>12439</v>
      </c>
      <c r="D457" t="s">
        <v>12378</v>
      </c>
      <c r="E457" t="s">
        <v>12379</v>
      </c>
      <c r="F457" t="s">
        <v>1954</v>
      </c>
      <c r="G457" s="150">
        <v>0.35869999999999996</v>
      </c>
      <c r="H457" s="150">
        <v>0.3</v>
      </c>
      <c r="I457" s="149">
        <v>0.50997928000000003</v>
      </c>
      <c r="J457" s="111">
        <v>42023</v>
      </c>
      <c r="K457" s="111">
        <v>41887</v>
      </c>
      <c r="L457" s="111">
        <v>42367</v>
      </c>
      <c r="M457" s="111">
        <v>43158</v>
      </c>
      <c r="N457" t="s">
        <v>12111</v>
      </c>
      <c r="O457" t="s">
        <v>13268</v>
      </c>
      <c r="P457" t="s">
        <v>13269</v>
      </c>
    </row>
    <row r="458" spans="1:16" x14ac:dyDescent="0.25">
      <c r="A458" t="s">
        <v>47</v>
      </c>
      <c r="B458" s="167" t="s">
        <v>12988</v>
      </c>
      <c r="C458" s="167" t="s">
        <v>12435</v>
      </c>
      <c r="D458" t="s">
        <v>12378</v>
      </c>
      <c r="E458" t="s">
        <v>12379</v>
      </c>
      <c r="F458" t="s">
        <v>1954</v>
      </c>
      <c r="G458" s="150">
        <v>0.65650000000000008</v>
      </c>
      <c r="H458" s="150">
        <v>0.65</v>
      </c>
      <c r="I458" s="149">
        <v>0.50999947000000001</v>
      </c>
      <c r="J458" s="111">
        <v>42030</v>
      </c>
      <c r="K458" s="111">
        <v>41887</v>
      </c>
      <c r="L458" s="111">
        <v>42367</v>
      </c>
      <c r="M458" s="111">
        <v>43158</v>
      </c>
      <c r="N458" t="s">
        <v>12111</v>
      </c>
      <c r="O458" t="s">
        <v>13270</v>
      </c>
      <c r="P458" t="s">
        <v>13271</v>
      </c>
    </row>
    <row r="459" spans="1:16" x14ac:dyDescent="0.25">
      <c r="A459" t="s">
        <v>47</v>
      </c>
      <c r="B459" s="167" t="s">
        <v>11806</v>
      </c>
      <c r="C459" s="167" t="s">
        <v>12435</v>
      </c>
      <c r="D459" t="s">
        <v>12378</v>
      </c>
      <c r="E459" t="s">
        <v>12379</v>
      </c>
      <c r="F459" t="s">
        <v>1954</v>
      </c>
      <c r="G459" s="150">
        <v>0.37</v>
      </c>
      <c r="H459" s="150">
        <v>0.5</v>
      </c>
      <c r="I459" s="149">
        <v>0.48799752000000002</v>
      </c>
      <c r="J459" s="111">
        <v>41872</v>
      </c>
      <c r="K459" s="111">
        <v>42403</v>
      </c>
      <c r="L459" s="111">
        <v>42600</v>
      </c>
      <c r="M459" s="111">
        <v>43139</v>
      </c>
      <c r="N459" t="s">
        <v>12111</v>
      </c>
      <c r="O459" t="s">
        <v>13272</v>
      </c>
      <c r="P459" t="s">
        <v>13273</v>
      </c>
    </row>
    <row r="460" spans="1:16" x14ac:dyDescent="0.25">
      <c r="A460" t="s">
        <v>47</v>
      </c>
      <c r="B460" s="167" t="s">
        <v>13275</v>
      </c>
      <c r="C460" s="167" t="s">
        <v>13274</v>
      </c>
      <c r="D460" t="s">
        <v>12378</v>
      </c>
      <c r="E460" t="s">
        <v>12379</v>
      </c>
      <c r="F460" t="s">
        <v>28224</v>
      </c>
      <c r="G460" s="150">
        <v>0.75170000000000003</v>
      </c>
      <c r="H460" s="150">
        <v>0.73</v>
      </c>
      <c r="I460" s="149">
        <v>0.50979607000000005</v>
      </c>
      <c r="J460" s="111">
        <v>41645</v>
      </c>
      <c r="K460" s="111">
        <v>41619</v>
      </c>
      <c r="L460" s="111">
        <v>42302</v>
      </c>
      <c r="M460" s="111">
        <v>43190</v>
      </c>
      <c r="N460" t="s">
        <v>12111</v>
      </c>
      <c r="O460" t="s">
        <v>13276</v>
      </c>
      <c r="P460" t="s">
        <v>13277</v>
      </c>
    </row>
    <row r="461" spans="1:16" x14ac:dyDescent="0.25">
      <c r="A461" t="s">
        <v>47</v>
      </c>
      <c r="B461" s="167" t="s">
        <v>12991</v>
      </c>
      <c r="C461" s="167" t="s">
        <v>12435</v>
      </c>
      <c r="D461" t="s">
        <v>12378</v>
      </c>
      <c r="E461" t="s">
        <v>12379</v>
      </c>
      <c r="F461" t="s">
        <v>1954</v>
      </c>
      <c r="G461" s="150">
        <v>0.25390000000000001</v>
      </c>
      <c r="H461" s="150">
        <v>0.2</v>
      </c>
      <c r="I461" s="149">
        <v>0.50991540000000002</v>
      </c>
      <c r="J461" s="111">
        <v>42052</v>
      </c>
      <c r="K461" s="111">
        <v>42062</v>
      </c>
      <c r="L461" s="111">
        <v>42367</v>
      </c>
      <c r="M461" s="111">
        <v>43151</v>
      </c>
      <c r="N461" t="s">
        <v>12111</v>
      </c>
      <c r="O461" t="s">
        <v>13278</v>
      </c>
      <c r="P461" t="s">
        <v>13279</v>
      </c>
    </row>
    <row r="462" spans="1:16" x14ac:dyDescent="0.25">
      <c r="A462" t="s">
        <v>47</v>
      </c>
      <c r="B462" s="167" t="s">
        <v>12994</v>
      </c>
      <c r="C462" s="167" t="s">
        <v>12435</v>
      </c>
      <c r="D462" t="s">
        <v>12378</v>
      </c>
      <c r="E462" t="s">
        <v>12379</v>
      </c>
      <c r="F462" t="s">
        <v>1954</v>
      </c>
      <c r="G462" s="150">
        <v>0.45479999999999998</v>
      </c>
      <c r="H462" s="150">
        <v>0.45</v>
      </c>
      <c r="I462" s="149">
        <v>0.50918848999999999</v>
      </c>
      <c r="J462" s="111">
        <v>42158</v>
      </c>
      <c r="K462" s="111">
        <v>41807</v>
      </c>
      <c r="L462" s="111">
        <v>42727</v>
      </c>
      <c r="M462" s="111">
        <v>43273</v>
      </c>
      <c r="N462" t="s">
        <v>12111</v>
      </c>
      <c r="O462" t="s">
        <v>13280</v>
      </c>
      <c r="P462" t="s">
        <v>13281</v>
      </c>
    </row>
    <row r="463" spans="1:16" x14ac:dyDescent="0.25">
      <c r="A463" t="s">
        <v>67</v>
      </c>
      <c r="B463" s="167" t="s">
        <v>13282</v>
      </c>
      <c r="C463" s="167" t="s">
        <v>12439</v>
      </c>
      <c r="D463" t="s">
        <v>12378</v>
      </c>
      <c r="E463" t="s">
        <v>12379</v>
      </c>
      <c r="F463" t="s">
        <v>1954</v>
      </c>
      <c r="G463" s="150">
        <v>0.17499999999999999</v>
      </c>
      <c r="H463" s="150">
        <v>0.2</v>
      </c>
      <c r="I463" s="149">
        <v>0.50981052000000004</v>
      </c>
      <c r="J463" s="111">
        <v>41810</v>
      </c>
      <c r="K463" s="111">
        <v>41810</v>
      </c>
      <c r="L463" s="111">
        <v>42542</v>
      </c>
      <c r="M463" s="111">
        <v>43179</v>
      </c>
      <c r="N463" t="s">
        <v>12111</v>
      </c>
      <c r="O463" t="s">
        <v>13283</v>
      </c>
      <c r="P463" t="s">
        <v>13284</v>
      </c>
    </row>
    <row r="464" spans="1:16" x14ac:dyDescent="0.25">
      <c r="A464" t="s">
        <v>67</v>
      </c>
      <c r="B464" s="167" t="s">
        <v>13282</v>
      </c>
      <c r="C464" s="167" t="s">
        <v>12435</v>
      </c>
      <c r="D464" t="s">
        <v>12378</v>
      </c>
      <c r="E464" t="s">
        <v>12379</v>
      </c>
      <c r="F464" t="s">
        <v>1954</v>
      </c>
      <c r="G464" s="150">
        <v>0.57999999999999996</v>
      </c>
      <c r="H464" s="150">
        <v>0.5</v>
      </c>
      <c r="I464" s="149">
        <v>0.50981052000000004</v>
      </c>
      <c r="J464" s="111">
        <v>41885</v>
      </c>
      <c r="K464" s="111">
        <v>41831</v>
      </c>
      <c r="L464" s="111">
        <v>42542</v>
      </c>
      <c r="M464" s="111">
        <v>43179</v>
      </c>
      <c r="N464" t="s">
        <v>12111</v>
      </c>
      <c r="O464" t="s">
        <v>13285</v>
      </c>
      <c r="P464" t="s">
        <v>13286</v>
      </c>
    </row>
    <row r="465" spans="1:16" x14ac:dyDescent="0.25">
      <c r="A465" t="s">
        <v>67</v>
      </c>
      <c r="B465" s="167" t="s">
        <v>12997</v>
      </c>
      <c r="C465" s="167" t="s">
        <v>12439</v>
      </c>
      <c r="D465" t="s">
        <v>12378</v>
      </c>
      <c r="E465" t="s">
        <v>12379</v>
      </c>
      <c r="F465" t="s">
        <v>1954</v>
      </c>
      <c r="G465" s="150">
        <v>7.6600000000000001E-2</v>
      </c>
      <c r="H465" s="150">
        <v>0.5</v>
      </c>
      <c r="I465" s="149">
        <v>0.50998860000000001</v>
      </c>
      <c r="J465" s="111">
        <v>42058</v>
      </c>
      <c r="K465" s="111">
        <v>41934</v>
      </c>
      <c r="L465" s="111">
        <v>42542</v>
      </c>
      <c r="M465" s="111">
        <v>43179</v>
      </c>
      <c r="N465" t="s">
        <v>12111</v>
      </c>
      <c r="O465" t="s">
        <v>13287</v>
      </c>
      <c r="P465" t="s">
        <v>13288</v>
      </c>
    </row>
    <row r="466" spans="1:16" x14ac:dyDescent="0.25">
      <c r="A466" t="s">
        <v>67</v>
      </c>
      <c r="B466" s="167" t="s">
        <v>12997</v>
      </c>
      <c r="C466" s="167" t="s">
        <v>12435</v>
      </c>
      <c r="D466" t="s">
        <v>12378</v>
      </c>
      <c r="E466" t="s">
        <v>12379</v>
      </c>
      <c r="F466" t="s">
        <v>1954</v>
      </c>
      <c r="G466" s="150">
        <v>0.93140000000000001</v>
      </c>
      <c r="H466" s="150">
        <v>0.5</v>
      </c>
      <c r="I466" s="149">
        <v>0.50998860000000001</v>
      </c>
      <c r="J466" s="111">
        <v>41943</v>
      </c>
      <c r="K466" s="111">
        <v>41934</v>
      </c>
      <c r="L466" s="111">
        <v>42542</v>
      </c>
      <c r="M466" s="111">
        <v>43179</v>
      </c>
      <c r="N466" t="s">
        <v>12111</v>
      </c>
      <c r="O466" t="s">
        <v>13289</v>
      </c>
      <c r="P466" t="s">
        <v>13290</v>
      </c>
    </row>
    <row r="467" spans="1:16" x14ac:dyDescent="0.25">
      <c r="A467" t="s">
        <v>67</v>
      </c>
      <c r="B467" s="167" t="s">
        <v>13291</v>
      </c>
      <c r="C467" s="167" t="s">
        <v>12435</v>
      </c>
      <c r="D467" t="s">
        <v>12378</v>
      </c>
      <c r="E467" t="s">
        <v>12379</v>
      </c>
      <c r="F467" t="s">
        <v>1954</v>
      </c>
      <c r="G467" s="150">
        <v>0.1381</v>
      </c>
      <c r="H467" s="150">
        <v>0.2</v>
      </c>
      <c r="I467" s="149">
        <v>0.50921718000000005</v>
      </c>
      <c r="J467" t="s">
        <v>1954</v>
      </c>
      <c r="K467" s="111">
        <v>42979</v>
      </c>
      <c r="L467" s="111">
        <v>42605</v>
      </c>
      <c r="M467" s="111">
        <v>43195</v>
      </c>
      <c r="N467" t="s">
        <v>12111</v>
      </c>
      <c r="O467" t="s">
        <v>13292</v>
      </c>
      <c r="P467" t="s">
        <v>13293</v>
      </c>
    </row>
    <row r="468" spans="1:16" x14ac:dyDescent="0.25">
      <c r="A468" t="s">
        <v>45</v>
      </c>
      <c r="B468" s="167" t="s">
        <v>13294</v>
      </c>
      <c r="C468" s="167" t="s">
        <v>12439</v>
      </c>
      <c r="D468" t="s">
        <v>12378</v>
      </c>
      <c r="E468" t="s">
        <v>12379</v>
      </c>
      <c r="F468" t="s">
        <v>1954</v>
      </c>
      <c r="G468" s="150">
        <v>0.30459999999999998</v>
      </c>
      <c r="H468" s="150">
        <v>0.25</v>
      </c>
      <c r="I468" s="149">
        <v>0.50999934000000002</v>
      </c>
      <c r="J468" s="111">
        <v>42500</v>
      </c>
      <c r="K468" s="111">
        <v>42500</v>
      </c>
      <c r="L468" s="111">
        <v>42367</v>
      </c>
      <c r="M468" s="111">
        <v>43374</v>
      </c>
      <c r="N468" t="s">
        <v>12111</v>
      </c>
      <c r="O468" t="s">
        <v>13295</v>
      </c>
      <c r="P468" t="s">
        <v>13296</v>
      </c>
    </row>
    <row r="469" spans="1:16" x14ac:dyDescent="0.25">
      <c r="A469" t="s">
        <v>58</v>
      </c>
      <c r="B469" s="167" t="s">
        <v>13297</v>
      </c>
      <c r="C469" s="167" t="s">
        <v>12439</v>
      </c>
      <c r="D469" t="s">
        <v>12378</v>
      </c>
      <c r="E469" t="s">
        <v>12379</v>
      </c>
      <c r="F469" t="s">
        <v>1954</v>
      </c>
      <c r="G469" s="150">
        <v>0.5161</v>
      </c>
      <c r="H469" s="150">
        <v>0.4</v>
      </c>
      <c r="I469" s="149">
        <v>0.50992435999999997</v>
      </c>
      <c r="J469" s="111">
        <v>42013</v>
      </c>
      <c r="K469" s="111">
        <v>41925</v>
      </c>
      <c r="L469" s="111">
        <v>42456</v>
      </c>
      <c r="M469" s="111">
        <v>43131</v>
      </c>
      <c r="N469" t="s">
        <v>12111</v>
      </c>
      <c r="O469" t="s">
        <v>13298</v>
      </c>
      <c r="P469" t="s">
        <v>13299</v>
      </c>
    </row>
    <row r="470" spans="1:16" x14ac:dyDescent="0.25">
      <c r="A470" t="s">
        <v>58</v>
      </c>
      <c r="B470" s="167" t="s">
        <v>13301</v>
      </c>
      <c r="C470" s="167" t="s">
        <v>13300</v>
      </c>
      <c r="D470" t="s">
        <v>12378</v>
      </c>
      <c r="E470" t="s">
        <v>12379</v>
      </c>
      <c r="F470" t="s">
        <v>28224</v>
      </c>
      <c r="G470" s="150">
        <v>0.20579999999999998</v>
      </c>
      <c r="H470" s="150">
        <v>0.2</v>
      </c>
      <c r="I470" s="149">
        <v>0.50992159000000004</v>
      </c>
      <c r="J470" s="111">
        <v>42061</v>
      </c>
      <c r="K470" s="111">
        <v>42061</v>
      </c>
      <c r="L470" s="111">
        <v>42486</v>
      </c>
      <c r="M470" s="111">
        <v>43302</v>
      </c>
      <c r="N470" t="s">
        <v>12111</v>
      </c>
      <c r="O470" t="s">
        <v>13302</v>
      </c>
      <c r="P470" t="s">
        <v>13303</v>
      </c>
    </row>
    <row r="471" spans="1:16" x14ac:dyDescent="0.25">
      <c r="A471" t="s">
        <v>58</v>
      </c>
      <c r="B471" s="167" t="s">
        <v>13304</v>
      </c>
      <c r="C471" s="167" t="s">
        <v>12439</v>
      </c>
      <c r="D471" t="s">
        <v>12378</v>
      </c>
      <c r="E471" t="s">
        <v>12379</v>
      </c>
      <c r="F471" t="s">
        <v>1954</v>
      </c>
      <c r="G471" s="150">
        <v>0.30120000000000002</v>
      </c>
      <c r="H471" s="150">
        <v>0.24</v>
      </c>
      <c r="I471" s="149">
        <v>0.50998752000000003</v>
      </c>
      <c r="J471" s="111">
        <v>42068</v>
      </c>
      <c r="K471" s="111">
        <v>42002</v>
      </c>
      <c r="L471" s="111">
        <v>42606</v>
      </c>
      <c r="M471" s="111">
        <v>43177</v>
      </c>
      <c r="N471" t="s">
        <v>12111</v>
      </c>
      <c r="O471" t="s">
        <v>13305</v>
      </c>
      <c r="P471" t="s">
        <v>13306</v>
      </c>
    </row>
    <row r="472" spans="1:16" x14ac:dyDescent="0.25">
      <c r="A472" t="s">
        <v>58</v>
      </c>
      <c r="B472" s="167" t="s">
        <v>13308</v>
      </c>
      <c r="C472" s="167" t="s">
        <v>13307</v>
      </c>
      <c r="D472" t="s">
        <v>12378</v>
      </c>
      <c r="E472" t="s">
        <v>12379</v>
      </c>
      <c r="F472" t="s">
        <v>1954</v>
      </c>
      <c r="G472" s="150">
        <v>0.64579999999999993</v>
      </c>
      <c r="H472" s="150">
        <v>0.64</v>
      </c>
      <c r="I472" s="149">
        <v>0.50987223999999998</v>
      </c>
      <c r="J472" s="111">
        <v>41847</v>
      </c>
      <c r="K472" s="111">
        <v>41764</v>
      </c>
      <c r="L472" s="111">
        <v>42367</v>
      </c>
      <c r="M472" s="111">
        <v>43149</v>
      </c>
      <c r="N472" t="s">
        <v>12111</v>
      </c>
      <c r="O472" t="s">
        <v>13309</v>
      </c>
      <c r="P472" t="s">
        <v>13310</v>
      </c>
    </row>
    <row r="473" spans="1:16" x14ac:dyDescent="0.25">
      <c r="A473" t="s">
        <v>57</v>
      </c>
      <c r="B473" s="167" t="s">
        <v>13311</v>
      </c>
      <c r="C473" s="167" t="s">
        <v>12546</v>
      </c>
      <c r="D473" t="s">
        <v>12378</v>
      </c>
      <c r="E473" t="s">
        <v>12379</v>
      </c>
      <c r="F473" t="s">
        <v>1954</v>
      </c>
      <c r="G473" s="150">
        <v>0.42030000000000001</v>
      </c>
      <c r="H473" s="150">
        <v>0.5</v>
      </c>
      <c r="I473" s="149">
        <v>0.50980490000000001</v>
      </c>
      <c r="J473" s="111">
        <v>42109</v>
      </c>
      <c r="K473" s="111">
        <v>42059</v>
      </c>
      <c r="L473" s="111">
        <v>42789</v>
      </c>
      <c r="M473" s="111">
        <v>43281</v>
      </c>
      <c r="N473" t="s">
        <v>12111</v>
      </c>
      <c r="O473" t="s">
        <v>13312</v>
      </c>
      <c r="P473" t="s">
        <v>13313</v>
      </c>
    </row>
    <row r="474" spans="1:16" x14ac:dyDescent="0.25">
      <c r="A474" t="s">
        <v>65</v>
      </c>
      <c r="B474" s="167" t="s">
        <v>13315</v>
      </c>
      <c r="C474" s="167" t="s">
        <v>13314</v>
      </c>
      <c r="D474" t="s">
        <v>13122</v>
      </c>
      <c r="E474" t="s">
        <v>12217</v>
      </c>
      <c r="F474" t="s">
        <v>28224</v>
      </c>
      <c r="G474" s="150">
        <v>0.9</v>
      </c>
      <c r="H474" s="150">
        <v>0.75</v>
      </c>
      <c r="I474" s="149">
        <v>0.2</v>
      </c>
      <c r="J474" s="111">
        <v>40513</v>
      </c>
      <c r="K474" s="111">
        <v>41556</v>
      </c>
      <c r="L474" s="111">
        <v>41370</v>
      </c>
      <c r="M474" s="111">
        <v>43464</v>
      </c>
      <c r="N474" t="s">
        <v>12111</v>
      </c>
      <c r="O474" t="s">
        <v>13316</v>
      </c>
      <c r="P474" t="s">
        <v>13317</v>
      </c>
    </row>
    <row r="475" spans="1:16" x14ac:dyDescent="0.25">
      <c r="A475" t="s">
        <v>57</v>
      </c>
      <c r="B475" s="167" t="s">
        <v>13318</v>
      </c>
      <c r="C475" s="167" t="s">
        <v>12546</v>
      </c>
      <c r="D475" t="s">
        <v>12378</v>
      </c>
      <c r="E475" t="s">
        <v>12379</v>
      </c>
      <c r="F475" t="s">
        <v>1954</v>
      </c>
      <c r="G475" s="150">
        <v>0.34920000000000001</v>
      </c>
      <c r="H475" s="150">
        <v>1</v>
      </c>
      <c r="I475" s="149">
        <v>0.51</v>
      </c>
      <c r="J475" s="111">
        <v>42110</v>
      </c>
      <c r="K475" s="111">
        <v>41787</v>
      </c>
      <c r="L475" s="111">
        <v>42372</v>
      </c>
      <c r="M475" s="111">
        <v>43281</v>
      </c>
      <c r="N475" t="s">
        <v>12111</v>
      </c>
      <c r="O475" t="s">
        <v>13319</v>
      </c>
      <c r="P475" t="s">
        <v>13320</v>
      </c>
    </row>
    <row r="476" spans="1:16" x14ac:dyDescent="0.25">
      <c r="A476" t="s">
        <v>57</v>
      </c>
      <c r="B476" s="167" t="s">
        <v>13321</v>
      </c>
      <c r="C476" s="167" t="s">
        <v>12435</v>
      </c>
      <c r="D476" t="s">
        <v>12378</v>
      </c>
      <c r="E476" t="s">
        <v>12379</v>
      </c>
      <c r="F476" t="s">
        <v>1954</v>
      </c>
      <c r="G476" s="150">
        <v>0.56769999999999998</v>
      </c>
      <c r="H476" s="150">
        <v>0.59</v>
      </c>
      <c r="I476" s="149">
        <v>0.51</v>
      </c>
      <c r="J476" s="111">
        <v>42264</v>
      </c>
      <c r="K476" s="111">
        <v>42111</v>
      </c>
      <c r="L476" s="111">
        <v>42604</v>
      </c>
      <c r="M476" s="111">
        <v>43221</v>
      </c>
      <c r="N476" t="s">
        <v>12111</v>
      </c>
      <c r="O476" t="s">
        <v>13322</v>
      </c>
      <c r="P476" t="s">
        <v>13323</v>
      </c>
    </row>
    <row r="477" spans="1:16" x14ac:dyDescent="0.25">
      <c r="A477" t="s">
        <v>57</v>
      </c>
      <c r="B477" s="167" t="s">
        <v>13324</v>
      </c>
      <c r="C477" s="167" t="s">
        <v>12435</v>
      </c>
      <c r="D477" t="s">
        <v>12378</v>
      </c>
      <c r="E477" t="s">
        <v>12379</v>
      </c>
      <c r="F477" t="s">
        <v>1954</v>
      </c>
      <c r="G477" s="150">
        <v>0.2208</v>
      </c>
      <c r="H477" s="150">
        <v>0.2</v>
      </c>
      <c r="I477" s="149">
        <v>0.50971248000000002</v>
      </c>
      <c r="J477" s="111">
        <v>42229</v>
      </c>
      <c r="K477" s="111">
        <v>42118</v>
      </c>
      <c r="L477" s="111">
        <v>42814</v>
      </c>
      <c r="M477" s="111">
        <v>43179</v>
      </c>
      <c r="N477" t="s">
        <v>12111</v>
      </c>
      <c r="O477" t="s">
        <v>13325</v>
      </c>
      <c r="P477" t="s">
        <v>13326</v>
      </c>
    </row>
    <row r="478" spans="1:16" x14ac:dyDescent="0.25">
      <c r="A478" t="s">
        <v>57</v>
      </c>
      <c r="B478" s="167" t="s">
        <v>13327</v>
      </c>
      <c r="C478" s="167" t="s">
        <v>12435</v>
      </c>
      <c r="D478" t="s">
        <v>12378</v>
      </c>
      <c r="E478" t="s">
        <v>12379</v>
      </c>
      <c r="F478" t="s">
        <v>1954</v>
      </c>
      <c r="G478" s="150">
        <v>0.1507</v>
      </c>
      <c r="H478" s="150">
        <v>0.2</v>
      </c>
      <c r="I478" s="149">
        <v>0.50971248000000002</v>
      </c>
      <c r="J478" s="111">
        <v>42236</v>
      </c>
      <c r="K478" s="111">
        <v>41891</v>
      </c>
      <c r="L478" s="111">
        <v>42603</v>
      </c>
      <c r="M478" s="111">
        <v>43333</v>
      </c>
      <c r="N478" t="s">
        <v>12111</v>
      </c>
      <c r="O478" t="s">
        <v>13328</v>
      </c>
      <c r="P478" t="s">
        <v>13329</v>
      </c>
    </row>
    <row r="479" spans="1:16" x14ac:dyDescent="0.25">
      <c r="A479" t="s">
        <v>57</v>
      </c>
      <c r="B479" s="167" t="s">
        <v>13330</v>
      </c>
      <c r="C479" s="167" t="s">
        <v>12439</v>
      </c>
      <c r="D479" t="s">
        <v>12378</v>
      </c>
      <c r="E479" t="s">
        <v>12379</v>
      </c>
      <c r="F479" t="s">
        <v>1954</v>
      </c>
      <c r="G479" s="150">
        <v>0.1176</v>
      </c>
      <c r="H479" s="150">
        <v>0.25</v>
      </c>
      <c r="I479" s="149">
        <v>0.49973411000000001</v>
      </c>
      <c r="J479" s="111">
        <v>42152</v>
      </c>
      <c r="K479" s="111">
        <v>42095</v>
      </c>
      <c r="L479" s="111">
        <v>42909</v>
      </c>
      <c r="M479" s="111">
        <v>43274</v>
      </c>
      <c r="N479" t="s">
        <v>12111</v>
      </c>
      <c r="O479" t="s">
        <v>13331</v>
      </c>
      <c r="P479" t="s">
        <v>13332</v>
      </c>
    </row>
    <row r="480" spans="1:16" x14ac:dyDescent="0.25">
      <c r="A480" t="s">
        <v>57</v>
      </c>
      <c r="B480" s="167" t="s">
        <v>13333</v>
      </c>
      <c r="C480" s="167" t="s">
        <v>12435</v>
      </c>
      <c r="D480" t="s">
        <v>12378</v>
      </c>
      <c r="E480" t="s">
        <v>12379</v>
      </c>
      <c r="F480" t="s">
        <v>1954</v>
      </c>
      <c r="G480" s="150">
        <v>0.1648</v>
      </c>
      <c r="H480" s="150">
        <v>0.2</v>
      </c>
      <c r="I480" s="149">
        <v>0.50972647999999998</v>
      </c>
      <c r="J480" s="111">
        <v>42149</v>
      </c>
      <c r="K480" s="111">
        <v>42065</v>
      </c>
      <c r="L480" s="111">
        <v>42634</v>
      </c>
      <c r="M480" s="111">
        <v>43189</v>
      </c>
      <c r="N480" t="s">
        <v>12111</v>
      </c>
      <c r="O480" t="s">
        <v>13334</v>
      </c>
      <c r="P480" t="s">
        <v>13335</v>
      </c>
    </row>
    <row r="481" spans="1:16" x14ac:dyDescent="0.25">
      <c r="A481" t="s">
        <v>57</v>
      </c>
      <c r="B481" s="167" t="s">
        <v>13336</v>
      </c>
      <c r="C481" s="167" t="s">
        <v>12439</v>
      </c>
      <c r="D481" t="s">
        <v>12378</v>
      </c>
      <c r="E481" t="s">
        <v>12379</v>
      </c>
      <c r="F481" t="s">
        <v>1954</v>
      </c>
      <c r="G481" s="150">
        <v>0.62780000000000002</v>
      </c>
      <c r="H481" s="150">
        <v>0.55000000000000004</v>
      </c>
      <c r="I481" s="149">
        <v>0.51</v>
      </c>
      <c r="J481" s="111">
        <v>41923</v>
      </c>
      <c r="K481" s="111">
        <v>41876</v>
      </c>
      <c r="L481" s="111">
        <v>42486</v>
      </c>
      <c r="M481" s="111">
        <v>43131</v>
      </c>
      <c r="N481" t="s">
        <v>12111</v>
      </c>
      <c r="O481" t="s">
        <v>13337</v>
      </c>
      <c r="P481" t="s">
        <v>13338</v>
      </c>
    </row>
    <row r="482" spans="1:16" x14ac:dyDescent="0.25">
      <c r="A482" t="s">
        <v>57</v>
      </c>
      <c r="B482" s="167" t="s">
        <v>13339</v>
      </c>
      <c r="C482" s="167" t="s">
        <v>12435</v>
      </c>
      <c r="D482" t="s">
        <v>12378</v>
      </c>
      <c r="E482" t="s">
        <v>12379</v>
      </c>
      <c r="F482" t="s">
        <v>1954</v>
      </c>
      <c r="G482" s="150">
        <v>0.3957</v>
      </c>
      <c r="H482" s="150">
        <v>0.5</v>
      </c>
      <c r="I482" s="149">
        <v>0.50971248000000002</v>
      </c>
      <c r="J482" s="111">
        <v>42163</v>
      </c>
      <c r="K482" s="111">
        <v>41815</v>
      </c>
      <c r="L482" s="111">
        <v>42542</v>
      </c>
      <c r="M482" s="111">
        <v>43274</v>
      </c>
      <c r="N482" t="s">
        <v>12111</v>
      </c>
      <c r="O482" t="s">
        <v>13340</v>
      </c>
      <c r="P482" t="s">
        <v>13341</v>
      </c>
    </row>
    <row r="483" spans="1:16" x14ac:dyDescent="0.25">
      <c r="A483" t="s">
        <v>57</v>
      </c>
      <c r="B483" s="167" t="s">
        <v>13342</v>
      </c>
      <c r="C483" s="167" t="s">
        <v>12435</v>
      </c>
      <c r="D483" t="s">
        <v>12378</v>
      </c>
      <c r="E483" t="s">
        <v>12379</v>
      </c>
      <c r="F483" t="s">
        <v>1954</v>
      </c>
      <c r="G483" s="150">
        <v>0.32340000000000002</v>
      </c>
      <c r="H483" s="150">
        <v>0.3</v>
      </c>
      <c r="I483" s="149">
        <v>0.50988259000000002</v>
      </c>
      <c r="J483" s="111">
        <v>42191</v>
      </c>
      <c r="K483" s="111">
        <v>42065</v>
      </c>
      <c r="L483" s="111">
        <v>42604</v>
      </c>
      <c r="M483" s="111">
        <v>43120</v>
      </c>
      <c r="N483" t="s">
        <v>12111</v>
      </c>
      <c r="O483" t="s">
        <v>13343</v>
      </c>
      <c r="P483" t="s">
        <v>13344</v>
      </c>
    </row>
    <row r="484" spans="1:16" x14ac:dyDescent="0.25">
      <c r="A484" t="s">
        <v>57</v>
      </c>
      <c r="B484" s="167" t="s">
        <v>13345</v>
      </c>
      <c r="C484" s="167" t="s">
        <v>12435</v>
      </c>
      <c r="D484" t="s">
        <v>12378</v>
      </c>
      <c r="E484" t="s">
        <v>12379</v>
      </c>
      <c r="F484" t="s">
        <v>1954</v>
      </c>
      <c r="G484" s="150">
        <v>0.3125</v>
      </c>
      <c r="H484" s="150">
        <v>0.3</v>
      </c>
      <c r="I484" s="149">
        <v>0.50996061999999998</v>
      </c>
      <c r="J484" s="111">
        <v>41944</v>
      </c>
      <c r="K484" s="111">
        <v>41852</v>
      </c>
      <c r="L484" s="111">
        <v>42486</v>
      </c>
      <c r="M484" s="111">
        <v>43220</v>
      </c>
      <c r="N484" t="s">
        <v>12111</v>
      </c>
      <c r="O484" t="s">
        <v>13346</v>
      </c>
      <c r="P484" t="s">
        <v>13347</v>
      </c>
    </row>
    <row r="485" spans="1:16" x14ac:dyDescent="0.25">
      <c r="A485" t="s">
        <v>57</v>
      </c>
      <c r="B485" s="167" t="s">
        <v>13348</v>
      </c>
      <c r="C485" s="167" t="s">
        <v>12439</v>
      </c>
      <c r="D485" t="s">
        <v>12378</v>
      </c>
      <c r="E485" t="s">
        <v>12379</v>
      </c>
      <c r="F485" t="s">
        <v>1954</v>
      </c>
      <c r="G485" s="150">
        <v>0.55159999999999998</v>
      </c>
      <c r="H485" s="150">
        <v>0.5</v>
      </c>
      <c r="I485" s="149">
        <v>0.50922752999999998</v>
      </c>
      <c r="J485" s="111">
        <v>41870</v>
      </c>
      <c r="K485" s="111">
        <v>41821</v>
      </c>
      <c r="L485" s="111">
        <v>42909</v>
      </c>
      <c r="M485" s="111">
        <v>43274</v>
      </c>
      <c r="N485" t="s">
        <v>12111</v>
      </c>
      <c r="O485" t="s">
        <v>13349</v>
      </c>
      <c r="P485" t="s">
        <v>13350</v>
      </c>
    </row>
    <row r="486" spans="1:16" x14ac:dyDescent="0.25">
      <c r="A486" t="s">
        <v>57</v>
      </c>
      <c r="B486" s="167" t="s">
        <v>13351</v>
      </c>
      <c r="C486" s="167" t="s">
        <v>12435</v>
      </c>
      <c r="D486" t="s">
        <v>12378</v>
      </c>
      <c r="E486" t="s">
        <v>12379</v>
      </c>
      <c r="F486" t="s">
        <v>1954</v>
      </c>
      <c r="G486" s="150">
        <v>0.48299999999999998</v>
      </c>
      <c r="H486" s="150">
        <v>1</v>
      </c>
      <c r="I486" s="149">
        <v>0.50999695</v>
      </c>
      <c r="J486" s="111">
        <v>42227</v>
      </c>
      <c r="K486" s="111">
        <v>42152</v>
      </c>
      <c r="L486" s="111">
        <v>42789</v>
      </c>
      <c r="M486" s="111">
        <v>43281</v>
      </c>
      <c r="N486" t="s">
        <v>12111</v>
      </c>
      <c r="O486" t="s">
        <v>13352</v>
      </c>
      <c r="P486" t="s">
        <v>13353</v>
      </c>
    </row>
    <row r="487" spans="1:16" x14ac:dyDescent="0.25">
      <c r="A487" t="s">
        <v>57</v>
      </c>
      <c r="B487" s="167" t="s">
        <v>13354</v>
      </c>
      <c r="C487" s="167" t="s">
        <v>12435</v>
      </c>
      <c r="D487" t="s">
        <v>12378</v>
      </c>
      <c r="E487" t="s">
        <v>12379</v>
      </c>
      <c r="F487" t="s">
        <v>1954</v>
      </c>
      <c r="G487" s="150">
        <v>0.32100000000000001</v>
      </c>
      <c r="H487" s="150">
        <v>1</v>
      </c>
      <c r="I487" s="149">
        <v>0.50824654000000002</v>
      </c>
      <c r="J487" s="111">
        <v>41873</v>
      </c>
      <c r="K487" s="111">
        <v>41711</v>
      </c>
      <c r="L487" s="111">
        <v>42367</v>
      </c>
      <c r="M487" s="111">
        <v>43281</v>
      </c>
      <c r="N487" t="s">
        <v>12111</v>
      </c>
      <c r="O487" t="s">
        <v>13355</v>
      </c>
      <c r="P487" t="s">
        <v>13356</v>
      </c>
    </row>
    <row r="488" spans="1:16" x14ac:dyDescent="0.25">
      <c r="A488" t="s">
        <v>57</v>
      </c>
      <c r="B488" s="167" t="s">
        <v>13358</v>
      </c>
      <c r="C488" s="167" t="s">
        <v>13357</v>
      </c>
      <c r="D488" t="s">
        <v>12378</v>
      </c>
      <c r="E488" t="s">
        <v>12379</v>
      </c>
      <c r="F488" t="s">
        <v>28223</v>
      </c>
      <c r="G488" s="150">
        <v>0.2</v>
      </c>
      <c r="H488" s="150">
        <v>0.2</v>
      </c>
      <c r="I488" s="149">
        <v>0.50924133000000005</v>
      </c>
      <c r="J488" s="111">
        <v>42090</v>
      </c>
      <c r="K488" s="111">
        <v>41993</v>
      </c>
      <c r="L488" s="111">
        <v>42276</v>
      </c>
      <c r="M488" s="111">
        <v>43186</v>
      </c>
      <c r="N488" t="s">
        <v>12111</v>
      </c>
      <c r="O488" t="s">
        <v>12550</v>
      </c>
      <c r="P488" t="s">
        <v>13359</v>
      </c>
    </row>
    <row r="489" spans="1:16" x14ac:dyDescent="0.25">
      <c r="A489" t="s">
        <v>57</v>
      </c>
      <c r="B489" s="167" t="s">
        <v>13010</v>
      </c>
      <c r="C489" s="167" t="s">
        <v>12435</v>
      </c>
      <c r="D489" t="s">
        <v>12378</v>
      </c>
      <c r="E489" t="s">
        <v>12379</v>
      </c>
      <c r="F489" t="s">
        <v>1954</v>
      </c>
      <c r="G489" s="150">
        <v>0.61609999999999998</v>
      </c>
      <c r="H489" s="150">
        <v>0.54</v>
      </c>
      <c r="I489" s="149">
        <v>0.50969646000000002</v>
      </c>
      <c r="J489" s="111">
        <v>41961</v>
      </c>
      <c r="K489" s="111">
        <v>41890</v>
      </c>
      <c r="L489" s="111">
        <v>42367</v>
      </c>
      <c r="M489" s="111">
        <v>43177</v>
      </c>
      <c r="N489" t="s">
        <v>12111</v>
      </c>
      <c r="O489" t="s">
        <v>13360</v>
      </c>
      <c r="P489" t="s">
        <v>13361</v>
      </c>
    </row>
    <row r="490" spans="1:16" x14ac:dyDescent="0.25">
      <c r="A490" t="s">
        <v>62</v>
      </c>
      <c r="B490" s="167" t="s">
        <v>13362</v>
      </c>
      <c r="C490" s="167" t="s">
        <v>12439</v>
      </c>
      <c r="D490" t="s">
        <v>12378</v>
      </c>
      <c r="E490" t="s">
        <v>12379</v>
      </c>
      <c r="F490" t="s">
        <v>1954</v>
      </c>
      <c r="G490" s="150">
        <v>0.98930000000000007</v>
      </c>
      <c r="H490" s="150">
        <v>0.95950000000000002</v>
      </c>
      <c r="I490" s="149">
        <v>0.50755391000000005</v>
      </c>
      <c r="J490" s="111">
        <v>41691</v>
      </c>
      <c r="K490" s="111">
        <v>41667</v>
      </c>
      <c r="L490" s="111">
        <v>42367</v>
      </c>
      <c r="M490" s="111">
        <v>43189</v>
      </c>
      <c r="N490" t="s">
        <v>12111</v>
      </c>
      <c r="O490" t="s">
        <v>13363</v>
      </c>
      <c r="P490" t="s">
        <v>13364</v>
      </c>
    </row>
    <row r="491" spans="1:16" x14ac:dyDescent="0.25">
      <c r="A491" t="s">
        <v>62</v>
      </c>
      <c r="B491" s="167" t="s">
        <v>13365</v>
      </c>
      <c r="C491" s="167" t="s">
        <v>12435</v>
      </c>
      <c r="D491" t="s">
        <v>12378</v>
      </c>
      <c r="E491" t="s">
        <v>12379</v>
      </c>
      <c r="F491" t="s">
        <v>1954</v>
      </c>
      <c r="G491" s="150">
        <v>0.48619999999999997</v>
      </c>
      <c r="H491" s="150">
        <v>0.5</v>
      </c>
      <c r="I491" s="149">
        <v>0.50999879000000004</v>
      </c>
      <c r="J491" s="111">
        <v>41941</v>
      </c>
      <c r="K491" s="111">
        <v>41904</v>
      </c>
      <c r="L491" s="111">
        <v>42438</v>
      </c>
      <c r="M491" s="111">
        <v>43161</v>
      </c>
      <c r="N491" t="s">
        <v>12111</v>
      </c>
      <c r="O491" t="s">
        <v>13366</v>
      </c>
      <c r="P491" t="s">
        <v>13367</v>
      </c>
    </row>
    <row r="492" spans="1:16" x14ac:dyDescent="0.25">
      <c r="A492" t="s">
        <v>62</v>
      </c>
      <c r="B492" s="167" t="s">
        <v>13369</v>
      </c>
      <c r="C492" s="167" t="s">
        <v>13368</v>
      </c>
      <c r="D492" t="s">
        <v>12378</v>
      </c>
      <c r="E492" t="s">
        <v>12379</v>
      </c>
      <c r="F492" t="s">
        <v>28223</v>
      </c>
      <c r="G492" s="150">
        <v>0.42829999999999996</v>
      </c>
      <c r="H492" s="150">
        <v>0.38</v>
      </c>
      <c r="I492" s="149">
        <v>0.50996867999999995</v>
      </c>
      <c r="J492" s="111">
        <v>42309</v>
      </c>
      <c r="K492" s="111">
        <v>42309</v>
      </c>
      <c r="L492" s="111">
        <v>42697</v>
      </c>
      <c r="M492" s="111">
        <v>43220</v>
      </c>
      <c r="N492" t="s">
        <v>12111</v>
      </c>
      <c r="O492" t="s">
        <v>13370</v>
      </c>
      <c r="P492" t="s">
        <v>13371</v>
      </c>
    </row>
    <row r="493" spans="1:16" x14ac:dyDescent="0.25">
      <c r="A493" t="s">
        <v>62</v>
      </c>
      <c r="B493" s="167" t="s">
        <v>13369</v>
      </c>
      <c r="C493" s="167" t="s">
        <v>13372</v>
      </c>
      <c r="D493" t="s">
        <v>12378</v>
      </c>
      <c r="E493" t="s">
        <v>12379</v>
      </c>
      <c r="F493" t="s">
        <v>28223</v>
      </c>
      <c r="G493" s="150">
        <v>0.16239999999999999</v>
      </c>
      <c r="H493" s="150">
        <v>0.2</v>
      </c>
      <c r="I493" s="149">
        <v>0.50951378999999997</v>
      </c>
      <c r="J493" s="111">
        <v>42339</v>
      </c>
      <c r="K493" s="111">
        <v>42339</v>
      </c>
      <c r="L493" s="111">
        <v>42697</v>
      </c>
      <c r="M493" s="111">
        <v>43220</v>
      </c>
      <c r="N493" t="s">
        <v>12111</v>
      </c>
      <c r="O493" t="s">
        <v>13373</v>
      </c>
      <c r="P493" t="s">
        <v>13374</v>
      </c>
    </row>
    <row r="494" spans="1:16" x14ac:dyDescent="0.25">
      <c r="A494" t="s">
        <v>62</v>
      </c>
      <c r="B494" s="167" t="s">
        <v>13375</v>
      </c>
      <c r="C494" s="167" t="s">
        <v>12435</v>
      </c>
      <c r="D494" t="s">
        <v>12378</v>
      </c>
      <c r="E494" t="s">
        <v>12379</v>
      </c>
      <c r="F494" t="s">
        <v>1954</v>
      </c>
      <c r="G494" s="150">
        <v>0.51580000000000004</v>
      </c>
      <c r="H494" s="150">
        <v>0.5</v>
      </c>
      <c r="I494" s="149">
        <v>0.50996980000000003</v>
      </c>
      <c r="J494" s="111">
        <v>41823</v>
      </c>
      <c r="K494" s="111">
        <v>41764</v>
      </c>
      <c r="L494" s="111">
        <v>42542</v>
      </c>
      <c r="M494" s="111">
        <v>43220</v>
      </c>
      <c r="N494" t="s">
        <v>12111</v>
      </c>
      <c r="O494" t="s">
        <v>13376</v>
      </c>
      <c r="P494" t="s">
        <v>13377</v>
      </c>
    </row>
    <row r="495" spans="1:16" x14ac:dyDescent="0.25">
      <c r="A495" t="s">
        <v>62</v>
      </c>
      <c r="B495" s="167" t="s">
        <v>13378</v>
      </c>
      <c r="C495" s="167" t="s">
        <v>12435</v>
      </c>
      <c r="D495" t="s">
        <v>12378</v>
      </c>
      <c r="E495" t="s">
        <v>12379</v>
      </c>
      <c r="F495" t="s">
        <v>1954</v>
      </c>
      <c r="G495" s="150">
        <v>0.20039999999999999</v>
      </c>
      <c r="H495" s="150">
        <v>0.2</v>
      </c>
      <c r="I495" s="149">
        <v>0.51</v>
      </c>
      <c r="J495" s="111">
        <v>42256</v>
      </c>
      <c r="K495" s="111">
        <v>42226</v>
      </c>
      <c r="L495" s="111">
        <v>42486</v>
      </c>
      <c r="M495" s="111">
        <v>43355</v>
      </c>
      <c r="N495" t="s">
        <v>12111</v>
      </c>
      <c r="O495" t="s">
        <v>13379</v>
      </c>
      <c r="P495" t="s">
        <v>13380</v>
      </c>
    </row>
    <row r="496" spans="1:16" x14ac:dyDescent="0.25">
      <c r="A496" t="s">
        <v>314</v>
      </c>
      <c r="B496" s="167" t="s">
        <v>13382</v>
      </c>
      <c r="C496" s="167" t="s">
        <v>13381</v>
      </c>
      <c r="D496" t="s">
        <v>13122</v>
      </c>
      <c r="E496" t="s">
        <v>12217</v>
      </c>
      <c r="F496" t="s">
        <v>28224</v>
      </c>
      <c r="G496" s="150">
        <v>0.99</v>
      </c>
      <c r="H496" s="150">
        <v>0.75</v>
      </c>
      <c r="I496" s="149">
        <v>0.2</v>
      </c>
      <c r="J496" s="111">
        <v>40513</v>
      </c>
      <c r="K496" s="111">
        <v>41624</v>
      </c>
      <c r="L496" s="111">
        <v>41886</v>
      </c>
      <c r="M496" s="111">
        <v>43464</v>
      </c>
      <c r="N496" t="s">
        <v>12111</v>
      </c>
      <c r="O496" t="s">
        <v>13383</v>
      </c>
      <c r="P496" t="s">
        <v>13384</v>
      </c>
    </row>
    <row r="497" spans="1:16" x14ac:dyDescent="0.25">
      <c r="A497" t="s">
        <v>62</v>
      </c>
      <c r="B497" s="167" t="s">
        <v>13385</v>
      </c>
      <c r="C497" s="167" t="s">
        <v>12435</v>
      </c>
      <c r="D497" t="s">
        <v>12378</v>
      </c>
      <c r="E497" t="s">
        <v>12379</v>
      </c>
      <c r="F497" t="s">
        <v>1954</v>
      </c>
      <c r="G497" s="150">
        <v>0.30309999999999998</v>
      </c>
      <c r="H497" s="150">
        <v>0.55000000000000004</v>
      </c>
      <c r="I497" s="149">
        <v>0.50807670999999999</v>
      </c>
      <c r="J497" s="111">
        <v>42095</v>
      </c>
      <c r="K497" s="111">
        <v>42058</v>
      </c>
      <c r="L497" s="111">
        <v>42887</v>
      </c>
      <c r="M497" s="111">
        <v>43250</v>
      </c>
      <c r="N497" t="s">
        <v>12111</v>
      </c>
      <c r="O497" t="s">
        <v>13386</v>
      </c>
      <c r="P497" t="s">
        <v>13387</v>
      </c>
    </row>
    <row r="498" spans="1:16" x14ac:dyDescent="0.25">
      <c r="A498" t="s">
        <v>48</v>
      </c>
      <c r="B498" s="167" t="s">
        <v>13388</v>
      </c>
      <c r="C498" s="167" t="s">
        <v>12439</v>
      </c>
      <c r="D498" t="s">
        <v>12378</v>
      </c>
      <c r="E498" t="s">
        <v>12379</v>
      </c>
      <c r="F498" t="s">
        <v>1954</v>
      </c>
      <c r="G498" s="150">
        <v>0.65</v>
      </c>
      <c r="H498" s="150">
        <v>0.5</v>
      </c>
      <c r="I498" s="149">
        <v>0.50859706999999998</v>
      </c>
      <c r="J498" s="111">
        <v>41766</v>
      </c>
      <c r="K498" s="111">
        <v>41710</v>
      </c>
      <c r="L498" s="111">
        <v>42367</v>
      </c>
      <c r="M498" s="111">
        <v>43179</v>
      </c>
      <c r="N498" t="s">
        <v>12111</v>
      </c>
      <c r="O498" t="s">
        <v>13389</v>
      </c>
      <c r="P498" t="s">
        <v>13390</v>
      </c>
    </row>
    <row r="499" spans="1:16" x14ac:dyDescent="0.25">
      <c r="A499" t="s">
        <v>48</v>
      </c>
      <c r="B499" s="167" t="s">
        <v>13388</v>
      </c>
      <c r="C499" s="167" t="s">
        <v>12435</v>
      </c>
      <c r="D499" t="s">
        <v>12378</v>
      </c>
      <c r="E499" t="s">
        <v>12379</v>
      </c>
      <c r="F499" t="s">
        <v>1954</v>
      </c>
      <c r="G499" s="150">
        <v>0.79989999999999994</v>
      </c>
      <c r="H499" s="150">
        <v>0.5</v>
      </c>
      <c r="I499" s="149">
        <v>0.50859427000000001</v>
      </c>
      <c r="J499" s="111">
        <v>41740</v>
      </c>
      <c r="K499" s="111">
        <v>41645</v>
      </c>
      <c r="L499" s="111">
        <v>42302</v>
      </c>
      <c r="M499" s="111">
        <v>43189</v>
      </c>
      <c r="N499" t="s">
        <v>12111</v>
      </c>
      <c r="O499" t="s">
        <v>13391</v>
      </c>
      <c r="P499" t="s">
        <v>13392</v>
      </c>
    </row>
    <row r="500" spans="1:16" x14ac:dyDescent="0.25">
      <c r="A500" t="s">
        <v>48</v>
      </c>
      <c r="B500" s="167" t="s">
        <v>13394</v>
      </c>
      <c r="C500" s="167" t="s">
        <v>13393</v>
      </c>
      <c r="D500" t="s">
        <v>12378</v>
      </c>
      <c r="E500" t="s">
        <v>12379</v>
      </c>
      <c r="F500" t="s">
        <v>28223</v>
      </c>
      <c r="G500" s="150">
        <v>0.97180000000000011</v>
      </c>
      <c r="H500" s="150">
        <v>1</v>
      </c>
      <c r="I500" s="149">
        <v>0.50990645000000001</v>
      </c>
      <c r="J500" s="111">
        <v>41716</v>
      </c>
      <c r="K500" s="111">
        <v>41656</v>
      </c>
      <c r="L500" s="111">
        <v>42302</v>
      </c>
      <c r="M500" s="111">
        <v>43189</v>
      </c>
      <c r="N500" t="s">
        <v>12111</v>
      </c>
      <c r="O500" t="s">
        <v>13395</v>
      </c>
      <c r="P500" t="s">
        <v>13396</v>
      </c>
    </row>
    <row r="501" spans="1:16" x14ac:dyDescent="0.25">
      <c r="A501" t="s">
        <v>48</v>
      </c>
      <c r="B501" s="167" t="s">
        <v>13397</v>
      </c>
      <c r="C501" s="167" t="s">
        <v>12435</v>
      </c>
      <c r="D501" t="s">
        <v>12378</v>
      </c>
      <c r="E501" t="s">
        <v>12379</v>
      </c>
      <c r="F501" t="s">
        <v>1954</v>
      </c>
      <c r="G501" s="150">
        <v>0.58609999999999995</v>
      </c>
      <c r="H501" s="150">
        <v>0.5</v>
      </c>
      <c r="I501" s="149">
        <v>0.50548417000000001</v>
      </c>
      <c r="J501" s="111">
        <v>42219</v>
      </c>
      <c r="K501" s="111">
        <v>41730</v>
      </c>
      <c r="L501" s="111">
        <v>42367</v>
      </c>
      <c r="M501" s="111">
        <v>43271</v>
      </c>
      <c r="N501" t="s">
        <v>12111</v>
      </c>
      <c r="O501" t="s">
        <v>13398</v>
      </c>
      <c r="P501" t="s">
        <v>13399</v>
      </c>
    </row>
    <row r="502" spans="1:16" x14ac:dyDescent="0.25">
      <c r="A502" t="s">
        <v>48</v>
      </c>
      <c r="B502" s="167" t="s">
        <v>13400</v>
      </c>
      <c r="C502" s="167" t="s">
        <v>12435</v>
      </c>
      <c r="D502" t="s">
        <v>12378</v>
      </c>
      <c r="E502" t="s">
        <v>12379</v>
      </c>
      <c r="F502" t="s">
        <v>1954</v>
      </c>
      <c r="G502" s="150">
        <v>0.56879999999999997</v>
      </c>
      <c r="H502" s="150">
        <v>0.56000000000000005</v>
      </c>
      <c r="I502" s="149">
        <v>0.51</v>
      </c>
      <c r="J502" s="111">
        <v>42251</v>
      </c>
      <c r="K502" s="111">
        <v>42200</v>
      </c>
      <c r="L502" s="111">
        <v>42600</v>
      </c>
      <c r="M502" s="111">
        <v>43120</v>
      </c>
      <c r="N502" t="s">
        <v>12111</v>
      </c>
      <c r="O502" t="s">
        <v>13401</v>
      </c>
      <c r="P502" t="s">
        <v>13402</v>
      </c>
    </row>
    <row r="503" spans="1:16" x14ac:dyDescent="0.25">
      <c r="A503" t="s">
        <v>48</v>
      </c>
      <c r="B503" s="167" t="s">
        <v>13020</v>
      </c>
      <c r="C503" s="167" t="s">
        <v>12546</v>
      </c>
      <c r="D503" t="s">
        <v>12378</v>
      </c>
      <c r="E503" t="s">
        <v>12379</v>
      </c>
      <c r="F503" t="s">
        <v>1954</v>
      </c>
      <c r="G503" s="150">
        <v>0.1419</v>
      </c>
      <c r="H503" s="150">
        <v>0.2</v>
      </c>
      <c r="I503" s="149">
        <v>0.50870875999999998</v>
      </c>
      <c r="J503" s="111">
        <v>42180</v>
      </c>
      <c r="K503" s="111">
        <v>41788</v>
      </c>
      <c r="L503" s="111">
        <v>42367</v>
      </c>
      <c r="M503" s="111">
        <v>43153</v>
      </c>
      <c r="N503" t="s">
        <v>12111</v>
      </c>
      <c r="O503" t="s">
        <v>13403</v>
      </c>
      <c r="P503" t="s">
        <v>13404</v>
      </c>
    </row>
    <row r="504" spans="1:16" x14ac:dyDescent="0.25">
      <c r="A504" t="s">
        <v>48</v>
      </c>
      <c r="B504" s="167" t="s">
        <v>13020</v>
      </c>
      <c r="C504" s="167" t="s">
        <v>12498</v>
      </c>
      <c r="D504" t="s">
        <v>12378</v>
      </c>
      <c r="E504" t="s">
        <v>12379</v>
      </c>
      <c r="F504" t="s">
        <v>1954</v>
      </c>
      <c r="G504" s="150">
        <v>0.18890000000000001</v>
      </c>
      <c r="H504" s="150">
        <v>0.2</v>
      </c>
      <c r="I504" s="149">
        <v>0.50870875999999998</v>
      </c>
      <c r="J504" s="111">
        <v>42180</v>
      </c>
      <c r="K504" s="111">
        <v>41788</v>
      </c>
      <c r="L504" s="111">
        <v>42372</v>
      </c>
      <c r="M504" s="111">
        <v>43281</v>
      </c>
      <c r="N504" t="s">
        <v>12111</v>
      </c>
      <c r="O504" t="s">
        <v>13405</v>
      </c>
      <c r="P504" t="s">
        <v>13406</v>
      </c>
    </row>
    <row r="505" spans="1:16" x14ac:dyDescent="0.25">
      <c r="A505" t="s">
        <v>48</v>
      </c>
      <c r="B505" s="167" t="s">
        <v>13020</v>
      </c>
      <c r="C505" s="167" t="s">
        <v>12439</v>
      </c>
      <c r="D505" t="s">
        <v>12378</v>
      </c>
      <c r="E505" t="s">
        <v>12379</v>
      </c>
      <c r="F505" t="s">
        <v>1954</v>
      </c>
      <c r="G505" s="150">
        <v>1.1699999999999999E-2</v>
      </c>
      <c r="H505" s="150">
        <v>0.2</v>
      </c>
      <c r="I505" s="149">
        <v>0.50870875999999998</v>
      </c>
      <c r="J505" s="111">
        <v>42180</v>
      </c>
      <c r="K505" s="111">
        <v>41788</v>
      </c>
      <c r="L505" s="111">
        <v>42372</v>
      </c>
      <c r="M505" s="111">
        <v>43281</v>
      </c>
      <c r="N505" t="s">
        <v>12111</v>
      </c>
      <c r="O505" t="s">
        <v>13021</v>
      </c>
      <c r="P505" t="s">
        <v>13406</v>
      </c>
    </row>
    <row r="506" spans="1:16" x14ac:dyDescent="0.25">
      <c r="A506" t="s">
        <v>48</v>
      </c>
      <c r="B506" s="167" t="s">
        <v>13020</v>
      </c>
      <c r="C506" s="167" t="s">
        <v>12435</v>
      </c>
      <c r="D506" t="s">
        <v>12378</v>
      </c>
      <c r="E506" t="s">
        <v>12379</v>
      </c>
      <c r="F506" t="s">
        <v>1954</v>
      </c>
      <c r="G506" s="150">
        <v>0.19760000000000003</v>
      </c>
      <c r="H506" s="150">
        <v>0.2</v>
      </c>
      <c r="I506" s="149">
        <v>0.50870881999999995</v>
      </c>
      <c r="J506" s="111">
        <v>41872</v>
      </c>
      <c r="K506" s="111">
        <v>41788</v>
      </c>
      <c r="L506" s="111">
        <v>42367</v>
      </c>
      <c r="M506" s="111">
        <v>43153</v>
      </c>
      <c r="N506" t="s">
        <v>12111</v>
      </c>
      <c r="O506" t="s">
        <v>13407</v>
      </c>
      <c r="P506" t="s">
        <v>13404</v>
      </c>
    </row>
    <row r="507" spans="1:16" x14ac:dyDescent="0.25">
      <c r="A507" t="s">
        <v>48</v>
      </c>
      <c r="B507" s="167" t="s">
        <v>12421</v>
      </c>
      <c r="C507" s="167" t="s">
        <v>12439</v>
      </c>
      <c r="D507" t="s">
        <v>12378</v>
      </c>
      <c r="E507" t="s">
        <v>12379</v>
      </c>
      <c r="F507" t="s">
        <v>1954</v>
      </c>
      <c r="G507" s="150">
        <v>0.68169999999999997</v>
      </c>
      <c r="H507" s="150">
        <v>0.5</v>
      </c>
      <c r="I507" s="149">
        <v>0.50984541999999999</v>
      </c>
      <c r="J507" s="111">
        <v>41777</v>
      </c>
      <c r="K507" s="111">
        <v>41704</v>
      </c>
      <c r="L507" s="111">
        <v>42367</v>
      </c>
      <c r="M507" s="111">
        <v>43131</v>
      </c>
      <c r="N507" t="s">
        <v>12111</v>
      </c>
      <c r="O507" t="s">
        <v>13408</v>
      </c>
      <c r="P507" t="s">
        <v>13409</v>
      </c>
    </row>
    <row r="508" spans="1:16" x14ac:dyDescent="0.25">
      <c r="A508" t="s">
        <v>48</v>
      </c>
      <c r="B508" s="167" t="s">
        <v>12543</v>
      </c>
      <c r="C508" s="167" t="s">
        <v>12435</v>
      </c>
      <c r="D508" t="s">
        <v>12378</v>
      </c>
      <c r="E508" t="s">
        <v>12379</v>
      </c>
      <c r="F508" t="s">
        <v>1954</v>
      </c>
      <c r="G508" s="150">
        <v>0.67599999999999993</v>
      </c>
      <c r="H508" s="150">
        <v>0.84</v>
      </c>
      <c r="I508" s="149">
        <v>0.50860592000000004</v>
      </c>
      <c r="J508" s="111">
        <v>41967</v>
      </c>
      <c r="K508" s="111">
        <v>41893</v>
      </c>
      <c r="L508" s="111">
        <v>42367</v>
      </c>
      <c r="M508" s="111">
        <v>43159</v>
      </c>
      <c r="N508" t="s">
        <v>12111</v>
      </c>
      <c r="O508" t="s">
        <v>13410</v>
      </c>
      <c r="P508" t="s">
        <v>13411</v>
      </c>
    </row>
    <row r="509" spans="1:16" x14ac:dyDescent="0.25">
      <c r="A509" t="s">
        <v>48</v>
      </c>
      <c r="B509" s="167" t="s">
        <v>13413</v>
      </c>
      <c r="C509" s="167" t="s">
        <v>13412</v>
      </c>
      <c r="D509" t="s">
        <v>12378</v>
      </c>
      <c r="E509" t="s">
        <v>12379</v>
      </c>
      <c r="F509" t="s">
        <v>28223</v>
      </c>
      <c r="G509" s="150">
        <v>0.12359999999999999</v>
      </c>
      <c r="H509" s="150">
        <v>0.5</v>
      </c>
      <c r="I509" s="149">
        <v>0.50999830999999995</v>
      </c>
      <c r="J509" s="111">
        <v>41800</v>
      </c>
      <c r="K509" s="111">
        <v>41800</v>
      </c>
      <c r="L509" s="111">
        <v>42372</v>
      </c>
      <c r="M509" s="111">
        <v>43161</v>
      </c>
      <c r="N509" t="s">
        <v>12111</v>
      </c>
      <c r="O509" t="s">
        <v>13414</v>
      </c>
      <c r="P509" t="s">
        <v>13415</v>
      </c>
    </row>
    <row r="510" spans="1:16" x14ac:dyDescent="0.25">
      <c r="A510" t="s">
        <v>48</v>
      </c>
      <c r="B510" s="167" t="s">
        <v>13417</v>
      </c>
      <c r="C510" s="167" t="s">
        <v>13416</v>
      </c>
      <c r="D510" t="s">
        <v>12378</v>
      </c>
      <c r="E510" t="s">
        <v>12379</v>
      </c>
      <c r="F510" t="s">
        <v>28224</v>
      </c>
      <c r="G510" s="150">
        <v>0.66799999999999993</v>
      </c>
      <c r="H510" s="150">
        <v>0.65</v>
      </c>
      <c r="I510" s="149">
        <v>0.50999737000000001</v>
      </c>
      <c r="J510" s="111">
        <v>41787</v>
      </c>
      <c r="K510" s="111">
        <v>41743</v>
      </c>
      <c r="L510" s="111">
        <v>42367</v>
      </c>
      <c r="M510" s="111">
        <v>43159</v>
      </c>
      <c r="N510" t="s">
        <v>12111</v>
      </c>
      <c r="O510" t="s">
        <v>13418</v>
      </c>
      <c r="P510" t="s">
        <v>13419</v>
      </c>
    </row>
    <row r="511" spans="1:16" x14ac:dyDescent="0.25">
      <c r="A511" t="s">
        <v>45</v>
      </c>
      <c r="B511" s="167" t="s">
        <v>13421</v>
      </c>
      <c r="C511" s="167" t="s">
        <v>13420</v>
      </c>
      <c r="D511" t="s">
        <v>13122</v>
      </c>
      <c r="E511" t="s">
        <v>12217</v>
      </c>
      <c r="F511" t="s">
        <v>28225</v>
      </c>
      <c r="G511" s="150">
        <v>0.2</v>
      </c>
      <c r="H511" s="150">
        <v>0.75</v>
      </c>
      <c r="I511" s="149">
        <v>0.2</v>
      </c>
      <c r="J511" s="111">
        <v>40513</v>
      </c>
      <c r="K511" s="111">
        <v>41515</v>
      </c>
      <c r="L511" s="111">
        <v>41355</v>
      </c>
      <c r="M511" s="111">
        <v>43464</v>
      </c>
      <c r="N511" t="s">
        <v>12111</v>
      </c>
      <c r="O511" t="s">
        <v>13422</v>
      </c>
      <c r="P511" t="s">
        <v>13423</v>
      </c>
    </row>
    <row r="512" spans="1:16" x14ac:dyDescent="0.25">
      <c r="A512" t="s">
        <v>48</v>
      </c>
      <c r="B512" s="167" t="s">
        <v>13417</v>
      </c>
      <c r="C512" s="167" t="s">
        <v>13424</v>
      </c>
      <c r="D512" t="s">
        <v>12378</v>
      </c>
      <c r="E512" t="s">
        <v>12379</v>
      </c>
      <c r="F512" t="s">
        <v>28224</v>
      </c>
      <c r="G512" s="150">
        <v>0.44380000000000003</v>
      </c>
      <c r="H512" s="150">
        <v>0.5</v>
      </c>
      <c r="I512" s="149">
        <v>0.50998597000000001</v>
      </c>
      <c r="J512" s="111">
        <v>41784</v>
      </c>
      <c r="K512" s="111">
        <v>41759</v>
      </c>
      <c r="L512" s="111">
        <v>42367</v>
      </c>
      <c r="M512" s="111">
        <v>43159</v>
      </c>
      <c r="N512" t="s">
        <v>12111</v>
      </c>
      <c r="O512" t="s">
        <v>13425</v>
      </c>
      <c r="P512" t="s">
        <v>13426</v>
      </c>
    </row>
    <row r="513" spans="1:16" x14ac:dyDescent="0.25">
      <c r="A513" t="s">
        <v>48</v>
      </c>
      <c r="B513" s="167" t="s">
        <v>13427</v>
      </c>
      <c r="C513" s="167" t="s">
        <v>12435</v>
      </c>
      <c r="D513" t="s">
        <v>12378</v>
      </c>
      <c r="E513" t="s">
        <v>12379</v>
      </c>
      <c r="F513" t="s">
        <v>1954</v>
      </c>
      <c r="G513" s="150">
        <v>0.64459999999999995</v>
      </c>
      <c r="H513" s="150">
        <v>0.56999999999999995</v>
      </c>
      <c r="I513" s="149">
        <v>0.50986018</v>
      </c>
      <c r="J513" s="111">
        <v>41900</v>
      </c>
      <c r="K513" s="111">
        <v>41764</v>
      </c>
      <c r="L513" s="111">
        <v>42367</v>
      </c>
      <c r="M513" s="111">
        <v>43286</v>
      </c>
      <c r="N513" t="s">
        <v>12111</v>
      </c>
      <c r="O513" t="s">
        <v>13428</v>
      </c>
      <c r="P513" t="s">
        <v>13429</v>
      </c>
    </row>
    <row r="514" spans="1:16" x14ac:dyDescent="0.25">
      <c r="A514" t="s">
        <v>48</v>
      </c>
      <c r="B514" s="167" t="s">
        <v>13028</v>
      </c>
      <c r="C514" s="167" t="s">
        <v>13430</v>
      </c>
      <c r="D514" t="s">
        <v>12378</v>
      </c>
      <c r="E514" t="s">
        <v>12379</v>
      </c>
      <c r="F514" t="s">
        <v>28224</v>
      </c>
      <c r="G514" s="150">
        <v>0.82150000000000001</v>
      </c>
      <c r="H514" s="150">
        <v>0.5</v>
      </c>
      <c r="I514" s="149">
        <v>0.49329226999999998</v>
      </c>
      <c r="J514" s="111">
        <v>42255</v>
      </c>
      <c r="K514" s="111">
        <v>41708</v>
      </c>
      <c r="L514" s="111">
        <v>42367</v>
      </c>
      <c r="M514" s="111">
        <v>43159</v>
      </c>
      <c r="N514" t="s">
        <v>12111</v>
      </c>
      <c r="O514" t="s">
        <v>13431</v>
      </c>
      <c r="P514" t="s">
        <v>13432</v>
      </c>
    </row>
    <row r="515" spans="1:16" x14ac:dyDescent="0.25">
      <c r="A515" t="s">
        <v>48</v>
      </c>
      <c r="B515" s="167" t="s">
        <v>13433</v>
      </c>
      <c r="C515" s="167" t="s">
        <v>12498</v>
      </c>
      <c r="D515" t="s">
        <v>12378</v>
      </c>
      <c r="E515" t="s">
        <v>12379</v>
      </c>
      <c r="F515" t="s">
        <v>1954</v>
      </c>
      <c r="G515" s="150">
        <v>0.27200000000000002</v>
      </c>
      <c r="H515" s="150">
        <v>0.4</v>
      </c>
      <c r="I515" s="149">
        <v>0.51</v>
      </c>
      <c r="J515" s="111">
        <v>41962</v>
      </c>
      <c r="K515" s="111">
        <v>41786</v>
      </c>
      <c r="L515" s="111">
        <v>42367</v>
      </c>
      <c r="M515" s="111">
        <v>43158</v>
      </c>
      <c r="N515" t="s">
        <v>12111</v>
      </c>
      <c r="O515" t="s">
        <v>13434</v>
      </c>
      <c r="P515" t="s">
        <v>13435</v>
      </c>
    </row>
    <row r="516" spans="1:16" x14ac:dyDescent="0.25">
      <c r="A516" t="s">
        <v>48</v>
      </c>
      <c r="B516" s="167" t="s">
        <v>13433</v>
      </c>
      <c r="C516" s="167" t="s">
        <v>12439</v>
      </c>
      <c r="D516" t="s">
        <v>12378</v>
      </c>
      <c r="E516" t="s">
        <v>12379</v>
      </c>
      <c r="F516" t="s">
        <v>1954</v>
      </c>
      <c r="G516" s="150">
        <v>0.32020000000000004</v>
      </c>
      <c r="H516" s="150">
        <v>0.4</v>
      </c>
      <c r="I516" s="149">
        <v>0.51</v>
      </c>
      <c r="J516" s="111">
        <v>42236</v>
      </c>
      <c r="K516" s="111">
        <v>41786</v>
      </c>
      <c r="L516" s="111">
        <v>42367</v>
      </c>
      <c r="M516" s="111">
        <v>43158</v>
      </c>
      <c r="N516" t="s">
        <v>12111</v>
      </c>
      <c r="O516" t="s">
        <v>13436</v>
      </c>
      <c r="P516" t="s">
        <v>13437</v>
      </c>
    </row>
    <row r="517" spans="1:16" x14ac:dyDescent="0.25">
      <c r="A517" t="s">
        <v>48</v>
      </c>
      <c r="B517" s="167" t="s">
        <v>13433</v>
      </c>
      <c r="C517" s="167" t="s">
        <v>12435</v>
      </c>
      <c r="D517" t="s">
        <v>12378</v>
      </c>
      <c r="E517" t="s">
        <v>12379</v>
      </c>
      <c r="F517" t="s">
        <v>1954</v>
      </c>
      <c r="G517" s="150">
        <v>0.26929999999999998</v>
      </c>
      <c r="H517" s="150">
        <v>0.4</v>
      </c>
      <c r="I517" s="149">
        <v>0.51</v>
      </c>
      <c r="J517" s="111">
        <v>41962</v>
      </c>
      <c r="K517" s="111">
        <v>41786</v>
      </c>
      <c r="L517" s="111">
        <v>42367</v>
      </c>
      <c r="M517" s="111">
        <v>43158</v>
      </c>
      <c r="N517" t="s">
        <v>12111</v>
      </c>
      <c r="O517" t="s">
        <v>13438</v>
      </c>
      <c r="P517" t="s">
        <v>13439</v>
      </c>
    </row>
    <row r="518" spans="1:16" x14ac:dyDescent="0.25">
      <c r="A518" t="s">
        <v>48</v>
      </c>
      <c r="B518" s="167" t="s">
        <v>13441</v>
      </c>
      <c r="C518" s="167" t="s">
        <v>13440</v>
      </c>
      <c r="D518" t="s">
        <v>12378</v>
      </c>
      <c r="E518" t="s">
        <v>12379</v>
      </c>
      <c r="F518" t="s">
        <v>28224</v>
      </c>
      <c r="G518" s="150">
        <v>0.44079999999999997</v>
      </c>
      <c r="H518" s="150">
        <v>0.5</v>
      </c>
      <c r="I518" s="149">
        <v>0.51</v>
      </c>
      <c r="J518" s="111">
        <v>41992</v>
      </c>
      <c r="K518" s="111">
        <v>41887</v>
      </c>
      <c r="L518" s="111">
        <v>42367</v>
      </c>
      <c r="M518" s="111">
        <v>43159</v>
      </c>
      <c r="N518" t="s">
        <v>12111</v>
      </c>
      <c r="O518" t="s">
        <v>13442</v>
      </c>
      <c r="P518" t="s">
        <v>13443</v>
      </c>
    </row>
    <row r="519" spans="1:16" x14ac:dyDescent="0.25">
      <c r="A519" t="s">
        <v>59</v>
      </c>
      <c r="B519" s="167" t="s">
        <v>12333</v>
      </c>
      <c r="C519" s="167" t="s">
        <v>12435</v>
      </c>
      <c r="D519" t="s">
        <v>12378</v>
      </c>
      <c r="E519" t="s">
        <v>12379</v>
      </c>
      <c r="F519" t="s">
        <v>1954</v>
      </c>
      <c r="G519" s="150">
        <v>0.65269999999999995</v>
      </c>
      <c r="H519" s="150">
        <v>0.6</v>
      </c>
      <c r="I519" s="149">
        <v>0.50940200000000002</v>
      </c>
      <c r="J519" s="111">
        <v>41926</v>
      </c>
      <c r="K519" s="111">
        <v>41794</v>
      </c>
      <c r="L519" s="111">
        <v>42575</v>
      </c>
      <c r="M519" s="111">
        <v>43121</v>
      </c>
      <c r="N519" t="s">
        <v>12111</v>
      </c>
      <c r="O519" t="s">
        <v>13444</v>
      </c>
      <c r="P519" t="s">
        <v>13445</v>
      </c>
    </row>
    <row r="520" spans="1:16" x14ac:dyDescent="0.25">
      <c r="A520" t="s">
        <v>59</v>
      </c>
      <c r="B520" s="167" t="s">
        <v>12342</v>
      </c>
      <c r="C520" s="167" t="s">
        <v>12435</v>
      </c>
      <c r="D520" t="s">
        <v>12378</v>
      </c>
      <c r="E520" t="s">
        <v>12379</v>
      </c>
      <c r="F520" t="s">
        <v>1954</v>
      </c>
      <c r="G520" s="150">
        <v>0.26860000000000001</v>
      </c>
      <c r="H520" s="150">
        <v>0.2</v>
      </c>
      <c r="I520" s="149">
        <v>0.51</v>
      </c>
      <c r="J520" s="111">
        <v>41842</v>
      </c>
      <c r="K520" s="111">
        <v>41789</v>
      </c>
      <c r="L520" s="111">
        <v>42600</v>
      </c>
      <c r="M520" s="111">
        <v>43418</v>
      </c>
      <c r="N520" t="s">
        <v>12111</v>
      </c>
      <c r="O520" t="s">
        <v>13446</v>
      </c>
      <c r="P520" t="s">
        <v>13447</v>
      </c>
    </row>
    <row r="521" spans="1:16" x14ac:dyDescent="0.25">
      <c r="A521" t="s">
        <v>59</v>
      </c>
      <c r="B521" s="167" t="s">
        <v>13448</v>
      </c>
      <c r="C521" s="167" t="s">
        <v>12435</v>
      </c>
      <c r="D521" t="s">
        <v>12378</v>
      </c>
      <c r="E521" t="s">
        <v>12379</v>
      </c>
      <c r="F521" t="s">
        <v>1954</v>
      </c>
      <c r="G521" s="150">
        <v>0.15740000000000001</v>
      </c>
      <c r="H521" s="150">
        <v>0.4</v>
      </c>
      <c r="I521" s="149">
        <v>0.50991728000000003</v>
      </c>
      <c r="J521" s="111">
        <v>41913</v>
      </c>
      <c r="K521" s="111">
        <v>41799</v>
      </c>
      <c r="L521" s="111">
        <v>42367</v>
      </c>
      <c r="M521" s="111">
        <v>43151</v>
      </c>
      <c r="N521" t="s">
        <v>12111</v>
      </c>
      <c r="O521" t="s">
        <v>13346</v>
      </c>
      <c r="P521" t="s">
        <v>13449</v>
      </c>
    </row>
    <row r="522" spans="1:16" x14ac:dyDescent="0.25">
      <c r="A522" t="s">
        <v>59</v>
      </c>
      <c r="B522" s="167" t="s">
        <v>13451</v>
      </c>
      <c r="C522" s="167" t="s">
        <v>13450</v>
      </c>
      <c r="D522" t="s">
        <v>12378</v>
      </c>
      <c r="E522" t="s">
        <v>12379</v>
      </c>
      <c r="F522" t="s">
        <v>28225</v>
      </c>
      <c r="G522" s="150">
        <v>0.95819999999999994</v>
      </c>
      <c r="H522" s="150">
        <v>0.95</v>
      </c>
      <c r="I522" s="149">
        <v>0.50893356000000001</v>
      </c>
      <c r="J522" s="111">
        <v>41957</v>
      </c>
      <c r="K522" s="111">
        <v>41855</v>
      </c>
      <c r="L522" s="111">
        <v>42367</v>
      </c>
      <c r="M522" s="111">
        <v>43169</v>
      </c>
      <c r="N522" t="s">
        <v>12111</v>
      </c>
      <c r="O522" t="s">
        <v>13452</v>
      </c>
      <c r="P522" t="s">
        <v>13453</v>
      </c>
    </row>
    <row r="523" spans="1:16" x14ac:dyDescent="0.25">
      <c r="A523" t="s">
        <v>52</v>
      </c>
      <c r="B523" s="167" t="s">
        <v>13040</v>
      </c>
      <c r="C523" s="167" t="s">
        <v>12435</v>
      </c>
      <c r="D523" t="s">
        <v>12378</v>
      </c>
      <c r="E523" t="s">
        <v>12379</v>
      </c>
      <c r="F523" t="s">
        <v>1954</v>
      </c>
      <c r="G523" s="150">
        <v>0.2394</v>
      </c>
      <c r="H523" s="150">
        <v>0.5</v>
      </c>
      <c r="I523" s="149">
        <v>0.50991509999999995</v>
      </c>
      <c r="J523" s="111">
        <v>42055</v>
      </c>
      <c r="K523" s="111">
        <v>41897</v>
      </c>
      <c r="L523" s="111">
        <v>42600</v>
      </c>
      <c r="M523" s="111">
        <v>43220</v>
      </c>
      <c r="N523" t="s">
        <v>12111</v>
      </c>
      <c r="O523" t="s">
        <v>13454</v>
      </c>
      <c r="P523" t="s">
        <v>13455</v>
      </c>
    </row>
    <row r="524" spans="1:16" x14ac:dyDescent="0.25">
      <c r="A524" t="s">
        <v>52</v>
      </c>
      <c r="B524" s="167" t="s">
        <v>13456</v>
      </c>
      <c r="C524" s="167" t="s">
        <v>12439</v>
      </c>
      <c r="D524" t="s">
        <v>12378</v>
      </c>
      <c r="E524" t="s">
        <v>12379</v>
      </c>
      <c r="F524" t="s">
        <v>1954</v>
      </c>
      <c r="G524" s="150">
        <v>0.75249999999999995</v>
      </c>
      <c r="H524" s="150">
        <v>0.72</v>
      </c>
      <c r="I524" s="149">
        <v>0.51</v>
      </c>
      <c r="J524" s="111">
        <v>42170</v>
      </c>
      <c r="K524" s="111">
        <v>42009</v>
      </c>
      <c r="L524" s="111">
        <v>42438</v>
      </c>
      <c r="M524" s="111">
        <v>43220</v>
      </c>
      <c r="N524" t="s">
        <v>12111</v>
      </c>
      <c r="O524" t="s">
        <v>13457</v>
      </c>
      <c r="P524" t="s">
        <v>13458</v>
      </c>
    </row>
    <row r="525" spans="1:16" x14ac:dyDescent="0.25">
      <c r="A525" t="s">
        <v>52</v>
      </c>
      <c r="B525" s="167" t="s">
        <v>13459</v>
      </c>
      <c r="C525" s="167" t="s">
        <v>12498</v>
      </c>
      <c r="D525" t="s">
        <v>12378</v>
      </c>
      <c r="E525" t="s">
        <v>12379</v>
      </c>
      <c r="F525" t="s">
        <v>1954</v>
      </c>
      <c r="G525" s="150">
        <v>0.56990000000000007</v>
      </c>
      <c r="H525" s="150">
        <v>0.59</v>
      </c>
      <c r="I525" s="149">
        <v>0.50988865000000005</v>
      </c>
      <c r="J525" s="111">
        <v>41845</v>
      </c>
      <c r="K525" s="111">
        <v>41788</v>
      </c>
      <c r="L525" s="111">
        <v>42372</v>
      </c>
      <c r="M525" s="111">
        <v>43200</v>
      </c>
      <c r="N525" t="s">
        <v>12111</v>
      </c>
      <c r="O525" t="s">
        <v>13460</v>
      </c>
      <c r="P525" t="s">
        <v>13461</v>
      </c>
    </row>
    <row r="526" spans="1:16" x14ac:dyDescent="0.25">
      <c r="A526" t="s">
        <v>52</v>
      </c>
      <c r="B526" s="167" t="s">
        <v>13462</v>
      </c>
      <c r="C526" s="167" t="s">
        <v>12498</v>
      </c>
      <c r="D526" t="s">
        <v>12378</v>
      </c>
      <c r="E526" t="s">
        <v>12379</v>
      </c>
      <c r="F526" t="s">
        <v>1954</v>
      </c>
      <c r="G526" s="150">
        <v>0.1406</v>
      </c>
      <c r="H526" s="150">
        <v>0.2</v>
      </c>
      <c r="I526" s="149">
        <v>0.50986193000000002</v>
      </c>
      <c r="J526" s="111">
        <v>42128</v>
      </c>
      <c r="K526" s="111">
        <v>42041</v>
      </c>
      <c r="L526" s="111">
        <v>42794</v>
      </c>
      <c r="M526" s="111">
        <v>43281</v>
      </c>
      <c r="N526" t="s">
        <v>12111</v>
      </c>
      <c r="O526" t="s">
        <v>13463</v>
      </c>
      <c r="P526" t="s">
        <v>13464</v>
      </c>
    </row>
    <row r="527" spans="1:16" x14ac:dyDescent="0.25">
      <c r="A527" t="s">
        <v>52</v>
      </c>
      <c r="B527" s="167" t="s">
        <v>12119</v>
      </c>
      <c r="C527" s="167" t="s">
        <v>12498</v>
      </c>
      <c r="D527" t="s">
        <v>12378</v>
      </c>
      <c r="E527" t="s">
        <v>12379</v>
      </c>
      <c r="F527" t="s">
        <v>1954</v>
      </c>
      <c r="G527" s="150">
        <v>0.86170000000000002</v>
      </c>
      <c r="H527" s="150">
        <v>0.77</v>
      </c>
      <c r="I527" s="149">
        <v>0.50996375999999999</v>
      </c>
      <c r="J527" s="111">
        <v>42024</v>
      </c>
      <c r="K527" s="111">
        <v>41913</v>
      </c>
      <c r="L527" s="111">
        <v>42486</v>
      </c>
      <c r="M527" s="111">
        <v>43157</v>
      </c>
      <c r="N527" t="s">
        <v>12111</v>
      </c>
      <c r="O527" t="s">
        <v>13465</v>
      </c>
      <c r="P527" t="s">
        <v>13466</v>
      </c>
    </row>
    <row r="528" spans="1:16" x14ac:dyDescent="0.25">
      <c r="A528" t="s">
        <v>52</v>
      </c>
      <c r="B528" s="167" t="s">
        <v>13467</v>
      </c>
      <c r="C528" s="167" t="s">
        <v>12439</v>
      </c>
      <c r="D528" t="s">
        <v>12378</v>
      </c>
      <c r="E528" t="s">
        <v>12379</v>
      </c>
      <c r="F528" t="s">
        <v>1954</v>
      </c>
      <c r="G528" s="150">
        <v>0.39560000000000001</v>
      </c>
      <c r="H528" s="150">
        <v>1</v>
      </c>
      <c r="I528" s="149">
        <v>0.50996518999999996</v>
      </c>
      <c r="J528" s="111">
        <v>41786</v>
      </c>
      <c r="K528" s="111">
        <v>41565</v>
      </c>
      <c r="L528" s="111">
        <v>42302</v>
      </c>
      <c r="M528" s="111">
        <v>43281</v>
      </c>
      <c r="N528" t="s">
        <v>12111</v>
      </c>
      <c r="O528" t="s">
        <v>13468</v>
      </c>
      <c r="P528" t="s">
        <v>13469</v>
      </c>
    </row>
    <row r="529" spans="1:16" x14ac:dyDescent="0.25">
      <c r="A529" t="s">
        <v>52</v>
      </c>
      <c r="B529" s="167" t="s">
        <v>13470</v>
      </c>
      <c r="C529" s="167" t="s">
        <v>12439</v>
      </c>
      <c r="D529" t="s">
        <v>12378</v>
      </c>
      <c r="E529" t="s">
        <v>12379</v>
      </c>
      <c r="F529" t="s">
        <v>1954</v>
      </c>
      <c r="G529" s="150">
        <v>0.43310000000000004</v>
      </c>
      <c r="H529" s="150">
        <v>0.5</v>
      </c>
      <c r="I529" s="149">
        <v>0.50999998000000002</v>
      </c>
      <c r="J529" s="111">
        <v>42163</v>
      </c>
      <c r="K529" s="111">
        <v>41850</v>
      </c>
      <c r="L529" s="111">
        <v>42765</v>
      </c>
      <c r="M529" s="111">
        <v>43131</v>
      </c>
      <c r="N529" t="s">
        <v>12111</v>
      </c>
      <c r="O529" t="s">
        <v>13471</v>
      </c>
      <c r="P529" t="s">
        <v>13472</v>
      </c>
    </row>
    <row r="530" spans="1:16" x14ac:dyDescent="0.25">
      <c r="A530" t="s">
        <v>52</v>
      </c>
      <c r="B530" s="167" t="s">
        <v>13470</v>
      </c>
      <c r="C530" s="167" t="s">
        <v>12435</v>
      </c>
      <c r="D530" t="s">
        <v>12378</v>
      </c>
      <c r="E530" t="s">
        <v>12379</v>
      </c>
      <c r="F530" t="s">
        <v>1954</v>
      </c>
      <c r="G530" s="150">
        <v>0.49719999999999998</v>
      </c>
      <c r="H530" s="150">
        <v>0.43</v>
      </c>
      <c r="I530" s="149">
        <v>0.50977801</v>
      </c>
      <c r="J530" s="111">
        <v>41962</v>
      </c>
      <c r="K530" s="111">
        <v>41850</v>
      </c>
      <c r="L530" s="111">
        <v>42765</v>
      </c>
      <c r="M530" s="111">
        <v>43131</v>
      </c>
      <c r="N530" t="s">
        <v>12111</v>
      </c>
      <c r="O530" t="s">
        <v>13471</v>
      </c>
      <c r="P530" t="s">
        <v>13473</v>
      </c>
    </row>
    <row r="531" spans="1:16" x14ac:dyDescent="0.25">
      <c r="A531" t="s">
        <v>52</v>
      </c>
      <c r="B531" s="167" t="s">
        <v>13474</v>
      </c>
      <c r="C531" s="167" t="s">
        <v>12498</v>
      </c>
      <c r="D531" t="s">
        <v>12378</v>
      </c>
      <c r="E531" t="s">
        <v>12379</v>
      </c>
      <c r="F531" t="s">
        <v>1954</v>
      </c>
      <c r="G531" s="150">
        <v>0.38780000000000003</v>
      </c>
      <c r="H531" s="150">
        <v>0.49979999999999997</v>
      </c>
      <c r="I531" s="149">
        <v>0.50593880999999996</v>
      </c>
      <c r="J531" s="111">
        <v>42030</v>
      </c>
      <c r="K531" s="111">
        <v>41947</v>
      </c>
      <c r="L531" s="111">
        <v>42634</v>
      </c>
      <c r="M531" s="111">
        <v>43250</v>
      </c>
      <c r="N531" t="s">
        <v>12111</v>
      </c>
      <c r="O531" t="s">
        <v>13475</v>
      </c>
      <c r="P531" t="s">
        <v>13476</v>
      </c>
    </row>
    <row r="532" spans="1:16" x14ac:dyDescent="0.25">
      <c r="A532" t="s">
        <v>52</v>
      </c>
      <c r="B532" s="167" t="s">
        <v>13478</v>
      </c>
      <c r="C532" s="167" t="s">
        <v>13477</v>
      </c>
      <c r="D532" t="s">
        <v>12378</v>
      </c>
      <c r="E532" t="s">
        <v>12379</v>
      </c>
      <c r="F532" t="s">
        <v>28224</v>
      </c>
      <c r="G532" s="150">
        <v>0.56420000000000003</v>
      </c>
      <c r="H532" s="150">
        <v>0.2</v>
      </c>
      <c r="I532" s="149">
        <v>0.50996938000000003</v>
      </c>
      <c r="J532" s="111">
        <v>41806</v>
      </c>
      <c r="K532" s="111">
        <v>41806</v>
      </c>
      <c r="L532" s="111">
        <v>42367</v>
      </c>
      <c r="M532" s="111">
        <v>43220</v>
      </c>
      <c r="N532" t="s">
        <v>12111</v>
      </c>
      <c r="O532" t="s">
        <v>13479</v>
      </c>
      <c r="P532" t="s">
        <v>13480</v>
      </c>
    </row>
    <row r="533" spans="1:16" x14ac:dyDescent="0.25">
      <c r="A533" t="s">
        <v>52</v>
      </c>
      <c r="B533" s="167" t="s">
        <v>13481</v>
      </c>
      <c r="C533" s="167" t="s">
        <v>12439</v>
      </c>
      <c r="D533" t="s">
        <v>12378</v>
      </c>
      <c r="E533" t="s">
        <v>12379</v>
      </c>
      <c r="F533" t="s">
        <v>1954</v>
      </c>
      <c r="G533" s="150">
        <v>0.3705</v>
      </c>
      <c r="H533" s="150">
        <v>0.8</v>
      </c>
      <c r="I533" s="149">
        <v>0.50996348999999996</v>
      </c>
      <c r="J533" s="111">
        <v>41901</v>
      </c>
      <c r="K533" s="111">
        <v>41792</v>
      </c>
      <c r="L533" s="111">
        <v>42542</v>
      </c>
      <c r="M533" s="111">
        <v>43419</v>
      </c>
      <c r="N533" t="s">
        <v>12111</v>
      </c>
      <c r="O533" t="s">
        <v>13482</v>
      </c>
      <c r="P533" t="s">
        <v>13483</v>
      </c>
    </row>
    <row r="534" spans="1:16" x14ac:dyDescent="0.25">
      <c r="A534" t="s">
        <v>52</v>
      </c>
      <c r="B534" s="167" t="s">
        <v>13485</v>
      </c>
      <c r="C534" s="167" t="s">
        <v>13484</v>
      </c>
      <c r="D534" t="s">
        <v>12378</v>
      </c>
      <c r="E534" t="s">
        <v>12379</v>
      </c>
      <c r="F534" t="s">
        <v>28223</v>
      </c>
      <c r="G534" s="150">
        <v>0.37630000000000002</v>
      </c>
      <c r="H534" s="150">
        <v>0.5</v>
      </c>
      <c r="I534" s="149">
        <v>0.50996375999999999</v>
      </c>
      <c r="J534" s="111">
        <v>42269</v>
      </c>
      <c r="K534" s="111">
        <v>41782</v>
      </c>
      <c r="L534" s="111">
        <v>42486</v>
      </c>
      <c r="M534" s="111">
        <v>43179</v>
      </c>
      <c r="N534" t="s">
        <v>12111</v>
      </c>
      <c r="O534" t="s">
        <v>13486</v>
      </c>
      <c r="P534" t="s">
        <v>13487</v>
      </c>
    </row>
    <row r="535" spans="1:16" x14ac:dyDescent="0.25">
      <c r="A535" t="s">
        <v>52</v>
      </c>
      <c r="B535" s="167" t="s">
        <v>13489</v>
      </c>
      <c r="C535" s="167" t="s">
        <v>13488</v>
      </c>
      <c r="D535" t="s">
        <v>12378</v>
      </c>
      <c r="E535" t="s">
        <v>12379</v>
      </c>
      <c r="F535" t="s">
        <v>28223</v>
      </c>
      <c r="G535" s="150">
        <v>0.3569</v>
      </c>
      <c r="H535" s="150">
        <v>0.75</v>
      </c>
      <c r="I535" s="149">
        <v>0.50996375999999999</v>
      </c>
      <c r="J535" s="111">
        <v>41873</v>
      </c>
      <c r="K535" s="111">
        <v>41813</v>
      </c>
      <c r="L535" s="111">
        <v>42486</v>
      </c>
      <c r="M535" s="111">
        <v>43189</v>
      </c>
      <c r="N535" t="s">
        <v>12111</v>
      </c>
      <c r="O535" t="s">
        <v>13490</v>
      </c>
      <c r="P535" t="s">
        <v>13491</v>
      </c>
    </row>
    <row r="536" spans="1:16" x14ac:dyDescent="0.25">
      <c r="A536" t="s">
        <v>52</v>
      </c>
      <c r="B536" s="167" t="s">
        <v>13492</v>
      </c>
      <c r="C536" s="167" t="s">
        <v>12439</v>
      </c>
      <c r="D536" t="s">
        <v>12378</v>
      </c>
      <c r="E536" t="s">
        <v>12379</v>
      </c>
      <c r="F536" t="s">
        <v>1954</v>
      </c>
      <c r="G536" s="150">
        <v>0.16469999999999999</v>
      </c>
      <c r="H536" s="150">
        <v>0.17</v>
      </c>
      <c r="I536" s="149">
        <v>0.50976516999999999</v>
      </c>
      <c r="J536" s="111">
        <v>42286</v>
      </c>
      <c r="K536" s="111">
        <v>42086</v>
      </c>
      <c r="L536" s="111">
        <v>42645</v>
      </c>
      <c r="M536" s="111">
        <v>43240</v>
      </c>
      <c r="N536" t="s">
        <v>12111</v>
      </c>
      <c r="O536" t="s">
        <v>13493</v>
      </c>
      <c r="P536" t="s">
        <v>13494</v>
      </c>
    </row>
    <row r="537" spans="1:16" x14ac:dyDescent="0.25">
      <c r="A537" t="s">
        <v>69</v>
      </c>
      <c r="B537" s="167" t="s">
        <v>13495</v>
      </c>
      <c r="C537" s="167" t="s">
        <v>12435</v>
      </c>
      <c r="D537" t="s">
        <v>12378</v>
      </c>
      <c r="E537" t="s">
        <v>12379</v>
      </c>
      <c r="F537" t="s">
        <v>1954</v>
      </c>
      <c r="G537" s="150">
        <v>0.4592</v>
      </c>
      <c r="H537" s="150">
        <v>0.5</v>
      </c>
      <c r="I537" s="149">
        <v>0.50991688999999996</v>
      </c>
      <c r="J537" s="111">
        <v>41901</v>
      </c>
      <c r="K537" s="111">
        <v>41852</v>
      </c>
      <c r="L537" s="111">
        <v>42367</v>
      </c>
      <c r="M537" s="111">
        <v>43159</v>
      </c>
      <c r="N537" t="s">
        <v>12111</v>
      </c>
      <c r="O537" t="s">
        <v>13496</v>
      </c>
      <c r="P537" t="s">
        <v>13497</v>
      </c>
    </row>
    <row r="538" spans="1:16" x14ac:dyDescent="0.25">
      <c r="A538" t="s">
        <v>56</v>
      </c>
      <c r="B538" s="167" t="s">
        <v>13498</v>
      </c>
      <c r="C538" s="167" t="s">
        <v>12498</v>
      </c>
      <c r="D538" t="s">
        <v>12378</v>
      </c>
      <c r="E538" t="s">
        <v>12379</v>
      </c>
      <c r="F538" t="s">
        <v>1954</v>
      </c>
      <c r="G538" s="150">
        <v>0.1789</v>
      </c>
      <c r="H538" s="150">
        <v>0.25</v>
      </c>
      <c r="I538" s="149">
        <v>0.50999908000000005</v>
      </c>
      <c r="J538" s="111">
        <v>42244</v>
      </c>
      <c r="K538" s="111">
        <v>42046</v>
      </c>
      <c r="L538" s="111">
        <v>42486</v>
      </c>
      <c r="M538" s="111">
        <v>43123</v>
      </c>
      <c r="N538" t="s">
        <v>12111</v>
      </c>
      <c r="O538" t="s">
        <v>13499</v>
      </c>
      <c r="P538" t="s">
        <v>13500</v>
      </c>
    </row>
    <row r="539" spans="1:16" x14ac:dyDescent="0.25">
      <c r="A539" t="s">
        <v>56</v>
      </c>
      <c r="B539" s="167" t="s">
        <v>12372</v>
      </c>
      <c r="C539" s="167" t="s">
        <v>12498</v>
      </c>
      <c r="D539" t="s">
        <v>12378</v>
      </c>
      <c r="E539" t="s">
        <v>12379</v>
      </c>
      <c r="F539" t="s">
        <v>1954</v>
      </c>
      <c r="G539" s="150">
        <v>0.13769999999999999</v>
      </c>
      <c r="H539" s="150">
        <v>1</v>
      </c>
      <c r="I539" s="149">
        <v>0.51</v>
      </c>
      <c r="J539" s="111">
        <v>42054</v>
      </c>
      <c r="K539" s="111">
        <v>41731</v>
      </c>
      <c r="L539" s="111">
        <v>42822</v>
      </c>
      <c r="M539" s="111">
        <v>43281</v>
      </c>
      <c r="N539" t="s">
        <v>12111</v>
      </c>
      <c r="O539" t="s">
        <v>13501</v>
      </c>
      <c r="P539" t="s">
        <v>13502</v>
      </c>
    </row>
    <row r="540" spans="1:16" x14ac:dyDescent="0.25">
      <c r="A540" t="s">
        <v>56</v>
      </c>
      <c r="B540" s="167" t="s">
        <v>12372</v>
      </c>
      <c r="C540" s="167" t="s">
        <v>12439</v>
      </c>
      <c r="D540" t="s">
        <v>12378</v>
      </c>
      <c r="E540" t="s">
        <v>12379</v>
      </c>
      <c r="F540" t="s">
        <v>1954</v>
      </c>
      <c r="G540" s="150">
        <v>0.1827</v>
      </c>
      <c r="H540" s="150">
        <v>1</v>
      </c>
      <c r="I540" s="149">
        <v>0.51</v>
      </c>
      <c r="J540" s="111">
        <v>42054</v>
      </c>
      <c r="K540" s="111">
        <v>41731</v>
      </c>
      <c r="L540" s="111">
        <v>42822</v>
      </c>
      <c r="M540" s="111">
        <v>43281</v>
      </c>
      <c r="N540" t="s">
        <v>12111</v>
      </c>
      <c r="O540" t="s">
        <v>13503</v>
      </c>
      <c r="P540" t="s">
        <v>13504</v>
      </c>
    </row>
    <row r="541" spans="1:16" x14ac:dyDescent="0.25">
      <c r="A541" t="s">
        <v>56</v>
      </c>
      <c r="B541" s="167" t="s">
        <v>13505</v>
      </c>
      <c r="C541" s="167" t="s">
        <v>12435</v>
      </c>
      <c r="D541" t="s">
        <v>12378</v>
      </c>
      <c r="E541" t="s">
        <v>12379</v>
      </c>
      <c r="F541" t="s">
        <v>1954</v>
      </c>
      <c r="G541" s="150">
        <v>0.71519999999999995</v>
      </c>
      <c r="H541" s="150">
        <v>0.75</v>
      </c>
      <c r="I541" s="149">
        <v>0.50979565999999998</v>
      </c>
      <c r="J541" s="111">
        <v>41832</v>
      </c>
      <c r="K541" s="111">
        <v>41801</v>
      </c>
      <c r="L541" s="111">
        <v>42372</v>
      </c>
      <c r="M541" s="111">
        <v>43159</v>
      </c>
      <c r="N541" t="s">
        <v>12111</v>
      </c>
      <c r="O541" t="s">
        <v>13506</v>
      </c>
      <c r="P541" t="s">
        <v>13507</v>
      </c>
    </row>
    <row r="542" spans="1:16" x14ac:dyDescent="0.25">
      <c r="A542" t="s">
        <v>56</v>
      </c>
      <c r="B542" s="167" t="s">
        <v>13508</v>
      </c>
      <c r="C542" s="167" t="s">
        <v>12546</v>
      </c>
      <c r="D542" t="s">
        <v>12378</v>
      </c>
      <c r="E542" t="s">
        <v>12379</v>
      </c>
      <c r="F542" t="s">
        <v>1954</v>
      </c>
      <c r="G542" s="150">
        <v>0.17480000000000001</v>
      </c>
      <c r="H542" s="150">
        <v>0.2</v>
      </c>
      <c r="I542" s="149">
        <v>0.50994452999999995</v>
      </c>
      <c r="J542" s="111">
        <v>42340</v>
      </c>
      <c r="K542" s="111">
        <v>42340</v>
      </c>
      <c r="L542" s="111">
        <v>42765</v>
      </c>
      <c r="M542" s="111">
        <v>43189</v>
      </c>
      <c r="N542" t="s">
        <v>12111</v>
      </c>
      <c r="O542" t="s">
        <v>13509</v>
      </c>
      <c r="P542" t="s">
        <v>13510</v>
      </c>
    </row>
    <row r="543" spans="1:16" x14ac:dyDescent="0.25">
      <c r="A543" t="s">
        <v>56</v>
      </c>
      <c r="B543" s="167" t="s">
        <v>13512</v>
      </c>
      <c r="C543" s="167" t="s">
        <v>13511</v>
      </c>
      <c r="D543" t="s">
        <v>12378</v>
      </c>
      <c r="E543" t="s">
        <v>12379</v>
      </c>
      <c r="F543" t="s">
        <v>28224</v>
      </c>
      <c r="G543" s="150">
        <v>0.12189999999999999</v>
      </c>
      <c r="H543" s="150">
        <v>0.15</v>
      </c>
      <c r="I543" s="149">
        <v>0.50962512999999998</v>
      </c>
      <c r="J543" s="111">
        <v>42282</v>
      </c>
      <c r="K543" s="111">
        <v>42193</v>
      </c>
      <c r="L543" s="111">
        <v>42367</v>
      </c>
      <c r="M543" s="111">
        <v>43170</v>
      </c>
      <c r="N543" t="s">
        <v>12111</v>
      </c>
      <c r="O543" t="s">
        <v>13513</v>
      </c>
      <c r="P543" t="s">
        <v>13514</v>
      </c>
    </row>
    <row r="544" spans="1:16" x14ac:dyDescent="0.25">
      <c r="A544" t="s">
        <v>56</v>
      </c>
      <c r="B544" s="167" t="s">
        <v>13512</v>
      </c>
      <c r="C544" s="167" t="s">
        <v>13515</v>
      </c>
      <c r="D544" t="s">
        <v>12378</v>
      </c>
      <c r="E544" t="s">
        <v>12379</v>
      </c>
      <c r="F544" t="s">
        <v>28224</v>
      </c>
      <c r="G544" s="150">
        <v>0.1454</v>
      </c>
      <c r="H544" s="150">
        <v>0.15</v>
      </c>
      <c r="I544" s="149">
        <v>0.50962512999999998</v>
      </c>
      <c r="J544" s="111">
        <v>42282</v>
      </c>
      <c r="K544" s="111">
        <v>42193</v>
      </c>
      <c r="L544" s="111">
        <v>42367</v>
      </c>
      <c r="M544" s="111">
        <v>43170</v>
      </c>
      <c r="N544" t="s">
        <v>12111</v>
      </c>
      <c r="O544" t="s">
        <v>13516</v>
      </c>
      <c r="P544" t="s">
        <v>13517</v>
      </c>
    </row>
    <row r="545" spans="1:16" x14ac:dyDescent="0.25">
      <c r="A545" t="s">
        <v>56</v>
      </c>
      <c r="B545" s="167" t="s">
        <v>13512</v>
      </c>
      <c r="C545" s="167" t="s">
        <v>13518</v>
      </c>
      <c r="D545" t="s">
        <v>12378</v>
      </c>
      <c r="E545" t="s">
        <v>12379</v>
      </c>
      <c r="F545" t="s">
        <v>1954</v>
      </c>
      <c r="G545" s="150">
        <v>0.12189999999999999</v>
      </c>
      <c r="H545" s="150">
        <v>0.15</v>
      </c>
      <c r="I545" s="149">
        <v>0.50962512999999998</v>
      </c>
      <c r="J545" s="111">
        <v>42282</v>
      </c>
      <c r="K545" s="111">
        <v>42193</v>
      </c>
      <c r="L545" s="111">
        <v>42367</v>
      </c>
      <c r="M545" s="111">
        <v>43170</v>
      </c>
      <c r="N545" t="s">
        <v>12111</v>
      </c>
      <c r="O545" t="s">
        <v>13519</v>
      </c>
      <c r="P545" t="s">
        <v>13520</v>
      </c>
    </row>
    <row r="546" spans="1:16" x14ac:dyDescent="0.25">
      <c r="A546" t="s">
        <v>56</v>
      </c>
      <c r="B546" s="167" t="s">
        <v>13512</v>
      </c>
      <c r="C546" s="167" t="s">
        <v>12601</v>
      </c>
      <c r="D546" t="s">
        <v>12378</v>
      </c>
      <c r="E546" t="s">
        <v>12379</v>
      </c>
      <c r="F546" t="s">
        <v>1954</v>
      </c>
      <c r="G546" s="150">
        <v>0.27060000000000001</v>
      </c>
      <c r="H546" s="150">
        <v>0.25</v>
      </c>
      <c r="I546" s="149">
        <v>0.50962512999999998</v>
      </c>
      <c r="J546" s="111">
        <v>42290</v>
      </c>
      <c r="K546" s="111">
        <v>42193</v>
      </c>
      <c r="L546" s="111">
        <v>42367</v>
      </c>
      <c r="M546" s="111">
        <v>43170</v>
      </c>
      <c r="N546" t="s">
        <v>12111</v>
      </c>
      <c r="O546" t="s">
        <v>13521</v>
      </c>
      <c r="P546" t="s">
        <v>13522</v>
      </c>
    </row>
    <row r="547" spans="1:16" x14ac:dyDescent="0.25">
      <c r="A547" t="s">
        <v>56</v>
      </c>
      <c r="B547" s="167" t="s">
        <v>13512</v>
      </c>
      <c r="C547" s="167" t="s">
        <v>13307</v>
      </c>
      <c r="D547" t="s">
        <v>12378</v>
      </c>
      <c r="E547" t="s">
        <v>12379</v>
      </c>
      <c r="F547" t="s">
        <v>1954</v>
      </c>
      <c r="G547" s="150">
        <v>0.6724</v>
      </c>
      <c r="H547" s="150">
        <v>0.5</v>
      </c>
      <c r="I547" s="149">
        <v>0.50962512999999998</v>
      </c>
      <c r="J547" s="111">
        <v>42111</v>
      </c>
      <c r="K547" s="111">
        <v>41918</v>
      </c>
      <c r="L547" s="111">
        <v>42367</v>
      </c>
      <c r="M547" s="111">
        <v>43187</v>
      </c>
      <c r="N547" t="s">
        <v>12111</v>
      </c>
      <c r="O547" t="s">
        <v>13523</v>
      </c>
      <c r="P547" t="s">
        <v>13524</v>
      </c>
    </row>
    <row r="548" spans="1:16" x14ac:dyDescent="0.25">
      <c r="A548" t="s">
        <v>56</v>
      </c>
      <c r="B548" s="167" t="s">
        <v>13512</v>
      </c>
      <c r="C548" s="167" t="s">
        <v>12546</v>
      </c>
      <c r="D548" t="s">
        <v>12378</v>
      </c>
      <c r="E548" t="s">
        <v>12379</v>
      </c>
      <c r="F548" t="s">
        <v>1954</v>
      </c>
      <c r="G548" s="150">
        <v>0.44479999999999997</v>
      </c>
      <c r="H548" s="150">
        <v>0.44</v>
      </c>
      <c r="I548" s="149">
        <v>0.50962512999999998</v>
      </c>
      <c r="J548" s="111">
        <v>42346</v>
      </c>
      <c r="K548" s="111">
        <v>42193</v>
      </c>
      <c r="L548" s="111">
        <v>42367</v>
      </c>
      <c r="M548" s="111">
        <v>43187</v>
      </c>
      <c r="N548" t="s">
        <v>12111</v>
      </c>
      <c r="O548" t="s">
        <v>13525</v>
      </c>
      <c r="P548" t="s">
        <v>13526</v>
      </c>
    </row>
    <row r="549" spans="1:16" x14ac:dyDescent="0.25">
      <c r="A549" t="s">
        <v>56</v>
      </c>
      <c r="B549" s="167" t="s">
        <v>13512</v>
      </c>
      <c r="C549" s="167" t="s">
        <v>12498</v>
      </c>
      <c r="D549" t="s">
        <v>12378</v>
      </c>
      <c r="E549" t="s">
        <v>12379</v>
      </c>
      <c r="F549" t="s">
        <v>1954</v>
      </c>
      <c r="G549" s="150">
        <v>0.87829999999999997</v>
      </c>
      <c r="H549" s="150">
        <v>0.85</v>
      </c>
      <c r="I549" s="149">
        <v>0.50962512999999998</v>
      </c>
      <c r="J549" s="111">
        <v>42045</v>
      </c>
      <c r="K549" s="111">
        <v>41918</v>
      </c>
      <c r="L549" s="111">
        <v>42367</v>
      </c>
      <c r="M549" s="111">
        <v>43187</v>
      </c>
      <c r="N549" t="s">
        <v>12111</v>
      </c>
      <c r="O549" t="s">
        <v>13527</v>
      </c>
      <c r="P549" t="s">
        <v>13528</v>
      </c>
    </row>
    <row r="550" spans="1:16" x14ac:dyDescent="0.25">
      <c r="A550" t="s">
        <v>64</v>
      </c>
      <c r="B550" s="167" t="s">
        <v>13529</v>
      </c>
      <c r="C550" s="167" t="s">
        <v>12439</v>
      </c>
      <c r="D550" t="s">
        <v>12378</v>
      </c>
      <c r="E550" t="s">
        <v>12379</v>
      </c>
      <c r="F550" t="s">
        <v>1954</v>
      </c>
      <c r="G550" s="150">
        <v>0.23269999999999999</v>
      </c>
      <c r="H550" s="150">
        <v>0.23</v>
      </c>
      <c r="I550" s="149">
        <v>0.50999713000000002</v>
      </c>
      <c r="J550" s="111">
        <v>42045</v>
      </c>
      <c r="K550" s="111">
        <v>41984</v>
      </c>
      <c r="L550" s="111">
        <v>42600</v>
      </c>
      <c r="M550" s="111">
        <v>43132</v>
      </c>
      <c r="N550" t="s">
        <v>12111</v>
      </c>
      <c r="O550" t="s">
        <v>13530</v>
      </c>
      <c r="P550" t="s">
        <v>13531</v>
      </c>
    </row>
    <row r="551" spans="1:16" x14ac:dyDescent="0.25">
      <c r="A551" t="s">
        <v>64</v>
      </c>
      <c r="B551" s="167" t="s">
        <v>13529</v>
      </c>
      <c r="C551" s="167" t="s">
        <v>12435</v>
      </c>
      <c r="D551" t="s">
        <v>12378</v>
      </c>
      <c r="E551" t="s">
        <v>12379</v>
      </c>
      <c r="F551" t="s">
        <v>1954</v>
      </c>
      <c r="G551" s="150">
        <v>0.17010000000000003</v>
      </c>
      <c r="H551" s="150">
        <v>0.2</v>
      </c>
      <c r="I551" s="149">
        <v>0.50999105</v>
      </c>
      <c r="J551" s="111">
        <v>42045</v>
      </c>
      <c r="K551" s="111">
        <v>41984</v>
      </c>
      <c r="L551" s="111">
        <v>42600</v>
      </c>
      <c r="M551" s="111">
        <v>43132</v>
      </c>
      <c r="N551" t="s">
        <v>12111</v>
      </c>
      <c r="O551" t="s">
        <v>13532</v>
      </c>
      <c r="P551" t="s">
        <v>13533</v>
      </c>
    </row>
    <row r="552" spans="1:16" x14ac:dyDescent="0.25">
      <c r="A552" t="s">
        <v>46</v>
      </c>
      <c r="B552" s="167" t="s">
        <v>13534</v>
      </c>
      <c r="C552" s="167" t="s">
        <v>12498</v>
      </c>
      <c r="D552" t="s">
        <v>12378</v>
      </c>
      <c r="E552" t="s">
        <v>12379</v>
      </c>
      <c r="F552" t="s">
        <v>1954</v>
      </c>
      <c r="G552" s="150">
        <v>0.51259999999999994</v>
      </c>
      <c r="H552" s="150">
        <v>0.4</v>
      </c>
      <c r="I552" s="149">
        <v>0.50999998000000002</v>
      </c>
      <c r="J552" s="111">
        <v>41715</v>
      </c>
      <c r="K552" s="111">
        <v>41606</v>
      </c>
      <c r="L552" s="111">
        <v>42302</v>
      </c>
      <c r="M552" s="111">
        <v>43241</v>
      </c>
      <c r="N552" t="s">
        <v>12111</v>
      </c>
      <c r="O552" t="s">
        <v>13535</v>
      </c>
      <c r="P552" t="s">
        <v>13536</v>
      </c>
    </row>
    <row r="553" spans="1:16" x14ac:dyDescent="0.25">
      <c r="A553" t="s">
        <v>46</v>
      </c>
      <c r="B553" s="167" t="s">
        <v>13537</v>
      </c>
      <c r="C553" s="167" t="s">
        <v>12439</v>
      </c>
      <c r="D553" t="s">
        <v>12378</v>
      </c>
      <c r="E553" t="s">
        <v>12379</v>
      </c>
      <c r="F553" t="s">
        <v>1954</v>
      </c>
      <c r="G553" s="150">
        <v>8.0299999999999996E-2</v>
      </c>
      <c r="H553" s="150">
        <v>0.2</v>
      </c>
      <c r="I553" s="149">
        <v>0.50986536000000005</v>
      </c>
      <c r="J553" s="111">
        <v>42206</v>
      </c>
      <c r="K553" s="111">
        <v>41876</v>
      </c>
      <c r="L553" s="111">
        <v>42735</v>
      </c>
      <c r="M553" s="111">
        <v>43373</v>
      </c>
      <c r="N553" t="s">
        <v>12111</v>
      </c>
      <c r="O553" t="s">
        <v>13538</v>
      </c>
      <c r="P553" t="s">
        <v>13539</v>
      </c>
    </row>
    <row r="554" spans="1:16" x14ac:dyDescent="0.25">
      <c r="A554" t="s">
        <v>46</v>
      </c>
      <c r="B554" s="167" t="s">
        <v>13541</v>
      </c>
      <c r="C554" s="167" t="s">
        <v>13540</v>
      </c>
      <c r="D554" t="s">
        <v>12378</v>
      </c>
      <c r="E554" t="s">
        <v>12379</v>
      </c>
      <c r="F554" t="s">
        <v>28223</v>
      </c>
      <c r="G554" s="150">
        <v>0.53810000000000002</v>
      </c>
      <c r="H554" s="150">
        <v>0.49990000000000001</v>
      </c>
      <c r="I554" s="149">
        <v>0.50999421</v>
      </c>
      <c r="J554" s="111">
        <v>41878</v>
      </c>
      <c r="K554" s="111">
        <v>41821</v>
      </c>
      <c r="L554" s="111">
        <v>42875</v>
      </c>
      <c r="M554" s="111">
        <v>43164</v>
      </c>
      <c r="N554" t="s">
        <v>12111</v>
      </c>
      <c r="O554" t="s">
        <v>13542</v>
      </c>
      <c r="P554" t="s">
        <v>13543</v>
      </c>
    </row>
    <row r="555" spans="1:16" x14ac:dyDescent="0.25">
      <c r="A555" t="s">
        <v>46</v>
      </c>
      <c r="B555" s="167" t="s">
        <v>13544</v>
      </c>
      <c r="C555" s="167" t="s">
        <v>12439</v>
      </c>
      <c r="D555" t="s">
        <v>12378</v>
      </c>
      <c r="E555" t="s">
        <v>12379</v>
      </c>
      <c r="F555" t="s">
        <v>1954</v>
      </c>
      <c r="G555" s="150">
        <v>0.68319999999999992</v>
      </c>
      <c r="H555" s="150">
        <v>0.56999999999999995</v>
      </c>
      <c r="I555" s="149">
        <v>0.50977477000000004</v>
      </c>
      <c r="J555" s="111">
        <v>42178</v>
      </c>
      <c r="K555" s="111">
        <v>42045</v>
      </c>
      <c r="L555" s="111">
        <v>42603</v>
      </c>
      <c r="M555" s="111">
        <v>43178</v>
      </c>
      <c r="N555" t="s">
        <v>12111</v>
      </c>
      <c r="O555" t="s">
        <v>13545</v>
      </c>
      <c r="P555" t="s">
        <v>13546</v>
      </c>
    </row>
    <row r="556" spans="1:16" x14ac:dyDescent="0.25">
      <c r="A556" t="s">
        <v>46</v>
      </c>
      <c r="B556" s="167" t="s">
        <v>13544</v>
      </c>
      <c r="C556" s="167" t="s">
        <v>12435</v>
      </c>
      <c r="D556" t="s">
        <v>12378</v>
      </c>
      <c r="E556" t="s">
        <v>12379</v>
      </c>
      <c r="F556" t="s">
        <v>1954</v>
      </c>
      <c r="G556" s="150">
        <v>0.72260000000000002</v>
      </c>
      <c r="H556" s="150">
        <v>0.63</v>
      </c>
      <c r="I556" s="149">
        <v>0.50977457000000004</v>
      </c>
      <c r="J556" s="111">
        <v>42152</v>
      </c>
      <c r="K556" s="111">
        <v>42045</v>
      </c>
      <c r="L556" s="111">
        <v>42603</v>
      </c>
      <c r="M556" s="111">
        <v>43178</v>
      </c>
      <c r="N556" t="s">
        <v>12111</v>
      </c>
      <c r="O556" t="s">
        <v>13547</v>
      </c>
      <c r="P556" t="s">
        <v>13548</v>
      </c>
    </row>
    <row r="557" spans="1:16" x14ac:dyDescent="0.25">
      <c r="A557" t="s">
        <v>314</v>
      </c>
      <c r="B557" s="167" t="s">
        <v>13549</v>
      </c>
      <c r="C557" s="167" t="s">
        <v>12439</v>
      </c>
      <c r="D557" t="s">
        <v>12378</v>
      </c>
      <c r="E557" t="s">
        <v>12379</v>
      </c>
      <c r="F557" t="s">
        <v>1954</v>
      </c>
      <c r="G557" s="150">
        <v>0.39510000000000001</v>
      </c>
      <c r="H557" s="150">
        <v>0.5</v>
      </c>
      <c r="I557" s="149">
        <v>0.50998918999999998</v>
      </c>
      <c r="J557" s="111">
        <v>41907</v>
      </c>
      <c r="K557" s="111">
        <v>41661</v>
      </c>
      <c r="L557" s="111">
        <v>42367</v>
      </c>
      <c r="M557" s="111">
        <v>43153</v>
      </c>
      <c r="N557" t="s">
        <v>12111</v>
      </c>
      <c r="O557" t="s">
        <v>13550</v>
      </c>
      <c r="P557" t="s">
        <v>13551</v>
      </c>
    </row>
    <row r="558" spans="1:16" x14ac:dyDescent="0.25">
      <c r="A558" t="s">
        <v>314</v>
      </c>
      <c r="B558" s="167" t="s">
        <v>13549</v>
      </c>
      <c r="C558" s="167" t="s">
        <v>12435</v>
      </c>
      <c r="D558" t="s">
        <v>12378</v>
      </c>
      <c r="E558" t="s">
        <v>12379</v>
      </c>
      <c r="F558" t="s">
        <v>1954</v>
      </c>
      <c r="G558" s="150">
        <v>0.30680000000000002</v>
      </c>
      <c r="H558" s="150">
        <v>0.35</v>
      </c>
      <c r="I558" s="149">
        <v>0.50998918999999998</v>
      </c>
      <c r="J558" s="111">
        <v>42034</v>
      </c>
      <c r="K558" s="111">
        <v>41649</v>
      </c>
      <c r="L558" s="111">
        <v>42367</v>
      </c>
      <c r="M558" s="111">
        <v>43153</v>
      </c>
      <c r="N558" t="s">
        <v>12111</v>
      </c>
      <c r="O558" t="s">
        <v>13552</v>
      </c>
      <c r="P558" t="s">
        <v>13553</v>
      </c>
    </row>
    <row r="559" spans="1:16" x14ac:dyDescent="0.25">
      <c r="A559" t="s">
        <v>314</v>
      </c>
      <c r="B559" s="167" t="s">
        <v>13382</v>
      </c>
      <c r="C559" s="167" t="s">
        <v>12435</v>
      </c>
      <c r="D559" t="s">
        <v>12378</v>
      </c>
      <c r="E559" t="s">
        <v>12379</v>
      </c>
      <c r="F559" t="s">
        <v>1954</v>
      </c>
      <c r="G559" s="150">
        <v>0.34939999999999999</v>
      </c>
      <c r="H559" s="150">
        <v>1</v>
      </c>
      <c r="I559" s="149">
        <v>0.50999996999999997</v>
      </c>
      <c r="J559" s="111">
        <v>42184</v>
      </c>
      <c r="K559" s="111">
        <v>42086</v>
      </c>
      <c r="L559" s="111">
        <v>42367</v>
      </c>
      <c r="M559" s="111">
        <v>43281</v>
      </c>
      <c r="N559" t="s">
        <v>12111</v>
      </c>
      <c r="O559" t="s">
        <v>13554</v>
      </c>
      <c r="P559" t="s">
        <v>13555</v>
      </c>
    </row>
    <row r="560" spans="1:16" x14ac:dyDescent="0.25">
      <c r="A560" t="s">
        <v>63</v>
      </c>
      <c r="B560" s="167" t="s">
        <v>13556</v>
      </c>
      <c r="C560" s="167" t="s">
        <v>12435</v>
      </c>
      <c r="D560" t="s">
        <v>12378</v>
      </c>
      <c r="E560" t="s">
        <v>12379</v>
      </c>
      <c r="F560" t="s">
        <v>1954</v>
      </c>
      <c r="G560" s="150">
        <v>0.50859999999999994</v>
      </c>
      <c r="H560" s="150">
        <v>0.5</v>
      </c>
      <c r="I560" s="149">
        <v>0.50851380000000002</v>
      </c>
      <c r="J560" s="111">
        <v>42144</v>
      </c>
      <c r="K560" s="111">
        <v>41932</v>
      </c>
      <c r="L560" s="111">
        <v>42604</v>
      </c>
      <c r="M560" s="111">
        <v>43164</v>
      </c>
      <c r="N560" t="s">
        <v>12111</v>
      </c>
      <c r="O560" t="s">
        <v>13557</v>
      </c>
      <c r="P560" t="s">
        <v>13558</v>
      </c>
    </row>
    <row r="561" spans="1:16" x14ac:dyDescent="0.25">
      <c r="A561" t="s">
        <v>63</v>
      </c>
      <c r="B561" s="167" t="s">
        <v>13559</v>
      </c>
      <c r="C561" s="167" t="s">
        <v>12435</v>
      </c>
      <c r="D561" t="s">
        <v>12378</v>
      </c>
      <c r="E561" t="s">
        <v>12379</v>
      </c>
      <c r="F561" t="s">
        <v>1954</v>
      </c>
      <c r="G561" s="150">
        <v>0.40409999999999996</v>
      </c>
      <c r="H561" s="150">
        <v>0.4</v>
      </c>
      <c r="I561" s="149">
        <v>0.50997015999999995</v>
      </c>
      <c r="J561" s="111">
        <v>42040</v>
      </c>
      <c r="K561" s="111">
        <v>41904</v>
      </c>
      <c r="L561" s="111">
        <v>42486</v>
      </c>
      <c r="M561" s="111">
        <v>43130</v>
      </c>
      <c r="N561" t="s">
        <v>12111</v>
      </c>
      <c r="O561" t="s">
        <v>13560</v>
      </c>
      <c r="P561" t="s">
        <v>13561</v>
      </c>
    </row>
    <row r="562" spans="1:16" x14ac:dyDescent="0.25">
      <c r="A562" t="s">
        <v>54</v>
      </c>
      <c r="B562" s="167" t="s">
        <v>13562</v>
      </c>
      <c r="C562" s="167" t="s">
        <v>12608</v>
      </c>
      <c r="D562" t="s">
        <v>12378</v>
      </c>
      <c r="E562" t="s">
        <v>12379</v>
      </c>
      <c r="F562" t="s">
        <v>1954</v>
      </c>
      <c r="G562" s="150">
        <v>0.50549999999999995</v>
      </c>
      <c r="H562" s="150">
        <v>0.81700000000000006</v>
      </c>
      <c r="I562" s="149">
        <v>0.50565203999999997</v>
      </c>
      <c r="J562" s="111">
        <v>41957</v>
      </c>
      <c r="K562" s="111">
        <v>41918</v>
      </c>
      <c r="L562" s="111">
        <v>42516</v>
      </c>
      <c r="M562" s="111">
        <v>43183</v>
      </c>
      <c r="N562" t="s">
        <v>12111</v>
      </c>
      <c r="O562" t="s">
        <v>13563</v>
      </c>
      <c r="P562" t="s">
        <v>13564</v>
      </c>
    </row>
    <row r="563" spans="1:16" x14ac:dyDescent="0.25">
      <c r="A563" t="s">
        <v>68</v>
      </c>
      <c r="B563" s="167" t="s">
        <v>13565</v>
      </c>
      <c r="C563" s="167" t="s">
        <v>12608</v>
      </c>
      <c r="D563" t="s">
        <v>12378</v>
      </c>
      <c r="E563" t="s">
        <v>12379</v>
      </c>
      <c r="F563" t="s">
        <v>1954</v>
      </c>
      <c r="G563" s="150">
        <v>0.58479999999999999</v>
      </c>
      <c r="H563" s="150">
        <v>0.4</v>
      </c>
      <c r="I563" s="149">
        <v>0.50999505999999994</v>
      </c>
      <c r="J563" s="111">
        <v>41862</v>
      </c>
      <c r="K563" s="111">
        <v>42380</v>
      </c>
      <c r="L563" s="111">
        <v>42367</v>
      </c>
      <c r="M563" s="111">
        <v>43151</v>
      </c>
      <c r="N563" t="s">
        <v>12111</v>
      </c>
      <c r="O563" t="s">
        <v>13566</v>
      </c>
      <c r="P563" t="s">
        <v>13567</v>
      </c>
    </row>
    <row r="564" spans="1:16" x14ac:dyDescent="0.25">
      <c r="A564" t="s">
        <v>68</v>
      </c>
      <c r="B564" s="167" t="s">
        <v>13568</v>
      </c>
      <c r="C564" s="167" t="s">
        <v>12608</v>
      </c>
      <c r="D564" t="s">
        <v>12378</v>
      </c>
      <c r="E564" t="s">
        <v>12379</v>
      </c>
      <c r="F564" t="s">
        <v>1954</v>
      </c>
      <c r="G564" s="150">
        <v>0.53759999999999997</v>
      </c>
      <c r="H564" s="150">
        <v>0.51</v>
      </c>
      <c r="I564" s="149">
        <v>0.5099766</v>
      </c>
      <c r="J564" s="111">
        <v>41953</v>
      </c>
      <c r="K564" s="111">
        <v>41953</v>
      </c>
      <c r="L564" s="111">
        <v>42486</v>
      </c>
      <c r="M564" s="111">
        <v>43216</v>
      </c>
      <c r="N564" t="s">
        <v>12111</v>
      </c>
      <c r="O564" t="s">
        <v>13569</v>
      </c>
      <c r="P564" t="s">
        <v>13570</v>
      </c>
    </row>
    <row r="565" spans="1:16" x14ac:dyDescent="0.25">
      <c r="A565" t="s">
        <v>61</v>
      </c>
      <c r="B565" s="167" t="s">
        <v>13572</v>
      </c>
      <c r="C565" s="167" t="s">
        <v>13571</v>
      </c>
      <c r="D565" t="s">
        <v>12378</v>
      </c>
      <c r="E565" t="s">
        <v>12379</v>
      </c>
      <c r="F565" t="s">
        <v>1954</v>
      </c>
      <c r="G565" s="150">
        <v>0.50939999999999996</v>
      </c>
      <c r="H565" s="150">
        <v>0.4</v>
      </c>
      <c r="I565" s="149">
        <v>0.50956290000000004</v>
      </c>
      <c r="J565" s="111">
        <v>42229</v>
      </c>
      <c r="K565" s="111">
        <v>42185</v>
      </c>
      <c r="L565" s="111">
        <v>42367</v>
      </c>
      <c r="M565" s="111">
        <v>43313</v>
      </c>
      <c r="N565" t="s">
        <v>12111</v>
      </c>
      <c r="O565" t="s">
        <v>13573</v>
      </c>
      <c r="P565" t="s">
        <v>13574</v>
      </c>
    </row>
    <row r="566" spans="1:16" x14ac:dyDescent="0.25">
      <c r="A566" t="s">
        <v>61</v>
      </c>
      <c r="B566" s="167" t="s">
        <v>13572</v>
      </c>
      <c r="C566" s="167" t="s">
        <v>12608</v>
      </c>
      <c r="D566" t="s">
        <v>12378</v>
      </c>
      <c r="E566" t="s">
        <v>12379</v>
      </c>
      <c r="F566" t="s">
        <v>1954</v>
      </c>
      <c r="G566" s="150">
        <v>0.88829999999999998</v>
      </c>
      <c r="H566" s="150">
        <v>0.8</v>
      </c>
      <c r="I566" s="149">
        <v>0.50956290000000004</v>
      </c>
      <c r="J566" s="111">
        <v>42229</v>
      </c>
      <c r="K566" s="111">
        <v>42185</v>
      </c>
      <c r="L566" s="111">
        <v>42367</v>
      </c>
      <c r="M566" s="111">
        <v>43313</v>
      </c>
      <c r="N566" t="s">
        <v>12111</v>
      </c>
      <c r="O566" t="s">
        <v>13575</v>
      </c>
      <c r="P566" t="s">
        <v>13576</v>
      </c>
    </row>
    <row r="567" spans="1:16" x14ac:dyDescent="0.25">
      <c r="A567" t="s">
        <v>50</v>
      </c>
      <c r="B567" s="167" t="s">
        <v>13577</v>
      </c>
      <c r="C567" s="167" t="s">
        <v>12608</v>
      </c>
      <c r="D567" t="s">
        <v>12378</v>
      </c>
      <c r="E567" t="s">
        <v>12379</v>
      </c>
      <c r="F567" t="s">
        <v>1954</v>
      </c>
      <c r="G567" s="150">
        <v>0.44659999999999994</v>
      </c>
      <c r="H567" s="150">
        <v>0.5</v>
      </c>
      <c r="I567" s="149">
        <v>0.51</v>
      </c>
      <c r="J567" s="111">
        <v>42075</v>
      </c>
      <c r="K567" s="111">
        <v>42065</v>
      </c>
      <c r="L567" s="111">
        <v>42432</v>
      </c>
      <c r="M567" s="111">
        <v>43189</v>
      </c>
      <c r="N567" t="s">
        <v>12111</v>
      </c>
      <c r="O567" t="s">
        <v>13578</v>
      </c>
      <c r="P567" t="s">
        <v>13259</v>
      </c>
    </row>
    <row r="568" spans="1:16" x14ac:dyDescent="0.25">
      <c r="A568" t="s">
        <v>47</v>
      </c>
      <c r="B568" s="167" t="s">
        <v>12985</v>
      </c>
      <c r="C568" s="167" t="s">
        <v>12608</v>
      </c>
      <c r="D568" t="s">
        <v>12378</v>
      </c>
      <c r="E568" t="s">
        <v>12379</v>
      </c>
      <c r="F568" t="s">
        <v>1954</v>
      </c>
      <c r="G568" s="150">
        <v>0.72889999999999999</v>
      </c>
      <c r="H568" s="150">
        <v>0.62</v>
      </c>
      <c r="I568" s="149">
        <v>0.51</v>
      </c>
      <c r="J568" s="111">
        <v>42033</v>
      </c>
      <c r="K568" s="111">
        <v>41913</v>
      </c>
      <c r="L568" s="111">
        <v>42429</v>
      </c>
      <c r="M568" s="111">
        <v>43178</v>
      </c>
      <c r="N568" t="s">
        <v>12111</v>
      </c>
      <c r="O568" t="s">
        <v>13579</v>
      </c>
      <c r="P568" t="s">
        <v>13580</v>
      </c>
    </row>
    <row r="569" spans="1:16" x14ac:dyDescent="0.25">
      <c r="A569" t="s">
        <v>67</v>
      </c>
      <c r="B569" s="167" t="s">
        <v>13582</v>
      </c>
      <c r="C569" s="167" t="s">
        <v>13581</v>
      </c>
      <c r="D569" t="s">
        <v>12378</v>
      </c>
      <c r="E569" t="s">
        <v>12379</v>
      </c>
      <c r="F569" t="s">
        <v>28223</v>
      </c>
      <c r="G569" s="150">
        <v>0.71360000000000001</v>
      </c>
      <c r="H569" s="150">
        <v>0.7</v>
      </c>
      <c r="I569" s="149">
        <v>0.50960216999999997</v>
      </c>
      <c r="J569" s="111">
        <v>41920</v>
      </c>
      <c r="K569" s="111">
        <v>41869</v>
      </c>
      <c r="L569" s="111">
        <v>42486</v>
      </c>
      <c r="M569" s="111">
        <v>43130</v>
      </c>
      <c r="N569" t="s">
        <v>12111</v>
      </c>
      <c r="O569" t="s">
        <v>13583</v>
      </c>
      <c r="P569" t="s">
        <v>13584</v>
      </c>
    </row>
    <row r="570" spans="1:16" x14ac:dyDescent="0.25">
      <c r="A570" t="s">
        <v>45</v>
      </c>
      <c r="B570" s="167" t="s">
        <v>13585</v>
      </c>
      <c r="C570" s="167" t="s">
        <v>12649</v>
      </c>
      <c r="D570" t="s">
        <v>12378</v>
      </c>
      <c r="E570" t="s">
        <v>12379</v>
      </c>
      <c r="F570" t="s">
        <v>1954</v>
      </c>
      <c r="G570" s="150">
        <v>0.2782</v>
      </c>
      <c r="H570" s="150">
        <v>0.25</v>
      </c>
      <c r="I570" s="149">
        <v>0.50986018</v>
      </c>
      <c r="J570" t="s">
        <v>1954</v>
      </c>
      <c r="K570" s="111">
        <v>42760</v>
      </c>
      <c r="L570" s="111">
        <v>42367</v>
      </c>
      <c r="M570" s="111">
        <v>43207</v>
      </c>
      <c r="N570" t="s">
        <v>12111</v>
      </c>
      <c r="O570" t="s">
        <v>13586</v>
      </c>
      <c r="P570" t="s">
        <v>13587</v>
      </c>
    </row>
    <row r="571" spans="1:16" x14ac:dyDescent="0.25">
      <c r="A571" t="s">
        <v>45</v>
      </c>
      <c r="B571" s="167" t="s">
        <v>13589</v>
      </c>
      <c r="C571" s="167" t="s">
        <v>13588</v>
      </c>
      <c r="D571" t="s">
        <v>12378</v>
      </c>
      <c r="E571" t="s">
        <v>12379</v>
      </c>
      <c r="F571" t="s">
        <v>28224</v>
      </c>
      <c r="G571" s="150">
        <v>0.34060000000000001</v>
      </c>
      <c r="H571" s="150">
        <v>0.32</v>
      </c>
      <c r="I571" s="149">
        <v>0.50999088000000004</v>
      </c>
      <c r="J571" s="111">
        <v>42046</v>
      </c>
      <c r="K571" s="111">
        <v>42010</v>
      </c>
      <c r="L571" s="111">
        <v>42302</v>
      </c>
      <c r="M571" s="111">
        <v>43255</v>
      </c>
      <c r="N571" t="s">
        <v>12111</v>
      </c>
      <c r="O571" t="s">
        <v>13590</v>
      </c>
      <c r="P571" t="s">
        <v>13591</v>
      </c>
    </row>
    <row r="572" spans="1:16" x14ac:dyDescent="0.25">
      <c r="A572" t="s">
        <v>58</v>
      </c>
      <c r="B572" s="167" t="s">
        <v>12626</v>
      </c>
      <c r="C572" s="167" t="s">
        <v>13592</v>
      </c>
      <c r="D572" t="s">
        <v>12378</v>
      </c>
      <c r="E572" t="s">
        <v>12379</v>
      </c>
      <c r="F572" t="s">
        <v>28223</v>
      </c>
      <c r="G572" s="150">
        <v>0.10970000000000001</v>
      </c>
      <c r="H572" s="150">
        <v>0.2</v>
      </c>
      <c r="I572" s="149">
        <v>0.50982742000000003</v>
      </c>
      <c r="J572" t="s">
        <v>1954</v>
      </c>
      <c r="K572" s="111">
        <v>42515</v>
      </c>
      <c r="L572" s="111">
        <v>42367</v>
      </c>
      <c r="M572" s="111">
        <v>43159</v>
      </c>
      <c r="N572" t="s">
        <v>12111</v>
      </c>
      <c r="O572" t="s">
        <v>13593</v>
      </c>
      <c r="P572" t="s">
        <v>13594</v>
      </c>
    </row>
    <row r="573" spans="1:16" x14ac:dyDescent="0.25">
      <c r="A573" t="s">
        <v>58</v>
      </c>
      <c r="B573" s="167" t="s">
        <v>13596</v>
      </c>
      <c r="C573" s="167" t="s">
        <v>13595</v>
      </c>
      <c r="D573" t="s">
        <v>12378</v>
      </c>
      <c r="E573" t="s">
        <v>12379</v>
      </c>
      <c r="F573" t="s">
        <v>28223</v>
      </c>
      <c r="G573" s="150">
        <v>0.79189999999999994</v>
      </c>
      <c r="H573" s="150">
        <v>0.68</v>
      </c>
      <c r="I573" s="149">
        <v>0.50862207999999998</v>
      </c>
      <c r="J573" s="111">
        <v>42030</v>
      </c>
      <c r="K573" s="111">
        <v>41645</v>
      </c>
      <c r="L573" s="111">
        <v>42367</v>
      </c>
      <c r="M573" s="111">
        <v>43153</v>
      </c>
      <c r="N573" t="s">
        <v>12111</v>
      </c>
      <c r="O573" t="s">
        <v>13597</v>
      </c>
      <c r="P573" t="s">
        <v>13598</v>
      </c>
    </row>
    <row r="574" spans="1:16" x14ac:dyDescent="0.25">
      <c r="A574" t="s">
        <v>58</v>
      </c>
      <c r="B574" s="167" t="s">
        <v>13599</v>
      </c>
      <c r="C574" s="167" t="s">
        <v>12608</v>
      </c>
      <c r="D574" t="s">
        <v>12378</v>
      </c>
      <c r="E574" t="s">
        <v>12379</v>
      </c>
      <c r="F574" t="s">
        <v>1954</v>
      </c>
      <c r="G574" s="150">
        <v>0.58939999999999992</v>
      </c>
      <c r="H574" s="150">
        <v>0.55000000000000004</v>
      </c>
      <c r="I574" s="149">
        <v>0.50977302999999996</v>
      </c>
      <c r="J574" s="111">
        <v>41861</v>
      </c>
      <c r="K574" s="111">
        <v>41618</v>
      </c>
      <c r="L574" s="111">
        <v>42367</v>
      </c>
      <c r="M574" s="111">
        <v>43189</v>
      </c>
      <c r="N574" t="s">
        <v>12111</v>
      </c>
      <c r="O574" t="s">
        <v>13600</v>
      </c>
      <c r="P574" t="s">
        <v>13601</v>
      </c>
    </row>
    <row r="575" spans="1:16" x14ac:dyDescent="0.25">
      <c r="A575" t="s">
        <v>57</v>
      </c>
      <c r="B575" s="167" t="s">
        <v>12415</v>
      </c>
      <c r="C575" s="167" t="s">
        <v>13571</v>
      </c>
      <c r="D575" t="s">
        <v>12378</v>
      </c>
      <c r="E575" t="s">
        <v>12379</v>
      </c>
      <c r="F575" t="s">
        <v>1954</v>
      </c>
      <c r="G575" s="150">
        <v>0.54759999999999998</v>
      </c>
      <c r="H575" s="150">
        <v>0.55000000000000004</v>
      </c>
      <c r="I575" s="149">
        <v>0.50982556000000001</v>
      </c>
      <c r="J575" s="111">
        <v>42203</v>
      </c>
      <c r="K575" s="111">
        <v>41822</v>
      </c>
      <c r="L575" s="111">
        <v>42367</v>
      </c>
      <c r="M575" s="111">
        <v>43454</v>
      </c>
      <c r="N575" t="s">
        <v>12111</v>
      </c>
      <c r="O575" t="s">
        <v>13602</v>
      </c>
      <c r="P575" t="s">
        <v>13603</v>
      </c>
    </row>
    <row r="576" spans="1:16" x14ac:dyDescent="0.25">
      <c r="A576" t="s">
        <v>48</v>
      </c>
      <c r="B576" s="167" t="s">
        <v>13604</v>
      </c>
      <c r="C576" s="167" t="s">
        <v>12608</v>
      </c>
      <c r="D576" t="s">
        <v>12378</v>
      </c>
      <c r="E576" t="s">
        <v>12379</v>
      </c>
      <c r="F576" t="s">
        <v>1954</v>
      </c>
      <c r="G576" s="150">
        <v>0.63759999999999994</v>
      </c>
      <c r="H576" s="150">
        <v>0.65</v>
      </c>
      <c r="I576" s="149">
        <v>0.51</v>
      </c>
      <c r="J576" s="111">
        <v>41718</v>
      </c>
      <c r="K576" s="111">
        <v>41718</v>
      </c>
      <c r="L576" s="111">
        <v>42367</v>
      </c>
      <c r="M576" s="111">
        <v>43281</v>
      </c>
      <c r="N576" t="s">
        <v>12111</v>
      </c>
      <c r="O576" t="s">
        <v>13605</v>
      </c>
      <c r="P576" t="s">
        <v>13606</v>
      </c>
    </row>
    <row r="577" spans="1:16" x14ac:dyDescent="0.25">
      <c r="A577" t="s">
        <v>48</v>
      </c>
      <c r="B577" s="167" t="s">
        <v>13607</v>
      </c>
      <c r="C577" s="167" t="s">
        <v>12608</v>
      </c>
      <c r="D577" t="s">
        <v>12378</v>
      </c>
      <c r="E577" t="s">
        <v>12379</v>
      </c>
      <c r="F577" t="s">
        <v>1954</v>
      </c>
      <c r="G577" s="150">
        <v>0.4229</v>
      </c>
      <c r="H577" s="150">
        <v>0.26</v>
      </c>
      <c r="I577" s="149">
        <v>0.50999539999999999</v>
      </c>
      <c r="J577" s="111">
        <v>41836</v>
      </c>
      <c r="K577" s="111">
        <v>41836</v>
      </c>
      <c r="L577" s="111">
        <v>42542</v>
      </c>
      <c r="M577" s="111">
        <v>43446</v>
      </c>
      <c r="N577" t="s">
        <v>12111</v>
      </c>
      <c r="O577" t="s">
        <v>13608</v>
      </c>
      <c r="P577" t="s">
        <v>13609</v>
      </c>
    </row>
    <row r="578" spans="1:16" x14ac:dyDescent="0.25">
      <c r="A578" t="s">
        <v>52</v>
      </c>
      <c r="B578" s="167" t="s">
        <v>13611</v>
      </c>
      <c r="C578" s="167" t="s">
        <v>13610</v>
      </c>
      <c r="D578" t="s">
        <v>12378</v>
      </c>
      <c r="E578" t="s">
        <v>12379</v>
      </c>
      <c r="F578" t="s">
        <v>28223</v>
      </c>
      <c r="G578" s="150">
        <v>0.2021</v>
      </c>
      <c r="H578" s="150">
        <v>0.2</v>
      </c>
      <c r="I578" s="149">
        <v>0.50419904000000004</v>
      </c>
      <c r="J578" s="111">
        <v>42137</v>
      </c>
      <c r="K578" s="111">
        <v>41652</v>
      </c>
      <c r="L578" s="111">
        <v>42372</v>
      </c>
      <c r="M578" s="111">
        <v>43342</v>
      </c>
      <c r="N578" t="s">
        <v>12111</v>
      </c>
      <c r="O578" t="s">
        <v>13612</v>
      </c>
      <c r="P578" t="s">
        <v>13613</v>
      </c>
    </row>
    <row r="579" spans="1:16" x14ac:dyDescent="0.25">
      <c r="A579" t="s">
        <v>52</v>
      </c>
      <c r="B579" s="167" t="s">
        <v>13611</v>
      </c>
      <c r="C579" s="167" t="s">
        <v>13614</v>
      </c>
      <c r="D579" t="s">
        <v>12378</v>
      </c>
      <c r="E579" t="s">
        <v>12379</v>
      </c>
      <c r="F579" t="s">
        <v>28223</v>
      </c>
      <c r="G579" s="150">
        <v>0.13140000000000002</v>
      </c>
      <c r="H579" s="150">
        <v>0.2</v>
      </c>
      <c r="I579" s="149">
        <v>0.50419904000000004</v>
      </c>
      <c r="J579" s="111">
        <v>42137</v>
      </c>
      <c r="K579" s="111">
        <v>41652</v>
      </c>
      <c r="L579" s="111">
        <v>42372</v>
      </c>
      <c r="M579" s="111">
        <v>43342</v>
      </c>
      <c r="N579" t="s">
        <v>12111</v>
      </c>
      <c r="O579" t="s">
        <v>13615</v>
      </c>
      <c r="P579" t="s">
        <v>13616</v>
      </c>
    </row>
    <row r="580" spans="1:16" x14ac:dyDescent="0.25">
      <c r="A580" t="s">
        <v>52</v>
      </c>
      <c r="B580" s="167" t="s">
        <v>13611</v>
      </c>
      <c r="C580" s="167" t="s">
        <v>13617</v>
      </c>
      <c r="D580" t="s">
        <v>12378</v>
      </c>
      <c r="E580" t="s">
        <v>12379</v>
      </c>
      <c r="F580" t="s">
        <v>28223</v>
      </c>
      <c r="G580" s="150">
        <v>0.25559999999999999</v>
      </c>
      <c r="H580" s="150">
        <v>0.2</v>
      </c>
      <c r="I580" s="149">
        <v>0.50419904000000004</v>
      </c>
      <c r="J580" s="111">
        <v>42137</v>
      </c>
      <c r="K580" s="111">
        <v>41652</v>
      </c>
      <c r="L580" s="111">
        <v>42372</v>
      </c>
      <c r="M580" s="111">
        <v>43342</v>
      </c>
      <c r="N580" t="s">
        <v>12111</v>
      </c>
      <c r="O580" t="s">
        <v>13618</v>
      </c>
      <c r="P580" t="s">
        <v>13619</v>
      </c>
    </row>
    <row r="581" spans="1:16" x14ac:dyDescent="0.25">
      <c r="A581" t="s">
        <v>52</v>
      </c>
      <c r="B581" s="167" t="s">
        <v>13621</v>
      </c>
      <c r="C581" s="167" t="s">
        <v>13620</v>
      </c>
      <c r="D581" t="s">
        <v>12378</v>
      </c>
      <c r="E581" t="s">
        <v>12379</v>
      </c>
      <c r="F581" t="s">
        <v>28224</v>
      </c>
      <c r="G581" s="150">
        <v>0.64</v>
      </c>
      <c r="H581" s="150">
        <v>0.6</v>
      </c>
      <c r="I581" s="149">
        <v>0.50990601000000002</v>
      </c>
      <c r="J581" s="111">
        <v>41921</v>
      </c>
      <c r="K581" s="111">
        <v>41659</v>
      </c>
      <c r="L581" s="111">
        <v>42765</v>
      </c>
      <c r="M581" s="111">
        <v>43312</v>
      </c>
      <c r="N581" t="s">
        <v>12111</v>
      </c>
      <c r="O581" t="s">
        <v>13622</v>
      </c>
      <c r="P581" t="s">
        <v>13623</v>
      </c>
    </row>
    <row r="582" spans="1:16" x14ac:dyDescent="0.25">
      <c r="A582" t="s">
        <v>52</v>
      </c>
      <c r="B582" s="167" t="s">
        <v>13621</v>
      </c>
      <c r="C582" s="167" t="s">
        <v>13624</v>
      </c>
      <c r="D582" t="s">
        <v>12378</v>
      </c>
      <c r="E582" t="s">
        <v>12379</v>
      </c>
      <c r="F582" t="s">
        <v>28224</v>
      </c>
      <c r="G582" s="150">
        <v>0.58619999999999994</v>
      </c>
      <c r="H582" s="150">
        <v>0.56999999999999995</v>
      </c>
      <c r="I582" s="149">
        <v>0.50999008999999995</v>
      </c>
      <c r="J582" s="111">
        <v>41887</v>
      </c>
      <c r="K582" s="111">
        <v>41659</v>
      </c>
      <c r="L582" s="111">
        <v>42765</v>
      </c>
      <c r="M582" s="111">
        <v>43312</v>
      </c>
      <c r="N582" t="s">
        <v>12111</v>
      </c>
      <c r="O582" t="s">
        <v>13625</v>
      </c>
      <c r="P582" t="s">
        <v>13626</v>
      </c>
    </row>
    <row r="583" spans="1:16" x14ac:dyDescent="0.25">
      <c r="A583" t="s">
        <v>52</v>
      </c>
      <c r="B583" s="167" t="s">
        <v>13621</v>
      </c>
      <c r="C583" s="167" t="s">
        <v>13627</v>
      </c>
      <c r="D583" t="s">
        <v>12378</v>
      </c>
      <c r="E583" t="s">
        <v>12379</v>
      </c>
      <c r="F583" t="s">
        <v>28224</v>
      </c>
      <c r="G583" s="150">
        <v>0.64359999999999995</v>
      </c>
      <c r="H583" s="150">
        <v>0.64</v>
      </c>
      <c r="I583" s="149">
        <v>0.50987731999999997</v>
      </c>
      <c r="J583" s="111">
        <v>41893</v>
      </c>
      <c r="K583" s="111">
        <v>41659</v>
      </c>
      <c r="L583" s="111">
        <v>42765</v>
      </c>
      <c r="M583" s="111">
        <v>43312</v>
      </c>
      <c r="N583" t="s">
        <v>12111</v>
      </c>
      <c r="O583" t="s">
        <v>13628</v>
      </c>
      <c r="P583" t="s">
        <v>13629</v>
      </c>
    </row>
    <row r="584" spans="1:16" x14ac:dyDescent="0.25">
      <c r="A584" t="s">
        <v>52</v>
      </c>
      <c r="B584" s="167" t="s">
        <v>13048</v>
      </c>
      <c r="C584" s="167" t="s">
        <v>12608</v>
      </c>
      <c r="D584" t="s">
        <v>12378</v>
      </c>
      <c r="E584" t="s">
        <v>12379</v>
      </c>
      <c r="F584" t="s">
        <v>1954</v>
      </c>
      <c r="G584" s="150">
        <v>0.3569</v>
      </c>
      <c r="H584" s="150">
        <v>0.5</v>
      </c>
      <c r="I584" s="149">
        <v>0.51</v>
      </c>
      <c r="J584" s="111">
        <v>41940</v>
      </c>
      <c r="K584" s="111">
        <v>41774</v>
      </c>
      <c r="L584" s="111">
        <v>42367</v>
      </c>
      <c r="M584" s="111">
        <v>43151</v>
      </c>
      <c r="N584" t="s">
        <v>12111</v>
      </c>
      <c r="O584" t="s">
        <v>13630</v>
      </c>
      <c r="P584" t="s">
        <v>13631</v>
      </c>
    </row>
    <row r="585" spans="1:16" x14ac:dyDescent="0.25">
      <c r="A585" t="s">
        <v>52</v>
      </c>
      <c r="B585" s="167" t="s">
        <v>13489</v>
      </c>
      <c r="C585" s="167" t="s">
        <v>12608</v>
      </c>
      <c r="D585" t="s">
        <v>12378</v>
      </c>
      <c r="E585" t="s">
        <v>12379</v>
      </c>
      <c r="F585" t="s">
        <v>1954</v>
      </c>
      <c r="G585" s="150">
        <v>0.93579999999999997</v>
      </c>
      <c r="H585" s="150">
        <v>0.92</v>
      </c>
      <c r="I585" s="149">
        <v>0.50996375999999999</v>
      </c>
      <c r="J585" s="111">
        <v>41873</v>
      </c>
      <c r="K585" s="111">
        <v>41808</v>
      </c>
      <c r="L585" s="111">
        <v>42486</v>
      </c>
      <c r="M585" s="111">
        <v>43189</v>
      </c>
      <c r="N585" t="s">
        <v>12111</v>
      </c>
      <c r="O585" t="s">
        <v>13632</v>
      </c>
      <c r="P585" t="s">
        <v>13633</v>
      </c>
    </row>
    <row r="586" spans="1:16" x14ac:dyDescent="0.25">
      <c r="A586" t="s">
        <v>52</v>
      </c>
      <c r="B586" s="167" t="s">
        <v>13635</v>
      </c>
      <c r="C586" s="167" t="s">
        <v>13634</v>
      </c>
      <c r="D586" t="s">
        <v>12378</v>
      </c>
      <c r="E586" t="s">
        <v>12379</v>
      </c>
      <c r="F586" t="s">
        <v>28223</v>
      </c>
      <c r="G586" s="150">
        <v>0.17760000000000001</v>
      </c>
      <c r="H586" s="150">
        <v>0.5</v>
      </c>
      <c r="I586" s="149">
        <v>0.50954093</v>
      </c>
      <c r="J586" s="111">
        <v>42025</v>
      </c>
      <c r="K586" s="111">
        <v>41904</v>
      </c>
      <c r="L586" s="111">
        <v>42367</v>
      </c>
      <c r="M586" s="111">
        <v>43379</v>
      </c>
      <c r="N586" t="s">
        <v>12111</v>
      </c>
      <c r="O586" t="s">
        <v>13636</v>
      </c>
      <c r="P586" t="s">
        <v>13637</v>
      </c>
    </row>
    <row r="587" spans="1:16" x14ac:dyDescent="0.25">
      <c r="A587" t="s">
        <v>56</v>
      </c>
      <c r="B587" s="167" t="s">
        <v>13512</v>
      </c>
      <c r="C587" s="167" t="s">
        <v>12608</v>
      </c>
      <c r="D587" t="s">
        <v>12378</v>
      </c>
      <c r="E587" t="s">
        <v>12379</v>
      </c>
      <c r="F587" t="s">
        <v>1954</v>
      </c>
      <c r="G587" s="150">
        <v>0.73450000000000004</v>
      </c>
      <c r="H587" s="150">
        <v>0.63</v>
      </c>
      <c r="I587" s="149">
        <v>0.50962512999999998</v>
      </c>
      <c r="J587" s="111">
        <v>42111</v>
      </c>
      <c r="K587" s="111">
        <v>41921</v>
      </c>
      <c r="L587" s="111">
        <v>42367</v>
      </c>
      <c r="M587" s="111">
        <v>43187</v>
      </c>
      <c r="N587" t="s">
        <v>12111</v>
      </c>
      <c r="O587" t="s">
        <v>13638</v>
      </c>
      <c r="P587" t="s">
        <v>13639</v>
      </c>
    </row>
    <row r="588" spans="1:16" x14ac:dyDescent="0.25">
      <c r="A588" t="s">
        <v>46</v>
      </c>
      <c r="B588" s="167" t="s">
        <v>13537</v>
      </c>
      <c r="C588" s="167" t="s">
        <v>12608</v>
      </c>
      <c r="D588" t="s">
        <v>12378</v>
      </c>
      <c r="E588" t="s">
        <v>12379</v>
      </c>
      <c r="F588" t="s">
        <v>1954</v>
      </c>
      <c r="G588" s="150">
        <v>0.54969999999999997</v>
      </c>
      <c r="H588" s="150">
        <v>0.2</v>
      </c>
      <c r="I588" s="149">
        <v>0.50993378</v>
      </c>
      <c r="J588" s="111">
        <v>42177</v>
      </c>
      <c r="K588" s="111">
        <v>41876</v>
      </c>
      <c r="L588" s="111">
        <v>42735</v>
      </c>
      <c r="M588" s="111">
        <v>43373</v>
      </c>
      <c r="N588" t="s">
        <v>12111</v>
      </c>
      <c r="O588" t="s">
        <v>13640</v>
      </c>
      <c r="P588" t="s">
        <v>13641</v>
      </c>
    </row>
    <row r="589" spans="1:16" ht="30" x14ac:dyDescent="0.25">
      <c r="A589" t="s">
        <v>63</v>
      </c>
      <c r="B589" s="167" t="s">
        <v>13643</v>
      </c>
      <c r="C589" s="167" t="s">
        <v>13642</v>
      </c>
      <c r="D589" t="s">
        <v>12378</v>
      </c>
      <c r="E589" t="s">
        <v>12379</v>
      </c>
      <c r="F589" t="s">
        <v>28223</v>
      </c>
      <c r="G589" s="150">
        <v>0.19539999999999999</v>
      </c>
      <c r="H589" s="150">
        <v>0.18</v>
      </c>
      <c r="I589" s="149">
        <v>0.50999949</v>
      </c>
      <c r="J589" s="111">
        <v>42312</v>
      </c>
      <c r="K589" s="111">
        <v>42297</v>
      </c>
      <c r="L589" s="111">
        <v>43139</v>
      </c>
      <c r="M589" s="111">
        <v>43139</v>
      </c>
      <c r="N589" t="s">
        <v>12111</v>
      </c>
      <c r="O589" t="s">
        <v>13644</v>
      </c>
      <c r="P589" t="s">
        <v>13645</v>
      </c>
    </row>
    <row r="590" spans="1:16" x14ac:dyDescent="0.25">
      <c r="A590" t="s">
        <v>52</v>
      </c>
      <c r="B590" s="167" t="s">
        <v>13647</v>
      </c>
      <c r="C590" s="167" t="s">
        <v>13646</v>
      </c>
      <c r="D590" t="s">
        <v>12378</v>
      </c>
      <c r="E590" t="s">
        <v>12379</v>
      </c>
      <c r="F590" t="s">
        <v>28225</v>
      </c>
      <c r="G590" s="150">
        <v>0.21010000000000001</v>
      </c>
      <c r="H590" s="150">
        <v>0.2</v>
      </c>
      <c r="I590" s="149">
        <v>0.50973038000000004</v>
      </c>
      <c r="J590" t="s">
        <v>1954</v>
      </c>
      <c r="K590" s="111">
        <v>42706</v>
      </c>
      <c r="L590" s="111">
        <v>42372</v>
      </c>
      <c r="M590" s="111">
        <v>43495</v>
      </c>
      <c r="N590" t="s">
        <v>11802</v>
      </c>
      <c r="O590" t="s">
        <v>13648</v>
      </c>
      <c r="P590" t="s">
        <v>13649</v>
      </c>
    </row>
    <row r="591" spans="1:16" x14ac:dyDescent="0.25">
      <c r="A591" t="s">
        <v>52</v>
      </c>
      <c r="B591" s="167" t="s">
        <v>13651</v>
      </c>
      <c r="C591" s="167" t="s">
        <v>13650</v>
      </c>
      <c r="D591" t="s">
        <v>12378</v>
      </c>
      <c r="E591" t="s">
        <v>12379</v>
      </c>
      <c r="F591" t="s">
        <v>28225</v>
      </c>
      <c r="G591" s="150">
        <v>0.13819999999999999</v>
      </c>
      <c r="H591" s="150">
        <v>0.15</v>
      </c>
      <c r="I591" s="149">
        <v>0.50973036999999999</v>
      </c>
      <c r="J591" t="s">
        <v>1954</v>
      </c>
      <c r="K591" s="111">
        <v>43070</v>
      </c>
      <c r="L591" s="111">
        <v>42367</v>
      </c>
      <c r="M591" s="111">
        <v>43130</v>
      </c>
      <c r="N591" t="s">
        <v>11802</v>
      </c>
      <c r="O591" t="s">
        <v>13652</v>
      </c>
      <c r="P591" t="s">
        <v>13653</v>
      </c>
    </row>
    <row r="592" spans="1:16" x14ac:dyDescent="0.25">
      <c r="A592" t="s">
        <v>48</v>
      </c>
      <c r="B592" s="167" t="s">
        <v>13655</v>
      </c>
      <c r="C592" s="167" t="s">
        <v>13654</v>
      </c>
      <c r="D592" t="s">
        <v>12378</v>
      </c>
      <c r="E592" t="s">
        <v>12379</v>
      </c>
      <c r="F592" t="s">
        <v>28223</v>
      </c>
      <c r="G592" s="150">
        <v>0.27889999999999998</v>
      </c>
      <c r="H592" s="150">
        <v>0.2</v>
      </c>
      <c r="I592" s="149">
        <v>0.50960015000000003</v>
      </c>
      <c r="J592" s="111">
        <v>42488</v>
      </c>
      <c r="K592" s="111">
        <v>42488</v>
      </c>
      <c r="L592" s="111">
        <v>42367</v>
      </c>
      <c r="M592" s="111">
        <v>43332</v>
      </c>
      <c r="N592" t="s">
        <v>11802</v>
      </c>
      <c r="O592" t="s">
        <v>13656</v>
      </c>
      <c r="P592" t="s">
        <v>13657</v>
      </c>
    </row>
    <row r="593" spans="1:16" x14ac:dyDescent="0.25">
      <c r="A593" t="s">
        <v>68</v>
      </c>
      <c r="B593" s="167" t="s">
        <v>12941</v>
      </c>
      <c r="C593" s="167" t="s">
        <v>12653</v>
      </c>
      <c r="D593" t="s">
        <v>12378</v>
      </c>
      <c r="E593" t="s">
        <v>12379</v>
      </c>
      <c r="F593" t="s">
        <v>1954</v>
      </c>
      <c r="G593" s="150">
        <v>0.74029999999999996</v>
      </c>
      <c r="H593" s="150">
        <v>0.74</v>
      </c>
      <c r="I593" s="149">
        <v>0.15387493999999999</v>
      </c>
      <c r="J593" s="111">
        <v>42086</v>
      </c>
      <c r="K593" s="111">
        <v>42065</v>
      </c>
      <c r="L593" s="111">
        <v>42542</v>
      </c>
      <c r="M593" s="111">
        <v>43240</v>
      </c>
      <c r="N593" t="s">
        <v>12111</v>
      </c>
      <c r="O593" t="s">
        <v>13658</v>
      </c>
      <c r="P593" t="s">
        <v>13659</v>
      </c>
    </row>
    <row r="594" spans="1:16" x14ac:dyDescent="0.25">
      <c r="A594" t="s">
        <v>68</v>
      </c>
      <c r="B594" s="167" t="s">
        <v>13660</v>
      </c>
      <c r="C594" s="167" t="s">
        <v>12653</v>
      </c>
      <c r="D594" t="s">
        <v>12378</v>
      </c>
      <c r="E594" t="s">
        <v>12379</v>
      </c>
      <c r="F594" t="s">
        <v>1954</v>
      </c>
      <c r="G594" s="150">
        <v>0.4793</v>
      </c>
      <c r="H594" s="150">
        <v>0.45</v>
      </c>
      <c r="I594" s="149">
        <v>0.14095215999999999</v>
      </c>
      <c r="J594" s="111">
        <v>42013</v>
      </c>
      <c r="K594" s="111">
        <v>41946</v>
      </c>
      <c r="L594" s="111">
        <v>42488</v>
      </c>
      <c r="M594" s="111">
        <v>43146</v>
      </c>
      <c r="N594" t="s">
        <v>12111</v>
      </c>
      <c r="O594" t="s">
        <v>13661</v>
      </c>
      <c r="P594" t="s">
        <v>13662</v>
      </c>
    </row>
    <row r="595" spans="1:16" x14ac:dyDescent="0.25">
      <c r="A595" t="s">
        <v>53</v>
      </c>
      <c r="B595" s="167" t="s">
        <v>12890</v>
      </c>
      <c r="C595" s="167" t="s">
        <v>12653</v>
      </c>
      <c r="D595" t="s">
        <v>12378</v>
      </c>
      <c r="E595" t="s">
        <v>12379</v>
      </c>
      <c r="F595" t="s">
        <v>1954</v>
      </c>
      <c r="G595" s="150">
        <v>0.01</v>
      </c>
      <c r="H595" s="150">
        <v>0.15</v>
      </c>
      <c r="I595" s="149">
        <v>0.2445408</v>
      </c>
      <c r="J595" s="111">
        <v>42317</v>
      </c>
      <c r="K595" s="111">
        <v>42222</v>
      </c>
      <c r="L595" s="111">
        <v>42631</v>
      </c>
      <c r="M595" s="111">
        <v>43310</v>
      </c>
      <c r="N595" t="s">
        <v>12111</v>
      </c>
      <c r="O595" t="s">
        <v>13663</v>
      </c>
      <c r="P595" t="s">
        <v>13664</v>
      </c>
    </row>
    <row r="596" spans="1:16" x14ac:dyDescent="0.25">
      <c r="A596" t="s">
        <v>47</v>
      </c>
      <c r="B596" s="167" t="s">
        <v>13665</v>
      </c>
      <c r="C596" s="167" t="s">
        <v>12653</v>
      </c>
      <c r="D596" t="s">
        <v>12378</v>
      </c>
      <c r="E596" t="s">
        <v>12379</v>
      </c>
      <c r="F596" t="s">
        <v>1954</v>
      </c>
      <c r="G596" s="150">
        <v>0.9506</v>
      </c>
      <c r="H596" s="150">
        <v>0.95</v>
      </c>
      <c r="I596" s="149">
        <v>0.18499898000000001</v>
      </c>
      <c r="J596" s="111">
        <v>42403</v>
      </c>
      <c r="K596" s="111">
        <v>42403</v>
      </c>
      <c r="L596" s="111">
        <v>42645</v>
      </c>
      <c r="M596" s="111">
        <v>43151</v>
      </c>
      <c r="N596" t="s">
        <v>12111</v>
      </c>
      <c r="O596" t="s">
        <v>13666</v>
      </c>
      <c r="P596" t="s">
        <v>13667</v>
      </c>
    </row>
    <row r="597" spans="1:16" x14ac:dyDescent="0.25">
      <c r="A597" t="s">
        <v>45</v>
      </c>
      <c r="B597" s="167" t="s">
        <v>13669</v>
      </c>
      <c r="C597" s="167" t="s">
        <v>13668</v>
      </c>
      <c r="D597" t="s">
        <v>12378</v>
      </c>
      <c r="E597" t="s">
        <v>12379</v>
      </c>
      <c r="F597" t="s">
        <v>28223</v>
      </c>
      <c r="G597" s="150">
        <v>0.54979999999999996</v>
      </c>
      <c r="H597" s="150">
        <v>0.5</v>
      </c>
      <c r="I597" s="149">
        <v>0.18389184</v>
      </c>
      <c r="J597" s="111">
        <v>41906</v>
      </c>
      <c r="K597" s="111">
        <v>41845</v>
      </c>
      <c r="L597" s="111">
        <v>42494</v>
      </c>
      <c r="M597" s="111">
        <v>43131</v>
      </c>
      <c r="N597" t="s">
        <v>12111</v>
      </c>
      <c r="O597" t="s">
        <v>13670</v>
      </c>
      <c r="P597" t="s">
        <v>13671</v>
      </c>
    </row>
    <row r="598" spans="1:16" x14ac:dyDescent="0.25">
      <c r="A598" t="s">
        <v>45</v>
      </c>
      <c r="B598" s="167" t="s">
        <v>13669</v>
      </c>
      <c r="C598" s="167" t="s">
        <v>13672</v>
      </c>
      <c r="D598" t="s">
        <v>12378</v>
      </c>
      <c r="E598" t="s">
        <v>12379</v>
      </c>
      <c r="F598" t="s">
        <v>28223</v>
      </c>
      <c r="G598" s="150">
        <v>0.50600000000000001</v>
      </c>
      <c r="H598" s="150">
        <v>0.5</v>
      </c>
      <c r="I598" s="149">
        <v>0.18389184</v>
      </c>
      <c r="J598" s="111">
        <v>41897</v>
      </c>
      <c r="K598" s="111">
        <v>41855</v>
      </c>
      <c r="L598" s="111">
        <v>42494</v>
      </c>
      <c r="M598" s="111">
        <v>43131</v>
      </c>
      <c r="N598" t="s">
        <v>12111</v>
      </c>
      <c r="O598" t="s">
        <v>13673</v>
      </c>
      <c r="P598" t="s">
        <v>13674</v>
      </c>
    </row>
    <row r="599" spans="1:16" x14ac:dyDescent="0.25">
      <c r="A599" t="s">
        <v>48</v>
      </c>
      <c r="B599" s="167" t="s">
        <v>13675</v>
      </c>
      <c r="C599" s="167" t="s">
        <v>12653</v>
      </c>
      <c r="D599" t="s">
        <v>12378</v>
      </c>
      <c r="E599" t="s">
        <v>12379</v>
      </c>
      <c r="F599" t="s">
        <v>1954</v>
      </c>
      <c r="G599" s="150">
        <v>0.13150000000000001</v>
      </c>
      <c r="H599" s="150">
        <v>0.2</v>
      </c>
      <c r="I599" s="149">
        <v>0.17991378</v>
      </c>
      <c r="J599" s="111">
        <v>41881</v>
      </c>
      <c r="K599" s="111">
        <v>41907</v>
      </c>
      <c r="L599" s="111">
        <v>42788</v>
      </c>
      <c r="M599" s="111">
        <v>43131</v>
      </c>
      <c r="N599" t="s">
        <v>12111</v>
      </c>
      <c r="O599" t="s">
        <v>13676</v>
      </c>
      <c r="P599" t="s">
        <v>13677</v>
      </c>
    </row>
    <row r="600" spans="1:16" x14ac:dyDescent="0.25">
      <c r="A600" t="s">
        <v>48</v>
      </c>
      <c r="B600" s="167" t="s">
        <v>13678</v>
      </c>
      <c r="C600" s="167" t="s">
        <v>12653</v>
      </c>
      <c r="D600" t="s">
        <v>12378</v>
      </c>
      <c r="E600" t="s">
        <v>12379</v>
      </c>
      <c r="F600" t="s">
        <v>1954</v>
      </c>
      <c r="G600" s="150">
        <v>0.2445</v>
      </c>
      <c r="H600" s="150">
        <v>0.5</v>
      </c>
      <c r="I600" s="149">
        <v>0.24077609</v>
      </c>
      <c r="J600" s="111">
        <v>42034</v>
      </c>
      <c r="K600" s="111">
        <v>41789</v>
      </c>
      <c r="L600" s="111">
        <v>42542</v>
      </c>
      <c r="M600" s="111">
        <v>43159</v>
      </c>
      <c r="N600" t="s">
        <v>12111</v>
      </c>
      <c r="O600" t="s">
        <v>13679</v>
      </c>
      <c r="P600" t="s">
        <v>13680</v>
      </c>
    </row>
    <row r="601" spans="1:16" ht="30" x14ac:dyDescent="0.25">
      <c r="A601" t="s">
        <v>58</v>
      </c>
      <c r="B601" s="167" t="s">
        <v>13682</v>
      </c>
      <c r="C601" s="167" t="s">
        <v>13681</v>
      </c>
      <c r="D601" t="s">
        <v>12910</v>
      </c>
      <c r="E601" t="s">
        <v>11825</v>
      </c>
      <c r="F601" t="s">
        <v>28223</v>
      </c>
      <c r="G601" s="150">
        <v>0.25</v>
      </c>
      <c r="H601" s="150">
        <v>0</v>
      </c>
      <c r="I601" s="149">
        <v>10.384</v>
      </c>
      <c r="J601" s="111">
        <v>41358</v>
      </c>
      <c r="K601" s="111">
        <v>41388</v>
      </c>
      <c r="L601" s="111">
        <v>41907</v>
      </c>
      <c r="M601" s="111">
        <v>43523</v>
      </c>
      <c r="N601" t="s">
        <v>11802</v>
      </c>
      <c r="O601" t="s">
        <v>13683</v>
      </c>
      <c r="P601" t="s">
        <v>13684</v>
      </c>
    </row>
    <row r="602" spans="1:16" ht="30" x14ac:dyDescent="0.25">
      <c r="A602" t="s">
        <v>58</v>
      </c>
      <c r="B602" s="167" t="s">
        <v>13686</v>
      </c>
      <c r="C602" s="167" t="s">
        <v>13685</v>
      </c>
      <c r="D602" t="s">
        <v>12910</v>
      </c>
      <c r="E602" t="s">
        <v>11825</v>
      </c>
      <c r="F602" t="s">
        <v>28223</v>
      </c>
      <c r="G602" s="150">
        <v>0.45</v>
      </c>
      <c r="H602" s="150">
        <v>0</v>
      </c>
      <c r="I602" s="149">
        <v>31.941488889999999</v>
      </c>
      <c r="J602" s="111">
        <v>41388</v>
      </c>
      <c r="K602" s="111">
        <v>41358</v>
      </c>
      <c r="L602" s="111">
        <v>41936</v>
      </c>
      <c r="M602" s="111">
        <v>43827</v>
      </c>
      <c r="N602" t="s">
        <v>11802</v>
      </c>
      <c r="O602" t="s">
        <v>13687</v>
      </c>
      <c r="P602" t="s">
        <v>13688</v>
      </c>
    </row>
    <row r="603" spans="1:16" x14ac:dyDescent="0.25">
      <c r="A603" t="s">
        <v>67</v>
      </c>
      <c r="B603" s="167" t="s">
        <v>13690</v>
      </c>
      <c r="C603" s="167" t="s">
        <v>13689</v>
      </c>
      <c r="D603" t="s">
        <v>13122</v>
      </c>
      <c r="E603" t="s">
        <v>12217</v>
      </c>
      <c r="F603" t="s">
        <v>11800</v>
      </c>
      <c r="G603" s="150">
        <v>0.9</v>
      </c>
      <c r="H603" s="150">
        <v>0.8</v>
      </c>
      <c r="I603" s="149">
        <v>0.40799999999999997</v>
      </c>
      <c r="J603" s="111">
        <v>41922</v>
      </c>
      <c r="K603" s="111">
        <v>41817</v>
      </c>
      <c r="L603" s="111">
        <v>42199</v>
      </c>
      <c r="M603" s="111">
        <v>43464</v>
      </c>
      <c r="N603" t="s">
        <v>12111</v>
      </c>
      <c r="O603" t="s">
        <v>13691</v>
      </c>
      <c r="P603" t="s">
        <v>13692</v>
      </c>
    </row>
    <row r="604" spans="1:16" x14ac:dyDescent="0.25">
      <c r="A604" t="s">
        <v>67</v>
      </c>
      <c r="B604" s="167" t="s">
        <v>13690</v>
      </c>
      <c r="C604" s="167" t="s">
        <v>13689</v>
      </c>
      <c r="D604" t="s">
        <v>13122</v>
      </c>
      <c r="E604" t="s">
        <v>12217</v>
      </c>
      <c r="F604" t="s">
        <v>11800</v>
      </c>
      <c r="G604" s="150">
        <v>0.9</v>
      </c>
      <c r="H604" s="150">
        <v>0.8</v>
      </c>
      <c r="I604" s="149">
        <v>0.40799999999999997</v>
      </c>
      <c r="J604" s="111">
        <v>41922</v>
      </c>
      <c r="K604" s="111">
        <v>41817</v>
      </c>
      <c r="L604" s="111">
        <v>42199</v>
      </c>
      <c r="M604" s="111">
        <v>43464</v>
      </c>
      <c r="N604" t="s">
        <v>12111</v>
      </c>
      <c r="O604" t="s">
        <v>13693</v>
      </c>
      <c r="P604" t="s">
        <v>13694</v>
      </c>
    </row>
    <row r="605" spans="1:16" x14ac:dyDescent="0.25">
      <c r="A605" t="s">
        <v>62</v>
      </c>
      <c r="B605" s="167" t="s">
        <v>13696</v>
      </c>
      <c r="C605" s="167" t="s">
        <v>13695</v>
      </c>
      <c r="D605" t="s">
        <v>13122</v>
      </c>
      <c r="E605" t="s">
        <v>12217</v>
      </c>
      <c r="F605" t="s">
        <v>28224</v>
      </c>
      <c r="G605" s="150">
        <v>0.2</v>
      </c>
      <c r="H605" s="150">
        <v>0.8</v>
      </c>
      <c r="I605" s="149">
        <v>0.40799999999999997</v>
      </c>
      <c r="J605" s="111">
        <v>41922</v>
      </c>
      <c r="K605" s="111">
        <v>42040</v>
      </c>
      <c r="L605" s="111">
        <v>42199</v>
      </c>
      <c r="M605" s="111">
        <v>43464</v>
      </c>
      <c r="N605" t="s">
        <v>12111</v>
      </c>
      <c r="O605" t="s">
        <v>13697</v>
      </c>
      <c r="P605" t="s">
        <v>13698</v>
      </c>
    </row>
    <row r="606" spans="1:16" x14ac:dyDescent="0.25">
      <c r="A606" t="s">
        <v>62</v>
      </c>
      <c r="B606" s="167" t="s">
        <v>13696</v>
      </c>
      <c r="C606" s="167" t="s">
        <v>13695</v>
      </c>
      <c r="D606" t="s">
        <v>13122</v>
      </c>
      <c r="E606" t="s">
        <v>12217</v>
      </c>
      <c r="F606" t="s">
        <v>28224</v>
      </c>
      <c r="G606" s="150">
        <v>0.3</v>
      </c>
      <c r="H606" s="150">
        <v>0.8</v>
      </c>
      <c r="I606" s="149">
        <v>0.40799999999999997</v>
      </c>
      <c r="J606" s="111">
        <v>41922</v>
      </c>
      <c r="K606" s="111">
        <v>42040</v>
      </c>
      <c r="L606" s="111">
        <v>42199</v>
      </c>
      <c r="M606" s="111">
        <v>43464</v>
      </c>
      <c r="N606" t="s">
        <v>12111</v>
      </c>
      <c r="O606" t="s">
        <v>13699</v>
      </c>
      <c r="P606" t="s">
        <v>13700</v>
      </c>
    </row>
    <row r="607" spans="1:16" x14ac:dyDescent="0.25">
      <c r="A607" t="s">
        <v>62</v>
      </c>
      <c r="B607" s="167" t="s">
        <v>13696</v>
      </c>
      <c r="C607" s="167" t="s">
        <v>13695</v>
      </c>
      <c r="D607" t="s">
        <v>13122</v>
      </c>
      <c r="E607" t="s">
        <v>12217</v>
      </c>
      <c r="F607" t="s">
        <v>28224</v>
      </c>
      <c r="G607" s="150">
        <v>0.4</v>
      </c>
      <c r="H607" s="150">
        <v>0.8</v>
      </c>
      <c r="I607" s="149">
        <v>0.40799999999999997</v>
      </c>
      <c r="J607" s="111">
        <v>41922</v>
      </c>
      <c r="K607" s="111">
        <v>42040</v>
      </c>
      <c r="L607" s="111">
        <v>42199</v>
      </c>
      <c r="M607" s="111">
        <v>43464</v>
      </c>
      <c r="N607" t="s">
        <v>12111</v>
      </c>
      <c r="O607" t="s">
        <v>13701</v>
      </c>
      <c r="P607" t="s">
        <v>13702</v>
      </c>
    </row>
    <row r="608" spans="1:16" x14ac:dyDescent="0.25">
      <c r="A608" t="s">
        <v>62</v>
      </c>
      <c r="B608" s="167" t="s">
        <v>13696</v>
      </c>
      <c r="C608" s="167" t="s">
        <v>13695</v>
      </c>
      <c r="D608" t="s">
        <v>13122</v>
      </c>
      <c r="E608" t="s">
        <v>12217</v>
      </c>
      <c r="F608" t="s">
        <v>28224</v>
      </c>
      <c r="G608" s="150">
        <v>0.4</v>
      </c>
      <c r="H608" s="150">
        <v>0.8</v>
      </c>
      <c r="I608" s="149">
        <v>0.40799999999999997</v>
      </c>
      <c r="J608" s="111">
        <v>41922</v>
      </c>
      <c r="K608" s="111">
        <v>42041</v>
      </c>
      <c r="L608" s="111">
        <v>42199</v>
      </c>
      <c r="M608" s="111">
        <v>43464</v>
      </c>
      <c r="N608" t="s">
        <v>12111</v>
      </c>
      <c r="O608" t="s">
        <v>13703</v>
      </c>
      <c r="P608" t="s">
        <v>13704</v>
      </c>
    </row>
    <row r="609" spans="1:16" x14ac:dyDescent="0.25">
      <c r="A609" t="s">
        <v>58</v>
      </c>
      <c r="B609" s="167" t="s">
        <v>13706</v>
      </c>
      <c r="C609" s="167" t="s">
        <v>13705</v>
      </c>
      <c r="D609" t="s">
        <v>13122</v>
      </c>
      <c r="E609" t="s">
        <v>12217</v>
      </c>
      <c r="F609" t="s">
        <v>1954</v>
      </c>
      <c r="G609" s="150">
        <v>0.2</v>
      </c>
      <c r="H609" s="150">
        <v>0.2</v>
      </c>
      <c r="I609" s="149">
        <v>0.40799999999999997</v>
      </c>
      <c r="J609" s="111">
        <v>41922</v>
      </c>
      <c r="K609" s="111">
        <v>42214</v>
      </c>
      <c r="L609" s="111">
        <v>42199</v>
      </c>
      <c r="M609" s="111">
        <v>43464</v>
      </c>
      <c r="N609" t="s">
        <v>12111</v>
      </c>
      <c r="O609" t="s">
        <v>13707</v>
      </c>
      <c r="P609" t="s">
        <v>13708</v>
      </c>
    </row>
    <row r="610" spans="1:16" x14ac:dyDescent="0.25">
      <c r="A610" t="s">
        <v>58</v>
      </c>
      <c r="B610" s="167" t="s">
        <v>13706</v>
      </c>
      <c r="C610" s="167" t="s">
        <v>13705</v>
      </c>
      <c r="D610" t="s">
        <v>13122</v>
      </c>
      <c r="E610" t="s">
        <v>12217</v>
      </c>
      <c r="F610" t="s">
        <v>1954</v>
      </c>
      <c r="G610" s="150">
        <v>0.01</v>
      </c>
      <c r="H610" s="150">
        <v>0.2</v>
      </c>
      <c r="I610" s="149">
        <v>0.40799999999999997</v>
      </c>
      <c r="J610" s="111">
        <v>41922</v>
      </c>
      <c r="K610" s="111">
        <v>42214</v>
      </c>
      <c r="L610" s="111">
        <v>42199</v>
      </c>
      <c r="M610" s="111">
        <v>43464</v>
      </c>
      <c r="N610" t="s">
        <v>12111</v>
      </c>
      <c r="O610" t="s">
        <v>13709</v>
      </c>
      <c r="P610" t="s">
        <v>13710</v>
      </c>
    </row>
    <row r="611" spans="1:16" x14ac:dyDescent="0.25">
      <c r="A611" t="s">
        <v>56</v>
      </c>
      <c r="B611" s="167" t="s">
        <v>13712</v>
      </c>
      <c r="C611" s="167" t="s">
        <v>13711</v>
      </c>
      <c r="D611" t="s">
        <v>13122</v>
      </c>
      <c r="E611" t="s">
        <v>12217</v>
      </c>
      <c r="F611" t="s">
        <v>28224</v>
      </c>
      <c r="G611" s="150">
        <v>0.5</v>
      </c>
      <c r="H611" s="150">
        <v>0.8</v>
      </c>
      <c r="I611" s="149">
        <v>0.51200000000000001</v>
      </c>
      <c r="J611" s="111">
        <v>41922</v>
      </c>
      <c r="K611" s="111">
        <v>41835</v>
      </c>
      <c r="L611" s="111">
        <v>42199</v>
      </c>
      <c r="M611" s="111">
        <v>43464</v>
      </c>
      <c r="N611" t="s">
        <v>12111</v>
      </c>
      <c r="O611" t="s">
        <v>13713</v>
      </c>
      <c r="P611" t="s">
        <v>13714</v>
      </c>
    </row>
    <row r="612" spans="1:16" x14ac:dyDescent="0.25">
      <c r="A612" t="s">
        <v>56</v>
      </c>
      <c r="B612" s="167" t="s">
        <v>13712</v>
      </c>
      <c r="C612" s="167" t="s">
        <v>13711</v>
      </c>
      <c r="D612" t="s">
        <v>13122</v>
      </c>
      <c r="E612" t="s">
        <v>12217</v>
      </c>
      <c r="F612" t="s">
        <v>28224</v>
      </c>
      <c r="G612" s="150">
        <v>0.5</v>
      </c>
      <c r="H612" s="150">
        <v>0.8</v>
      </c>
      <c r="I612" s="149">
        <v>0.51200000000000001</v>
      </c>
      <c r="J612" s="111">
        <v>41922</v>
      </c>
      <c r="K612" s="111">
        <v>41835</v>
      </c>
      <c r="L612" s="111">
        <v>42199</v>
      </c>
      <c r="M612" s="111">
        <v>43464</v>
      </c>
      <c r="N612" t="s">
        <v>12111</v>
      </c>
      <c r="O612" t="s">
        <v>13715</v>
      </c>
      <c r="P612" t="s">
        <v>13716</v>
      </c>
    </row>
    <row r="613" spans="1:16" x14ac:dyDescent="0.25">
      <c r="A613" t="s">
        <v>68</v>
      </c>
      <c r="B613" s="167" t="s">
        <v>13718</v>
      </c>
      <c r="C613" s="167" t="s">
        <v>13717</v>
      </c>
      <c r="D613" t="s">
        <v>13122</v>
      </c>
      <c r="E613" t="s">
        <v>12217</v>
      </c>
      <c r="F613" t="s">
        <v>28224</v>
      </c>
      <c r="G613" s="150">
        <v>0.99</v>
      </c>
      <c r="H613" s="150">
        <v>1</v>
      </c>
      <c r="I613" s="149">
        <v>7.4999999999999997E-2</v>
      </c>
      <c r="J613" s="111">
        <v>41909</v>
      </c>
      <c r="K613" s="111">
        <v>42184</v>
      </c>
      <c r="L613" s="111">
        <v>42186</v>
      </c>
      <c r="M613" s="111">
        <v>43464</v>
      </c>
      <c r="N613" t="s">
        <v>12111</v>
      </c>
      <c r="O613" t="s">
        <v>13719</v>
      </c>
      <c r="P613" t="s">
        <v>13720</v>
      </c>
    </row>
    <row r="614" spans="1:16" x14ac:dyDescent="0.25">
      <c r="A614" t="s">
        <v>67</v>
      </c>
      <c r="B614" s="167" t="s">
        <v>13690</v>
      </c>
      <c r="C614" s="167" t="s">
        <v>13721</v>
      </c>
      <c r="D614" t="s">
        <v>13122</v>
      </c>
      <c r="E614" t="s">
        <v>12217</v>
      </c>
      <c r="F614" t="s">
        <v>11800</v>
      </c>
      <c r="G614" s="150">
        <v>0.99</v>
      </c>
      <c r="H614" s="150">
        <v>1</v>
      </c>
      <c r="I614" s="149">
        <v>0.211455</v>
      </c>
      <c r="J614" s="111">
        <v>41909</v>
      </c>
      <c r="K614" s="111">
        <v>41914</v>
      </c>
      <c r="L614" s="111">
        <v>42186</v>
      </c>
      <c r="M614" s="111">
        <v>43464</v>
      </c>
      <c r="N614" t="s">
        <v>12111</v>
      </c>
      <c r="O614" t="s">
        <v>13722</v>
      </c>
      <c r="P614" t="s">
        <v>13723</v>
      </c>
    </row>
    <row r="615" spans="1:16" x14ac:dyDescent="0.25">
      <c r="A615" t="s">
        <v>66</v>
      </c>
      <c r="B615" s="167" t="s">
        <v>11860</v>
      </c>
      <c r="C615" s="167" t="s">
        <v>13724</v>
      </c>
      <c r="D615" t="s">
        <v>13122</v>
      </c>
      <c r="E615" t="s">
        <v>12217</v>
      </c>
      <c r="F615" t="s">
        <v>28225</v>
      </c>
      <c r="G615" s="150">
        <v>0.5</v>
      </c>
      <c r="H615" s="150">
        <v>1</v>
      </c>
      <c r="I615" s="149">
        <v>0.24998999999999999</v>
      </c>
      <c r="J615" s="111">
        <v>41909</v>
      </c>
      <c r="K615" s="111">
        <v>42200</v>
      </c>
      <c r="L615" s="111">
        <v>42186</v>
      </c>
      <c r="M615" s="111">
        <v>43464</v>
      </c>
      <c r="N615" t="s">
        <v>12111</v>
      </c>
      <c r="O615" t="s">
        <v>13725</v>
      </c>
      <c r="P615" t="s">
        <v>13726</v>
      </c>
    </row>
    <row r="616" spans="1:16" x14ac:dyDescent="0.25">
      <c r="A616" t="s">
        <v>47</v>
      </c>
      <c r="B616" s="167" t="s">
        <v>13728</v>
      </c>
      <c r="C616" s="167" t="s">
        <v>13727</v>
      </c>
      <c r="D616" t="s">
        <v>13122</v>
      </c>
      <c r="E616" t="s">
        <v>12217</v>
      </c>
      <c r="F616" t="s">
        <v>28222</v>
      </c>
      <c r="G616" s="150">
        <v>0.05</v>
      </c>
      <c r="H616" s="150">
        <v>0.1</v>
      </c>
      <c r="I616" s="149">
        <v>0.2</v>
      </c>
      <c r="J616" s="111">
        <v>40513</v>
      </c>
      <c r="K616" s="111">
        <v>41614</v>
      </c>
      <c r="L616" s="111">
        <v>41357</v>
      </c>
      <c r="M616" s="111">
        <v>43464</v>
      </c>
      <c r="N616" t="s">
        <v>12111</v>
      </c>
      <c r="O616" t="s">
        <v>13729</v>
      </c>
      <c r="P616" t="s">
        <v>13730</v>
      </c>
    </row>
    <row r="617" spans="1:16" x14ac:dyDescent="0.25">
      <c r="A617" t="s">
        <v>66</v>
      </c>
      <c r="B617" s="167" t="s">
        <v>11860</v>
      </c>
      <c r="C617" s="167" t="s">
        <v>13724</v>
      </c>
      <c r="D617" t="s">
        <v>13122</v>
      </c>
      <c r="E617" t="s">
        <v>12217</v>
      </c>
      <c r="F617" t="s">
        <v>28225</v>
      </c>
      <c r="G617" s="150">
        <v>0.6</v>
      </c>
      <c r="H617" s="150">
        <v>1</v>
      </c>
      <c r="I617" s="149">
        <v>5.28E-2</v>
      </c>
      <c r="J617" s="111">
        <v>41909</v>
      </c>
      <c r="K617" s="111">
        <v>42200</v>
      </c>
      <c r="L617" s="111">
        <v>42186</v>
      </c>
      <c r="M617" s="111">
        <v>43464</v>
      </c>
      <c r="N617" t="s">
        <v>12111</v>
      </c>
      <c r="O617" t="s">
        <v>13731</v>
      </c>
      <c r="P617" t="s">
        <v>13732</v>
      </c>
    </row>
    <row r="618" spans="1:16" x14ac:dyDescent="0.25">
      <c r="A618" t="s">
        <v>47</v>
      </c>
      <c r="B618" s="167" t="s">
        <v>13728</v>
      </c>
      <c r="C618" s="167" t="s">
        <v>13733</v>
      </c>
      <c r="D618" t="s">
        <v>13122</v>
      </c>
      <c r="E618" t="s">
        <v>12217</v>
      </c>
      <c r="F618" t="s">
        <v>28222</v>
      </c>
      <c r="G618" s="150">
        <v>0.01</v>
      </c>
      <c r="H618" s="150">
        <v>0.1</v>
      </c>
      <c r="I618" s="149">
        <v>0.4</v>
      </c>
      <c r="J618" s="111">
        <v>40513</v>
      </c>
      <c r="K618" s="111">
        <v>41624</v>
      </c>
      <c r="L618" s="111">
        <v>41357</v>
      </c>
      <c r="M618" s="111">
        <v>43464</v>
      </c>
      <c r="N618" t="s">
        <v>12111</v>
      </c>
      <c r="O618" t="s">
        <v>13734</v>
      </c>
      <c r="P618" t="s">
        <v>13735</v>
      </c>
    </row>
    <row r="619" spans="1:16" x14ac:dyDescent="0.25">
      <c r="A619" t="s">
        <v>68</v>
      </c>
      <c r="B619" s="167" t="s">
        <v>13739</v>
      </c>
      <c r="C619" s="167" t="s">
        <v>13736</v>
      </c>
      <c r="D619" t="s">
        <v>13737</v>
      </c>
      <c r="E619" t="s">
        <v>13738</v>
      </c>
      <c r="F619" t="s">
        <v>28223</v>
      </c>
      <c r="G619" s="150">
        <v>0.14000000000000001</v>
      </c>
      <c r="H619" s="150">
        <v>0</v>
      </c>
      <c r="I619" s="149">
        <v>16.457796349999999</v>
      </c>
      <c r="J619" s="111">
        <v>41852</v>
      </c>
      <c r="K619" s="111">
        <v>41852</v>
      </c>
      <c r="L619" s="111">
        <v>42552</v>
      </c>
      <c r="M619" s="111">
        <v>43435</v>
      </c>
      <c r="N619" t="s">
        <v>12111</v>
      </c>
      <c r="O619" t="s">
        <v>13740</v>
      </c>
      <c r="P619" t="s">
        <v>13741</v>
      </c>
    </row>
    <row r="620" spans="1:16" x14ac:dyDescent="0.25">
      <c r="A620" t="s">
        <v>68</v>
      </c>
      <c r="B620" s="167" t="s">
        <v>13739</v>
      </c>
      <c r="C620" s="167" t="s">
        <v>13742</v>
      </c>
      <c r="D620" t="s">
        <v>13737</v>
      </c>
      <c r="E620" t="s">
        <v>13738</v>
      </c>
      <c r="F620" t="s">
        <v>28223</v>
      </c>
      <c r="G620" s="150">
        <v>0.32579999999999998</v>
      </c>
      <c r="H620" s="150">
        <v>0.32579999999999998</v>
      </c>
      <c r="I620" s="149">
        <v>13.53425856</v>
      </c>
      <c r="J620" s="111">
        <v>41852</v>
      </c>
      <c r="K620" s="111">
        <v>41852</v>
      </c>
      <c r="L620" s="111">
        <v>42552</v>
      </c>
      <c r="M620" s="111">
        <v>43435</v>
      </c>
      <c r="N620" t="s">
        <v>12111</v>
      </c>
      <c r="O620" t="s">
        <v>13743</v>
      </c>
      <c r="P620" t="s">
        <v>13741</v>
      </c>
    </row>
    <row r="621" spans="1:16" x14ac:dyDescent="0.25">
      <c r="A621" t="s">
        <v>65</v>
      </c>
      <c r="B621" s="167" t="s">
        <v>13745</v>
      </c>
      <c r="C621" s="167" t="s">
        <v>13744</v>
      </c>
      <c r="D621" t="s">
        <v>13737</v>
      </c>
      <c r="E621" t="s">
        <v>13738</v>
      </c>
      <c r="F621" t="s">
        <v>28223</v>
      </c>
      <c r="G621" s="150">
        <v>3.3799999999999997E-2</v>
      </c>
      <c r="H621" s="150">
        <v>3.3799999999999997E-2</v>
      </c>
      <c r="I621" s="149">
        <v>10</v>
      </c>
      <c r="J621" s="111">
        <v>41760</v>
      </c>
      <c r="K621" s="111">
        <v>42339</v>
      </c>
      <c r="L621" s="111">
        <v>42095</v>
      </c>
      <c r="M621" s="111">
        <v>43435</v>
      </c>
      <c r="N621" t="s">
        <v>12111</v>
      </c>
      <c r="O621" t="s">
        <v>13746</v>
      </c>
      <c r="P621" t="s">
        <v>13747</v>
      </c>
    </row>
    <row r="622" spans="1:16" x14ac:dyDescent="0.25">
      <c r="A622" t="s">
        <v>55</v>
      </c>
      <c r="B622" s="167" t="s">
        <v>12267</v>
      </c>
      <c r="C622" s="167" t="s">
        <v>13748</v>
      </c>
      <c r="D622" t="s">
        <v>13737</v>
      </c>
      <c r="E622" t="s">
        <v>13738</v>
      </c>
      <c r="F622" t="s">
        <v>28223</v>
      </c>
      <c r="G622" s="150">
        <v>0.25</v>
      </c>
      <c r="H622" s="150">
        <v>0.25</v>
      </c>
      <c r="I622" s="149">
        <v>0.6</v>
      </c>
      <c r="J622" s="111">
        <v>41974</v>
      </c>
      <c r="K622" s="111">
        <v>42309</v>
      </c>
      <c r="L622" s="111">
        <v>41963</v>
      </c>
      <c r="M622" s="111">
        <v>43374</v>
      </c>
      <c r="N622" t="s">
        <v>12111</v>
      </c>
      <c r="O622" t="s">
        <v>13749</v>
      </c>
      <c r="P622" t="s">
        <v>13750</v>
      </c>
    </row>
    <row r="623" spans="1:16" ht="30" x14ac:dyDescent="0.25">
      <c r="A623" t="s">
        <v>55</v>
      </c>
      <c r="B623" s="167" t="s">
        <v>12267</v>
      </c>
      <c r="C623" s="167" t="s">
        <v>13751</v>
      </c>
      <c r="D623" t="s">
        <v>13737</v>
      </c>
      <c r="E623" t="s">
        <v>13738</v>
      </c>
      <c r="F623" t="s">
        <v>28223</v>
      </c>
      <c r="G623" s="150">
        <v>0.51929999999999998</v>
      </c>
      <c r="H623" s="150">
        <v>0.51929999999999998</v>
      </c>
      <c r="I623" s="149">
        <v>0.66447000000000001</v>
      </c>
      <c r="J623" s="111">
        <v>41974</v>
      </c>
      <c r="K623" s="111">
        <v>42217</v>
      </c>
      <c r="L623" s="111">
        <v>42114</v>
      </c>
      <c r="M623" s="111">
        <v>43374</v>
      </c>
      <c r="N623" t="s">
        <v>12111</v>
      </c>
      <c r="O623" t="s">
        <v>13752</v>
      </c>
      <c r="P623" t="s">
        <v>13753</v>
      </c>
    </row>
    <row r="624" spans="1:16" ht="30" x14ac:dyDescent="0.25">
      <c r="A624" t="s">
        <v>55</v>
      </c>
      <c r="B624" s="167" t="s">
        <v>12267</v>
      </c>
      <c r="C624" s="167" t="s">
        <v>13754</v>
      </c>
      <c r="D624" t="s">
        <v>13737</v>
      </c>
      <c r="E624" t="s">
        <v>13738</v>
      </c>
      <c r="F624" t="s">
        <v>28223</v>
      </c>
      <c r="G624" s="150">
        <v>0.57140000000000002</v>
      </c>
      <c r="H624" s="150">
        <v>0.57140000000000002</v>
      </c>
      <c r="I624" s="149">
        <v>0.7</v>
      </c>
      <c r="J624" s="111">
        <v>41974</v>
      </c>
      <c r="K624" s="111">
        <v>42309</v>
      </c>
      <c r="L624" s="111">
        <v>42055</v>
      </c>
      <c r="M624" s="111">
        <v>43374</v>
      </c>
      <c r="N624" t="s">
        <v>12111</v>
      </c>
      <c r="O624" t="s">
        <v>13755</v>
      </c>
      <c r="P624" t="s">
        <v>13756</v>
      </c>
    </row>
    <row r="625" spans="1:16" ht="30" x14ac:dyDescent="0.25">
      <c r="A625" t="s">
        <v>55</v>
      </c>
      <c r="B625" s="167" t="s">
        <v>12267</v>
      </c>
      <c r="C625" s="167" t="s">
        <v>13757</v>
      </c>
      <c r="D625" t="s">
        <v>13737</v>
      </c>
      <c r="E625" t="s">
        <v>13738</v>
      </c>
      <c r="F625" t="s">
        <v>28223</v>
      </c>
      <c r="G625" s="150">
        <v>0.34689999999999999</v>
      </c>
      <c r="H625" s="150">
        <v>0.28570000000000001</v>
      </c>
      <c r="I625" s="149">
        <v>0.7</v>
      </c>
      <c r="J625" s="111">
        <v>42339</v>
      </c>
      <c r="K625" s="111">
        <v>42339</v>
      </c>
      <c r="L625" s="111">
        <v>43070</v>
      </c>
      <c r="M625" s="111">
        <v>43374</v>
      </c>
      <c r="N625" t="s">
        <v>12111</v>
      </c>
      <c r="O625" t="s">
        <v>13752</v>
      </c>
      <c r="P625" t="s">
        <v>13750</v>
      </c>
    </row>
    <row r="626" spans="1:16" x14ac:dyDescent="0.25">
      <c r="A626" t="s">
        <v>53</v>
      </c>
      <c r="B626" s="167" t="s">
        <v>13759</v>
      </c>
      <c r="C626" s="167" t="s">
        <v>13758</v>
      </c>
      <c r="D626" t="s">
        <v>13737</v>
      </c>
      <c r="E626" t="s">
        <v>13738</v>
      </c>
      <c r="F626" t="s">
        <v>28223</v>
      </c>
      <c r="G626" s="150">
        <v>0.44429999999999997</v>
      </c>
      <c r="H626" s="150">
        <v>0.44429999999999997</v>
      </c>
      <c r="I626" s="149">
        <v>3.5</v>
      </c>
      <c r="J626" s="111">
        <v>41974</v>
      </c>
      <c r="K626" s="111">
        <v>42309</v>
      </c>
      <c r="L626" s="111">
        <v>42267</v>
      </c>
      <c r="M626" s="111">
        <v>43451</v>
      </c>
      <c r="N626" t="s">
        <v>12111</v>
      </c>
      <c r="O626" t="s">
        <v>13760</v>
      </c>
      <c r="P626" t="s">
        <v>13761</v>
      </c>
    </row>
    <row r="627" spans="1:16" ht="60" x14ac:dyDescent="0.25">
      <c r="A627" t="s">
        <v>46</v>
      </c>
      <c r="B627" s="167" t="s">
        <v>12067</v>
      </c>
      <c r="C627" s="167" t="s">
        <v>13762</v>
      </c>
      <c r="D627" t="s">
        <v>13737</v>
      </c>
      <c r="E627" t="s">
        <v>13738</v>
      </c>
      <c r="F627" t="e">
        <v>#VALUE!</v>
      </c>
      <c r="G627" s="150">
        <v>1.46E-2</v>
      </c>
      <c r="H627" s="150">
        <v>1.46E-2</v>
      </c>
      <c r="I627" s="149">
        <v>6.86998</v>
      </c>
      <c r="J627" s="111">
        <v>42036</v>
      </c>
      <c r="K627" s="111">
        <v>42309</v>
      </c>
      <c r="L627" s="111">
        <v>42236</v>
      </c>
      <c r="M627" s="111">
        <v>43435</v>
      </c>
      <c r="N627" t="s">
        <v>12111</v>
      </c>
      <c r="O627" t="s">
        <v>13763</v>
      </c>
      <c r="P627" t="s">
        <v>13764</v>
      </c>
    </row>
    <row r="628" spans="1:16" x14ac:dyDescent="0.25">
      <c r="A628" t="s">
        <v>65</v>
      </c>
      <c r="B628" s="167" t="s">
        <v>13765</v>
      </c>
      <c r="C628" s="167" t="s">
        <v>12377</v>
      </c>
      <c r="D628" t="s">
        <v>12378</v>
      </c>
      <c r="E628" t="s">
        <v>12379</v>
      </c>
      <c r="F628" t="s">
        <v>1954</v>
      </c>
      <c r="G628" s="150">
        <v>0.69959999999999989</v>
      </c>
      <c r="H628" s="150">
        <v>1</v>
      </c>
      <c r="I628" s="149">
        <v>0.18490034</v>
      </c>
      <c r="J628" s="111">
        <v>42047</v>
      </c>
      <c r="K628" s="111">
        <v>41878</v>
      </c>
      <c r="L628" s="111">
        <v>42246</v>
      </c>
      <c r="M628" s="111">
        <v>43281</v>
      </c>
      <c r="N628" t="s">
        <v>12111</v>
      </c>
      <c r="O628" t="s">
        <v>13766</v>
      </c>
      <c r="P628" t="s">
        <v>13767</v>
      </c>
    </row>
    <row r="629" spans="1:16" x14ac:dyDescent="0.25">
      <c r="A629" t="s">
        <v>53</v>
      </c>
      <c r="B629" s="167" t="s">
        <v>13768</v>
      </c>
      <c r="C629" s="167" t="s">
        <v>12383</v>
      </c>
      <c r="D629" t="s">
        <v>12378</v>
      </c>
      <c r="E629" t="s">
        <v>12379</v>
      </c>
      <c r="F629" t="s">
        <v>1954</v>
      </c>
      <c r="G629" s="150">
        <v>0.23469999999999999</v>
      </c>
      <c r="H629" s="150">
        <v>0.5</v>
      </c>
      <c r="I629" s="149">
        <v>0.24432946</v>
      </c>
      <c r="J629" s="111">
        <v>41935</v>
      </c>
      <c r="K629" s="111">
        <v>41823</v>
      </c>
      <c r="L629" s="111">
        <v>42247</v>
      </c>
      <c r="M629" s="111">
        <v>43220</v>
      </c>
      <c r="N629" t="s">
        <v>12111</v>
      </c>
      <c r="O629" t="s">
        <v>13769</v>
      </c>
      <c r="P629" t="s">
        <v>13770</v>
      </c>
    </row>
    <row r="630" spans="1:16" x14ac:dyDescent="0.25">
      <c r="A630" t="s">
        <v>47</v>
      </c>
      <c r="B630" s="167" t="s">
        <v>13771</v>
      </c>
      <c r="C630" s="167" t="s">
        <v>12383</v>
      </c>
      <c r="D630" t="s">
        <v>12378</v>
      </c>
      <c r="E630" t="s">
        <v>12379</v>
      </c>
      <c r="F630" t="s">
        <v>1954</v>
      </c>
      <c r="G630" s="150">
        <v>0.23829999999999998</v>
      </c>
      <c r="H630" s="150">
        <v>0.23</v>
      </c>
      <c r="I630" s="149">
        <v>0.24490767999999999</v>
      </c>
      <c r="J630" s="111">
        <v>42073</v>
      </c>
      <c r="K630" s="111">
        <v>41899</v>
      </c>
      <c r="L630" s="111">
        <v>42243</v>
      </c>
      <c r="M630" s="111">
        <v>43311</v>
      </c>
      <c r="N630" t="s">
        <v>12111</v>
      </c>
      <c r="O630" t="s">
        <v>13772</v>
      </c>
      <c r="P630" t="s">
        <v>13773</v>
      </c>
    </row>
    <row r="631" spans="1:16" x14ac:dyDescent="0.25">
      <c r="A631" t="s">
        <v>45</v>
      </c>
      <c r="B631" s="167" t="s">
        <v>13294</v>
      </c>
      <c r="C631" s="167" t="s">
        <v>12383</v>
      </c>
      <c r="D631" t="s">
        <v>12378</v>
      </c>
      <c r="E631" t="s">
        <v>12379</v>
      </c>
      <c r="F631" t="s">
        <v>1954</v>
      </c>
      <c r="G631" s="150">
        <v>0.52880000000000005</v>
      </c>
      <c r="H631" s="150">
        <v>0.66</v>
      </c>
      <c r="I631" s="149">
        <v>0.1849992</v>
      </c>
      <c r="J631" s="111">
        <v>41709</v>
      </c>
      <c r="K631" s="111">
        <v>41673</v>
      </c>
      <c r="L631" s="111">
        <v>42243</v>
      </c>
      <c r="M631" s="111">
        <v>43150</v>
      </c>
      <c r="N631" t="s">
        <v>12111</v>
      </c>
      <c r="O631" t="s">
        <v>13774</v>
      </c>
      <c r="P631" t="s">
        <v>13775</v>
      </c>
    </row>
    <row r="632" spans="1:16" x14ac:dyDescent="0.25">
      <c r="A632" t="s">
        <v>58</v>
      </c>
      <c r="B632" s="167" t="s">
        <v>13776</v>
      </c>
      <c r="C632" s="167" t="s">
        <v>12383</v>
      </c>
      <c r="D632" t="s">
        <v>12378</v>
      </c>
      <c r="E632" t="s">
        <v>12379</v>
      </c>
      <c r="F632" t="s">
        <v>1954</v>
      </c>
      <c r="G632" s="150">
        <v>0.15629999999999999</v>
      </c>
      <c r="H632" s="150">
        <v>0.2</v>
      </c>
      <c r="I632" s="149">
        <v>0.16572702</v>
      </c>
      <c r="J632" s="111">
        <v>41992</v>
      </c>
      <c r="K632" s="111">
        <v>41730</v>
      </c>
      <c r="L632" s="111">
        <v>42247</v>
      </c>
      <c r="M632" s="111">
        <v>43130</v>
      </c>
      <c r="N632" t="s">
        <v>12111</v>
      </c>
      <c r="O632" t="s">
        <v>13777</v>
      </c>
      <c r="P632" t="s">
        <v>13778</v>
      </c>
    </row>
    <row r="633" spans="1:16" x14ac:dyDescent="0.25">
      <c r="A633" t="s">
        <v>57</v>
      </c>
      <c r="B633" s="167" t="s">
        <v>12642</v>
      </c>
      <c r="C633" s="167" t="s">
        <v>12383</v>
      </c>
      <c r="D633" t="s">
        <v>12378</v>
      </c>
      <c r="E633" t="s">
        <v>12379</v>
      </c>
      <c r="F633" t="s">
        <v>1954</v>
      </c>
      <c r="G633" s="150">
        <v>0.60439999999999994</v>
      </c>
      <c r="H633" s="150">
        <v>0.6</v>
      </c>
      <c r="I633" s="149">
        <v>0.17724095000000001</v>
      </c>
      <c r="J633" s="111">
        <v>41750</v>
      </c>
      <c r="K633" s="111">
        <v>41674</v>
      </c>
      <c r="L633" s="111">
        <v>42243</v>
      </c>
      <c r="M633" s="111">
        <v>43275</v>
      </c>
      <c r="N633" t="s">
        <v>12111</v>
      </c>
      <c r="O633" t="s">
        <v>12643</v>
      </c>
      <c r="P633" t="s">
        <v>13779</v>
      </c>
    </row>
    <row r="634" spans="1:16" x14ac:dyDescent="0.25">
      <c r="A634" t="s">
        <v>48</v>
      </c>
      <c r="B634" s="167" t="s">
        <v>13781</v>
      </c>
      <c r="C634" s="167" t="s">
        <v>13780</v>
      </c>
      <c r="D634" t="s">
        <v>12378</v>
      </c>
      <c r="E634" t="s">
        <v>12379</v>
      </c>
      <c r="F634" t="s">
        <v>28223</v>
      </c>
      <c r="G634" s="150">
        <v>0.92620000000000002</v>
      </c>
      <c r="H634" s="150">
        <v>0.92</v>
      </c>
      <c r="I634" s="149">
        <v>0.185</v>
      </c>
      <c r="J634" s="111">
        <v>42045</v>
      </c>
      <c r="K634" s="111">
        <v>42045</v>
      </c>
      <c r="L634" s="111">
        <v>42243</v>
      </c>
      <c r="M634" s="111">
        <v>43220</v>
      </c>
      <c r="N634" t="s">
        <v>12111</v>
      </c>
      <c r="O634" t="s">
        <v>13782</v>
      </c>
      <c r="P634" t="s">
        <v>13783</v>
      </c>
    </row>
    <row r="635" spans="1:16" x14ac:dyDescent="0.25">
      <c r="A635" t="s">
        <v>48</v>
      </c>
      <c r="B635" s="167" t="s">
        <v>13784</v>
      </c>
      <c r="C635" s="167" t="s">
        <v>12383</v>
      </c>
      <c r="D635" t="s">
        <v>12378</v>
      </c>
      <c r="E635" t="s">
        <v>12379</v>
      </c>
      <c r="F635" t="s">
        <v>1954</v>
      </c>
      <c r="G635" s="150">
        <v>9.6199999999999994E-2</v>
      </c>
      <c r="H635" s="150">
        <v>0.5</v>
      </c>
      <c r="I635" s="149">
        <v>0.185</v>
      </c>
      <c r="J635" s="111">
        <v>42109</v>
      </c>
      <c r="K635" s="111">
        <v>41793</v>
      </c>
      <c r="L635" s="111">
        <v>42302</v>
      </c>
      <c r="M635" s="111">
        <v>43188</v>
      </c>
      <c r="N635" t="s">
        <v>12111</v>
      </c>
      <c r="O635" t="s">
        <v>13785</v>
      </c>
      <c r="P635" t="s">
        <v>13786</v>
      </c>
    </row>
    <row r="636" spans="1:16" x14ac:dyDescent="0.25">
      <c r="A636" t="s">
        <v>48</v>
      </c>
      <c r="B636" s="167" t="s">
        <v>13441</v>
      </c>
      <c r="C636" s="167" t="s">
        <v>13787</v>
      </c>
      <c r="D636" t="s">
        <v>12378</v>
      </c>
      <c r="E636" t="s">
        <v>12379</v>
      </c>
      <c r="F636" t="s">
        <v>28224</v>
      </c>
      <c r="G636" s="150">
        <v>0.93870000000000009</v>
      </c>
      <c r="H636" s="150">
        <v>0.5</v>
      </c>
      <c r="I636" s="149">
        <v>0.24499978</v>
      </c>
      <c r="J636" s="111">
        <v>41894</v>
      </c>
      <c r="K636" s="111">
        <v>41599</v>
      </c>
      <c r="L636" s="111">
        <v>42243</v>
      </c>
      <c r="M636" s="111">
        <v>43189</v>
      </c>
      <c r="N636" t="s">
        <v>12111</v>
      </c>
      <c r="O636" t="s">
        <v>13788</v>
      </c>
      <c r="P636" t="s">
        <v>13789</v>
      </c>
    </row>
    <row r="637" spans="1:16" x14ac:dyDescent="0.25">
      <c r="A637" t="s">
        <v>59</v>
      </c>
      <c r="B637" s="167" t="s">
        <v>13790</v>
      </c>
      <c r="C637" s="167" t="s">
        <v>12383</v>
      </c>
      <c r="D637" t="s">
        <v>12378</v>
      </c>
      <c r="E637" t="s">
        <v>12379</v>
      </c>
      <c r="F637" t="s">
        <v>1954</v>
      </c>
      <c r="G637" s="150">
        <v>0.91280000000000006</v>
      </c>
      <c r="H637" s="150">
        <v>0.91</v>
      </c>
      <c r="I637" s="149">
        <v>0.245</v>
      </c>
      <c r="J637" s="111">
        <v>41928</v>
      </c>
      <c r="K637" s="111">
        <v>41887</v>
      </c>
      <c r="L637" s="111">
        <v>42242</v>
      </c>
      <c r="M637" s="111">
        <v>43131</v>
      </c>
      <c r="N637" t="s">
        <v>12111</v>
      </c>
      <c r="O637" t="s">
        <v>13791</v>
      </c>
      <c r="P637" t="s">
        <v>13792</v>
      </c>
    </row>
    <row r="638" spans="1:16" x14ac:dyDescent="0.25">
      <c r="A638" t="s">
        <v>51</v>
      </c>
      <c r="B638" s="167" t="s">
        <v>13793</v>
      </c>
      <c r="C638" s="167" t="s">
        <v>12439</v>
      </c>
      <c r="D638" t="s">
        <v>12378</v>
      </c>
      <c r="E638" t="s">
        <v>12379</v>
      </c>
      <c r="F638" t="s">
        <v>1954</v>
      </c>
      <c r="G638" s="150">
        <v>0.61619999999999997</v>
      </c>
      <c r="H638" s="150">
        <v>0.5</v>
      </c>
      <c r="I638" s="149">
        <v>0.50052110000000005</v>
      </c>
      <c r="J638" s="111">
        <v>41710</v>
      </c>
      <c r="K638" s="111">
        <v>41598</v>
      </c>
      <c r="L638" s="111">
        <v>42236</v>
      </c>
      <c r="M638" s="111">
        <v>43189</v>
      </c>
      <c r="N638" t="s">
        <v>12111</v>
      </c>
      <c r="O638" t="s">
        <v>13794</v>
      </c>
      <c r="P638" t="s">
        <v>13795</v>
      </c>
    </row>
    <row r="639" spans="1:16" x14ac:dyDescent="0.25">
      <c r="A639" t="s">
        <v>51</v>
      </c>
      <c r="B639" s="167" t="s">
        <v>13796</v>
      </c>
      <c r="C639" s="167" t="s">
        <v>12435</v>
      </c>
      <c r="D639" t="s">
        <v>12378</v>
      </c>
      <c r="E639" t="s">
        <v>12379</v>
      </c>
      <c r="F639" t="s">
        <v>1954</v>
      </c>
      <c r="G639" s="150">
        <v>0.57140000000000002</v>
      </c>
      <c r="H639" s="150">
        <v>0.5</v>
      </c>
      <c r="I639" s="149">
        <v>0.50163577999999998</v>
      </c>
      <c r="J639" s="111">
        <v>41827</v>
      </c>
      <c r="K639" s="111">
        <v>41769</v>
      </c>
      <c r="L639" s="111">
        <v>42236</v>
      </c>
      <c r="M639" s="111">
        <v>43179</v>
      </c>
      <c r="N639" t="s">
        <v>12111</v>
      </c>
      <c r="O639" t="s">
        <v>13797</v>
      </c>
      <c r="P639" t="s">
        <v>13798</v>
      </c>
    </row>
    <row r="640" spans="1:16" x14ac:dyDescent="0.25">
      <c r="A640" t="s">
        <v>65</v>
      </c>
      <c r="B640" s="167" t="s">
        <v>13799</v>
      </c>
      <c r="C640" s="167" t="s">
        <v>12435</v>
      </c>
      <c r="D640" t="s">
        <v>12378</v>
      </c>
      <c r="E640" t="s">
        <v>12379</v>
      </c>
      <c r="F640" t="s">
        <v>1954</v>
      </c>
      <c r="G640" s="150">
        <v>0.69019999999999992</v>
      </c>
      <c r="H640" s="150">
        <v>0.66</v>
      </c>
      <c r="I640" s="149">
        <v>0.49819384999999999</v>
      </c>
      <c r="J640" s="111">
        <v>41887</v>
      </c>
      <c r="K640" s="111">
        <v>41834</v>
      </c>
      <c r="L640" s="111">
        <v>42243</v>
      </c>
      <c r="M640" s="111">
        <v>43192</v>
      </c>
      <c r="N640" t="s">
        <v>12111</v>
      </c>
      <c r="O640" t="s">
        <v>13800</v>
      </c>
      <c r="P640" t="s">
        <v>13801</v>
      </c>
    </row>
    <row r="641" spans="1:16" x14ac:dyDescent="0.25">
      <c r="A641" t="s">
        <v>60</v>
      </c>
      <c r="B641" s="167" t="s">
        <v>13802</v>
      </c>
      <c r="C641" s="167" t="s">
        <v>12435</v>
      </c>
      <c r="D641" t="s">
        <v>12378</v>
      </c>
      <c r="E641" t="s">
        <v>12379</v>
      </c>
      <c r="F641" t="s">
        <v>1954</v>
      </c>
      <c r="G641" s="150">
        <v>0.72870000000000001</v>
      </c>
      <c r="H641" s="150">
        <v>0.5</v>
      </c>
      <c r="I641" s="149">
        <v>0.50994675</v>
      </c>
      <c r="J641" s="111">
        <v>41919</v>
      </c>
      <c r="K641" s="111">
        <v>41822</v>
      </c>
      <c r="L641" s="111">
        <v>42239</v>
      </c>
      <c r="M641" s="111">
        <v>43271</v>
      </c>
      <c r="N641" t="s">
        <v>12111</v>
      </c>
      <c r="O641" t="s">
        <v>13803</v>
      </c>
      <c r="P641" t="s">
        <v>13804</v>
      </c>
    </row>
    <row r="642" spans="1:16" x14ac:dyDescent="0.25">
      <c r="A642" t="s">
        <v>68</v>
      </c>
      <c r="B642" s="167" t="s">
        <v>13805</v>
      </c>
      <c r="C642" s="167" t="s">
        <v>12435</v>
      </c>
      <c r="D642" t="s">
        <v>12378</v>
      </c>
      <c r="E642" t="s">
        <v>12379</v>
      </c>
      <c r="F642" t="s">
        <v>1954</v>
      </c>
      <c r="G642" s="150">
        <v>0.85569999999999991</v>
      </c>
      <c r="H642" s="150">
        <v>0.83</v>
      </c>
      <c r="I642" s="149">
        <v>0.51</v>
      </c>
      <c r="J642" s="111">
        <v>41820</v>
      </c>
      <c r="K642" s="111">
        <v>41818</v>
      </c>
      <c r="L642" s="111">
        <v>42270</v>
      </c>
      <c r="M642" s="111">
        <v>43189</v>
      </c>
      <c r="N642" t="s">
        <v>12111</v>
      </c>
      <c r="O642" t="s">
        <v>13806</v>
      </c>
      <c r="P642" t="s">
        <v>13807</v>
      </c>
    </row>
    <row r="643" spans="1:16" x14ac:dyDescent="0.25">
      <c r="A643" t="s">
        <v>68</v>
      </c>
      <c r="B643" s="167" t="s">
        <v>12947</v>
      </c>
      <c r="C643" s="167" t="s">
        <v>12435</v>
      </c>
      <c r="D643" t="s">
        <v>12378</v>
      </c>
      <c r="E643" t="s">
        <v>12379</v>
      </c>
      <c r="F643" t="s">
        <v>1954</v>
      </c>
      <c r="G643" s="150">
        <v>0.81</v>
      </c>
      <c r="H643" s="150">
        <v>0.78</v>
      </c>
      <c r="I643" s="149">
        <v>0.50983524000000002</v>
      </c>
      <c r="J643" s="111">
        <v>41879</v>
      </c>
      <c r="K643" s="111">
        <v>41855</v>
      </c>
      <c r="L643" s="111">
        <v>42276</v>
      </c>
      <c r="M643" s="111">
        <v>43250</v>
      </c>
      <c r="N643" t="s">
        <v>12111</v>
      </c>
      <c r="O643" t="s">
        <v>13808</v>
      </c>
      <c r="P643" t="s">
        <v>13809</v>
      </c>
    </row>
    <row r="644" spans="1:16" x14ac:dyDescent="0.25">
      <c r="A644" t="s">
        <v>68</v>
      </c>
      <c r="B644" s="167" t="s">
        <v>13810</v>
      </c>
      <c r="C644" s="167" t="s">
        <v>12439</v>
      </c>
      <c r="D644" t="s">
        <v>12378</v>
      </c>
      <c r="E644" t="s">
        <v>12379</v>
      </c>
      <c r="F644" t="s">
        <v>1954</v>
      </c>
      <c r="G644" s="150">
        <v>0.73269999999999991</v>
      </c>
      <c r="H644" s="150">
        <v>0.73</v>
      </c>
      <c r="I644" s="149">
        <v>0.50999700000000003</v>
      </c>
      <c r="J644" s="111">
        <v>41848</v>
      </c>
      <c r="K644" s="111">
        <v>41821</v>
      </c>
      <c r="L644" s="111">
        <v>42302</v>
      </c>
      <c r="M644" s="111">
        <v>43188</v>
      </c>
      <c r="N644" t="s">
        <v>12111</v>
      </c>
      <c r="O644" t="s">
        <v>13811</v>
      </c>
      <c r="P644" t="s">
        <v>13812</v>
      </c>
    </row>
    <row r="645" spans="1:16" x14ac:dyDescent="0.25">
      <c r="A645" t="s">
        <v>53</v>
      </c>
      <c r="B645" s="167" t="s">
        <v>13813</v>
      </c>
      <c r="C645" s="167" t="s">
        <v>12439</v>
      </c>
      <c r="D645" t="s">
        <v>12378</v>
      </c>
      <c r="E645" t="s">
        <v>12379</v>
      </c>
      <c r="F645" t="s">
        <v>1954</v>
      </c>
      <c r="G645" s="150">
        <v>0.37259999999999999</v>
      </c>
      <c r="H645" s="150">
        <v>0.2</v>
      </c>
      <c r="I645" s="149">
        <v>0.50999808000000002</v>
      </c>
      <c r="J645" s="111">
        <v>42180</v>
      </c>
      <c r="K645" s="111">
        <v>42011</v>
      </c>
      <c r="L645" s="111">
        <v>42367</v>
      </c>
      <c r="M645" s="111">
        <v>43281</v>
      </c>
      <c r="N645" t="s">
        <v>12111</v>
      </c>
      <c r="O645" t="s">
        <v>13814</v>
      </c>
      <c r="P645" t="s">
        <v>13815</v>
      </c>
    </row>
    <row r="646" spans="1:16" x14ac:dyDescent="0.25">
      <c r="A646" t="s">
        <v>53</v>
      </c>
      <c r="B646" s="167" t="s">
        <v>13816</v>
      </c>
      <c r="C646" s="167" t="s">
        <v>12435</v>
      </c>
      <c r="D646" t="s">
        <v>12378</v>
      </c>
      <c r="E646" t="s">
        <v>12379</v>
      </c>
      <c r="F646" t="s">
        <v>1954</v>
      </c>
      <c r="G646" s="150">
        <v>0.8377</v>
      </c>
      <c r="H646" s="150">
        <v>0.8</v>
      </c>
      <c r="I646" s="149">
        <v>0.50945395000000004</v>
      </c>
      <c r="J646" s="111">
        <v>41873</v>
      </c>
      <c r="K646" s="111">
        <v>41771</v>
      </c>
      <c r="L646" s="111">
        <v>42270</v>
      </c>
      <c r="M646" s="111">
        <v>43183</v>
      </c>
      <c r="N646" t="s">
        <v>12111</v>
      </c>
      <c r="O646" t="s">
        <v>13817</v>
      </c>
      <c r="P646" t="s">
        <v>13818</v>
      </c>
    </row>
    <row r="647" spans="1:16" x14ac:dyDescent="0.25">
      <c r="A647" t="s">
        <v>53</v>
      </c>
      <c r="B647" s="167" t="s">
        <v>13820</v>
      </c>
      <c r="C647" s="167" t="s">
        <v>13819</v>
      </c>
      <c r="D647" t="s">
        <v>12378</v>
      </c>
      <c r="E647" t="s">
        <v>12379</v>
      </c>
      <c r="F647" t="s">
        <v>28224</v>
      </c>
      <c r="G647" s="150">
        <v>0.67069999999999996</v>
      </c>
      <c r="H647" s="150">
        <v>0.69</v>
      </c>
      <c r="I647" s="149">
        <v>0.51</v>
      </c>
      <c r="J647" s="111">
        <v>41915</v>
      </c>
      <c r="K647" s="111">
        <v>41871</v>
      </c>
      <c r="L647" s="111">
        <v>42270</v>
      </c>
      <c r="M647" s="111">
        <v>43159</v>
      </c>
      <c r="N647" t="s">
        <v>12111</v>
      </c>
      <c r="O647" t="s">
        <v>13821</v>
      </c>
      <c r="P647" t="s">
        <v>13822</v>
      </c>
    </row>
    <row r="648" spans="1:16" x14ac:dyDescent="0.25">
      <c r="A648" t="s">
        <v>47</v>
      </c>
      <c r="B648" s="167" t="s">
        <v>12493</v>
      </c>
      <c r="C648" s="167" t="s">
        <v>12439</v>
      </c>
      <c r="D648" t="s">
        <v>12378</v>
      </c>
      <c r="E648" t="s">
        <v>12379</v>
      </c>
      <c r="F648" t="s">
        <v>1954</v>
      </c>
      <c r="G648" s="150">
        <v>0.39090000000000003</v>
      </c>
      <c r="H648" s="150">
        <v>0.5</v>
      </c>
      <c r="I648" s="149">
        <v>0.50980921000000001</v>
      </c>
      <c r="J648" s="111">
        <v>41880</v>
      </c>
      <c r="K648" s="111">
        <v>41788</v>
      </c>
      <c r="L648" s="111">
        <v>42270</v>
      </c>
      <c r="M648" s="111">
        <v>43168</v>
      </c>
      <c r="N648" t="s">
        <v>12111</v>
      </c>
      <c r="O648" t="s">
        <v>13823</v>
      </c>
      <c r="P648" t="s">
        <v>13824</v>
      </c>
    </row>
    <row r="649" spans="1:16" x14ac:dyDescent="0.25">
      <c r="A649" t="s">
        <v>47</v>
      </c>
      <c r="B649" s="167" t="s">
        <v>13771</v>
      </c>
      <c r="C649" s="167" t="s">
        <v>12435</v>
      </c>
      <c r="D649" t="s">
        <v>12378</v>
      </c>
      <c r="E649" t="s">
        <v>12379</v>
      </c>
      <c r="F649" t="s">
        <v>1954</v>
      </c>
      <c r="G649" s="150">
        <v>0.24579999999999999</v>
      </c>
      <c r="H649" s="150">
        <v>0.25</v>
      </c>
      <c r="I649" s="149">
        <v>0.50976474000000005</v>
      </c>
      <c r="J649" s="111">
        <v>42065</v>
      </c>
      <c r="K649" s="111">
        <v>41900</v>
      </c>
      <c r="L649" s="111">
        <v>42225</v>
      </c>
      <c r="M649" s="111">
        <v>43256</v>
      </c>
      <c r="N649" t="s">
        <v>12111</v>
      </c>
      <c r="O649" t="s">
        <v>13825</v>
      </c>
      <c r="P649" t="s">
        <v>13826</v>
      </c>
    </row>
    <row r="650" spans="1:16" x14ac:dyDescent="0.25">
      <c r="A650" t="s">
        <v>47</v>
      </c>
      <c r="B650" s="167" t="s">
        <v>13219</v>
      </c>
      <c r="C650" s="167" t="s">
        <v>12435</v>
      </c>
      <c r="D650" t="s">
        <v>12378</v>
      </c>
      <c r="E650" t="s">
        <v>12379</v>
      </c>
      <c r="F650" t="s">
        <v>1954</v>
      </c>
      <c r="G650" s="150">
        <v>0.68099999999999994</v>
      </c>
      <c r="H650" s="150">
        <v>0.35</v>
      </c>
      <c r="I650" s="149">
        <v>0.50894841000000002</v>
      </c>
      <c r="J650" s="111">
        <v>41764</v>
      </c>
      <c r="K650" s="111">
        <v>41631</v>
      </c>
      <c r="L650" s="111">
        <v>42270</v>
      </c>
      <c r="M650" s="111">
        <v>43464</v>
      </c>
      <c r="N650" t="s">
        <v>12111</v>
      </c>
      <c r="O650" t="s">
        <v>13827</v>
      </c>
      <c r="P650" t="s">
        <v>13828</v>
      </c>
    </row>
    <row r="651" spans="1:16" x14ac:dyDescent="0.25">
      <c r="A651" t="s">
        <v>47</v>
      </c>
      <c r="B651" s="167" t="s">
        <v>13246</v>
      </c>
      <c r="C651" s="167" t="s">
        <v>12435</v>
      </c>
      <c r="D651" t="s">
        <v>12378</v>
      </c>
      <c r="E651" t="s">
        <v>12379</v>
      </c>
      <c r="F651" t="s">
        <v>1954</v>
      </c>
      <c r="G651" s="150">
        <v>0.95200000000000007</v>
      </c>
      <c r="H651" s="150">
        <v>0.95</v>
      </c>
      <c r="I651" s="149">
        <v>0.50998935999999995</v>
      </c>
      <c r="J651" s="111">
        <v>41821</v>
      </c>
      <c r="K651" s="111">
        <v>41589</v>
      </c>
      <c r="L651" s="111">
        <v>42270</v>
      </c>
      <c r="M651" s="111">
        <v>43163</v>
      </c>
      <c r="N651" t="s">
        <v>12111</v>
      </c>
      <c r="O651" t="s">
        <v>13829</v>
      </c>
      <c r="P651" t="s">
        <v>13830</v>
      </c>
    </row>
    <row r="652" spans="1:16" x14ac:dyDescent="0.25">
      <c r="A652" t="s">
        <v>47</v>
      </c>
      <c r="B652" s="167" t="s">
        <v>13831</v>
      </c>
      <c r="C652" s="167" t="s">
        <v>12439</v>
      </c>
      <c r="D652" t="s">
        <v>12378</v>
      </c>
      <c r="E652" t="s">
        <v>12379</v>
      </c>
      <c r="F652" t="s">
        <v>1954</v>
      </c>
      <c r="G652" s="150">
        <v>0.59329999999999994</v>
      </c>
      <c r="H652" s="150">
        <v>0.59</v>
      </c>
      <c r="I652" s="149">
        <v>0.51</v>
      </c>
      <c r="J652" s="111">
        <v>41675</v>
      </c>
      <c r="K652" s="111">
        <v>41552</v>
      </c>
      <c r="L652" s="111">
        <v>42225</v>
      </c>
      <c r="M652" s="111">
        <v>43148</v>
      </c>
      <c r="N652" t="s">
        <v>12111</v>
      </c>
      <c r="O652" t="s">
        <v>13832</v>
      </c>
      <c r="P652" t="s">
        <v>13833</v>
      </c>
    </row>
    <row r="653" spans="1:16" x14ac:dyDescent="0.25">
      <c r="A653" t="s">
        <v>47</v>
      </c>
      <c r="B653" s="167" t="s">
        <v>13831</v>
      </c>
      <c r="C653" s="167" t="s">
        <v>12435</v>
      </c>
      <c r="D653" t="s">
        <v>12378</v>
      </c>
      <c r="E653" t="s">
        <v>12379</v>
      </c>
      <c r="F653" t="s">
        <v>1954</v>
      </c>
      <c r="G653" s="150">
        <v>0.67959999999999998</v>
      </c>
      <c r="H653" s="150">
        <v>0.67</v>
      </c>
      <c r="I653" s="149">
        <v>0.51</v>
      </c>
      <c r="J653" s="111">
        <v>41628</v>
      </c>
      <c r="K653" s="111">
        <v>41552</v>
      </c>
      <c r="L653" s="111">
        <v>42225</v>
      </c>
      <c r="M653" s="111">
        <v>43148</v>
      </c>
      <c r="N653" t="s">
        <v>12111</v>
      </c>
      <c r="O653" t="s">
        <v>13834</v>
      </c>
      <c r="P653" t="s">
        <v>13835</v>
      </c>
    </row>
    <row r="654" spans="1:16" x14ac:dyDescent="0.25">
      <c r="A654" t="s">
        <v>47</v>
      </c>
      <c r="B654" s="167" t="s">
        <v>11994</v>
      </c>
      <c r="C654" s="167" t="s">
        <v>12435</v>
      </c>
      <c r="D654" t="s">
        <v>12378</v>
      </c>
      <c r="E654" t="s">
        <v>12379</v>
      </c>
      <c r="F654" t="s">
        <v>1954</v>
      </c>
      <c r="G654" s="150">
        <v>0.96629999999999994</v>
      </c>
      <c r="H654" s="150">
        <v>0.99</v>
      </c>
      <c r="I654" s="149">
        <v>0.50973745999999998</v>
      </c>
      <c r="J654" s="111">
        <v>41734</v>
      </c>
      <c r="K654" s="111">
        <v>41694</v>
      </c>
      <c r="L654" s="111">
        <v>42270</v>
      </c>
      <c r="M654" s="111">
        <v>43151</v>
      </c>
      <c r="N654" t="s">
        <v>12111</v>
      </c>
      <c r="O654" t="s">
        <v>13836</v>
      </c>
      <c r="P654" t="s">
        <v>13837</v>
      </c>
    </row>
    <row r="655" spans="1:16" x14ac:dyDescent="0.25">
      <c r="A655" t="s">
        <v>47</v>
      </c>
      <c r="B655" s="167" t="s">
        <v>13838</v>
      </c>
      <c r="C655" s="167" t="s">
        <v>12498</v>
      </c>
      <c r="D655" t="s">
        <v>12378</v>
      </c>
      <c r="E655" t="s">
        <v>12379</v>
      </c>
      <c r="F655" t="s">
        <v>1954</v>
      </c>
      <c r="G655" s="150">
        <v>0.41320000000000001</v>
      </c>
      <c r="H655" s="150">
        <v>0.4</v>
      </c>
      <c r="I655" s="149">
        <v>0.50999567000000001</v>
      </c>
      <c r="J655" s="111">
        <v>41992</v>
      </c>
      <c r="K655" s="111">
        <v>41902</v>
      </c>
      <c r="L655" s="111">
        <v>42367</v>
      </c>
      <c r="M655" s="111">
        <v>43110</v>
      </c>
      <c r="N655" t="s">
        <v>12111</v>
      </c>
      <c r="O655" t="s">
        <v>13839</v>
      </c>
      <c r="P655" t="s">
        <v>13840</v>
      </c>
    </row>
    <row r="656" spans="1:16" x14ac:dyDescent="0.25">
      <c r="A656" t="s">
        <v>47</v>
      </c>
      <c r="B656" s="167" t="s">
        <v>13841</v>
      </c>
      <c r="C656" s="167" t="s">
        <v>12439</v>
      </c>
      <c r="D656" t="s">
        <v>12378</v>
      </c>
      <c r="E656" t="s">
        <v>12379</v>
      </c>
      <c r="F656" t="s">
        <v>1954</v>
      </c>
      <c r="G656" s="150">
        <v>0.29719999999999996</v>
      </c>
      <c r="H656" s="150">
        <v>0.27</v>
      </c>
      <c r="I656" s="149">
        <v>0.50431020000000004</v>
      </c>
      <c r="J656" s="111">
        <v>41773</v>
      </c>
      <c r="K656" s="111">
        <v>41773</v>
      </c>
      <c r="L656" s="111">
        <v>42270</v>
      </c>
      <c r="M656" s="111">
        <v>43208</v>
      </c>
      <c r="N656" t="s">
        <v>12111</v>
      </c>
      <c r="O656" t="s">
        <v>13842</v>
      </c>
      <c r="P656" t="s">
        <v>13843</v>
      </c>
    </row>
    <row r="657" spans="1:16" x14ac:dyDescent="0.25">
      <c r="A657" t="s">
        <v>47</v>
      </c>
      <c r="B657" s="167" t="s">
        <v>13845</v>
      </c>
      <c r="C657" s="167" t="s">
        <v>13844</v>
      </c>
      <c r="D657" t="s">
        <v>12378</v>
      </c>
      <c r="E657" t="s">
        <v>12379</v>
      </c>
      <c r="F657" t="s">
        <v>1954</v>
      </c>
      <c r="G657" s="150">
        <v>0.32640000000000002</v>
      </c>
      <c r="H657" s="150">
        <v>0.5</v>
      </c>
      <c r="I657" s="149">
        <v>0.51</v>
      </c>
      <c r="J657" s="111">
        <v>41843</v>
      </c>
      <c r="K657" s="111">
        <v>41961</v>
      </c>
      <c r="L657" s="111">
        <v>42600</v>
      </c>
      <c r="M657" s="111">
        <v>43137</v>
      </c>
      <c r="N657" t="s">
        <v>12111</v>
      </c>
      <c r="O657" t="s">
        <v>13846</v>
      </c>
      <c r="P657" t="s">
        <v>13847</v>
      </c>
    </row>
    <row r="658" spans="1:16" x14ac:dyDescent="0.25">
      <c r="A658" t="s">
        <v>67</v>
      </c>
      <c r="B658" s="167" t="s">
        <v>13582</v>
      </c>
      <c r="C658" s="167" t="s">
        <v>12439</v>
      </c>
      <c r="D658" t="s">
        <v>12378</v>
      </c>
      <c r="E658" t="s">
        <v>12379</v>
      </c>
      <c r="F658" t="s">
        <v>1954</v>
      </c>
      <c r="G658" s="150">
        <v>0.70269999999999999</v>
      </c>
      <c r="H658" s="150">
        <v>0.6</v>
      </c>
      <c r="I658" s="149">
        <v>0.50960216999999997</v>
      </c>
      <c r="J658" s="111">
        <v>41673</v>
      </c>
      <c r="K658" s="111">
        <v>41603</v>
      </c>
      <c r="L658" s="111">
        <v>42236</v>
      </c>
      <c r="M658" s="111">
        <v>43344</v>
      </c>
      <c r="N658" t="s">
        <v>12111</v>
      </c>
      <c r="O658" t="s">
        <v>13848</v>
      </c>
      <c r="P658" t="s">
        <v>13849</v>
      </c>
    </row>
    <row r="659" spans="1:16" x14ac:dyDescent="0.25">
      <c r="A659" t="s">
        <v>58</v>
      </c>
      <c r="B659" s="167" t="s">
        <v>13001</v>
      </c>
      <c r="C659" s="167" t="s">
        <v>12435</v>
      </c>
      <c r="D659" t="s">
        <v>12378</v>
      </c>
      <c r="E659" t="s">
        <v>12379</v>
      </c>
      <c r="F659" t="s">
        <v>1954</v>
      </c>
      <c r="G659" s="150">
        <v>0.37140000000000001</v>
      </c>
      <c r="H659" s="150">
        <v>0.5</v>
      </c>
      <c r="I659" s="149">
        <v>0.50921189</v>
      </c>
      <c r="J659" s="111">
        <v>41764</v>
      </c>
      <c r="K659" s="111">
        <v>41774</v>
      </c>
      <c r="L659" s="111">
        <v>42239</v>
      </c>
      <c r="M659" s="111">
        <v>43331</v>
      </c>
      <c r="N659" t="s">
        <v>12111</v>
      </c>
      <c r="O659" t="s">
        <v>13850</v>
      </c>
      <c r="P659" t="s">
        <v>13851</v>
      </c>
    </row>
    <row r="660" spans="1:16" x14ac:dyDescent="0.25">
      <c r="A660" t="s">
        <v>58</v>
      </c>
      <c r="B660" s="167" t="s">
        <v>13852</v>
      </c>
      <c r="C660" s="167" t="s">
        <v>12435</v>
      </c>
      <c r="D660" t="s">
        <v>12378</v>
      </c>
      <c r="E660" t="s">
        <v>12379</v>
      </c>
      <c r="F660" t="s">
        <v>1954</v>
      </c>
      <c r="G660" s="150">
        <v>0.64579999999999993</v>
      </c>
      <c r="H660" s="150">
        <v>1</v>
      </c>
      <c r="I660" s="149">
        <v>0.50964100000000001</v>
      </c>
      <c r="J660" s="111">
        <v>41849</v>
      </c>
      <c r="K660" s="111">
        <v>41911</v>
      </c>
      <c r="L660" s="111">
        <v>42236</v>
      </c>
      <c r="M660" s="111">
        <v>43281</v>
      </c>
      <c r="N660" t="s">
        <v>12111</v>
      </c>
      <c r="O660" t="s">
        <v>13853</v>
      </c>
      <c r="P660" t="s">
        <v>13854</v>
      </c>
    </row>
    <row r="661" spans="1:16" x14ac:dyDescent="0.25">
      <c r="A661" t="s">
        <v>57</v>
      </c>
      <c r="B661" s="167" t="s">
        <v>13855</v>
      </c>
      <c r="C661" s="167" t="s">
        <v>12435</v>
      </c>
      <c r="D661" t="s">
        <v>12378</v>
      </c>
      <c r="E661" t="s">
        <v>12379</v>
      </c>
      <c r="F661" t="s">
        <v>1954</v>
      </c>
      <c r="G661" s="150">
        <v>0.68610000000000004</v>
      </c>
      <c r="H661" s="150">
        <v>0.75</v>
      </c>
      <c r="I661" s="149">
        <v>0.51</v>
      </c>
      <c r="J661" s="111">
        <v>41847</v>
      </c>
      <c r="K661" s="111">
        <v>41771</v>
      </c>
      <c r="L661" s="111">
        <v>42236</v>
      </c>
      <c r="M661" s="111">
        <v>43236</v>
      </c>
      <c r="N661" t="s">
        <v>12111</v>
      </c>
      <c r="O661" t="s">
        <v>13856</v>
      </c>
      <c r="P661" t="s">
        <v>13857</v>
      </c>
    </row>
    <row r="662" spans="1:16" x14ac:dyDescent="0.25">
      <c r="A662" t="s">
        <v>57</v>
      </c>
      <c r="B662" s="167" t="s">
        <v>13858</v>
      </c>
      <c r="C662" s="167" t="s">
        <v>12435</v>
      </c>
      <c r="D662" t="s">
        <v>12378</v>
      </c>
      <c r="E662" t="s">
        <v>12379</v>
      </c>
      <c r="F662" t="s">
        <v>1954</v>
      </c>
      <c r="G662" s="150">
        <v>0.98069999999999991</v>
      </c>
      <c r="H662" s="150">
        <v>0.83</v>
      </c>
      <c r="I662" s="149">
        <v>0.51</v>
      </c>
      <c r="J662" s="111">
        <v>41827</v>
      </c>
      <c r="K662" s="111">
        <v>41736</v>
      </c>
      <c r="L662" s="111">
        <v>42236</v>
      </c>
      <c r="M662" s="111">
        <v>43149</v>
      </c>
      <c r="N662" t="s">
        <v>12111</v>
      </c>
      <c r="O662" t="s">
        <v>13859</v>
      </c>
      <c r="P662" t="s">
        <v>13860</v>
      </c>
    </row>
    <row r="663" spans="1:16" x14ac:dyDescent="0.25">
      <c r="A663" t="s">
        <v>57</v>
      </c>
      <c r="B663" s="167" t="s">
        <v>13861</v>
      </c>
      <c r="C663" s="167" t="s">
        <v>12439</v>
      </c>
      <c r="D663" t="s">
        <v>12378</v>
      </c>
      <c r="E663" t="s">
        <v>12379</v>
      </c>
      <c r="F663" t="s">
        <v>1954</v>
      </c>
      <c r="G663" s="150">
        <v>0.57600000000000007</v>
      </c>
      <c r="H663" s="150">
        <v>0.5</v>
      </c>
      <c r="I663" s="149">
        <v>0.50971750999999998</v>
      </c>
      <c r="J663" s="111">
        <v>41871</v>
      </c>
      <c r="K663" s="111">
        <v>41694</v>
      </c>
      <c r="L663" s="111">
        <v>42246</v>
      </c>
      <c r="M663" s="111">
        <v>43159</v>
      </c>
      <c r="N663" t="s">
        <v>12111</v>
      </c>
      <c r="O663" t="s">
        <v>13862</v>
      </c>
      <c r="P663" t="s">
        <v>13863</v>
      </c>
    </row>
    <row r="664" spans="1:16" x14ac:dyDescent="0.25">
      <c r="A664" t="s">
        <v>57</v>
      </c>
      <c r="B664" s="167" t="s">
        <v>13864</v>
      </c>
      <c r="C664" s="167" t="s">
        <v>12435</v>
      </c>
      <c r="D664" t="s">
        <v>12378</v>
      </c>
      <c r="E664" t="s">
        <v>12379</v>
      </c>
      <c r="F664" t="s">
        <v>1954</v>
      </c>
      <c r="G664" s="150">
        <v>0.23649999999999999</v>
      </c>
      <c r="H664" s="150">
        <v>0.2</v>
      </c>
      <c r="I664" s="149">
        <v>0.51</v>
      </c>
      <c r="J664" s="111">
        <v>42116</v>
      </c>
      <c r="K664" s="111">
        <v>41723</v>
      </c>
      <c r="L664" s="111">
        <v>42246</v>
      </c>
      <c r="M664" s="111">
        <v>43189</v>
      </c>
      <c r="N664" t="s">
        <v>12111</v>
      </c>
      <c r="O664" t="s">
        <v>13865</v>
      </c>
      <c r="P664" t="s">
        <v>13866</v>
      </c>
    </row>
    <row r="665" spans="1:16" x14ac:dyDescent="0.25">
      <c r="A665" t="s">
        <v>48</v>
      </c>
      <c r="B665" s="167" t="s">
        <v>13397</v>
      </c>
      <c r="C665" s="167" t="s">
        <v>12439</v>
      </c>
      <c r="D665" t="s">
        <v>12378</v>
      </c>
      <c r="E665" t="s">
        <v>12379</v>
      </c>
      <c r="F665" t="s">
        <v>1954</v>
      </c>
      <c r="G665" s="150">
        <v>0.53349999999999997</v>
      </c>
      <c r="H665" s="150">
        <v>0.5</v>
      </c>
      <c r="I665" s="149">
        <v>0.50548417000000001</v>
      </c>
      <c r="J665" s="111">
        <v>42034</v>
      </c>
      <c r="K665" s="111">
        <v>41730</v>
      </c>
      <c r="L665" s="111">
        <v>42270</v>
      </c>
      <c r="M665" s="111">
        <v>43221</v>
      </c>
      <c r="N665" t="s">
        <v>12111</v>
      </c>
      <c r="O665" t="s">
        <v>13867</v>
      </c>
      <c r="P665" t="s">
        <v>13868</v>
      </c>
    </row>
    <row r="666" spans="1:16" x14ac:dyDescent="0.25">
      <c r="A666" t="s">
        <v>48</v>
      </c>
      <c r="B666" s="167" t="s">
        <v>12538</v>
      </c>
      <c r="C666" s="167" t="s">
        <v>12435</v>
      </c>
      <c r="D666" t="s">
        <v>12378</v>
      </c>
      <c r="E666" t="s">
        <v>12379</v>
      </c>
      <c r="F666" t="s">
        <v>1954</v>
      </c>
      <c r="G666" s="150">
        <v>0.55720000000000003</v>
      </c>
      <c r="H666" s="150">
        <v>0.53</v>
      </c>
      <c r="I666" s="149">
        <v>0.51</v>
      </c>
      <c r="J666" s="111">
        <v>41894</v>
      </c>
      <c r="K666" s="111">
        <v>41836</v>
      </c>
      <c r="L666" s="111">
        <v>42270</v>
      </c>
      <c r="M666" s="111">
        <v>43190</v>
      </c>
      <c r="N666" t="s">
        <v>12111</v>
      </c>
      <c r="O666" t="s">
        <v>13869</v>
      </c>
      <c r="P666" t="s">
        <v>13870</v>
      </c>
    </row>
    <row r="667" spans="1:16" x14ac:dyDescent="0.25">
      <c r="A667" t="s">
        <v>48</v>
      </c>
      <c r="B667" s="167" t="s">
        <v>13871</v>
      </c>
      <c r="C667" s="167" t="s">
        <v>12435</v>
      </c>
      <c r="D667" t="s">
        <v>12378</v>
      </c>
      <c r="E667" t="s">
        <v>12379</v>
      </c>
      <c r="F667" t="s">
        <v>1954</v>
      </c>
      <c r="G667" s="150">
        <v>0.375</v>
      </c>
      <c r="H667" s="150">
        <v>1</v>
      </c>
      <c r="I667" s="149">
        <v>0.51</v>
      </c>
      <c r="J667" s="111">
        <v>42010</v>
      </c>
      <c r="K667" s="111">
        <v>41590</v>
      </c>
      <c r="L667" s="111">
        <v>42270</v>
      </c>
      <c r="M667" s="111">
        <v>43281</v>
      </c>
      <c r="N667" t="s">
        <v>12111</v>
      </c>
      <c r="O667" t="s">
        <v>13872</v>
      </c>
      <c r="P667" t="s">
        <v>13873</v>
      </c>
    </row>
    <row r="668" spans="1:16" x14ac:dyDescent="0.25">
      <c r="A668" t="s">
        <v>48</v>
      </c>
      <c r="B668" s="167" t="s">
        <v>12421</v>
      </c>
      <c r="C668" s="167" t="s">
        <v>12546</v>
      </c>
      <c r="D668" t="s">
        <v>12378</v>
      </c>
      <c r="E668" t="s">
        <v>12379</v>
      </c>
      <c r="F668" t="s">
        <v>1954</v>
      </c>
      <c r="G668" s="150">
        <v>0.57499999999999996</v>
      </c>
      <c r="H668" s="150">
        <v>0.5</v>
      </c>
      <c r="I668" s="149">
        <v>0.50984541999999999</v>
      </c>
      <c r="J668" s="111">
        <v>41779</v>
      </c>
      <c r="K668" s="111">
        <v>41704</v>
      </c>
      <c r="L668" s="111">
        <v>42270</v>
      </c>
      <c r="M668" s="111">
        <v>43130</v>
      </c>
      <c r="N668" t="s">
        <v>12111</v>
      </c>
      <c r="O668" t="s">
        <v>13874</v>
      </c>
      <c r="P668" t="s">
        <v>13875</v>
      </c>
    </row>
    <row r="669" spans="1:16" x14ac:dyDescent="0.25">
      <c r="A669" t="s">
        <v>48</v>
      </c>
      <c r="B669" s="167" t="s">
        <v>12421</v>
      </c>
      <c r="C669" s="167" t="s">
        <v>12498</v>
      </c>
      <c r="D669" t="s">
        <v>12378</v>
      </c>
      <c r="E669" t="s">
        <v>12379</v>
      </c>
      <c r="F669" t="s">
        <v>1954</v>
      </c>
      <c r="G669" s="150">
        <v>0.35159999999999997</v>
      </c>
      <c r="H669" s="150">
        <v>0.25</v>
      </c>
      <c r="I669" s="149">
        <v>0.50984541999999999</v>
      </c>
      <c r="J669" s="111">
        <v>41779</v>
      </c>
      <c r="K669" s="111">
        <v>41704</v>
      </c>
      <c r="L669" s="111">
        <v>42240</v>
      </c>
      <c r="M669" s="111">
        <v>43211</v>
      </c>
      <c r="N669" t="s">
        <v>12111</v>
      </c>
      <c r="O669" t="s">
        <v>13876</v>
      </c>
      <c r="P669" t="s">
        <v>13877</v>
      </c>
    </row>
    <row r="670" spans="1:16" x14ac:dyDescent="0.25">
      <c r="A670" t="s">
        <v>48</v>
      </c>
      <c r="B670" s="167" t="s">
        <v>12421</v>
      </c>
      <c r="C670" s="167" t="s">
        <v>12435</v>
      </c>
      <c r="D670" t="s">
        <v>12378</v>
      </c>
      <c r="E670" t="s">
        <v>12379</v>
      </c>
      <c r="F670" t="s">
        <v>1954</v>
      </c>
      <c r="G670" s="150">
        <v>0.69689999999999996</v>
      </c>
      <c r="H670" s="150">
        <v>0.62</v>
      </c>
      <c r="I670" s="149">
        <v>0.50984541999999999</v>
      </c>
      <c r="J670" s="111">
        <v>41777</v>
      </c>
      <c r="K670" s="111">
        <v>41704</v>
      </c>
      <c r="L670" s="111">
        <v>42240</v>
      </c>
      <c r="M670" s="111">
        <v>43211</v>
      </c>
      <c r="N670" t="s">
        <v>12111</v>
      </c>
      <c r="O670" t="s">
        <v>13878</v>
      </c>
      <c r="P670" t="s">
        <v>13879</v>
      </c>
    </row>
    <row r="671" spans="1:16" x14ac:dyDescent="0.25">
      <c r="A671" t="s">
        <v>48</v>
      </c>
      <c r="B671" s="167" t="s">
        <v>13880</v>
      </c>
      <c r="C671" s="167" t="s">
        <v>12439</v>
      </c>
      <c r="D671" t="s">
        <v>12378</v>
      </c>
      <c r="E671" t="s">
        <v>12379</v>
      </c>
      <c r="F671" t="s">
        <v>1954</v>
      </c>
      <c r="G671" s="150">
        <v>0.57469999999999999</v>
      </c>
      <c r="H671" s="150">
        <v>0.5</v>
      </c>
      <c r="I671" s="149">
        <v>0.51</v>
      </c>
      <c r="J671" s="111">
        <v>41716</v>
      </c>
      <c r="K671" s="111">
        <v>41626</v>
      </c>
      <c r="L671" s="111">
        <v>42302</v>
      </c>
      <c r="M671" s="111">
        <v>43141</v>
      </c>
      <c r="N671" t="s">
        <v>12111</v>
      </c>
      <c r="O671" t="s">
        <v>13881</v>
      </c>
      <c r="P671" t="s">
        <v>13882</v>
      </c>
    </row>
    <row r="672" spans="1:16" x14ac:dyDescent="0.25">
      <c r="A672" t="s">
        <v>59</v>
      </c>
      <c r="B672" s="167" t="s">
        <v>11935</v>
      </c>
      <c r="C672" s="167" t="s">
        <v>12439</v>
      </c>
      <c r="D672" t="s">
        <v>12378</v>
      </c>
      <c r="E672" t="s">
        <v>12379</v>
      </c>
      <c r="F672" t="s">
        <v>1954</v>
      </c>
      <c r="G672" s="150">
        <v>0.52859999999999996</v>
      </c>
      <c r="H672" s="150">
        <v>0.5</v>
      </c>
      <c r="I672" s="149">
        <v>0.50991728000000003</v>
      </c>
      <c r="J672" s="111">
        <v>41795</v>
      </c>
      <c r="K672" s="111">
        <v>41610</v>
      </c>
      <c r="L672" s="111">
        <v>42270</v>
      </c>
      <c r="M672" s="111">
        <v>43144</v>
      </c>
      <c r="N672" t="s">
        <v>12111</v>
      </c>
      <c r="O672" t="s">
        <v>13883</v>
      </c>
      <c r="P672" t="s">
        <v>13884</v>
      </c>
    </row>
    <row r="673" spans="1:16" x14ac:dyDescent="0.25">
      <c r="A673" t="s">
        <v>59</v>
      </c>
      <c r="B673" s="167" t="s">
        <v>13885</v>
      </c>
      <c r="C673" s="167" t="s">
        <v>12435</v>
      </c>
      <c r="D673" t="s">
        <v>12378</v>
      </c>
      <c r="E673" t="s">
        <v>12379</v>
      </c>
      <c r="F673" t="s">
        <v>1954</v>
      </c>
      <c r="G673" s="150">
        <v>0.51649999999999996</v>
      </c>
      <c r="H673" s="150">
        <v>0.65</v>
      </c>
      <c r="I673" s="149">
        <v>0.49935529000000001</v>
      </c>
      <c r="J673" s="111">
        <v>41673</v>
      </c>
      <c r="K673" s="111">
        <v>41569</v>
      </c>
      <c r="L673" s="111">
        <v>42236</v>
      </c>
      <c r="M673" s="111">
        <v>43465</v>
      </c>
      <c r="N673" t="s">
        <v>12111</v>
      </c>
      <c r="O673" t="s">
        <v>13886</v>
      </c>
      <c r="P673" t="s">
        <v>13887</v>
      </c>
    </row>
    <row r="674" spans="1:16" x14ac:dyDescent="0.25">
      <c r="A674" t="s">
        <v>59</v>
      </c>
      <c r="B674" s="167" t="s">
        <v>13888</v>
      </c>
      <c r="C674" s="167" t="s">
        <v>12439</v>
      </c>
      <c r="D674" t="s">
        <v>12378</v>
      </c>
      <c r="E674" t="s">
        <v>12379</v>
      </c>
      <c r="F674" t="s">
        <v>1954</v>
      </c>
      <c r="G674" s="150">
        <v>0.5071</v>
      </c>
      <c r="H674" s="150">
        <v>0.5</v>
      </c>
      <c r="I674" s="149">
        <v>0.50991728000000003</v>
      </c>
      <c r="J674" s="111">
        <v>41898</v>
      </c>
      <c r="K674" s="111">
        <v>41708</v>
      </c>
      <c r="L674" s="111">
        <v>42270</v>
      </c>
      <c r="M674" s="111">
        <v>43281</v>
      </c>
      <c r="N674" t="s">
        <v>12111</v>
      </c>
      <c r="O674" t="s">
        <v>13889</v>
      </c>
      <c r="P674" t="s">
        <v>13890</v>
      </c>
    </row>
    <row r="675" spans="1:16" x14ac:dyDescent="0.25">
      <c r="A675" t="s">
        <v>59</v>
      </c>
      <c r="B675" s="167" t="s">
        <v>13888</v>
      </c>
      <c r="C675" s="167" t="s">
        <v>12435</v>
      </c>
      <c r="D675" t="s">
        <v>12378</v>
      </c>
      <c r="E675" t="s">
        <v>12379</v>
      </c>
      <c r="F675" t="s">
        <v>1954</v>
      </c>
      <c r="G675" s="150">
        <v>0.52029999999999998</v>
      </c>
      <c r="H675" s="150">
        <v>0.5</v>
      </c>
      <c r="I675" s="149">
        <v>0.50991728000000003</v>
      </c>
      <c r="J675" s="111">
        <v>41898</v>
      </c>
      <c r="K675" s="111">
        <v>41705</v>
      </c>
      <c r="L675" s="111">
        <v>42270</v>
      </c>
      <c r="M675" s="111">
        <v>43281</v>
      </c>
      <c r="N675" t="s">
        <v>12111</v>
      </c>
      <c r="O675" t="s">
        <v>13891</v>
      </c>
      <c r="P675" t="s">
        <v>13892</v>
      </c>
    </row>
    <row r="676" spans="1:16" x14ac:dyDescent="0.25">
      <c r="A676" t="s">
        <v>59</v>
      </c>
      <c r="B676" s="167" t="s">
        <v>13031</v>
      </c>
      <c r="C676" s="167" t="s">
        <v>12435</v>
      </c>
      <c r="D676" t="s">
        <v>12378</v>
      </c>
      <c r="E676" t="s">
        <v>12379</v>
      </c>
      <c r="F676" t="s">
        <v>1954</v>
      </c>
      <c r="G676" s="150">
        <v>0.58150000000000002</v>
      </c>
      <c r="H676" s="150">
        <v>1</v>
      </c>
      <c r="I676" s="149">
        <v>0.50987523999999995</v>
      </c>
      <c r="J676" s="111">
        <v>41613</v>
      </c>
      <c r="K676" s="111">
        <v>41575</v>
      </c>
      <c r="L676" s="111">
        <v>42236</v>
      </c>
      <c r="M676" s="111">
        <v>43281</v>
      </c>
      <c r="N676" t="s">
        <v>12111</v>
      </c>
      <c r="O676" t="s">
        <v>13893</v>
      </c>
      <c r="P676" t="s">
        <v>13894</v>
      </c>
    </row>
    <row r="677" spans="1:16" x14ac:dyDescent="0.25">
      <c r="A677" t="s">
        <v>59</v>
      </c>
      <c r="B677" s="167" t="s">
        <v>13790</v>
      </c>
      <c r="C677" s="167" t="s">
        <v>12435</v>
      </c>
      <c r="D677" t="s">
        <v>12378</v>
      </c>
      <c r="E677" t="s">
        <v>12379</v>
      </c>
      <c r="F677" t="s">
        <v>1954</v>
      </c>
      <c r="G677" s="150">
        <v>0.62309999999999999</v>
      </c>
      <c r="H677" s="150">
        <v>0.61</v>
      </c>
      <c r="I677" s="149">
        <v>0.51</v>
      </c>
      <c r="J677" s="111">
        <v>41928</v>
      </c>
      <c r="K677" s="111">
        <v>41890</v>
      </c>
      <c r="L677" s="111">
        <v>42270</v>
      </c>
      <c r="M677" s="111">
        <v>43251</v>
      </c>
      <c r="N677" t="s">
        <v>12111</v>
      </c>
      <c r="O677" t="s">
        <v>13895</v>
      </c>
      <c r="P677" t="s">
        <v>13896</v>
      </c>
    </row>
    <row r="678" spans="1:16" x14ac:dyDescent="0.25">
      <c r="A678" t="s">
        <v>59</v>
      </c>
      <c r="B678" s="167" t="s">
        <v>13897</v>
      </c>
      <c r="C678" s="167" t="s">
        <v>12435</v>
      </c>
      <c r="D678" t="s">
        <v>12378</v>
      </c>
      <c r="E678" t="s">
        <v>12379</v>
      </c>
      <c r="F678" t="s">
        <v>1954</v>
      </c>
      <c r="G678" s="150">
        <v>0.60680000000000001</v>
      </c>
      <c r="H678" s="150">
        <v>0.5</v>
      </c>
      <c r="I678" s="149">
        <v>0.51</v>
      </c>
      <c r="J678" s="111">
        <v>41841</v>
      </c>
      <c r="K678" s="111">
        <v>41613</v>
      </c>
      <c r="L678" s="111">
        <v>42236</v>
      </c>
      <c r="M678" s="111">
        <v>43250</v>
      </c>
      <c r="N678" t="s">
        <v>12111</v>
      </c>
      <c r="O678" t="s">
        <v>13898</v>
      </c>
      <c r="P678" t="s">
        <v>13899</v>
      </c>
    </row>
    <row r="679" spans="1:16" x14ac:dyDescent="0.25">
      <c r="A679" t="s">
        <v>59</v>
      </c>
      <c r="B679" s="167" t="s">
        <v>13900</v>
      </c>
      <c r="C679" s="167" t="s">
        <v>12498</v>
      </c>
      <c r="D679" t="s">
        <v>12378</v>
      </c>
      <c r="E679" t="s">
        <v>12379</v>
      </c>
      <c r="F679" t="s">
        <v>1954</v>
      </c>
      <c r="G679" s="150">
        <v>0.57710000000000006</v>
      </c>
      <c r="H679" s="150">
        <v>0.5</v>
      </c>
      <c r="I679" s="149">
        <v>0.51</v>
      </c>
      <c r="J679" s="111">
        <v>41848</v>
      </c>
      <c r="K679" s="111">
        <v>41709</v>
      </c>
      <c r="L679" s="111">
        <v>42246</v>
      </c>
      <c r="M679" s="111">
        <v>43160</v>
      </c>
      <c r="N679" t="s">
        <v>12111</v>
      </c>
      <c r="O679" t="s">
        <v>13901</v>
      </c>
      <c r="P679" t="s">
        <v>13902</v>
      </c>
    </row>
    <row r="680" spans="1:16" x14ac:dyDescent="0.25">
      <c r="A680" t="s">
        <v>59</v>
      </c>
      <c r="B680" s="167" t="s">
        <v>13903</v>
      </c>
      <c r="C680" s="167" t="s">
        <v>12498</v>
      </c>
      <c r="D680" t="s">
        <v>12378</v>
      </c>
      <c r="E680" t="s">
        <v>12379</v>
      </c>
      <c r="F680" t="s">
        <v>1954</v>
      </c>
      <c r="G680" s="150">
        <v>0.61880000000000002</v>
      </c>
      <c r="H680" s="150">
        <v>0.5</v>
      </c>
      <c r="I680" s="149">
        <v>0.51</v>
      </c>
      <c r="J680" s="111">
        <v>41733</v>
      </c>
      <c r="K680" s="111">
        <v>41698</v>
      </c>
      <c r="L680" s="111">
        <v>42270</v>
      </c>
      <c r="M680" s="111">
        <v>43172</v>
      </c>
      <c r="N680" t="s">
        <v>12111</v>
      </c>
      <c r="O680" t="s">
        <v>13904</v>
      </c>
      <c r="P680" t="s">
        <v>13905</v>
      </c>
    </row>
    <row r="681" spans="1:16" x14ac:dyDescent="0.25">
      <c r="A681" t="s">
        <v>59</v>
      </c>
      <c r="B681" s="167" t="s">
        <v>13906</v>
      </c>
      <c r="C681" s="167" t="s">
        <v>12435</v>
      </c>
      <c r="D681" t="s">
        <v>12378</v>
      </c>
      <c r="E681" t="s">
        <v>12379</v>
      </c>
      <c r="F681" t="s">
        <v>1954</v>
      </c>
      <c r="G681" s="150">
        <v>0.49030000000000001</v>
      </c>
      <c r="H681" s="150">
        <v>0.6</v>
      </c>
      <c r="I681" s="149">
        <v>0.51</v>
      </c>
      <c r="J681" s="111">
        <v>41792</v>
      </c>
      <c r="K681" s="111">
        <v>41568</v>
      </c>
      <c r="L681" s="111">
        <v>42236</v>
      </c>
      <c r="M681" s="111">
        <v>43388</v>
      </c>
      <c r="N681" t="s">
        <v>12111</v>
      </c>
      <c r="O681" t="s">
        <v>13907</v>
      </c>
      <c r="P681" t="s">
        <v>13908</v>
      </c>
    </row>
    <row r="682" spans="1:16" x14ac:dyDescent="0.25">
      <c r="A682" t="s">
        <v>59</v>
      </c>
      <c r="B682" s="167" t="s">
        <v>13909</v>
      </c>
      <c r="C682" s="167" t="s">
        <v>12546</v>
      </c>
      <c r="D682" t="s">
        <v>12378</v>
      </c>
      <c r="E682" t="s">
        <v>12379</v>
      </c>
      <c r="F682" t="s">
        <v>1954</v>
      </c>
      <c r="G682" s="150">
        <v>0.5444</v>
      </c>
      <c r="H682" s="150">
        <v>0.5</v>
      </c>
      <c r="I682" s="149">
        <v>0.51</v>
      </c>
      <c r="J682" s="111">
        <v>41820</v>
      </c>
      <c r="K682" s="111">
        <v>41624</v>
      </c>
      <c r="L682" s="111">
        <v>42270</v>
      </c>
      <c r="M682" s="111">
        <v>43350</v>
      </c>
      <c r="N682" t="s">
        <v>12111</v>
      </c>
      <c r="O682" t="s">
        <v>13910</v>
      </c>
      <c r="P682" t="s">
        <v>13911</v>
      </c>
    </row>
    <row r="683" spans="1:16" x14ac:dyDescent="0.25">
      <c r="A683" t="s">
        <v>59</v>
      </c>
      <c r="B683" s="167" t="s">
        <v>13451</v>
      </c>
      <c r="C683" s="167" t="s">
        <v>13912</v>
      </c>
      <c r="D683" t="s">
        <v>12378</v>
      </c>
      <c r="E683" t="s">
        <v>12379</v>
      </c>
      <c r="F683" t="s">
        <v>28224</v>
      </c>
      <c r="G683" s="150">
        <v>0.63770000000000004</v>
      </c>
      <c r="H683" s="150">
        <v>0.63</v>
      </c>
      <c r="I683" s="149">
        <v>0.50869790000000004</v>
      </c>
      <c r="J683" s="111">
        <v>41887</v>
      </c>
      <c r="K683" s="111">
        <v>41590</v>
      </c>
      <c r="L683" s="111">
        <v>42270</v>
      </c>
      <c r="M683" s="111">
        <v>43239</v>
      </c>
      <c r="N683" t="s">
        <v>12111</v>
      </c>
      <c r="O683" t="s">
        <v>13913</v>
      </c>
      <c r="P683" t="s">
        <v>13914</v>
      </c>
    </row>
    <row r="684" spans="1:16" x14ac:dyDescent="0.25">
      <c r="A684" t="s">
        <v>59</v>
      </c>
      <c r="B684" s="167" t="s">
        <v>13915</v>
      </c>
      <c r="C684" s="167" t="s">
        <v>12439</v>
      </c>
      <c r="D684" t="s">
        <v>12378</v>
      </c>
      <c r="E684" t="s">
        <v>12379</v>
      </c>
      <c r="F684" t="s">
        <v>1954</v>
      </c>
      <c r="G684" s="150">
        <v>0.5464</v>
      </c>
      <c r="H684" s="150">
        <v>0.5</v>
      </c>
      <c r="I684" s="149">
        <v>0.47550622999999997</v>
      </c>
      <c r="J684" s="111">
        <v>41713</v>
      </c>
      <c r="K684" s="111">
        <v>41613</v>
      </c>
      <c r="L684" s="111">
        <v>42239</v>
      </c>
      <c r="M684" s="111">
        <v>43227</v>
      </c>
      <c r="N684" t="s">
        <v>12111</v>
      </c>
      <c r="O684" t="s">
        <v>13916</v>
      </c>
      <c r="P684" t="s">
        <v>13917</v>
      </c>
    </row>
    <row r="685" spans="1:16" x14ac:dyDescent="0.25">
      <c r="A685" t="s">
        <v>52</v>
      </c>
      <c r="B685" s="167" t="s">
        <v>13456</v>
      </c>
      <c r="C685" s="167" t="s">
        <v>12435</v>
      </c>
      <c r="D685" t="s">
        <v>12378</v>
      </c>
      <c r="E685" t="s">
        <v>12379</v>
      </c>
      <c r="F685" t="s">
        <v>1954</v>
      </c>
      <c r="G685" s="150">
        <v>0.95330000000000004</v>
      </c>
      <c r="H685" s="150">
        <v>0.95</v>
      </c>
      <c r="I685" s="149">
        <v>0.51</v>
      </c>
      <c r="J685" s="111">
        <v>41947</v>
      </c>
      <c r="K685" s="111">
        <v>41654</v>
      </c>
      <c r="L685" s="111">
        <v>42270</v>
      </c>
      <c r="M685" s="111">
        <v>43160</v>
      </c>
      <c r="N685" t="s">
        <v>12111</v>
      </c>
      <c r="O685" t="s">
        <v>13918</v>
      </c>
      <c r="P685" t="s">
        <v>13919</v>
      </c>
    </row>
    <row r="686" spans="1:16" x14ac:dyDescent="0.25">
      <c r="A686" t="s">
        <v>52</v>
      </c>
      <c r="B686" s="167" t="s">
        <v>12562</v>
      </c>
      <c r="C686" s="167" t="s">
        <v>12498</v>
      </c>
      <c r="D686" t="s">
        <v>12378</v>
      </c>
      <c r="E686" t="s">
        <v>12379</v>
      </c>
      <c r="F686" t="s">
        <v>1954</v>
      </c>
      <c r="G686" s="150">
        <v>0.44520000000000004</v>
      </c>
      <c r="H686" s="150">
        <v>0.5</v>
      </c>
      <c r="I686" s="149">
        <v>0.51</v>
      </c>
      <c r="J686" s="111">
        <v>41844</v>
      </c>
      <c r="K686" s="111">
        <v>41698</v>
      </c>
      <c r="L686" s="111">
        <v>42270</v>
      </c>
      <c r="M686" s="111">
        <v>43424</v>
      </c>
      <c r="N686" t="s">
        <v>12111</v>
      </c>
      <c r="O686" t="s">
        <v>13920</v>
      </c>
      <c r="P686" t="s">
        <v>13921</v>
      </c>
    </row>
    <row r="687" spans="1:16" x14ac:dyDescent="0.25">
      <c r="A687" t="s">
        <v>52</v>
      </c>
      <c r="B687" s="167" t="s">
        <v>13459</v>
      </c>
      <c r="C687" s="167" t="s">
        <v>13844</v>
      </c>
      <c r="D687" t="s">
        <v>12378</v>
      </c>
      <c r="E687" t="s">
        <v>12379</v>
      </c>
      <c r="F687" t="s">
        <v>1954</v>
      </c>
      <c r="G687" s="150">
        <v>0.66909999999999992</v>
      </c>
      <c r="H687" s="150">
        <v>0.6</v>
      </c>
      <c r="I687" s="149">
        <v>0.50992868999999996</v>
      </c>
      <c r="J687" s="111">
        <v>41738</v>
      </c>
      <c r="K687" s="111">
        <v>41615</v>
      </c>
      <c r="L687" s="111">
        <v>42270</v>
      </c>
      <c r="M687" s="111">
        <v>43383</v>
      </c>
      <c r="N687" t="s">
        <v>12111</v>
      </c>
      <c r="O687" t="s">
        <v>13922</v>
      </c>
      <c r="P687" t="s">
        <v>13923</v>
      </c>
    </row>
    <row r="688" spans="1:16" x14ac:dyDescent="0.25">
      <c r="A688" t="s">
        <v>52</v>
      </c>
      <c r="B688" s="167" t="s">
        <v>13459</v>
      </c>
      <c r="C688" s="167" t="s">
        <v>12435</v>
      </c>
      <c r="D688" t="s">
        <v>12378</v>
      </c>
      <c r="E688" t="s">
        <v>12379</v>
      </c>
      <c r="F688" t="s">
        <v>1954</v>
      </c>
      <c r="G688" s="150">
        <v>0.2457</v>
      </c>
      <c r="H688" s="150">
        <v>0.2</v>
      </c>
      <c r="I688" s="149">
        <v>0.50988865000000005</v>
      </c>
      <c r="J688" s="111">
        <v>41736</v>
      </c>
      <c r="K688" s="111">
        <v>41615</v>
      </c>
      <c r="L688" s="111">
        <v>42270</v>
      </c>
      <c r="M688" s="111">
        <v>43383</v>
      </c>
      <c r="N688" t="s">
        <v>12111</v>
      </c>
      <c r="O688" t="s">
        <v>13924</v>
      </c>
      <c r="P688" t="s">
        <v>13925</v>
      </c>
    </row>
    <row r="689" spans="1:16" x14ac:dyDescent="0.25">
      <c r="A689" t="s">
        <v>48</v>
      </c>
      <c r="B689" s="167" t="s">
        <v>13675</v>
      </c>
      <c r="C689" s="167" t="s">
        <v>12498</v>
      </c>
      <c r="D689" t="s">
        <v>12378</v>
      </c>
      <c r="E689" t="s">
        <v>12379</v>
      </c>
      <c r="F689" t="s">
        <v>1954</v>
      </c>
      <c r="G689" s="150">
        <v>0.1598</v>
      </c>
      <c r="H689" s="150">
        <v>0.25</v>
      </c>
      <c r="I689" s="149">
        <v>0.50956396999999998</v>
      </c>
      <c r="J689" s="111">
        <v>41881</v>
      </c>
      <c r="K689" s="111">
        <v>41775</v>
      </c>
      <c r="L689" s="111">
        <v>42236</v>
      </c>
      <c r="M689" s="111">
        <v>43373</v>
      </c>
      <c r="N689" t="s">
        <v>12111</v>
      </c>
      <c r="O689" t="s">
        <v>13926</v>
      </c>
      <c r="P689" t="s">
        <v>13927</v>
      </c>
    </row>
    <row r="690" spans="1:16" x14ac:dyDescent="0.25">
      <c r="A690" t="s">
        <v>48</v>
      </c>
      <c r="B690" s="167" t="s">
        <v>13675</v>
      </c>
      <c r="C690" s="167" t="s">
        <v>12439</v>
      </c>
      <c r="D690" t="s">
        <v>12378</v>
      </c>
      <c r="E690" t="s">
        <v>12379</v>
      </c>
      <c r="F690" t="s">
        <v>1954</v>
      </c>
      <c r="G690" s="150">
        <v>0.90659999999999996</v>
      </c>
      <c r="H690" s="150">
        <v>0.88</v>
      </c>
      <c r="I690" s="149">
        <v>0.50956396999999998</v>
      </c>
      <c r="J690" s="111">
        <v>41881</v>
      </c>
      <c r="K690" s="111">
        <v>41775</v>
      </c>
      <c r="L690" s="111">
        <v>42236</v>
      </c>
      <c r="M690" s="111">
        <v>43373</v>
      </c>
      <c r="N690" t="s">
        <v>12111</v>
      </c>
      <c r="O690" t="s">
        <v>13928</v>
      </c>
      <c r="P690" t="s">
        <v>13929</v>
      </c>
    </row>
    <row r="691" spans="1:16" x14ac:dyDescent="0.25">
      <c r="A691" t="s">
        <v>52</v>
      </c>
      <c r="B691" s="167" t="s">
        <v>13621</v>
      </c>
      <c r="C691" s="167" t="s">
        <v>13930</v>
      </c>
      <c r="D691" t="s">
        <v>12378</v>
      </c>
      <c r="E691" t="s">
        <v>12379</v>
      </c>
      <c r="F691" t="s">
        <v>28224</v>
      </c>
      <c r="G691" s="150">
        <v>0.58719999999999994</v>
      </c>
      <c r="H691" s="150">
        <v>0.52400000000000002</v>
      </c>
      <c r="I691" s="149">
        <v>0.50996487999999995</v>
      </c>
      <c r="J691" s="111">
        <v>41856</v>
      </c>
      <c r="K691" s="111">
        <v>41659</v>
      </c>
      <c r="L691" s="111">
        <v>42236</v>
      </c>
      <c r="M691" s="111">
        <v>43189</v>
      </c>
      <c r="N691" t="s">
        <v>12111</v>
      </c>
      <c r="O691" t="s">
        <v>13931</v>
      </c>
      <c r="P691" t="s">
        <v>13932</v>
      </c>
    </row>
    <row r="692" spans="1:16" x14ac:dyDescent="0.25">
      <c r="A692" t="s">
        <v>52</v>
      </c>
      <c r="B692" s="167" t="s">
        <v>13467</v>
      </c>
      <c r="C692" s="167" t="s">
        <v>12435</v>
      </c>
      <c r="D692" t="s">
        <v>12378</v>
      </c>
      <c r="E692" t="s">
        <v>12379</v>
      </c>
      <c r="F692" t="s">
        <v>1954</v>
      </c>
      <c r="G692" s="150">
        <v>0.59240000000000004</v>
      </c>
      <c r="H692" s="150">
        <v>0.64</v>
      </c>
      <c r="I692" s="149">
        <v>0.50995798999999997</v>
      </c>
      <c r="J692" s="111">
        <v>41730</v>
      </c>
      <c r="K692" s="111">
        <v>41565</v>
      </c>
      <c r="L692" s="111">
        <v>42270</v>
      </c>
      <c r="M692" s="111">
        <v>43130</v>
      </c>
      <c r="N692" t="s">
        <v>12111</v>
      </c>
      <c r="O692" t="s">
        <v>13933</v>
      </c>
      <c r="P692" t="s">
        <v>13934</v>
      </c>
    </row>
    <row r="693" spans="1:16" x14ac:dyDescent="0.25">
      <c r="A693" t="s">
        <v>52</v>
      </c>
      <c r="B693" s="167" t="s">
        <v>13048</v>
      </c>
      <c r="C693" s="167" t="s">
        <v>12439</v>
      </c>
      <c r="D693" t="s">
        <v>12378</v>
      </c>
      <c r="E693" t="s">
        <v>12379</v>
      </c>
      <c r="F693" t="s">
        <v>1954</v>
      </c>
      <c r="G693" s="150">
        <v>0.32619999999999999</v>
      </c>
      <c r="H693" s="150">
        <v>0.5</v>
      </c>
      <c r="I693" s="149">
        <v>0.51</v>
      </c>
      <c r="J693" s="111">
        <v>41879</v>
      </c>
      <c r="K693" s="111">
        <v>41656</v>
      </c>
      <c r="L693" s="111">
        <v>42270</v>
      </c>
      <c r="M693" s="111">
        <v>43343</v>
      </c>
      <c r="N693" t="s">
        <v>12111</v>
      </c>
      <c r="O693" t="s">
        <v>13935</v>
      </c>
      <c r="P693" t="s">
        <v>13936</v>
      </c>
    </row>
    <row r="694" spans="1:16" x14ac:dyDescent="0.25">
      <c r="A694" t="s">
        <v>52</v>
      </c>
      <c r="B694" s="167" t="s">
        <v>13481</v>
      </c>
      <c r="C694" s="167" t="s">
        <v>12498</v>
      </c>
      <c r="D694" t="s">
        <v>12378</v>
      </c>
      <c r="E694" t="s">
        <v>12379</v>
      </c>
      <c r="F694" t="s">
        <v>1954</v>
      </c>
      <c r="G694" s="150">
        <v>0.43680000000000002</v>
      </c>
      <c r="H694" s="150">
        <v>0.75</v>
      </c>
      <c r="I694" s="149">
        <v>0.5099804</v>
      </c>
      <c r="J694" s="111">
        <v>41901</v>
      </c>
      <c r="K694" s="111">
        <v>41642</v>
      </c>
      <c r="L694" s="111">
        <v>42367</v>
      </c>
      <c r="M694" s="111">
        <v>43342</v>
      </c>
      <c r="N694" t="s">
        <v>12111</v>
      </c>
      <c r="O694" t="s">
        <v>13937</v>
      </c>
      <c r="P694" t="s">
        <v>13938</v>
      </c>
    </row>
    <row r="695" spans="1:16" x14ac:dyDescent="0.25">
      <c r="A695" t="s">
        <v>52</v>
      </c>
      <c r="B695" s="167" t="s">
        <v>13485</v>
      </c>
      <c r="C695" s="167" t="s">
        <v>13939</v>
      </c>
      <c r="D695" t="s">
        <v>12378</v>
      </c>
      <c r="E695" t="s">
        <v>12379</v>
      </c>
      <c r="F695" t="s">
        <v>28223</v>
      </c>
      <c r="G695" s="150">
        <v>0.503</v>
      </c>
      <c r="H695" s="150">
        <v>0.5</v>
      </c>
      <c r="I695" s="149">
        <v>0.50996375999999999</v>
      </c>
      <c r="J695" s="111">
        <v>42014</v>
      </c>
      <c r="K695" s="111">
        <v>41752</v>
      </c>
      <c r="L695" s="111">
        <v>42372</v>
      </c>
      <c r="M695" s="111">
        <v>43151</v>
      </c>
      <c r="N695" t="s">
        <v>12111</v>
      </c>
      <c r="O695" t="s">
        <v>13940</v>
      </c>
      <c r="P695" t="s">
        <v>13941</v>
      </c>
    </row>
    <row r="696" spans="1:16" x14ac:dyDescent="0.25">
      <c r="A696" t="s">
        <v>56</v>
      </c>
      <c r="B696" s="167" t="s">
        <v>13942</v>
      </c>
      <c r="C696" s="167" t="s">
        <v>12439</v>
      </c>
      <c r="D696" t="s">
        <v>12378</v>
      </c>
      <c r="E696" t="s">
        <v>12379</v>
      </c>
      <c r="F696" t="s">
        <v>1954</v>
      </c>
      <c r="G696" s="150">
        <v>0.43969999999999998</v>
      </c>
      <c r="H696" s="150">
        <v>0.5</v>
      </c>
      <c r="I696" s="149">
        <v>0.50966586000000003</v>
      </c>
      <c r="J696" s="111">
        <v>41658</v>
      </c>
      <c r="K696" s="111">
        <v>41659</v>
      </c>
      <c r="L696" s="111">
        <v>42270</v>
      </c>
      <c r="M696" s="111">
        <v>43159</v>
      </c>
      <c r="N696" t="s">
        <v>12111</v>
      </c>
      <c r="O696" t="s">
        <v>13943</v>
      </c>
      <c r="P696" t="s">
        <v>13944</v>
      </c>
    </row>
    <row r="697" spans="1:16" x14ac:dyDescent="0.25">
      <c r="A697" t="s">
        <v>56</v>
      </c>
      <c r="B697" s="167" t="s">
        <v>13942</v>
      </c>
      <c r="C697" s="167" t="s">
        <v>12435</v>
      </c>
      <c r="D697" t="s">
        <v>12378</v>
      </c>
      <c r="E697" t="s">
        <v>12379</v>
      </c>
      <c r="F697" t="s">
        <v>1954</v>
      </c>
      <c r="G697" s="150">
        <v>0.62170000000000003</v>
      </c>
      <c r="H697" s="150">
        <v>0.5</v>
      </c>
      <c r="I697" s="149">
        <v>0.50999908000000005</v>
      </c>
      <c r="J697" s="111">
        <v>41658</v>
      </c>
      <c r="K697" s="111">
        <v>41659</v>
      </c>
      <c r="L697" s="111">
        <v>42270</v>
      </c>
      <c r="M697" s="111">
        <v>43159</v>
      </c>
      <c r="N697" t="s">
        <v>12111</v>
      </c>
      <c r="O697" t="s">
        <v>13945</v>
      </c>
      <c r="P697" t="s">
        <v>13946</v>
      </c>
    </row>
    <row r="698" spans="1:16" x14ac:dyDescent="0.25">
      <c r="A698" t="s">
        <v>56</v>
      </c>
      <c r="B698" s="167" t="s">
        <v>13948</v>
      </c>
      <c r="C698" s="167" t="s">
        <v>13947</v>
      </c>
      <c r="D698" t="s">
        <v>12378</v>
      </c>
      <c r="E698" t="s">
        <v>12379</v>
      </c>
      <c r="F698" t="s">
        <v>28224</v>
      </c>
      <c r="G698" s="150">
        <v>0.56119999999999992</v>
      </c>
      <c r="H698" s="150">
        <v>0.5</v>
      </c>
      <c r="I698" s="149">
        <v>0.50891682000000005</v>
      </c>
      <c r="J698" s="111">
        <v>41836</v>
      </c>
      <c r="K698" s="111">
        <v>41694</v>
      </c>
      <c r="L698" s="111">
        <v>42236</v>
      </c>
      <c r="M698" s="111">
        <v>43206</v>
      </c>
      <c r="N698" t="s">
        <v>12111</v>
      </c>
      <c r="O698" t="s">
        <v>13949</v>
      </c>
      <c r="P698" t="s">
        <v>13950</v>
      </c>
    </row>
    <row r="699" spans="1:16" x14ac:dyDescent="0.25">
      <c r="A699" t="s">
        <v>56</v>
      </c>
      <c r="B699" s="167" t="s">
        <v>13948</v>
      </c>
      <c r="C699" s="167" t="s">
        <v>13951</v>
      </c>
      <c r="D699" t="s">
        <v>12378</v>
      </c>
      <c r="E699" t="s">
        <v>12379</v>
      </c>
      <c r="F699" t="s">
        <v>28224</v>
      </c>
      <c r="G699" s="150">
        <v>0.56930000000000003</v>
      </c>
      <c r="H699" s="150">
        <v>0.6</v>
      </c>
      <c r="I699" s="149">
        <v>0.50891682000000005</v>
      </c>
      <c r="J699" s="111">
        <v>41836</v>
      </c>
      <c r="K699" s="111">
        <v>41694</v>
      </c>
      <c r="L699" s="111">
        <v>42236</v>
      </c>
      <c r="M699" s="111">
        <v>43206</v>
      </c>
      <c r="N699" t="s">
        <v>12111</v>
      </c>
      <c r="O699" t="s">
        <v>13952</v>
      </c>
      <c r="P699" t="s">
        <v>13953</v>
      </c>
    </row>
    <row r="700" spans="1:16" x14ac:dyDescent="0.25">
      <c r="A700" t="s">
        <v>64</v>
      </c>
      <c r="B700" s="167" t="s">
        <v>13954</v>
      </c>
      <c r="C700" s="167" t="s">
        <v>12439</v>
      </c>
      <c r="D700" t="s">
        <v>12378</v>
      </c>
      <c r="E700" t="s">
        <v>12379</v>
      </c>
      <c r="F700" t="s">
        <v>1954</v>
      </c>
      <c r="G700" s="150">
        <v>0.38350000000000001</v>
      </c>
      <c r="H700" s="150">
        <v>0.5</v>
      </c>
      <c r="I700" s="149">
        <v>0.51</v>
      </c>
      <c r="J700" s="111">
        <v>41749</v>
      </c>
      <c r="K700" s="111">
        <v>41746</v>
      </c>
      <c r="L700" s="111">
        <v>42235</v>
      </c>
      <c r="M700" s="111">
        <v>43444</v>
      </c>
      <c r="N700" t="s">
        <v>12111</v>
      </c>
      <c r="O700" t="s">
        <v>13955</v>
      </c>
      <c r="P700" t="s">
        <v>13956</v>
      </c>
    </row>
    <row r="701" spans="1:16" x14ac:dyDescent="0.25">
      <c r="A701" t="s">
        <v>51</v>
      </c>
      <c r="B701" s="167" t="s">
        <v>13957</v>
      </c>
      <c r="C701" s="167" t="s">
        <v>12608</v>
      </c>
      <c r="D701" t="s">
        <v>12378</v>
      </c>
      <c r="E701" t="s">
        <v>12379</v>
      </c>
      <c r="F701" t="s">
        <v>1954</v>
      </c>
      <c r="G701" s="150">
        <v>0.89939999999999998</v>
      </c>
      <c r="H701" s="150">
        <v>0.88</v>
      </c>
      <c r="I701" s="149">
        <v>0.50052434000000001</v>
      </c>
      <c r="J701" s="111">
        <v>41691</v>
      </c>
      <c r="K701" s="111">
        <v>41649</v>
      </c>
      <c r="L701" s="111">
        <v>42236</v>
      </c>
      <c r="M701" s="111">
        <v>43299</v>
      </c>
      <c r="N701" t="s">
        <v>12111</v>
      </c>
      <c r="O701" t="s">
        <v>13958</v>
      </c>
      <c r="P701" t="s">
        <v>13959</v>
      </c>
    </row>
    <row r="702" spans="1:16" x14ac:dyDescent="0.25">
      <c r="A702" t="s">
        <v>51</v>
      </c>
      <c r="B702" s="167" t="s">
        <v>13961</v>
      </c>
      <c r="C702" s="167" t="s">
        <v>13960</v>
      </c>
      <c r="D702" t="s">
        <v>12378</v>
      </c>
      <c r="E702" t="s">
        <v>12379</v>
      </c>
      <c r="F702" t="s">
        <v>1954</v>
      </c>
      <c r="G702" s="150">
        <v>0.75919999999999999</v>
      </c>
      <c r="H702" s="150">
        <v>0.61</v>
      </c>
      <c r="I702" s="149">
        <v>0.51</v>
      </c>
      <c r="J702" s="111">
        <v>41995</v>
      </c>
      <c r="K702" s="111">
        <v>41843</v>
      </c>
      <c r="L702" s="111">
        <v>42236</v>
      </c>
      <c r="M702" s="111">
        <v>43363</v>
      </c>
      <c r="N702" t="s">
        <v>12111</v>
      </c>
      <c r="O702" t="s">
        <v>13962</v>
      </c>
      <c r="P702" t="s">
        <v>13963</v>
      </c>
    </row>
    <row r="703" spans="1:16" x14ac:dyDescent="0.25">
      <c r="A703" t="s">
        <v>51</v>
      </c>
      <c r="B703" s="167" t="s">
        <v>13961</v>
      </c>
      <c r="C703" s="167" t="s">
        <v>12649</v>
      </c>
      <c r="D703" t="s">
        <v>12378</v>
      </c>
      <c r="E703" t="s">
        <v>12379</v>
      </c>
      <c r="F703" t="s">
        <v>1954</v>
      </c>
      <c r="G703" s="150">
        <v>0.40380000000000005</v>
      </c>
      <c r="H703" s="150">
        <v>0.25</v>
      </c>
      <c r="I703" s="149">
        <v>0.51</v>
      </c>
      <c r="J703" s="111">
        <v>41995</v>
      </c>
      <c r="K703" s="111">
        <v>41843</v>
      </c>
      <c r="L703" s="111">
        <v>42236</v>
      </c>
      <c r="M703" s="111">
        <v>43363</v>
      </c>
      <c r="N703" t="s">
        <v>12111</v>
      </c>
      <c r="O703" t="s">
        <v>13964</v>
      </c>
      <c r="P703" t="s">
        <v>13965</v>
      </c>
    </row>
    <row r="704" spans="1:16" x14ac:dyDescent="0.25">
      <c r="A704" t="s">
        <v>51</v>
      </c>
      <c r="B704" s="167" t="s">
        <v>13961</v>
      </c>
      <c r="C704" s="167" t="s">
        <v>12608</v>
      </c>
      <c r="D704" t="s">
        <v>12378</v>
      </c>
      <c r="E704" t="s">
        <v>12379</v>
      </c>
      <c r="F704" t="s">
        <v>1954</v>
      </c>
      <c r="G704" s="150">
        <v>0.82299999999999995</v>
      </c>
      <c r="H704" s="150">
        <v>0.25</v>
      </c>
      <c r="I704" s="149">
        <v>0.51</v>
      </c>
      <c r="J704" s="111">
        <v>41995</v>
      </c>
      <c r="K704" s="111">
        <v>41843</v>
      </c>
      <c r="L704" s="111">
        <v>42236</v>
      </c>
      <c r="M704" s="111">
        <v>43363</v>
      </c>
      <c r="N704" t="s">
        <v>12111</v>
      </c>
      <c r="O704" t="s">
        <v>13966</v>
      </c>
      <c r="P704" t="s">
        <v>13967</v>
      </c>
    </row>
    <row r="705" spans="1:16" x14ac:dyDescent="0.25">
      <c r="A705" t="s">
        <v>47</v>
      </c>
      <c r="B705" s="167" t="s">
        <v>13968</v>
      </c>
      <c r="C705" s="167" t="s">
        <v>12608</v>
      </c>
      <c r="D705" t="s">
        <v>12378</v>
      </c>
      <c r="E705" t="s">
        <v>12379</v>
      </c>
      <c r="F705" t="s">
        <v>1954</v>
      </c>
      <c r="G705" s="150">
        <v>0.43469999999999998</v>
      </c>
      <c r="H705" s="150">
        <v>0.5</v>
      </c>
      <c r="I705" s="149">
        <v>0.49697222000000002</v>
      </c>
      <c r="J705" s="111">
        <v>41894</v>
      </c>
      <c r="K705" s="111">
        <v>41816</v>
      </c>
      <c r="L705" s="111">
        <v>42225</v>
      </c>
      <c r="M705" s="111">
        <v>43220</v>
      </c>
      <c r="N705" t="s">
        <v>12111</v>
      </c>
      <c r="O705" t="s">
        <v>13969</v>
      </c>
      <c r="P705" t="s">
        <v>13970</v>
      </c>
    </row>
    <row r="706" spans="1:16" x14ac:dyDescent="0.25">
      <c r="A706" t="s">
        <v>47</v>
      </c>
      <c r="B706" s="167" t="s">
        <v>13971</v>
      </c>
      <c r="C706" s="167" t="s">
        <v>12608</v>
      </c>
      <c r="D706" t="s">
        <v>12378</v>
      </c>
      <c r="E706" t="s">
        <v>12379</v>
      </c>
      <c r="F706" t="s">
        <v>1954</v>
      </c>
      <c r="G706" s="150">
        <v>0.97250000000000003</v>
      </c>
      <c r="H706" s="150">
        <v>0.88</v>
      </c>
      <c r="I706" s="149">
        <v>0.50973745999999998</v>
      </c>
      <c r="J706" s="111">
        <v>41925</v>
      </c>
      <c r="K706" s="111">
        <v>41823</v>
      </c>
      <c r="L706" s="111">
        <v>42302</v>
      </c>
      <c r="M706" s="111">
        <v>43130</v>
      </c>
      <c r="N706" t="s">
        <v>12111</v>
      </c>
      <c r="O706" t="s">
        <v>13972</v>
      </c>
      <c r="P706" t="s">
        <v>13973</v>
      </c>
    </row>
    <row r="707" spans="1:16" x14ac:dyDescent="0.25">
      <c r="A707" t="s">
        <v>58</v>
      </c>
      <c r="B707" s="167" t="s">
        <v>13975</v>
      </c>
      <c r="C707" s="167" t="s">
        <v>13974</v>
      </c>
      <c r="D707" t="s">
        <v>12378</v>
      </c>
      <c r="E707" t="s">
        <v>12379</v>
      </c>
      <c r="F707" t="s">
        <v>28224</v>
      </c>
      <c r="G707" s="150">
        <v>0.28350000000000003</v>
      </c>
      <c r="H707" s="150">
        <v>0.87919999999999998</v>
      </c>
      <c r="I707" s="149">
        <v>0.50992157999999999</v>
      </c>
      <c r="J707" s="111">
        <v>41901</v>
      </c>
      <c r="K707" s="111">
        <v>41653</v>
      </c>
      <c r="L707" s="111">
        <v>42246</v>
      </c>
      <c r="M707" s="111">
        <v>43151</v>
      </c>
      <c r="N707" t="s">
        <v>12111</v>
      </c>
      <c r="O707" t="s">
        <v>13976</v>
      </c>
      <c r="P707" t="s">
        <v>13977</v>
      </c>
    </row>
    <row r="708" spans="1:16" x14ac:dyDescent="0.25">
      <c r="A708" t="s">
        <v>48</v>
      </c>
      <c r="B708" s="167" t="s">
        <v>13979</v>
      </c>
      <c r="C708" s="167" t="s">
        <v>13978</v>
      </c>
      <c r="D708" t="s">
        <v>12378</v>
      </c>
      <c r="E708" t="s">
        <v>12379</v>
      </c>
      <c r="F708" t="s">
        <v>28227</v>
      </c>
      <c r="G708" s="150">
        <v>0.29899999999999999</v>
      </c>
      <c r="H708" s="150">
        <v>0.25</v>
      </c>
      <c r="I708" s="149">
        <v>0.49942368999999998</v>
      </c>
      <c r="J708" s="111">
        <v>41797</v>
      </c>
      <c r="K708" s="111">
        <v>41555</v>
      </c>
      <c r="L708" s="111">
        <v>42236</v>
      </c>
      <c r="M708" s="111">
        <v>43311</v>
      </c>
      <c r="N708" t="s">
        <v>12111</v>
      </c>
      <c r="O708" t="s">
        <v>13980</v>
      </c>
      <c r="P708" t="s">
        <v>13981</v>
      </c>
    </row>
    <row r="709" spans="1:16" x14ac:dyDescent="0.25">
      <c r="A709" t="s">
        <v>51</v>
      </c>
      <c r="B709" s="167" t="s">
        <v>12708</v>
      </c>
      <c r="C709" s="167" t="s">
        <v>13982</v>
      </c>
      <c r="D709" t="s">
        <v>13122</v>
      </c>
      <c r="E709" t="s">
        <v>12217</v>
      </c>
      <c r="F709" t="s">
        <v>28224</v>
      </c>
      <c r="G709" s="150">
        <v>0.3</v>
      </c>
      <c r="H709" s="150">
        <v>0.75</v>
      </c>
      <c r="I709" s="149">
        <v>0.77300000000000002</v>
      </c>
      <c r="J709" s="111">
        <v>40513</v>
      </c>
      <c r="K709" s="111">
        <v>41516</v>
      </c>
      <c r="L709" s="111">
        <v>41285</v>
      </c>
      <c r="M709" s="111">
        <v>43464</v>
      </c>
      <c r="N709" t="s">
        <v>12111</v>
      </c>
      <c r="O709" t="s">
        <v>13983</v>
      </c>
      <c r="P709" t="s">
        <v>13984</v>
      </c>
    </row>
    <row r="710" spans="1:16" x14ac:dyDescent="0.25">
      <c r="A710" t="s">
        <v>51</v>
      </c>
      <c r="B710" s="167" t="s">
        <v>12708</v>
      </c>
      <c r="C710" s="167" t="s">
        <v>13982</v>
      </c>
      <c r="D710" t="s">
        <v>13122</v>
      </c>
      <c r="E710" t="s">
        <v>12217</v>
      </c>
      <c r="F710" t="s">
        <v>28224</v>
      </c>
      <c r="G710" s="150">
        <v>0.5</v>
      </c>
      <c r="H710" s="150">
        <v>0.75</v>
      </c>
      <c r="I710" s="149">
        <v>0.77300000000000002</v>
      </c>
      <c r="J710" s="111">
        <v>40513</v>
      </c>
      <c r="K710" s="111">
        <v>41516</v>
      </c>
      <c r="L710" s="111">
        <v>41285</v>
      </c>
      <c r="M710" s="111">
        <v>43464</v>
      </c>
      <c r="N710" t="s">
        <v>12111</v>
      </c>
      <c r="O710" t="s">
        <v>13985</v>
      </c>
      <c r="P710" t="s">
        <v>13986</v>
      </c>
    </row>
    <row r="711" spans="1:16" x14ac:dyDescent="0.25">
      <c r="A711" t="s">
        <v>52</v>
      </c>
      <c r="B711" s="167" t="s">
        <v>13621</v>
      </c>
      <c r="C711" s="167" t="s">
        <v>13987</v>
      </c>
      <c r="D711" t="s">
        <v>12378</v>
      </c>
      <c r="E711" t="s">
        <v>12379</v>
      </c>
      <c r="F711" t="s">
        <v>28224</v>
      </c>
      <c r="G711" s="150">
        <v>0.28399999999999997</v>
      </c>
      <c r="H711" s="150">
        <v>0.25</v>
      </c>
      <c r="I711" s="149">
        <v>0.50997028</v>
      </c>
      <c r="J711" s="111">
        <v>41921</v>
      </c>
      <c r="K711" s="111">
        <v>41659</v>
      </c>
      <c r="L711" s="111">
        <v>42236</v>
      </c>
      <c r="M711" s="111">
        <v>43189</v>
      </c>
      <c r="N711" t="s">
        <v>12111</v>
      </c>
      <c r="O711" t="s">
        <v>13988</v>
      </c>
      <c r="P711" t="s">
        <v>13989</v>
      </c>
    </row>
    <row r="712" spans="1:16" x14ac:dyDescent="0.25">
      <c r="A712" t="s">
        <v>51</v>
      </c>
      <c r="B712" s="167" t="s">
        <v>12708</v>
      </c>
      <c r="C712" s="167" t="s">
        <v>13982</v>
      </c>
      <c r="D712" t="s">
        <v>13122</v>
      </c>
      <c r="E712" t="s">
        <v>12217</v>
      </c>
      <c r="F712" t="s">
        <v>28224</v>
      </c>
      <c r="G712" s="150">
        <v>0.6</v>
      </c>
      <c r="H712" s="150">
        <v>0.75</v>
      </c>
      <c r="I712" s="149">
        <v>0.77300000000000002</v>
      </c>
      <c r="J712" s="111">
        <v>40513</v>
      </c>
      <c r="K712" s="111">
        <v>41516</v>
      </c>
      <c r="L712" s="111">
        <v>41285</v>
      </c>
      <c r="M712" s="111">
        <v>43464</v>
      </c>
      <c r="N712" t="s">
        <v>12111</v>
      </c>
      <c r="O712" t="s">
        <v>13990</v>
      </c>
      <c r="P712" t="s">
        <v>13991</v>
      </c>
    </row>
    <row r="713" spans="1:16" x14ac:dyDescent="0.25">
      <c r="A713" t="s">
        <v>56</v>
      </c>
      <c r="B713" s="167" t="s">
        <v>13992</v>
      </c>
      <c r="C713" s="167" t="s">
        <v>12608</v>
      </c>
      <c r="D713" t="s">
        <v>12378</v>
      </c>
      <c r="E713" t="s">
        <v>12379</v>
      </c>
      <c r="F713" t="s">
        <v>1954</v>
      </c>
      <c r="G713" s="150">
        <v>0.86109999999999998</v>
      </c>
      <c r="H713" s="150">
        <v>0.86</v>
      </c>
      <c r="I713" s="149">
        <v>0.50999908000000005</v>
      </c>
      <c r="J713" s="111">
        <v>41705</v>
      </c>
      <c r="K713" s="111">
        <v>41652</v>
      </c>
      <c r="L713" s="111">
        <v>42235</v>
      </c>
      <c r="M713" s="111">
        <v>43189</v>
      </c>
      <c r="N713" t="s">
        <v>12111</v>
      </c>
      <c r="O713" t="s">
        <v>13993</v>
      </c>
      <c r="P713" t="s">
        <v>13994</v>
      </c>
    </row>
    <row r="714" spans="1:16" x14ac:dyDescent="0.25">
      <c r="A714" t="s">
        <v>56</v>
      </c>
      <c r="B714" s="167" t="s">
        <v>12588</v>
      </c>
      <c r="C714" s="167" t="s">
        <v>12608</v>
      </c>
      <c r="D714" t="s">
        <v>12378</v>
      </c>
      <c r="E714" t="s">
        <v>12379</v>
      </c>
      <c r="F714" t="s">
        <v>1954</v>
      </c>
      <c r="G714" s="150">
        <v>0.37729999999999997</v>
      </c>
      <c r="H714" s="150">
        <v>0.5</v>
      </c>
      <c r="I714" s="149">
        <v>0.50952936000000004</v>
      </c>
      <c r="J714" s="111">
        <v>41709</v>
      </c>
      <c r="K714" s="111">
        <v>41642</v>
      </c>
      <c r="L714" s="111">
        <v>42236</v>
      </c>
      <c r="M714" s="111">
        <v>43190</v>
      </c>
      <c r="N714" t="s">
        <v>12111</v>
      </c>
      <c r="O714" t="s">
        <v>13995</v>
      </c>
      <c r="P714" t="s">
        <v>13996</v>
      </c>
    </row>
    <row r="715" spans="1:16" x14ac:dyDescent="0.25">
      <c r="A715" t="s">
        <v>64</v>
      </c>
      <c r="B715" s="167" t="s">
        <v>13954</v>
      </c>
      <c r="C715" s="167" t="s">
        <v>12608</v>
      </c>
      <c r="D715" t="s">
        <v>12378</v>
      </c>
      <c r="E715" t="s">
        <v>12379</v>
      </c>
      <c r="F715" t="s">
        <v>1954</v>
      </c>
      <c r="G715" s="150">
        <v>0.56310000000000004</v>
      </c>
      <c r="H715" s="150">
        <v>0.5</v>
      </c>
      <c r="I715" s="149">
        <v>0.51</v>
      </c>
      <c r="J715" s="111">
        <v>41786</v>
      </c>
      <c r="K715" s="111">
        <v>41746</v>
      </c>
      <c r="L715" s="111">
        <v>42235</v>
      </c>
      <c r="M715" s="111">
        <v>43444</v>
      </c>
      <c r="N715" t="s">
        <v>12111</v>
      </c>
      <c r="O715" t="s">
        <v>13997</v>
      </c>
      <c r="P715" t="s">
        <v>13998</v>
      </c>
    </row>
    <row r="716" spans="1:16" x14ac:dyDescent="0.25">
      <c r="A716" t="s">
        <v>46</v>
      </c>
      <c r="B716" s="167" t="s">
        <v>14000</v>
      </c>
      <c r="C716" s="167" t="s">
        <v>13999</v>
      </c>
      <c r="D716" t="s">
        <v>12378</v>
      </c>
      <c r="E716" t="s">
        <v>12379</v>
      </c>
      <c r="F716" t="s">
        <v>28224</v>
      </c>
      <c r="G716" s="150">
        <v>0.38</v>
      </c>
      <c r="H716" s="150">
        <v>0.25</v>
      </c>
      <c r="I716" s="149">
        <v>0.50961308000000005</v>
      </c>
      <c r="J716" s="111">
        <v>41654</v>
      </c>
      <c r="K716" s="111">
        <v>41624</v>
      </c>
      <c r="L716" s="111">
        <v>42235</v>
      </c>
      <c r="M716" s="111">
        <v>43177</v>
      </c>
      <c r="N716" t="s">
        <v>12111</v>
      </c>
      <c r="O716" t="s">
        <v>14001</v>
      </c>
      <c r="P716" t="s">
        <v>14002</v>
      </c>
    </row>
    <row r="717" spans="1:16" x14ac:dyDescent="0.25">
      <c r="A717" t="s">
        <v>51</v>
      </c>
      <c r="B717" s="167" t="s">
        <v>14004</v>
      </c>
      <c r="C717" s="167" t="s">
        <v>14003</v>
      </c>
      <c r="D717" t="s">
        <v>13122</v>
      </c>
      <c r="E717" t="s">
        <v>12217</v>
      </c>
      <c r="F717" t="s">
        <v>28225</v>
      </c>
      <c r="G717" s="150">
        <v>0.1</v>
      </c>
      <c r="H717" s="150">
        <v>0.75</v>
      </c>
      <c r="I717" s="149">
        <v>0.4</v>
      </c>
      <c r="J717" s="111">
        <v>40513</v>
      </c>
      <c r="K717" s="111">
        <v>41568</v>
      </c>
      <c r="L717" s="111">
        <v>41321</v>
      </c>
      <c r="M717" s="111">
        <v>43464</v>
      </c>
      <c r="N717" t="s">
        <v>12111</v>
      </c>
      <c r="O717" t="s">
        <v>14005</v>
      </c>
      <c r="P717" t="s">
        <v>14006</v>
      </c>
    </row>
    <row r="718" spans="1:16" x14ac:dyDescent="0.25">
      <c r="A718" t="s">
        <v>51</v>
      </c>
      <c r="B718" s="167" t="s">
        <v>14004</v>
      </c>
      <c r="C718" s="167" t="s">
        <v>14003</v>
      </c>
      <c r="D718" t="s">
        <v>13122</v>
      </c>
      <c r="E718" t="s">
        <v>12217</v>
      </c>
      <c r="F718" t="s">
        <v>28225</v>
      </c>
      <c r="G718" s="150">
        <v>0.8</v>
      </c>
      <c r="H718" s="150">
        <v>0.75</v>
      </c>
      <c r="I718" s="149">
        <v>0.4</v>
      </c>
      <c r="J718" s="111">
        <v>40513</v>
      </c>
      <c r="K718" s="111">
        <v>41568</v>
      </c>
      <c r="L718" s="111">
        <v>41321</v>
      </c>
      <c r="M718" s="111">
        <v>43464</v>
      </c>
      <c r="N718" t="s">
        <v>12111</v>
      </c>
      <c r="O718" t="s">
        <v>14007</v>
      </c>
      <c r="P718" t="s">
        <v>14008</v>
      </c>
    </row>
    <row r="719" spans="1:16" x14ac:dyDescent="0.25">
      <c r="A719" t="s">
        <v>46</v>
      </c>
      <c r="B719" s="167" t="s">
        <v>14000</v>
      </c>
      <c r="C719" s="167" t="s">
        <v>14009</v>
      </c>
      <c r="D719" t="s">
        <v>12378</v>
      </c>
      <c r="E719" t="s">
        <v>12379</v>
      </c>
      <c r="F719" t="s">
        <v>28224</v>
      </c>
      <c r="G719" s="150">
        <v>0.62630000000000008</v>
      </c>
      <c r="H719" s="150">
        <v>0.25</v>
      </c>
      <c r="I719" s="149">
        <v>0.50961308000000005</v>
      </c>
      <c r="J719" s="111">
        <v>41648</v>
      </c>
      <c r="K719" s="111">
        <v>41617</v>
      </c>
      <c r="L719" s="111">
        <v>42235</v>
      </c>
      <c r="M719" s="111">
        <v>43177</v>
      </c>
      <c r="N719" t="s">
        <v>12111</v>
      </c>
      <c r="O719" t="s">
        <v>14010</v>
      </c>
      <c r="P719" t="s">
        <v>14011</v>
      </c>
    </row>
    <row r="720" spans="1:16" x14ac:dyDescent="0.25">
      <c r="A720" t="s">
        <v>52</v>
      </c>
      <c r="B720" s="167" t="s">
        <v>12898</v>
      </c>
      <c r="C720" s="167" t="s">
        <v>14012</v>
      </c>
      <c r="D720" t="s">
        <v>12378</v>
      </c>
      <c r="E720" t="s">
        <v>12379</v>
      </c>
      <c r="F720" t="s">
        <v>28225</v>
      </c>
      <c r="G720" s="150">
        <v>0.1201</v>
      </c>
      <c r="H720" s="150">
        <v>0</v>
      </c>
      <c r="I720" s="149">
        <v>0.50973036999999999</v>
      </c>
      <c r="J720" t="s">
        <v>1954</v>
      </c>
      <c r="K720" s="111">
        <v>42706</v>
      </c>
      <c r="L720" s="111">
        <v>42367</v>
      </c>
      <c r="M720" s="111">
        <v>43130</v>
      </c>
      <c r="N720" t="s">
        <v>11802</v>
      </c>
      <c r="O720" t="s">
        <v>14013</v>
      </c>
      <c r="P720" t="s">
        <v>14014</v>
      </c>
    </row>
    <row r="721" spans="1:16" x14ac:dyDescent="0.25">
      <c r="A721" t="s">
        <v>57</v>
      </c>
      <c r="B721" s="167" t="s">
        <v>13339</v>
      </c>
      <c r="C721" s="167" t="s">
        <v>14015</v>
      </c>
      <c r="D721" t="s">
        <v>12378</v>
      </c>
      <c r="E721" t="s">
        <v>12379</v>
      </c>
      <c r="F721" t="s">
        <v>28227</v>
      </c>
      <c r="G721" s="150">
        <v>0.41490000000000005</v>
      </c>
      <c r="H721" s="150">
        <v>0.5</v>
      </c>
      <c r="I721" s="149">
        <v>0.18131349999999999</v>
      </c>
      <c r="J721" s="111">
        <v>41876</v>
      </c>
      <c r="K721" s="111">
        <v>41680</v>
      </c>
      <c r="L721" s="111">
        <v>42243</v>
      </c>
      <c r="M721" s="111">
        <v>43162</v>
      </c>
      <c r="N721" t="s">
        <v>12111</v>
      </c>
      <c r="O721" t="s">
        <v>13340</v>
      </c>
      <c r="P721" t="s">
        <v>14016</v>
      </c>
    </row>
    <row r="722" spans="1:16" ht="30" x14ac:dyDescent="0.25">
      <c r="A722" t="s">
        <v>56</v>
      </c>
      <c r="B722" s="167" t="s">
        <v>14018</v>
      </c>
      <c r="C722" s="167" t="s">
        <v>14017</v>
      </c>
      <c r="D722" t="s">
        <v>12073</v>
      </c>
      <c r="E722" t="s">
        <v>12074</v>
      </c>
      <c r="F722" t="s">
        <v>28224</v>
      </c>
      <c r="G722" s="150">
        <v>5.7599999999999998E-2</v>
      </c>
      <c r="H722" s="150">
        <v>0</v>
      </c>
      <c r="I722" s="149">
        <v>1.72343812</v>
      </c>
      <c r="J722" s="111">
        <v>42005</v>
      </c>
      <c r="K722" s="111">
        <v>42473</v>
      </c>
      <c r="L722" s="111">
        <v>42418</v>
      </c>
      <c r="M722" s="111">
        <v>43464</v>
      </c>
      <c r="N722" t="s">
        <v>11802</v>
      </c>
      <c r="O722" t="s">
        <v>14019</v>
      </c>
      <c r="P722" t="s">
        <v>14020</v>
      </c>
    </row>
    <row r="723" spans="1:16" x14ac:dyDescent="0.25">
      <c r="A723" t="s">
        <v>67</v>
      </c>
      <c r="B723" s="167" t="s">
        <v>14022</v>
      </c>
      <c r="C723" s="167" t="s">
        <v>14021</v>
      </c>
      <c r="D723" t="s">
        <v>13122</v>
      </c>
      <c r="E723" t="s">
        <v>12217</v>
      </c>
      <c r="F723" t="s">
        <v>28225</v>
      </c>
      <c r="G723" s="150">
        <v>0.5</v>
      </c>
      <c r="H723" s="150">
        <v>1</v>
      </c>
      <c r="I723" s="149">
        <v>0.13477500000000001</v>
      </c>
      <c r="J723" s="111">
        <v>41786</v>
      </c>
      <c r="K723" s="111">
        <v>41844</v>
      </c>
      <c r="L723" s="111">
        <v>42065</v>
      </c>
      <c r="M723" s="111">
        <v>43464</v>
      </c>
      <c r="N723" t="s">
        <v>12111</v>
      </c>
      <c r="O723" t="s">
        <v>14023</v>
      </c>
      <c r="P723" t="s">
        <v>14024</v>
      </c>
    </row>
    <row r="724" spans="1:16" x14ac:dyDescent="0.25">
      <c r="A724" t="s">
        <v>62</v>
      </c>
      <c r="B724" s="167" t="s">
        <v>14026</v>
      </c>
      <c r="C724" s="167" t="s">
        <v>14025</v>
      </c>
      <c r="D724" t="s">
        <v>13122</v>
      </c>
      <c r="E724" t="s">
        <v>12217</v>
      </c>
      <c r="F724" t="s">
        <v>28225</v>
      </c>
      <c r="G724" s="150">
        <v>0.4</v>
      </c>
      <c r="H724" s="150">
        <v>0.2</v>
      </c>
      <c r="I724" s="149">
        <v>9.1800000000000007E-2</v>
      </c>
      <c r="J724" s="111">
        <v>41786</v>
      </c>
      <c r="K724" s="111">
        <v>41971</v>
      </c>
      <c r="L724" s="111">
        <v>42065</v>
      </c>
      <c r="M724" s="111">
        <v>43464</v>
      </c>
      <c r="N724" t="s">
        <v>12111</v>
      </c>
      <c r="O724" t="s">
        <v>14027</v>
      </c>
      <c r="P724" t="s">
        <v>14028</v>
      </c>
    </row>
    <row r="725" spans="1:16" x14ac:dyDescent="0.25">
      <c r="A725" t="s">
        <v>57</v>
      </c>
      <c r="B725" s="167" t="s">
        <v>14030</v>
      </c>
      <c r="C725" s="167" t="s">
        <v>14029</v>
      </c>
      <c r="D725" t="s">
        <v>13122</v>
      </c>
      <c r="E725" t="s">
        <v>12217</v>
      </c>
      <c r="F725" t="s">
        <v>28224</v>
      </c>
      <c r="G725" s="150">
        <v>0.1</v>
      </c>
      <c r="H725" s="150">
        <v>0.2</v>
      </c>
      <c r="I725" s="149">
        <v>5.0250000000000003E-2</v>
      </c>
      <c r="J725" s="111">
        <v>41786</v>
      </c>
      <c r="K725" s="111">
        <v>42247</v>
      </c>
      <c r="L725" s="111">
        <v>42065</v>
      </c>
      <c r="M725" s="111">
        <v>43464</v>
      </c>
      <c r="N725" t="s">
        <v>12111</v>
      </c>
      <c r="O725" t="s">
        <v>14031</v>
      </c>
      <c r="P725" t="s">
        <v>14032</v>
      </c>
    </row>
    <row r="726" spans="1:16" x14ac:dyDescent="0.25">
      <c r="A726" t="s">
        <v>57</v>
      </c>
      <c r="B726" s="167" t="s">
        <v>14030</v>
      </c>
      <c r="C726" s="167" t="s">
        <v>14029</v>
      </c>
      <c r="D726" t="s">
        <v>13122</v>
      </c>
      <c r="E726" t="s">
        <v>12217</v>
      </c>
      <c r="F726" t="s">
        <v>28224</v>
      </c>
      <c r="G726" s="150">
        <v>0.4</v>
      </c>
      <c r="H726" s="150">
        <v>1</v>
      </c>
      <c r="I726" s="149">
        <v>6.7799999999999999E-2</v>
      </c>
      <c r="J726" s="111">
        <v>41786</v>
      </c>
      <c r="K726" s="111">
        <v>42247</v>
      </c>
      <c r="L726" s="111">
        <v>42065</v>
      </c>
      <c r="M726" s="111">
        <v>43464</v>
      </c>
      <c r="N726" t="s">
        <v>12111</v>
      </c>
      <c r="O726" t="s">
        <v>14033</v>
      </c>
      <c r="P726" t="s">
        <v>14034</v>
      </c>
    </row>
    <row r="727" spans="1:16" x14ac:dyDescent="0.25">
      <c r="A727" t="s">
        <v>56</v>
      </c>
      <c r="B727" s="167" t="s">
        <v>14036</v>
      </c>
      <c r="C727" s="167" t="s">
        <v>14035</v>
      </c>
      <c r="D727" t="s">
        <v>13122</v>
      </c>
      <c r="E727" t="s">
        <v>12217</v>
      </c>
      <c r="F727" t="s">
        <v>1954</v>
      </c>
      <c r="G727" s="150">
        <v>0.99</v>
      </c>
      <c r="H727" s="150">
        <v>1</v>
      </c>
      <c r="I727" s="149">
        <v>0.14879999999999999</v>
      </c>
      <c r="J727" s="111">
        <v>41709</v>
      </c>
      <c r="K727" s="111">
        <v>41709</v>
      </c>
      <c r="L727" s="111">
        <v>42065</v>
      </c>
      <c r="M727" s="111">
        <v>43464</v>
      </c>
      <c r="N727" t="s">
        <v>12111</v>
      </c>
      <c r="O727" t="s">
        <v>14037</v>
      </c>
      <c r="P727" t="s">
        <v>14038</v>
      </c>
    </row>
    <row r="728" spans="1:16" x14ac:dyDescent="0.25">
      <c r="A728" t="s">
        <v>56</v>
      </c>
      <c r="B728" s="167" t="s">
        <v>14040</v>
      </c>
      <c r="C728" s="167" t="s">
        <v>14039</v>
      </c>
      <c r="D728" t="s">
        <v>13122</v>
      </c>
      <c r="E728" t="s">
        <v>12217</v>
      </c>
      <c r="F728" t="s">
        <v>1954</v>
      </c>
      <c r="G728" s="150">
        <v>0.4</v>
      </c>
      <c r="H728" s="150">
        <v>1</v>
      </c>
      <c r="I728" s="149">
        <v>0.14784</v>
      </c>
      <c r="J728" s="111">
        <v>41786</v>
      </c>
      <c r="K728" s="111">
        <v>41893</v>
      </c>
      <c r="L728" s="111">
        <v>42065</v>
      </c>
      <c r="M728" s="111">
        <v>43464</v>
      </c>
      <c r="N728" t="s">
        <v>12111</v>
      </c>
      <c r="O728" t="s">
        <v>14041</v>
      </c>
      <c r="P728" t="s">
        <v>14042</v>
      </c>
    </row>
    <row r="729" spans="1:16" x14ac:dyDescent="0.25">
      <c r="A729" t="s">
        <v>54</v>
      </c>
      <c r="B729" s="167" t="s">
        <v>14044</v>
      </c>
      <c r="C729" s="167" t="s">
        <v>14043</v>
      </c>
      <c r="D729" t="s">
        <v>13122</v>
      </c>
      <c r="E729" t="s">
        <v>12217</v>
      </c>
      <c r="F729" t="s">
        <v>1954</v>
      </c>
      <c r="G729" s="150">
        <v>0.5</v>
      </c>
      <c r="H729" s="150">
        <v>1</v>
      </c>
      <c r="I729" s="149">
        <v>6.1350000000000002E-2</v>
      </c>
      <c r="J729" s="111">
        <v>41786</v>
      </c>
      <c r="K729" s="111">
        <v>42135</v>
      </c>
      <c r="L729" s="111">
        <v>42065</v>
      </c>
      <c r="M729" s="111">
        <v>43464</v>
      </c>
      <c r="N729" t="s">
        <v>12111</v>
      </c>
      <c r="O729" t="s">
        <v>14045</v>
      </c>
      <c r="P729" t="s">
        <v>14046</v>
      </c>
    </row>
    <row r="730" spans="1:16" x14ac:dyDescent="0.25">
      <c r="A730" t="s">
        <v>53</v>
      </c>
      <c r="B730" s="167" t="s">
        <v>14048</v>
      </c>
      <c r="C730" s="167" t="s">
        <v>14047</v>
      </c>
      <c r="D730" t="s">
        <v>13122</v>
      </c>
      <c r="E730" t="s">
        <v>12217</v>
      </c>
      <c r="F730" t="s">
        <v>28226</v>
      </c>
      <c r="G730" s="150">
        <v>0.99</v>
      </c>
      <c r="H730" s="150">
        <v>1</v>
      </c>
      <c r="I730" s="149">
        <v>0.12645000000000001</v>
      </c>
      <c r="J730" s="111">
        <v>41786</v>
      </c>
      <c r="K730" s="111">
        <v>41822</v>
      </c>
      <c r="L730" s="111">
        <v>42065</v>
      </c>
      <c r="M730" s="111">
        <v>43464</v>
      </c>
      <c r="N730" t="s">
        <v>12111</v>
      </c>
      <c r="O730" t="s">
        <v>14049</v>
      </c>
      <c r="P730" t="s">
        <v>14050</v>
      </c>
    </row>
    <row r="731" spans="1:16" x14ac:dyDescent="0.25">
      <c r="A731" t="s">
        <v>52</v>
      </c>
      <c r="B731" s="167" t="s">
        <v>14052</v>
      </c>
      <c r="C731" s="167" t="s">
        <v>14051</v>
      </c>
      <c r="D731" t="s">
        <v>13122</v>
      </c>
      <c r="E731" t="s">
        <v>12217</v>
      </c>
      <c r="F731" t="s">
        <v>1954</v>
      </c>
      <c r="G731" s="150">
        <v>0.9</v>
      </c>
      <c r="H731" s="150">
        <v>1</v>
      </c>
      <c r="I731" s="149">
        <v>0.10005</v>
      </c>
      <c r="J731" s="111">
        <v>41786</v>
      </c>
      <c r="K731" s="111">
        <v>41826</v>
      </c>
      <c r="L731" s="111">
        <v>42065</v>
      </c>
      <c r="M731" s="111">
        <v>43464</v>
      </c>
      <c r="N731" t="s">
        <v>12111</v>
      </c>
      <c r="O731" t="s">
        <v>14053</v>
      </c>
      <c r="P731" t="s">
        <v>14054</v>
      </c>
    </row>
    <row r="732" spans="1:16" x14ac:dyDescent="0.25">
      <c r="A732" t="s">
        <v>51</v>
      </c>
      <c r="B732" s="167" t="s">
        <v>14056</v>
      </c>
      <c r="C732" s="167" t="s">
        <v>14055</v>
      </c>
      <c r="D732" t="s">
        <v>13122</v>
      </c>
      <c r="E732" t="s">
        <v>12217</v>
      </c>
      <c r="F732" t="s">
        <v>1954</v>
      </c>
      <c r="G732" s="150">
        <v>0.1</v>
      </c>
      <c r="H732" s="150">
        <v>1</v>
      </c>
      <c r="I732" s="149">
        <v>0.10960499999999999</v>
      </c>
      <c r="J732" s="111">
        <v>41786</v>
      </c>
      <c r="K732" s="111">
        <v>41971</v>
      </c>
      <c r="L732" s="111">
        <v>42065</v>
      </c>
      <c r="M732" s="111">
        <v>43464</v>
      </c>
      <c r="N732" t="s">
        <v>12111</v>
      </c>
      <c r="O732" t="s">
        <v>14057</v>
      </c>
      <c r="P732" t="s">
        <v>14058</v>
      </c>
    </row>
    <row r="733" spans="1:16" x14ac:dyDescent="0.25">
      <c r="A733" t="s">
        <v>51</v>
      </c>
      <c r="B733" s="167" t="s">
        <v>14056</v>
      </c>
      <c r="C733" s="167" t="s">
        <v>14055</v>
      </c>
      <c r="D733" t="s">
        <v>13122</v>
      </c>
      <c r="E733" t="s">
        <v>12217</v>
      </c>
      <c r="F733" t="s">
        <v>1954</v>
      </c>
      <c r="G733" s="150">
        <v>0.1</v>
      </c>
      <c r="H733" s="150">
        <v>1</v>
      </c>
      <c r="I733" s="149">
        <v>0.11466</v>
      </c>
      <c r="J733" s="111">
        <v>41786</v>
      </c>
      <c r="K733" s="111">
        <v>41971</v>
      </c>
      <c r="L733" s="111">
        <v>42065</v>
      </c>
      <c r="M733" s="111">
        <v>43464</v>
      </c>
      <c r="N733" t="s">
        <v>12111</v>
      </c>
      <c r="O733" t="s">
        <v>14059</v>
      </c>
      <c r="P733" t="s">
        <v>14060</v>
      </c>
    </row>
    <row r="734" spans="1:16" x14ac:dyDescent="0.25">
      <c r="A734" t="s">
        <v>50</v>
      </c>
      <c r="B734" s="167" t="s">
        <v>14062</v>
      </c>
      <c r="C734" s="167" t="s">
        <v>14061</v>
      </c>
      <c r="D734" t="s">
        <v>13122</v>
      </c>
      <c r="E734" t="s">
        <v>12217</v>
      </c>
      <c r="F734" t="s">
        <v>1954</v>
      </c>
      <c r="G734" s="150">
        <v>0.01</v>
      </c>
      <c r="H734" s="150">
        <v>0.2</v>
      </c>
      <c r="I734" s="149">
        <v>0.10197000000000001</v>
      </c>
      <c r="J734" s="111">
        <v>41786</v>
      </c>
      <c r="K734" s="111">
        <v>42523</v>
      </c>
      <c r="L734" s="111">
        <v>42065</v>
      </c>
      <c r="M734" s="111">
        <v>43464</v>
      </c>
      <c r="N734" t="s">
        <v>12111</v>
      </c>
      <c r="O734" t="s">
        <v>14063</v>
      </c>
      <c r="P734" t="s">
        <v>14064</v>
      </c>
    </row>
    <row r="735" spans="1:16" x14ac:dyDescent="0.25">
      <c r="A735" t="s">
        <v>50</v>
      </c>
      <c r="B735" s="167" t="s">
        <v>14062</v>
      </c>
      <c r="C735" s="167" t="s">
        <v>14061</v>
      </c>
      <c r="D735" t="s">
        <v>13122</v>
      </c>
      <c r="E735" t="s">
        <v>12217</v>
      </c>
      <c r="F735" t="s">
        <v>1954</v>
      </c>
      <c r="G735" s="150">
        <v>0.5</v>
      </c>
      <c r="H735" s="150">
        <v>0.2</v>
      </c>
      <c r="I735" s="149">
        <v>6.8699999999999997E-2</v>
      </c>
      <c r="J735" s="111">
        <v>41786</v>
      </c>
      <c r="K735" s="111">
        <v>41973</v>
      </c>
      <c r="L735" s="111">
        <v>42065</v>
      </c>
      <c r="M735" s="111">
        <v>43464</v>
      </c>
      <c r="N735" t="s">
        <v>12111</v>
      </c>
      <c r="O735" t="s">
        <v>14065</v>
      </c>
      <c r="P735" t="s">
        <v>14066</v>
      </c>
    </row>
    <row r="736" spans="1:16" x14ac:dyDescent="0.25">
      <c r="A736" t="s">
        <v>50</v>
      </c>
      <c r="B736" s="167" t="s">
        <v>14062</v>
      </c>
      <c r="C736" s="167" t="s">
        <v>14061</v>
      </c>
      <c r="D736" t="s">
        <v>13122</v>
      </c>
      <c r="E736" t="s">
        <v>12217</v>
      </c>
      <c r="F736" t="s">
        <v>1954</v>
      </c>
      <c r="G736" s="150">
        <v>0.1</v>
      </c>
      <c r="H736" s="150">
        <v>0.2</v>
      </c>
      <c r="I736" s="149">
        <v>0.129</v>
      </c>
      <c r="J736" s="111">
        <v>41786</v>
      </c>
      <c r="K736" s="111">
        <v>41973</v>
      </c>
      <c r="L736" s="111">
        <v>42065</v>
      </c>
      <c r="M736" s="111">
        <v>43464</v>
      </c>
      <c r="N736" t="s">
        <v>12111</v>
      </c>
      <c r="O736" t="s">
        <v>14067</v>
      </c>
      <c r="P736" t="s">
        <v>14068</v>
      </c>
    </row>
    <row r="737" spans="1:16" x14ac:dyDescent="0.25">
      <c r="A737" t="s">
        <v>50</v>
      </c>
      <c r="B737" s="167" t="s">
        <v>14062</v>
      </c>
      <c r="C737" s="167" t="s">
        <v>14061</v>
      </c>
      <c r="D737" t="s">
        <v>13122</v>
      </c>
      <c r="E737" t="s">
        <v>12217</v>
      </c>
      <c r="F737" t="s">
        <v>1954</v>
      </c>
      <c r="G737" s="150">
        <v>0.99</v>
      </c>
      <c r="H737" s="150">
        <v>0.2</v>
      </c>
      <c r="I737" s="149">
        <v>0.12537000000000001</v>
      </c>
      <c r="J737" s="111">
        <v>41786</v>
      </c>
      <c r="K737" s="111">
        <v>41973</v>
      </c>
      <c r="L737" s="111">
        <v>42065</v>
      </c>
      <c r="M737" s="111">
        <v>43464</v>
      </c>
      <c r="N737" t="s">
        <v>12111</v>
      </c>
      <c r="O737" t="s">
        <v>14069</v>
      </c>
      <c r="P737" t="s">
        <v>14070</v>
      </c>
    </row>
    <row r="738" spans="1:16" x14ac:dyDescent="0.25">
      <c r="A738" t="s">
        <v>47</v>
      </c>
      <c r="B738" s="167" t="s">
        <v>13275</v>
      </c>
      <c r="C738" s="167" t="s">
        <v>14071</v>
      </c>
      <c r="D738" t="s">
        <v>13122</v>
      </c>
      <c r="E738" t="s">
        <v>12217</v>
      </c>
      <c r="F738" t="s">
        <v>28225</v>
      </c>
      <c r="G738" s="150">
        <v>0.8</v>
      </c>
      <c r="H738" s="150">
        <v>1</v>
      </c>
      <c r="I738" s="149">
        <v>0.15590999999999999</v>
      </c>
      <c r="J738" s="111">
        <v>41680</v>
      </c>
      <c r="K738" s="111">
        <v>41691</v>
      </c>
      <c r="L738" s="111">
        <v>42065</v>
      </c>
      <c r="M738" s="111">
        <v>43464</v>
      </c>
      <c r="N738" t="s">
        <v>12111</v>
      </c>
      <c r="O738" t="s">
        <v>14072</v>
      </c>
      <c r="P738" t="s">
        <v>14073</v>
      </c>
    </row>
    <row r="739" spans="1:16" x14ac:dyDescent="0.25">
      <c r="A739" t="s">
        <v>47</v>
      </c>
      <c r="B739" s="167" t="s">
        <v>12326</v>
      </c>
      <c r="C739" s="167" t="s">
        <v>14074</v>
      </c>
      <c r="D739" t="s">
        <v>13122</v>
      </c>
      <c r="E739" t="s">
        <v>12217</v>
      </c>
      <c r="F739" t="s">
        <v>1954</v>
      </c>
      <c r="G739" s="150">
        <v>0.01</v>
      </c>
      <c r="H739" s="150">
        <v>0.2</v>
      </c>
      <c r="I739" s="149">
        <v>8.3400000000000002E-2</v>
      </c>
      <c r="J739" s="111">
        <v>41786</v>
      </c>
      <c r="K739" s="111">
        <v>41792</v>
      </c>
      <c r="L739" s="111">
        <v>42065</v>
      </c>
      <c r="M739" s="111">
        <v>43464</v>
      </c>
      <c r="N739" t="s">
        <v>12111</v>
      </c>
      <c r="O739" t="s">
        <v>14075</v>
      </c>
      <c r="P739" t="s">
        <v>14076</v>
      </c>
    </row>
    <row r="740" spans="1:16" x14ac:dyDescent="0.25">
      <c r="A740" t="s">
        <v>51</v>
      </c>
      <c r="B740" s="167" t="s">
        <v>14078</v>
      </c>
      <c r="C740" s="167" t="s">
        <v>14077</v>
      </c>
      <c r="D740" t="s">
        <v>13122</v>
      </c>
      <c r="E740" t="s">
        <v>12217</v>
      </c>
      <c r="F740" t="s">
        <v>11800</v>
      </c>
      <c r="G740" s="150">
        <v>0.1</v>
      </c>
      <c r="H740" s="150">
        <v>0.8</v>
      </c>
      <c r="I740" s="149">
        <v>0.51200000000000001</v>
      </c>
      <c r="J740" s="111">
        <v>41786</v>
      </c>
      <c r="K740" s="111">
        <v>41907</v>
      </c>
      <c r="L740" s="111">
        <v>42065</v>
      </c>
      <c r="M740" s="111">
        <v>43464</v>
      </c>
      <c r="N740" t="s">
        <v>12111</v>
      </c>
      <c r="O740" t="s">
        <v>14079</v>
      </c>
      <c r="P740" t="s">
        <v>14080</v>
      </c>
    </row>
    <row r="741" spans="1:16" x14ac:dyDescent="0.25">
      <c r="A741" t="s">
        <v>51</v>
      </c>
      <c r="B741" s="167" t="s">
        <v>14078</v>
      </c>
      <c r="C741" s="167" t="s">
        <v>14077</v>
      </c>
      <c r="D741" t="s">
        <v>13122</v>
      </c>
      <c r="E741" t="s">
        <v>12217</v>
      </c>
      <c r="F741" t="s">
        <v>11800</v>
      </c>
      <c r="G741" s="150">
        <v>0.7</v>
      </c>
      <c r="H741" s="150">
        <v>0.8</v>
      </c>
      <c r="I741" s="149">
        <v>0.51200000000000001</v>
      </c>
      <c r="J741" s="111">
        <v>41786</v>
      </c>
      <c r="K741" s="111">
        <v>41858</v>
      </c>
      <c r="L741" s="111">
        <v>42065</v>
      </c>
      <c r="M741" s="111">
        <v>43464</v>
      </c>
      <c r="N741" t="s">
        <v>12111</v>
      </c>
      <c r="O741" t="s">
        <v>14081</v>
      </c>
      <c r="P741" t="s">
        <v>14082</v>
      </c>
    </row>
    <row r="742" spans="1:16" x14ac:dyDescent="0.25">
      <c r="A742" t="s">
        <v>51</v>
      </c>
      <c r="B742" s="167" t="s">
        <v>14078</v>
      </c>
      <c r="C742" s="167" t="s">
        <v>14083</v>
      </c>
      <c r="D742" t="s">
        <v>13122</v>
      </c>
      <c r="E742" t="s">
        <v>12217</v>
      </c>
      <c r="F742" t="s">
        <v>11800</v>
      </c>
      <c r="G742" s="150">
        <v>0.7</v>
      </c>
      <c r="H742" s="150">
        <v>0.8</v>
      </c>
      <c r="I742" s="149">
        <v>0.40799999999999997</v>
      </c>
      <c r="J742" s="111">
        <v>41786</v>
      </c>
      <c r="K742" s="111">
        <v>41789</v>
      </c>
      <c r="L742" s="111">
        <v>42065</v>
      </c>
      <c r="M742" s="111">
        <v>43464</v>
      </c>
      <c r="N742" t="s">
        <v>12111</v>
      </c>
      <c r="O742" t="s">
        <v>14084</v>
      </c>
      <c r="P742" t="s">
        <v>14085</v>
      </c>
    </row>
    <row r="743" spans="1:16" x14ac:dyDescent="0.25">
      <c r="A743" t="s">
        <v>51</v>
      </c>
      <c r="B743" s="167" t="s">
        <v>14087</v>
      </c>
      <c r="C743" s="167" t="s">
        <v>14086</v>
      </c>
      <c r="D743" t="s">
        <v>13122</v>
      </c>
      <c r="E743" t="s">
        <v>12217</v>
      </c>
      <c r="F743" t="s">
        <v>28224</v>
      </c>
      <c r="G743" s="150">
        <v>0.4</v>
      </c>
      <c r="H743" s="150">
        <v>0.8</v>
      </c>
      <c r="I743" s="149">
        <v>0.51200000000000001</v>
      </c>
      <c r="J743" s="111">
        <v>41786</v>
      </c>
      <c r="K743" s="111">
        <v>41851</v>
      </c>
      <c r="L743" s="111">
        <v>42065</v>
      </c>
      <c r="M743" s="111">
        <v>43464</v>
      </c>
      <c r="N743" t="s">
        <v>12111</v>
      </c>
      <c r="O743" t="s">
        <v>14088</v>
      </c>
      <c r="P743" t="s">
        <v>14089</v>
      </c>
    </row>
    <row r="744" spans="1:16" x14ac:dyDescent="0.25">
      <c r="A744" t="s">
        <v>51</v>
      </c>
      <c r="B744" s="167" t="s">
        <v>14056</v>
      </c>
      <c r="C744" s="167" t="s">
        <v>14090</v>
      </c>
      <c r="D744" t="s">
        <v>13122</v>
      </c>
      <c r="E744" t="s">
        <v>12217</v>
      </c>
      <c r="F744" t="s">
        <v>28224</v>
      </c>
      <c r="G744" s="150">
        <v>0.3</v>
      </c>
      <c r="H744" s="150">
        <v>0.8</v>
      </c>
      <c r="I744" s="149">
        <v>0.40799999999999997</v>
      </c>
      <c r="J744" s="111">
        <v>41786</v>
      </c>
      <c r="K744" s="111">
        <v>41971</v>
      </c>
      <c r="L744" s="111">
        <v>42065</v>
      </c>
      <c r="M744" s="111">
        <v>43464</v>
      </c>
      <c r="N744" t="s">
        <v>12111</v>
      </c>
      <c r="O744" t="s">
        <v>14091</v>
      </c>
      <c r="P744" t="s">
        <v>14092</v>
      </c>
    </row>
    <row r="745" spans="1:16" x14ac:dyDescent="0.25">
      <c r="A745" t="s">
        <v>51</v>
      </c>
      <c r="B745" s="167" t="s">
        <v>14094</v>
      </c>
      <c r="C745" s="167" t="s">
        <v>14093</v>
      </c>
      <c r="D745" t="s">
        <v>13122</v>
      </c>
      <c r="E745" t="s">
        <v>12217</v>
      </c>
      <c r="F745" t="s">
        <v>28224</v>
      </c>
      <c r="G745" s="150">
        <v>0.5</v>
      </c>
      <c r="H745" s="150">
        <v>0.8</v>
      </c>
      <c r="I745" s="149">
        <v>0.40799999999999997</v>
      </c>
      <c r="J745" s="111">
        <v>41786</v>
      </c>
      <c r="K745" s="111">
        <v>42235</v>
      </c>
      <c r="L745" s="111">
        <v>42065</v>
      </c>
      <c r="M745" s="111">
        <v>43464</v>
      </c>
      <c r="N745" t="s">
        <v>12111</v>
      </c>
      <c r="O745" t="s">
        <v>14095</v>
      </c>
      <c r="P745" t="s">
        <v>14096</v>
      </c>
    </row>
    <row r="746" spans="1:16" x14ac:dyDescent="0.25">
      <c r="A746" t="s">
        <v>51</v>
      </c>
      <c r="B746" s="167" t="s">
        <v>14094</v>
      </c>
      <c r="C746" s="167" t="s">
        <v>14093</v>
      </c>
      <c r="D746" t="s">
        <v>13122</v>
      </c>
      <c r="E746" t="s">
        <v>12217</v>
      </c>
      <c r="F746" t="s">
        <v>28224</v>
      </c>
      <c r="G746" s="150">
        <v>0.6</v>
      </c>
      <c r="H746" s="150">
        <v>0.8</v>
      </c>
      <c r="I746" s="149">
        <v>0.40799999999999997</v>
      </c>
      <c r="J746" s="111">
        <v>41786</v>
      </c>
      <c r="K746" s="111">
        <v>41912</v>
      </c>
      <c r="L746" s="111">
        <v>42065</v>
      </c>
      <c r="M746" s="111">
        <v>43464</v>
      </c>
      <c r="N746" t="s">
        <v>12111</v>
      </c>
      <c r="O746" t="s">
        <v>14097</v>
      </c>
      <c r="P746" t="s">
        <v>14098</v>
      </c>
    </row>
    <row r="747" spans="1:16" x14ac:dyDescent="0.25">
      <c r="A747" t="s">
        <v>51</v>
      </c>
      <c r="B747" s="167" t="s">
        <v>14094</v>
      </c>
      <c r="C747" s="167" t="s">
        <v>14093</v>
      </c>
      <c r="D747" t="s">
        <v>13122</v>
      </c>
      <c r="E747" t="s">
        <v>12217</v>
      </c>
      <c r="F747" t="s">
        <v>28224</v>
      </c>
      <c r="G747" s="150">
        <v>0.5</v>
      </c>
      <c r="H747" s="150">
        <v>0.8</v>
      </c>
      <c r="I747" s="149">
        <v>0.40799999999999997</v>
      </c>
      <c r="J747" s="111">
        <v>41786</v>
      </c>
      <c r="K747" s="111">
        <v>42235</v>
      </c>
      <c r="L747" s="111">
        <v>42065</v>
      </c>
      <c r="M747" s="111">
        <v>43464</v>
      </c>
      <c r="N747" t="s">
        <v>12111</v>
      </c>
      <c r="O747" t="s">
        <v>14099</v>
      </c>
      <c r="P747" t="s">
        <v>14100</v>
      </c>
    </row>
    <row r="748" spans="1:16" x14ac:dyDescent="0.25">
      <c r="A748" t="s">
        <v>51</v>
      </c>
      <c r="B748" s="167" t="s">
        <v>14094</v>
      </c>
      <c r="C748" s="167" t="s">
        <v>14093</v>
      </c>
      <c r="D748" t="s">
        <v>13122</v>
      </c>
      <c r="E748" t="s">
        <v>12217</v>
      </c>
      <c r="F748" t="s">
        <v>28224</v>
      </c>
      <c r="G748" s="150">
        <v>0.3</v>
      </c>
      <c r="H748" s="150">
        <v>0.8</v>
      </c>
      <c r="I748" s="149">
        <v>0.40799999999999997</v>
      </c>
      <c r="J748" s="111">
        <v>41786</v>
      </c>
      <c r="K748" s="111">
        <v>41912</v>
      </c>
      <c r="L748" s="111">
        <v>42065</v>
      </c>
      <c r="M748" s="111">
        <v>43464</v>
      </c>
      <c r="N748" t="s">
        <v>12111</v>
      </c>
      <c r="O748" t="s">
        <v>14101</v>
      </c>
      <c r="P748" t="s">
        <v>14102</v>
      </c>
    </row>
    <row r="749" spans="1:16" x14ac:dyDescent="0.25">
      <c r="A749" t="s">
        <v>51</v>
      </c>
      <c r="B749" s="167" t="s">
        <v>14104</v>
      </c>
      <c r="C749" s="167" t="s">
        <v>14103</v>
      </c>
      <c r="D749" t="s">
        <v>13122</v>
      </c>
      <c r="E749" t="s">
        <v>12217</v>
      </c>
      <c r="F749" t="s">
        <v>28224</v>
      </c>
      <c r="G749" s="150">
        <v>0.6</v>
      </c>
      <c r="H749" s="150">
        <v>0.8</v>
      </c>
      <c r="I749" s="149">
        <v>0.40799999999999997</v>
      </c>
      <c r="J749" s="111">
        <v>41786</v>
      </c>
      <c r="K749" s="111">
        <v>41829</v>
      </c>
      <c r="L749" s="111">
        <v>42065</v>
      </c>
      <c r="M749" s="111">
        <v>43464</v>
      </c>
      <c r="N749" t="s">
        <v>12111</v>
      </c>
      <c r="O749" t="s">
        <v>14105</v>
      </c>
      <c r="P749" t="s">
        <v>14106</v>
      </c>
    </row>
    <row r="750" spans="1:16" x14ac:dyDescent="0.25">
      <c r="A750" t="s">
        <v>55</v>
      </c>
      <c r="B750" s="167" t="s">
        <v>14108</v>
      </c>
      <c r="C750" s="167" t="s">
        <v>14107</v>
      </c>
      <c r="D750" t="s">
        <v>13122</v>
      </c>
      <c r="E750" t="s">
        <v>12217</v>
      </c>
      <c r="F750" t="s">
        <v>28227</v>
      </c>
      <c r="G750" s="150">
        <v>0.3</v>
      </c>
      <c r="H750" s="150">
        <v>0.8</v>
      </c>
      <c r="I750" s="149">
        <v>0.40799999999999997</v>
      </c>
      <c r="J750" s="111">
        <v>41786</v>
      </c>
      <c r="K750" s="111">
        <v>41779</v>
      </c>
      <c r="L750" s="111">
        <v>42065</v>
      </c>
      <c r="M750" s="111">
        <v>43464</v>
      </c>
      <c r="N750" t="s">
        <v>12111</v>
      </c>
      <c r="O750" t="s">
        <v>14109</v>
      </c>
      <c r="P750" t="s">
        <v>14110</v>
      </c>
    </row>
    <row r="751" spans="1:16" x14ac:dyDescent="0.25">
      <c r="A751" t="s">
        <v>55</v>
      </c>
      <c r="B751" s="167" t="s">
        <v>14108</v>
      </c>
      <c r="C751" s="167" t="s">
        <v>14111</v>
      </c>
      <c r="D751" t="s">
        <v>13122</v>
      </c>
      <c r="E751" t="s">
        <v>12217</v>
      </c>
      <c r="F751" t="s">
        <v>1954</v>
      </c>
      <c r="G751" s="150">
        <v>0.7</v>
      </c>
      <c r="H751" s="150">
        <v>0.8</v>
      </c>
      <c r="I751" s="149">
        <v>0.51200000000000001</v>
      </c>
      <c r="J751" s="111">
        <v>41786</v>
      </c>
      <c r="K751" s="111">
        <v>41779</v>
      </c>
      <c r="L751" s="111">
        <v>42065</v>
      </c>
      <c r="M751" s="111">
        <v>43464</v>
      </c>
      <c r="N751" t="s">
        <v>12111</v>
      </c>
      <c r="O751" t="s">
        <v>14112</v>
      </c>
      <c r="P751" t="s">
        <v>14113</v>
      </c>
    </row>
    <row r="752" spans="1:16" x14ac:dyDescent="0.25">
      <c r="A752" t="s">
        <v>55</v>
      </c>
      <c r="B752" s="167" t="s">
        <v>14108</v>
      </c>
      <c r="C752" s="167" t="s">
        <v>14114</v>
      </c>
      <c r="D752" t="s">
        <v>13122</v>
      </c>
      <c r="E752" t="s">
        <v>12217</v>
      </c>
      <c r="F752" t="s">
        <v>28227</v>
      </c>
      <c r="G752" s="150">
        <v>0.8</v>
      </c>
      <c r="H752" s="150">
        <v>0.8</v>
      </c>
      <c r="I752" s="149">
        <v>0.65900000000000003</v>
      </c>
      <c r="J752" s="111">
        <v>41786</v>
      </c>
      <c r="K752" s="111">
        <v>41779</v>
      </c>
      <c r="L752" s="111">
        <v>42065</v>
      </c>
      <c r="M752" s="111">
        <v>43464</v>
      </c>
      <c r="N752" t="s">
        <v>12111</v>
      </c>
      <c r="O752" t="s">
        <v>14115</v>
      </c>
      <c r="P752" t="s">
        <v>14116</v>
      </c>
    </row>
    <row r="753" spans="1:16" x14ac:dyDescent="0.25">
      <c r="A753" t="s">
        <v>55</v>
      </c>
      <c r="B753" s="167" t="s">
        <v>14108</v>
      </c>
      <c r="C753" s="167" t="s">
        <v>14114</v>
      </c>
      <c r="D753" t="s">
        <v>13122</v>
      </c>
      <c r="E753" t="s">
        <v>12217</v>
      </c>
      <c r="F753" t="s">
        <v>28227</v>
      </c>
      <c r="G753" s="150">
        <v>0.7</v>
      </c>
      <c r="H753" s="150">
        <v>0.8</v>
      </c>
      <c r="I753" s="149">
        <v>0.65900000000000003</v>
      </c>
      <c r="J753" s="111">
        <v>41786</v>
      </c>
      <c r="K753" s="111">
        <v>41779</v>
      </c>
      <c r="L753" s="111">
        <v>42065</v>
      </c>
      <c r="M753" s="111">
        <v>43464</v>
      </c>
      <c r="N753" t="s">
        <v>12111</v>
      </c>
      <c r="O753" t="s">
        <v>14117</v>
      </c>
      <c r="P753" t="s">
        <v>14118</v>
      </c>
    </row>
    <row r="754" spans="1:16" x14ac:dyDescent="0.25">
      <c r="A754" t="s">
        <v>55</v>
      </c>
      <c r="B754" s="167" t="s">
        <v>14108</v>
      </c>
      <c r="C754" s="167" t="s">
        <v>14114</v>
      </c>
      <c r="D754" t="s">
        <v>13122</v>
      </c>
      <c r="E754" t="s">
        <v>12217</v>
      </c>
      <c r="F754" t="s">
        <v>28227</v>
      </c>
      <c r="G754" s="150">
        <v>0.3</v>
      </c>
      <c r="H754" s="150">
        <v>0.8</v>
      </c>
      <c r="I754" s="149">
        <v>0.65900000000000003</v>
      </c>
      <c r="J754" s="111">
        <v>41786</v>
      </c>
      <c r="K754" s="111">
        <v>41779</v>
      </c>
      <c r="L754" s="111">
        <v>42065</v>
      </c>
      <c r="M754" s="111">
        <v>43464</v>
      </c>
      <c r="N754" t="s">
        <v>12111</v>
      </c>
      <c r="O754" t="s">
        <v>14119</v>
      </c>
      <c r="P754" t="s">
        <v>14120</v>
      </c>
    </row>
    <row r="755" spans="1:16" x14ac:dyDescent="0.25">
      <c r="A755" t="s">
        <v>55</v>
      </c>
      <c r="B755" s="167" t="s">
        <v>14108</v>
      </c>
      <c r="C755" s="167" t="s">
        <v>14111</v>
      </c>
      <c r="D755" t="s">
        <v>13122</v>
      </c>
      <c r="E755" t="s">
        <v>12217</v>
      </c>
      <c r="F755" t="s">
        <v>1954</v>
      </c>
      <c r="G755" s="150">
        <v>0.4</v>
      </c>
      <c r="H755" s="150">
        <v>0.8</v>
      </c>
      <c r="I755" s="149">
        <v>0.51200000000000001</v>
      </c>
      <c r="J755" s="111">
        <v>41786</v>
      </c>
      <c r="K755" s="111">
        <v>41778</v>
      </c>
      <c r="L755" s="111">
        <v>42065</v>
      </c>
      <c r="M755" s="111">
        <v>43464</v>
      </c>
      <c r="N755" t="s">
        <v>12111</v>
      </c>
      <c r="O755" t="s">
        <v>14121</v>
      </c>
      <c r="P755" t="s">
        <v>14122</v>
      </c>
    </row>
    <row r="756" spans="1:16" x14ac:dyDescent="0.25">
      <c r="A756" t="s">
        <v>55</v>
      </c>
      <c r="B756" s="167" t="s">
        <v>14108</v>
      </c>
      <c r="C756" s="167" t="s">
        <v>14111</v>
      </c>
      <c r="D756" t="s">
        <v>13122</v>
      </c>
      <c r="E756" t="s">
        <v>12217</v>
      </c>
      <c r="F756" t="s">
        <v>1954</v>
      </c>
      <c r="G756" s="150">
        <v>0.8</v>
      </c>
      <c r="H756" s="150">
        <v>0.8</v>
      </c>
      <c r="I756" s="149">
        <v>0.51200000000000001</v>
      </c>
      <c r="J756" s="111">
        <v>41786</v>
      </c>
      <c r="K756" s="111">
        <v>41779</v>
      </c>
      <c r="L756" s="111">
        <v>42065</v>
      </c>
      <c r="M756" s="111">
        <v>43464</v>
      </c>
      <c r="N756" t="s">
        <v>12111</v>
      </c>
      <c r="O756" t="s">
        <v>14123</v>
      </c>
      <c r="P756" t="s">
        <v>14124</v>
      </c>
    </row>
    <row r="757" spans="1:16" x14ac:dyDescent="0.25">
      <c r="A757" t="s">
        <v>55</v>
      </c>
      <c r="B757" s="167" t="s">
        <v>12843</v>
      </c>
      <c r="C757" s="167" t="s">
        <v>14125</v>
      </c>
      <c r="D757" t="s">
        <v>13122</v>
      </c>
      <c r="E757" t="s">
        <v>12217</v>
      </c>
      <c r="F757" t="s">
        <v>1954</v>
      </c>
      <c r="G757" s="150">
        <v>0.1</v>
      </c>
      <c r="H757" s="150">
        <v>0.8</v>
      </c>
      <c r="I757" s="149">
        <v>0.40799999999999997</v>
      </c>
      <c r="J757" s="111">
        <v>41786</v>
      </c>
      <c r="K757" s="111">
        <v>41971</v>
      </c>
      <c r="L757" s="111">
        <v>42065</v>
      </c>
      <c r="M757" s="111">
        <v>43464</v>
      </c>
      <c r="N757" t="s">
        <v>12111</v>
      </c>
      <c r="O757" t="s">
        <v>14126</v>
      </c>
      <c r="P757" t="s">
        <v>14127</v>
      </c>
    </row>
    <row r="758" spans="1:16" x14ac:dyDescent="0.25">
      <c r="A758" t="s">
        <v>55</v>
      </c>
      <c r="B758" s="167" t="s">
        <v>14129</v>
      </c>
      <c r="C758" s="167" t="s">
        <v>14128</v>
      </c>
      <c r="D758" t="s">
        <v>13122</v>
      </c>
      <c r="E758" t="s">
        <v>12217</v>
      </c>
      <c r="F758" t="s">
        <v>11800</v>
      </c>
      <c r="G758" s="150">
        <v>0.99</v>
      </c>
      <c r="H758" s="150">
        <v>0.8</v>
      </c>
      <c r="I758" s="149">
        <v>0.40799999999999997</v>
      </c>
      <c r="J758" s="111">
        <v>41708</v>
      </c>
      <c r="K758" s="111">
        <v>41716</v>
      </c>
      <c r="L758" s="111">
        <v>42065</v>
      </c>
      <c r="M758" s="111">
        <v>43464</v>
      </c>
      <c r="N758" t="s">
        <v>12111</v>
      </c>
      <c r="O758" t="s">
        <v>14130</v>
      </c>
      <c r="P758" t="s">
        <v>14131</v>
      </c>
    </row>
    <row r="759" spans="1:16" x14ac:dyDescent="0.25">
      <c r="A759" t="s">
        <v>54</v>
      </c>
      <c r="B759" s="167" t="s">
        <v>14133</v>
      </c>
      <c r="C759" s="167" t="s">
        <v>14132</v>
      </c>
      <c r="D759" t="s">
        <v>13122</v>
      </c>
      <c r="E759" t="s">
        <v>12217</v>
      </c>
      <c r="F759" t="s">
        <v>11800</v>
      </c>
      <c r="G759" s="150">
        <v>0.6</v>
      </c>
      <c r="H759" s="150">
        <v>0.8</v>
      </c>
      <c r="I759" s="149">
        <v>0.51200000000000001</v>
      </c>
      <c r="J759" s="111">
        <v>41786</v>
      </c>
      <c r="K759" s="111">
        <v>41932</v>
      </c>
      <c r="L759" s="111">
        <v>42065</v>
      </c>
      <c r="M759" s="111">
        <v>43464</v>
      </c>
      <c r="N759" t="s">
        <v>12111</v>
      </c>
      <c r="O759" t="s">
        <v>14134</v>
      </c>
      <c r="P759" t="s">
        <v>14135</v>
      </c>
    </row>
    <row r="760" spans="1:16" x14ac:dyDescent="0.25">
      <c r="A760" t="s">
        <v>65</v>
      </c>
      <c r="B760" s="167" t="s">
        <v>14137</v>
      </c>
      <c r="C760" s="167" t="s">
        <v>14136</v>
      </c>
      <c r="D760" t="s">
        <v>13122</v>
      </c>
      <c r="E760" t="s">
        <v>12217</v>
      </c>
      <c r="F760" t="s">
        <v>28223</v>
      </c>
      <c r="G760" s="150">
        <v>0.4</v>
      </c>
      <c r="H760" s="150">
        <v>0.8</v>
      </c>
      <c r="I760" s="149">
        <v>0.40799999999999997</v>
      </c>
      <c r="J760" s="111">
        <v>41786</v>
      </c>
      <c r="K760" s="111">
        <v>41830</v>
      </c>
      <c r="L760" s="111">
        <v>42065</v>
      </c>
      <c r="M760" s="111">
        <v>43464</v>
      </c>
      <c r="N760" t="s">
        <v>12111</v>
      </c>
      <c r="O760" t="s">
        <v>14138</v>
      </c>
      <c r="P760" t="s">
        <v>14139</v>
      </c>
    </row>
    <row r="761" spans="1:16" x14ac:dyDescent="0.25">
      <c r="A761" t="s">
        <v>65</v>
      </c>
      <c r="B761" s="167" t="s">
        <v>14141</v>
      </c>
      <c r="C761" s="167" t="s">
        <v>14140</v>
      </c>
      <c r="D761" t="s">
        <v>13122</v>
      </c>
      <c r="E761" t="s">
        <v>12217</v>
      </c>
      <c r="F761" t="s">
        <v>28225</v>
      </c>
      <c r="G761" s="150">
        <v>0.9</v>
      </c>
      <c r="H761" s="150">
        <v>0.8</v>
      </c>
      <c r="I761" s="149">
        <v>0.40799999999999997</v>
      </c>
      <c r="J761" s="111">
        <v>41786</v>
      </c>
      <c r="K761" s="111">
        <v>41786</v>
      </c>
      <c r="L761" s="111">
        <v>42065</v>
      </c>
      <c r="M761" s="111">
        <v>43464</v>
      </c>
      <c r="N761" t="s">
        <v>12111</v>
      </c>
      <c r="O761" t="s">
        <v>14142</v>
      </c>
      <c r="P761" t="s">
        <v>14143</v>
      </c>
    </row>
    <row r="762" spans="1:16" x14ac:dyDescent="0.25">
      <c r="A762" t="s">
        <v>65</v>
      </c>
      <c r="B762" s="167" t="s">
        <v>14145</v>
      </c>
      <c r="C762" s="167" t="s">
        <v>14144</v>
      </c>
      <c r="D762" t="s">
        <v>13122</v>
      </c>
      <c r="E762" t="s">
        <v>12217</v>
      </c>
      <c r="F762" t="s">
        <v>28224</v>
      </c>
      <c r="G762" s="150">
        <v>0.9</v>
      </c>
      <c r="H762" s="150">
        <v>0.8</v>
      </c>
      <c r="I762" s="149">
        <v>0.40799999999999997</v>
      </c>
      <c r="J762" s="111">
        <v>41786</v>
      </c>
      <c r="K762" s="111">
        <v>41771</v>
      </c>
      <c r="L762" s="111">
        <v>42065</v>
      </c>
      <c r="M762" s="111">
        <v>43464</v>
      </c>
      <c r="N762" t="s">
        <v>12111</v>
      </c>
      <c r="O762" t="s">
        <v>14146</v>
      </c>
      <c r="P762" t="s">
        <v>14147</v>
      </c>
    </row>
    <row r="763" spans="1:16" x14ac:dyDescent="0.25">
      <c r="A763" t="s">
        <v>66</v>
      </c>
      <c r="B763" s="167" t="s">
        <v>14149</v>
      </c>
      <c r="C763" s="167" t="s">
        <v>14148</v>
      </c>
      <c r="D763" t="s">
        <v>13122</v>
      </c>
      <c r="E763" t="s">
        <v>12217</v>
      </c>
      <c r="F763" t="s">
        <v>11800</v>
      </c>
      <c r="G763" s="150">
        <v>0.1</v>
      </c>
      <c r="H763" s="150">
        <v>0.2</v>
      </c>
      <c r="I763" s="149">
        <v>0.65900000000000003</v>
      </c>
      <c r="J763" s="111">
        <v>41786</v>
      </c>
      <c r="K763" s="111">
        <v>42244</v>
      </c>
      <c r="L763" s="111">
        <v>42065</v>
      </c>
      <c r="M763" s="111">
        <v>43464</v>
      </c>
      <c r="N763" t="s">
        <v>12111</v>
      </c>
      <c r="O763" t="s">
        <v>14150</v>
      </c>
      <c r="P763" t="s">
        <v>14151</v>
      </c>
    </row>
    <row r="764" spans="1:16" x14ac:dyDescent="0.25">
      <c r="A764" t="s">
        <v>66</v>
      </c>
      <c r="B764" s="167" t="s">
        <v>14153</v>
      </c>
      <c r="C764" s="167" t="s">
        <v>14152</v>
      </c>
      <c r="D764" t="s">
        <v>13122</v>
      </c>
      <c r="E764" t="s">
        <v>12217</v>
      </c>
      <c r="F764" t="s">
        <v>11800</v>
      </c>
      <c r="G764" s="150">
        <v>0.56999999999999995</v>
      </c>
      <c r="H764" s="150">
        <v>0.8</v>
      </c>
      <c r="I764" s="149">
        <v>0.51200000000000001</v>
      </c>
      <c r="J764" s="111">
        <v>41786</v>
      </c>
      <c r="K764" s="111">
        <v>41971</v>
      </c>
      <c r="L764" s="111">
        <v>42065</v>
      </c>
      <c r="M764" s="111">
        <v>43464</v>
      </c>
      <c r="N764" t="s">
        <v>12111</v>
      </c>
      <c r="O764" t="s">
        <v>14154</v>
      </c>
      <c r="P764" t="s">
        <v>14155</v>
      </c>
    </row>
    <row r="765" spans="1:16" x14ac:dyDescent="0.25">
      <c r="A765" t="s">
        <v>66</v>
      </c>
      <c r="B765" s="167" t="s">
        <v>14153</v>
      </c>
      <c r="C765" s="167" t="s">
        <v>14156</v>
      </c>
      <c r="D765" t="s">
        <v>13122</v>
      </c>
      <c r="E765" t="s">
        <v>12217</v>
      </c>
      <c r="F765" t="s">
        <v>28224</v>
      </c>
      <c r="G765" s="150">
        <v>0.1</v>
      </c>
      <c r="H765" s="150">
        <v>0.2</v>
      </c>
      <c r="I765" s="149">
        <v>0.40799999999999997</v>
      </c>
      <c r="J765" s="111">
        <v>41786</v>
      </c>
      <c r="K765" s="111">
        <v>42035</v>
      </c>
      <c r="L765" s="111">
        <v>42065</v>
      </c>
      <c r="M765" s="111">
        <v>43464</v>
      </c>
      <c r="N765" t="s">
        <v>12111</v>
      </c>
      <c r="O765" t="s">
        <v>14157</v>
      </c>
      <c r="P765" t="s">
        <v>14158</v>
      </c>
    </row>
    <row r="766" spans="1:16" x14ac:dyDescent="0.25">
      <c r="A766" t="s">
        <v>68</v>
      </c>
      <c r="B766" s="167" t="s">
        <v>14160</v>
      </c>
      <c r="C766" s="167" t="s">
        <v>14159</v>
      </c>
      <c r="D766" t="s">
        <v>13122</v>
      </c>
      <c r="E766" t="s">
        <v>12217</v>
      </c>
      <c r="F766" t="s">
        <v>11800</v>
      </c>
      <c r="G766" s="150">
        <v>0.9</v>
      </c>
      <c r="H766" s="150">
        <v>0.8</v>
      </c>
      <c r="I766" s="149">
        <v>0.51200000000000001</v>
      </c>
      <c r="J766" s="111">
        <v>41786</v>
      </c>
      <c r="K766" s="111">
        <v>41823</v>
      </c>
      <c r="L766" s="111">
        <v>42065</v>
      </c>
      <c r="M766" s="111">
        <v>43464</v>
      </c>
      <c r="N766" t="s">
        <v>12111</v>
      </c>
      <c r="O766" t="s">
        <v>14161</v>
      </c>
      <c r="P766" t="s">
        <v>14162</v>
      </c>
    </row>
    <row r="767" spans="1:16" x14ac:dyDescent="0.25">
      <c r="A767" t="s">
        <v>68</v>
      </c>
      <c r="B767" s="167" t="s">
        <v>14164</v>
      </c>
      <c r="C767" s="167" t="s">
        <v>14163</v>
      </c>
      <c r="D767" t="s">
        <v>13122</v>
      </c>
      <c r="E767" t="s">
        <v>12217</v>
      </c>
      <c r="F767" t="s">
        <v>28226</v>
      </c>
      <c r="G767" s="150">
        <v>0.9</v>
      </c>
      <c r="H767" s="150">
        <v>0.8</v>
      </c>
      <c r="I767" s="149">
        <v>0.40799999999999997</v>
      </c>
      <c r="J767" s="111">
        <v>41786</v>
      </c>
      <c r="K767" s="111">
        <v>41918</v>
      </c>
      <c r="L767" s="111">
        <v>42065</v>
      </c>
      <c r="M767" s="111">
        <v>43464</v>
      </c>
      <c r="N767" t="s">
        <v>12111</v>
      </c>
      <c r="O767" t="s">
        <v>14165</v>
      </c>
      <c r="P767" t="s">
        <v>14166</v>
      </c>
    </row>
    <row r="768" spans="1:16" x14ac:dyDescent="0.25">
      <c r="A768" t="s">
        <v>68</v>
      </c>
      <c r="B768" s="167" t="s">
        <v>14168</v>
      </c>
      <c r="C768" s="167" t="s">
        <v>14167</v>
      </c>
      <c r="D768" t="s">
        <v>13122</v>
      </c>
      <c r="E768" t="s">
        <v>12217</v>
      </c>
      <c r="F768" t="s">
        <v>11800</v>
      </c>
      <c r="G768" s="150">
        <v>0.6</v>
      </c>
      <c r="H768" s="150">
        <v>0.8</v>
      </c>
      <c r="I768" s="149">
        <v>0.51200000000000001</v>
      </c>
      <c r="J768" s="111">
        <v>41659</v>
      </c>
      <c r="K768" s="111">
        <v>41614</v>
      </c>
      <c r="L768" s="111">
        <v>42065</v>
      </c>
      <c r="M768" s="111">
        <v>43464</v>
      </c>
      <c r="N768" t="s">
        <v>12111</v>
      </c>
      <c r="O768" t="s">
        <v>14169</v>
      </c>
      <c r="P768" t="s">
        <v>14170</v>
      </c>
    </row>
    <row r="769" spans="1:16" x14ac:dyDescent="0.25">
      <c r="A769" t="s">
        <v>68</v>
      </c>
      <c r="B769" s="167" t="s">
        <v>14172</v>
      </c>
      <c r="C769" s="167" t="s">
        <v>14171</v>
      </c>
      <c r="D769" t="s">
        <v>13122</v>
      </c>
      <c r="E769" t="s">
        <v>12217</v>
      </c>
      <c r="F769" t="s">
        <v>28224</v>
      </c>
      <c r="G769" s="150">
        <v>0.7</v>
      </c>
      <c r="H769" s="150">
        <v>0.8</v>
      </c>
      <c r="I769" s="149">
        <v>0.40799999999999997</v>
      </c>
      <c r="J769" s="111">
        <v>41786</v>
      </c>
      <c r="K769" s="111">
        <v>41772</v>
      </c>
      <c r="L769" s="111">
        <v>42065</v>
      </c>
      <c r="M769" s="111">
        <v>43464</v>
      </c>
      <c r="N769" t="s">
        <v>12111</v>
      </c>
      <c r="O769" t="s">
        <v>14173</v>
      </c>
      <c r="P769" t="s">
        <v>14174</v>
      </c>
    </row>
    <row r="770" spans="1:16" x14ac:dyDescent="0.25">
      <c r="A770" t="s">
        <v>68</v>
      </c>
      <c r="B770" s="167" t="s">
        <v>14172</v>
      </c>
      <c r="C770" s="167" t="s">
        <v>14171</v>
      </c>
      <c r="D770" t="s">
        <v>13122</v>
      </c>
      <c r="E770" t="s">
        <v>12217</v>
      </c>
      <c r="F770" t="s">
        <v>28224</v>
      </c>
      <c r="G770" s="150">
        <v>0.8</v>
      </c>
      <c r="H770" s="150">
        <v>0.8</v>
      </c>
      <c r="I770" s="149">
        <v>0.40799999999999997</v>
      </c>
      <c r="J770" s="111">
        <v>41753</v>
      </c>
      <c r="K770" s="111">
        <v>41759</v>
      </c>
      <c r="L770" s="111">
        <v>42065</v>
      </c>
      <c r="M770" s="111">
        <v>43464</v>
      </c>
      <c r="N770" t="s">
        <v>12111</v>
      </c>
      <c r="O770" t="s">
        <v>14175</v>
      </c>
      <c r="P770" t="s">
        <v>14176</v>
      </c>
    </row>
    <row r="771" spans="1:16" x14ac:dyDescent="0.25">
      <c r="A771" t="s">
        <v>68</v>
      </c>
      <c r="B771" s="167" t="s">
        <v>14178</v>
      </c>
      <c r="C771" s="167" t="s">
        <v>14177</v>
      </c>
      <c r="D771" t="s">
        <v>13122</v>
      </c>
      <c r="E771" t="s">
        <v>12217</v>
      </c>
      <c r="F771" t="s">
        <v>28225</v>
      </c>
      <c r="G771" s="150">
        <v>0.8</v>
      </c>
      <c r="H771" s="150">
        <v>0.8</v>
      </c>
      <c r="I771" s="149">
        <v>0.51200000000000001</v>
      </c>
      <c r="J771" s="111">
        <v>41786</v>
      </c>
      <c r="K771" s="111">
        <v>41915</v>
      </c>
      <c r="L771" s="111">
        <v>42065</v>
      </c>
      <c r="M771" s="111">
        <v>43464</v>
      </c>
      <c r="N771" t="s">
        <v>12111</v>
      </c>
      <c r="O771" t="s">
        <v>14179</v>
      </c>
      <c r="P771" t="s">
        <v>14180</v>
      </c>
    </row>
    <row r="772" spans="1:16" x14ac:dyDescent="0.25">
      <c r="A772" t="s">
        <v>68</v>
      </c>
      <c r="B772" s="167" t="s">
        <v>14182</v>
      </c>
      <c r="C772" s="167" t="s">
        <v>14181</v>
      </c>
      <c r="D772" t="s">
        <v>13122</v>
      </c>
      <c r="E772" t="s">
        <v>12217</v>
      </c>
      <c r="F772" t="s">
        <v>1954</v>
      </c>
      <c r="G772" s="150">
        <v>0.4</v>
      </c>
      <c r="H772" s="150">
        <v>0.8</v>
      </c>
      <c r="I772" s="149">
        <v>0.40799999999999997</v>
      </c>
      <c r="J772" s="111">
        <v>41860</v>
      </c>
      <c r="K772" s="111">
        <v>41970</v>
      </c>
      <c r="L772" s="111">
        <v>42065</v>
      </c>
      <c r="M772" s="111">
        <v>43464</v>
      </c>
      <c r="N772" t="s">
        <v>12111</v>
      </c>
      <c r="O772" t="s">
        <v>14183</v>
      </c>
      <c r="P772" t="s">
        <v>14184</v>
      </c>
    </row>
    <row r="773" spans="1:16" x14ac:dyDescent="0.25">
      <c r="A773" t="s">
        <v>68</v>
      </c>
      <c r="B773" s="167" t="s">
        <v>14182</v>
      </c>
      <c r="C773" s="167" t="s">
        <v>14181</v>
      </c>
      <c r="D773" t="s">
        <v>13122</v>
      </c>
      <c r="E773" t="s">
        <v>12217</v>
      </c>
      <c r="F773" t="s">
        <v>1954</v>
      </c>
      <c r="G773" s="150">
        <v>0.4</v>
      </c>
      <c r="H773" s="150">
        <v>0.8</v>
      </c>
      <c r="I773" s="149">
        <v>0.40799999999999997</v>
      </c>
      <c r="J773" s="111">
        <v>41860</v>
      </c>
      <c r="K773" s="111">
        <v>41970</v>
      </c>
      <c r="L773" s="111">
        <v>42065</v>
      </c>
      <c r="M773" s="111">
        <v>43464</v>
      </c>
      <c r="N773" t="s">
        <v>12111</v>
      </c>
      <c r="O773" t="s">
        <v>14185</v>
      </c>
      <c r="P773" t="s">
        <v>14186</v>
      </c>
    </row>
    <row r="774" spans="1:16" x14ac:dyDescent="0.25">
      <c r="A774" t="s">
        <v>68</v>
      </c>
      <c r="B774" s="167" t="s">
        <v>14188</v>
      </c>
      <c r="C774" s="167" t="s">
        <v>14187</v>
      </c>
      <c r="D774" t="s">
        <v>13122</v>
      </c>
      <c r="E774" t="s">
        <v>12217</v>
      </c>
      <c r="F774" t="s">
        <v>28224</v>
      </c>
      <c r="G774" s="150">
        <v>0.4</v>
      </c>
      <c r="H774" s="150">
        <v>0.8</v>
      </c>
      <c r="I774" s="149">
        <v>0.51200000000000001</v>
      </c>
      <c r="J774" s="111">
        <v>41786</v>
      </c>
      <c r="K774" s="111">
        <v>41914</v>
      </c>
      <c r="L774" s="111">
        <v>42065</v>
      </c>
      <c r="M774" s="111">
        <v>43281</v>
      </c>
      <c r="N774" t="s">
        <v>12111</v>
      </c>
      <c r="O774" t="s">
        <v>14189</v>
      </c>
      <c r="P774" t="s">
        <v>14190</v>
      </c>
    </row>
    <row r="775" spans="1:16" x14ac:dyDescent="0.25">
      <c r="A775" t="s">
        <v>61</v>
      </c>
      <c r="B775" s="167" t="s">
        <v>13572</v>
      </c>
      <c r="C775" s="167" t="s">
        <v>14191</v>
      </c>
      <c r="D775" t="s">
        <v>13122</v>
      </c>
      <c r="E775" t="s">
        <v>12217</v>
      </c>
      <c r="F775" t="s">
        <v>1954</v>
      </c>
      <c r="G775" s="150">
        <v>0.6</v>
      </c>
      <c r="H775" s="150">
        <v>0.8</v>
      </c>
      <c r="I775" s="149">
        <v>0.40799999999999997</v>
      </c>
      <c r="J775" s="111">
        <v>41645</v>
      </c>
      <c r="K775" s="111">
        <v>41654</v>
      </c>
      <c r="L775" s="111">
        <v>42065</v>
      </c>
      <c r="M775" s="111">
        <v>43464</v>
      </c>
      <c r="N775" t="s">
        <v>12111</v>
      </c>
      <c r="O775" t="s">
        <v>14192</v>
      </c>
      <c r="P775" t="s">
        <v>14193</v>
      </c>
    </row>
    <row r="776" spans="1:16" x14ac:dyDescent="0.25">
      <c r="A776" t="s">
        <v>61</v>
      </c>
      <c r="B776" s="167" t="s">
        <v>14195</v>
      </c>
      <c r="C776" s="167" t="s">
        <v>14194</v>
      </c>
      <c r="D776" t="s">
        <v>13122</v>
      </c>
      <c r="E776" t="s">
        <v>12217</v>
      </c>
      <c r="F776" t="s">
        <v>28224</v>
      </c>
      <c r="G776" s="150">
        <v>0.01</v>
      </c>
      <c r="H776" s="150">
        <v>0.2</v>
      </c>
      <c r="I776" s="149">
        <v>0.40799999999999997</v>
      </c>
      <c r="J776" s="111">
        <v>41786</v>
      </c>
      <c r="K776" s="111">
        <v>42447</v>
      </c>
      <c r="L776" s="111">
        <v>42065</v>
      </c>
      <c r="M776" s="111">
        <v>43464</v>
      </c>
      <c r="N776" t="s">
        <v>12111</v>
      </c>
      <c r="O776" t="s">
        <v>14196</v>
      </c>
      <c r="P776" t="s">
        <v>14197</v>
      </c>
    </row>
    <row r="777" spans="1:16" x14ac:dyDescent="0.25">
      <c r="A777" t="s">
        <v>61</v>
      </c>
      <c r="B777" s="167" t="s">
        <v>14199</v>
      </c>
      <c r="C777" s="167" t="s">
        <v>14198</v>
      </c>
      <c r="D777" t="s">
        <v>13122</v>
      </c>
      <c r="E777" t="s">
        <v>12217</v>
      </c>
      <c r="F777" t="s">
        <v>28225</v>
      </c>
      <c r="G777" s="150">
        <v>0.4</v>
      </c>
      <c r="H777" s="150">
        <v>0.8</v>
      </c>
      <c r="I777" s="149">
        <v>0.40799999999999997</v>
      </c>
      <c r="J777" s="111">
        <v>41786</v>
      </c>
      <c r="K777" s="111">
        <v>42214</v>
      </c>
      <c r="L777" s="111">
        <v>42065</v>
      </c>
      <c r="M777" s="111">
        <v>43464</v>
      </c>
      <c r="N777" t="s">
        <v>12111</v>
      </c>
      <c r="O777" t="s">
        <v>14200</v>
      </c>
      <c r="P777" t="s">
        <v>14201</v>
      </c>
    </row>
    <row r="778" spans="1:16" x14ac:dyDescent="0.25">
      <c r="A778" t="s">
        <v>61</v>
      </c>
      <c r="B778" s="167" t="s">
        <v>14199</v>
      </c>
      <c r="C778" s="167" t="s">
        <v>14198</v>
      </c>
      <c r="D778" t="s">
        <v>13122</v>
      </c>
      <c r="E778" t="s">
        <v>12217</v>
      </c>
      <c r="F778" t="s">
        <v>28225</v>
      </c>
      <c r="G778" s="150">
        <v>0.3</v>
      </c>
      <c r="H778" s="150">
        <v>0.8</v>
      </c>
      <c r="I778" s="149">
        <v>0.40799999999999997</v>
      </c>
      <c r="J778" s="111">
        <v>41786</v>
      </c>
      <c r="K778" s="111">
        <v>42214</v>
      </c>
      <c r="L778" s="111">
        <v>42065</v>
      </c>
      <c r="M778" s="111">
        <v>43464</v>
      </c>
      <c r="N778" t="s">
        <v>12111</v>
      </c>
      <c r="O778" t="s">
        <v>14202</v>
      </c>
      <c r="P778" t="s">
        <v>14203</v>
      </c>
    </row>
    <row r="779" spans="1:16" x14ac:dyDescent="0.25">
      <c r="A779" t="s">
        <v>61</v>
      </c>
      <c r="B779" s="167" t="s">
        <v>14199</v>
      </c>
      <c r="C779" s="167" t="s">
        <v>14198</v>
      </c>
      <c r="D779" t="s">
        <v>13122</v>
      </c>
      <c r="E779" t="s">
        <v>12217</v>
      </c>
      <c r="F779" t="s">
        <v>28225</v>
      </c>
      <c r="G779" s="150">
        <v>0.3</v>
      </c>
      <c r="H779" s="150">
        <v>0.8</v>
      </c>
      <c r="I779" s="149">
        <v>0.40799999999999997</v>
      </c>
      <c r="J779" s="111">
        <v>41786</v>
      </c>
      <c r="K779" s="111">
        <v>42214</v>
      </c>
      <c r="L779" s="111">
        <v>42065</v>
      </c>
      <c r="M779" s="111">
        <v>43464</v>
      </c>
      <c r="N779" t="s">
        <v>12111</v>
      </c>
      <c r="O779" t="s">
        <v>14204</v>
      </c>
      <c r="P779" t="s">
        <v>14205</v>
      </c>
    </row>
    <row r="780" spans="1:16" x14ac:dyDescent="0.25">
      <c r="A780" t="s">
        <v>61</v>
      </c>
      <c r="B780" s="167" t="s">
        <v>14199</v>
      </c>
      <c r="C780" s="167" t="s">
        <v>14198</v>
      </c>
      <c r="D780" t="s">
        <v>13122</v>
      </c>
      <c r="E780" t="s">
        <v>12217</v>
      </c>
      <c r="F780" t="s">
        <v>28225</v>
      </c>
      <c r="G780" s="150">
        <v>0.3</v>
      </c>
      <c r="H780" s="150">
        <v>0.8</v>
      </c>
      <c r="I780" s="149">
        <v>0.40799999999999997</v>
      </c>
      <c r="J780" s="111">
        <v>41786</v>
      </c>
      <c r="K780" s="111">
        <v>42214</v>
      </c>
      <c r="L780" s="111">
        <v>42065</v>
      </c>
      <c r="M780" s="111">
        <v>43464</v>
      </c>
      <c r="N780" t="s">
        <v>12111</v>
      </c>
      <c r="O780" t="s">
        <v>14206</v>
      </c>
      <c r="P780" t="s">
        <v>14207</v>
      </c>
    </row>
    <row r="781" spans="1:16" x14ac:dyDescent="0.25">
      <c r="A781" t="s">
        <v>61</v>
      </c>
      <c r="B781" s="167" t="s">
        <v>14199</v>
      </c>
      <c r="C781" s="167" t="s">
        <v>14198</v>
      </c>
      <c r="D781" t="s">
        <v>13122</v>
      </c>
      <c r="E781" t="s">
        <v>12217</v>
      </c>
      <c r="F781" t="s">
        <v>28225</v>
      </c>
      <c r="G781" s="150">
        <v>0.4</v>
      </c>
      <c r="H781" s="150">
        <v>0.8</v>
      </c>
      <c r="I781" s="149">
        <v>0.40799999999999997</v>
      </c>
      <c r="J781" s="111">
        <v>41786</v>
      </c>
      <c r="K781" s="111">
        <v>42181</v>
      </c>
      <c r="L781" s="111">
        <v>42065</v>
      </c>
      <c r="M781" s="111">
        <v>43464</v>
      </c>
      <c r="N781" t="s">
        <v>12111</v>
      </c>
      <c r="O781" t="s">
        <v>14208</v>
      </c>
      <c r="P781" t="s">
        <v>14209</v>
      </c>
    </row>
    <row r="782" spans="1:16" x14ac:dyDescent="0.25">
      <c r="A782" t="s">
        <v>53</v>
      </c>
      <c r="B782" s="167" t="s">
        <v>14211</v>
      </c>
      <c r="C782" s="167" t="s">
        <v>14210</v>
      </c>
      <c r="D782" t="s">
        <v>13122</v>
      </c>
      <c r="E782" t="s">
        <v>12217</v>
      </c>
      <c r="F782" t="s">
        <v>11800</v>
      </c>
      <c r="G782" s="150">
        <v>0.2</v>
      </c>
      <c r="H782" s="150">
        <v>0.75</v>
      </c>
      <c r="I782" s="149">
        <v>0.40799999999999997</v>
      </c>
      <c r="J782" s="111">
        <v>40513</v>
      </c>
      <c r="K782" s="111">
        <v>41785</v>
      </c>
      <c r="L782" s="111">
        <v>41356</v>
      </c>
      <c r="M782" s="111">
        <v>43464</v>
      </c>
      <c r="N782" t="s">
        <v>12111</v>
      </c>
      <c r="O782" t="s">
        <v>14212</v>
      </c>
      <c r="P782" t="s">
        <v>14213</v>
      </c>
    </row>
    <row r="783" spans="1:16" x14ac:dyDescent="0.25">
      <c r="A783" t="s">
        <v>61</v>
      </c>
      <c r="B783" s="167" t="s">
        <v>14199</v>
      </c>
      <c r="C783" s="167" t="s">
        <v>14198</v>
      </c>
      <c r="D783" t="s">
        <v>13122</v>
      </c>
      <c r="E783" t="s">
        <v>12217</v>
      </c>
      <c r="F783" t="s">
        <v>28225</v>
      </c>
      <c r="G783" s="150">
        <v>0.2</v>
      </c>
      <c r="H783" s="150">
        <v>0.8</v>
      </c>
      <c r="I783" s="149">
        <v>0.40799999999999997</v>
      </c>
      <c r="J783" s="111">
        <v>41786</v>
      </c>
      <c r="K783" s="111">
        <v>42181</v>
      </c>
      <c r="L783" s="111">
        <v>42065</v>
      </c>
      <c r="M783" s="111">
        <v>43464</v>
      </c>
      <c r="N783" t="s">
        <v>12111</v>
      </c>
      <c r="O783" t="s">
        <v>14214</v>
      </c>
      <c r="P783" t="s">
        <v>14215</v>
      </c>
    </row>
    <row r="784" spans="1:16" x14ac:dyDescent="0.25">
      <c r="A784" t="s">
        <v>53</v>
      </c>
      <c r="B784" s="167" t="s">
        <v>14217</v>
      </c>
      <c r="C784" s="167" t="s">
        <v>14216</v>
      </c>
      <c r="D784" t="s">
        <v>13122</v>
      </c>
      <c r="E784" t="s">
        <v>12217</v>
      </c>
      <c r="F784" t="s">
        <v>28225</v>
      </c>
      <c r="G784" s="150">
        <v>0.6</v>
      </c>
      <c r="H784" s="150">
        <v>0.8</v>
      </c>
      <c r="I784" s="149">
        <v>0.40799999999999997</v>
      </c>
      <c r="J784" s="111">
        <v>41786</v>
      </c>
      <c r="K784" s="111">
        <v>41971</v>
      </c>
      <c r="L784" s="111">
        <v>42065</v>
      </c>
      <c r="M784" s="111">
        <v>43464</v>
      </c>
      <c r="N784" t="s">
        <v>12111</v>
      </c>
      <c r="O784" t="s">
        <v>14218</v>
      </c>
      <c r="P784" t="s">
        <v>14219</v>
      </c>
    </row>
    <row r="785" spans="1:16" x14ac:dyDescent="0.25">
      <c r="A785" t="s">
        <v>53</v>
      </c>
      <c r="B785" s="167" t="s">
        <v>14217</v>
      </c>
      <c r="C785" s="167" t="s">
        <v>14216</v>
      </c>
      <c r="D785" t="s">
        <v>13122</v>
      </c>
      <c r="E785" t="s">
        <v>12217</v>
      </c>
      <c r="F785" t="s">
        <v>28225</v>
      </c>
      <c r="G785" s="150">
        <v>0.7</v>
      </c>
      <c r="H785" s="150">
        <v>0.8</v>
      </c>
      <c r="I785" s="149">
        <v>0.40799999999999997</v>
      </c>
      <c r="J785" s="111">
        <v>41786</v>
      </c>
      <c r="K785" s="111">
        <v>41971</v>
      </c>
      <c r="L785" s="111">
        <v>42065</v>
      </c>
      <c r="M785" s="111">
        <v>43464</v>
      </c>
      <c r="N785" t="s">
        <v>12111</v>
      </c>
      <c r="O785" t="s">
        <v>14220</v>
      </c>
      <c r="P785" t="s">
        <v>14221</v>
      </c>
    </row>
    <row r="786" spans="1:16" x14ac:dyDescent="0.25">
      <c r="A786" t="s">
        <v>53</v>
      </c>
      <c r="B786" s="167" t="s">
        <v>12193</v>
      </c>
      <c r="C786" s="167" t="s">
        <v>14222</v>
      </c>
      <c r="D786" t="s">
        <v>13122</v>
      </c>
      <c r="E786" t="s">
        <v>12217</v>
      </c>
      <c r="F786" t="s">
        <v>28224</v>
      </c>
      <c r="G786" s="150">
        <v>0.7</v>
      </c>
      <c r="H786" s="150">
        <v>0.8</v>
      </c>
      <c r="I786" s="149">
        <v>0.51200000000000001</v>
      </c>
      <c r="J786" s="111">
        <v>41786</v>
      </c>
      <c r="K786" s="111">
        <v>41971</v>
      </c>
      <c r="L786" s="111">
        <v>42065</v>
      </c>
      <c r="M786" s="111">
        <v>43464</v>
      </c>
      <c r="N786" t="s">
        <v>12111</v>
      </c>
      <c r="O786" t="s">
        <v>14223</v>
      </c>
      <c r="P786" t="s">
        <v>14224</v>
      </c>
    </row>
    <row r="787" spans="1:16" x14ac:dyDescent="0.25">
      <c r="A787" t="s">
        <v>53</v>
      </c>
      <c r="B787" s="167" t="s">
        <v>14226</v>
      </c>
      <c r="C787" s="167" t="s">
        <v>14225</v>
      </c>
      <c r="D787" t="s">
        <v>13122</v>
      </c>
      <c r="E787" t="s">
        <v>12217</v>
      </c>
      <c r="F787" t="s">
        <v>28224</v>
      </c>
      <c r="G787" s="150">
        <v>0.5</v>
      </c>
      <c r="H787" s="150">
        <v>0.8</v>
      </c>
      <c r="I787" s="149">
        <v>0.40799999999999997</v>
      </c>
      <c r="J787" s="111">
        <v>41786</v>
      </c>
      <c r="K787" s="111">
        <v>41771</v>
      </c>
      <c r="L787" s="111">
        <v>42065</v>
      </c>
      <c r="M787" s="111">
        <v>43464</v>
      </c>
      <c r="N787" t="s">
        <v>12111</v>
      </c>
      <c r="O787" t="s">
        <v>14227</v>
      </c>
      <c r="P787" t="s">
        <v>14228</v>
      </c>
    </row>
    <row r="788" spans="1:16" x14ac:dyDescent="0.25">
      <c r="A788" t="s">
        <v>53</v>
      </c>
      <c r="B788" s="167" t="s">
        <v>12971</v>
      </c>
      <c r="C788" s="167" t="s">
        <v>14229</v>
      </c>
      <c r="D788" t="s">
        <v>13122</v>
      </c>
      <c r="E788" t="s">
        <v>12217</v>
      </c>
      <c r="F788" t="s">
        <v>28224</v>
      </c>
      <c r="G788" s="150">
        <v>0.8</v>
      </c>
      <c r="H788" s="150">
        <v>0.8</v>
      </c>
      <c r="I788" s="149">
        <v>0.51200000000000001</v>
      </c>
      <c r="J788" s="111">
        <v>41786</v>
      </c>
      <c r="K788" s="111">
        <v>41970</v>
      </c>
      <c r="L788" s="111">
        <v>42065</v>
      </c>
      <c r="M788" s="111">
        <v>43464</v>
      </c>
      <c r="N788" t="s">
        <v>12111</v>
      </c>
      <c r="O788" t="s">
        <v>14230</v>
      </c>
      <c r="P788" t="s">
        <v>14231</v>
      </c>
    </row>
    <row r="789" spans="1:16" x14ac:dyDescent="0.25">
      <c r="A789" t="s">
        <v>53</v>
      </c>
      <c r="B789" s="167" t="s">
        <v>14233</v>
      </c>
      <c r="C789" s="167" t="s">
        <v>14232</v>
      </c>
      <c r="D789" t="s">
        <v>13122</v>
      </c>
      <c r="E789" t="s">
        <v>12217</v>
      </c>
      <c r="F789" t="s">
        <v>1954</v>
      </c>
      <c r="G789" s="150">
        <v>0.81</v>
      </c>
      <c r="H789" s="150">
        <v>0.8</v>
      </c>
      <c r="I789" s="149">
        <v>0.40799999999999997</v>
      </c>
      <c r="J789" s="111">
        <v>41786</v>
      </c>
      <c r="K789" s="111">
        <v>41977</v>
      </c>
      <c r="L789" s="111">
        <v>42065</v>
      </c>
      <c r="M789" s="111">
        <v>43464</v>
      </c>
      <c r="N789" t="s">
        <v>12111</v>
      </c>
      <c r="O789" t="s">
        <v>14234</v>
      </c>
      <c r="P789" t="s">
        <v>14235</v>
      </c>
    </row>
    <row r="790" spans="1:16" x14ac:dyDescent="0.25">
      <c r="A790" t="s">
        <v>53</v>
      </c>
      <c r="B790" s="167" t="s">
        <v>14237</v>
      </c>
      <c r="C790" s="167" t="s">
        <v>14236</v>
      </c>
      <c r="D790" t="s">
        <v>13122</v>
      </c>
      <c r="E790" t="s">
        <v>12217</v>
      </c>
      <c r="F790" t="s">
        <v>28225</v>
      </c>
      <c r="G790" s="150">
        <v>0.7</v>
      </c>
      <c r="H790" s="150">
        <v>0.8</v>
      </c>
      <c r="I790" s="149">
        <v>0.40799999999999997</v>
      </c>
      <c r="J790" s="111">
        <v>41786</v>
      </c>
      <c r="K790" s="111">
        <v>41935</v>
      </c>
      <c r="L790" s="111">
        <v>42065</v>
      </c>
      <c r="M790" s="111">
        <v>43464</v>
      </c>
      <c r="N790" t="s">
        <v>12111</v>
      </c>
      <c r="O790" t="s">
        <v>14238</v>
      </c>
      <c r="P790" t="s">
        <v>14239</v>
      </c>
    </row>
    <row r="791" spans="1:16" x14ac:dyDescent="0.25">
      <c r="A791" t="s">
        <v>53</v>
      </c>
      <c r="B791" s="167" t="s">
        <v>14241</v>
      </c>
      <c r="C791" s="167" t="s">
        <v>14240</v>
      </c>
      <c r="D791" t="s">
        <v>13122</v>
      </c>
      <c r="E791" t="s">
        <v>12217</v>
      </c>
      <c r="F791" t="s">
        <v>28225</v>
      </c>
      <c r="G791" s="150">
        <v>0.3</v>
      </c>
      <c r="H791" s="150">
        <v>0.8</v>
      </c>
      <c r="I791" s="149">
        <v>0.40799999999999997</v>
      </c>
      <c r="J791" s="111">
        <v>41786</v>
      </c>
      <c r="K791" s="111">
        <v>41949</v>
      </c>
      <c r="L791" s="111">
        <v>42065</v>
      </c>
      <c r="M791" s="111">
        <v>43464</v>
      </c>
      <c r="N791" t="s">
        <v>12111</v>
      </c>
      <c r="O791" t="s">
        <v>14242</v>
      </c>
      <c r="P791" t="s">
        <v>14243</v>
      </c>
    </row>
    <row r="792" spans="1:16" x14ac:dyDescent="0.25">
      <c r="A792" t="s">
        <v>53</v>
      </c>
      <c r="B792" s="167" t="s">
        <v>13816</v>
      </c>
      <c r="C792" s="167" t="s">
        <v>14244</v>
      </c>
      <c r="D792" t="s">
        <v>13122</v>
      </c>
      <c r="E792" t="s">
        <v>12217</v>
      </c>
      <c r="F792" t="s">
        <v>28225</v>
      </c>
      <c r="G792" s="150">
        <v>0.99</v>
      </c>
      <c r="H792" s="150">
        <v>0.8</v>
      </c>
      <c r="I792" s="149">
        <v>0.40799999999999997</v>
      </c>
      <c r="J792" s="111">
        <v>41664</v>
      </c>
      <c r="K792" s="111">
        <v>41738</v>
      </c>
      <c r="L792" s="111">
        <v>42065</v>
      </c>
      <c r="M792" s="111">
        <v>43464</v>
      </c>
      <c r="N792" t="s">
        <v>12111</v>
      </c>
      <c r="O792" t="s">
        <v>14245</v>
      </c>
      <c r="P792" t="s">
        <v>14246</v>
      </c>
    </row>
    <row r="793" spans="1:16" x14ac:dyDescent="0.25">
      <c r="A793" t="s">
        <v>53</v>
      </c>
      <c r="B793" s="167" t="s">
        <v>13816</v>
      </c>
      <c r="C793" s="167" t="s">
        <v>14244</v>
      </c>
      <c r="D793" t="s">
        <v>13122</v>
      </c>
      <c r="E793" t="s">
        <v>12217</v>
      </c>
      <c r="F793" t="s">
        <v>28225</v>
      </c>
      <c r="G793" s="150">
        <v>0.9</v>
      </c>
      <c r="H793" s="150">
        <v>0.8</v>
      </c>
      <c r="I793" s="149">
        <v>0.40799999999999997</v>
      </c>
      <c r="J793" s="111">
        <v>41664</v>
      </c>
      <c r="K793" s="111">
        <v>41738</v>
      </c>
      <c r="L793" s="111">
        <v>42065</v>
      </c>
      <c r="M793" s="111">
        <v>43464</v>
      </c>
      <c r="N793" t="s">
        <v>12111</v>
      </c>
      <c r="O793" t="s">
        <v>14247</v>
      </c>
      <c r="P793" t="s">
        <v>14248</v>
      </c>
    </row>
    <row r="794" spans="1:16" x14ac:dyDescent="0.25">
      <c r="A794" t="s">
        <v>53</v>
      </c>
      <c r="B794" s="167" t="s">
        <v>12863</v>
      </c>
      <c r="C794" s="167" t="s">
        <v>14249</v>
      </c>
      <c r="D794" t="s">
        <v>13122</v>
      </c>
      <c r="E794" t="s">
        <v>12217</v>
      </c>
      <c r="F794" t="s">
        <v>28225</v>
      </c>
      <c r="G794" s="150">
        <v>0.99</v>
      </c>
      <c r="H794" s="150">
        <v>0.75</v>
      </c>
      <c r="I794" s="149">
        <v>0.4</v>
      </c>
      <c r="J794" s="111">
        <v>40513</v>
      </c>
      <c r="K794" s="111">
        <v>41222</v>
      </c>
      <c r="L794" s="111">
        <v>41886</v>
      </c>
      <c r="M794" s="111">
        <v>43464</v>
      </c>
      <c r="N794" t="s">
        <v>12111</v>
      </c>
      <c r="O794" t="s">
        <v>14250</v>
      </c>
      <c r="P794" t="s">
        <v>14251</v>
      </c>
    </row>
    <row r="795" spans="1:16" x14ac:dyDescent="0.25">
      <c r="A795" t="s">
        <v>53</v>
      </c>
      <c r="B795" s="167" t="s">
        <v>14253</v>
      </c>
      <c r="C795" s="167" t="s">
        <v>14252</v>
      </c>
      <c r="D795" t="s">
        <v>13122</v>
      </c>
      <c r="E795" t="s">
        <v>12217</v>
      </c>
      <c r="F795" t="s">
        <v>28224</v>
      </c>
      <c r="G795" s="150">
        <v>0.99</v>
      </c>
      <c r="H795" s="150">
        <v>0.8</v>
      </c>
      <c r="I795" s="149">
        <v>0.40799999999999997</v>
      </c>
      <c r="J795" s="111">
        <v>41786</v>
      </c>
      <c r="K795" s="111">
        <v>41786</v>
      </c>
      <c r="L795" s="111">
        <v>42065</v>
      </c>
      <c r="M795" s="111">
        <v>43464</v>
      </c>
      <c r="N795" t="s">
        <v>12111</v>
      </c>
      <c r="O795" t="s">
        <v>14254</v>
      </c>
      <c r="P795" t="s">
        <v>14255</v>
      </c>
    </row>
    <row r="796" spans="1:16" x14ac:dyDescent="0.25">
      <c r="A796" t="s">
        <v>53</v>
      </c>
      <c r="B796" s="167" t="s">
        <v>14257</v>
      </c>
      <c r="C796" s="167" t="s">
        <v>14256</v>
      </c>
      <c r="D796" t="s">
        <v>13122</v>
      </c>
      <c r="E796" t="s">
        <v>12217</v>
      </c>
      <c r="F796" t="s">
        <v>28222</v>
      </c>
      <c r="G796" s="150">
        <v>0.01</v>
      </c>
      <c r="H796" s="150">
        <v>0.25</v>
      </c>
      <c r="I796" s="149">
        <v>0.40799999999999997</v>
      </c>
      <c r="J796" s="111">
        <v>41786</v>
      </c>
      <c r="K796" s="111">
        <v>42304</v>
      </c>
      <c r="L796" s="111">
        <v>42065</v>
      </c>
      <c r="M796" s="111">
        <v>43464</v>
      </c>
      <c r="N796" t="s">
        <v>12111</v>
      </c>
      <c r="O796" t="s">
        <v>14258</v>
      </c>
      <c r="P796" t="s">
        <v>14259</v>
      </c>
    </row>
    <row r="797" spans="1:16" x14ac:dyDescent="0.25">
      <c r="A797" t="s">
        <v>53</v>
      </c>
      <c r="B797" s="167" t="s">
        <v>14261</v>
      </c>
      <c r="C797" s="167" t="s">
        <v>14260</v>
      </c>
      <c r="D797" t="s">
        <v>13122</v>
      </c>
      <c r="E797" t="s">
        <v>12217</v>
      </c>
      <c r="F797" t="s">
        <v>11800</v>
      </c>
      <c r="G797" s="150">
        <v>0.9</v>
      </c>
      <c r="H797" s="150">
        <v>0.8</v>
      </c>
      <c r="I797" s="149">
        <v>0.40799999999999997</v>
      </c>
      <c r="J797" s="111">
        <v>41786</v>
      </c>
      <c r="K797" s="111">
        <v>41781</v>
      </c>
      <c r="L797" s="111">
        <v>42065</v>
      </c>
      <c r="M797" s="111">
        <v>43464</v>
      </c>
      <c r="N797" t="s">
        <v>12111</v>
      </c>
      <c r="O797" t="s">
        <v>14262</v>
      </c>
      <c r="P797" t="s">
        <v>14263</v>
      </c>
    </row>
    <row r="798" spans="1:16" x14ac:dyDescent="0.25">
      <c r="A798" t="s">
        <v>47</v>
      </c>
      <c r="B798" s="167" t="s">
        <v>14265</v>
      </c>
      <c r="C798" s="167" t="s">
        <v>14264</v>
      </c>
      <c r="D798" t="s">
        <v>13122</v>
      </c>
      <c r="E798" t="s">
        <v>12217</v>
      </c>
      <c r="F798" t="s">
        <v>11800</v>
      </c>
      <c r="G798" s="150">
        <v>0.9</v>
      </c>
      <c r="H798" s="150">
        <v>0.8</v>
      </c>
      <c r="I798" s="149">
        <v>0.40799999999999997</v>
      </c>
      <c r="J798" s="111">
        <v>41582</v>
      </c>
      <c r="K798" s="111">
        <v>41607</v>
      </c>
      <c r="L798" s="111">
        <v>42065</v>
      </c>
      <c r="M798" s="111">
        <v>43464</v>
      </c>
      <c r="N798" t="s">
        <v>12111</v>
      </c>
      <c r="O798" t="s">
        <v>14266</v>
      </c>
      <c r="P798" t="s">
        <v>14267</v>
      </c>
    </row>
    <row r="799" spans="1:16" x14ac:dyDescent="0.25">
      <c r="A799" t="s">
        <v>47</v>
      </c>
      <c r="B799" s="167" t="s">
        <v>14269</v>
      </c>
      <c r="C799" s="167" t="s">
        <v>14268</v>
      </c>
      <c r="D799" t="s">
        <v>13122</v>
      </c>
      <c r="E799" t="s">
        <v>12217</v>
      </c>
      <c r="F799" t="s">
        <v>11800</v>
      </c>
      <c r="G799" s="150">
        <v>0.8</v>
      </c>
      <c r="H799" s="150">
        <v>0.8</v>
      </c>
      <c r="I799" s="149">
        <v>0.40799999999999997</v>
      </c>
      <c r="J799" s="111">
        <v>41687</v>
      </c>
      <c r="K799" s="111">
        <v>41912</v>
      </c>
      <c r="L799" s="111">
        <v>42065</v>
      </c>
      <c r="M799" s="111">
        <v>43464</v>
      </c>
      <c r="N799" t="s">
        <v>12111</v>
      </c>
      <c r="O799" t="s">
        <v>14270</v>
      </c>
      <c r="P799" t="s">
        <v>14271</v>
      </c>
    </row>
    <row r="800" spans="1:16" x14ac:dyDescent="0.25">
      <c r="A800" t="s">
        <v>47</v>
      </c>
      <c r="B800" s="167" t="s">
        <v>14273</v>
      </c>
      <c r="C800" s="167" t="s">
        <v>14272</v>
      </c>
      <c r="D800" t="s">
        <v>13122</v>
      </c>
      <c r="E800" t="s">
        <v>12217</v>
      </c>
      <c r="F800" t="s">
        <v>11800</v>
      </c>
      <c r="G800" s="150">
        <v>0.8</v>
      </c>
      <c r="H800" s="150">
        <v>0.8</v>
      </c>
      <c r="I800" s="149">
        <v>0.51200000000000001</v>
      </c>
      <c r="J800" s="111">
        <v>41621</v>
      </c>
      <c r="K800" s="111">
        <v>41634</v>
      </c>
      <c r="L800" s="111">
        <v>42065</v>
      </c>
      <c r="M800" s="111">
        <v>43464</v>
      </c>
      <c r="N800" t="s">
        <v>12111</v>
      </c>
      <c r="O800" t="s">
        <v>14274</v>
      </c>
      <c r="P800" t="s">
        <v>14275</v>
      </c>
    </row>
    <row r="801" spans="1:16" x14ac:dyDescent="0.25">
      <c r="A801" t="s">
        <v>47</v>
      </c>
      <c r="B801" s="167" t="s">
        <v>14273</v>
      </c>
      <c r="C801" s="167" t="s">
        <v>14276</v>
      </c>
      <c r="D801" t="s">
        <v>13122</v>
      </c>
      <c r="E801" t="s">
        <v>12217</v>
      </c>
      <c r="F801" t="s">
        <v>11800</v>
      </c>
      <c r="G801" s="150">
        <v>0.8</v>
      </c>
      <c r="H801" s="150">
        <v>0.8</v>
      </c>
      <c r="I801" s="149">
        <v>0.40799999999999997</v>
      </c>
      <c r="J801" s="111">
        <v>41621</v>
      </c>
      <c r="K801" s="111">
        <v>41634</v>
      </c>
      <c r="L801" s="111">
        <v>42065</v>
      </c>
      <c r="M801" s="111">
        <v>43464</v>
      </c>
      <c r="N801" t="s">
        <v>12111</v>
      </c>
      <c r="O801" t="s">
        <v>14277</v>
      </c>
      <c r="P801" t="s">
        <v>14278</v>
      </c>
    </row>
    <row r="802" spans="1:16" x14ac:dyDescent="0.25">
      <c r="A802" t="s">
        <v>47</v>
      </c>
      <c r="B802" s="167" t="s">
        <v>14280</v>
      </c>
      <c r="C802" s="167" t="s">
        <v>14279</v>
      </c>
      <c r="D802" t="s">
        <v>13122</v>
      </c>
      <c r="E802" t="s">
        <v>12217</v>
      </c>
      <c r="F802" t="s">
        <v>28225</v>
      </c>
      <c r="G802" s="150">
        <v>0.99</v>
      </c>
      <c r="H802" s="150">
        <v>0.8</v>
      </c>
      <c r="I802" s="149">
        <v>0.40799999999999997</v>
      </c>
      <c r="J802" s="111">
        <v>41786</v>
      </c>
      <c r="K802" s="111">
        <v>41788</v>
      </c>
      <c r="L802" s="111">
        <v>42065</v>
      </c>
      <c r="M802" s="111">
        <v>43464</v>
      </c>
      <c r="N802" t="s">
        <v>12111</v>
      </c>
      <c r="O802" t="s">
        <v>14281</v>
      </c>
      <c r="P802" t="s">
        <v>14282</v>
      </c>
    </row>
    <row r="803" spans="1:16" x14ac:dyDescent="0.25">
      <c r="A803" t="s">
        <v>67</v>
      </c>
      <c r="B803" s="167" t="s">
        <v>14284</v>
      </c>
      <c r="C803" s="167" t="s">
        <v>14283</v>
      </c>
      <c r="D803" t="s">
        <v>13122</v>
      </c>
      <c r="E803" t="s">
        <v>12217</v>
      </c>
      <c r="F803" t="s">
        <v>28225</v>
      </c>
      <c r="G803" s="150">
        <v>0.9</v>
      </c>
      <c r="H803" s="150">
        <v>0.8</v>
      </c>
      <c r="I803" s="149">
        <v>0.40799999999999997</v>
      </c>
      <c r="J803" s="111">
        <v>41621</v>
      </c>
      <c r="K803" s="111">
        <v>41635</v>
      </c>
      <c r="L803" s="111">
        <v>42065</v>
      </c>
      <c r="M803" s="111">
        <v>43464</v>
      </c>
      <c r="N803" t="s">
        <v>12111</v>
      </c>
      <c r="O803" t="s">
        <v>14285</v>
      </c>
      <c r="P803" t="s">
        <v>14286</v>
      </c>
    </row>
    <row r="804" spans="1:16" x14ac:dyDescent="0.25">
      <c r="A804" t="s">
        <v>67</v>
      </c>
      <c r="B804" s="167" t="s">
        <v>14284</v>
      </c>
      <c r="C804" s="167" t="s">
        <v>14283</v>
      </c>
      <c r="D804" t="s">
        <v>13122</v>
      </c>
      <c r="E804" t="s">
        <v>12217</v>
      </c>
      <c r="F804" t="s">
        <v>28225</v>
      </c>
      <c r="G804" s="150">
        <v>0.99</v>
      </c>
      <c r="H804" s="150">
        <v>0.8</v>
      </c>
      <c r="I804" s="149">
        <v>0.40799999999999997</v>
      </c>
      <c r="J804" s="111">
        <v>41634</v>
      </c>
      <c r="K804" s="111">
        <v>41635</v>
      </c>
      <c r="L804" s="111">
        <v>42065</v>
      </c>
      <c r="M804" s="111">
        <v>43464</v>
      </c>
      <c r="N804" t="s">
        <v>12111</v>
      </c>
      <c r="O804" t="s">
        <v>14287</v>
      </c>
      <c r="P804" t="s">
        <v>14288</v>
      </c>
    </row>
    <row r="805" spans="1:16" x14ac:dyDescent="0.25">
      <c r="A805" t="s">
        <v>67</v>
      </c>
      <c r="B805" s="167" t="s">
        <v>14284</v>
      </c>
      <c r="C805" s="167" t="s">
        <v>14283</v>
      </c>
      <c r="D805" t="s">
        <v>13122</v>
      </c>
      <c r="E805" t="s">
        <v>12217</v>
      </c>
      <c r="F805" t="s">
        <v>28225</v>
      </c>
      <c r="G805" s="150">
        <v>0.99</v>
      </c>
      <c r="H805" s="150">
        <v>0.8</v>
      </c>
      <c r="I805" s="149">
        <v>0.40799999999999997</v>
      </c>
      <c r="J805" s="111">
        <v>41621</v>
      </c>
      <c r="K805" s="111">
        <v>41635</v>
      </c>
      <c r="L805" s="111">
        <v>42065</v>
      </c>
      <c r="M805" s="111">
        <v>43464</v>
      </c>
      <c r="N805" t="s">
        <v>12111</v>
      </c>
      <c r="O805" t="s">
        <v>14289</v>
      </c>
      <c r="P805" t="s">
        <v>14290</v>
      </c>
    </row>
    <row r="806" spans="1:16" x14ac:dyDescent="0.25">
      <c r="A806" t="s">
        <v>67</v>
      </c>
      <c r="B806" s="167" t="s">
        <v>14284</v>
      </c>
      <c r="C806" s="167" t="s">
        <v>14283</v>
      </c>
      <c r="D806" t="s">
        <v>13122</v>
      </c>
      <c r="E806" t="s">
        <v>12217</v>
      </c>
      <c r="F806" t="s">
        <v>28225</v>
      </c>
      <c r="G806" s="150">
        <v>0.9</v>
      </c>
      <c r="H806" s="150">
        <v>0.8</v>
      </c>
      <c r="I806" s="149">
        <v>0.40799999999999997</v>
      </c>
      <c r="J806" s="111">
        <v>41621</v>
      </c>
      <c r="K806" s="111">
        <v>41635</v>
      </c>
      <c r="L806" s="111">
        <v>42065</v>
      </c>
      <c r="M806" s="111">
        <v>43464</v>
      </c>
      <c r="N806" t="s">
        <v>12111</v>
      </c>
      <c r="O806" t="s">
        <v>14291</v>
      </c>
      <c r="P806" t="s">
        <v>14292</v>
      </c>
    </row>
    <row r="807" spans="1:16" x14ac:dyDescent="0.25">
      <c r="A807" t="s">
        <v>53</v>
      </c>
      <c r="B807" s="167" t="s">
        <v>14294</v>
      </c>
      <c r="C807" s="167" t="s">
        <v>14293</v>
      </c>
      <c r="D807" t="s">
        <v>13122</v>
      </c>
      <c r="E807" t="s">
        <v>12217</v>
      </c>
      <c r="F807" t="s">
        <v>28225</v>
      </c>
      <c r="G807" s="150">
        <v>0.99</v>
      </c>
      <c r="H807" s="150">
        <v>0.75</v>
      </c>
      <c r="I807" s="149">
        <v>0.2</v>
      </c>
      <c r="J807" s="111">
        <v>40513</v>
      </c>
      <c r="K807" s="111">
        <v>41234</v>
      </c>
      <c r="L807" s="111">
        <v>41886</v>
      </c>
      <c r="M807" s="111">
        <v>43464</v>
      </c>
      <c r="N807" t="s">
        <v>12111</v>
      </c>
      <c r="O807" t="s">
        <v>14295</v>
      </c>
      <c r="P807" t="s">
        <v>14296</v>
      </c>
    </row>
    <row r="808" spans="1:16" x14ac:dyDescent="0.25">
      <c r="A808" t="s">
        <v>45</v>
      </c>
      <c r="B808" s="167" t="s">
        <v>14298</v>
      </c>
      <c r="C808" s="167" t="s">
        <v>14297</v>
      </c>
      <c r="D808" t="s">
        <v>13122</v>
      </c>
      <c r="E808" t="s">
        <v>12217</v>
      </c>
      <c r="F808" t="s">
        <v>28224</v>
      </c>
      <c r="G808" s="150">
        <v>0.8</v>
      </c>
      <c r="H808" s="150">
        <v>0.8</v>
      </c>
      <c r="I808" s="149">
        <v>0.40799999999999997</v>
      </c>
      <c r="J808" s="111">
        <v>41617</v>
      </c>
      <c r="K808" s="111">
        <v>41618</v>
      </c>
      <c r="L808" s="111">
        <v>42065</v>
      </c>
      <c r="M808" s="111">
        <v>43464</v>
      </c>
      <c r="N808" t="s">
        <v>12111</v>
      </c>
      <c r="O808" t="s">
        <v>14299</v>
      </c>
      <c r="P808" t="s">
        <v>14300</v>
      </c>
    </row>
    <row r="809" spans="1:16" x14ac:dyDescent="0.25">
      <c r="A809" t="s">
        <v>45</v>
      </c>
      <c r="B809" s="167" t="s">
        <v>14298</v>
      </c>
      <c r="C809" s="167" t="s">
        <v>14297</v>
      </c>
      <c r="D809" t="s">
        <v>13122</v>
      </c>
      <c r="E809" t="s">
        <v>12217</v>
      </c>
      <c r="F809" t="s">
        <v>28224</v>
      </c>
      <c r="G809" s="150">
        <v>0.8</v>
      </c>
      <c r="H809" s="150">
        <v>0.8</v>
      </c>
      <c r="I809" s="149">
        <v>0.40799999999999997</v>
      </c>
      <c r="J809" s="111">
        <v>41659</v>
      </c>
      <c r="K809" s="111">
        <v>41655</v>
      </c>
      <c r="L809" s="111">
        <v>42065</v>
      </c>
      <c r="M809" s="111">
        <v>43464</v>
      </c>
      <c r="N809" t="s">
        <v>12111</v>
      </c>
      <c r="O809" t="s">
        <v>14301</v>
      </c>
      <c r="P809" t="s">
        <v>14302</v>
      </c>
    </row>
    <row r="810" spans="1:16" x14ac:dyDescent="0.25">
      <c r="A810" t="s">
        <v>58</v>
      </c>
      <c r="B810" s="167" t="s">
        <v>13001</v>
      </c>
      <c r="C810" s="167" t="s">
        <v>14303</v>
      </c>
      <c r="D810" t="s">
        <v>13122</v>
      </c>
      <c r="E810" t="s">
        <v>12217</v>
      </c>
      <c r="F810" t="s">
        <v>28225</v>
      </c>
      <c r="G810" s="150">
        <v>0.4</v>
      </c>
      <c r="H810" s="150">
        <v>0.8</v>
      </c>
      <c r="I810" s="149">
        <v>0.40799999999999997</v>
      </c>
      <c r="J810" s="111">
        <v>41786</v>
      </c>
      <c r="K810" s="111">
        <v>41865</v>
      </c>
      <c r="L810" s="111">
        <v>42065</v>
      </c>
      <c r="M810" s="111">
        <v>43464</v>
      </c>
      <c r="N810" t="s">
        <v>12111</v>
      </c>
      <c r="O810" t="s">
        <v>14304</v>
      </c>
      <c r="P810" t="s">
        <v>14305</v>
      </c>
    </row>
    <row r="811" spans="1:16" x14ac:dyDescent="0.25">
      <c r="A811" t="s">
        <v>58</v>
      </c>
      <c r="B811" s="167" t="s">
        <v>13001</v>
      </c>
      <c r="C811" s="167" t="s">
        <v>14303</v>
      </c>
      <c r="D811" t="s">
        <v>13122</v>
      </c>
      <c r="E811" t="s">
        <v>12217</v>
      </c>
      <c r="F811" t="s">
        <v>28225</v>
      </c>
      <c r="G811" s="150">
        <v>0.3</v>
      </c>
      <c r="H811" s="150">
        <v>0.8</v>
      </c>
      <c r="I811" s="149">
        <v>0.40799999999999997</v>
      </c>
      <c r="J811" s="111">
        <v>41786</v>
      </c>
      <c r="K811" s="111">
        <v>41865</v>
      </c>
      <c r="L811" s="111">
        <v>42065</v>
      </c>
      <c r="M811" s="111">
        <v>43464</v>
      </c>
      <c r="N811" t="s">
        <v>12111</v>
      </c>
      <c r="O811" t="s">
        <v>14306</v>
      </c>
      <c r="P811" t="s">
        <v>14307</v>
      </c>
    </row>
    <row r="812" spans="1:16" x14ac:dyDescent="0.25">
      <c r="A812" t="s">
        <v>58</v>
      </c>
      <c r="B812" s="167" t="s">
        <v>12059</v>
      </c>
      <c r="C812" s="167" t="s">
        <v>14308</v>
      </c>
      <c r="D812" t="s">
        <v>13122</v>
      </c>
      <c r="E812" t="s">
        <v>12217</v>
      </c>
      <c r="F812" t="s">
        <v>28224</v>
      </c>
      <c r="G812" s="150">
        <v>0.8</v>
      </c>
      <c r="H812" s="150">
        <v>0.8</v>
      </c>
      <c r="I812" s="149">
        <v>0.40799999999999997</v>
      </c>
      <c r="J812" s="111">
        <v>41624</v>
      </c>
      <c r="K812" s="111">
        <v>41624</v>
      </c>
      <c r="L812" s="111">
        <v>42065</v>
      </c>
      <c r="M812" s="111">
        <v>43464</v>
      </c>
      <c r="N812" t="s">
        <v>12111</v>
      </c>
      <c r="O812" t="s">
        <v>14309</v>
      </c>
      <c r="P812" t="s">
        <v>14310</v>
      </c>
    </row>
    <row r="813" spans="1:16" x14ac:dyDescent="0.25">
      <c r="A813" t="s">
        <v>58</v>
      </c>
      <c r="B813" s="167" t="s">
        <v>12059</v>
      </c>
      <c r="C813" s="167" t="s">
        <v>14308</v>
      </c>
      <c r="D813" t="s">
        <v>13122</v>
      </c>
      <c r="E813" t="s">
        <v>12217</v>
      </c>
      <c r="F813" t="s">
        <v>28224</v>
      </c>
      <c r="G813" s="150">
        <v>0.8</v>
      </c>
      <c r="H813" s="150">
        <v>0.8</v>
      </c>
      <c r="I813" s="149">
        <v>0.40799999999999997</v>
      </c>
      <c r="J813" s="111">
        <v>41624</v>
      </c>
      <c r="K813" s="111">
        <v>41625</v>
      </c>
      <c r="L813" s="111">
        <v>42065</v>
      </c>
      <c r="M813" s="111">
        <v>43464</v>
      </c>
      <c r="N813" t="s">
        <v>12111</v>
      </c>
      <c r="O813" t="s">
        <v>14311</v>
      </c>
      <c r="P813" t="s">
        <v>14310</v>
      </c>
    </row>
    <row r="814" spans="1:16" x14ac:dyDescent="0.25">
      <c r="A814" t="s">
        <v>58</v>
      </c>
      <c r="B814" s="167" t="s">
        <v>12059</v>
      </c>
      <c r="C814" s="167" t="s">
        <v>14308</v>
      </c>
      <c r="D814" t="s">
        <v>13122</v>
      </c>
      <c r="E814" t="s">
        <v>12217</v>
      </c>
      <c r="F814" t="s">
        <v>28224</v>
      </c>
      <c r="G814" s="150">
        <v>0.6</v>
      </c>
      <c r="H814" s="150">
        <v>0.8</v>
      </c>
      <c r="I814" s="149">
        <v>0.40799999999999997</v>
      </c>
      <c r="J814" s="111">
        <v>41624</v>
      </c>
      <c r="K814" s="111">
        <v>41624</v>
      </c>
      <c r="L814" s="111">
        <v>42065</v>
      </c>
      <c r="M814" s="111">
        <v>43464</v>
      </c>
      <c r="N814" t="s">
        <v>12111</v>
      </c>
      <c r="O814" t="s">
        <v>14312</v>
      </c>
      <c r="P814" t="s">
        <v>14310</v>
      </c>
    </row>
    <row r="815" spans="1:16" x14ac:dyDescent="0.25">
      <c r="A815" t="s">
        <v>58</v>
      </c>
      <c r="B815" s="167" t="s">
        <v>12059</v>
      </c>
      <c r="C815" s="167" t="s">
        <v>14308</v>
      </c>
      <c r="D815" t="s">
        <v>13122</v>
      </c>
      <c r="E815" t="s">
        <v>12217</v>
      </c>
      <c r="F815" t="s">
        <v>28224</v>
      </c>
      <c r="G815" s="150">
        <v>0.8</v>
      </c>
      <c r="H815" s="150">
        <v>0.8</v>
      </c>
      <c r="I815" s="149">
        <v>0.40799999999999997</v>
      </c>
      <c r="J815" s="111">
        <v>41624</v>
      </c>
      <c r="K815" s="111">
        <v>41624</v>
      </c>
      <c r="L815" s="111">
        <v>42065</v>
      </c>
      <c r="M815" s="111">
        <v>43464</v>
      </c>
      <c r="N815" t="s">
        <v>12111</v>
      </c>
      <c r="O815" t="s">
        <v>14313</v>
      </c>
      <c r="P815" t="s">
        <v>14310</v>
      </c>
    </row>
    <row r="816" spans="1:16" x14ac:dyDescent="0.25">
      <c r="A816" t="s">
        <v>62</v>
      </c>
      <c r="B816" s="167" t="s">
        <v>14315</v>
      </c>
      <c r="C816" s="167" t="s">
        <v>14314</v>
      </c>
      <c r="D816" t="s">
        <v>13122</v>
      </c>
      <c r="E816" t="s">
        <v>12217</v>
      </c>
      <c r="F816" t="s">
        <v>11800</v>
      </c>
      <c r="G816" s="150">
        <v>0.99</v>
      </c>
      <c r="H816" s="150">
        <v>0.8</v>
      </c>
      <c r="I816" s="149">
        <v>0.51200000000000001</v>
      </c>
      <c r="J816" s="111">
        <v>41653</v>
      </c>
      <c r="K816" s="111">
        <v>41694</v>
      </c>
      <c r="L816" s="111">
        <v>42065</v>
      </c>
      <c r="M816" s="111">
        <v>43464</v>
      </c>
      <c r="N816" t="s">
        <v>12111</v>
      </c>
      <c r="O816" t="s">
        <v>14316</v>
      </c>
      <c r="P816" t="s">
        <v>14317</v>
      </c>
    </row>
    <row r="817" spans="1:16" x14ac:dyDescent="0.25">
      <c r="A817" t="s">
        <v>48</v>
      </c>
      <c r="B817" s="167" t="s">
        <v>12212</v>
      </c>
      <c r="C817" s="167" t="s">
        <v>14318</v>
      </c>
      <c r="D817" t="s">
        <v>13122</v>
      </c>
      <c r="E817" t="s">
        <v>12217</v>
      </c>
      <c r="F817" t="s">
        <v>28227</v>
      </c>
      <c r="G817" s="150">
        <v>0.4</v>
      </c>
      <c r="H817" s="150">
        <v>0.8</v>
      </c>
      <c r="I817" s="149">
        <v>0.65900000000000003</v>
      </c>
      <c r="J817" s="111">
        <v>41786</v>
      </c>
      <c r="K817" s="111">
        <v>41857</v>
      </c>
      <c r="L817" s="111">
        <v>42065</v>
      </c>
      <c r="M817" s="111">
        <v>43464</v>
      </c>
      <c r="N817" t="s">
        <v>12111</v>
      </c>
      <c r="O817" t="s">
        <v>14319</v>
      </c>
      <c r="P817" t="s">
        <v>14320</v>
      </c>
    </row>
    <row r="818" spans="1:16" x14ac:dyDescent="0.25">
      <c r="A818" t="s">
        <v>48</v>
      </c>
      <c r="B818" s="167" t="s">
        <v>12212</v>
      </c>
      <c r="C818" s="167" t="s">
        <v>14321</v>
      </c>
      <c r="D818" t="s">
        <v>13122</v>
      </c>
      <c r="E818" t="s">
        <v>12217</v>
      </c>
      <c r="F818" t="s">
        <v>1954</v>
      </c>
      <c r="G818" s="150">
        <v>0.3</v>
      </c>
      <c r="H818" s="150">
        <v>0.8</v>
      </c>
      <c r="I818" s="149">
        <v>0.51200000000000001</v>
      </c>
      <c r="J818" s="111">
        <v>41786</v>
      </c>
      <c r="K818" s="111">
        <v>41857</v>
      </c>
      <c r="L818" s="111">
        <v>42065</v>
      </c>
      <c r="M818" s="111">
        <v>43464</v>
      </c>
      <c r="N818" t="s">
        <v>12111</v>
      </c>
      <c r="O818" t="s">
        <v>14322</v>
      </c>
      <c r="P818" t="s">
        <v>14323</v>
      </c>
    </row>
    <row r="819" spans="1:16" x14ac:dyDescent="0.25">
      <c r="A819" t="s">
        <v>48</v>
      </c>
      <c r="B819" s="167" t="s">
        <v>12212</v>
      </c>
      <c r="C819" s="167" t="s">
        <v>14324</v>
      </c>
      <c r="D819" t="s">
        <v>13122</v>
      </c>
      <c r="E819" t="s">
        <v>12217</v>
      </c>
      <c r="F819" t="s">
        <v>28227</v>
      </c>
      <c r="G819" s="150">
        <v>0.9</v>
      </c>
      <c r="H819" s="150">
        <v>0.8</v>
      </c>
      <c r="I819" s="149">
        <v>0.40799999999999997</v>
      </c>
      <c r="J819" s="111">
        <v>41786</v>
      </c>
      <c r="K819" s="111">
        <v>41857</v>
      </c>
      <c r="L819" s="111">
        <v>42065</v>
      </c>
      <c r="M819" s="111">
        <v>43464</v>
      </c>
      <c r="N819" t="s">
        <v>12111</v>
      </c>
      <c r="O819" t="s">
        <v>14325</v>
      </c>
      <c r="P819" t="s">
        <v>14326</v>
      </c>
    </row>
    <row r="820" spans="1:16" x14ac:dyDescent="0.25">
      <c r="A820" t="s">
        <v>54</v>
      </c>
      <c r="B820" s="167" t="s">
        <v>14044</v>
      </c>
      <c r="C820" s="167" t="s">
        <v>14327</v>
      </c>
      <c r="D820" t="s">
        <v>13122</v>
      </c>
      <c r="E820" t="s">
        <v>12217</v>
      </c>
      <c r="F820" t="s">
        <v>28225</v>
      </c>
      <c r="G820" s="150">
        <v>0.9</v>
      </c>
      <c r="H820" s="150">
        <v>0.75</v>
      </c>
      <c r="I820" s="149">
        <v>0.4</v>
      </c>
      <c r="J820" s="111">
        <v>40513</v>
      </c>
      <c r="K820" s="111">
        <v>41347</v>
      </c>
      <c r="L820" s="111">
        <v>41294</v>
      </c>
      <c r="M820" s="111">
        <v>43464</v>
      </c>
      <c r="N820" t="s">
        <v>12111</v>
      </c>
      <c r="O820" t="s">
        <v>14328</v>
      </c>
      <c r="P820" t="s">
        <v>14329</v>
      </c>
    </row>
    <row r="821" spans="1:16" x14ac:dyDescent="0.25">
      <c r="A821" t="s">
        <v>48</v>
      </c>
      <c r="B821" s="167" t="s">
        <v>12212</v>
      </c>
      <c r="C821" s="167" t="s">
        <v>14324</v>
      </c>
      <c r="D821" t="s">
        <v>13122</v>
      </c>
      <c r="E821" t="s">
        <v>12217</v>
      </c>
      <c r="F821" t="s">
        <v>28227</v>
      </c>
      <c r="G821" s="150">
        <v>0.6</v>
      </c>
      <c r="H821" s="150">
        <v>0.8</v>
      </c>
      <c r="I821" s="149">
        <v>0.40799999999999997</v>
      </c>
      <c r="J821" s="111">
        <v>41786</v>
      </c>
      <c r="K821" s="111">
        <v>41919</v>
      </c>
      <c r="L821" s="111">
        <v>42065</v>
      </c>
      <c r="M821" s="111">
        <v>43464</v>
      </c>
      <c r="N821" t="s">
        <v>12111</v>
      </c>
      <c r="O821" t="s">
        <v>14330</v>
      </c>
      <c r="P821" t="s">
        <v>14331</v>
      </c>
    </row>
    <row r="822" spans="1:16" x14ac:dyDescent="0.25">
      <c r="A822" t="s">
        <v>54</v>
      </c>
      <c r="B822" s="167" t="s">
        <v>14044</v>
      </c>
      <c r="C822" s="167" t="s">
        <v>14327</v>
      </c>
      <c r="D822" t="s">
        <v>13122</v>
      </c>
      <c r="E822" t="s">
        <v>12217</v>
      </c>
      <c r="F822" t="s">
        <v>28225</v>
      </c>
      <c r="G822" s="150">
        <v>0.99</v>
      </c>
      <c r="H822" s="150">
        <v>0.75</v>
      </c>
      <c r="I822" s="149">
        <v>0.4</v>
      </c>
      <c r="J822" s="111">
        <v>40513</v>
      </c>
      <c r="K822" s="111">
        <v>41162</v>
      </c>
      <c r="L822" s="111">
        <v>41294</v>
      </c>
      <c r="M822" s="111">
        <v>43464</v>
      </c>
      <c r="N822" t="s">
        <v>12111</v>
      </c>
      <c r="O822" t="s">
        <v>14332</v>
      </c>
      <c r="P822" t="s">
        <v>14333</v>
      </c>
    </row>
    <row r="823" spans="1:16" x14ac:dyDescent="0.25">
      <c r="A823" t="s">
        <v>48</v>
      </c>
      <c r="B823" s="167" t="s">
        <v>12212</v>
      </c>
      <c r="C823" s="167" t="s">
        <v>14324</v>
      </c>
      <c r="D823" t="s">
        <v>13122</v>
      </c>
      <c r="E823" t="s">
        <v>12217</v>
      </c>
      <c r="F823" t="s">
        <v>28227</v>
      </c>
      <c r="G823" s="150">
        <v>0.5</v>
      </c>
      <c r="H823" s="150">
        <v>0.8</v>
      </c>
      <c r="I823" s="149">
        <v>0.40799999999999997</v>
      </c>
      <c r="J823" s="111">
        <v>41786</v>
      </c>
      <c r="K823" s="111">
        <v>41857</v>
      </c>
      <c r="L823" s="111">
        <v>42065</v>
      </c>
      <c r="M823" s="111">
        <v>43464</v>
      </c>
      <c r="N823" t="s">
        <v>12111</v>
      </c>
      <c r="O823" t="s">
        <v>14334</v>
      </c>
      <c r="P823" t="s">
        <v>14335</v>
      </c>
    </row>
    <row r="824" spans="1:16" x14ac:dyDescent="0.25">
      <c r="A824" t="s">
        <v>48</v>
      </c>
      <c r="B824" s="167" t="s">
        <v>14337</v>
      </c>
      <c r="C824" s="167" t="s">
        <v>14336</v>
      </c>
      <c r="D824" t="s">
        <v>13122</v>
      </c>
      <c r="E824" t="s">
        <v>12217</v>
      </c>
      <c r="F824" t="s">
        <v>1954</v>
      </c>
      <c r="G824" s="150">
        <v>0.7</v>
      </c>
      <c r="H824" s="150">
        <v>0.8</v>
      </c>
      <c r="I824" s="149">
        <v>0.40799999999999997</v>
      </c>
      <c r="J824" s="111">
        <v>41690</v>
      </c>
      <c r="K824" s="111">
        <v>41759</v>
      </c>
      <c r="L824" s="111">
        <v>42065</v>
      </c>
      <c r="M824" s="111">
        <v>43464</v>
      </c>
      <c r="N824" t="s">
        <v>12111</v>
      </c>
      <c r="O824" t="s">
        <v>14338</v>
      </c>
      <c r="P824" t="s">
        <v>14339</v>
      </c>
    </row>
    <row r="825" spans="1:16" x14ac:dyDescent="0.25">
      <c r="A825" t="s">
        <v>54</v>
      </c>
      <c r="B825" s="167" t="s">
        <v>14044</v>
      </c>
      <c r="C825" s="167" t="s">
        <v>14327</v>
      </c>
      <c r="D825" t="s">
        <v>13122</v>
      </c>
      <c r="E825" t="s">
        <v>12217</v>
      </c>
      <c r="F825" t="s">
        <v>28225</v>
      </c>
      <c r="G825" s="150">
        <v>0.3</v>
      </c>
      <c r="H825" s="150">
        <v>0.75</v>
      </c>
      <c r="I825" s="149">
        <v>0.4</v>
      </c>
      <c r="J825" s="111">
        <v>40513</v>
      </c>
      <c r="K825" s="111">
        <v>41162</v>
      </c>
      <c r="L825" s="111">
        <v>41294</v>
      </c>
      <c r="M825" s="111">
        <v>43464</v>
      </c>
      <c r="N825" t="s">
        <v>12111</v>
      </c>
      <c r="O825" t="s">
        <v>14340</v>
      </c>
      <c r="P825" t="s">
        <v>14341</v>
      </c>
    </row>
    <row r="826" spans="1:16" x14ac:dyDescent="0.25">
      <c r="A826" t="s">
        <v>52</v>
      </c>
      <c r="B826" s="167" t="s">
        <v>14343</v>
      </c>
      <c r="C826" s="167" t="s">
        <v>14342</v>
      </c>
      <c r="D826" t="s">
        <v>13122</v>
      </c>
      <c r="E826" t="s">
        <v>12217</v>
      </c>
      <c r="F826" t="s">
        <v>1954</v>
      </c>
      <c r="G826" s="150">
        <v>0.6</v>
      </c>
      <c r="H826" s="150">
        <v>0.8</v>
      </c>
      <c r="I826" s="149">
        <v>0.40799999999999997</v>
      </c>
      <c r="J826" s="111">
        <v>41628</v>
      </c>
      <c r="K826" s="111">
        <v>41730</v>
      </c>
      <c r="L826" s="111">
        <v>42065</v>
      </c>
      <c r="M826" s="111">
        <v>43464</v>
      </c>
      <c r="N826" t="s">
        <v>12111</v>
      </c>
      <c r="O826" t="s">
        <v>14344</v>
      </c>
      <c r="P826" t="s">
        <v>14345</v>
      </c>
    </row>
    <row r="827" spans="1:16" x14ac:dyDescent="0.25">
      <c r="A827" t="s">
        <v>69</v>
      </c>
      <c r="B827" s="167" t="s">
        <v>14347</v>
      </c>
      <c r="C827" s="167" t="s">
        <v>14346</v>
      </c>
      <c r="D827" t="s">
        <v>13122</v>
      </c>
      <c r="E827" t="s">
        <v>12217</v>
      </c>
      <c r="F827" t="s">
        <v>11800</v>
      </c>
      <c r="G827" s="150">
        <v>0.99</v>
      </c>
      <c r="H827" s="150">
        <v>0.8</v>
      </c>
      <c r="I827" s="149">
        <v>0.51200000000000001</v>
      </c>
      <c r="J827" s="111">
        <v>41668</v>
      </c>
      <c r="K827" s="111">
        <v>41691</v>
      </c>
      <c r="L827" s="111">
        <v>42065</v>
      </c>
      <c r="M827" s="111">
        <v>43464</v>
      </c>
      <c r="N827" t="s">
        <v>12111</v>
      </c>
      <c r="O827" t="s">
        <v>14348</v>
      </c>
      <c r="P827" t="s">
        <v>14349</v>
      </c>
    </row>
    <row r="828" spans="1:16" x14ac:dyDescent="0.25">
      <c r="A828" t="s">
        <v>69</v>
      </c>
      <c r="B828" s="167" t="s">
        <v>14347</v>
      </c>
      <c r="C828" s="167" t="s">
        <v>14346</v>
      </c>
      <c r="D828" t="s">
        <v>13122</v>
      </c>
      <c r="E828" t="s">
        <v>12217</v>
      </c>
      <c r="F828" t="s">
        <v>11800</v>
      </c>
      <c r="G828" s="150">
        <v>0.9</v>
      </c>
      <c r="H828" s="150">
        <v>0.8</v>
      </c>
      <c r="I828" s="149">
        <v>0.51200000000000001</v>
      </c>
      <c r="J828" s="111">
        <v>41668</v>
      </c>
      <c r="K828" s="111">
        <v>41691</v>
      </c>
      <c r="L828" s="111">
        <v>42065</v>
      </c>
      <c r="M828" s="111">
        <v>43464</v>
      </c>
      <c r="N828" t="s">
        <v>12111</v>
      </c>
      <c r="O828" t="s">
        <v>14350</v>
      </c>
      <c r="P828" t="s">
        <v>14351</v>
      </c>
    </row>
    <row r="829" spans="1:16" x14ac:dyDescent="0.25">
      <c r="A829" t="s">
        <v>69</v>
      </c>
      <c r="B829" s="167" t="s">
        <v>14353</v>
      </c>
      <c r="C829" s="167" t="s">
        <v>14352</v>
      </c>
      <c r="D829" t="s">
        <v>13122</v>
      </c>
      <c r="E829" t="s">
        <v>12217</v>
      </c>
      <c r="F829" t="s">
        <v>28224</v>
      </c>
      <c r="G829" s="150">
        <v>0.8</v>
      </c>
      <c r="H829" s="150">
        <v>0.8</v>
      </c>
      <c r="I829" s="149">
        <v>0.40799999999999997</v>
      </c>
      <c r="J829" s="111">
        <v>41676</v>
      </c>
      <c r="K829" s="111">
        <v>41709</v>
      </c>
      <c r="L829" s="111">
        <v>42065</v>
      </c>
      <c r="M829" s="111">
        <v>43464</v>
      </c>
      <c r="N829" t="s">
        <v>12111</v>
      </c>
      <c r="O829" t="s">
        <v>14354</v>
      </c>
      <c r="P829" t="s">
        <v>14355</v>
      </c>
    </row>
    <row r="830" spans="1:16" x14ac:dyDescent="0.25">
      <c r="A830" t="s">
        <v>69</v>
      </c>
      <c r="B830" s="167" t="s">
        <v>14357</v>
      </c>
      <c r="C830" s="167" t="s">
        <v>14356</v>
      </c>
      <c r="D830" t="s">
        <v>13122</v>
      </c>
      <c r="E830" t="s">
        <v>12217</v>
      </c>
      <c r="F830" t="s">
        <v>1954</v>
      </c>
      <c r="G830" s="150">
        <v>0.1</v>
      </c>
      <c r="H830" s="150">
        <v>0.2</v>
      </c>
      <c r="I830" s="149">
        <v>0.51200000000000001</v>
      </c>
      <c r="J830" s="111">
        <v>41786</v>
      </c>
      <c r="K830" s="111">
        <v>41973</v>
      </c>
      <c r="L830" s="111">
        <v>42065</v>
      </c>
      <c r="M830" s="111">
        <v>43464</v>
      </c>
      <c r="N830" t="s">
        <v>12111</v>
      </c>
      <c r="O830" t="s">
        <v>14358</v>
      </c>
      <c r="P830" t="s">
        <v>14359</v>
      </c>
    </row>
    <row r="831" spans="1:16" x14ac:dyDescent="0.25">
      <c r="A831" t="s">
        <v>69</v>
      </c>
      <c r="B831" s="167" t="s">
        <v>14357</v>
      </c>
      <c r="C831" s="167" t="s">
        <v>14360</v>
      </c>
      <c r="D831" t="s">
        <v>13122</v>
      </c>
      <c r="E831" t="s">
        <v>12217</v>
      </c>
      <c r="F831" t="s">
        <v>1954</v>
      </c>
      <c r="G831" s="150">
        <v>0.1</v>
      </c>
      <c r="H831" s="150">
        <v>0.2</v>
      </c>
      <c r="I831" s="149">
        <v>0.40799999999999997</v>
      </c>
      <c r="J831" s="111">
        <v>41786</v>
      </c>
      <c r="K831" s="111">
        <v>41973</v>
      </c>
      <c r="L831" s="111">
        <v>42065</v>
      </c>
      <c r="M831" s="111">
        <v>43464</v>
      </c>
      <c r="N831" t="s">
        <v>12111</v>
      </c>
      <c r="O831" t="s">
        <v>14361</v>
      </c>
      <c r="P831" t="s">
        <v>14362</v>
      </c>
    </row>
    <row r="832" spans="1:16" x14ac:dyDescent="0.25">
      <c r="A832" t="s">
        <v>56</v>
      </c>
      <c r="B832" s="167" t="s">
        <v>12366</v>
      </c>
      <c r="C832" s="167" t="s">
        <v>14363</v>
      </c>
      <c r="D832" t="s">
        <v>13122</v>
      </c>
      <c r="E832" t="s">
        <v>12217</v>
      </c>
      <c r="F832" t="s">
        <v>1954</v>
      </c>
      <c r="G832" s="150">
        <v>0.6</v>
      </c>
      <c r="H832" s="150">
        <v>0.8</v>
      </c>
      <c r="I832" s="149">
        <v>0.40799999999999997</v>
      </c>
      <c r="J832" s="111">
        <v>41673</v>
      </c>
      <c r="K832" s="111">
        <v>41704</v>
      </c>
      <c r="L832" s="111">
        <v>42065</v>
      </c>
      <c r="M832" s="111">
        <v>43464</v>
      </c>
      <c r="N832" t="s">
        <v>12111</v>
      </c>
      <c r="O832" t="s">
        <v>14364</v>
      </c>
      <c r="P832" t="s">
        <v>14365</v>
      </c>
    </row>
    <row r="833" spans="1:16" x14ac:dyDescent="0.25">
      <c r="A833" t="s">
        <v>56</v>
      </c>
      <c r="B833" s="167" t="s">
        <v>12366</v>
      </c>
      <c r="C833" s="167" t="s">
        <v>14363</v>
      </c>
      <c r="D833" t="s">
        <v>13122</v>
      </c>
      <c r="E833" t="s">
        <v>12217</v>
      </c>
      <c r="F833" t="s">
        <v>1954</v>
      </c>
      <c r="G833" s="150">
        <v>0.9</v>
      </c>
      <c r="H833" s="150">
        <v>0.8</v>
      </c>
      <c r="I833" s="149">
        <v>0.40799999999999997</v>
      </c>
      <c r="J833" s="111">
        <v>41667</v>
      </c>
      <c r="K833" s="111">
        <v>41704</v>
      </c>
      <c r="L833" s="111">
        <v>42065</v>
      </c>
      <c r="M833" s="111">
        <v>43464</v>
      </c>
      <c r="N833" t="s">
        <v>12111</v>
      </c>
      <c r="O833" t="s">
        <v>14366</v>
      </c>
      <c r="P833" t="s">
        <v>14367</v>
      </c>
    </row>
    <row r="834" spans="1:16" x14ac:dyDescent="0.25">
      <c r="A834" t="s">
        <v>56</v>
      </c>
      <c r="B834" s="167" t="s">
        <v>12366</v>
      </c>
      <c r="C834" s="167" t="s">
        <v>14363</v>
      </c>
      <c r="D834" t="s">
        <v>13122</v>
      </c>
      <c r="E834" t="s">
        <v>12217</v>
      </c>
      <c r="F834" t="s">
        <v>1954</v>
      </c>
      <c r="G834" s="150">
        <v>0.7</v>
      </c>
      <c r="H834" s="150">
        <v>0.8</v>
      </c>
      <c r="I834" s="149">
        <v>0.40799999999999997</v>
      </c>
      <c r="J834" s="111">
        <v>41673</v>
      </c>
      <c r="K834" s="111">
        <v>41704</v>
      </c>
      <c r="L834" s="111">
        <v>42065</v>
      </c>
      <c r="M834" s="111">
        <v>43464</v>
      </c>
      <c r="N834" t="s">
        <v>12111</v>
      </c>
      <c r="O834" t="s">
        <v>14368</v>
      </c>
      <c r="P834" t="s">
        <v>14369</v>
      </c>
    </row>
    <row r="835" spans="1:16" x14ac:dyDescent="0.25">
      <c r="A835" t="s">
        <v>56</v>
      </c>
      <c r="B835" s="167" t="s">
        <v>12366</v>
      </c>
      <c r="C835" s="167" t="s">
        <v>14363</v>
      </c>
      <c r="D835" t="s">
        <v>13122</v>
      </c>
      <c r="E835" t="s">
        <v>12217</v>
      </c>
      <c r="F835" t="s">
        <v>1954</v>
      </c>
      <c r="G835" s="150">
        <v>0.7</v>
      </c>
      <c r="H835" s="150">
        <v>0.8</v>
      </c>
      <c r="I835" s="149">
        <v>0.40799999999999997</v>
      </c>
      <c r="J835" s="111">
        <v>41673</v>
      </c>
      <c r="K835" s="111">
        <v>41704</v>
      </c>
      <c r="L835" s="111">
        <v>42065</v>
      </c>
      <c r="M835" s="111">
        <v>43464</v>
      </c>
      <c r="N835" t="s">
        <v>12111</v>
      </c>
      <c r="O835" t="s">
        <v>14370</v>
      </c>
      <c r="P835" t="s">
        <v>14371</v>
      </c>
    </row>
    <row r="836" spans="1:16" x14ac:dyDescent="0.25">
      <c r="A836" t="s">
        <v>56</v>
      </c>
      <c r="B836" s="167" t="s">
        <v>14373</v>
      </c>
      <c r="C836" s="167" t="s">
        <v>14372</v>
      </c>
      <c r="D836" t="s">
        <v>13122</v>
      </c>
      <c r="E836" t="s">
        <v>12217</v>
      </c>
      <c r="F836" t="s">
        <v>11800</v>
      </c>
      <c r="G836" s="150">
        <v>0.4</v>
      </c>
      <c r="H836" s="150">
        <v>0.8</v>
      </c>
      <c r="I836" s="149">
        <v>0.40799999999999997</v>
      </c>
      <c r="J836" s="111">
        <v>41737</v>
      </c>
      <c r="K836" s="111">
        <v>41738</v>
      </c>
      <c r="L836" s="111">
        <v>42065</v>
      </c>
      <c r="M836" s="111">
        <v>43464</v>
      </c>
      <c r="N836" t="s">
        <v>12111</v>
      </c>
      <c r="O836" t="s">
        <v>14374</v>
      </c>
      <c r="P836" t="s">
        <v>14375</v>
      </c>
    </row>
    <row r="837" spans="1:16" x14ac:dyDescent="0.25">
      <c r="A837" t="s">
        <v>56</v>
      </c>
      <c r="B837" s="167" t="s">
        <v>14377</v>
      </c>
      <c r="C837" s="167" t="s">
        <v>14376</v>
      </c>
      <c r="D837" t="s">
        <v>13122</v>
      </c>
      <c r="E837" t="s">
        <v>12217</v>
      </c>
      <c r="F837" t="s">
        <v>28224</v>
      </c>
      <c r="G837" s="150">
        <v>0.7</v>
      </c>
      <c r="H837" s="150">
        <v>0.8</v>
      </c>
      <c r="I837" s="149">
        <v>0.40799999999999997</v>
      </c>
      <c r="J837" s="111">
        <v>41617</v>
      </c>
      <c r="K837" s="111">
        <v>41621</v>
      </c>
      <c r="L837" s="111">
        <v>42065</v>
      </c>
      <c r="M837" s="111">
        <v>43464</v>
      </c>
      <c r="N837" t="s">
        <v>12111</v>
      </c>
      <c r="O837" t="s">
        <v>14378</v>
      </c>
      <c r="P837" t="s">
        <v>14379</v>
      </c>
    </row>
    <row r="838" spans="1:16" x14ac:dyDescent="0.25">
      <c r="A838" t="s">
        <v>56</v>
      </c>
      <c r="B838" s="167" t="s">
        <v>12372</v>
      </c>
      <c r="C838" s="167" t="s">
        <v>14380</v>
      </c>
      <c r="D838" t="s">
        <v>13122</v>
      </c>
      <c r="E838" t="s">
        <v>12217</v>
      </c>
      <c r="F838" t="s">
        <v>1954</v>
      </c>
      <c r="G838" s="150">
        <v>0.9</v>
      </c>
      <c r="H838" s="150">
        <v>0.8</v>
      </c>
      <c r="I838" s="149">
        <v>0.40799999999999997</v>
      </c>
      <c r="J838" s="111">
        <v>41619</v>
      </c>
      <c r="K838" s="111">
        <v>41624</v>
      </c>
      <c r="L838" s="111">
        <v>42065</v>
      </c>
      <c r="M838" s="111">
        <v>43464</v>
      </c>
      <c r="N838" t="s">
        <v>12111</v>
      </c>
      <c r="O838" t="s">
        <v>14381</v>
      </c>
      <c r="P838" t="s">
        <v>14382</v>
      </c>
    </row>
    <row r="839" spans="1:16" x14ac:dyDescent="0.25">
      <c r="A839" t="s">
        <v>56</v>
      </c>
      <c r="B839" s="167" t="s">
        <v>14384</v>
      </c>
      <c r="C839" s="167" t="s">
        <v>14383</v>
      </c>
      <c r="D839" t="s">
        <v>13122</v>
      </c>
      <c r="E839" t="s">
        <v>12217</v>
      </c>
      <c r="F839" t="s">
        <v>11800</v>
      </c>
      <c r="G839" s="150">
        <v>0.8</v>
      </c>
      <c r="H839" s="150">
        <v>0.8</v>
      </c>
      <c r="I839" s="149">
        <v>0.40799999999999997</v>
      </c>
      <c r="J839" s="111">
        <v>41563</v>
      </c>
      <c r="K839" s="111">
        <v>41613</v>
      </c>
      <c r="L839" s="111">
        <v>42065</v>
      </c>
      <c r="M839" s="111">
        <v>43464</v>
      </c>
      <c r="N839" t="s">
        <v>12111</v>
      </c>
      <c r="O839" t="s">
        <v>14385</v>
      </c>
      <c r="P839" t="s">
        <v>14386</v>
      </c>
    </row>
    <row r="840" spans="1:16" x14ac:dyDescent="0.25">
      <c r="A840" t="s">
        <v>56</v>
      </c>
      <c r="B840" s="167" t="s">
        <v>14384</v>
      </c>
      <c r="C840" s="167" t="s">
        <v>14383</v>
      </c>
      <c r="D840" t="s">
        <v>13122</v>
      </c>
      <c r="E840" t="s">
        <v>12217</v>
      </c>
      <c r="F840" t="s">
        <v>11800</v>
      </c>
      <c r="G840" s="150">
        <v>0.7</v>
      </c>
      <c r="H840" s="150">
        <v>0.8</v>
      </c>
      <c r="I840" s="149">
        <v>0.40799999999999997</v>
      </c>
      <c r="J840" s="111">
        <v>41561</v>
      </c>
      <c r="K840" s="111">
        <v>41613</v>
      </c>
      <c r="L840" s="111">
        <v>42065</v>
      </c>
      <c r="M840" s="111">
        <v>43464</v>
      </c>
      <c r="N840" t="s">
        <v>12111</v>
      </c>
      <c r="O840" t="s">
        <v>14387</v>
      </c>
      <c r="P840" t="s">
        <v>14388</v>
      </c>
    </row>
    <row r="841" spans="1:16" x14ac:dyDescent="0.25">
      <c r="A841" t="s">
        <v>56</v>
      </c>
      <c r="B841" s="167" t="s">
        <v>14384</v>
      </c>
      <c r="C841" s="167" t="s">
        <v>14383</v>
      </c>
      <c r="D841" t="s">
        <v>13122</v>
      </c>
      <c r="E841" t="s">
        <v>12217</v>
      </c>
      <c r="F841" t="s">
        <v>11800</v>
      </c>
      <c r="G841" s="150">
        <v>0.4</v>
      </c>
      <c r="H841" s="150">
        <v>0.8</v>
      </c>
      <c r="I841" s="149">
        <v>0.40799999999999997</v>
      </c>
      <c r="J841" s="111">
        <v>41561</v>
      </c>
      <c r="K841" s="111">
        <v>41605</v>
      </c>
      <c r="L841" s="111">
        <v>42065</v>
      </c>
      <c r="M841" s="111">
        <v>43464</v>
      </c>
      <c r="N841" t="s">
        <v>12111</v>
      </c>
      <c r="O841" t="s">
        <v>14389</v>
      </c>
      <c r="P841" t="s">
        <v>14390</v>
      </c>
    </row>
    <row r="842" spans="1:16" x14ac:dyDescent="0.25">
      <c r="A842" t="s">
        <v>56</v>
      </c>
      <c r="B842" s="167" t="s">
        <v>13505</v>
      </c>
      <c r="C842" s="167" t="s">
        <v>14391</v>
      </c>
      <c r="D842" t="s">
        <v>13122</v>
      </c>
      <c r="E842" t="s">
        <v>12217</v>
      </c>
      <c r="F842" t="s">
        <v>28225</v>
      </c>
      <c r="G842" s="150">
        <v>0.9</v>
      </c>
      <c r="H842" s="150">
        <v>0.8</v>
      </c>
      <c r="I842" s="149">
        <v>0.40799999999999997</v>
      </c>
      <c r="J842" s="111">
        <v>41610</v>
      </c>
      <c r="K842" s="111">
        <v>41612</v>
      </c>
      <c r="L842" s="111">
        <v>42065</v>
      </c>
      <c r="M842" s="111">
        <v>43464</v>
      </c>
      <c r="N842" t="s">
        <v>12111</v>
      </c>
      <c r="O842" t="s">
        <v>14392</v>
      </c>
      <c r="P842" t="s">
        <v>14393</v>
      </c>
    </row>
    <row r="843" spans="1:16" x14ac:dyDescent="0.25">
      <c r="A843" t="s">
        <v>56</v>
      </c>
      <c r="B843" s="167" t="s">
        <v>13505</v>
      </c>
      <c r="C843" s="167" t="s">
        <v>14391</v>
      </c>
      <c r="D843" t="s">
        <v>13122</v>
      </c>
      <c r="E843" t="s">
        <v>12217</v>
      </c>
      <c r="F843" t="s">
        <v>28225</v>
      </c>
      <c r="G843" s="150">
        <v>0.9</v>
      </c>
      <c r="H843" s="150">
        <v>0.8</v>
      </c>
      <c r="I843" s="149">
        <v>0.40799999999999997</v>
      </c>
      <c r="J843" s="111">
        <v>41610</v>
      </c>
      <c r="K843" s="111">
        <v>41612</v>
      </c>
      <c r="L843" s="111">
        <v>42065</v>
      </c>
      <c r="M843" s="111">
        <v>43464</v>
      </c>
      <c r="N843" t="s">
        <v>12111</v>
      </c>
      <c r="O843" t="s">
        <v>14394</v>
      </c>
      <c r="P843" t="s">
        <v>14395</v>
      </c>
    </row>
    <row r="844" spans="1:16" x14ac:dyDescent="0.25">
      <c r="A844" t="s">
        <v>56</v>
      </c>
      <c r="B844" s="167" t="s">
        <v>14040</v>
      </c>
      <c r="C844" s="167" t="s">
        <v>14396</v>
      </c>
      <c r="D844" t="s">
        <v>13122</v>
      </c>
      <c r="E844" t="s">
        <v>12217</v>
      </c>
      <c r="F844" t="s">
        <v>1954</v>
      </c>
      <c r="G844" s="150">
        <v>0.21</v>
      </c>
      <c r="H844" s="150">
        <v>0.8</v>
      </c>
      <c r="I844" s="149">
        <v>0.40799999999999997</v>
      </c>
      <c r="J844" s="111">
        <v>41786</v>
      </c>
      <c r="K844" s="111">
        <v>41888</v>
      </c>
      <c r="L844" s="111">
        <v>42065</v>
      </c>
      <c r="M844" s="111">
        <v>43464</v>
      </c>
      <c r="N844" t="s">
        <v>12111</v>
      </c>
      <c r="O844" t="s">
        <v>14397</v>
      </c>
      <c r="P844" t="s">
        <v>14398</v>
      </c>
    </row>
    <row r="845" spans="1:16" x14ac:dyDescent="0.25">
      <c r="A845" t="s">
        <v>56</v>
      </c>
      <c r="B845" s="167" t="s">
        <v>14400</v>
      </c>
      <c r="C845" s="167" t="s">
        <v>14399</v>
      </c>
      <c r="D845" t="s">
        <v>13122</v>
      </c>
      <c r="E845" t="s">
        <v>12217</v>
      </c>
      <c r="F845" t="s">
        <v>1954</v>
      </c>
      <c r="G845" s="150">
        <v>0.4</v>
      </c>
      <c r="H845" s="150">
        <v>0.8</v>
      </c>
      <c r="I845" s="149">
        <v>0.40799999999999997</v>
      </c>
      <c r="J845" s="111">
        <v>41786</v>
      </c>
      <c r="K845" s="111">
        <v>41787</v>
      </c>
      <c r="L845" s="111">
        <v>42065</v>
      </c>
      <c r="M845" s="111">
        <v>43464</v>
      </c>
      <c r="N845" t="s">
        <v>12111</v>
      </c>
      <c r="O845" t="s">
        <v>14401</v>
      </c>
      <c r="P845" t="s">
        <v>14402</v>
      </c>
    </row>
    <row r="846" spans="1:16" x14ac:dyDescent="0.25">
      <c r="A846" t="s">
        <v>56</v>
      </c>
      <c r="B846" s="167" t="s">
        <v>14400</v>
      </c>
      <c r="C846" s="167" t="s">
        <v>14403</v>
      </c>
      <c r="D846" t="s">
        <v>13122</v>
      </c>
      <c r="E846" t="s">
        <v>12217</v>
      </c>
      <c r="F846" t="s">
        <v>1954</v>
      </c>
      <c r="G846" s="150">
        <v>0.4</v>
      </c>
      <c r="H846" s="150">
        <v>0.8</v>
      </c>
      <c r="I846" s="149">
        <v>0.51200000000000001</v>
      </c>
      <c r="J846" s="111">
        <v>41786</v>
      </c>
      <c r="K846" s="111">
        <v>41848</v>
      </c>
      <c r="L846" s="111">
        <v>42065</v>
      </c>
      <c r="M846" s="111">
        <v>43464</v>
      </c>
      <c r="N846" t="s">
        <v>12111</v>
      </c>
      <c r="O846" t="s">
        <v>14404</v>
      </c>
      <c r="P846" t="s">
        <v>14405</v>
      </c>
    </row>
    <row r="847" spans="1:16" x14ac:dyDescent="0.25">
      <c r="A847" t="s">
        <v>56</v>
      </c>
      <c r="B847" s="167" t="s">
        <v>14400</v>
      </c>
      <c r="C847" s="167" t="s">
        <v>14399</v>
      </c>
      <c r="D847" t="s">
        <v>13122</v>
      </c>
      <c r="E847" t="s">
        <v>12217</v>
      </c>
      <c r="F847" t="s">
        <v>1954</v>
      </c>
      <c r="G847" s="150">
        <v>0.8</v>
      </c>
      <c r="H847" s="150">
        <v>0.8</v>
      </c>
      <c r="I847" s="149">
        <v>0.40799999999999997</v>
      </c>
      <c r="J847" s="111">
        <v>41786</v>
      </c>
      <c r="K847" s="111">
        <v>41787</v>
      </c>
      <c r="L847" s="111">
        <v>42065</v>
      </c>
      <c r="M847" s="111">
        <v>43464</v>
      </c>
      <c r="N847" t="s">
        <v>12111</v>
      </c>
      <c r="O847" t="s">
        <v>14406</v>
      </c>
      <c r="P847" t="s">
        <v>14407</v>
      </c>
    </row>
    <row r="848" spans="1:16" x14ac:dyDescent="0.25">
      <c r="A848" t="s">
        <v>56</v>
      </c>
      <c r="B848" s="167" t="s">
        <v>14400</v>
      </c>
      <c r="C848" s="167" t="s">
        <v>14399</v>
      </c>
      <c r="D848" t="s">
        <v>13122</v>
      </c>
      <c r="E848" t="s">
        <v>12217</v>
      </c>
      <c r="F848" t="s">
        <v>1954</v>
      </c>
      <c r="G848" s="150">
        <v>0.3</v>
      </c>
      <c r="H848" s="150">
        <v>0.8</v>
      </c>
      <c r="I848" s="149">
        <v>0.40799999999999997</v>
      </c>
      <c r="J848" s="111">
        <v>41786</v>
      </c>
      <c r="K848" s="111">
        <v>41787</v>
      </c>
      <c r="L848" s="111">
        <v>42065</v>
      </c>
      <c r="M848" s="111">
        <v>43464</v>
      </c>
      <c r="N848" t="s">
        <v>12111</v>
      </c>
      <c r="O848" t="s">
        <v>14408</v>
      </c>
      <c r="P848" t="s">
        <v>14409</v>
      </c>
    </row>
    <row r="849" spans="1:16" x14ac:dyDescent="0.25">
      <c r="A849" t="s">
        <v>56</v>
      </c>
      <c r="B849" s="167" t="s">
        <v>14411</v>
      </c>
      <c r="C849" s="167" t="s">
        <v>14410</v>
      </c>
      <c r="D849" t="s">
        <v>13122</v>
      </c>
      <c r="E849" t="s">
        <v>12217</v>
      </c>
      <c r="F849" t="s">
        <v>28224</v>
      </c>
      <c r="G849" s="150">
        <v>0.9</v>
      </c>
      <c r="H849" s="150">
        <v>0.8</v>
      </c>
      <c r="I849" s="149">
        <v>0.40799999999999997</v>
      </c>
      <c r="J849" s="111">
        <v>41680</v>
      </c>
      <c r="K849" s="111">
        <v>41722</v>
      </c>
      <c r="L849" s="111">
        <v>42065</v>
      </c>
      <c r="M849" s="111">
        <v>43464</v>
      </c>
      <c r="N849" t="s">
        <v>12111</v>
      </c>
      <c r="O849" t="s">
        <v>14412</v>
      </c>
      <c r="P849" t="s">
        <v>14413</v>
      </c>
    </row>
    <row r="850" spans="1:16" x14ac:dyDescent="0.25">
      <c r="A850" t="s">
        <v>46</v>
      </c>
      <c r="B850" s="167" t="s">
        <v>12205</v>
      </c>
      <c r="C850" s="167" t="s">
        <v>14414</v>
      </c>
      <c r="D850" t="s">
        <v>13122</v>
      </c>
      <c r="E850" t="s">
        <v>12217</v>
      </c>
      <c r="F850" t="s">
        <v>28225</v>
      </c>
      <c r="G850" s="150">
        <v>0.8</v>
      </c>
      <c r="H850" s="150">
        <v>0.8</v>
      </c>
      <c r="I850" s="149">
        <v>0.51200000000000001</v>
      </c>
      <c r="J850" s="111">
        <v>41786</v>
      </c>
      <c r="K850" s="111">
        <v>41790</v>
      </c>
      <c r="L850" s="111">
        <v>42065</v>
      </c>
      <c r="M850" s="111">
        <v>43464</v>
      </c>
      <c r="N850" t="s">
        <v>12111</v>
      </c>
      <c r="O850" t="s">
        <v>14415</v>
      </c>
      <c r="P850" t="s">
        <v>14416</v>
      </c>
    </row>
    <row r="851" spans="1:16" x14ac:dyDescent="0.25">
      <c r="A851" t="s">
        <v>46</v>
      </c>
      <c r="B851" s="167" t="s">
        <v>12205</v>
      </c>
      <c r="C851" s="167" t="s">
        <v>14414</v>
      </c>
      <c r="D851" t="s">
        <v>13122</v>
      </c>
      <c r="E851" t="s">
        <v>12217</v>
      </c>
      <c r="F851" t="s">
        <v>28225</v>
      </c>
      <c r="G851" s="150">
        <v>0.8</v>
      </c>
      <c r="H851" s="150">
        <v>0.8</v>
      </c>
      <c r="I851" s="149">
        <v>0.51200000000000001</v>
      </c>
      <c r="J851" s="111">
        <v>41786</v>
      </c>
      <c r="K851" s="111">
        <v>41790</v>
      </c>
      <c r="L851" s="111">
        <v>42065</v>
      </c>
      <c r="M851" s="111">
        <v>43464</v>
      </c>
      <c r="N851" t="s">
        <v>12111</v>
      </c>
      <c r="O851" t="s">
        <v>14417</v>
      </c>
      <c r="P851" t="s">
        <v>14418</v>
      </c>
    </row>
    <row r="852" spans="1:16" x14ac:dyDescent="0.25">
      <c r="A852" t="s">
        <v>46</v>
      </c>
      <c r="B852" s="167" t="s">
        <v>12205</v>
      </c>
      <c r="C852" s="167" t="s">
        <v>14419</v>
      </c>
      <c r="D852" t="s">
        <v>13122</v>
      </c>
      <c r="E852" t="s">
        <v>12217</v>
      </c>
      <c r="F852" t="s">
        <v>28225</v>
      </c>
      <c r="G852" s="150">
        <v>0.8</v>
      </c>
      <c r="H852" s="150">
        <v>0.8</v>
      </c>
      <c r="I852" s="149">
        <v>0.65900000000000003</v>
      </c>
      <c r="J852" s="111">
        <v>41786</v>
      </c>
      <c r="K852" s="111">
        <v>41790</v>
      </c>
      <c r="L852" s="111">
        <v>42065</v>
      </c>
      <c r="M852" s="111">
        <v>43464</v>
      </c>
      <c r="N852" t="s">
        <v>12111</v>
      </c>
      <c r="O852" t="s">
        <v>14420</v>
      </c>
      <c r="P852" t="s">
        <v>14421</v>
      </c>
    </row>
    <row r="853" spans="1:16" x14ac:dyDescent="0.25">
      <c r="A853" t="s">
        <v>46</v>
      </c>
      <c r="B853" s="167" t="s">
        <v>12205</v>
      </c>
      <c r="C853" s="167" t="s">
        <v>14414</v>
      </c>
      <c r="D853" t="s">
        <v>13122</v>
      </c>
      <c r="E853" t="s">
        <v>12217</v>
      </c>
      <c r="F853" t="s">
        <v>28225</v>
      </c>
      <c r="G853" s="150">
        <v>0.8</v>
      </c>
      <c r="H853" s="150">
        <v>0.8</v>
      </c>
      <c r="I853" s="149">
        <v>0.51200000000000001</v>
      </c>
      <c r="J853" s="111">
        <v>41786</v>
      </c>
      <c r="K853" s="111">
        <v>41790</v>
      </c>
      <c r="L853" s="111">
        <v>42065</v>
      </c>
      <c r="M853" s="111">
        <v>43464</v>
      </c>
      <c r="N853" t="s">
        <v>12111</v>
      </c>
      <c r="O853" t="s">
        <v>14422</v>
      </c>
      <c r="P853" t="s">
        <v>14423</v>
      </c>
    </row>
    <row r="854" spans="1:16" x14ac:dyDescent="0.25">
      <c r="A854" t="s">
        <v>46</v>
      </c>
      <c r="B854" s="167" t="s">
        <v>14425</v>
      </c>
      <c r="C854" s="167" t="s">
        <v>14424</v>
      </c>
      <c r="D854" t="s">
        <v>13122</v>
      </c>
      <c r="E854" t="s">
        <v>12217</v>
      </c>
      <c r="F854" t="s">
        <v>1954</v>
      </c>
      <c r="G854" s="150">
        <v>0.9</v>
      </c>
      <c r="H854" s="150">
        <v>0.8</v>
      </c>
      <c r="I854" s="149">
        <v>0.40799999999999997</v>
      </c>
      <c r="J854" s="111">
        <v>41589</v>
      </c>
      <c r="K854" s="111">
        <v>41624</v>
      </c>
      <c r="L854" s="111">
        <v>42065</v>
      </c>
      <c r="M854" s="111">
        <v>43464</v>
      </c>
      <c r="N854" t="s">
        <v>12111</v>
      </c>
      <c r="O854" t="s">
        <v>14426</v>
      </c>
      <c r="P854" t="s">
        <v>14427</v>
      </c>
    </row>
    <row r="855" spans="1:16" x14ac:dyDescent="0.25">
      <c r="A855" t="s">
        <v>63</v>
      </c>
      <c r="B855" s="167" t="s">
        <v>14429</v>
      </c>
      <c r="C855" s="167" t="s">
        <v>14428</v>
      </c>
      <c r="D855" t="s">
        <v>13122</v>
      </c>
      <c r="E855" t="s">
        <v>12217</v>
      </c>
      <c r="F855" t="s">
        <v>11800</v>
      </c>
      <c r="G855" s="150">
        <v>0.2</v>
      </c>
      <c r="H855" s="150">
        <v>0.8</v>
      </c>
      <c r="I855" s="149">
        <v>0.40799999999999997</v>
      </c>
      <c r="J855" s="111">
        <v>41786</v>
      </c>
      <c r="K855" s="111">
        <v>42244</v>
      </c>
      <c r="L855" s="111">
        <v>42065</v>
      </c>
      <c r="M855" s="111">
        <v>43464</v>
      </c>
      <c r="N855" t="s">
        <v>12111</v>
      </c>
      <c r="O855" t="s">
        <v>14430</v>
      </c>
      <c r="P855" t="s">
        <v>14431</v>
      </c>
    </row>
    <row r="856" spans="1:16" x14ac:dyDescent="0.25">
      <c r="A856" t="s">
        <v>63</v>
      </c>
      <c r="B856" s="167" t="s">
        <v>14429</v>
      </c>
      <c r="C856" s="167" t="s">
        <v>14428</v>
      </c>
      <c r="D856" t="s">
        <v>13122</v>
      </c>
      <c r="E856" t="s">
        <v>12217</v>
      </c>
      <c r="F856" t="s">
        <v>11800</v>
      </c>
      <c r="G856" s="150">
        <v>0.2</v>
      </c>
      <c r="H856" s="150">
        <v>0.8</v>
      </c>
      <c r="I856" s="149">
        <v>0.40799999999999997</v>
      </c>
      <c r="J856" s="111">
        <v>41786</v>
      </c>
      <c r="K856" s="111">
        <v>42244</v>
      </c>
      <c r="L856" s="111">
        <v>42065</v>
      </c>
      <c r="M856" s="111">
        <v>43464</v>
      </c>
      <c r="N856" t="s">
        <v>12111</v>
      </c>
      <c r="O856" t="s">
        <v>14432</v>
      </c>
      <c r="P856" t="s">
        <v>14433</v>
      </c>
    </row>
    <row r="857" spans="1:16" x14ac:dyDescent="0.25">
      <c r="A857" t="s">
        <v>63</v>
      </c>
      <c r="B857" s="167" t="s">
        <v>14429</v>
      </c>
      <c r="C857" s="167" t="s">
        <v>14428</v>
      </c>
      <c r="D857" t="s">
        <v>13122</v>
      </c>
      <c r="E857" t="s">
        <v>12217</v>
      </c>
      <c r="F857" t="s">
        <v>11800</v>
      </c>
      <c r="G857" s="150">
        <v>0.2</v>
      </c>
      <c r="H857" s="150">
        <v>0.8</v>
      </c>
      <c r="I857" s="149">
        <v>0.40799999999999997</v>
      </c>
      <c r="J857" s="111">
        <v>41786</v>
      </c>
      <c r="K857" s="111">
        <v>42244</v>
      </c>
      <c r="L857" s="111">
        <v>42065</v>
      </c>
      <c r="M857" s="111">
        <v>43464</v>
      </c>
      <c r="N857" t="s">
        <v>12111</v>
      </c>
      <c r="O857" t="s">
        <v>14434</v>
      </c>
      <c r="P857" t="s">
        <v>14435</v>
      </c>
    </row>
    <row r="858" spans="1:16" x14ac:dyDescent="0.25">
      <c r="A858" t="s">
        <v>67</v>
      </c>
      <c r="B858" s="167" t="s">
        <v>12704</v>
      </c>
      <c r="C858" s="167" t="s">
        <v>14436</v>
      </c>
      <c r="D858" t="s">
        <v>14437</v>
      </c>
      <c r="E858" t="s">
        <v>14438</v>
      </c>
      <c r="F858" t="s">
        <v>28224</v>
      </c>
      <c r="G858" s="150">
        <v>1.3999999999999999E-2</v>
      </c>
      <c r="H858" s="150">
        <v>1.43E-2</v>
      </c>
      <c r="I858" s="149">
        <v>1</v>
      </c>
      <c r="J858" s="111">
        <v>42186</v>
      </c>
      <c r="K858" s="111">
        <v>42186</v>
      </c>
      <c r="L858" s="111">
        <v>42704</v>
      </c>
      <c r="M858" s="111">
        <v>43281</v>
      </c>
      <c r="N858" t="s">
        <v>12111</v>
      </c>
      <c r="O858" t="s">
        <v>14439</v>
      </c>
      <c r="P858" t="s">
        <v>14440</v>
      </c>
    </row>
    <row r="859" spans="1:16" x14ac:dyDescent="0.25">
      <c r="A859" t="s">
        <v>54</v>
      </c>
      <c r="B859" s="167" t="s">
        <v>12748</v>
      </c>
      <c r="C859" s="167" t="s">
        <v>14441</v>
      </c>
      <c r="D859" t="s">
        <v>14437</v>
      </c>
      <c r="E859" t="s">
        <v>14438</v>
      </c>
      <c r="F859" t="s">
        <v>28224</v>
      </c>
      <c r="G859" s="150">
        <v>0.22399999999999998</v>
      </c>
      <c r="H859" s="150">
        <v>0.5</v>
      </c>
      <c r="I859" s="149">
        <v>0.5</v>
      </c>
      <c r="J859" s="111">
        <v>42165</v>
      </c>
      <c r="K859" s="111">
        <v>42165</v>
      </c>
      <c r="L859" s="111">
        <v>42633</v>
      </c>
      <c r="M859" s="111">
        <v>43363</v>
      </c>
      <c r="N859" t="s">
        <v>12111</v>
      </c>
      <c r="O859" t="s">
        <v>14442</v>
      </c>
      <c r="P859" t="s">
        <v>14443</v>
      </c>
    </row>
    <row r="860" spans="1:16" x14ac:dyDescent="0.25">
      <c r="A860" t="s">
        <v>53</v>
      </c>
      <c r="B860" s="167" t="s">
        <v>14445</v>
      </c>
      <c r="C860" s="167" t="s">
        <v>14444</v>
      </c>
      <c r="D860" t="s">
        <v>14437</v>
      </c>
      <c r="E860" t="s">
        <v>14438</v>
      </c>
      <c r="F860" t="s">
        <v>28223</v>
      </c>
      <c r="G860" s="150">
        <v>0.31900000000000001</v>
      </c>
      <c r="H860" s="150">
        <v>0.3594</v>
      </c>
      <c r="I860" s="149">
        <v>0.65</v>
      </c>
      <c r="J860" s="111">
        <v>42006</v>
      </c>
      <c r="K860" s="111">
        <v>42164</v>
      </c>
      <c r="L860" s="111">
        <v>42013</v>
      </c>
      <c r="M860" s="111">
        <v>43465</v>
      </c>
      <c r="N860" t="s">
        <v>12111</v>
      </c>
      <c r="O860" t="s">
        <v>14446</v>
      </c>
      <c r="P860" t="s">
        <v>14447</v>
      </c>
    </row>
    <row r="861" spans="1:16" x14ac:dyDescent="0.25">
      <c r="A861" t="s">
        <v>51</v>
      </c>
      <c r="B861" s="167" t="s">
        <v>14449</v>
      </c>
      <c r="C861" s="167" t="s">
        <v>14448</v>
      </c>
      <c r="D861" t="s">
        <v>14437</v>
      </c>
      <c r="E861" t="s">
        <v>14438</v>
      </c>
      <c r="F861" t="s">
        <v>28224</v>
      </c>
      <c r="G861" s="150">
        <v>5.2999999999999999E-2</v>
      </c>
      <c r="H861" s="150">
        <v>5.2699999999999997E-2</v>
      </c>
      <c r="I861" s="149">
        <v>36</v>
      </c>
      <c r="J861" s="111">
        <v>42229</v>
      </c>
      <c r="K861" s="111">
        <v>42229</v>
      </c>
      <c r="L861" s="111">
        <v>43466</v>
      </c>
      <c r="M861" s="111">
        <v>43403</v>
      </c>
      <c r="N861" t="s">
        <v>12111</v>
      </c>
      <c r="O861" t="s">
        <v>14450</v>
      </c>
      <c r="P861" t="s">
        <v>14451</v>
      </c>
    </row>
    <row r="862" spans="1:16" x14ac:dyDescent="0.25">
      <c r="A862" t="s">
        <v>48</v>
      </c>
      <c r="B862" s="167" t="s">
        <v>14453</v>
      </c>
      <c r="C862" s="167" t="s">
        <v>14452</v>
      </c>
      <c r="D862" t="s">
        <v>14437</v>
      </c>
      <c r="E862" t="s">
        <v>14438</v>
      </c>
      <c r="F862" t="s">
        <v>28224</v>
      </c>
      <c r="G862" s="150">
        <v>0.15</v>
      </c>
      <c r="H862" s="150">
        <v>0.52010000000000001</v>
      </c>
      <c r="I862" s="149">
        <v>0.5</v>
      </c>
      <c r="J862" s="111">
        <v>42003</v>
      </c>
      <c r="K862" s="111">
        <v>42144</v>
      </c>
      <c r="L862" s="111">
        <v>42124</v>
      </c>
      <c r="M862" s="111">
        <v>43281</v>
      </c>
      <c r="N862" t="s">
        <v>12111</v>
      </c>
      <c r="O862" t="s">
        <v>14454</v>
      </c>
      <c r="P862" t="s">
        <v>14455</v>
      </c>
    </row>
    <row r="863" spans="1:16" x14ac:dyDescent="0.25">
      <c r="A863" t="s">
        <v>45</v>
      </c>
      <c r="B863" s="167" t="s">
        <v>14457</v>
      </c>
      <c r="C863" s="167" t="s">
        <v>14456</v>
      </c>
      <c r="D863" t="s">
        <v>14437</v>
      </c>
      <c r="E863" t="s">
        <v>14438</v>
      </c>
      <c r="F863" t="s">
        <v>28223</v>
      </c>
      <c r="G863" s="150">
        <v>6.0000000000000001E-3</v>
      </c>
      <c r="H863" s="150">
        <v>0.10390000000000001</v>
      </c>
      <c r="I863" s="149">
        <v>20.399999999999999</v>
      </c>
      <c r="J863" s="111">
        <v>42332</v>
      </c>
      <c r="K863" s="111">
        <v>42332</v>
      </c>
      <c r="L863" s="111">
        <v>43466</v>
      </c>
      <c r="M863" s="111">
        <v>43464</v>
      </c>
      <c r="N863" t="s">
        <v>11802</v>
      </c>
      <c r="O863" t="s">
        <v>14458</v>
      </c>
      <c r="P863" t="s">
        <v>14459</v>
      </c>
    </row>
    <row r="864" spans="1:16" ht="30" x14ac:dyDescent="0.25">
      <c r="A864" t="s">
        <v>47</v>
      </c>
      <c r="B864" s="167" t="s">
        <v>14461</v>
      </c>
      <c r="C864" s="167" t="s">
        <v>14460</v>
      </c>
      <c r="D864" t="s">
        <v>11793</v>
      </c>
      <c r="E864" t="s">
        <v>11825</v>
      </c>
      <c r="F864" t="s">
        <v>28223</v>
      </c>
      <c r="G864" s="150">
        <v>0.01</v>
      </c>
      <c r="H864" s="150">
        <v>5.9999999999999995E-4</v>
      </c>
      <c r="I864" s="149">
        <v>160.65000026000001</v>
      </c>
      <c r="J864" s="111">
        <v>41820</v>
      </c>
      <c r="K864" s="111">
        <v>42158</v>
      </c>
      <c r="L864" s="111">
        <v>42551</v>
      </c>
      <c r="M864" s="111">
        <v>43830</v>
      </c>
      <c r="N864" t="s">
        <v>11802</v>
      </c>
      <c r="O864" t="s">
        <v>14462</v>
      </c>
      <c r="P864" t="s">
        <v>14463</v>
      </c>
    </row>
    <row r="865" spans="1:16" x14ac:dyDescent="0.25">
      <c r="A865" t="s">
        <v>47</v>
      </c>
      <c r="B865" s="167" t="s">
        <v>13216</v>
      </c>
      <c r="C865" s="167" t="s">
        <v>14464</v>
      </c>
      <c r="D865" t="s">
        <v>11793</v>
      </c>
      <c r="E865" t="s">
        <v>11825</v>
      </c>
      <c r="F865" t="s">
        <v>28225</v>
      </c>
      <c r="G865" s="150">
        <v>0.01</v>
      </c>
      <c r="H865" s="150">
        <v>8.2200000000000009E-2</v>
      </c>
      <c r="I865" s="149">
        <v>64.489999999999995</v>
      </c>
      <c r="J865" s="111">
        <v>41912</v>
      </c>
      <c r="K865" s="111">
        <v>42146</v>
      </c>
      <c r="L865" s="111">
        <v>42185</v>
      </c>
      <c r="M865" s="111">
        <v>43646</v>
      </c>
      <c r="N865" t="s">
        <v>11802</v>
      </c>
      <c r="O865" t="s">
        <v>14465</v>
      </c>
      <c r="P865" t="s">
        <v>14466</v>
      </c>
    </row>
    <row r="866" spans="1:16" ht="30" x14ac:dyDescent="0.25">
      <c r="A866" t="s">
        <v>68</v>
      </c>
      <c r="B866" s="167" t="s">
        <v>14468</v>
      </c>
      <c r="C866" s="167" t="s">
        <v>14467</v>
      </c>
      <c r="D866" t="s">
        <v>12073</v>
      </c>
      <c r="E866" t="s">
        <v>12074</v>
      </c>
      <c r="F866" t="s">
        <v>28223</v>
      </c>
      <c r="G866" s="150">
        <v>0.9426000000000001</v>
      </c>
      <c r="H866" s="150">
        <v>0.93700000000000006</v>
      </c>
      <c r="I866" s="149">
        <v>149.58450307000001</v>
      </c>
      <c r="J866" s="111">
        <v>41306</v>
      </c>
      <c r="K866" s="111">
        <v>41306</v>
      </c>
      <c r="L866" s="111">
        <v>42581</v>
      </c>
      <c r="M866" s="111">
        <v>43373</v>
      </c>
      <c r="N866" t="s">
        <v>14469</v>
      </c>
      <c r="O866" t="s">
        <v>14470</v>
      </c>
      <c r="P866" t="s">
        <v>14471</v>
      </c>
    </row>
    <row r="867" spans="1:16" x14ac:dyDescent="0.25">
      <c r="A867" t="s">
        <v>68</v>
      </c>
      <c r="B867" s="167" t="s">
        <v>14473</v>
      </c>
      <c r="C867" s="167" t="s">
        <v>14472</v>
      </c>
      <c r="D867" t="s">
        <v>12073</v>
      </c>
      <c r="E867" t="s">
        <v>12074</v>
      </c>
      <c r="F867" t="s">
        <v>1954</v>
      </c>
      <c r="G867" s="150">
        <v>0.87959999999999994</v>
      </c>
      <c r="H867" s="150">
        <v>0</v>
      </c>
      <c r="I867" s="149">
        <v>5.256392</v>
      </c>
      <c r="J867" s="111">
        <v>40725</v>
      </c>
      <c r="K867" s="111">
        <v>40725</v>
      </c>
      <c r="L867" s="111">
        <v>42124</v>
      </c>
      <c r="M867" s="111">
        <v>43280</v>
      </c>
      <c r="N867" t="s">
        <v>14474</v>
      </c>
      <c r="O867" t="s">
        <v>14475</v>
      </c>
      <c r="P867" t="s">
        <v>14476</v>
      </c>
    </row>
    <row r="868" spans="1:16" x14ac:dyDescent="0.25">
      <c r="A868" t="s">
        <v>68</v>
      </c>
      <c r="B868" s="167" t="s">
        <v>12792</v>
      </c>
      <c r="C868" s="167" t="s">
        <v>14477</v>
      </c>
      <c r="D868" t="s">
        <v>12073</v>
      </c>
      <c r="E868" t="s">
        <v>12074</v>
      </c>
      <c r="F868" t="s">
        <v>11800</v>
      </c>
      <c r="G868" s="150">
        <v>0.13600000000000001</v>
      </c>
      <c r="H868" s="150">
        <v>0</v>
      </c>
      <c r="I868" s="149">
        <v>26.28</v>
      </c>
      <c r="J868" s="111">
        <v>42005</v>
      </c>
      <c r="K868" s="111">
        <v>42376</v>
      </c>
      <c r="L868" s="111">
        <v>42612</v>
      </c>
      <c r="M868" s="111">
        <v>43951</v>
      </c>
      <c r="N868" t="s">
        <v>12111</v>
      </c>
      <c r="O868" t="s">
        <v>12793</v>
      </c>
      <c r="P868" t="s">
        <v>14478</v>
      </c>
    </row>
    <row r="869" spans="1:16" x14ac:dyDescent="0.25">
      <c r="A869" t="s">
        <v>65</v>
      </c>
      <c r="B869" s="167" t="s">
        <v>14480</v>
      </c>
      <c r="C869" s="167" t="s">
        <v>14479</v>
      </c>
      <c r="D869" t="s">
        <v>12073</v>
      </c>
      <c r="E869" t="s">
        <v>12074</v>
      </c>
      <c r="F869" t="s">
        <v>28223</v>
      </c>
      <c r="G869" s="150">
        <v>2.98E-2</v>
      </c>
      <c r="H869" s="150">
        <v>0</v>
      </c>
      <c r="I869" s="149">
        <v>123.16829069000001</v>
      </c>
      <c r="J869" s="111">
        <v>41973</v>
      </c>
      <c r="K869" s="111">
        <v>42355</v>
      </c>
      <c r="L869" s="111">
        <v>42582</v>
      </c>
      <c r="M869" s="111">
        <v>44089</v>
      </c>
      <c r="N869" t="s">
        <v>14481</v>
      </c>
      <c r="O869" t="s">
        <v>14482</v>
      </c>
      <c r="P869" t="s">
        <v>14483</v>
      </c>
    </row>
    <row r="870" spans="1:16" x14ac:dyDescent="0.25">
      <c r="A870" t="s">
        <v>60</v>
      </c>
      <c r="B870" s="167" t="s">
        <v>14484</v>
      </c>
      <c r="C870" s="167" t="s">
        <v>12072</v>
      </c>
      <c r="D870" t="s">
        <v>12073</v>
      </c>
      <c r="E870" t="s">
        <v>12074</v>
      </c>
      <c r="F870" t="s">
        <v>1954</v>
      </c>
      <c r="G870" s="150">
        <v>0.18590000000000001</v>
      </c>
      <c r="H870" s="150">
        <v>0</v>
      </c>
      <c r="I870" s="149">
        <v>14.474009369999999</v>
      </c>
      <c r="J870" s="111">
        <v>41852</v>
      </c>
      <c r="K870" s="111">
        <v>41827</v>
      </c>
      <c r="L870" s="111">
        <v>43313</v>
      </c>
      <c r="M870" s="111">
        <v>43496</v>
      </c>
      <c r="N870" t="s">
        <v>14485</v>
      </c>
      <c r="O870" t="s">
        <v>14486</v>
      </c>
      <c r="P870" t="s">
        <v>14487</v>
      </c>
    </row>
    <row r="871" spans="1:16" x14ac:dyDescent="0.25">
      <c r="A871" t="s">
        <v>60</v>
      </c>
      <c r="B871" s="167" t="s">
        <v>14488</v>
      </c>
      <c r="C871" s="167" t="s">
        <v>12799</v>
      </c>
      <c r="D871" t="s">
        <v>12073</v>
      </c>
      <c r="E871" t="s">
        <v>12074</v>
      </c>
      <c r="F871" t="s">
        <v>1954</v>
      </c>
      <c r="G871" s="150">
        <v>2.9100000000000001E-2</v>
      </c>
      <c r="H871" s="150">
        <v>0</v>
      </c>
      <c r="I871" s="149">
        <v>4.8141679699999997</v>
      </c>
      <c r="J871" s="111">
        <v>42248</v>
      </c>
      <c r="K871" s="111">
        <v>41864</v>
      </c>
      <c r="L871" s="111">
        <v>42948</v>
      </c>
      <c r="M871" s="111">
        <v>44074</v>
      </c>
      <c r="N871" t="s">
        <v>14485</v>
      </c>
      <c r="O871" t="s">
        <v>14489</v>
      </c>
      <c r="P871" t="s">
        <v>14490</v>
      </c>
    </row>
    <row r="872" spans="1:16" x14ac:dyDescent="0.25">
      <c r="A872" t="s">
        <v>60</v>
      </c>
      <c r="B872" s="167" t="s">
        <v>14492</v>
      </c>
      <c r="C872" s="167" t="s">
        <v>14491</v>
      </c>
      <c r="D872" t="s">
        <v>12073</v>
      </c>
      <c r="E872" t="s">
        <v>12074</v>
      </c>
      <c r="F872" t="s">
        <v>28223</v>
      </c>
      <c r="G872" s="150">
        <v>2.9600000000000001E-2</v>
      </c>
      <c r="H872" s="150">
        <v>0</v>
      </c>
      <c r="I872" s="149">
        <v>10.819152860000001</v>
      </c>
      <c r="J872" s="111">
        <v>41852</v>
      </c>
      <c r="K872" s="111">
        <v>41774</v>
      </c>
      <c r="L872" s="111">
        <v>42948</v>
      </c>
      <c r="M872" s="111">
        <v>44286</v>
      </c>
      <c r="N872" t="s">
        <v>14485</v>
      </c>
      <c r="O872" t="s">
        <v>14493</v>
      </c>
      <c r="P872" t="s">
        <v>14494</v>
      </c>
    </row>
    <row r="873" spans="1:16" ht="30" x14ac:dyDescent="0.25">
      <c r="A873" t="s">
        <v>53</v>
      </c>
      <c r="B873" s="167" t="s">
        <v>14496</v>
      </c>
      <c r="C873" s="167" t="s">
        <v>14495</v>
      </c>
      <c r="D873" t="s">
        <v>12073</v>
      </c>
      <c r="E873" t="s">
        <v>12074</v>
      </c>
      <c r="F873" t="s">
        <v>28228</v>
      </c>
      <c r="G873" s="150">
        <v>0.54979999999999996</v>
      </c>
      <c r="H873" s="150">
        <v>0.54979999999999996</v>
      </c>
      <c r="I873" s="149">
        <v>51.6</v>
      </c>
      <c r="J873" s="111">
        <v>41815</v>
      </c>
      <c r="K873" s="111">
        <v>41815</v>
      </c>
      <c r="L873" s="111">
        <v>42765</v>
      </c>
      <c r="M873" s="111">
        <v>43434</v>
      </c>
      <c r="N873" t="s">
        <v>14497</v>
      </c>
      <c r="O873" t="s">
        <v>14498</v>
      </c>
      <c r="P873" t="s">
        <v>14499</v>
      </c>
    </row>
    <row r="874" spans="1:16" x14ac:dyDescent="0.25">
      <c r="A874" t="s">
        <v>53</v>
      </c>
      <c r="B874" s="167" t="s">
        <v>14501</v>
      </c>
      <c r="C874" s="167" t="s">
        <v>14500</v>
      </c>
      <c r="D874" t="s">
        <v>12073</v>
      </c>
      <c r="E874" t="s">
        <v>12074</v>
      </c>
      <c r="F874" t="s">
        <v>28222</v>
      </c>
      <c r="G874" s="150">
        <v>0.98709999999999998</v>
      </c>
      <c r="H874" s="150">
        <v>0</v>
      </c>
      <c r="I874" s="149">
        <v>8.5649999999999995</v>
      </c>
      <c r="J874" s="111">
        <v>41973</v>
      </c>
      <c r="K874" s="111">
        <v>41964</v>
      </c>
      <c r="L874" s="111">
        <v>42399</v>
      </c>
      <c r="M874" s="111">
        <v>43220</v>
      </c>
      <c r="N874" t="s">
        <v>14497</v>
      </c>
      <c r="O874" t="s">
        <v>14502</v>
      </c>
      <c r="P874" t="s">
        <v>14503</v>
      </c>
    </row>
    <row r="875" spans="1:16" x14ac:dyDescent="0.25">
      <c r="A875" t="s">
        <v>53</v>
      </c>
      <c r="B875" s="167" t="s">
        <v>14501</v>
      </c>
      <c r="C875" s="167" t="s">
        <v>14504</v>
      </c>
      <c r="D875" t="s">
        <v>12073</v>
      </c>
      <c r="E875" t="s">
        <v>12074</v>
      </c>
      <c r="F875" t="s">
        <v>28228</v>
      </c>
      <c r="G875" s="150">
        <v>0.25259999999999999</v>
      </c>
      <c r="H875" s="150">
        <v>0</v>
      </c>
      <c r="I875" s="149">
        <v>14.11</v>
      </c>
      <c r="J875" s="111">
        <v>41973</v>
      </c>
      <c r="K875" s="111">
        <v>42145</v>
      </c>
      <c r="L875" s="111">
        <v>42765</v>
      </c>
      <c r="M875" s="111">
        <v>43403</v>
      </c>
      <c r="N875" t="s">
        <v>14497</v>
      </c>
      <c r="O875" t="s">
        <v>14505</v>
      </c>
      <c r="P875" t="s">
        <v>14506</v>
      </c>
    </row>
    <row r="876" spans="1:16" x14ac:dyDescent="0.25">
      <c r="A876" t="s">
        <v>51</v>
      </c>
      <c r="B876" s="167" t="s">
        <v>14507</v>
      </c>
      <c r="C876" s="167" t="s">
        <v>12072</v>
      </c>
      <c r="D876" t="s">
        <v>12073</v>
      </c>
      <c r="E876" t="s">
        <v>12074</v>
      </c>
      <c r="F876" t="s">
        <v>1954</v>
      </c>
      <c r="G876" s="150">
        <v>0.68689999999999996</v>
      </c>
      <c r="H876" s="150">
        <v>0</v>
      </c>
      <c r="I876" s="149">
        <v>51.545169280000003</v>
      </c>
      <c r="J876" s="111">
        <v>41974</v>
      </c>
      <c r="K876" s="111">
        <v>41991</v>
      </c>
      <c r="L876" s="111">
        <v>42369</v>
      </c>
      <c r="M876" s="111">
        <v>43465</v>
      </c>
      <c r="N876" t="s">
        <v>14508</v>
      </c>
      <c r="O876" t="s">
        <v>14509</v>
      </c>
      <c r="P876" t="s">
        <v>14510</v>
      </c>
    </row>
    <row r="877" spans="1:16" x14ac:dyDescent="0.25">
      <c r="A877" t="s">
        <v>51</v>
      </c>
      <c r="B877" s="167" t="s">
        <v>14512</v>
      </c>
      <c r="C877" s="167" t="s">
        <v>14511</v>
      </c>
      <c r="D877" t="s">
        <v>12073</v>
      </c>
      <c r="E877" t="s">
        <v>12074</v>
      </c>
      <c r="F877" t="s">
        <v>28223</v>
      </c>
      <c r="G877" s="150">
        <v>0.72659999999999991</v>
      </c>
      <c r="H877" s="150">
        <v>0</v>
      </c>
      <c r="I877" s="149">
        <v>36.411194850000001</v>
      </c>
      <c r="J877" s="111">
        <v>41974</v>
      </c>
      <c r="K877" s="111">
        <v>41992</v>
      </c>
      <c r="L877" s="111">
        <v>42735</v>
      </c>
      <c r="M877" s="111">
        <v>43189</v>
      </c>
      <c r="N877" t="s">
        <v>14508</v>
      </c>
      <c r="O877" t="s">
        <v>14513</v>
      </c>
      <c r="P877" t="s">
        <v>14514</v>
      </c>
    </row>
    <row r="878" spans="1:16" x14ac:dyDescent="0.25">
      <c r="A878" t="s">
        <v>51</v>
      </c>
      <c r="B878" s="167" t="s">
        <v>14516</v>
      </c>
      <c r="C878" s="167" t="s">
        <v>14515</v>
      </c>
      <c r="D878" t="s">
        <v>12073</v>
      </c>
      <c r="E878" t="s">
        <v>12074</v>
      </c>
      <c r="F878" t="s">
        <v>28223</v>
      </c>
      <c r="G878" s="150">
        <v>0.34710000000000002</v>
      </c>
      <c r="H878" s="150">
        <v>0</v>
      </c>
      <c r="I878" s="149">
        <v>18.265633470000001</v>
      </c>
      <c r="J878" s="111">
        <v>41974</v>
      </c>
      <c r="K878" s="111">
        <v>41996</v>
      </c>
      <c r="L878" s="111">
        <v>42369</v>
      </c>
      <c r="M878" s="111">
        <v>43189</v>
      </c>
      <c r="N878" t="s">
        <v>14508</v>
      </c>
      <c r="O878" t="s">
        <v>14517</v>
      </c>
      <c r="P878" t="s">
        <v>14518</v>
      </c>
    </row>
    <row r="879" spans="1:16" x14ac:dyDescent="0.25">
      <c r="A879" t="s">
        <v>51</v>
      </c>
      <c r="B879" s="167" t="s">
        <v>14104</v>
      </c>
      <c r="C879" s="167" t="s">
        <v>14519</v>
      </c>
      <c r="D879" t="s">
        <v>12073</v>
      </c>
      <c r="E879" t="s">
        <v>12074</v>
      </c>
      <c r="F879" t="s">
        <v>28223</v>
      </c>
      <c r="G879" s="150">
        <v>1.2999999999999999E-3</v>
      </c>
      <c r="H879" s="150">
        <v>0</v>
      </c>
      <c r="I879" s="149">
        <v>32.729934909999997</v>
      </c>
      <c r="J879" s="111">
        <v>41974</v>
      </c>
      <c r="K879" s="111">
        <v>42339</v>
      </c>
      <c r="L879" s="111">
        <v>42369</v>
      </c>
      <c r="M879" s="111">
        <v>43189</v>
      </c>
      <c r="N879" t="s">
        <v>14508</v>
      </c>
      <c r="O879" t="s">
        <v>14520</v>
      </c>
      <c r="P879" t="s">
        <v>14521</v>
      </c>
    </row>
    <row r="880" spans="1:16" ht="30" x14ac:dyDescent="0.25">
      <c r="A880" t="s">
        <v>49</v>
      </c>
      <c r="B880" s="167" t="s">
        <v>14523</v>
      </c>
      <c r="C880" s="167" t="s">
        <v>14522</v>
      </c>
      <c r="D880" t="s">
        <v>12073</v>
      </c>
      <c r="E880" t="s">
        <v>12074</v>
      </c>
      <c r="F880" t="s">
        <v>28226</v>
      </c>
      <c r="G880" s="150">
        <v>1E-3</v>
      </c>
      <c r="H880" s="150">
        <v>0</v>
      </c>
      <c r="I880" s="149">
        <v>65.0705995</v>
      </c>
      <c r="J880" s="111">
        <v>42003</v>
      </c>
      <c r="K880" s="111">
        <v>42285</v>
      </c>
      <c r="L880" s="111">
        <v>42705</v>
      </c>
      <c r="M880" s="111">
        <v>43661</v>
      </c>
      <c r="N880" t="s">
        <v>14524</v>
      </c>
      <c r="O880" t="s">
        <v>14525</v>
      </c>
      <c r="P880" t="s">
        <v>14526</v>
      </c>
    </row>
    <row r="881" spans="1:16" ht="30" x14ac:dyDescent="0.25">
      <c r="A881" t="s">
        <v>68</v>
      </c>
      <c r="B881" s="167" t="s">
        <v>14528</v>
      </c>
      <c r="C881" s="167" t="s">
        <v>14527</v>
      </c>
      <c r="D881" t="s">
        <v>12073</v>
      </c>
      <c r="E881" t="s">
        <v>12074</v>
      </c>
      <c r="F881" t="s">
        <v>28223</v>
      </c>
      <c r="G881" s="150">
        <v>0.90439999999999998</v>
      </c>
      <c r="H881" s="150">
        <v>0.90010000000000001</v>
      </c>
      <c r="I881" s="149">
        <v>79.940728419999999</v>
      </c>
      <c r="J881" s="111">
        <v>41638</v>
      </c>
      <c r="K881" s="111">
        <v>41638</v>
      </c>
      <c r="L881" s="111">
        <v>42520</v>
      </c>
      <c r="M881" s="111">
        <v>43220</v>
      </c>
      <c r="N881" t="s">
        <v>14529</v>
      </c>
      <c r="O881" t="s">
        <v>14530</v>
      </c>
      <c r="P881" t="s">
        <v>14531</v>
      </c>
    </row>
    <row r="882" spans="1:16" ht="30" x14ac:dyDescent="0.25">
      <c r="A882" t="s">
        <v>68</v>
      </c>
      <c r="B882" s="167" t="s">
        <v>12678</v>
      </c>
      <c r="C882" s="167" t="s">
        <v>14532</v>
      </c>
      <c r="D882" t="s">
        <v>12073</v>
      </c>
      <c r="E882" t="s">
        <v>12074</v>
      </c>
      <c r="F882" t="s">
        <v>11800</v>
      </c>
      <c r="G882" s="150">
        <v>0.2631</v>
      </c>
      <c r="H882" s="150">
        <v>0</v>
      </c>
      <c r="I882" s="149">
        <v>60.95728038</v>
      </c>
      <c r="J882" s="111">
        <v>42003</v>
      </c>
      <c r="K882" s="111">
        <v>41604</v>
      </c>
      <c r="L882" s="111">
        <v>43436</v>
      </c>
      <c r="M882" s="111">
        <v>43496</v>
      </c>
      <c r="N882" t="s">
        <v>12801</v>
      </c>
      <c r="O882" t="s">
        <v>14533</v>
      </c>
      <c r="P882" t="s">
        <v>14534</v>
      </c>
    </row>
    <row r="883" spans="1:16" x14ac:dyDescent="0.25">
      <c r="A883" t="s">
        <v>60</v>
      </c>
      <c r="B883" s="167" t="s">
        <v>14535</v>
      </c>
      <c r="C883" s="167" t="s">
        <v>12082</v>
      </c>
      <c r="D883" t="s">
        <v>12073</v>
      </c>
      <c r="E883" t="s">
        <v>12074</v>
      </c>
      <c r="F883" t="s">
        <v>1954</v>
      </c>
      <c r="G883" s="150">
        <v>0.14300000000000002</v>
      </c>
      <c r="H883" s="150">
        <v>0</v>
      </c>
      <c r="I883" s="149">
        <v>71.736000000000004</v>
      </c>
      <c r="J883" s="111">
        <v>42034</v>
      </c>
      <c r="K883" s="111">
        <v>42217</v>
      </c>
      <c r="L883" s="111">
        <v>43313</v>
      </c>
      <c r="M883" s="111">
        <v>44074</v>
      </c>
      <c r="N883" t="s">
        <v>14485</v>
      </c>
      <c r="O883" t="s">
        <v>14536</v>
      </c>
      <c r="P883" t="s">
        <v>14537</v>
      </c>
    </row>
    <row r="884" spans="1:16" x14ac:dyDescent="0.25">
      <c r="A884" t="s">
        <v>53</v>
      </c>
      <c r="B884" s="167" t="s">
        <v>14538</v>
      </c>
      <c r="C884" s="167" t="s">
        <v>12082</v>
      </c>
      <c r="D884" t="s">
        <v>12073</v>
      </c>
      <c r="E884" t="s">
        <v>12074</v>
      </c>
      <c r="F884" t="s">
        <v>1954</v>
      </c>
      <c r="G884" s="150">
        <v>0.11960000000000001</v>
      </c>
      <c r="H884" s="150">
        <v>0</v>
      </c>
      <c r="I884" s="149">
        <v>16.14</v>
      </c>
      <c r="J884" s="111">
        <v>42019</v>
      </c>
      <c r="K884" s="111">
        <v>42309</v>
      </c>
      <c r="L884" s="111">
        <v>42399</v>
      </c>
      <c r="M884" s="111">
        <v>43464</v>
      </c>
      <c r="N884" t="s">
        <v>14497</v>
      </c>
      <c r="O884" t="s">
        <v>14539</v>
      </c>
      <c r="P884" t="s">
        <v>14540</v>
      </c>
    </row>
    <row r="885" spans="1:16" x14ac:dyDescent="0.25">
      <c r="A885" t="s">
        <v>60</v>
      </c>
      <c r="B885" s="167" t="s">
        <v>14541</v>
      </c>
      <c r="C885" s="167" t="s">
        <v>12082</v>
      </c>
      <c r="D885" t="s">
        <v>12073</v>
      </c>
      <c r="E885" t="s">
        <v>12074</v>
      </c>
      <c r="F885" t="s">
        <v>1954</v>
      </c>
      <c r="G885" s="150">
        <v>0.15210000000000001</v>
      </c>
      <c r="H885" s="150">
        <v>0</v>
      </c>
      <c r="I885" s="149">
        <v>12.35</v>
      </c>
      <c r="J885" s="111">
        <v>42034</v>
      </c>
      <c r="K885" s="111">
        <v>41579</v>
      </c>
      <c r="L885" s="111">
        <v>42948</v>
      </c>
      <c r="M885" s="111">
        <v>44074</v>
      </c>
      <c r="N885" t="s">
        <v>14485</v>
      </c>
      <c r="O885" t="s">
        <v>14542</v>
      </c>
      <c r="P885" t="s">
        <v>14543</v>
      </c>
    </row>
    <row r="886" spans="1:16" x14ac:dyDescent="0.25">
      <c r="A886" t="s">
        <v>51</v>
      </c>
      <c r="B886" s="167" t="s">
        <v>14544</v>
      </c>
      <c r="C886" s="167" t="s">
        <v>12082</v>
      </c>
      <c r="D886" t="s">
        <v>12073</v>
      </c>
      <c r="E886" t="s">
        <v>12074</v>
      </c>
      <c r="F886" t="s">
        <v>1954</v>
      </c>
      <c r="G886" s="150">
        <v>4.3899999999999995E-2</v>
      </c>
      <c r="H886" s="150">
        <v>0</v>
      </c>
      <c r="I886" s="149">
        <v>132.76018771</v>
      </c>
      <c r="J886" s="111">
        <v>42035</v>
      </c>
      <c r="K886" s="111">
        <v>41992</v>
      </c>
      <c r="L886" s="111">
        <v>42916</v>
      </c>
      <c r="M886" s="111">
        <v>43189</v>
      </c>
      <c r="N886" t="s">
        <v>14508</v>
      </c>
      <c r="O886" t="s">
        <v>14545</v>
      </c>
      <c r="P886" t="s">
        <v>14546</v>
      </c>
    </row>
    <row r="887" spans="1:16" ht="30" x14ac:dyDescent="0.25">
      <c r="A887" t="s">
        <v>68</v>
      </c>
      <c r="B887" s="167" t="s">
        <v>14548</v>
      </c>
      <c r="C887" s="167" t="s">
        <v>14547</v>
      </c>
      <c r="D887" t="s">
        <v>12073</v>
      </c>
      <c r="E887" t="s">
        <v>12074</v>
      </c>
      <c r="F887" t="s">
        <v>28225</v>
      </c>
      <c r="G887" s="150">
        <v>1.1699999999999999E-2</v>
      </c>
      <c r="H887" s="150">
        <v>0</v>
      </c>
      <c r="I887" s="149">
        <v>60.480953309999997</v>
      </c>
      <c r="J887" s="111">
        <v>41858</v>
      </c>
      <c r="K887" s="111">
        <v>41858</v>
      </c>
      <c r="L887" s="111">
        <v>42735</v>
      </c>
      <c r="M887" s="111">
        <v>43734</v>
      </c>
      <c r="N887" t="s">
        <v>12111</v>
      </c>
      <c r="O887" t="s">
        <v>14549</v>
      </c>
      <c r="P887" t="s">
        <v>14550</v>
      </c>
    </row>
    <row r="888" spans="1:16" x14ac:dyDescent="0.25">
      <c r="A888" t="s">
        <v>65</v>
      </c>
      <c r="B888" s="167" t="s">
        <v>11844</v>
      </c>
      <c r="C888" s="167" t="s">
        <v>14551</v>
      </c>
      <c r="D888" t="s">
        <v>12073</v>
      </c>
      <c r="E888" t="s">
        <v>12074</v>
      </c>
      <c r="F888" t="s">
        <v>28224</v>
      </c>
      <c r="G888" s="150">
        <v>0.2195</v>
      </c>
      <c r="H888" s="150">
        <v>0</v>
      </c>
      <c r="I888" s="149">
        <v>2.1141820199999999</v>
      </c>
      <c r="J888" s="111">
        <v>41988</v>
      </c>
      <c r="K888" s="111">
        <v>41995</v>
      </c>
      <c r="L888" s="111">
        <v>42460</v>
      </c>
      <c r="M888" s="111">
        <v>43646</v>
      </c>
      <c r="N888" t="s">
        <v>12111</v>
      </c>
      <c r="O888" t="s">
        <v>14552</v>
      </c>
      <c r="P888" t="s">
        <v>14553</v>
      </c>
    </row>
    <row r="889" spans="1:16" ht="30" x14ac:dyDescent="0.25">
      <c r="A889" t="s">
        <v>59</v>
      </c>
      <c r="B889" s="167" t="s">
        <v>14555</v>
      </c>
      <c r="C889" s="167" t="s">
        <v>14554</v>
      </c>
      <c r="D889" t="s">
        <v>12073</v>
      </c>
      <c r="E889" t="s">
        <v>12074</v>
      </c>
      <c r="F889" t="s">
        <v>28224</v>
      </c>
      <c r="G889" s="150">
        <v>0.21840000000000001</v>
      </c>
      <c r="H889" s="150">
        <v>0</v>
      </c>
      <c r="I889" s="149">
        <v>5.8739986699999998</v>
      </c>
      <c r="J889" s="111">
        <v>41824</v>
      </c>
      <c r="K889" s="111">
        <v>41824</v>
      </c>
      <c r="L889" s="111">
        <v>42004</v>
      </c>
      <c r="M889" s="111">
        <v>43464</v>
      </c>
      <c r="N889" t="s">
        <v>12111</v>
      </c>
      <c r="O889" t="s">
        <v>14556</v>
      </c>
      <c r="P889" t="s">
        <v>14557</v>
      </c>
    </row>
    <row r="890" spans="1:16" ht="30" x14ac:dyDescent="0.25">
      <c r="A890" t="s">
        <v>59</v>
      </c>
      <c r="B890" s="167" t="s">
        <v>14555</v>
      </c>
      <c r="C890" s="167" t="s">
        <v>14558</v>
      </c>
      <c r="D890" t="s">
        <v>12073</v>
      </c>
      <c r="E890" t="s">
        <v>12074</v>
      </c>
      <c r="F890" t="s">
        <v>28226</v>
      </c>
      <c r="G890" s="150">
        <v>4.6799999999999994E-2</v>
      </c>
      <c r="H890" s="150">
        <v>0</v>
      </c>
      <c r="I890" s="149">
        <v>8.8574792200000001</v>
      </c>
      <c r="J890" s="111">
        <v>41927</v>
      </c>
      <c r="K890" s="111">
        <v>41927</v>
      </c>
      <c r="L890" s="111">
        <v>41942</v>
      </c>
      <c r="M890" s="111">
        <v>43465</v>
      </c>
      <c r="N890" t="s">
        <v>12111</v>
      </c>
      <c r="O890" t="s">
        <v>14559</v>
      </c>
      <c r="P890" t="s">
        <v>14560</v>
      </c>
    </row>
    <row r="891" spans="1:16" ht="30" x14ac:dyDescent="0.25">
      <c r="A891" t="s">
        <v>57</v>
      </c>
      <c r="B891" s="167" t="s">
        <v>14562</v>
      </c>
      <c r="C891" s="167" t="s">
        <v>14561</v>
      </c>
      <c r="D891" t="s">
        <v>12073</v>
      </c>
      <c r="E891" t="s">
        <v>12074</v>
      </c>
      <c r="F891" t="s">
        <v>28223</v>
      </c>
      <c r="G891" s="150">
        <v>0.48799999999999999</v>
      </c>
      <c r="H891" s="150">
        <v>0</v>
      </c>
      <c r="I891" s="149">
        <v>2.6379124497619402</v>
      </c>
      <c r="J891" s="111">
        <v>41821</v>
      </c>
      <c r="K891" s="111">
        <v>41821</v>
      </c>
      <c r="L891" s="111">
        <v>42004</v>
      </c>
      <c r="M891" s="111">
        <v>43464</v>
      </c>
      <c r="N891" t="s">
        <v>11802</v>
      </c>
      <c r="O891" t="s">
        <v>14563</v>
      </c>
      <c r="P891" t="s">
        <v>14564</v>
      </c>
    </row>
    <row r="892" spans="1:16" ht="30" x14ac:dyDescent="0.25">
      <c r="A892" t="s">
        <v>56</v>
      </c>
      <c r="B892" s="167" t="s">
        <v>14566</v>
      </c>
      <c r="C892" s="167" t="s">
        <v>14565</v>
      </c>
      <c r="D892" t="s">
        <v>12073</v>
      </c>
      <c r="E892" t="s">
        <v>12074</v>
      </c>
      <c r="F892" t="s">
        <v>28224</v>
      </c>
      <c r="G892" s="150">
        <v>2.2700000000000001E-2</v>
      </c>
      <c r="H892" s="150">
        <v>0</v>
      </c>
      <c r="I892" s="149">
        <v>0.21897209000000001</v>
      </c>
      <c r="J892" s="111">
        <v>42005</v>
      </c>
      <c r="K892" s="111">
        <v>42179</v>
      </c>
      <c r="L892" s="111">
        <v>41596</v>
      </c>
      <c r="M892" s="111">
        <v>43220</v>
      </c>
      <c r="N892" t="s">
        <v>11802</v>
      </c>
      <c r="O892" t="s">
        <v>14567</v>
      </c>
      <c r="P892" t="s">
        <v>14568</v>
      </c>
    </row>
    <row r="893" spans="1:16" ht="30" x14ac:dyDescent="0.25">
      <c r="A893" t="s">
        <v>56</v>
      </c>
      <c r="B893" s="167" t="s">
        <v>14570</v>
      </c>
      <c r="C893" s="167" t="s">
        <v>14569</v>
      </c>
      <c r="D893" t="s">
        <v>12073</v>
      </c>
      <c r="E893" t="s">
        <v>12074</v>
      </c>
      <c r="F893" t="s">
        <v>28224</v>
      </c>
      <c r="G893" s="150">
        <v>9.2100000000000015E-2</v>
      </c>
      <c r="H893" s="150">
        <v>0</v>
      </c>
      <c r="I893" s="149">
        <v>0.92586391000000001</v>
      </c>
      <c r="J893" s="111">
        <v>41973</v>
      </c>
      <c r="K893" s="111">
        <v>42181</v>
      </c>
      <c r="L893" s="111">
        <v>42142</v>
      </c>
      <c r="M893" s="111">
        <v>43465</v>
      </c>
      <c r="N893" t="s">
        <v>11802</v>
      </c>
      <c r="O893" t="s">
        <v>14571</v>
      </c>
      <c r="P893" t="s">
        <v>14572</v>
      </c>
    </row>
    <row r="894" spans="1:16" ht="30" x14ac:dyDescent="0.25">
      <c r="A894" t="s">
        <v>56</v>
      </c>
      <c r="B894" s="167" t="s">
        <v>14574</v>
      </c>
      <c r="C894" s="167" t="s">
        <v>14573</v>
      </c>
      <c r="D894" t="s">
        <v>12073</v>
      </c>
      <c r="E894" t="s">
        <v>12074</v>
      </c>
      <c r="F894" t="s">
        <v>28224</v>
      </c>
      <c r="G894" s="150">
        <v>3.1899999999999998E-2</v>
      </c>
      <c r="H894" s="150">
        <v>0</v>
      </c>
      <c r="I894" s="149">
        <v>4.6834261699999997</v>
      </c>
      <c r="J894" s="111">
        <v>42005</v>
      </c>
      <c r="K894" s="111">
        <v>42201</v>
      </c>
      <c r="L894" s="111">
        <v>42490</v>
      </c>
      <c r="M894" s="111">
        <v>43465</v>
      </c>
      <c r="N894" t="s">
        <v>11802</v>
      </c>
      <c r="O894" t="s">
        <v>14575</v>
      </c>
      <c r="P894" t="s">
        <v>14576</v>
      </c>
    </row>
    <row r="895" spans="1:16" ht="30" x14ac:dyDescent="0.25">
      <c r="A895" t="s">
        <v>56</v>
      </c>
      <c r="B895" s="167" t="s">
        <v>14574</v>
      </c>
      <c r="C895" s="167" t="s">
        <v>14577</v>
      </c>
      <c r="D895" t="s">
        <v>12073</v>
      </c>
      <c r="E895" t="s">
        <v>12074</v>
      </c>
      <c r="F895" t="s">
        <v>28224</v>
      </c>
      <c r="G895" s="150">
        <v>3.3500000000000002E-2</v>
      </c>
      <c r="H895" s="150">
        <v>0</v>
      </c>
      <c r="I895" s="149">
        <v>11.185682720000001</v>
      </c>
      <c r="J895" s="111">
        <v>42005</v>
      </c>
      <c r="K895" s="111">
        <v>42473</v>
      </c>
      <c r="L895" s="111">
        <v>42295</v>
      </c>
      <c r="M895" s="111">
        <v>43391</v>
      </c>
      <c r="N895" t="s">
        <v>11802</v>
      </c>
      <c r="O895" t="s">
        <v>14578</v>
      </c>
      <c r="P895" t="s">
        <v>14579</v>
      </c>
    </row>
    <row r="896" spans="1:16" ht="30" x14ac:dyDescent="0.25">
      <c r="A896" t="s">
        <v>56</v>
      </c>
      <c r="B896" s="167" t="s">
        <v>14018</v>
      </c>
      <c r="C896" s="167" t="s">
        <v>14580</v>
      </c>
      <c r="D896" t="s">
        <v>12073</v>
      </c>
      <c r="E896" t="s">
        <v>12074</v>
      </c>
      <c r="F896" t="s">
        <v>28224</v>
      </c>
      <c r="G896" s="150">
        <v>7.9500000000000001E-2</v>
      </c>
      <c r="H896" s="150">
        <v>0</v>
      </c>
      <c r="I896" s="149">
        <v>0.34494179000000003</v>
      </c>
      <c r="J896" s="111">
        <v>42005</v>
      </c>
      <c r="K896" s="111">
        <v>42473</v>
      </c>
      <c r="L896" s="111">
        <v>41777</v>
      </c>
      <c r="M896" s="111">
        <v>43281</v>
      </c>
      <c r="N896" t="s">
        <v>11802</v>
      </c>
      <c r="O896" t="s">
        <v>14581</v>
      </c>
      <c r="P896" t="s">
        <v>14582</v>
      </c>
    </row>
    <row r="897" spans="1:16" ht="30" x14ac:dyDescent="0.25">
      <c r="A897" t="s">
        <v>56</v>
      </c>
      <c r="B897" s="167" t="s">
        <v>14018</v>
      </c>
      <c r="C897" s="167" t="s">
        <v>14583</v>
      </c>
      <c r="D897" t="s">
        <v>12073</v>
      </c>
      <c r="E897" t="s">
        <v>12074</v>
      </c>
      <c r="F897" t="s">
        <v>28224</v>
      </c>
      <c r="G897" s="150">
        <v>7.4499999999999997E-2</v>
      </c>
      <c r="H897" s="150">
        <v>0</v>
      </c>
      <c r="I897" s="149">
        <v>0.50954453</v>
      </c>
      <c r="J897" s="111">
        <v>42005</v>
      </c>
      <c r="K897" s="111">
        <v>42179</v>
      </c>
      <c r="L897" s="111">
        <v>41961</v>
      </c>
      <c r="M897" s="111">
        <v>43465</v>
      </c>
      <c r="N897" t="s">
        <v>11802</v>
      </c>
      <c r="O897" t="s">
        <v>14019</v>
      </c>
      <c r="P897" t="s">
        <v>14582</v>
      </c>
    </row>
    <row r="898" spans="1:16" x14ac:dyDescent="0.25">
      <c r="A898" t="s">
        <v>55</v>
      </c>
      <c r="B898" s="167" t="s">
        <v>14108</v>
      </c>
      <c r="C898" s="167" t="s">
        <v>14584</v>
      </c>
      <c r="D898" t="s">
        <v>12073</v>
      </c>
      <c r="E898" t="s">
        <v>12074</v>
      </c>
      <c r="F898" t="s">
        <v>28228</v>
      </c>
      <c r="G898" s="150">
        <v>1.5E-3</v>
      </c>
      <c r="H898" s="150">
        <v>0</v>
      </c>
      <c r="I898" s="149">
        <v>84.224646710000002</v>
      </c>
      <c r="J898" s="111">
        <v>41971</v>
      </c>
      <c r="K898" s="111">
        <v>42969</v>
      </c>
      <c r="L898" s="111">
        <v>42369</v>
      </c>
      <c r="M898" s="111">
        <v>43452</v>
      </c>
      <c r="N898" t="s">
        <v>12111</v>
      </c>
      <c r="O898" t="s">
        <v>14585</v>
      </c>
      <c r="P898" t="s">
        <v>14586</v>
      </c>
    </row>
    <row r="899" spans="1:16" x14ac:dyDescent="0.25">
      <c r="A899" t="s">
        <v>55</v>
      </c>
      <c r="B899" s="167" t="s">
        <v>14108</v>
      </c>
      <c r="C899" s="167" t="s">
        <v>14587</v>
      </c>
      <c r="D899" t="s">
        <v>12073</v>
      </c>
      <c r="E899" t="s">
        <v>12074</v>
      </c>
      <c r="F899" t="s">
        <v>28223</v>
      </c>
      <c r="G899" s="150">
        <v>1.78E-2</v>
      </c>
      <c r="H899" s="150">
        <v>0</v>
      </c>
      <c r="I899" s="149">
        <v>86.564423640000001</v>
      </c>
      <c r="J899" s="111">
        <v>41897</v>
      </c>
      <c r="K899" s="111">
        <v>41897</v>
      </c>
      <c r="L899" s="111">
        <v>42369</v>
      </c>
      <c r="M899" s="111">
        <v>43422</v>
      </c>
      <c r="N899" t="s">
        <v>12111</v>
      </c>
      <c r="O899" t="s">
        <v>14588</v>
      </c>
      <c r="P899" t="s">
        <v>14589</v>
      </c>
    </row>
    <row r="900" spans="1:16" x14ac:dyDescent="0.25">
      <c r="A900" t="s">
        <v>51</v>
      </c>
      <c r="B900" s="167" t="s">
        <v>12708</v>
      </c>
      <c r="C900" s="167" t="s">
        <v>14590</v>
      </c>
      <c r="D900" t="s">
        <v>12073</v>
      </c>
      <c r="E900" t="s">
        <v>12074</v>
      </c>
      <c r="F900" t="s">
        <v>11800</v>
      </c>
      <c r="G900" s="150">
        <v>3.4799999999999998E-2</v>
      </c>
      <c r="H900" s="150">
        <v>0</v>
      </c>
      <c r="I900" s="149">
        <v>99.814124798288205</v>
      </c>
      <c r="J900" s="111">
        <v>41737</v>
      </c>
      <c r="K900" s="111">
        <v>41737</v>
      </c>
      <c r="L900" s="111">
        <v>42400</v>
      </c>
      <c r="M900" s="111">
        <v>43554</v>
      </c>
      <c r="N900" t="s">
        <v>11802</v>
      </c>
      <c r="O900" t="s">
        <v>14591</v>
      </c>
      <c r="P900" t="s">
        <v>14592</v>
      </c>
    </row>
    <row r="901" spans="1:16" x14ac:dyDescent="0.25">
      <c r="A901" t="s">
        <v>51</v>
      </c>
      <c r="B901" s="167" t="s">
        <v>14544</v>
      </c>
      <c r="C901" s="167" t="s">
        <v>14593</v>
      </c>
      <c r="D901" t="s">
        <v>12073</v>
      </c>
      <c r="E901" t="s">
        <v>12074</v>
      </c>
      <c r="F901" t="s">
        <v>28223</v>
      </c>
      <c r="G901" s="150">
        <v>0.75029999999999997</v>
      </c>
      <c r="H901" s="150">
        <v>0.78849999999999998</v>
      </c>
      <c r="I901" s="149">
        <v>46.842852350000001</v>
      </c>
      <c r="J901" s="111">
        <v>41893</v>
      </c>
      <c r="K901" s="111">
        <v>41893</v>
      </c>
      <c r="L901" s="111">
        <v>42460</v>
      </c>
      <c r="M901" s="111">
        <v>43404</v>
      </c>
      <c r="N901" t="s">
        <v>12111</v>
      </c>
      <c r="O901" t="s">
        <v>14594</v>
      </c>
      <c r="P901" t="s">
        <v>14595</v>
      </c>
    </row>
    <row r="902" spans="1:16" x14ac:dyDescent="0.25">
      <c r="A902" t="s">
        <v>49</v>
      </c>
      <c r="B902" s="167" t="s">
        <v>14523</v>
      </c>
      <c r="C902" s="167" t="s">
        <v>14596</v>
      </c>
      <c r="D902" t="s">
        <v>12073</v>
      </c>
      <c r="E902" t="s">
        <v>12074</v>
      </c>
      <c r="F902" t="s">
        <v>28223</v>
      </c>
      <c r="G902" s="150">
        <v>0.91</v>
      </c>
      <c r="H902" s="150">
        <v>0</v>
      </c>
      <c r="I902" s="149">
        <v>12.13101976893627</v>
      </c>
      <c r="J902" s="111">
        <v>41761</v>
      </c>
      <c r="K902" s="111">
        <v>41761</v>
      </c>
      <c r="L902" s="111">
        <v>42063</v>
      </c>
      <c r="M902" s="111">
        <v>43281</v>
      </c>
      <c r="N902" t="s">
        <v>11802</v>
      </c>
      <c r="O902" t="s">
        <v>14597</v>
      </c>
      <c r="P902" t="s">
        <v>14598</v>
      </c>
    </row>
    <row r="903" spans="1:16" ht="30" x14ac:dyDescent="0.25">
      <c r="A903" t="s">
        <v>48</v>
      </c>
      <c r="B903" s="167" t="s">
        <v>13655</v>
      </c>
      <c r="C903" s="167" t="s">
        <v>14599</v>
      </c>
      <c r="D903" t="s">
        <v>12073</v>
      </c>
      <c r="E903" t="s">
        <v>12074</v>
      </c>
      <c r="F903" t="s">
        <v>28222</v>
      </c>
      <c r="G903" s="150">
        <v>0.1487</v>
      </c>
      <c r="H903" s="150">
        <v>0</v>
      </c>
      <c r="I903" s="149">
        <v>6.7278436700000004</v>
      </c>
      <c r="J903" s="111">
        <v>42034</v>
      </c>
      <c r="K903" s="111">
        <v>42500</v>
      </c>
      <c r="L903" s="111">
        <v>41974</v>
      </c>
      <c r="M903" s="111">
        <v>43465</v>
      </c>
      <c r="N903" t="s">
        <v>11802</v>
      </c>
      <c r="O903" t="s">
        <v>14600</v>
      </c>
      <c r="P903" t="s">
        <v>14601</v>
      </c>
    </row>
    <row r="904" spans="1:16" ht="30" x14ac:dyDescent="0.25">
      <c r="A904" t="s">
        <v>47</v>
      </c>
      <c r="B904" s="167" t="s">
        <v>13728</v>
      </c>
      <c r="C904" s="167" t="s">
        <v>14602</v>
      </c>
      <c r="D904" t="s">
        <v>12073</v>
      </c>
      <c r="E904" t="s">
        <v>12074</v>
      </c>
      <c r="F904" t="s">
        <v>28223</v>
      </c>
      <c r="G904" s="150">
        <v>2E-3</v>
      </c>
      <c r="H904" s="150">
        <v>0</v>
      </c>
      <c r="I904" s="149">
        <v>26.281742489999999</v>
      </c>
      <c r="J904" s="111">
        <v>42089</v>
      </c>
      <c r="K904" s="111">
        <v>42216</v>
      </c>
      <c r="L904" s="111">
        <v>42004</v>
      </c>
      <c r="M904" s="111">
        <v>43830</v>
      </c>
      <c r="N904" t="s">
        <v>11802</v>
      </c>
      <c r="O904" t="s">
        <v>14603</v>
      </c>
      <c r="P904" t="s">
        <v>14604</v>
      </c>
    </row>
    <row r="905" spans="1:16" x14ac:dyDescent="0.25">
      <c r="A905" t="s">
        <v>60</v>
      </c>
      <c r="B905" s="167" t="s">
        <v>14535</v>
      </c>
      <c r="C905" s="167" t="s">
        <v>14605</v>
      </c>
      <c r="D905" t="s">
        <v>11842</v>
      </c>
      <c r="E905" t="s">
        <v>11785</v>
      </c>
      <c r="F905" t="s">
        <v>28224</v>
      </c>
      <c r="G905" s="150">
        <v>0.35</v>
      </c>
      <c r="H905" s="150">
        <v>0.35</v>
      </c>
      <c r="I905" s="149">
        <v>5.0572150899999997</v>
      </c>
      <c r="J905" s="111">
        <v>41579</v>
      </c>
      <c r="K905" s="111">
        <v>41778</v>
      </c>
      <c r="L905" s="111">
        <v>42064</v>
      </c>
      <c r="M905" s="111">
        <v>43266</v>
      </c>
      <c r="N905" t="s">
        <v>11802</v>
      </c>
      <c r="O905" t="s">
        <v>14536</v>
      </c>
      <c r="P905" t="s">
        <v>14606</v>
      </c>
    </row>
    <row r="906" spans="1:16" x14ac:dyDescent="0.25">
      <c r="A906" t="s">
        <v>47</v>
      </c>
      <c r="B906" s="167" t="s">
        <v>14608</v>
      </c>
      <c r="C906" s="167" t="s">
        <v>14607</v>
      </c>
      <c r="D906" t="s">
        <v>11842</v>
      </c>
      <c r="E906" t="s">
        <v>11843</v>
      </c>
      <c r="F906" t="s">
        <v>28225</v>
      </c>
      <c r="G906" s="150">
        <v>0.18</v>
      </c>
      <c r="H906" s="150">
        <v>0</v>
      </c>
      <c r="I906" s="149">
        <v>2.0881769999999999</v>
      </c>
      <c r="J906" s="111">
        <v>41591</v>
      </c>
      <c r="K906" s="111">
        <v>41591</v>
      </c>
      <c r="L906" s="111">
        <v>41670</v>
      </c>
      <c r="M906" s="111">
        <v>43465</v>
      </c>
      <c r="N906" t="s">
        <v>11845</v>
      </c>
      <c r="O906" t="s">
        <v>14609</v>
      </c>
      <c r="P906" t="s">
        <v>14610</v>
      </c>
    </row>
    <row r="907" spans="1:16" x14ac:dyDescent="0.25">
      <c r="A907" t="s">
        <v>56</v>
      </c>
      <c r="B907" s="167" t="s">
        <v>14612</v>
      </c>
      <c r="C907" s="167" t="s">
        <v>14611</v>
      </c>
      <c r="D907" t="s">
        <v>11842</v>
      </c>
      <c r="E907" t="s">
        <v>11843</v>
      </c>
      <c r="F907" t="s">
        <v>28225</v>
      </c>
      <c r="G907" s="150">
        <v>0.77400000000000002</v>
      </c>
      <c r="H907" s="150">
        <v>0</v>
      </c>
      <c r="I907" s="149">
        <v>7.1286480000000001</v>
      </c>
      <c r="J907" s="111">
        <v>41548</v>
      </c>
      <c r="K907" s="111">
        <v>41582</v>
      </c>
      <c r="L907" s="111">
        <v>42003</v>
      </c>
      <c r="M907" s="111">
        <v>43539</v>
      </c>
      <c r="N907" t="s">
        <v>11845</v>
      </c>
      <c r="O907" t="s">
        <v>14613</v>
      </c>
      <c r="P907" t="s">
        <v>14614</v>
      </c>
    </row>
    <row r="908" spans="1:16" x14ac:dyDescent="0.25">
      <c r="A908" t="s">
        <v>57</v>
      </c>
      <c r="B908" s="167" t="s">
        <v>14616</v>
      </c>
      <c r="C908" s="167" t="s">
        <v>14615</v>
      </c>
      <c r="D908" t="s">
        <v>13122</v>
      </c>
      <c r="E908" t="s">
        <v>12217</v>
      </c>
      <c r="F908" t="s">
        <v>28223</v>
      </c>
      <c r="G908" s="150">
        <v>0.7</v>
      </c>
      <c r="H908" s="150">
        <v>0.75</v>
      </c>
      <c r="I908" s="149">
        <v>0.2</v>
      </c>
      <c r="J908" s="111">
        <v>40513</v>
      </c>
      <c r="K908" s="111">
        <v>40931</v>
      </c>
      <c r="L908" s="111">
        <v>41285</v>
      </c>
      <c r="M908" s="111">
        <v>43464</v>
      </c>
      <c r="N908" t="s">
        <v>12111</v>
      </c>
      <c r="O908" t="s">
        <v>14617</v>
      </c>
      <c r="P908" t="s">
        <v>14618</v>
      </c>
    </row>
    <row r="909" spans="1:16" x14ac:dyDescent="0.25">
      <c r="A909" t="s">
        <v>68</v>
      </c>
      <c r="B909" s="167" t="s">
        <v>14548</v>
      </c>
      <c r="C909" s="167" t="s">
        <v>14619</v>
      </c>
      <c r="D909" t="s">
        <v>11260</v>
      </c>
      <c r="E909" t="s">
        <v>12074</v>
      </c>
      <c r="F909" t="s">
        <v>28223</v>
      </c>
      <c r="G909" s="150">
        <v>1E-4</v>
      </c>
      <c r="H909" s="150">
        <v>0</v>
      </c>
      <c r="I909" s="149">
        <v>133.91</v>
      </c>
      <c r="J909" s="111">
        <v>41820</v>
      </c>
      <c r="K909" s="111">
        <v>43466</v>
      </c>
      <c r="L909" s="111">
        <v>43100</v>
      </c>
      <c r="M909" s="111">
        <v>44926</v>
      </c>
      <c r="N909" t="s">
        <v>12111</v>
      </c>
      <c r="O909" t="s">
        <v>1954</v>
      </c>
      <c r="P909" t="s">
        <v>1954</v>
      </c>
    </row>
    <row r="910" spans="1:16" x14ac:dyDescent="0.25">
      <c r="A910" t="s">
        <v>68</v>
      </c>
      <c r="B910" s="167" t="s">
        <v>14621</v>
      </c>
      <c r="C910" s="167" t="s">
        <v>14620</v>
      </c>
      <c r="D910" t="s">
        <v>11260</v>
      </c>
      <c r="E910" t="s">
        <v>12074</v>
      </c>
      <c r="F910" t="s">
        <v>28225</v>
      </c>
      <c r="G910" s="150">
        <v>0.85170000000000001</v>
      </c>
      <c r="H910" s="150">
        <v>0</v>
      </c>
      <c r="I910" s="149">
        <v>1135.83</v>
      </c>
      <c r="J910" s="111">
        <v>41820</v>
      </c>
      <c r="K910" s="111">
        <v>41423</v>
      </c>
      <c r="L910" s="111">
        <v>43100</v>
      </c>
      <c r="M910" s="111">
        <v>43464</v>
      </c>
      <c r="N910" t="s">
        <v>11802</v>
      </c>
      <c r="O910" t="s">
        <v>1954</v>
      </c>
      <c r="P910" t="s">
        <v>1954</v>
      </c>
    </row>
    <row r="911" spans="1:16" ht="30" x14ac:dyDescent="0.25">
      <c r="A911" t="s">
        <v>68</v>
      </c>
      <c r="B911" s="167" t="s">
        <v>14623</v>
      </c>
      <c r="C911" s="167" t="s">
        <v>14622</v>
      </c>
      <c r="D911" t="s">
        <v>11260</v>
      </c>
      <c r="E911" t="s">
        <v>12074</v>
      </c>
      <c r="F911" t="s">
        <v>11800</v>
      </c>
      <c r="G911" s="150">
        <v>0.30740000000000001</v>
      </c>
      <c r="H911" s="150">
        <v>0.29370000000000002</v>
      </c>
      <c r="I911" s="149">
        <v>336.30000000000302</v>
      </c>
      <c r="J911" s="111">
        <v>41820</v>
      </c>
      <c r="K911" s="111">
        <v>41718</v>
      </c>
      <c r="L911" s="111">
        <v>43100</v>
      </c>
      <c r="M911" s="111">
        <v>44195</v>
      </c>
      <c r="N911" t="s">
        <v>11802</v>
      </c>
      <c r="O911" t="s">
        <v>1954</v>
      </c>
      <c r="P911" t="s">
        <v>1954</v>
      </c>
    </row>
    <row r="912" spans="1:16" ht="30" x14ac:dyDescent="0.25">
      <c r="A912" t="s">
        <v>66</v>
      </c>
      <c r="B912" s="167" t="s">
        <v>14625</v>
      </c>
      <c r="C912" s="167" t="s">
        <v>14624</v>
      </c>
      <c r="D912" t="s">
        <v>11260</v>
      </c>
      <c r="E912" t="s">
        <v>12074</v>
      </c>
      <c r="F912" t="s">
        <v>11800</v>
      </c>
      <c r="G912" s="150">
        <v>1.1999999999999999E-3</v>
      </c>
      <c r="H912" s="150">
        <v>0</v>
      </c>
      <c r="I912" s="149">
        <v>73.249999999999957</v>
      </c>
      <c r="J912" s="111">
        <v>41820</v>
      </c>
      <c r="K912" s="111">
        <v>42711</v>
      </c>
      <c r="L912" s="111">
        <v>43100</v>
      </c>
      <c r="M912" s="111">
        <v>44560</v>
      </c>
      <c r="N912" t="s">
        <v>12111</v>
      </c>
      <c r="O912" t="s">
        <v>1954</v>
      </c>
      <c r="P912" t="s">
        <v>1954</v>
      </c>
    </row>
    <row r="913" spans="1:16" ht="30" x14ac:dyDescent="0.25">
      <c r="A913" t="s">
        <v>65</v>
      </c>
      <c r="B913" s="167" t="s">
        <v>14627</v>
      </c>
      <c r="C913" s="167" t="s">
        <v>14626</v>
      </c>
      <c r="D913" t="s">
        <v>11260</v>
      </c>
      <c r="E913" t="s">
        <v>12074</v>
      </c>
      <c r="F913" t="s">
        <v>28223</v>
      </c>
      <c r="G913" s="150">
        <v>0.51840000000000008</v>
      </c>
      <c r="H913" s="150">
        <v>0</v>
      </c>
      <c r="I913" s="149">
        <v>37.7899999999998</v>
      </c>
      <c r="J913" s="111">
        <v>41820</v>
      </c>
      <c r="K913" s="111">
        <v>41794</v>
      </c>
      <c r="L913" s="111">
        <v>43100</v>
      </c>
      <c r="M913" s="111">
        <v>43829</v>
      </c>
      <c r="N913" t="s">
        <v>12111</v>
      </c>
      <c r="O913" t="s">
        <v>1954</v>
      </c>
      <c r="P913" t="s">
        <v>1954</v>
      </c>
    </row>
    <row r="914" spans="1:16" x14ac:dyDescent="0.25">
      <c r="A914" t="s">
        <v>66</v>
      </c>
      <c r="B914" s="167" t="s">
        <v>14629</v>
      </c>
      <c r="C914" s="167" t="s">
        <v>14628</v>
      </c>
      <c r="D914" t="s">
        <v>666</v>
      </c>
      <c r="E914" t="s">
        <v>12074</v>
      </c>
      <c r="F914" t="s">
        <v>11800</v>
      </c>
      <c r="G914" s="150">
        <v>0.46549999999999997</v>
      </c>
      <c r="H914" s="150">
        <v>0.46549999999999997</v>
      </c>
      <c r="I914" s="149">
        <v>13.739047599999999</v>
      </c>
      <c r="J914" s="111">
        <v>41792</v>
      </c>
      <c r="K914" s="111">
        <v>41792</v>
      </c>
      <c r="L914" s="111">
        <v>42735</v>
      </c>
      <c r="M914" s="111">
        <v>44012</v>
      </c>
      <c r="N914" t="s">
        <v>12111</v>
      </c>
      <c r="O914" t="s">
        <v>14630</v>
      </c>
      <c r="P914" t="s">
        <v>14631</v>
      </c>
    </row>
    <row r="915" spans="1:16" x14ac:dyDescent="0.25">
      <c r="A915" t="s">
        <v>65</v>
      </c>
      <c r="B915" s="167" t="s">
        <v>14633</v>
      </c>
      <c r="C915" s="167" t="s">
        <v>14632</v>
      </c>
      <c r="D915" t="s">
        <v>666</v>
      </c>
      <c r="E915" t="s">
        <v>12074</v>
      </c>
      <c r="F915" t="s">
        <v>28223</v>
      </c>
      <c r="G915" s="150">
        <v>1.26E-2</v>
      </c>
      <c r="H915" s="150">
        <v>8.5000000000000006E-3</v>
      </c>
      <c r="I915" s="149">
        <v>14.550499480000029</v>
      </c>
      <c r="J915" s="111">
        <v>41940</v>
      </c>
      <c r="K915" s="111">
        <v>41940</v>
      </c>
      <c r="L915" s="111">
        <v>42493</v>
      </c>
      <c r="M915" s="111">
        <v>44560</v>
      </c>
      <c r="N915" t="s">
        <v>12111</v>
      </c>
      <c r="O915" t="s">
        <v>14634</v>
      </c>
      <c r="P915" t="s">
        <v>14635</v>
      </c>
    </row>
    <row r="916" spans="1:16" x14ac:dyDescent="0.25">
      <c r="A916" t="s">
        <v>65</v>
      </c>
      <c r="B916" s="167" t="s">
        <v>14637</v>
      </c>
      <c r="C916" s="167" t="s">
        <v>14636</v>
      </c>
      <c r="D916" t="s">
        <v>666</v>
      </c>
      <c r="E916" t="s">
        <v>12074</v>
      </c>
      <c r="F916" t="s">
        <v>11800</v>
      </c>
      <c r="G916" s="150">
        <v>0.54459999999999997</v>
      </c>
      <c r="H916" s="150">
        <v>0.52259999999999995</v>
      </c>
      <c r="I916" s="149">
        <v>5.7314850700000051</v>
      </c>
      <c r="J916" s="111">
        <v>41820</v>
      </c>
      <c r="K916" s="111">
        <v>42401</v>
      </c>
      <c r="L916" s="111">
        <v>42735</v>
      </c>
      <c r="M916" s="111">
        <v>44012</v>
      </c>
      <c r="N916" t="s">
        <v>12111</v>
      </c>
      <c r="O916" t="s">
        <v>14638</v>
      </c>
      <c r="P916" t="s">
        <v>14639</v>
      </c>
    </row>
    <row r="917" spans="1:16" x14ac:dyDescent="0.25">
      <c r="A917" t="s">
        <v>56</v>
      </c>
      <c r="B917" s="167" t="s">
        <v>14612</v>
      </c>
      <c r="C917" s="167" t="s">
        <v>14640</v>
      </c>
      <c r="D917" t="s">
        <v>666</v>
      </c>
      <c r="E917" t="s">
        <v>12074</v>
      </c>
      <c r="F917" t="s">
        <v>11800</v>
      </c>
      <c r="G917" s="150">
        <v>0.1507</v>
      </c>
      <c r="H917" s="150">
        <v>0.13250000000000001</v>
      </c>
      <c r="I917" s="149">
        <v>52.633602120000319</v>
      </c>
      <c r="J917" s="111">
        <v>41813</v>
      </c>
      <c r="K917" s="111">
        <v>41813</v>
      </c>
      <c r="L917" s="111">
        <v>43100</v>
      </c>
      <c r="M917" s="111">
        <v>44377</v>
      </c>
      <c r="N917" t="s">
        <v>12111</v>
      </c>
      <c r="O917" t="s">
        <v>14641</v>
      </c>
      <c r="P917" t="s">
        <v>14642</v>
      </c>
    </row>
    <row r="918" spans="1:16" x14ac:dyDescent="0.25">
      <c r="A918" t="s">
        <v>56</v>
      </c>
      <c r="B918" s="167" t="s">
        <v>14644</v>
      </c>
      <c r="C918" s="167" t="s">
        <v>14643</v>
      </c>
      <c r="D918" t="s">
        <v>666</v>
      </c>
      <c r="E918" t="s">
        <v>12074</v>
      </c>
      <c r="F918" t="s">
        <v>28225</v>
      </c>
      <c r="G918" s="150">
        <v>0.81959999999999988</v>
      </c>
      <c r="H918" s="150">
        <v>0.81900000000000006</v>
      </c>
      <c r="I918" s="149">
        <v>26.249977009999999</v>
      </c>
      <c r="J918" s="111">
        <v>41820</v>
      </c>
      <c r="K918" s="111">
        <v>42283</v>
      </c>
      <c r="L918" s="111">
        <v>42735</v>
      </c>
      <c r="M918" s="111">
        <v>43464</v>
      </c>
      <c r="N918" t="s">
        <v>12111</v>
      </c>
      <c r="O918" t="s">
        <v>14645</v>
      </c>
      <c r="P918" t="s">
        <v>14646</v>
      </c>
    </row>
    <row r="919" spans="1:16" x14ac:dyDescent="0.25">
      <c r="A919" t="s">
        <v>53</v>
      </c>
      <c r="B919" s="167" t="s">
        <v>12890</v>
      </c>
      <c r="C919" s="167" t="s">
        <v>14647</v>
      </c>
      <c r="D919" t="s">
        <v>666</v>
      </c>
      <c r="E919" t="s">
        <v>12074</v>
      </c>
      <c r="F919" t="s">
        <v>28223</v>
      </c>
      <c r="G919" s="150">
        <v>0.18960000000000002</v>
      </c>
      <c r="H919" s="150">
        <v>0.18969999999999998</v>
      </c>
      <c r="I919" s="149">
        <v>2.1340341900000301</v>
      </c>
      <c r="J919" s="111">
        <v>41813</v>
      </c>
      <c r="K919" s="111">
        <v>41813</v>
      </c>
      <c r="L919" s="111">
        <v>43100</v>
      </c>
      <c r="M919" s="111">
        <v>44377</v>
      </c>
      <c r="N919" t="s">
        <v>12111</v>
      </c>
      <c r="O919" t="s">
        <v>14648</v>
      </c>
      <c r="P919" t="s">
        <v>14649</v>
      </c>
    </row>
    <row r="920" spans="1:16" x14ac:dyDescent="0.25">
      <c r="A920" t="s">
        <v>53</v>
      </c>
      <c r="B920" s="167" t="s">
        <v>12890</v>
      </c>
      <c r="C920" s="167" t="s">
        <v>14650</v>
      </c>
      <c r="D920" t="s">
        <v>666</v>
      </c>
      <c r="E920" t="s">
        <v>12074</v>
      </c>
      <c r="F920" t="s">
        <v>11800</v>
      </c>
      <c r="G920" s="150">
        <v>0.89500000000000002</v>
      </c>
      <c r="H920" s="150">
        <v>0.89500000000000002</v>
      </c>
      <c r="I920" s="149">
        <v>27.887650619999999</v>
      </c>
      <c r="J920" s="111">
        <v>41806</v>
      </c>
      <c r="K920" s="111">
        <v>41806</v>
      </c>
      <c r="L920" s="111">
        <v>42551</v>
      </c>
      <c r="M920" s="111">
        <v>43464</v>
      </c>
      <c r="N920" t="s">
        <v>12111</v>
      </c>
      <c r="O920" t="s">
        <v>14651</v>
      </c>
      <c r="P920" t="s">
        <v>14652</v>
      </c>
    </row>
    <row r="921" spans="1:16" x14ac:dyDescent="0.25">
      <c r="A921" t="s">
        <v>53</v>
      </c>
      <c r="B921" s="167" t="s">
        <v>14654</v>
      </c>
      <c r="C921" s="167" t="s">
        <v>14653</v>
      </c>
      <c r="D921" t="s">
        <v>666</v>
      </c>
      <c r="E921" t="s">
        <v>12074</v>
      </c>
      <c r="F921" t="s">
        <v>28223</v>
      </c>
      <c r="G921" s="150">
        <v>0.77170000000000005</v>
      </c>
      <c r="H921" s="150">
        <v>0.77170000000000005</v>
      </c>
      <c r="I921" s="149">
        <v>3.716051490000051</v>
      </c>
      <c r="J921" s="111">
        <v>41823</v>
      </c>
      <c r="K921" s="111">
        <v>41823</v>
      </c>
      <c r="L921" s="111">
        <v>42551</v>
      </c>
      <c r="M921" s="111">
        <v>43646</v>
      </c>
      <c r="N921" t="s">
        <v>12111</v>
      </c>
      <c r="O921" t="s">
        <v>14655</v>
      </c>
      <c r="P921" t="s">
        <v>14656</v>
      </c>
    </row>
    <row r="922" spans="1:16" x14ac:dyDescent="0.25">
      <c r="A922" t="s">
        <v>49</v>
      </c>
      <c r="B922" s="167" t="s">
        <v>14523</v>
      </c>
      <c r="C922" s="167" t="s">
        <v>14657</v>
      </c>
      <c r="D922" t="s">
        <v>666</v>
      </c>
      <c r="E922" t="s">
        <v>12074</v>
      </c>
      <c r="F922" t="s">
        <v>28223</v>
      </c>
      <c r="G922" s="150">
        <v>8.0000000000000004E-4</v>
      </c>
      <c r="H922" s="150">
        <v>8.0000000000000004E-4</v>
      </c>
      <c r="I922" s="149">
        <v>69.152875780000102</v>
      </c>
      <c r="J922" s="111">
        <v>41820</v>
      </c>
      <c r="K922" s="111">
        <v>42699</v>
      </c>
      <c r="L922" s="111">
        <v>42735</v>
      </c>
      <c r="M922" s="111">
        <v>44560</v>
      </c>
      <c r="N922" t="s">
        <v>14658</v>
      </c>
      <c r="O922" t="s">
        <v>14659</v>
      </c>
      <c r="P922" t="s">
        <v>14660</v>
      </c>
    </row>
    <row r="923" spans="1:16" x14ac:dyDescent="0.25">
      <c r="A923" t="s">
        <v>69</v>
      </c>
      <c r="B923" s="167" t="s">
        <v>14662</v>
      </c>
      <c r="C923" s="167" t="s">
        <v>14661</v>
      </c>
      <c r="D923" t="s">
        <v>666</v>
      </c>
      <c r="E923" t="s">
        <v>12074</v>
      </c>
      <c r="F923" t="s">
        <v>28223</v>
      </c>
      <c r="G923" s="150">
        <v>6.8000000000000005E-3</v>
      </c>
      <c r="H923" s="150">
        <v>6.8000000000000005E-3</v>
      </c>
      <c r="I923" s="149">
        <v>16.286814830000111</v>
      </c>
      <c r="J923" s="111">
        <v>41810</v>
      </c>
      <c r="K923" s="111">
        <v>41810</v>
      </c>
      <c r="L923" s="111">
        <v>42906</v>
      </c>
      <c r="M923" s="111">
        <v>44560</v>
      </c>
      <c r="N923" t="s">
        <v>11802</v>
      </c>
      <c r="O923" t="s">
        <v>14663</v>
      </c>
      <c r="P923" t="s">
        <v>14664</v>
      </c>
    </row>
    <row r="924" spans="1:16" x14ac:dyDescent="0.25">
      <c r="A924" t="s">
        <v>69</v>
      </c>
      <c r="B924" s="167" t="s">
        <v>14666</v>
      </c>
      <c r="C924" s="167" t="s">
        <v>14665</v>
      </c>
      <c r="D924" t="s">
        <v>666</v>
      </c>
      <c r="E924" t="s">
        <v>12074</v>
      </c>
      <c r="F924" t="s">
        <v>1954</v>
      </c>
      <c r="G924" s="150">
        <v>0.82019999999999993</v>
      </c>
      <c r="H924" s="150">
        <v>0.82019999999999993</v>
      </c>
      <c r="I924" s="149">
        <v>13.470643470000001</v>
      </c>
      <c r="J924" s="111">
        <v>41768</v>
      </c>
      <c r="K924" s="111">
        <v>41768</v>
      </c>
      <c r="L924" s="111">
        <v>43100</v>
      </c>
      <c r="M924" s="111">
        <v>43464</v>
      </c>
      <c r="N924" t="s">
        <v>12111</v>
      </c>
      <c r="O924" t="s">
        <v>14667</v>
      </c>
      <c r="P924" t="s">
        <v>14668</v>
      </c>
    </row>
    <row r="925" spans="1:16" x14ac:dyDescent="0.25">
      <c r="A925" t="s">
        <v>68</v>
      </c>
      <c r="B925" s="167" t="s">
        <v>13565</v>
      </c>
      <c r="C925" s="167" t="s">
        <v>14669</v>
      </c>
      <c r="D925" t="s">
        <v>666</v>
      </c>
      <c r="E925" t="s">
        <v>12074</v>
      </c>
      <c r="F925" t="s">
        <v>28225</v>
      </c>
      <c r="G925" s="150">
        <v>0.34279999999999999</v>
      </c>
      <c r="H925" s="150">
        <v>0.2571</v>
      </c>
      <c r="I925" s="149">
        <v>12.50771879</v>
      </c>
      <c r="J925" s="111">
        <v>41820</v>
      </c>
      <c r="K925" s="111">
        <v>42340</v>
      </c>
      <c r="L925" s="111">
        <v>42735</v>
      </c>
      <c r="M925" s="111">
        <v>44195</v>
      </c>
      <c r="N925" t="s">
        <v>12111</v>
      </c>
      <c r="O925" t="s">
        <v>14670</v>
      </c>
      <c r="P925" t="s">
        <v>14671</v>
      </c>
    </row>
    <row r="926" spans="1:16" ht="30" x14ac:dyDescent="0.25">
      <c r="A926" t="s">
        <v>68</v>
      </c>
      <c r="B926" s="167" t="s">
        <v>14673</v>
      </c>
      <c r="C926" s="167" t="s">
        <v>14672</v>
      </c>
      <c r="D926" t="s">
        <v>666</v>
      </c>
      <c r="E926" t="s">
        <v>12074</v>
      </c>
      <c r="F926" t="s">
        <v>11800</v>
      </c>
      <c r="G926" s="150">
        <v>0.12560000000000002</v>
      </c>
      <c r="H926" s="150">
        <v>0.12560000000000002</v>
      </c>
      <c r="I926" s="149">
        <v>5.5145980600000097</v>
      </c>
      <c r="J926" s="111">
        <v>41628</v>
      </c>
      <c r="K926" s="111">
        <v>42521</v>
      </c>
      <c r="L926" s="111">
        <v>42735</v>
      </c>
      <c r="M926" s="111">
        <v>44377</v>
      </c>
      <c r="N926" t="s">
        <v>12111</v>
      </c>
      <c r="O926" t="s">
        <v>14674</v>
      </c>
      <c r="P926" t="s">
        <v>14675</v>
      </c>
    </row>
    <row r="927" spans="1:16" x14ac:dyDescent="0.25">
      <c r="A927" t="s">
        <v>68</v>
      </c>
      <c r="B927" s="167" t="s">
        <v>14677</v>
      </c>
      <c r="C927" s="167" t="s">
        <v>14676</v>
      </c>
      <c r="D927" t="s">
        <v>666</v>
      </c>
      <c r="E927" t="s">
        <v>12074</v>
      </c>
      <c r="F927" t="s">
        <v>28223</v>
      </c>
      <c r="G927" s="150">
        <v>0.30980000000000002</v>
      </c>
      <c r="H927" s="150">
        <v>0.30980000000000002</v>
      </c>
      <c r="I927" s="149">
        <v>4.1142839199999948</v>
      </c>
      <c r="J927" s="111">
        <v>42055</v>
      </c>
      <c r="K927" s="111">
        <v>42325</v>
      </c>
      <c r="L927" s="111">
        <v>42735</v>
      </c>
      <c r="M927" s="111">
        <v>44195</v>
      </c>
      <c r="N927" t="s">
        <v>12111</v>
      </c>
      <c r="O927" t="s">
        <v>14678</v>
      </c>
      <c r="P927" t="s">
        <v>14679</v>
      </c>
    </row>
    <row r="928" spans="1:16" x14ac:dyDescent="0.25">
      <c r="A928" t="s">
        <v>68</v>
      </c>
      <c r="B928" s="167" t="s">
        <v>14677</v>
      </c>
      <c r="C928" s="167" t="s">
        <v>14680</v>
      </c>
      <c r="D928" t="s">
        <v>666</v>
      </c>
      <c r="E928" t="s">
        <v>12074</v>
      </c>
      <c r="F928" t="s">
        <v>11800</v>
      </c>
      <c r="G928" s="150">
        <v>0.54359999999999997</v>
      </c>
      <c r="H928" s="150">
        <v>0.54359999999999997</v>
      </c>
      <c r="I928" s="149">
        <v>20.3857078899998</v>
      </c>
      <c r="J928" s="111">
        <v>41908</v>
      </c>
      <c r="K928" s="111">
        <v>41908</v>
      </c>
      <c r="L928" s="111">
        <v>42480</v>
      </c>
      <c r="M928" s="111">
        <v>44012</v>
      </c>
      <c r="N928" t="s">
        <v>12111</v>
      </c>
      <c r="O928" t="s">
        <v>14681</v>
      </c>
      <c r="P928" t="s">
        <v>14682</v>
      </c>
    </row>
    <row r="929" spans="1:16" ht="45" x14ac:dyDescent="0.25">
      <c r="A929" t="s">
        <v>68</v>
      </c>
      <c r="B929" s="167" t="s">
        <v>14684</v>
      </c>
      <c r="C929" s="167" t="s">
        <v>14683</v>
      </c>
      <c r="D929" t="s">
        <v>666</v>
      </c>
      <c r="E929" t="s">
        <v>12074</v>
      </c>
      <c r="F929" t="s">
        <v>28224</v>
      </c>
      <c r="G929" s="150">
        <v>0.52859999999999996</v>
      </c>
      <c r="H929" s="150">
        <v>0.52859999999999996</v>
      </c>
      <c r="I929" s="149">
        <v>3.7291696300000008</v>
      </c>
      <c r="J929" s="111">
        <v>42058</v>
      </c>
      <c r="K929" s="111">
        <v>42058</v>
      </c>
      <c r="L929" s="111">
        <v>42735</v>
      </c>
      <c r="M929" s="111">
        <v>44012</v>
      </c>
      <c r="N929" t="s">
        <v>12111</v>
      </c>
      <c r="O929" t="s">
        <v>14685</v>
      </c>
      <c r="P929" t="s">
        <v>14686</v>
      </c>
    </row>
    <row r="930" spans="1:16" x14ac:dyDescent="0.25">
      <c r="A930" t="s">
        <v>68</v>
      </c>
      <c r="B930" s="167" t="s">
        <v>14688</v>
      </c>
      <c r="C930" s="167" t="s">
        <v>14687</v>
      </c>
      <c r="D930" t="s">
        <v>666</v>
      </c>
      <c r="E930" t="s">
        <v>12074</v>
      </c>
      <c r="F930" t="s">
        <v>11800</v>
      </c>
      <c r="G930" s="150">
        <v>0.10099999999999999</v>
      </c>
      <c r="H930" s="150">
        <v>9.4700000000000006E-2</v>
      </c>
      <c r="I930" s="149">
        <v>20.000000000000281</v>
      </c>
      <c r="J930" s="111">
        <v>41820</v>
      </c>
      <c r="K930" s="111">
        <v>42529</v>
      </c>
      <c r="L930" s="111">
        <v>42735</v>
      </c>
      <c r="M930" s="111">
        <v>44377</v>
      </c>
      <c r="N930" t="s">
        <v>12111</v>
      </c>
      <c r="O930" t="s">
        <v>14689</v>
      </c>
      <c r="P930" t="s">
        <v>14690</v>
      </c>
    </row>
    <row r="931" spans="1:16" x14ac:dyDescent="0.25">
      <c r="A931" t="s">
        <v>68</v>
      </c>
      <c r="B931" s="167" t="s">
        <v>14468</v>
      </c>
      <c r="C931" s="167" t="s">
        <v>14691</v>
      </c>
      <c r="D931" t="s">
        <v>666</v>
      </c>
      <c r="E931" t="s">
        <v>12074</v>
      </c>
      <c r="F931" t="s">
        <v>11800</v>
      </c>
      <c r="G931" s="150">
        <v>3.2000000000000002E-3</v>
      </c>
      <c r="H931" s="150">
        <v>3.2000000000000002E-3</v>
      </c>
      <c r="I931" s="149">
        <v>4.577871480000022</v>
      </c>
      <c r="J931" s="111">
        <v>41820</v>
      </c>
      <c r="K931" s="111">
        <v>42873</v>
      </c>
      <c r="L931" s="111">
        <v>42735</v>
      </c>
      <c r="M931" s="111">
        <v>44560</v>
      </c>
      <c r="N931" t="s">
        <v>12111</v>
      </c>
      <c r="O931" t="s">
        <v>14692</v>
      </c>
      <c r="P931" t="s">
        <v>14693</v>
      </c>
    </row>
    <row r="932" spans="1:16" x14ac:dyDescent="0.25">
      <c r="A932" t="s">
        <v>68</v>
      </c>
      <c r="B932" s="167" t="s">
        <v>14468</v>
      </c>
      <c r="C932" s="167" t="s">
        <v>14694</v>
      </c>
      <c r="D932" t="s">
        <v>666</v>
      </c>
      <c r="E932" t="s">
        <v>12074</v>
      </c>
      <c r="F932" t="s">
        <v>11800</v>
      </c>
      <c r="G932" s="150">
        <v>0.95459999999999989</v>
      </c>
      <c r="H932" s="150">
        <v>0.95459999999999989</v>
      </c>
      <c r="I932" s="149">
        <v>5.9380535200000004</v>
      </c>
      <c r="J932" s="111">
        <v>41820</v>
      </c>
      <c r="K932" s="111">
        <v>42324</v>
      </c>
      <c r="L932" s="111">
        <v>42735</v>
      </c>
      <c r="M932" s="111">
        <v>43464</v>
      </c>
      <c r="N932" t="s">
        <v>12111</v>
      </c>
      <c r="O932" t="s">
        <v>14695</v>
      </c>
      <c r="P932" t="s">
        <v>14696</v>
      </c>
    </row>
    <row r="933" spans="1:16" x14ac:dyDescent="0.25">
      <c r="A933" t="s">
        <v>68</v>
      </c>
      <c r="B933" s="167" t="s">
        <v>14698</v>
      </c>
      <c r="C933" s="167" t="s">
        <v>14697</v>
      </c>
      <c r="D933" t="s">
        <v>666</v>
      </c>
      <c r="E933" t="s">
        <v>12074</v>
      </c>
      <c r="F933" t="s">
        <v>28225</v>
      </c>
      <c r="G933" s="150">
        <v>8.6899999999999991E-2</v>
      </c>
      <c r="H933" s="150">
        <v>8.6899999999999991E-2</v>
      </c>
      <c r="I933" s="149">
        <v>120.2</v>
      </c>
      <c r="J933" s="111">
        <v>41806</v>
      </c>
      <c r="K933" s="111">
        <v>41806</v>
      </c>
      <c r="L933" s="111">
        <v>42885</v>
      </c>
      <c r="M933" s="111">
        <v>44560</v>
      </c>
      <c r="N933" t="s">
        <v>12111</v>
      </c>
      <c r="O933" t="s">
        <v>14699</v>
      </c>
      <c r="P933" t="s">
        <v>14700</v>
      </c>
    </row>
    <row r="934" spans="1:16" x14ac:dyDescent="0.25">
      <c r="A934" t="s">
        <v>68</v>
      </c>
      <c r="B934" s="167" t="s">
        <v>14702</v>
      </c>
      <c r="C934" s="167" t="s">
        <v>14701</v>
      </c>
      <c r="D934" t="s">
        <v>666</v>
      </c>
      <c r="E934" t="s">
        <v>12074</v>
      </c>
      <c r="F934" t="s">
        <v>11800</v>
      </c>
      <c r="G934" s="150">
        <v>0.78209999999999991</v>
      </c>
      <c r="H934" s="150">
        <v>0.78180000000000005</v>
      </c>
      <c r="I934" s="149">
        <v>10.126752919999999</v>
      </c>
      <c r="J934" s="111">
        <v>41824</v>
      </c>
      <c r="K934" s="111">
        <v>41824</v>
      </c>
      <c r="L934" s="111">
        <v>42739</v>
      </c>
      <c r="M934" s="111">
        <v>43464</v>
      </c>
      <c r="N934" t="s">
        <v>12111</v>
      </c>
      <c r="O934" t="s">
        <v>14703</v>
      </c>
      <c r="P934" t="s">
        <v>14704</v>
      </c>
    </row>
    <row r="935" spans="1:16" ht="30" x14ac:dyDescent="0.25">
      <c r="A935" t="s">
        <v>68</v>
      </c>
      <c r="B935" s="167" t="s">
        <v>14528</v>
      </c>
      <c r="C935" s="167" t="s">
        <v>14705</v>
      </c>
      <c r="D935" t="s">
        <v>666</v>
      </c>
      <c r="E935" t="s">
        <v>12074</v>
      </c>
      <c r="F935" t="s">
        <v>28224</v>
      </c>
      <c r="G935" s="150">
        <v>0.56369999999999998</v>
      </c>
      <c r="H935" s="150">
        <v>0.5494</v>
      </c>
      <c r="I935" s="149">
        <v>22.8593547099997</v>
      </c>
      <c r="J935" s="111">
        <v>42055</v>
      </c>
      <c r="K935" s="111">
        <v>42055</v>
      </c>
      <c r="L935" s="111">
        <v>42735</v>
      </c>
      <c r="M935" s="111">
        <v>43829</v>
      </c>
      <c r="N935" t="s">
        <v>12111</v>
      </c>
      <c r="O935" t="s">
        <v>14706</v>
      </c>
      <c r="P935" t="s">
        <v>14707</v>
      </c>
    </row>
    <row r="936" spans="1:16" x14ac:dyDescent="0.25">
      <c r="A936" t="s">
        <v>68</v>
      </c>
      <c r="B936" s="167" t="s">
        <v>14709</v>
      </c>
      <c r="C936" s="167" t="s">
        <v>14708</v>
      </c>
      <c r="D936" t="s">
        <v>666</v>
      </c>
      <c r="E936" t="s">
        <v>12074</v>
      </c>
      <c r="F936" t="s">
        <v>11800</v>
      </c>
      <c r="G936" s="150">
        <v>0.82599999999999996</v>
      </c>
      <c r="H936" s="150">
        <v>0.82499999999999996</v>
      </c>
      <c r="I936" s="149">
        <v>33.413696680000001</v>
      </c>
      <c r="J936" s="111">
        <v>41978</v>
      </c>
      <c r="K936" s="111">
        <v>41978</v>
      </c>
      <c r="L936" s="111">
        <v>42893</v>
      </c>
      <c r="M936" s="111">
        <v>43464</v>
      </c>
      <c r="N936" t="s">
        <v>12111</v>
      </c>
      <c r="O936" t="s">
        <v>14710</v>
      </c>
      <c r="P936" t="s">
        <v>14711</v>
      </c>
    </row>
    <row r="937" spans="1:16" ht="30" x14ac:dyDescent="0.25">
      <c r="A937" t="s">
        <v>67</v>
      </c>
      <c r="B937" s="167" t="s">
        <v>12704</v>
      </c>
      <c r="C937" s="167" t="s">
        <v>14712</v>
      </c>
      <c r="D937" t="s">
        <v>666</v>
      </c>
      <c r="E937" t="s">
        <v>12074</v>
      </c>
      <c r="F937" t="s">
        <v>11800</v>
      </c>
      <c r="G937" s="150">
        <v>1.89E-2</v>
      </c>
      <c r="H937" s="150">
        <v>1.89E-2</v>
      </c>
      <c r="I937" s="149">
        <v>5.6428337900000054</v>
      </c>
      <c r="J937" s="111">
        <v>41820</v>
      </c>
      <c r="K937" s="111">
        <v>42139</v>
      </c>
      <c r="L937" s="111">
        <v>42735</v>
      </c>
      <c r="M937" s="111">
        <v>44560</v>
      </c>
      <c r="N937" t="s">
        <v>12111</v>
      </c>
      <c r="O937" t="s">
        <v>14439</v>
      </c>
      <c r="P937" t="s">
        <v>14713</v>
      </c>
    </row>
    <row r="938" spans="1:16" x14ac:dyDescent="0.25">
      <c r="A938" t="s">
        <v>67</v>
      </c>
      <c r="B938" s="167" t="s">
        <v>12704</v>
      </c>
      <c r="C938" s="167" t="s">
        <v>14714</v>
      </c>
      <c r="D938" t="s">
        <v>666</v>
      </c>
      <c r="E938" t="s">
        <v>12074</v>
      </c>
      <c r="F938" t="s">
        <v>11800</v>
      </c>
      <c r="G938" s="150">
        <v>1.6500000000000001E-2</v>
      </c>
      <c r="H938" s="150">
        <v>1.0700000000000001E-2</v>
      </c>
      <c r="I938" s="149">
        <v>18.565478099999989</v>
      </c>
      <c r="J938" s="111">
        <v>41820</v>
      </c>
      <c r="K938" s="111">
        <v>42311</v>
      </c>
      <c r="L938" s="111">
        <v>42735</v>
      </c>
      <c r="M938" s="111">
        <v>44560</v>
      </c>
      <c r="N938" t="s">
        <v>12111</v>
      </c>
      <c r="O938" t="s">
        <v>14439</v>
      </c>
      <c r="P938" t="s">
        <v>14715</v>
      </c>
    </row>
    <row r="939" spans="1:16" x14ac:dyDescent="0.25">
      <c r="A939" t="s">
        <v>67</v>
      </c>
      <c r="B939" s="167" t="s">
        <v>12704</v>
      </c>
      <c r="C939" s="167" t="s">
        <v>14716</v>
      </c>
      <c r="D939" t="s">
        <v>666</v>
      </c>
      <c r="E939" t="s">
        <v>12074</v>
      </c>
      <c r="F939" t="s">
        <v>11800</v>
      </c>
      <c r="G939" s="150">
        <v>1.46E-2</v>
      </c>
      <c r="H939" s="150">
        <v>1.46E-2</v>
      </c>
      <c r="I939" s="149">
        <v>4.122255600000039</v>
      </c>
      <c r="J939" s="111">
        <v>41852</v>
      </c>
      <c r="K939" s="111">
        <v>42418</v>
      </c>
      <c r="L939" s="111">
        <v>42735</v>
      </c>
      <c r="M939" s="111">
        <v>44560</v>
      </c>
      <c r="N939" t="s">
        <v>12111</v>
      </c>
      <c r="O939" t="s">
        <v>14717</v>
      </c>
      <c r="P939" t="s">
        <v>14715</v>
      </c>
    </row>
    <row r="940" spans="1:16" x14ac:dyDescent="0.25">
      <c r="A940" t="s">
        <v>66</v>
      </c>
      <c r="B940" s="167" t="s">
        <v>14719</v>
      </c>
      <c r="C940" s="167" t="s">
        <v>14718</v>
      </c>
      <c r="D940" t="s">
        <v>666</v>
      </c>
      <c r="E940" t="s">
        <v>12074</v>
      </c>
      <c r="F940" t="s">
        <v>28223</v>
      </c>
      <c r="G940" s="150">
        <v>0.72739999999999994</v>
      </c>
      <c r="H940" s="150">
        <v>0.72689999999999999</v>
      </c>
      <c r="I940" s="149">
        <v>8.4632200099999899</v>
      </c>
      <c r="J940" s="111">
        <v>41942</v>
      </c>
      <c r="K940" s="111">
        <v>41942</v>
      </c>
      <c r="L940" s="111">
        <v>42857</v>
      </c>
      <c r="M940" s="111">
        <v>43829</v>
      </c>
      <c r="N940" t="s">
        <v>12111</v>
      </c>
      <c r="O940" t="s">
        <v>14720</v>
      </c>
      <c r="P940" t="s">
        <v>14721</v>
      </c>
    </row>
    <row r="941" spans="1:16" x14ac:dyDescent="0.25">
      <c r="A941" t="s">
        <v>66</v>
      </c>
      <c r="B941" s="167" t="s">
        <v>14722</v>
      </c>
      <c r="C941" s="167" t="s">
        <v>441</v>
      </c>
      <c r="D941" t="s">
        <v>666</v>
      </c>
      <c r="E941" t="s">
        <v>12074</v>
      </c>
      <c r="F941" t="s">
        <v>28223</v>
      </c>
      <c r="G941" s="150">
        <v>0.93150000000000011</v>
      </c>
      <c r="H941" s="150">
        <v>0.93150000000000011</v>
      </c>
      <c r="I941" s="149">
        <v>3.6643144799999998</v>
      </c>
      <c r="J941" s="111">
        <v>41820</v>
      </c>
      <c r="K941" s="111">
        <v>42265</v>
      </c>
      <c r="L941" s="111">
        <v>42735</v>
      </c>
      <c r="M941" s="111">
        <v>43464</v>
      </c>
      <c r="N941" t="s">
        <v>12111</v>
      </c>
      <c r="O941" t="s">
        <v>14723</v>
      </c>
      <c r="P941" t="s">
        <v>14724</v>
      </c>
    </row>
    <row r="942" spans="1:16" x14ac:dyDescent="0.25">
      <c r="A942" t="s">
        <v>65</v>
      </c>
      <c r="B942" s="167" t="s">
        <v>14726</v>
      </c>
      <c r="C942" s="167" t="s">
        <v>14725</v>
      </c>
      <c r="D942" t="s">
        <v>666</v>
      </c>
      <c r="E942" t="s">
        <v>12074</v>
      </c>
      <c r="F942" t="s">
        <v>28223</v>
      </c>
      <c r="G942" s="150">
        <v>0.9326000000000001</v>
      </c>
      <c r="H942" s="150">
        <v>0.92859999999999998</v>
      </c>
      <c r="I942" s="149">
        <v>7.8951822900000002</v>
      </c>
      <c r="J942" s="111">
        <v>41813</v>
      </c>
      <c r="K942" s="111">
        <v>41813</v>
      </c>
      <c r="L942" s="111">
        <v>42735</v>
      </c>
      <c r="M942" s="111">
        <v>43464</v>
      </c>
      <c r="N942" t="s">
        <v>12111</v>
      </c>
      <c r="O942" t="s">
        <v>14727</v>
      </c>
      <c r="P942" t="s">
        <v>14728</v>
      </c>
    </row>
    <row r="943" spans="1:16" x14ac:dyDescent="0.25">
      <c r="A943" t="s">
        <v>65</v>
      </c>
      <c r="B943" s="167" t="s">
        <v>13103</v>
      </c>
      <c r="C943" s="167" t="s">
        <v>14729</v>
      </c>
      <c r="D943" t="s">
        <v>666</v>
      </c>
      <c r="E943" t="s">
        <v>12074</v>
      </c>
      <c r="F943" t="s">
        <v>28225</v>
      </c>
      <c r="G943" s="150">
        <v>0.85819999999999996</v>
      </c>
      <c r="H943" s="150">
        <v>0.85670000000000002</v>
      </c>
      <c r="I943" s="149">
        <v>5.4158234800000002</v>
      </c>
      <c r="J943" s="111">
        <v>41820</v>
      </c>
      <c r="K943" s="111">
        <v>42100</v>
      </c>
      <c r="L943" s="111">
        <v>42735</v>
      </c>
      <c r="M943" s="111">
        <v>43464</v>
      </c>
      <c r="N943" t="s">
        <v>12111</v>
      </c>
      <c r="O943" t="s">
        <v>14730</v>
      </c>
      <c r="P943" t="s">
        <v>14731</v>
      </c>
    </row>
    <row r="944" spans="1:16" x14ac:dyDescent="0.25">
      <c r="A944" t="s">
        <v>65</v>
      </c>
      <c r="B944" s="167" t="s">
        <v>12673</v>
      </c>
      <c r="C944" s="167" t="s">
        <v>14732</v>
      </c>
      <c r="D944" t="s">
        <v>666</v>
      </c>
      <c r="E944" t="s">
        <v>12074</v>
      </c>
      <c r="F944" t="s">
        <v>28223</v>
      </c>
      <c r="G944" s="150">
        <v>9.0000000000000011E-3</v>
      </c>
      <c r="H944" s="150">
        <v>4.0000000000000002E-4</v>
      </c>
      <c r="I944" s="149">
        <v>12.50411179000025</v>
      </c>
      <c r="J944" s="111">
        <v>41820</v>
      </c>
      <c r="K944" s="111">
        <v>42698</v>
      </c>
      <c r="L944" s="111">
        <v>42735</v>
      </c>
      <c r="M944" s="111">
        <v>44560</v>
      </c>
      <c r="N944" t="s">
        <v>12111</v>
      </c>
      <c r="O944" t="s">
        <v>12675</v>
      </c>
      <c r="P944" t="s">
        <v>14733</v>
      </c>
    </row>
    <row r="945" spans="1:16" x14ac:dyDescent="0.25">
      <c r="A945" t="s">
        <v>65</v>
      </c>
      <c r="B945" s="167" t="s">
        <v>14735</v>
      </c>
      <c r="C945" s="167" t="s">
        <v>14734</v>
      </c>
      <c r="D945" t="s">
        <v>666</v>
      </c>
      <c r="E945" t="s">
        <v>12074</v>
      </c>
      <c r="F945" t="s">
        <v>11800</v>
      </c>
      <c r="G945" s="150">
        <v>0.23739999999999997</v>
      </c>
      <c r="H945" s="150">
        <v>0.23739999999999997</v>
      </c>
      <c r="I945" s="149">
        <v>5.9556449799999998</v>
      </c>
      <c r="J945" s="111">
        <v>41820</v>
      </c>
      <c r="K945" s="111">
        <v>42356</v>
      </c>
      <c r="L945" s="111">
        <v>42735</v>
      </c>
      <c r="M945" s="111">
        <v>44195</v>
      </c>
      <c r="N945" t="s">
        <v>12111</v>
      </c>
      <c r="O945" t="s">
        <v>14736</v>
      </c>
      <c r="P945" t="s">
        <v>14737</v>
      </c>
    </row>
    <row r="946" spans="1:16" x14ac:dyDescent="0.25">
      <c r="A946" t="s">
        <v>65</v>
      </c>
      <c r="B946" s="167" t="s">
        <v>14735</v>
      </c>
      <c r="C946" s="167" t="s">
        <v>14738</v>
      </c>
      <c r="D946" t="s">
        <v>666</v>
      </c>
      <c r="E946" t="s">
        <v>12074</v>
      </c>
      <c r="F946" t="s">
        <v>11800</v>
      </c>
      <c r="G946" s="150">
        <v>0.16219999999999998</v>
      </c>
      <c r="H946" s="150">
        <v>0.16200000000000001</v>
      </c>
      <c r="I946" s="149">
        <v>5.6224999999999961</v>
      </c>
      <c r="J946" s="111">
        <v>41820</v>
      </c>
      <c r="K946" s="111">
        <v>42356</v>
      </c>
      <c r="L946" s="111">
        <v>42735</v>
      </c>
      <c r="M946" s="111">
        <v>44377</v>
      </c>
      <c r="N946" t="s">
        <v>12111</v>
      </c>
      <c r="O946" t="s">
        <v>14739</v>
      </c>
      <c r="P946" t="s">
        <v>14740</v>
      </c>
    </row>
    <row r="947" spans="1:16" x14ac:dyDescent="0.25">
      <c r="A947" t="s">
        <v>65</v>
      </c>
      <c r="B947" s="167" t="s">
        <v>13118</v>
      </c>
      <c r="C947" s="167" t="s">
        <v>14741</v>
      </c>
      <c r="D947" t="s">
        <v>666</v>
      </c>
      <c r="E947" t="s">
        <v>12074</v>
      </c>
      <c r="F947" t="s">
        <v>28223</v>
      </c>
      <c r="G947" s="150">
        <v>0.43229999999999996</v>
      </c>
      <c r="H947" s="150">
        <v>0.43229999999999996</v>
      </c>
      <c r="I947" s="149">
        <v>13.1976069</v>
      </c>
      <c r="J947" s="111">
        <v>41823</v>
      </c>
      <c r="K947" s="111">
        <v>41823</v>
      </c>
      <c r="L947" s="111">
        <v>42735</v>
      </c>
      <c r="M947" s="111">
        <v>44012</v>
      </c>
      <c r="N947" t="s">
        <v>12111</v>
      </c>
      <c r="O947" t="s">
        <v>14742</v>
      </c>
      <c r="P947" t="s">
        <v>14743</v>
      </c>
    </row>
    <row r="948" spans="1:16" ht="45" x14ac:dyDescent="0.25">
      <c r="A948" t="s">
        <v>65</v>
      </c>
      <c r="B948" s="167" t="s">
        <v>14745</v>
      </c>
      <c r="C948" s="167" t="s">
        <v>14744</v>
      </c>
      <c r="D948" t="s">
        <v>666</v>
      </c>
      <c r="E948" t="s">
        <v>12074</v>
      </c>
      <c r="F948" t="s">
        <v>28223</v>
      </c>
      <c r="G948" s="150">
        <v>0.64340000000000008</v>
      </c>
      <c r="H948" s="150">
        <v>0.62970000000000004</v>
      </c>
      <c r="I948" s="149">
        <v>6.3733569600000024</v>
      </c>
      <c r="J948" s="111">
        <v>41821</v>
      </c>
      <c r="K948" s="111">
        <v>41821</v>
      </c>
      <c r="L948" s="111">
        <v>42552</v>
      </c>
      <c r="M948" s="111">
        <v>43829</v>
      </c>
      <c r="N948" t="s">
        <v>12111</v>
      </c>
      <c r="O948" t="s">
        <v>14746</v>
      </c>
      <c r="P948" t="s">
        <v>14747</v>
      </c>
    </row>
    <row r="949" spans="1:16" ht="45" x14ac:dyDescent="0.25">
      <c r="A949" t="s">
        <v>65</v>
      </c>
      <c r="B949" s="167" t="s">
        <v>13315</v>
      </c>
      <c r="C949" s="167" t="s">
        <v>14748</v>
      </c>
      <c r="D949" t="s">
        <v>666</v>
      </c>
      <c r="E949" t="s">
        <v>12074</v>
      </c>
      <c r="F949" t="s">
        <v>11800</v>
      </c>
      <c r="G949" s="150">
        <v>0.47049999999999997</v>
      </c>
      <c r="H949" s="150">
        <v>0.46689999999999998</v>
      </c>
      <c r="I949" s="149">
        <v>11.20875528</v>
      </c>
      <c r="J949" s="111">
        <v>41822</v>
      </c>
      <c r="K949" s="111">
        <v>41822</v>
      </c>
      <c r="L949" s="111">
        <v>42735</v>
      </c>
      <c r="M949" s="111">
        <v>44012</v>
      </c>
      <c r="N949" t="s">
        <v>12111</v>
      </c>
      <c r="O949" t="s">
        <v>14749</v>
      </c>
      <c r="P949" t="s">
        <v>14750</v>
      </c>
    </row>
    <row r="950" spans="1:16" x14ac:dyDescent="0.25">
      <c r="A950" t="s">
        <v>60</v>
      </c>
      <c r="B950" s="167" t="s">
        <v>14752</v>
      </c>
      <c r="C950" s="167" t="s">
        <v>14751</v>
      </c>
      <c r="D950" t="s">
        <v>666</v>
      </c>
      <c r="E950" t="s">
        <v>12074</v>
      </c>
      <c r="F950" t="s">
        <v>28223</v>
      </c>
      <c r="G950" s="150">
        <v>0.96640000000000004</v>
      </c>
      <c r="H950" s="150">
        <v>0.96640000000000004</v>
      </c>
      <c r="I950" s="149">
        <v>6.0284353099999999</v>
      </c>
      <c r="J950" s="111">
        <v>41893</v>
      </c>
      <c r="K950" s="111">
        <v>41893</v>
      </c>
      <c r="L950" s="111">
        <v>42808</v>
      </c>
      <c r="M950" s="111">
        <v>43464</v>
      </c>
      <c r="N950" t="s">
        <v>12111</v>
      </c>
      <c r="O950" t="s">
        <v>14753</v>
      </c>
      <c r="P950" t="s">
        <v>14754</v>
      </c>
    </row>
    <row r="951" spans="1:16" x14ac:dyDescent="0.25">
      <c r="A951" t="s">
        <v>60</v>
      </c>
      <c r="B951" s="167" t="s">
        <v>14756</v>
      </c>
      <c r="C951" s="167" t="s">
        <v>14755</v>
      </c>
      <c r="D951" t="s">
        <v>666</v>
      </c>
      <c r="E951" t="s">
        <v>12074</v>
      </c>
      <c r="F951" t="s">
        <v>28223</v>
      </c>
      <c r="G951" s="150">
        <v>0.94299999999999995</v>
      </c>
      <c r="H951" s="150">
        <v>0.94299999999999995</v>
      </c>
      <c r="I951" s="149">
        <v>10.9972957</v>
      </c>
      <c r="J951" s="111">
        <v>41764</v>
      </c>
      <c r="K951" s="111">
        <v>41764</v>
      </c>
      <c r="L951" s="111">
        <v>42313</v>
      </c>
      <c r="M951" s="111">
        <v>43464</v>
      </c>
      <c r="N951" t="s">
        <v>12111</v>
      </c>
      <c r="O951" t="s">
        <v>14757</v>
      </c>
      <c r="P951" t="s">
        <v>14758</v>
      </c>
    </row>
    <row r="952" spans="1:16" x14ac:dyDescent="0.25">
      <c r="A952" t="s">
        <v>60</v>
      </c>
      <c r="B952" s="167" t="s">
        <v>14541</v>
      </c>
      <c r="C952" s="167" t="s">
        <v>14759</v>
      </c>
      <c r="D952" t="s">
        <v>666</v>
      </c>
      <c r="E952" t="s">
        <v>12074</v>
      </c>
      <c r="F952" t="s">
        <v>28223</v>
      </c>
      <c r="G952" s="150">
        <v>4.7199999999999999E-2</v>
      </c>
      <c r="H952" s="150">
        <v>4.7199999999999999E-2</v>
      </c>
      <c r="I952" s="149">
        <v>6.2503167399999979</v>
      </c>
      <c r="J952" s="111">
        <v>41820</v>
      </c>
      <c r="K952" s="111">
        <v>42212</v>
      </c>
      <c r="L952" s="111">
        <v>42735</v>
      </c>
      <c r="M952" s="111">
        <v>44560</v>
      </c>
      <c r="N952" t="s">
        <v>12111</v>
      </c>
      <c r="O952" t="s">
        <v>14760</v>
      </c>
      <c r="P952" t="s">
        <v>14761</v>
      </c>
    </row>
    <row r="953" spans="1:16" ht="30" x14ac:dyDescent="0.25">
      <c r="A953" t="s">
        <v>60</v>
      </c>
      <c r="B953" s="167" t="s">
        <v>14763</v>
      </c>
      <c r="C953" s="167" t="s">
        <v>14762</v>
      </c>
      <c r="D953" t="s">
        <v>666</v>
      </c>
      <c r="E953" t="s">
        <v>12074</v>
      </c>
      <c r="F953" t="s">
        <v>28223</v>
      </c>
      <c r="G953" s="150">
        <v>0.69319999999999993</v>
      </c>
      <c r="H953" s="150">
        <v>0.69319999999999993</v>
      </c>
      <c r="I953" s="149">
        <v>6.058608630000041</v>
      </c>
      <c r="J953" s="111">
        <v>42065</v>
      </c>
      <c r="K953" s="111">
        <v>42065</v>
      </c>
      <c r="L953" s="111">
        <v>42735</v>
      </c>
      <c r="M953" s="111">
        <v>43829</v>
      </c>
      <c r="N953" t="s">
        <v>12111</v>
      </c>
      <c r="O953" t="s">
        <v>14764</v>
      </c>
      <c r="P953" t="s">
        <v>14765</v>
      </c>
    </row>
    <row r="954" spans="1:16" x14ac:dyDescent="0.25">
      <c r="A954" t="s">
        <v>60</v>
      </c>
      <c r="B954" s="167" t="s">
        <v>14766</v>
      </c>
      <c r="C954" s="167" t="s">
        <v>12164</v>
      </c>
      <c r="D954" t="s">
        <v>666</v>
      </c>
      <c r="E954" t="s">
        <v>12074</v>
      </c>
      <c r="F954" t="s">
        <v>1954</v>
      </c>
      <c r="G954" s="150">
        <v>0.18059999999999998</v>
      </c>
      <c r="H954" s="150">
        <v>0.18059999999999998</v>
      </c>
      <c r="I954" s="149">
        <v>10.161713420000019</v>
      </c>
      <c r="J954" s="111">
        <v>41820</v>
      </c>
      <c r="K954" s="111">
        <v>42285</v>
      </c>
      <c r="L954" s="111">
        <v>42735</v>
      </c>
      <c r="M954" s="111">
        <v>44377</v>
      </c>
      <c r="N954" t="s">
        <v>12111</v>
      </c>
      <c r="O954" t="s">
        <v>14767</v>
      </c>
      <c r="P954" t="s">
        <v>14768</v>
      </c>
    </row>
    <row r="955" spans="1:16" x14ac:dyDescent="0.25">
      <c r="A955" t="s">
        <v>60</v>
      </c>
      <c r="B955" s="167" t="s">
        <v>14770</v>
      </c>
      <c r="C955" s="167" t="s">
        <v>14769</v>
      </c>
      <c r="D955" t="s">
        <v>666</v>
      </c>
      <c r="E955" t="s">
        <v>12074</v>
      </c>
      <c r="F955" t="s">
        <v>28223</v>
      </c>
      <c r="G955" s="150">
        <v>0.60140000000000005</v>
      </c>
      <c r="H955" s="150">
        <v>0.59840000000000004</v>
      </c>
      <c r="I955" s="149">
        <v>6.8366323500000021</v>
      </c>
      <c r="J955" s="111">
        <v>42075</v>
      </c>
      <c r="K955" s="111">
        <v>42075</v>
      </c>
      <c r="L955" s="111">
        <v>42735</v>
      </c>
      <c r="M955" s="111">
        <v>43829</v>
      </c>
      <c r="N955" t="s">
        <v>12111</v>
      </c>
      <c r="O955" t="s">
        <v>14771</v>
      </c>
      <c r="P955" t="s">
        <v>14772</v>
      </c>
    </row>
    <row r="956" spans="1:16" x14ac:dyDescent="0.25">
      <c r="A956" t="s">
        <v>60</v>
      </c>
      <c r="B956" s="167" t="s">
        <v>14774</v>
      </c>
      <c r="C956" s="167" t="s">
        <v>14773</v>
      </c>
      <c r="D956" t="s">
        <v>666</v>
      </c>
      <c r="E956" t="s">
        <v>12074</v>
      </c>
      <c r="F956" t="s">
        <v>28223</v>
      </c>
      <c r="G956" s="150">
        <v>0.73939999999999995</v>
      </c>
      <c r="H956" s="150">
        <v>0.73939999999999995</v>
      </c>
      <c r="I956" s="149">
        <v>4.4829522300000004</v>
      </c>
      <c r="J956" s="111">
        <v>42086</v>
      </c>
      <c r="K956" s="111">
        <v>42086</v>
      </c>
      <c r="L956" s="111">
        <v>42735</v>
      </c>
      <c r="M956" s="111">
        <v>43464</v>
      </c>
      <c r="N956" t="s">
        <v>12111</v>
      </c>
      <c r="O956" t="s">
        <v>14775</v>
      </c>
      <c r="P956" t="s">
        <v>14776</v>
      </c>
    </row>
    <row r="957" spans="1:16" x14ac:dyDescent="0.25">
      <c r="A957" t="s">
        <v>60</v>
      </c>
      <c r="B957" s="167" t="s">
        <v>14778</v>
      </c>
      <c r="C957" s="167" t="s">
        <v>14777</v>
      </c>
      <c r="D957" t="s">
        <v>666</v>
      </c>
      <c r="E957" t="s">
        <v>12074</v>
      </c>
      <c r="F957" t="s">
        <v>28223</v>
      </c>
      <c r="G957" s="150">
        <v>0.4572</v>
      </c>
      <c r="H957" s="150">
        <v>0.4572</v>
      </c>
      <c r="I957" s="149">
        <v>17.9002743100001</v>
      </c>
      <c r="J957" s="111">
        <v>41942</v>
      </c>
      <c r="K957" s="111">
        <v>41942</v>
      </c>
      <c r="L957" s="111">
        <v>42857</v>
      </c>
      <c r="M957" s="111">
        <v>44012</v>
      </c>
      <c r="N957" t="s">
        <v>12111</v>
      </c>
      <c r="O957" t="s">
        <v>14779</v>
      </c>
      <c r="P957" t="s">
        <v>14780</v>
      </c>
    </row>
    <row r="958" spans="1:16" x14ac:dyDescent="0.25">
      <c r="A958" t="s">
        <v>60</v>
      </c>
      <c r="B958" s="167" t="s">
        <v>14778</v>
      </c>
      <c r="C958" s="167" t="s">
        <v>14781</v>
      </c>
      <c r="D958" t="s">
        <v>666</v>
      </c>
      <c r="E958" t="s">
        <v>12074</v>
      </c>
      <c r="F958" t="s">
        <v>28223</v>
      </c>
      <c r="G958" s="150">
        <v>0.32319999999999999</v>
      </c>
      <c r="H958" s="150">
        <v>0.32319999999999999</v>
      </c>
      <c r="I958" s="149">
        <v>6.5977547400000001</v>
      </c>
      <c r="J958" s="111">
        <v>41891</v>
      </c>
      <c r="K958" s="111">
        <v>41891</v>
      </c>
      <c r="L958" s="111">
        <v>42806</v>
      </c>
      <c r="M958" s="111">
        <v>44195</v>
      </c>
      <c r="N958" t="s">
        <v>12111</v>
      </c>
      <c r="O958" t="s">
        <v>14782</v>
      </c>
      <c r="P958" t="s">
        <v>14783</v>
      </c>
    </row>
    <row r="959" spans="1:16" ht="30" x14ac:dyDescent="0.25">
      <c r="A959" t="s">
        <v>59</v>
      </c>
      <c r="B959" s="167" t="s">
        <v>14555</v>
      </c>
      <c r="C959" s="167" t="s">
        <v>14784</v>
      </c>
      <c r="D959" t="s">
        <v>666</v>
      </c>
      <c r="E959" t="s">
        <v>12074</v>
      </c>
      <c r="F959" t="s">
        <v>11800</v>
      </c>
      <c r="G959" s="150">
        <v>0.67269999999999996</v>
      </c>
      <c r="H959" s="150">
        <v>0.67269999999999996</v>
      </c>
      <c r="I959" s="149">
        <v>3.268411489999997</v>
      </c>
      <c r="J959" s="111">
        <v>42136</v>
      </c>
      <c r="K959" s="111">
        <v>42136</v>
      </c>
      <c r="L959" s="111">
        <v>42735</v>
      </c>
      <c r="M959" s="111">
        <v>43829</v>
      </c>
      <c r="N959" t="s">
        <v>12111</v>
      </c>
      <c r="O959" t="s">
        <v>14785</v>
      </c>
      <c r="P959" t="s">
        <v>14786</v>
      </c>
    </row>
    <row r="960" spans="1:16" x14ac:dyDescent="0.25">
      <c r="A960" t="s">
        <v>56</v>
      </c>
      <c r="B960" s="167" t="s">
        <v>14787</v>
      </c>
      <c r="C960" s="167" t="s">
        <v>12164</v>
      </c>
      <c r="D960" t="s">
        <v>666</v>
      </c>
      <c r="E960" t="s">
        <v>12074</v>
      </c>
      <c r="F960" t="s">
        <v>1954</v>
      </c>
      <c r="G960" s="150">
        <v>0.93090000000000006</v>
      </c>
      <c r="H960" s="150">
        <v>0.92989999999999995</v>
      </c>
      <c r="I960" s="149">
        <v>20</v>
      </c>
      <c r="J960" s="111">
        <v>42170</v>
      </c>
      <c r="K960" s="111">
        <v>42170</v>
      </c>
      <c r="L960" s="111">
        <v>43069</v>
      </c>
      <c r="M960" s="111">
        <v>43464</v>
      </c>
      <c r="N960" t="s">
        <v>12111</v>
      </c>
      <c r="O960" t="s">
        <v>14788</v>
      </c>
      <c r="P960" t="s">
        <v>14789</v>
      </c>
    </row>
    <row r="961" spans="1:16" ht="30" x14ac:dyDescent="0.25">
      <c r="A961" t="s">
        <v>53</v>
      </c>
      <c r="B961" s="167" t="s">
        <v>14791</v>
      </c>
      <c r="C961" s="167" t="s">
        <v>14790</v>
      </c>
      <c r="D961" t="s">
        <v>666</v>
      </c>
      <c r="E961" t="s">
        <v>12074</v>
      </c>
      <c r="F961" t="s">
        <v>28223</v>
      </c>
      <c r="G961" s="150">
        <v>0.58599999999999997</v>
      </c>
      <c r="H961" s="150">
        <v>0.58040000000000003</v>
      </c>
      <c r="I961" s="149">
        <v>4.5209942399999772</v>
      </c>
      <c r="J961" s="111">
        <v>41820</v>
      </c>
      <c r="K961" s="111">
        <v>42432</v>
      </c>
      <c r="L961" s="111">
        <v>42735</v>
      </c>
      <c r="M961" s="111">
        <v>43829</v>
      </c>
      <c r="N961" t="s">
        <v>12111</v>
      </c>
      <c r="O961" t="s">
        <v>14792</v>
      </c>
      <c r="P961" t="s">
        <v>14793</v>
      </c>
    </row>
    <row r="962" spans="1:16" ht="30" x14ac:dyDescent="0.25">
      <c r="A962" t="s">
        <v>53</v>
      </c>
      <c r="B962" s="167" t="s">
        <v>14791</v>
      </c>
      <c r="C962" s="167" t="s">
        <v>14794</v>
      </c>
      <c r="D962" t="s">
        <v>666</v>
      </c>
      <c r="E962" t="s">
        <v>12074</v>
      </c>
      <c r="F962" t="s">
        <v>28223</v>
      </c>
      <c r="G962" s="150">
        <v>0.79299999999999993</v>
      </c>
      <c r="H962" s="150">
        <v>0.79510000000000003</v>
      </c>
      <c r="I962" s="149">
        <v>4.6649340400000003</v>
      </c>
      <c r="J962" s="111">
        <v>41820</v>
      </c>
      <c r="K962" s="111">
        <v>42270</v>
      </c>
      <c r="L962" s="111">
        <v>42735</v>
      </c>
      <c r="M962" s="111">
        <v>43464</v>
      </c>
      <c r="N962" t="s">
        <v>12111</v>
      </c>
      <c r="O962" t="s">
        <v>14792</v>
      </c>
      <c r="P962" t="s">
        <v>14795</v>
      </c>
    </row>
    <row r="963" spans="1:16" x14ac:dyDescent="0.25">
      <c r="A963" t="s">
        <v>53</v>
      </c>
      <c r="B963" s="167" t="s">
        <v>14796</v>
      </c>
      <c r="C963" s="167" t="s">
        <v>666</v>
      </c>
      <c r="D963" t="s">
        <v>666</v>
      </c>
      <c r="E963" t="s">
        <v>12074</v>
      </c>
      <c r="F963" t="s">
        <v>11800</v>
      </c>
      <c r="G963" s="150">
        <v>0.79330000000000001</v>
      </c>
      <c r="H963" s="150">
        <v>0.77939999999999998</v>
      </c>
      <c r="I963" s="149">
        <v>4.8365463100000001</v>
      </c>
      <c r="J963" s="111">
        <v>41995</v>
      </c>
      <c r="K963" s="111">
        <v>41995</v>
      </c>
      <c r="L963" s="111">
        <v>42910</v>
      </c>
      <c r="M963" s="111">
        <v>43464</v>
      </c>
      <c r="N963" t="s">
        <v>12111</v>
      </c>
      <c r="O963" t="s">
        <v>14797</v>
      </c>
      <c r="P963" t="s">
        <v>14798</v>
      </c>
    </row>
    <row r="964" spans="1:16" x14ac:dyDescent="0.25">
      <c r="A964" t="s">
        <v>53</v>
      </c>
      <c r="B964" s="167" t="s">
        <v>14800</v>
      </c>
      <c r="C964" s="167" t="s">
        <v>14799</v>
      </c>
      <c r="D964" t="s">
        <v>666</v>
      </c>
      <c r="E964" t="s">
        <v>12074</v>
      </c>
      <c r="F964" t="s">
        <v>28223</v>
      </c>
      <c r="G964" s="150">
        <v>0.94700000000000006</v>
      </c>
      <c r="H964" s="150">
        <v>0.94700000000000006</v>
      </c>
      <c r="I964" s="149">
        <v>4.1858757500000001</v>
      </c>
      <c r="J964" s="111">
        <v>42171</v>
      </c>
      <c r="K964" s="111">
        <v>42171</v>
      </c>
      <c r="L964" s="111">
        <v>42735</v>
      </c>
      <c r="M964" s="111">
        <v>43464</v>
      </c>
      <c r="N964" t="s">
        <v>12111</v>
      </c>
      <c r="O964" t="s">
        <v>14801</v>
      </c>
      <c r="P964" t="s">
        <v>14802</v>
      </c>
    </row>
    <row r="965" spans="1:16" x14ac:dyDescent="0.25">
      <c r="A965" t="s">
        <v>53</v>
      </c>
      <c r="B965" s="167" t="s">
        <v>14804</v>
      </c>
      <c r="C965" s="167" t="s">
        <v>14803</v>
      </c>
      <c r="D965" t="s">
        <v>666</v>
      </c>
      <c r="E965" t="s">
        <v>12074</v>
      </c>
      <c r="F965" t="s">
        <v>28223</v>
      </c>
      <c r="G965" s="150">
        <v>0.89670000000000005</v>
      </c>
      <c r="H965" s="150">
        <v>0.9376000000000001</v>
      </c>
      <c r="I965" s="149">
        <v>4.6899396299999996</v>
      </c>
      <c r="J965" s="111">
        <v>41820</v>
      </c>
      <c r="K965" s="111">
        <v>42177</v>
      </c>
      <c r="L965" s="111">
        <v>42735</v>
      </c>
      <c r="M965" s="111">
        <v>43464</v>
      </c>
      <c r="N965" t="s">
        <v>12111</v>
      </c>
      <c r="O965" t="s">
        <v>14805</v>
      </c>
      <c r="P965" t="s">
        <v>14806</v>
      </c>
    </row>
    <row r="966" spans="1:16" x14ac:dyDescent="0.25">
      <c r="A966" t="s">
        <v>53</v>
      </c>
      <c r="B966" s="167" t="s">
        <v>12047</v>
      </c>
      <c r="C966" s="167" t="s">
        <v>14807</v>
      </c>
      <c r="D966" t="s">
        <v>666</v>
      </c>
      <c r="E966" t="s">
        <v>12074</v>
      </c>
      <c r="F966" t="s">
        <v>11800</v>
      </c>
      <c r="G966" s="150">
        <v>0.88879999999999992</v>
      </c>
      <c r="H966" s="150">
        <v>0.88730000000000009</v>
      </c>
      <c r="I966" s="149">
        <v>4</v>
      </c>
      <c r="J966" s="111">
        <v>42178</v>
      </c>
      <c r="K966" s="111">
        <v>42178</v>
      </c>
      <c r="L966" s="111">
        <v>42735</v>
      </c>
      <c r="M966" s="111">
        <v>43464</v>
      </c>
      <c r="N966" t="s">
        <v>12111</v>
      </c>
      <c r="O966" t="s">
        <v>14808</v>
      </c>
      <c r="P966" t="s">
        <v>14809</v>
      </c>
    </row>
    <row r="967" spans="1:16" x14ac:dyDescent="0.25">
      <c r="A967" t="s">
        <v>53</v>
      </c>
      <c r="B967" s="167" t="s">
        <v>11880</v>
      </c>
      <c r="C967" s="167" t="s">
        <v>14810</v>
      </c>
      <c r="D967" t="s">
        <v>666</v>
      </c>
      <c r="E967" t="s">
        <v>12074</v>
      </c>
      <c r="F967" t="s">
        <v>28223</v>
      </c>
      <c r="G967" s="150">
        <v>1.15E-2</v>
      </c>
      <c r="H967" s="150">
        <v>1.15E-2</v>
      </c>
      <c r="I967" s="149">
        <v>4.8000000000000433</v>
      </c>
      <c r="J967" s="111">
        <v>41820</v>
      </c>
      <c r="K967" s="111">
        <v>42307</v>
      </c>
      <c r="L967" s="111">
        <v>42735</v>
      </c>
      <c r="M967" s="111">
        <v>44560</v>
      </c>
      <c r="N967" t="s">
        <v>12111</v>
      </c>
      <c r="O967" t="s">
        <v>14811</v>
      </c>
      <c r="P967" t="s">
        <v>14812</v>
      </c>
    </row>
    <row r="968" spans="1:16" x14ac:dyDescent="0.25">
      <c r="A968" t="s">
        <v>53</v>
      </c>
      <c r="B968" s="167" t="s">
        <v>14814</v>
      </c>
      <c r="C968" s="167" t="s">
        <v>14813</v>
      </c>
      <c r="D968" t="s">
        <v>666</v>
      </c>
      <c r="E968" t="s">
        <v>12074</v>
      </c>
      <c r="F968" t="s">
        <v>28223</v>
      </c>
      <c r="G968" s="150">
        <v>0.80519999999999992</v>
      </c>
      <c r="H968" s="150">
        <v>0.80510000000000004</v>
      </c>
      <c r="I968" s="149">
        <v>91.804735750000006</v>
      </c>
      <c r="J968" s="111">
        <v>41973</v>
      </c>
      <c r="K968" s="111">
        <v>42270</v>
      </c>
      <c r="L968" s="111">
        <v>42735</v>
      </c>
      <c r="M968" s="111">
        <v>43464</v>
      </c>
      <c r="N968" t="s">
        <v>12111</v>
      </c>
      <c r="O968" t="s">
        <v>14815</v>
      </c>
      <c r="P968" t="s">
        <v>14816</v>
      </c>
    </row>
    <row r="969" spans="1:16" x14ac:dyDescent="0.25">
      <c r="A969" t="s">
        <v>51</v>
      </c>
      <c r="B969" s="167" t="s">
        <v>12745</v>
      </c>
      <c r="C969" s="167" t="s">
        <v>14817</v>
      </c>
      <c r="D969" t="s">
        <v>666</v>
      </c>
      <c r="E969" t="s">
        <v>12074</v>
      </c>
      <c r="F969" t="s">
        <v>11800</v>
      </c>
      <c r="G969" s="150">
        <v>0.90709999999999991</v>
      </c>
      <c r="H969" s="150">
        <v>0.9043000000000001</v>
      </c>
      <c r="I969" s="149">
        <v>3.875</v>
      </c>
      <c r="J969" s="111">
        <v>41820</v>
      </c>
      <c r="K969" s="111">
        <v>42487</v>
      </c>
      <c r="L969" s="111">
        <v>42735</v>
      </c>
      <c r="M969" s="111">
        <v>43464</v>
      </c>
      <c r="N969" t="s">
        <v>12111</v>
      </c>
      <c r="O969" t="s">
        <v>14818</v>
      </c>
      <c r="P969" t="s">
        <v>12747</v>
      </c>
    </row>
    <row r="970" spans="1:16" x14ac:dyDescent="0.25">
      <c r="A970" t="s">
        <v>51</v>
      </c>
      <c r="B970" s="167" t="s">
        <v>12090</v>
      </c>
      <c r="C970" s="167" t="s">
        <v>14819</v>
      </c>
      <c r="D970" t="s">
        <v>666</v>
      </c>
      <c r="E970" t="s">
        <v>12074</v>
      </c>
      <c r="F970" t="s">
        <v>11800</v>
      </c>
      <c r="G970" s="150">
        <v>0.94209999999999994</v>
      </c>
      <c r="H970" s="150">
        <v>0.93840000000000001</v>
      </c>
      <c r="I970" s="149">
        <v>35.10790179</v>
      </c>
      <c r="J970" s="111">
        <v>41641</v>
      </c>
      <c r="K970" s="111">
        <v>42256</v>
      </c>
      <c r="L970" s="111">
        <v>42735</v>
      </c>
      <c r="M970" s="111">
        <v>43464</v>
      </c>
      <c r="N970" t="s">
        <v>12111</v>
      </c>
      <c r="O970" t="s">
        <v>14820</v>
      </c>
      <c r="P970" t="s">
        <v>14821</v>
      </c>
    </row>
    <row r="971" spans="1:16" x14ac:dyDescent="0.25">
      <c r="A971" t="s">
        <v>51</v>
      </c>
      <c r="B971" s="167" t="s">
        <v>14104</v>
      </c>
      <c r="C971" s="167" t="s">
        <v>12164</v>
      </c>
      <c r="D971" t="s">
        <v>666</v>
      </c>
      <c r="E971" t="s">
        <v>12074</v>
      </c>
      <c r="F971" t="s">
        <v>1954</v>
      </c>
      <c r="G971" s="150">
        <v>0.01</v>
      </c>
      <c r="H971" s="150">
        <v>8.8999999999999999E-3</v>
      </c>
      <c r="I971" s="149">
        <v>6.0500000000000398</v>
      </c>
      <c r="J971" s="111">
        <v>41820</v>
      </c>
      <c r="K971" s="111">
        <v>42339</v>
      </c>
      <c r="L971" s="111">
        <v>42735</v>
      </c>
      <c r="M971" s="111">
        <v>44560</v>
      </c>
      <c r="N971" t="s">
        <v>12111</v>
      </c>
      <c r="O971" t="s">
        <v>14822</v>
      </c>
      <c r="P971" t="s">
        <v>14823</v>
      </c>
    </row>
    <row r="972" spans="1:16" x14ac:dyDescent="0.25">
      <c r="A972" t="s">
        <v>50</v>
      </c>
      <c r="B972" s="167" t="s">
        <v>13123</v>
      </c>
      <c r="C972" s="167" t="s">
        <v>14824</v>
      </c>
      <c r="D972" t="s">
        <v>666</v>
      </c>
      <c r="E972" t="s">
        <v>12074</v>
      </c>
      <c r="F972" t="s">
        <v>11800</v>
      </c>
      <c r="G972" s="150">
        <v>0.77319999999999989</v>
      </c>
      <c r="H972" s="150">
        <v>0.77310000000000001</v>
      </c>
      <c r="I972" s="149">
        <v>3.2394536600000001</v>
      </c>
      <c r="J972" s="111">
        <v>41641</v>
      </c>
      <c r="K972" s="111">
        <v>42087</v>
      </c>
      <c r="L972" s="111">
        <v>42735</v>
      </c>
      <c r="M972" s="111">
        <v>43464</v>
      </c>
      <c r="N972" t="s">
        <v>12111</v>
      </c>
      <c r="O972" t="s">
        <v>14825</v>
      </c>
      <c r="P972" t="s">
        <v>14826</v>
      </c>
    </row>
    <row r="973" spans="1:16" x14ac:dyDescent="0.25">
      <c r="A973" t="s">
        <v>47</v>
      </c>
      <c r="B973" s="167" t="s">
        <v>14828</v>
      </c>
      <c r="C973" s="167" t="s">
        <v>14827</v>
      </c>
      <c r="D973" t="s">
        <v>666</v>
      </c>
      <c r="E973" t="s">
        <v>12074</v>
      </c>
      <c r="F973" t="s">
        <v>11800</v>
      </c>
      <c r="G973" s="150">
        <v>0.68500000000000005</v>
      </c>
      <c r="H973" s="150">
        <v>0.68500000000000005</v>
      </c>
      <c r="I973" s="149">
        <v>9.5039743100000287</v>
      </c>
      <c r="J973" s="111">
        <v>42069</v>
      </c>
      <c r="K973" s="111">
        <v>42069</v>
      </c>
      <c r="L973" s="111">
        <v>43053</v>
      </c>
      <c r="M973" s="111">
        <v>43829</v>
      </c>
      <c r="N973" t="s">
        <v>12111</v>
      </c>
      <c r="O973" t="s">
        <v>14829</v>
      </c>
      <c r="P973" t="s">
        <v>14830</v>
      </c>
    </row>
    <row r="974" spans="1:16" x14ac:dyDescent="0.25">
      <c r="A974" t="s">
        <v>62</v>
      </c>
      <c r="B974" s="167" t="s">
        <v>14832</v>
      </c>
      <c r="C974" s="167" t="s">
        <v>14831</v>
      </c>
      <c r="D974" t="s">
        <v>11971</v>
      </c>
      <c r="E974" t="s">
        <v>11785</v>
      </c>
      <c r="F974" t="s">
        <v>28227</v>
      </c>
      <c r="G974" s="150">
        <v>0.04</v>
      </c>
      <c r="H974" s="150">
        <v>0</v>
      </c>
      <c r="I974" s="149">
        <v>178</v>
      </c>
      <c r="J974" s="111">
        <v>41640</v>
      </c>
      <c r="K974" s="111">
        <v>42422</v>
      </c>
      <c r="L974" s="111">
        <v>42004</v>
      </c>
      <c r="M974" s="111">
        <v>43487</v>
      </c>
      <c r="N974" t="s">
        <v>17</v>
      </c>
      <c r="O974" t="s">
        <v>1954</v>
      </c>
      <c r="P974" t="s">
        <v>1954</v>
      </c>
    </row>
    <row r="975" spans="1:16" x14ac:dyDescent="0.25">
      <c r="A975" t="s">
        <v>57</v>
      </c>
      <c r="B975" s="167" t="s">
        <v>14834</v>
      </c>
      <c r="C975" s="167" t="s">
        <v>14833</v>
      </c>
      <c r="D975" t="s">
        <v>11971</v>
      </c>
      <c r="E975" t="s">
        <v>11785</v>
      </c>
      <c r="F975" t="s">
        <v>28223</v>
      </c>
      <c r="G975" s="150">
        <v>0.05</v>
      </c>
      <c r="H975" s="150">
        <v>0</v>
      </c>
      <c r="I975" s="149">
        <v>151.93689615</v>
      </c>
      <c r="J975" s="111">
        <v>39104</v>
      </c>
      <c r="K975" s="111">
        <v>42013</v>
      </c>
      <c r="L975" s="111">
        <v>40178</v>
      </c>
      <c r="M975" s="111">
        <v>43834</v>
      </c>
      <c r="N975" t="s">
        <v>17</v>
      </c>
      <c r="O975" t="s">
        <v>1954</v>
      </c>
      <c r="P975" t="s">
        <v>1954</v>
      </c>
    </row>
    <row r="976" spans="1:16" ht="45" x14ac:dyDescent="0.25">
      <c r="A976" t="s">
        <v>58</v>
      </c>
      <c r="B976" s="167" t="s">
        <v>14836</v>
      </c>
      <c r="C976" s="167" t="s">
        <v>14835</v>
      </c>
      <c r="D976" t="s">
        <v>12910</v>
      </c>
      <c r="E976" t="s">
        <v>11825</v>
      </c>
      <c r="F976" t="s">
        <v>28223</v>
      </c>
      <c r="G976" s="150">
        <v>0.37</v>
      </c>
      <c r="H976" s="150">
        <v>0.49209999999999998</v>
      </c>
      <c r="I976" s="149">
        <v>99.274541429999999</v>
      </c>
      <c r="J976" s="111">
        <v>41394</v>
      </c>
      <c r="K976" s="111">
        <v>41387</v>
      </c>
      <c r="L976" s="111">
        <v>42056</v>
      </c>
      <c r="M976" s="111">
        <v>43830</v>
      </c>
      <c r="N976" t="s">
        <v>11802</v>
      </c>
      <c r="O976" t="s">
        <v>14837</v>
      </c>
      <c r="P976" t="s">
        <v>14838</v>
      </c>
    </row>
    <row r="977" spans="1:16" ht="45" x14ac:dyDescent="0.25">
      <c r="A977" t="s">
        <v>58</v>
      </c>
      <c r="B977" s="167" t="s">
        <v>14840</v>
      </c>
      <c r="C977" s="167" t="s">
        <v>14839</v>
      </c>
      <c r="D977" t="s">
        <v>12910</v>
      </c>
      <c r="E977" t="s">
        <v>11825</v>
      </c>
      <c r="F977" t="s">
        <v>28223</v>
      </c>
      <c r="G977" s="150">
        <v>0.25</v>
      </c>
      <c r="H977" s="150">
        <v>0.27660000000000001</v>
      </c>
      <c r="I977" s="149">
        <v>61.435132500000002</v>
      </c>
      <c r="J977" s="111">
        <v>41334</v>
      </c>
      <c r="K977" s="111">
        <v>41334</v>
      </c>
      <c r="L977" s="111">
        <v>41966</v>
      </c>
      <c r="M977" s="111">
        <v>43828</v>
      </c>
      <c r="N977" t="s">
        <v>11802</v>
      </c>
      <c r="O977" t="s">
        <v>14841</v>
      </c>
      <c r="P977" t="s">
        <v>14842</v>
      </c>
    </row>
    <row r="978" spans="1:16" ht="30" x14ac:dyDescent="0.25">
      <c r="A978" t="s">
        <v>46</v>
      </c>
      <c r="B978" s="167" t="s">
        <v>14844</v>
      </c>
      <c r="C978" s="167" t="s">
        <v>14843</v>
      </c>
      <c r="D978" t="s">
        <v>12910</v>
      </c>
      <c r="E978" t="s">
        <v>11825</v>
      </c>
      <c r="F978" t="s">
        <v>28223</v>
      </c>
      <c r="G978" s="150">
        <v>0.41</v>
      </c>
      <c r="H978" s="150">
        <v>0.3</v>
      </c>
      <c r="I978" s="149">
        <v>11.65276915085599</v>
      </c>
      <c r="J978" s="111">
        <v>41516</v>
      </c>
      <c r="K978" s="111">
        <v>41516</v>
      </c>
      <c r="L978" s="111">
        <v>41908</v>
      </c>
      <c r="M978" s="111">
        <v>43814</v>
      </c>
      <c r="N978" t="s">
        <v>11802</v>
      </c>
      <c r="O978" t="s">
        <v>14845</v>
      </c>
      <c r="P978" t="s">
        <v>14846</v>
      </c>
    </row>
    <row r="979" spans="1:16" ht="30" x14ac:dyDescent="0.25">
      <c r="A979" t="s">
        <v>46</v>
      </c>
      <c r="B979" s="167" t="s">
        <v>14848</v>
      </c>
      <c r="C979" s="167" t="s">
        <v>14847</v>
      </c>
      <c r="D979" t="s">
        <v>12910</v>
      </c>
      <c r="E979" t="s">
        <v>11825</v>
      </c>
      <c r="F979" t="s">
        <v>28223</v>
      </c>
      <c r="G979" s="150">
        <v>0.06</v>
      </c>
      <c r="H979" s="150">
        <v>7.7899999999999997E-2</v>
      </c>
      <c r="I979" s="149">
        <v>101.06285008805411</v>
      </c>
      <c r="J979" s="111">
        <v>42124</v>
      </c>
      <c r="K979" s="111">
        <v>42102</v>
      </c>
      <c r="L979" s="111">
        <v>41908</v>
      </c>
      <c r="M979" s="111">
        <v>43814</v>
      </c>
      <c r="N979" t="s">
        <v>11802</v>
      </c>
      <c r="O979" t="s">
        <v>14849</v>
      </c>
      <c r="P979" t="s">
        <v>14850</v>
      </c>
    </row>
    <row r="980" spans="1:16" ht="30" x14ac:dyDescent="0.25">
      <c r="A980" t="s">
        <v>46</v>
      </c>
      <c r="B980" s="167" t="s">
        <v>14852</v>
      </c>
      <c r="C980" s="167" t="s">
        <v>14851</v>
      </c>
      <c r="D980" t="s">
        <v>12910</v>
      </c>
      <c r="E980" t="s">
        <v>11825</v>
      </c>
      <c r="F980" t="s">
        <v>28223</v>
      </c>
      <c r="G980" s="150">
        <v>0.6</v>
      </c>
      <c r="H980" s="150">
        <v>0.3</v>
      </c>
      <c r="I980" s="149">
        <v>6.7893220533271252</v>
      </c>
      <c r="J980" s="111">
        <v>41516</v>
      </c>
      <c r="K980" s="111">
        <v>41516</v>
      </c>
      <c r="L980" s="111">
        <v>41908</v>
      </c>
      <c r="M980" s="111">
        <v>43814</v>
      </c>
      <c r="N980" t="s">
        <v>11802</v>
      </c>
      <c r="O980" t="s">
        <v>14853</v>
      </c>
      <c r="P980" t="s">
        <v>14854</v>
      </c>
    </row>
    <row r="981" spans="1:16" ht="30" x14ac:dyDescent="0.25">
      <c r="A981" t="s">
        <v>46</v>
      </c>
      <c r="B981" s="167" t="s">
        <v>14856</v>
      </c>
      <c r="C981" s="167" t="s">
        <v>14855</v>
      </c>
      <c r="D981" t="s">
        <v>12910</v>
      </c>
      <c r="E981" t="s">
        <v>11825</v>
      </c>
      <c r="F981" t="s">
        <v>28223</v>
      </c>
      <c r="G981" s="150">
        <v>0.51</v>
      </c>
      <c r="H981" s="150">
        <v>0.3</v>
      </c>
      <c r="I981" s="149">
        <v>6.5530536819999998</v>
      </c>
      <c r="J981" s="111">
        <v>41516</v>
      </c>
      <c r="K981" s="111">
        <v>41516</v>
      </c>
      <c r="L981" s="111">
        <v>41908</v>
      </c>
      <c r="M981" s="111">
        <v>43799</v>
      </c>
      <c r="N981" t="s">
        <v>11802</v>
      </c>
      <c r="O981" t="s">
        <v>14857</v>
      </c>
      <c r="P981" t="s">
        <v>14858</v>
      </c>
    </row>
    <row r="982" spans="1:16" ht="30" x14ac:dyDescent="0.25">
      <c r="A982" t="s">
        <v>46</v>
      </c>
      <c r="B982" s="167" t="s">
        <v>13534</v>
      </c>
      <c r="C982" s="167" t="s">
        <v>14859</v>
      </c>
      <c r="D982" t="s">
        <v>12910</v>
      </c>
      <c r="E982" t="s">
        <v>11825</v>
      </c>
      <c r="F982" t="s">
        <v>28223</v>
      </c>
      <c r="G982" s="150">
        <v>0.64</v>
      </c>
      <c r="H982" s="150">
        <v>0.3</v>
      </c>
      <c r="I982" s="149">
        <v>9.4471166120241516</v>
      </c>
      <c r="J982" s="111">
        <v>41548</v>
      </c>
      <c r="K982" s="111">
        <v>41520</v>
      </c>
      <c r="L982" s="111">
        <v>41908</v>
      </c>
      <c r="M982" s="111">
        <v>43784</v>
      </c>
      <c r="N982" t="s">
        <v>11802</v>
      </c>
      <c r="O982" t="s">
        <v>14860</v>
      </c>
      <c r="P982" t="s">
        <v>14861</v>
      </c>
    </row>
    <row r="983" spans="1:16" ht="45" x14ac:dyDescent="0.25">
      <c r="A983" t="s">
        <v>46</v>
      </c>
      <c r="B983" s="167" t="s">
        <v>14863</v>
      </c>
      <c r="C983" s="167" t="s">
        <v>14862</v>
      </c>
      <c r="D983" t="s">
        <v>12910</v>
      </c>
      <c r="E983" t="s">
        <v>11825</v>
      </c>
      <c r="F983" t="s">
        <v>28223</v>
      </c>
      <c r="G983" s="150">
        <v>0.11</v>
      </c>
      <c r="H983" s="150">
        <v>0.1115</v>
      </c>
      <c r="I983" s="149">
        <v>11.646780509999999</v>
      </c>
      <c r="J983" s="111">
        <v>42124</v>
      </c>
      <c r="K983" s="111">
        <v>42102</v>
      </c>
      <c r="L983" s="111">
        <v>41908</v>
      </c>
      <c r="M983" s="111">
        <v>43814</v>
      </c>
      <c r="N983" t="s">
        <v>11802</v>
      </c>
      <c r="O983" t="s">
        <v>14864</v>
      </c>
      <c r="P983" t="s">
        <v>14865</v>
      </c>
    </row>
    <row r="984" spans="1:16" ht="30" x14ac:dyDescent="0.25">
      <c r="A984" t="s">
        <v>46</v>
      </c>
      <c r="B984" s="167" t="s">
        <v>14867</v>
      </c>
      <c r="C984" s="167" t="s">
        <v>14866</v>
      </c>
      <c r="D984" t="s">
        <v>12910</v>
      </c>
      <c r="E984" t="s">
        <v>11825</v>
      </c>
      <c r="F984" t="s">
        <v>28223</v>
      </c>
      <c r="G984" s="150">
        <v>0.85</v>
      </c>
      <c r="H984" s="150">
        <v>0.7</v>
      </c>
      <c r="I984" s="149">
        <v>8.3206217586819946</v>
      </c>
      <c r="J984" s="111">
        <v>41516</v>
      </c>
      <c r="K984" s="111">
        <v>41516</v>
      </c>
      <c r="L984" s="111">
        <v>41908</v>
      </c>
      <c r="M984" s="111">
        <v>43784</v>
      </c>
      <c r="N984" t="s">
        <v>11802</v>
      </c>
      <c r="O984" t="s">
        <v>14868</v>
      </c>
      <c r="P984" t="s">
        <v>14869</v>
      </c>
    </row>
    <row r="985" spans="1:16" ht="30" x14ac:dyDescent="0.25">
      <c r="A985" t="s">
        <v>46</v>
      </c>
      <c r="B985" s="167" t="s">
        <v>14871</v>
      </c>
      <c r="C985" s="167" t="s">
        <v>14870</v>
      </c>
      <c r="D985" t="s">
        <v>12910</v>
      </c>
      <c r="E985" t="s">
        <v>11825</v>
      </c>
      <c r="F985" t="s">
        <v>28223</v>
      </c>
      <c r="G985" s="150">
        <v>0.35</v>
      </c>
      <c r="H985" s="150">
        <v>0.3</v>
      </c>
      <c r="I985" s="149">
        <v>8.9247768528624771</v>
      </c>
      <c r="J985" s="111">
        <v>41516</v>
      </c>
      <c r="K985" s="111">
        <v>41516</v>
      </c>
      <c r="L985" s="111">
        <v>41908</v>
      </c>
      <c r="M985" s="111">
        <v>43449</v>
      </c>
      <c r="N985" t="s">
        <v>11802</v>
      </c>
      <c r="O985" t="s">
        <v>14872</v>
      </c>
      <c r="P985" t="s">
        <v>14873</v>
      </c>
    </row>
    <row r="986" spans="1:16" ht="30" x14ac:dyDescent="0.25">
      <c r="A986" t="s">
        <v>61</v>
      </c>
      <c r="B986" s="167" t="s">
        <v>12485</v>
      </c>
      <c r="C986" s="167" t="s">
        <v>14874</v>
      </c>
      <c r="D986" t="s">
        <v>12910</v>
      </c>
      <c r="E986" t="s">
        <v>12074</v>
      </c>
      <c r="F986" t="s">
        <v>1954</v>
      </c>
      <c r="G986" s="150">
        <v>3.0000000000000001E-3</v>
      </c>
      <c r="H986" s="150">
        <v>0</v>
      </c>
      <c r="I986" s="149">
        <v>45.933152</v>
      </c>
      <c r="J986" s="111">
        <v>41973</v>
      </c>
      <c r="K986" s="111">
        <v>42005</v>
      </c>
      <c r="L986" s="111">
        <v>42186</v>
      </c>
      <c r="M986" s="111">
        <v>43829</v>
      </c>
      <c r="N986" t="s">
        <v>12111</v>
      </c>
      <c r="O986" t="s">
        <v>14875</v>
      </c>
      <c r="P986" t="s">
        <v>14876</v>
      </c>
    </row>
    <row r="987" spans="1:16" ht="30" x14ac:dyDescent="0.25">
      <c r="A987" t="s">
        <v>61</v>
      </c>
      <c r="B987" s="167" t="s">
        <v>12485</v>
      </c>
      <c r="C987" s="167" t="s">
        <v>14874</v>
      </c>
      <c r="D987" t="s">
        <v>12910</v>
      </c>
      <c r="E987" t="s">
        <v>12074</v>
      </c>
      <c r="F987" t="s">
        <v>1954</v>
      </c>
      <c r="G987" s="150">
        <v>2.9999999999999997E-4</v>
      </c>
      <c r="H987" s="150">
        <v>0</v>
      </c>
      <c r="I987" s="149">
        <v>125.11871600000001</v>
      </c>
      <c r="J987" s="111">
        <v>41973</v>
      </c>
      <c r="K987" s="111">
        <v>41990</v>
      </c>
      <c r="L987" s="111">
        <v>42186</v>
      </c>
      <c r="M987" s="111">
        <v>43464</v>
      </c>
      <c r="N987" t="s">
        <v>12111</v>
      </c>
      <c r="O987" t="s">
        <v>14877</v>
      </c>
      <c r="P987" t="s">
        <v>14878</v>
      </c>
    </row>
    <row r="988" spans="1:16" ht="30" x14ac:dyDescent="0.25">
      <c r="A988" t="s">
        <v>58</v>
      </c>
      <c r="B988" s="167" t="s">
        <v>14880</v>
      </c>
      <c r="C988" s="167" t="s">
        <v>14879</v>
      </c>
      <c r="D988" t="s">
        <v>12910</v>
      </c>
      <c r="E988" t="s">
        <v>12074</v>
      </c>
      <c r="F988" t="s">
        <v>28225</v>
      </c>
      <c r="G988" s="150">
        <v>1.0700000000000001E-2</v>
      </c>
      <c r="H988" s="150">
        <v>0</v>
      </c>
      <c r="I988" s="149">
        <v>11.198562669999999</v>
      </c>
      <c r="J988" s="111">
        <v>42003</v>
      </c>
      <c r="K988" s="111">
        <v>41821</v>
      </c>
      <c r="L988" s="111">
        <v>41881</v>
      </c>
      <c r="M988" s="111">
        <v>43452</v>
      </c>
      <c r="N988" t="s">
        <v>12111</v>
      </c>
      <c r="O988" t="s">
        <v>14881</v>
      </c>
      <c r="P988" t="s">
        <v>14882</v>
      </c>
    </row>
    <row r="989" spans="1:16" ht="30" x14ac:dyDescent="0.25">
      <c r="A989" t="s">
        <v>58</v>
      </c>
      <c r="B989" s="167" t="s">
        <v>14884</v>
      </c>
      <c r="C989" s="167" t="s">
        <v>14883</v>
      </c>
      <c r="D989" t="s">
        <v>12910</v>
      </c>
      <c r="E989" t="s">
        <v>12074</v>
      </c>
      <c r="F989" t="s">
        <v>28225</v>
      </c>
      <c r="G989" s="150">
        <v>7.000000000000001E-4</v>
      </c>
      <c r="H989" s="150">
        <v>0</v>
      </c>
      <c r="I989" s="149">
        <v>50.569168249999997</v>
      </c>
      <c r="J989" s="111">
        <v>42093</v>
      </c>
      <c r="K989" s="111">
        <v>42006</v>
      </c>
      <c r="L989" s="111">
        <v>41881</v>
      </c>
      <c r="M989" s="111">
        <v>43464</v>
      </c>
      <c r="N989" t="s">
        <v>12111</v>
      </c>
      <c r="O989" t="s">
        <v>14885</v>
      </c>
      <c r="P989" t="s">
        <v>14886</v>
      </c>
    </row>
    <row r="990" spans="1:16" ht="30" x14ac:dyDescent="0.25">
      <c r="A990" t="s">
        <v>58</v>
      </c>
      <c r="B990" s="167" t="s">
        <v>14888</v>
      </c>
      <c r="C990" s="167" t="s">
        <v>14887</v>
      </c>
      <c r="D990" t="s">
        <v>12910</v>
      </c>
      <c r="E990" t="s">
        <v>12074</v>
      </c>
      <c r="F990" t="s">
        <v>28223</v>
      </c>
      <c r="G990" s="150">
        <v>0.21199999999999999</v>
      </c>
      <c r="H990" s="150">
        <v>6.5099999999999991E-2</v>
      </c>
      <c r="I990" s="149">
        <v>21.848169769999998</v>
      </c>
      <c r="J990" s="111">
        <v>42003</v>
      </c>
      <c r="K990" s="111">
        <v>42018</v>
      </c>
      <c r="L990" s="111">
        <v>41881</v>
      </c>
      <c r="M990" s="111">
        <v>43464</v>
      </c>
      <c r="N990" t="s">
        <v>12111</v>
      </c>
      <c r="O990" t="s">
        <v>14889</v>
      </c>
      <c r="P990" t="s">
        <v>14890</v>
      </c>
    </row>
    <row r="991" spans="1:16" ht="30" x14ac:dyDescent="0.25">
      <c r="A991" t="s">
        <v>58</v>
      </c>
      <c r="B991" s="167" t="s">
        <v>14892</v>
      </c>
      <c r="C991" s="167" t="s">
        <v>14891</v>
      </c>
      <c r="D991" t="s">
        <v>12910</v>
      </c>
      <c r="E991" t="s">
        <v>12074</v>
      </c>
      <c r="F991" t="s">
        <v>28223</v>
      </c>
      <c r="G991" s="150">
        <v>6.4000000000000003E-3</v>
      </c>
      <c r="H991" s="150">
        <v>0</v>
      </c>
      <c r="I991" s="149">
        <v>15.739479920000001</v>
      </c>
      <c r="J991" s="111">
        <v>42003</v>
      </c>
      <c r="K991" s="111">
        <v>41985</v>
      </c>
      <c r="L991" s="111">
        <v>41881</v>
      </c>
      <c r="M991" s="111">
        <v>43465</v>
      </c>
      <c r="N991" t="s">
        <v>12111</v>
      </c>
      <c r="O991" t="s">
        <v>14893</v>
      </c>
      <c r="P991" t="s">
        <v>14894</v>
      </c>
    </row>
    <row r="992" spans="1:16" ht="30" x14ac:dyDescent="0.25">
      <c r="A992" t="s">
        <v>46</v>
      </c>
      <c r="B992" s="167" t="s">
        <v>12067</v>
      </c>
      <c r="C992" s="167" t="s">
        <v>14895</v>
      </c>
      <c r="D992" t="s">
        <v>12910</v>
      </c>
      <c r="E992" t="s">
        <v>12074</v>
      </c>
      <c r="F992" t="s">
        <v>28223</v>
      </c>
      <c r="G992" s="150">
        <v>0.45669999999999999</v>
      </c>
      <c r="H992" s="150">
        <v>0.43890000000000001</v>
      </c>
      <c r="I992" s="149">
        <v>32.699732122</v>
      </c>
      <c r="J992" s="111">
        <v>41645</v>
      </c>
      <c r="K992" s="111">
        <v>41645</v>
      </c>
      <c r="L992" s="111">
        <v>41820</v>
      </c>
      <c r="M992" s="111">
        <v>43281</v>
      </c>
      <c r="N992" t="s">
        <v>11802</v>
      </c>
      <c r="O992" t="s">
        <v>14896</v>
      </c>
      <c r="P992" t="s">
        <v>14897</v>
      </c>
    </row>
    <row r="993" spans="1:16" ht="30" x14ac:dyDescent="0.25">
      <c r="A993" t="s">
        <v>65</v>
      </c>
      <c r="B993" s="167" t="s">
        <v>11844</v>
      </c>
      <c r="C993" s="167" t="s">
        <v>14898</v>
      </c>
      <c r="D993" t="s">
        <v>12910</v>
      </c>
      <c r="E993" t="s">
        <v>12074</v>
      </c>
      <c r="F993" t="s">
        <v>28223</v>
      </c>
      <c r="G993" s="150">
        <v>6.9999999999999993E-3</v>
      </c>
      <c r="H993" s="150">
        <v>0</v>
      </c>
      <c r="I993" s="149">
        <v>41.144959389999997</v>
      </c>
      <c r="J993" s="111">
        <v>42004</v>
      </c>
      <c r="K993" s="111">
        <v>41752</v>
      </c>
      <c r="L993" s="111">
        <v>42124</v>
      </c>
      <c r="M993" s="111">
        <v>43281</v>
      </c>
      <c r="N993" t="s">
        <v>12111</v>
      </c>
      <c r="O993" t="s">
        <v>14899</v>
      </c>
      <c r="P993" t="s">
        <v>14900</v>
      </c>
    </row>
    <row r="994" spans="1:16" x14ac:dyDescent="0.25">
      <c r="A994" t="s">
        <v>65</v>
      </c>
      <c r="B994" s="167" t="s">
        <v>11844</v>
      </c>
      <c r="C994" s="167" t="s">
        <v>14901</v>
      </c>
      <c r="D994" t="s">
        <v>12910</v>
      </c>
      <c r="E994" t="s">
        <v>12074</v>
      </c>
      <c r="F994" t="s">
        <v>28223</v>
      </c>
      <c r="G994" s="150">
        <v>2.8000000000000004E-3</v>
      </c>
      <c r="H994" s="150">
        <v>0</v>
      </c>
      <c r="I994" s="149">
        <v>82.547606889999997</v>
      </c>
      <c r="J994" s="111">
        <v>41994</v>
      </c>
      <c r="K994" s="111">
        <v>41703</v>
      </c>
      <c r="L994" s="111">
        <v>42673</v>
      </c>
      <c r="M994" s="111">
        <v>43530</v>
      </c>
      <c r="N994" t="s">
        <v>12111</v>
      </c>
      <c r="O994" t="s">
        <v>14902</v>
      </c>
      <c r="P994" t="s">
        <v>14903</v>
      </c>
    </row>
    <row r="995" spans="1:16" ht="30" x14ac:dyDescent="0.25">
      <c r="A995" t="s">
        <v>65</v>
      </c>
      <c r="B995" s="167" t="s">
        <v>11844</v>
      </c>
      <c r="C995" s="167" t="s">
        <v>14904</v>
      </c>
      <c r="D995" t="s">
        <v>12910</v>
      </c>
      <c r="E995" t="s">
        <v>12074</v>
      </c>
      <c r="F995" t="s">
        <v>28223</v>
      </c>
      <c r="G995" s="150">
        <v>4.1999999999999997E-3</v>
      </c>
      <c r="H995" s="150">
        <v>0</v>
      </c>
      <c r="I995" s="149">
        <v>108.32988612</v>
      </c>
      <c r="J995" s="111">
        <v>41994</v>
      </c>
      <c r="K995" s="111">
        <v>41703</v>
      </c>
      <c r="L995" s="111">
        <v>43038</v>
      </c>
      <c r="M995" s="111">
        <v>43829</v>
      </c>
      <c r="N995" t="s">
        <v>12111</v>
      </c>
      <c r="O995" t="s">
        <v>14905</v>
      </c>
      <c r="P995" t="s">
        <v>14906</v>
      </c>
    </row>
    <row r="996" spans="1:16" ht="30" x14ac:dyDescent="0.25">
      <c r="A996" t="s">
        <v>59</v>
      </c>
      <c r="B996" s="167" t="s">
        <v>14555</v>
      </c>
      <c r="C996" s="167" t="s">
        <v>14907</v>
      </c>
      <c r="D996" t="s">
        <v>12910</v>
      </c>
      <c r="E996" t="s">
        <v>12074</v>
      </c>
      <c r="F996" t="s">
        <v>28223</v>
      </c>
      <c r="G996" s="150">
        <v>0.54859999999999998</v>
      </c>
      <c r="H996" s="150">
        <v>0</v>
      </c>
      <c r="I996" s="149">
        <v>1.2639000003408001</v>
      </c>
      <c r="J996" s="111">
        <v>41775</v>
      </c>
      <c r="K996" s="111">
        <v>41775</v>
      </c>
      <c r="L996" s="111">
        <v>42004</v>
      </c>
      <c r="M996" s="111">
        <v>43453</v>
      </c>
      <c r="N996" t="s">
        <v>12111</v>
      </c>
      <c r="O996" t="s">
        <v>14908</v>
      </c>
      <c r="P996" t="s">
        <v>14909</v>
      </c>
    </row>
    <row r="997" spans="1:16" ht="30" x14ac:dyDescent="0.25">
      <c r="A997" t="s">
        <v>59</v>
      </c>
      <c r="B997" s="167" t="s">
        <v>14555</v>
      </c>
      <c r="C997" s="167" t="s">
        <v>14910</v>
      </c>
      <c r="D997" t="s">
        <v>12910</v>
      </c>
      <c r="E997" t="s">
        <v>12074</v>
      </c>
      <c r="F997" t="s">
        <v>28223</v>
      </c>
      <c r="G997" s="150">
        <v>0.58619999999999994</v>
      </c>
      <c r="H997" s="150">
        <v>0</v>
      </c>
      <c r="I997" s="149">
        <v>1.2639000003408001</v>
      </c>
      <c r="J997" s="111">
        <v>41775</v>
      </c>
      <c r="K997" s="111">
        <v>41775</v>
      </c>
      <c r="L997" s="111">
        <v>42004</v>
      </c>
      <c r="M997" s="111">
        <v>43453</v>
      </c>
      <c r="N997" t="s">
        <v>12111</v>
      </c>
      <c r="O997" t="s">
        <v>14785</v>
      </c>
      <c r="P997" t="s">
        <v>14557</v>
      </c>
    </row>
    <row r="998" spans="1:16" ht="30" x14ac:dyDescent="0.25">
      <c r="A998" t="s">
        <v>59</v>
      </c>
      <c r="B998" s="167" t="s">
        <v>14555</v>
      </c>
      <c r="C998" s="167" t="s">
        <v>14911</v>
      </c>
      <c r="D998" t="s">
        <v>12910</v>
      </c>
      <c r="E998" t="s">
        <v>12074</v>
      </c>
      <c r="F998" t="s">
        <v>28223</v>
      </c>
      <c r="G998" s="150">
        <v>0.55500000000000005</v>
      </c>
      <c r="H998" s="150">
        <v>0</v>
      </c>
      <c r="I998" s="149">
        <v>1.2639000003408001</v>
      </c>
      <c r="J998" s="111">
        <v>41775</v>
      </c>
      <c r="K998" s="111">
        <v>41775</v>
      </c>
      <c r="L998" s="111">
        <v>42004</v>
      </c>
      <c r="M998" s="111">
        <v>43453</v>
      </c>
      <c r="N998" t="s">
        <v>12111</v>
      </c>
      <c r="O998" t="s">
        <v>14556</v>
      </c>
      <c r="P998" t="s">
        <v>14912</v>
      </c>
    </row>
    <row r="999" spans="1:16" ht="30" x14ac:dyDescent="0.25">
      <c r="A999" t="s">
        <v>59</v>
      </c>
      <c r="B999" s="167" t="s">
        <v>14555</v>
      </c>
      <c r="C999" s="167" t="s">
        <v>14913</v>
      </c>
      <c r="D999" t="s">
        <v>12910</v>
      </c>
      <c r="E999" t="s">
        <v>12074</v>
      </c>
      <c r="F999" t="s">
        <v>28223</v>
      </c>
      <c r="G999" s="150">
        <v>0.46020000000000005</v>
      </c>
      <c r="H999" s="150">
        <v>0</v>
      </c>
      <c r="I999" s="149">
        <v>2.5264000000000002</v>
      </c>
      <c r="J999" s="111">
        <v>41775</v>
      </c>
      <c r="K999" s="111">
        <v>41775</v>
      </c>
      <c r="L999" s="111">
        <v>42004</v>
      </c>
      <c r="M999" s="111">
        <v>43453</v>
      </c>
      <c r="N999" t="s">
        <v>12111</v>
      </c>
      <c r="O999" t="s">
        <v>14556</v>
      </c>
      <c r="P999" t="s">
        <v>14914</v>
      </c>
    </row>
    <row r="1000" spans="1:16" ht="30" x14ac:dyDescent="0.25">
      <c r="A1000" t="s">
        <v>58</v>
      </c>
      <c r="B1000" s="167" t="s">
        <v>14880</v>
      </c>
      <c r="C1000" s="167" t="s">
        <v>14915</v>
      </c>
      <c r="D1000" t="s">
        <v>12910</v>
      </c>
      <c r="E1000" t="s">
        <v>12074</v>
      </c>
      <c r="F1000" t="s">
        <v>11800</v>
      </c>
      <c r="G1000" s="150">
        <v>0.5252</v>
      </c>
      <c r="H1000" s="150">
        <v>0</v>
      </c>
      <c r="I1000" s="149">
        <v>2.1627999999999998</v>
      </c>
      <c r="J1000" s="111">
        <v>42004</v>
      </c>
      <c r="K1000" s="111">
        <v>42095</v>
      </c>
      <c r="L1000" s="111">
        <v>41881</v>
      </c>
      <c r="M1000" s="111">
        <v>43280</v>
      </c>
      <c r="N1000" t="s">
        <v>11802</v>
      </c>
      <c r="O1000" t="s">
        <v>14916</v>
      </c>
      <c r="P1000" t="s">
        <v>14917</v>
      </c>
    </row>
    <row r="1001" spans="1:16" ht="30" x14ac:dyDescent="0.25">
      <c r="A1001" t="s">
        <v>58</v>
      </c>
      <c r="B1001" s="167" t="s">
        <v>14919</v>
      </c>
      <c r="C1001" s="167" t="s">
        <v>14918</v>
      </c>
      <c r="D1001" t="s">
        <v>12910</v>
      </c>
      <c r="E1001" t="s">
        <v>12074</v>
      </c>
      <c r="F1001" t="s">
        <v>11800</v>
      </c>
      <c r="G1001" s="150">
        <v>7.0199999999999999E-2</v>
      </c>
      <c r="H1001" s="150">
        <v>0</v>
      </c>
      <c r="I1001" s="149">
        <v>5.31264088</v>
      </c>
      <c r="J1001" s="111">
        <v>42124</v>
      </c>
      <c r="K1001" s="111">
        <v>42219</v>
      </c>
      <c r="L1001" s="111">
        <v>41881</v>
      </c>
      <c r="M1001" s="111">
        <v>43281</v>
      </c>
      <c r="N1001" t="s">
        <v>11802</v>
      </c>
      <c r="O1001" t="s">
        <v>14920</v>
      </c>
      <c r="P1001" t="s">
        <v>14921</v>
      </c>
    </row>
    <row r="1002" spans="1:16" ht="30" x14ac:dyDescent="0.25">
      <c r="A1002" t="s">
        <v>50</v>
      </c>
      <c r="B1002" s="167" t="s">
        <v>14923</v>
      </c>
      <c r="C1002" s="167" t="s">
        <v>14922</v>
      </c>
      <c r="D1002" t="s">
        <v>12910</v>
      </c>
      <c r="E1002" t="s">
        <v>12074</v>
      </c>
      <c r="F1002" t="s">
        <v>28223</v>
      </c>
      <c r="G1002" s="150">
        <v>0.15759999999999999</v>
      </c>
      <c r="H1002" s="150">
        <v>0</v>
      </c>
      <c r="I1002" s="149">
        <v>0.29892580000000002</v>
      </c>
      <c r="J1002" s="111">
        <v>41974</v>
      </c>
      <c r="K1002" s="111">
        <v>41960</v>
      </c>
      <c r="L1002" s="111">
        <v>41760</v>
      </c>
      <c r="M1002" s="111">
        <v>43159</v>
      </c>
      <c r="N1002" t="s">
        <v>12111</v>
      </c>
      <c r="O1002" t="s">
        <v>14924</v>
      </c>
      <c r="P1002" t="s">
        <v>14925</v>
      </c>
    </row>
    <row r="1003" spans="1:16" ht="30" x14ac:dyDescent="0.25">
      <c r="A1003" t="s">
        <v>50</v>
      </c>
      <c r="B1003" s="167" t="s">
        <v>14923</v>
      </c>
      <c r="C1003" s="167" t="s">
        <v>14926</v>
      </c>
      <c r="D1003" t="s">
        <v>12910</v>
      </c>
      <c r="E1003" t="s">
        <v>12074</v>
      </c>
      <c r="F1003" t="s">
        <v>28224</v>
      </c>
      <c r="G1003" s="150">
        <v>7.1800000000000003E-2</v>
      </c>
      <c r="H1003" s="150">
        <v>0</v>
      </c>
      <c r="I1003" s="149">
        <v>1.16014876</v>
      </c>
      <c r="J1003" s="111">
        <v>41974</v>
      </c>
      <c r="K1003" s="111">
        <v>41960</v>
      </c>
      <c r="L1003" s="111">
        <v>41760</v>
      </c>
      <c r="M1003" s="111">
        <v>43159</v>
      </c>
      <c r="N1003" t="s">
        <v>12111</v>
      </c>
      <c r="O1003" t="s">
        <v>14927</v>
      </c>
      <c r="P1003" t="s">
        <v>14925</v>
      </c>
    </row>
    <row r="1004" spans="1:16" ht="30" x14ac:dyDescent="0.25">
      <c r="A1004" t="s">
        <v>50</v>
      </c>
      <c r="B1004" s="167" t="s">
        <v>14929</v>
      </c>
      <c r="C1004" s="167" t="s">
        <v>14928</v>
      </c>
      <c r="D1004" t="s">
        <v>12910</v>
      </c>
      <c r="E1004" t="s">
        <v>12074</v>
      </c>
      <c r="F1004" t="s">
        <v>28223</v>
      </c>
      <c r="G1004" s="150">
        <v>9.5999999999999992E-3</v>
      </c>
      <c r="H1004" s="150">
        <v>0</v>
      </c>
      <c r="I1004" s="149">
        <v>72.900000000000006</v>
      </c>
      <c r="J1004" s="111">
        <v>42034</v>
      </c>
      <c r="K1004" s="111">
        <v>42143</v>
      </c>
      <c r="L1004" s="111">
        <v>42430</v>
      </c>
      <c r="M1004" s="111">
        <v>43676</v>
      </c>
      <c r="N1004" t="s">
        <v>11802</v>
      </c>
      <c r="O1004" t="s">
        <v>14930</v>
      </c>
      <c r="P1004" t="s">
        <v>14931</v>
      </c>
    </row>
    <row r="1005" spans="1:16" ht="30" x14ac:dyDescent="0.25">
      <c r="A1005" t="s">
        <v>50</v>
      </c>
      <c r="B1005" s="167" t="s">
        <v>14933</v>
      </c>
      <c r="C1005" s="167" t="s">
        <v>14932</v>
      </c>
      <c r="D1005" t="s">
        <v>12910</v>
      </c>
      <c r="E1005" t="s">
        <v>12074</v>
      </c>
      <c r="F1005" t="s">
        <v>28223</v>
      </c>
      <c r="G1005" s="150">
        <v>1.3999999999999999E-2</v>
      </c>
      <c r="H1005" s="150">
        <v>0</v>
      </c>
      <c r="I1005" s="149">
        <v>72.3</v>
      </c>
      <c r="J1005" s="111">
        <v>42034</v>
      </c>
      <c r="K1005" s="111">
        <v>42143</v>
      </c>
      <c r="L1005" s="111">
        <v>42430</v>
      </c>
      <c r="M1005" s="111">
        <v>43676</v>
      </c>
      <c r="N1005" t="s">
        <v>11802</v>
      </c>
      <c r="O1005" t="s">
        <v>14934</v>
      </c>
      <c r="P1005" t="s">
        <v>14935</v>
      </c>
    </row>
    <row r="1006" spans="1:16" ht="30" x14ac:dyDescent="0.25">
      <c r="A1006" t="s">
        <v>47</v>
      </c>
      <c r="B1006" s="167" t="s">
        <v>14937</v>
      </c>
      <c r="C1006" s="167" t="s">
        <v>14936</v>
      </c>
      <c r="D1006" t="s">
        <v>12910</v>
      </c>
      <c r="E1006" t="s">
        <v>12074</v>
      </c>
      <c r="F1006" t="s">
        <v>28223</v>
      </c>
      <c r="G1006" s="150">
        <v>2.3799999999999998E-2</v>
      </c>
      <c r="H1006" s="150">
        <v>0</v>
      </c>
      <c r="I1006" s="149">
        <v>30.7</v>
      </c>
      <c r="J1006" s="111">
        <v>41974</v>
      </c>
      <c r="K1006" s="111">
        <v>42233</v>
      </c>
      <c r="L1006" s="111">
        <v>42003</v>
      </c>
      <c r="M1006" s="111">
        <v>43464</v>
      </c>
      <c r="N1006" t="s">
        <v>11802</v>
      </c>
      <c r="O1006" t="s">
        <v>14938</v>
      </c>
      <c r="P1006" t="s">
        <v>14939</v>
      </c>
    </row>
    <row r="1007" spans="1:16" ht="30" x14ac:dyDescent="0.25">
      <c r="A1007" t="s">
        <v>47</v>
      </c>
      <c r="B1007" s="167" t="s">
        <v>14941</v>
      </c>
      <c r="C1007" s="167" t="s">
        <v>14940</v>
      </c>
      <c r="D1007" t="s">
        <v>12910</v>
      </c>
      <c r="E1007" t="s">
        <v>12074</v>
      </c>
      <c r="F1007" t="s">
        <v>28223</v>
      </c>
      <c r="G1007" s="150">
        <v>4.8499999999999995E-2</v>
      </c>
      <c r="H1007" s="150">
        <v>0</v>
      </c>
      <c r="I1007" s="149">
        <v>188.38218749999999</v>
      </c>
      <c r="J1007" s="111">
        <v>42248</v>
      </c>
      <c r="K1007" s="111">
        <v>41939</v>
      </c>
      <c r="L1007" s="111">
        <v>42003</v>
      </c>
      <c r="M1007" s="111">
        <v>43464</v>
      </c>
      <c r="N1007" t="s">
        <v>11802</v>
      </c>
      <c r="O1007" t="s">
        <v>14942</v>
      </c>
      <c r="P1007" t="s">
        <v>14943</v>
      </c>
    </row>
    <row r="1008" spans="1:16" x14ac:dyDescent="0.25">
      <c r="A1008" t="s">
        <v>53</v>
      </c>
      <c r="B1008" s="167" t="s">
        <v>14945</v>
      </c>
      <c r="C1008" s="167" t="s">
        <v>14944</v>
      </c>
      <c r="D1008" t="s">
        <v>12910</v>
      </c>
      <c r="E1008" t="s">
        <v>12074</v>
      </c>
      <c r="F1008" t="s">
        <v>28228</v>
      </c>
      <c r="G1008" s="150">
        <v>2.0999999999999999E-3</v>
      </c>
      <c r="H1008" s="150">
        <v>0</v>
      </c>
      <c r="I1008" s="149">
        <v>50.501399999999997</v>
      </c>
      <c r="J1008" s="111">
        <v>41897</v>
      </c>
      <c r="K1008" s="111">
        <v>42244</v>
      </c>
      <c r="L1008" s="111">
        <v>42291</v>
      </c>
      <c r="M1008" s="111">
        <v>43738</v>
      </c>
      <c r="N1008" t="s">
        <v>11802</v>
      </c>
      <c r="O1008" t="s">
        <v>14946</v>
      </c>
      <c r="P1008" t="s">
        <v>14947</v>
      </c>
    </row>
    <row r="1009" spans="1:16" x14ac:dyDescent="0.25">
      <c r="A1009" t="s">
        <v>47</v>
      </c>
      <c r="B1009" s="167" t="s">
        <v>14948</v>
      </c>
      <c r="C1009" s="167" t="s">
        <v>12608</v>
      </c>
      <c r="D1009" t="s">
        <v>12378</v>
      </c>
      <c r="E1009" t="s">
        <v>12379</v>
      </c>
      <c r="F1009" t="s">
        <v>1954</v>
      </c>
      <c r="G1009" s="150">
        <v>0.60199999999999998</v>
      </c>
      <c r="H1009" s="150">
        <v>0.2</v>
      </c>
      <c r="I1009" s="149">
        <v>0.48946072000000002</v>
      </c>
      <c r="J1009" s="111">
        <v>41775</v>
      </c>
      <c r="K1009" s="111">
        <v>41513</v>
      </c>
      <c r="L1009" s="111">
        <v>42101</v>
      </c>
      <c r="M1009" s="111">
        <v>43271</v>
      </c>
      <c r="N1009" t="s">
        <v>12111</v>
      </c>
      <c r="O1009" t="s">
        <v>14949</v>
      </c>
      <c r="P1009" t="s">
        <v>14950</v>
      </c>
    </row>
    <row r="1010" spans="1:16" x14ac:dyDescent="0.25">
      <c r="A1010" t="s">
        <v>47</v>
      </c>
      <c r="B1010" s="167" t="s">
        <v>14951</v>
      </c>
      <c r="C1010" s="167" t="s">
        <v>12608</v>
      </c>
      <c r="D1010" t="s">
        <v>12378</v>
      </c>
      <c r="E1010" t="s">
        <v>12379</v>
      </c>
      <c r="F1010" t="s">
        <v>1954</v>
      </c>
      <c r="G1010" s="150">
        <v>0.627</v>
      </c>
      <c r="H1010" s="150">
        <v>0.6</v>
      </c>
      <c r="I1010" s="149">
        <v>0.49</v>
      </c>
      <c r="J1010" s="111">
        <v>41591</v>
      </c>
      <c r="K1010" s="111">
        <v>41591</v>
      </c>
      <c r="L1010" s="111">
        <v>42089</v>
      </c>
      <c r="M1010" s="111">
        <v>43123</v>
      </c>
      <c r="N1010" t="s">
        <v>12111</v>
      </c>
      <c r="O1010" t="s">
        <v>14952</v>
      </c>
      <c r="P1010" t="s">
        <v>14953</v>
      </c>
    </row>
    <row r="1011" spans="1:16" x14ac:dyDescent="0.25">
      <c r="A1011" t="s">
        <v>45</v>
      </c>
      <c r="B1011" s="167" t="s">
        <v>14955</v>
      </c>
      <c r="C1011" s="167" t="s">
        <v>14954</v>
      </c>
      <c r="D1011" t="s">
        <v>12378</v>
      </c>
      <c r="E1011" t="s">
        <v>12379</v>
      </c>
      <c r="F1011" t="s">
        <v>28223</v>
      </c>
      <c r="G1011" s="150">
        <v>0.26530000000000004</v>
      </c>
      <c r="H1011" s="150">
        <v>0.24</v>
      </c>
      <c r="I1011" s="149">
        <v>0.50802097000000002</v>
      </c>
      <c r="J1011" s="111">
        <v>41864</v>
      </c>
      <c r="K1011" s="111">
        <v>41715</v>
      </c>
      <c r="L1011" s="111">
        <v>42093</v>
      </c>
      <c r="M1011" s="111">
        <v>43144</v>
      </c>
      <c r="N1011" t="s">
        <v>12111</v>
      </c>
      <c r="O1011" t="s">
        <v>14956</v>
      </c>
      <c r="P1011" t="s">
        <v>14957</v>
      </c>
    </row>
    <row r="1012" spans="1:16" x14ac:dyDescent="0.25">
      <c r="A1012" t="s">
        <v>45</v>
      </c>
      <c r="B1012" s="167" t="s">
        <v>14958</v>
      </c>
      <c r="C1012" s="167" t="s">
        <v>12608</v>
      </c>
      <c r="D1012" t="s">
        <v>12378</v>
      </c>
      <c r="E1012" t="s">
        <v>12379</v>
      </c>
      <c r="F1012" t="s">
        <v>1954</v>
      </c>
      <c r="G1012" s="150">
        <v>0.6654000000000001</v>
      </c>
      <c r="H1012" s="150">
        <v>0.56999999999999995</v>
      </c>
      <c r="I1012" s="149">
        <v>0.50966113000000002</v>
      </c>
      <c r="J1012" s="111">
        <v>42131</v>
      </c>
      <c r="K1012" s="111">
        <v>42044</v>
      </c>
      <c r="L1012" s="111">
        <v>42089</v>
      </c>
      <c r="M1012" s="111">
        <v>43191</v>
      </c>
      <c r="N1012" t="s">
        <v>12111</v>
      </c>
      <c r="O1012" t="s">
        <v>14959</v>
      </c>
      <c r="P1012" t="s">
        <v>14960</v>
      </c>
    </row>
    <row r="1013" spans="1:16" x14ac:dyDescent="0.25">
      <c r="A1013" t="s">
        <v>58</v>
      </c>
      <c r="B1013" s="167" t="s">
        <v>14962</v>
      </c>
      <c r="C1013" s="167" t="s">
        <v>14961</v>
      </c>
      <c r="D1013" t="s">
        <v>12378</v>
      </c>
      <c r="E1013" t="s">
        <v>12379</v>
      </c>
      <c r="F1013" t="s">
        <v>28223</v>
      </c>
      <c r="G1013" s="150">
        <v>0.99790000000000001</v>
      </c>
      <c r="H1013" s="150">
        <v>1</v>
      </c>
      <c r="I1013" s="149">
        <v>0.50919250000000005</v>
      </c>
      <c r="J1013" s="111">
        <v>41761</v>
      </c>
      <c r="K1013" s="111">
        <v>41590</v>
      </c>
      <c r="L1013" s="111">
        <v>42089</v>
      </c>
      <c r="M1013" s="111">
        <v>43130</v>
      </c>
      <c r="N1013" t="s">
        <v>12111</v>
      </c>
      <c r="O1013" t="s">
        <v>14963</v>
      </c>
      <c r="P1013" t="s">
        <v>14964</v>
      </c>
    </row>
    <row r="1014" spans="1:16" x14ac:dyDescent="0.25">
      <c r="A1014" t="s">
        <v>57</v>
      </c>
      <c r="B1014" s="167" t="s">
        <v>14965</v>
      </c>
      <c r="C1014" s="167" t="s">
        <v>12608</v>
      </c>
      <c r="D1014" t="s">
        <v>12378</v>
      </c>
      <c r="E1014" t="s">
        <v>12379</v>
      </c>
      <c r="F1014" t="s">
        <v>1954</v>
      </c>
      <c r="G1014" s="150">
        <v>0.05</v>
      </c>
      <c r="H1014" s="150">
        <v>0.2</v>
      </c>
      <c r="I1014" s="149">
        <v>0.50945817000000004</v>
      </c>
      <c r="J1014" s="111">
        <v>41526</v>
      </c>
      <c r="K1014" s="111">
        <v>41526</v>
      </c>
      <c r="L1014" s="111">
        <v>42099</v>
      </c>
      <c r="M1014" s="111">
        <v>43158</v>
      </c>
      <c r="N1014" t="s">
        <v>12111</v>
      </c>
      <c r="O1014" t="s">
        <v>14966</v>
      </c>
      <c r="P1014" t="s">
        <v>14967</v>
      </c>
    </row>
    <row r="1015" spans="1:16" x14ac:dyDescent="0.25">
      <c r="A1015" t="s">
        <v>48</v>
      </c>
      <c r="B1015" s="167" t="s">
        <v>13979</v>
      </c>
      <c r="C1015" s="167" t="s">
        <v>14968</v>
      </c>
      <c r="D1015" t="s">
        <v>12378</v>
      </c>
      <c r="E1015" t="s">
        <v>12379</v>
      </c>
      <c r="F1015" t="s">
        <v>28227</v>
      </c>
      <c r="G1015" s="150">
        <v>0.29149999999999998</v>
      </c>
      <c r="H1015" s="150">
        <v>0.501</v>
      </c>
      <c r="I1015" s="149">
        <v>0.49709245000000002</v>
      </c>
      <c r="J1015" s="111">
        <v>41797</v>
      </c>
      <c r="K1015" s="111">
        <v>41555</v>
      </c>
      <c r="L1015" s="111">
        <v>42236</v>
      </c>
      <c r="M1015" s="111">
        <v>43311</v>
      </c>
      <c r="N1015" t="s">
        <v>12111</v>
      </c>
      <c r="O1015" t="s">
        <v>14969</v>
      </c>
      <c r="P1015" t="s">
        <v>14970</v>
      </c>
    </row>
    <row r="1016" spans="1:16" x14ac:dyDescent="0.25">
      <c r="A1016" t="s">
        <v>56</v>
      </c>
      <c r="B1016" s="167" t="s">
        <v>13712</v>
      </c>
      <c r="C1016" s="167" t="s">
        <v>12608</v>
      </c>
      <c r="D1016" t="s">
        <v>12378</v>
      </c>
      <c r="E1016" t="s">
        <v>12379</v>
      </c>
      <c r="F1016" t="s">
        <v>1954</v>
      </c>
      <c r="G1016" s="150">
        <v>0.65529999999999999</v>
      </c>
      <c r="H1016" s="150">
        <v>0.75</v>
      </c>
      <c r="I1016" s="149">
        <v>0.50985427000000005</v>
      </c>
      <c r="J1016" s="111">
        <v>41816</v>
      </c>
      <c r="K1016" s="111">
        <v>41442</v>
      </c>
      <c r="L1016" s="111">
        <v>42106</v>
      </c>
      <c r="M1016" s="111">
        <v>43159</v>
      </c>
      <c r="N1016" t="s">
        <v>12111</v>
      </c>
      <c r="O1016" t="s">
        <v>14971</v>
      </c>
      <c r="P1016" t="s">
        <v>14972</v>
      </c>
    </row>
    <row r="1017" spans="1:16" x14ac:dyDescent="0.25">
      <c r="A1017" t="s">
        <v>46</v>
      </c>
      <c r="B1017" s="167" t="s">
        <v>14000</v>
      </c>
      <c r="C1017" s="167" t="s">
        <v>14973</v>
      </c>
      <c r="D1017" t="s">
        <v>12378</v>
      </c>
      <c r="E1017" t="s">
        <v>12379</v>
      </c>
      <c r="F1017" t="s">
        <v>28224</v>
      </c>
      <c r="G1017" s="150">
        <v>0.62070000000000003</v>
      </c>
      <c r="H1017" s="150">
        <v>0.5</v>
      </c>
      <c r="I1017" s="149">
        <v>0.50986914000000005</v>
      </c>
      <c r="J1017" s="111">
        <v>41624</v>
      </c>
      <c r="K1017" s="111">
        <v>41436</v>
      </c>
      <c r="L1017" s="111">
        <v>42089</v>
      </c>
      <c r="M1017" s="111">
        <v>43238</v>
      </c>
      <c r="N1017" t="s">
        <v>12111</v>
      </c>
      <c r="O1017" t="s">
        <v>14974</v>
      </c>
      <c r="P1017" t="s">
        <v>14975</v>
      </c>
    </row>
    <row r="1018" spans="1:16" x14ac:dyDescent="0.25">
      <c r="A1018" t="s">
        <v>60</v>
      </c>
      <c r="B1018" s="167" t="s">
        <v>12275</v>
      </c>
      <c r="C1018" s="167" t="s">
        <v>14976</v>
      </c>
      <c r="D1018" t="s">
        <v>12378</v>
      </c>
      <c r="E1018" t="s">
        <v>12379</v>
      </c>
      <c r="F1018" t="s">
        <v>1954</v>
      </c>
      <c r="G1018" s="150">
        <v>0.82530000000000003</v>
      </c>
      <c r="H1018" s="150">
        <v>0.2</v>
      </c>
      <c r="I1018" s="149">
        <v>0.32891935999999999</v>
      </c>
      <c r="J1018" s="111">
        <v>41850</v>
      </c>
      <c r="K1018" s="111">
        <v>41841</v>
      </c>
      <c r="L1018" s="111">
        <v>41994</v>
      </c>
      <c r="M1018" s="111">
        <v>43180</v>
      </c>
      <c r="N1018" t="s">
        <v>11802</v>
      </c>
      <c r="O1018" t="s">
        <v>14977</v>
      </c>
      <c r="P1018" t="s">
        <v>14978</v>
      </c>
    </row>
    <row r="1019" spans="1:16" x14ac:dyDescent="0.25">
      <c r="A1019" t="s">
        <v>60</v>
      </c>
      <c r="B1019" s="167" t="s">
        <v>14980</v>
      </c>
      <c r="C1019" s="167" t="s">
        <v>14979</v>
      </c>
      <c r="D1019" t="s">
        <v>12378</v>
      </c>
      <c r="E1019" t="s">
        <v>12379</v>
      </c>
      <c r="F1019" t="s">
        <v>1954</v>
      </c>
      <c r="G1019" s="150">
        <v>0.52259999999999995</v>
      </c>
      <c r="H1019" s="150">
        <v>0.2</v>
      </c>
      <c r="I1019" s="149">
        <v>0.49443171000000002</v>
      </c>
      <c r="J1019" s="111">
        <v>42086</v>
      </c>
      <c r="K1019" s="111">
        <v>42058</v>
      </c>
      <c r="L1019" s="111">
        <v>41994</v>
      </c>
      <c r="M1019" s="111">
        <v>43180</v>
      </c>
      <c r="N1019" t="s">
        <v>11802</v>
      </c>
      <c r="O1019" t="s">
        <v>14981</v>
      </c>
      <c r="P1019" t="s">
        <v>14982</v>
      </c>
    </row>
    <row r="1020" spans="1:16" x14ac:dyDescent="0.25">
      <c r="A1020" t="s">
        <v>60</v>
      </c>
      <c r="B1020" s="167" t="s">
        <v>12180</v>
      </c>
      <c r="C1020" s="167" t="s">
        <v>14983</v>
      </c>
      <c r="D1020" t="s">
        <v>12378</v>
      </c>
      <c r="E1020" t="s">
        <v>12379</v>
      </c>
      <c r="F1020" t="s">
        <v>1954</v>
      </c>
      <c r="G1020" s="150">
        <v>0.25619999999999998</v>
      </c>
      <c r="H1020" s="150">
        <v>0.2</v>
      </c>
      <c r="I1020" s="149">
        <v>0.32891935999999999</v>
      </c>
      <c r="J1020" s="111">
        <v>42082</v>
      </c>
      <c r="K1020" s="111">
        <v>42051</v>
      </c>
      <c r="L1020" s="111">
        <v>41994</v>
      </c>
      <c r="M1020" s="111">
        <v>43180</v>
      </c>
      <c r="N1020" t="s">
        <v>11802</v>
      </c>
      <c r="O1020" t="s">
        <v>14984</v>
      </c>
      <c r="P1020" t="s">
        <v>14985</v>
      </c>
    </row>
    <row r="1021" spans="1:16" x14ac:dyDescent="0.25">
      <c r="A1021" t="s">
        <v>60</v>
      </c>
      <c r="B1021" s="167" t="s">
        <v>12275</v>
      </c>
      <c r="C1021" s="167" t="s">
        <v>12608</v>
      </c>
      <c r="D1021" t="s">
        <v>12378</v>
      </c>
      <c r="E1021" t="s">
        <v>12379</v>
      </c>
      <c r="F1021" t="s">
        <v>1954</v>
      </c>
      <c r="G1021" s="150">
        <v>0.49709999999999999</v>
      </c>
      <c r="H1021" s="150">
        <v>0.2</v>
      </c>
      <c r="I1021" s="149">
        <v>0.32891935999999999</v>
      </c>
      <c r="J1021" s="111">
        <v>41850</v>
      </c>
      <c r="K1021" s="111">
        <v>41841</v>
      </c>
      <c r="L1021" s="111">
        <v>41994</v>
      </c>
      <c r="M1021" s="111">
        <v>43180</v>
      </c>
      <c r="N1021" t="s">
        <v>11802</v>
      </c>
      <c r="O1021" t="s">
        <v>14986</v>
      </c>
      <c r="P1021" t="s">
        <v>14987</v>
      </c>
    </row>
    <row r="1022" spans="1:16" x14ac:dyDescent="0.25">
      <c r="A1022" t="s">
        <v>56</v>
      </c>
      <c r="B1022" s="167" t="s">
        <v>12594</v>
      </c>
      <c r="C1022" s="167" t="s">
        <v>14988</v>
      </c>
      <c r="D1022" t="s">
        <v>12378</v>
      </c>
      <c r="E1022" t="s">
        <v>12379</v>
      </c>
      <c r="F1022" t="s">
        <v>28227</v>
      </c>
      <c r="G1022" s="150">
        <v>0.86120000000000008</v>
      </c>
      <c r="H1022" s="150">
        <v>0.15</v>
      </c>
      <c r="I1022" s="149">
        <v>0.27738274000000002</v>
      </c>
      <c r="J1022" s="111">
        <v>41913</v>
      </c>
      <c r="K1022" s="111">
        <v>41820</v>
      </c>
      <c r="L1022" s="111">
        <v>41994</v>
      </c>
      <c r="M1022" s="111">
        <v>43281</v>
      </c>
      <c r="N1022" t="s">
        <v>11802</v>
      </c>
      <c r="O1022" t="s">
        <v>14989</v>
      </c>
      <c r="P1022" t="s">
        <v>14990</v>
      </c>
    </row>
    <row r="1023" spans="1:16" x14ac:dyDescent="0.25">
      <c r="A1023" t="s">
        <v>56</v>
      </c>
      <c r="B1023" s="167" t="s">
        <v>14992</v>
      </c>
      <c r="C1023" s="167" t="s">
        <v>14991</v>
      </c>
      <c r="D1023" t="s">
        <v>12378</v>
      </c>
      <c r="E1023" t="s">
        <v>12379</v>
      </c>
      <c r="F1023" t="s">
        <v>28223</v>
      </c>
      <c r="G1023" s="150">
        <v>0.89469999999999994</v>
      </c>
      <c r="H1023" s="150">
        <v>0.15</v>
      </c>
      <c r="I1023" s="149">
        <v>0.27738274000000002</v>
      </c>
      <c r="J1023" s="111">
        <v>41884</v>
      </c>
      <c r="K1023" s="111">
        <v>41820</v>
      </c>
      <c r="L1023" s="111">
        <v>41994</v>
      </c>
      <c r="M1023" s="111">
        <v>43281</v>
      </c>
      <c r="N1023" t="s">
        <v>11802</v>
      </c>
      <c r="O1023" t="s">
        <v>14993</v>
      </c>
      <c r="P1023" t="s">
        <v>14994</v>
      </c>
    </row>
    <row r="1024" spans="1:16" x14ac:dyDescent="0.25">
      <c r="A1024" t="s">
        <v>56</v>
      </c>
      <c r="B1024" s="167" t="s">
        <v>14996</v>
      </c>
      <c r="C1024" s="167" t="s">
        <v>14995</v>
      </c>
      <c r="D1024" t="s">
        <v>12378</v>
      </c>
      <c r="E1024" t="s">
        <v>12379</v>
      </c>
      <c r="F1024" t="s">
        <v>28223</v>
      </c>
      <c r="G1024" s="150">
        <v>1.5800000000000002E-2</v>
      </c>
      <c r="H1024" s="150">
        <v>0.5</v>
      </c>
      <c r="I1024" s="149">
        <v>0.50978979999999996</v>
      </c>
      <c r="J1024" s="111">
        <v>41884</v>
      </c>
      <c r="K1024" s="111">
        <v>41820</v>
      </c>
      <c r="L1024" s="111">
        <v>41994</v>
      </c>
      <c r="M1024" s="111">
        <v>43281</v>
      </c>
      <c r="N1024" t="s">
        <v>11802</v>
      </c>
      <c r="O1024" t="s">
        <v>14997</v>
      </c>
      <c r="P1024" t="s">
        <v>14998</v>
      </c>
    </row>
    <row r="1025" spans="1:16" x14ac:dyDescent="0.25">
      <c r="A1025" t="s">
        <v>56</v>
      </c>
      <c r="B1025" s="167" t="s">
        <v>15000</v>
      </c>
      <c r="C1025" s="167" t="s">
        <v>14999</v>
      </c>
      <c r="D1025" t="s">
        <v>12378</v>
      </c>
      <c r="E1025" t="s">
        <v>12379</v>
      </c>
      <c r="F1025" t="s">
        <v>28227</v>
      </c>
      <c r="G1025" s="150">
        <v>0.94129999999999991</v>
      </c>
      <c r="H1025" s="150">
        <v>0.15</v>
      </c>
      <c r="I1025" s="149">
        <v>0.27738274000000002</v>
      </c>
      <c r="J1025" s="111">
        <v>41883</v>
      </c>
      <c r="K1025" s="111">
        <v>41820</v>
      </c>
      <c r="L1025" s="111">
        <v>41994</v>
      </c>
      <c r="M1025" s="111">
        <v>43281</v>
      </c>
      <c r="N1025" t="s">
        <v>11802</v>
      </c>
      <c r="O1025" t="s">
        <v>15001</v>
      </c>
      <c r="P1025" t="s">
        <v>15002</v>
      </c>
    </row>
    <row r="1026" spans="1:16" x14ac:dyDescent="0.25">
      <c r="A1026" t="s">
        <v>56</v>
      </c>
      <c r="B1026" s="167" t="s">
        <v>15004</v>
      </c>
      <c r="C1026" s="167" t="s">
        <v>15003</v>
      </c>
      <c r="D1026" t="s">
        <v>12378</v>
      </c>
      <c r="E1026" t="s">
        <v>12379</v>
      </c>
      <c r="F1026" t="s">
        <v>1954</v>
      </c>
      <c r="G1026" s="150">
        <v>0.2051</v>
      </c>
      <c r="H1026" s="150">
        <v>0.2</v>
      </c>
      <c r="I1026" s="149">
        <v>0.50978979999999996</v>
      </c>
      <c r="J1026" s="111">
        <v>42136</v>
      </c>
      <c r="K1026" s="111">
        <v>41918</v>
      </c>
      <c r="L1026" s="111">
        <v>41994</v>
      </c>
      <c r="M1026" s="111">
        <v>43281</v>
      </c>
      <c r="N1026" t="s">
        <v>11802</v>
      </c>
      <c r="O1026" t="s">
        <v>15005</v>
      </c>
      <c r="P1026" t="s">
        <v>15006</v>
      </c>
    </row>
    <row r="1027" spans="1:16" x14ac:dyDescent="0.25">
      <c r="A1027" t="s">
        <v>53</v>
      </c>
      <c r="B1027" s="167" t="s">
        <v>15008</v>
      </c>
      <c r="C1027" s="167" t="s">
        <v>15007</v>
      </c>
      <c r="D1027" t="s">
        <v>12378</v>
      </c>
      <c r="E1027" t="s">
        <v>12379</v>
      </c>
      <c r="F1027" t="s">
        <v>28224</v>
      </c>
      <c r="G1027" s="150">
        <v>0.40020000000000006</v>
      </c>
      <c r="H1027" s="150">
        <v>0.5</v>
      </c>
      <c r="I1027" s="149">
        <v>0.16433687</v>
      </c>
      <c r="J1027" s="111">
        <v>41990</v>
      </c>
      <c r="K1027" s="111">
        <v>41907</v>
      </c>
      <c r="L1027" s="111">
        <v>41994</v>
      </c>
      <c r="M1027" s="111">
        <v>43190</v>
      </c>
      <c r="N1027" t="s">
        <v>11802</v>
      </c>
      <c r="O1027" t="s">
        <v>15009</v>
      </c>
      <c r="P1027" t="s">
        <v>15010</v>
      </c>
    </row>
    <row r="1028" spans="1:16" x14ac:dyDescent="0.25">
      <c r="A1028" t="s">
        <v>53</v>
      </c>
      <c r="B1028" s="167" t="s">
        <v>15012</v>
      </c>
      <c r="C1028" s="167" t="s">
        <v>15011</v>
      </c>
      <c r="D1028" t="s">
        <v>12378</v>
      </c>
      <c r="E1028" t="s">
        <v>12379</v>
      </c>
      <c r="F1028" t="s">
        <v>28224</v>
      </c>
      <c r="G1028" s="150">
        <v>0.19989999999999999</v>
      </c>
      <c r="H1028" s="150">
        <v>0.2</v>
      </c>
      <c r="I1028" s="149">
        <v>0.24520665999999999</v>
      </c>
      <c r="J1028" s="111">
        <v>42044</v>
      </c>
      <c r="K1028" s="111">
        <v>41976</v>
      </c>
      <c r="L1028" s="111">
        <v>41994</v>
      </c>
      <c r="M1028" s="111">
        <v>43190</v>
      </c>
      <c r="N1028" t="s">
        <v>11802</v>
      </c>
      <c r="O1028" t="s">
        <v>15013</v>
      </c>
      <c r="P1028" t="s">
        <v>15014</v>
      </c>
    </row>
    <row r="1029" spans="1:16" x14ac:dyDescent="0.25">
      <c r="A1029" t="s">
        <v>53</v>
      </c>
      <c r="B1029" s="167" t="s">
        <v>15016</v>
      </c>
      <c r="C1029" s="167" t="s">
        <v>15015</v>
      </c>
      <c r="D1029" t="s">
        <v>12378</v>
      </c>
      <c r="E1029" t="s">
        <v>12379</v>
      </c>
      <c r="F1029" t="s">
        <v>28224</v>
      </c>
      <c r="G1029" s="150">
        <v>0.44340000000000002</v>
      </c>
      <c r="H1029" s="150">
        <v>0.8</v>
      </c>
      <c r="I1029" s="149">
        <v>0.35499999999999998</v>
      </c>
      <c r="J1029" s="111">
        <v>41887</v>
      </c>
      <c r="K1029" s="111">
        <v>41730</v>
      </c>
      <c r="L1029" s="111">
        <v>41994</v>
      </c>
      <c r="M1029" s="111">
        <v>43190</v>
      </c>
      <c r="N1029" t="s">
        <v>11802</v>
      </c>
      <c r="O1029" t="s">
        <v>15017</v>
      </c>
      <c r="P1029" t="s">
        <v>15018</v>
      </c>
    </row>
    <row r="1030" spans="1:16" x14ac:dyDescent="0.25">
      <c r="A1030" t="s">
        <v>53</v>
      </c>
      <c r="B1030" s="167" t="s">
        <v>15016</v>
      </c>
      <c r="C1030" s="167" t="s">
        <v>15019</v>
      </c>
      <c r="D1030" t="s">
        <v>12378</v>
      </c>
      <c r="E1030" t="s">
        <v>12379</v>
      </c>
      <c r="F1030" t="s">
        <v>28224</v>
      </c>
      <c r="G1030" s="150">
        <v>0.48920000000000002</v>
      </c>
      <c r="H1030" s="150">
        <v>0.2</v>
      </c>
      <c r="I1030" s="149">
        <v>0.35499999999999998</v>
      </c>
      <c r="J1030" s="111">
        <v>41943</v>
      </c>
      <c r="K1030" s="111">
        <v>41733</v>
      </c>
      <c r="L1030" s="111">
        <v>41994</v>
      </c>
      <c r="M1030" s="111">
        <v>43190</v>
      </c>
      <c r="N1030" t="s">
        <v>11802</v>
      </c>
      <c r="O1030" t="s">
        <v>15020</v>
      </c>
      <c r="P1030" t="s">
        <v>15021</v>
      </c>
    </row>
    <row r="1031" spans="1:16" x14ac:dyDescent="0.25">
      <c r="A1031" t="s">
        <v>53</v>
      </c>
      <c r="B1031" s="167" t="s">
        <v>15016</v>
      </c>
      <c r="C1031" s="167" t="s">
        <v>15022</v>
      </c>
      <c r="D1031" t="s">
        <v>12378</v>
      </c>
      <c r="E1031" t="s">
        <v>12379</v>
      </c>
      <c r="F1031" t="s">
        <v>28224</v>
      </c>
      <c r="G1031" s="150">
        <v>0.80069999999999997</v>
      </c>
      <c r="H1031" s="150">
        <v>0.5</v>
      </c>
      <c r="I1031" s="149">
        <v>0.24520665999999999</v>
      </c>
      <c r="J1031" s="111">
        <v>41836</v>
      </c>
      <c r="K1031" s="111">
        <v>41730</v>
      </c>
      <c r="L1031" s="111">
        <v>41994</v>
      </c>
      <c r="M1031" s="111">
        <v>43190</v>
      </c>
      <c r="N1031" t="s">
        <v>11802</v>
      </c>
      <c r="O1031" t="s">
        <v>15023</v>
      </c>
      <c r="P1031" t="s">
        <v>15024</v>
      </c>
    </row>
    <row r="1032" spans="1:16" x14ac:dyDescent="0.25">
      <c r="A1032" t="s">
        <v>61</v>
      </c>
      <c r="B1032" s="167" t="s">
        <v>15026</v>
      </c>
      <c r="C1032" s="167" t="s">
        <v>15025</v>
      </c>
      <c r="D1032" t="s">
        <v>13122</v>
      </c>
      <c r="E1032" t="s">
        <v>12217</v>
      </c>
      <c r="F1032" t="s">
        <v>28223</v>
      </c>
      <c r="G1032" s="150">
        <v>0.99</v>
      </c>
      <c r="H1032" s="150">
        <v>0.75</v>
      </c>
      <c r="I1032" s="149">
        <v>0.2</v>
      </c>
      <c r="J1032" s="111">
        <v>40513</v>
      </c>
      <c r="K1032" s="111">
        <v>41247</v>
      </c>
      <c r="L1032" s="111">
        <v>41363</v>
      </c>
      <c r="M1032" s="111">
        <v>43464</v>
      </c>
      <c r="N1032" t="s">
        <v>12111</v>
      </c>
      <c r="O1032" t="s">
        <v>15027</v>
      </c>
      <c r="P1032" t="s">
        <v>15028</v>
      </c>
    </row>
    <row r="1033" spans="1:16" x14ac:dyDescent="0.25">
      <c r="A1033" t="s">
        <v>53</v>
      </c>
      <c r="B1033" s="167" t="s">
        <v>15030</v>
      </c>
      <c r="C1033" s="167" t="s">
        <v>15029</v>
      </c>
      <c r="D1033" t="s">
        <v>12378</v>
      </c>
      <c r="E1033" t="s">
        <v>12379</v>
      </c>
      <c r="F1033" t="s">
        <v>28224</v>
      </c>
      <c r="G1033" s="150">
        <v>0.51500000000000001</v>
      </c>
      <c r="H1033" s="150">
        <v>0.5</v>
      </c>
      <c r="I1033" s="149">
        <v>0.24520665999999999</v>
      </c>
      <c r="J1033" s="111">
        <v>41890</v>
      </c>
      <c r="K1033" s="111">
        <v>41738</v>
      </c>
      <c r="L1033" s="111">
        <v>41994</v>
      </c>
      <c r="M1033" s="111">
        <v>43190</v>
      </c>
      <c r="N1033" t="s">
        <v>11802</v>
      </c>
      <c r="O1033" t="s">
        <v>15031</v>
      </c>
      <c r="P1033" t="s">
        <v>15032</v>
      </c>
    </row>
    <row r="1034" spans="1:16" x14ac:dyDescent="0.25">
      <c r="A1034" t="s">
        <v>61</v>
      </c>
      <c r="B1034" s="167" t="s">
        <v>15034</v>
      </c>
      <c r="C1034" s="167" t="s">
        <v>15033</v>
      </c>
      <c r="D1034" t="s">
        <v>13122</v>
      </c>
      <c r="E1034" t="s">
        <v>12217</v>
      </c>
      <c r="F1034" t="s">
        <v>11800</v>
      </c>
      <c r="G1034" s="150">
        <v>0.9</v>
      </c>
      <c r="H1034" s="150">
        <v>0.75</v>
      </c>
      <c r="I1034" s="149">
        <v>0.2</v>
      </c>
      <c r="J1034" s="111">
        <v>40513</v>
      </c>
      <c r="K1034" s="111">
        <v>41697</v>
      </c>
      <c r="L1034" s="111">
        <v>41363</v>
      </c>
      <c r="M1034" s="111">
        <v>43464</v>
      </c>
      <c r="N1034" t="s">
        <v>12111</v>
      </c>
      <c r="O1034" t="s">
        <v>15035</v>
      </c>
      <c r="P1034" t="s">
        <v>15036</v>
      </c>
    </row>
    <row r="1035" spans="1:16" x14ac:dyDescent="0.25">
      <c r="A1035" t="s">
        <v>53</v>
      </c>
      <c r="B1035" s="167" t="s">
        <v>15038</v>
      </c>
      <c r="C1035" s="167" t="s">
        <v>15037</v>
      </c>
      <c r="D1035" t="s">
        <v>12378</v>
      </c>
      <c r="E1035" t="s">
        <v>12379</v>
      </c>
      <c r="F1035" t="s">
        <v>28224</v>
      </c>
      <c r="G1035" s="150">
        <v>0.39979999999999999</v>
      </c>
      <c r="H1035" s="150">
        <v>0.5</v>
      </c>
      <c r="I1035" s="149">
        <v>0.35499999999999998</v>
      </c>
      <c r="J1035" s="111">
        <v>41939</v>
      </c>
      <c r="K1035" s="111">
        <v>41793</v>
      </c>
      <c r="L1035" s="111">
        <v>41994</v>
      </c>
      <c r="M1035" s="111">
        <v>43190</v>
      </c>
      <c r="N1035" t="s">
        <v>11802</v>
      </c>
      <c r="O1035" t="s">
        <v>15039</v>
      </c>
      <c r="P1035" t="s">
        <v>15040</v>
      </c>
    </row>
    <row r="1036" spans="1:16" x14ac:dyDescent="0.25">
      <c r="A1036" t="s">
        <v>53</v>
      </c>
      <c r="B1036" s="167" t="s">
        <v>15042</v>
      </c>
      <c r="C1036" s="167" t="s">
        <v>15041</v>
      </c>
      <c r="D1036" t="s">
        <v>12378</v>
      </c>
      <c r="E1036" t="s">
        <v>12379</v>
      </c>
      <c r="F1036" t="s">
        <v>28224</v>
      </c>
      <c r="G1036" s="150">
        <v>0.29339999999999999</v>
      </c>
      <c r="H1036" s="150">
        <v>0.5</v>
      </c>
      <c r="I1036" s="149">
        <v>0.24520665999999999</v>
      </c>
      <c r="J1036" s="111">
        <v>41928</v>
      </c>
      <c r="K1036" s="111">
        <v>41795</v>
      </c>
      <c r="L1036" s="111">
        <v>41994</v>
      </c>
      <c r="M1036" s="111">
        <v>43190</v>
      </c>
      <c r="N1036" t="s">
        <v>11802</v>
      </c>
      <c r="O1036" t="s">
        <v>15043</v>
      </c>
      <c r="P1036" t="s">
        <v>15044</v>
      </c>
    </row>
    <row r="1037" spans="1:16" x14ac:dyDescent="0.25">
      <c r="A1037" t="s">
        <v>53</v>
      </c>
      <c r="B1037" s="167" t="s">
        <v>12863</v>
      </c>
      <c r="C1037" s="167" t="s">
        <v>15045</v>
      </c>
      <c r="D1037" t="s">
        <v>12378</v>
      </c>
      <c r="E1037" t="s">
        <v>12379</v>
      </c>
      <c r="F1037" t="s">
        <v>28228</v>
      </c>
      <c r="G1037" s="150">
        <v>0.61649999999999994</v>
      </c>
      <c r="H1037" s="150">
        <v>0.5</v>
      </c>
      <c r="I1037" s="149">
        <v>0.32729173</v>
      </c>
      <c r="J1037" s="111">
        <v>42026</v>
      </c>
      <c r="K1037" s="111">
        <v>41724</v>
      </c>
      <c r="L1037" s="111">
        <v>41994</v>
      </c>
      <c r="M1037" s="111">
        <v>43190</v>
      </c>
      <c r="N1037" t="s">
        <v>11802</v>
      </c>
      <c r="O1037" t="s">
        <v>15046</v>
      </c>
      <c r="P1037" t="s">
        <v>15047</v>
      </c>
    </row>
    <row r="1038" spans="1:16" x14ac:dyDescent="0.25">
      <c r="A1038" t="s">
        <v>53</v>
      </c>
      <c r="B1038" s="167" t="s">
        <v>15049</v>
      </c>
      <c r="C1038" s="167" t="s">
        <v>15048</v>
      </c>
      <c r="D1038" t="s">
        <v>12378</v>
      </c>
      <c r="E1038" t="s">
        <v>12379</v>
      </c>
      <c r="F1038" t="s">
        <v>28224</v>
      </c>
      <c r="G1038" s="150">
        <v>0.41220000000000001</v>
      </c>
      <c r="H1038" s="150">
        <v>0.2</v>
      </c>
      <c r="I1038" s="149">
        <v>0.32729173</v>
      </c>
      <c r="J1038" s="111">
        <v>42213</v>
      </c>
      <c r="K1038" s="111">
        <v>42213</v>
      </c>
      <c r="L1038" s="111">
        <v>41994</v>
      </c>
      <c r="M1038" s="111">
        <v>43190</v>
      </c>
      <c r="N1038" t="s">
        <v>11802</v>
      </c>
      <c r="O1038" t="s">
        <v>15050</v>
      </c>
      <c r="P1038" t="s">
        <v>15051</v>
      </c>
    </row>
    <row r="1039" spans="1:16" x14ac:dyDescent="0.25">
      <c r="A1039" t="s">
        <v>53</v>
      </c>
      <c r="B1039" s="167" t="s">
        <v>14253</v>
      </c>
      <c r="C1039" s="167" t="s">
        <v>15052</v>
      </c>
      <c r="D1039" t="s">
        <v>12378</v>
      </c>
      <c r="E1039" t="s">
        <v>12379</v>
      </c>
      <c r="F1039" t="s">
        <v>28224</v>
      </c>
      <c r="G1039" s="150">
        <v>0.62439999999999996</v>
      </c>
      <c r="H1039" s="150">
        <v>0.2</v>
      </c>
      <c r="I1039" s="149">
        <v>0.35499999999999998</v>
      </c>
      <c r="J1039" s="111">
        <v>41984</v>
      </c>
      <c r="K1039" s="111">
        <v>41794</v>
      </c>
      <c r="L1039" s="111">
        <v>41994</v>
      </c>
      <c r="M1039" s="111">
        <v>43190</v>
      </c>
      <c r="N1039" t="s">
        <v>11802</v>
      </c>
      <c r="O1039" t="s">
        <v>15053</v>
      </c>
      <c r="P1039" t="s">
        <v>15054</v>
      </c>
    </row>
    <row r="1040" spans="1:16" x14ac:dyDescent="0.25">
      <c r="A1040" t="s">
        <v>53</v>
      </c>
      <c r="B1040" s="167" t="s">
        <v>15056</v>
      </c>
      <c r="C1040" s="167" t="s">
        <v>15055</v>
      </c>
      <c r="D1040" t="s">
        <v>12378</v>
      </c>
      <c r="E1040" t="s">
        <v>12379</v>
      </c>
      <c r="F1040" t="s">
        <v>28224</v>
      </c>
      <c r="G1040" s="150">
        <v>0.54400000000000004</v>
      </c>
      <c r="H1040" s="150">
        <v>0.5</v>
      </c>
      <c r="I1040" s="149">
        <v>0.24520665999999999</v>
      </c>
      <c r="J1040" s="111">
        <v>42313</v>
      </c>
      <c r="K1040" s="111">
        <v>41823</v>
      </c>
      <c r="L1040" s="111">
        <v>41994</v>
      </c>
      <c r="M1040" s="111">
        <v>43190</v>
      </c>
      <c r="N1040" t="s">
        <v>11802</v>
      </c>
      <c r="O1040" t="s">
        <v>15057</v>
      </c>
      <c r="P1040" t="s">
        <v>15058</v>
      </c>
    </row>
    <row r="1041" spans="1:16" x14ac:dyDescent="0.25">
      <c r="A1041" t="s">
        <v>53</v>
      </c>
      <c r="B1041" s="167" t="s">
        <v>15060</v>
      </c>
      <c r="C1041" s="167" t="s">
        <v>15059</v>
      </c>
      <c r="D1041" t="s">
        <v>12378</v>
      </c>
      <c r="E1041" t="s">
        <v>12379</v>
      </c>
      <c r="F1041" t="s">
        <v>28224</v>
      </c>
      <c r="G1041" s="150">
        <v>0.5827</v>
      </c>
      <c r="H1041" s="150">
        <v>1</v>
      </c>
      <c r="I1041" s="149">
        <v>0.16433687</v>
      </c>
      <c r="J1041" s="111">
        <v>41848</v>
      </c>
      <c r="K1041" s="111">
        <v>41732</v>
      </c>
      <c r="L1041" s="111">
        <v>41994</v>
      </c>
      <c r="M1041" s="111">
        <v>43190</v>
      </c>
      <c r="N1041" t="s">
        <v>11802</v>
      </c>
      <c r="O1041" t="s">
        <v>15061</v>
      </c>
      <c r="P1041" t="s">
        <v>15062</v>
      </c>
    </row>
    <row r="1042" spans="1:16" x14ac:dyDescent="0.25">
      <c r="A1042" t="s">
        <v>53</v>
      </c>
      <c r="B1042" s="167" t="s">
        <v>12481</v>
      </c>
      <c r="C1042" s="167" t="s">
        <v>15063</v>
      </c>
      <c r="D1042" t="s">
        <v>12378</v>
      </c>
      <c r="E1042" t="s">
        <v>12379</v>
      </c>
      <c r="F1042" t="s">
        <v>28224</v>
      </c>
      <c r="G1042" s="150">
        <v>0.20039999999999999</v>
      </c>
      <c r="H1042" s="150">
        <v>0.4</v>
      </c>
      <c r="I1042" s="149">
        <v>0.35499999999999998</v>
      </c>
      <c r="J1042" s="111">
        <v>42081</v>
      </c>
      <c r="K1042" s="111">
        <v>41838</v>
      </c>
      <c r="L1042" s="111">
        <v>41994</v>
      </c>
      <c r="M1042" s="111">
        <v>43190</v>
      </c>
      <c r="N1042" t="s">
        <v>11802</v>
      </c>
      <c r="O1042" t="s">
        <v>15064</v>
      </c>
      <c r="P1042" t="s">
        <v>15065</v>
      </c>
    </row>
    <row r="1043" spans="1:16" x14ac:dyDescent="0.25">
      <c r="A1043" t="s">
        <v>53</v>
      </c>
      <c r="B1043" s="167" t="s">
        <v>15067</v>
      </c>
      <c r="C1043" s="167" t="s">
        <v>15066</v>
      </c>
      <c r="D1043" t="s">
        <v>12378</v>
      </c>
      <c r="E1043" t="s">
        <v>12379</v>
      </c>
      <c r="F1043" t="s">
        <v>28224</v>
      </c>
      <c r="G1043" s="150">
        <v>0.62159999999999993</v>
      </c>
      <c r="H1043" s="150">
        <v>0.5</v>
      </c>
      <c r="I1043" s="149">
        <v>0.35499999999999998</v>
      </c>
      <c r="J1043" s="111">
        <v>41961</v>
      </c>
      <c r="K1043" s="111">
        <v>41942</v>
      </c>
      <c r="L1043" s="111">
        <v>41994</v>
      </c>
      <c r="M1043" s="111">
        <v>43190</v>
      </c>
      <c r="N1043" t="s">
        <v>11802</v>
      </c>
      <c r="O1043" t="s">
        <v>15068</v>
      </c>
      <c r="P1043" t="s">
        <v>15069</v>
      </c>
    </row>
    <row r="1044" spans="1:16" x14ac:dyDescent="0.25">
      <c r="A1044" t="s">
        <v>53</v>
      </c>
      <c r="B1044" s="167" t="s">
        <v>15071</v>
      </c>
      <c r="C1044" s="167" t="s">
        <v>15070</v>
      </c>
      <c r="D1044" t="s">
        <v>12378</v>
      </c>
      <c r="E1044" t="s">
        <v>12379</v>
      </c>
      <c r="F1044" t="s">
        <v>28224</v>
      </c>
      <c r="G1044" s="150">
        <v>0.60150000000000003</v>
      </c>
      <c r="H1044" s="150">
        <v>0.2</v>
      </c>
      <c r="I1044" s="149">
        <v>0.35499999999999998</v>
      </c>
      <c r="J1044" s="111">
        <v>42130</v>
      </c>
      <c r="K1044" s="111">
        <v>41751</v>
      </c>
      <c r="L1044" s="111">
        <v>41994</v>
      </c>
      <c r="M1044" s="111">
        <v>43190</v>
      </c>
      <c r="N1044" t="s">
        <v>11802</v>
      </c>
      <c r="O1044" t="s">
        <v>15072</v>
      </c>
      <c r="P1044" t="s">
        <v>15073</v>
      </c>
    </row>
    <row r="1045" spans="1:16" x14ac:dyDescent="0.25">
      <c r="A1045" t="s">
        <v>53</v>
      </c>
      <c r="B1045" s="167" t="s">
        <v>15075</v>
      </c>
      <c r="C1045" s="167" t="s">
        <v>15074</v>
      </c>
      <c r="D1045" t="s">
        <v>12378</v>
      </c>
      <c r="E1045" t="s">
        <v>12379</v>
      </c>
      <c r="F1045" t="s">
        <v>28224</v>
      </c>
      <c r="G1045" s="150">
        <v>0.40450000000000003</v>
      </c>
      <c r="H1045" s="150">
        <v>0.2</v>
      </c>
      <c r="I1045" s="149">
        <v>0.32729173</v>
      </c>
      <c r="J1045" s="111">
        <v>41961</v>
      </c>
      <c r="K1045" s="111">
        <v>41901</v>
      </c>
      <c r="L1045" s="111">
        <v>41994</v>
      </c>
      <c r="M1045" s="111">
        <v>43190</v>
      </c>
      <c r="N1045" t="s">
        <v>11802</v>
      </c>
      <c r="O1045" t="s">
        <v>15076</v>
      </c>
      <c r="P1045" t="s">
        <v>15077</v>
      </c>
    </row>
    <row r="1046" spans="1:16" x14ac:dyDescent="0.25">
      <c r="A1046" t="s">
        <v>53</v>
      </c>
      <c r="B1046" s="167" t="s">
        <v>15008</v>
      </c>
      <c r="C1046" s="167" t="s">
        <v>15078</v>
      </c>
      <c r="D1046" t="s">
        <v>12378</v>
      </c>
      <c r="E1046" t="s">
        <v>12379</v>
      </c>
      <c r="F1046" t="s">
        <v>28224</v>
      </c>
      <c r="G1046" s="150">
        <v>0.40009999999999996</v>
      </c>
      <c r="H1046" s="150">
        <v>0.5</v>
      </c>
      <c r="I1046" s="149">
        <v>0.16433687</v>
      </c>
      <c r="J1046" s="111">
        <v>41990</v>
      </c>
      <c r="K1046" s="111">
        <v>41906</v>
      </c>
      <c r="L1046" s="111">
        <v>41994</v>
      </c>
      <c r="M1046" s="111">
        <v>43190</v>
      </c>
      <c r="N1046" t="s">
        <v>11802</v>
      </c>
      <c r="O1046" t="s">
        <v>15079</v>
      </c>
      <c r="P1046" t="s">
        <v>15080</v>
      </c>
    </row>
    <row r="1047" spans="1:16" x14ac:dyDescent="0.25">
      <c r="A1047" t="s">
        <v>53</v>
      </c>
      <c r="B1047" s="167" t="s">
        <v>15038</v>
      </c>
      <c r="C1047" s="167" t="s">
        <v>15081</v>
      </c>
      <c r="D1047" t="s">
        <v>12378</v>
      </c>
      <c r="E1047" t="s">
        <v>12379</v>
      </c>
      <c r="F1047" t="s">
        <v>28224</v>
      </c>
      <c r="G1047" s="150">
        <v>0.2</v>
      </c>
      <c r="H1047" s="150">
        <v>0.2</v>
      </c>
      <c r="I1047" s="149">
        <v>0.16433687</v>
      </c>
      <c r="J1047" s="111">
        <v>41988</v>
      </c>
      <c r="K1047" s="111">
        <v>41956</v>
      </c>
      <c r="L1047" s="111">
        <v>41994</v>
      </c>
      <c r="M1047" s="111">
        <v>43190</v>
      </c>
      <c r="N1047" t="s">
        <v>11802</v>
      </c>
      <c r="O1047" t="s">
        <v>15082</v>
      </c>
      <c r="P1047" t="s">
        <v>15083</v>
      </c>
    </row>
    <row r="1048" spans="1:16" x14ac:dyDescent="0.25">
      <c r="A1048" t="s">
        <v>53</v>
      </c>
      <c r="B1048" s="167" t="s">
        <v>15085</v>
      </c>
      <c r="C1048" s="167" t="s">
        <v>15084</v>
      </c>
      <c r="D1048" t="s">
        <v>12378</v>
      </c>
      <c r="E1048" t="s">
        <v>12379</v>
      </c>
      <c r="F1048" t="s">
        <v>28224</v>
      </c>
      <c r="G1048" s="150">
        <v>0.39829999999999999</v>
      </c>
      <c r="H1048" s="150">
        <v>0.5</v>
      </c>
      <c r="I1048" s="149">
        <v>0.24520665999999999</v>
      </c>
      <c r="J1048" s="111">
        <v>41787</v>
      </c>
      <c r="K1048" s="111">
        <v>41733</v>
      </c>
      <c r="L1048" s="111">
        <v>41994</v>
      </c>
      <c r="M1048" s="111">
        <v>43190</v>
      </c>
      <c r="N1048" t="s">
        <v>11802</v>
      </c>
      <c r="O1048" t="s">
        <v>15086</v>
      </c>
      <c r="P1048" t="s">
        <v>15087</v>
      </c>
    </row>
    <row r="1049" spans="1:16" x14ac:dyDescent="0.25">
      <c r="A1049" t="s">
        <v>53</v>
      </c>
      <c r="B1049" s="167" t="s">
        <v>15089</v>
      </c>
      <c r="C1049" s="167" t="s">
        <v>15088</v>
      </c>
      <c r="D1049" t="s">
        <v>12378</v>
      </c>
      <c r="E1049" t="s">
        <v>12379</v>
      </c>
      <c r="F1049" t="s">
        <v>28224</v>
      </c>
      <c r="G1049" s="150">
        <v>0.20050000000000001</v>
      </c>
      <c r="H1049" s="150">
        <v>0.70109999999999995</v>
      </c>
      <c r="I1049" s="149">
        <v>0.24520665999999999</v>
      </c>
      <c r="J1049" t="s">
        <v>1954</v>
      </c>
      <c r="K1049" s="111">
        <v>41724</v>
      </c>
      <c r="L1049" s="111">
        <v>41994</v>
      </c>
      <c r="M1049" s="111">
        <v>43190</v>
      </c>
      <c r="N1049" t="s">
        <v>11802</v>
      </c>
      <c r="O1049" t="s">
        <v>15090</v>
      </c>
      <c r="P1049" t="s">
        <v>15091</v>
      </c>
    </row>
    <row r="1050" spans="1:16" x14ac:dyDescent="0.25">
      <c r="A1050" t="s">
        <v>52</v>
      </c>
      <c r="B1050" s="167" t="s">
        <v>15093</v>
      </c>
      <c r="C1050" s="167" t="s">
        <v>15092</v>
      </c>
      <c r="D1050" t="s">
        <v>12378</v>
      </c>
      <c r="E1050" t="s">
        <v>12379</v>
      </c>
      <c r="F1050" t="s">
        <v>28225</v>
      </c>
      <c r="G1050" s="150">
        <v>0.56399999999999995</v>
      </c>
      <c r="H1050" s="150">
        <v>0.2</v>
      </c>
      <c r="I1050" s="149">
        <v>0.50904358000000005</v>
      </c>
      <c r="J1050" t="s">
        <v>1954</v>
      </c>
      <c r="K1050" s="111">
        <v>43070</v>
      </c>
      <c r="L1050" s="111">
        <v>41994</v>
      </c>
      <c r="M1050" s="111">
        <v>43130</v>
      </c>
      <c r="N1050" t="s">
        <v>11802</v>
      </c>
      <c r="O1050" t="s">
        <v>15094</v>
      </c>
      <c r="P1050" t="s">
        <v>15095</v>
      </c>
    </row>
    <row r="1051" spans="1:16" x14ac:dyDescent="0.25">
      <c r="A1051" t="s">
        <v>52</v>
      </c>
      <c r="B1051" s="167" t="s">
        <v>15097</v>
      </c>
      <c r="C1051" s="167" t="s">
        <v>15096</v>
      </c>
      <c r="D1051" t="s">
        <v>12378</v>
      </c>
      <c r="E1051" t="s">
        <v>12379</v>
      </c>
      <c r="F1051" t="s">
        <v>28225</v>
      </c>
      <c r="G1051" s="150">
        <v>0.74709999999999999</v>
      </c>
      <c r="H1051" s="150">
        <v>0.45</v>
      </c>
      <c r="I1051" s="149">
        <v>0.50904358000000005</v>
      </c>
      <c r="J1051" t="s">
        <v>1954</v>
      </c>
      <c r="K1051" s="111">
        <v>43070</v>
      </c>
      <c r="L1051" s="111">
        <v>41994</v>
      </c>
      <c r="M1051" s="111">
        <v>43130</v>
      </c>
      <c r="N1051" t="s">
        <v>11802</v>
      </c>
      <c r="O1051" t="s">
        <v>15098</v>
      </c>
      <c r="P1051" t="s">
        <v>15099</v>
      </c>
    </row>
    <row r="1052" spans="1:16" x14ac:dyDescent="0.25">
      <c r="A1052" t="s">
        <v>48</v>
      </c>
      <c r="B1052" s="167" t="s">
        <v>15101</v>
      </c>
      <c r="C1052" s="167" t="s">
        <v>15100</v>
      </c>
      <c r="D1052" t="s">
        <v>12378</v>
      </c>
      <c r="E1052" t="s">
        <v>12379</v>
      </c>
      <c r="F1052" t="s">
        <v>28224</v>
      </c>
      <c r="G1052" s="150">
        <v>0.66010000000000002</v>
      </c>
      <c r="H1052" s="150">
        <v>0.75</v>
      </c>
      <c r="I1052" s="149">
        <v>0.50960103000000001</v>
      </c>
      <c r="J1052" s="111">
        <v>41894</v>
      </c>
      <c r="K1052" s="111">
        <v>41844</v>
      </c>
      <c r="L1052" s="111">
        <v>41994</v>
      </c>
      <c r="M1052" s="111">
        <v>43358</v>
      </c>
      <c r="N1052" t="s">
        <v>11802</v>
      </c>
      <c r="O1052" t="s">
        <v>15102</v>
      </c>
      <c r="P1052" t="s">
        <v>15103</v>
      </c>
    </row>
    <row r="1053" spans="1:16" x14ac:dyDescent="0.25">
      <c r="A1053" t="s">
        <v>48</v>
      </c>
      <c r="B1053" s="167" t="s">
        <v>15105</v>
      </c>
      <c r="C1053" s="167" t="s">
        <v>15104</v>
      </c>
      <c r="D1053" t="s">
        <v>12378</v>
      </c>
      <c r="E1053" t="s">
        <v>12379</v>
      </c>
      <c r="F1053" t="s">
        <v>28224</v>
      </c>
      <c r="G1053" s="150">
        <v>0.3453</v>
      </c>
      <c r="H1053" s="150">
        <v>0.5</v>
      </c>
      <c r="I1053" s="149">
        <v>0.50960015000000003</v>
      </c>
      <c r="J1053" s="111">
        <v>41894</v>
      </c>
      <c r="K1053" s="111">
        <v>41844</v>
      </c>
      <c r="L1053" s="111">
        <v>41994</v>
      </c>
      <c r="M1053" s="111">
        <v>43358</v>
      </c>
      <c r="N1053" t="s">
        <v>11802</v>
      </c>
      <c r="O1053" t="s">
        <v>15106</v>
      </c>
      <c r="P1053" t="s">
        <v>15107</v>
      </c>
    </row>
    <row r="1054" spans="1:16" x14ac:dyDescent="0.25">
      <c r="A1054" t="s">
        <v>48</v>
      </c>
      <c r="B1054" s="167" t="s">
        <v>15109</v>
      </c>
      <c r="C1054" s="167" t="s">
        <v>15108</v>
      </c>
      <c r="D1054" t="s">
        <v>12378</v>
      </c>
      <c r="E1054" t="s">
        <v>12379</v>
      </c>
      <c r="F1054" t="s">
        <v>28224</v>
      </c>
      <c r="G1054" s="150">
        <v>0.64849999999999997</v>
      </c>
      <c r="H1054" s="150">
        <v>0.5</v>
      </c>
      <c r="I1054" s="149">
        <v>0.50960015000000003</v>
      </c>
      <c r="J1054" s="111">
        <v>41947</v>
      </c>
      <c r="K1054" s="111">
        <v>41844</v>
      </c>
      <c r="L1054" s="111">
        <v>41994</v>
      </c>
      <c r="M1054" s="111">
        <v>43358</v>
      </c>
      <c r="N1054" t="s">
        <v>11802</v>
      </c>
      <c r="O1054" t="s">
        <v>15110</v>
      </c>
      <c r="P1054" t="s">
        <v>15111</v>
      </c>
    </row>
    <row r="1055" spans="1:16" x14ac:dyDescent="0.25">
      <c r="A1055" t="s">
        <v>48</v>
      </c>
      <c r="B1055" s="167" t="s">
        <v>15113</v>
      </c>
      <c r="C1055" s="167" t="s">
        <v>15112</v>
      </c>
      <c r="D1055" t="s">
        <v>12378</v>
      </c>
      <c r="E1055" t="s">
        <v>12379</v>
      </c>
      <c r="F1055" t="s">
        <v>28224</v>
      </c>
      <c r="G1055" s="150">
        <v>0.54299999999999993</v>
      </c>
      <c r="H1055" s="150">
        <v>0.5</v>
      </c>
      <c r="I1055" s="149">
        <v>0.35866572000000002</v>
      </c>
      <c r="J1055" s="111">
        <v>41856</v>
      </c>
      <c r="K1055" s="111">
        <v>41808</v>
      </c>
      <c r="L1055" s="111">
        <v>41994</v>
      </c>
      <c r="M1055" s="111">
        <v>43358</v>
      </c>
      <c r="N1055" t="s">
        <v>11802</v>
      </c>
      <c r="O1055" t="s">
        <v>15114</v>
      </c>
      <c r="P1055" t="s">
        <v>15115</v>
      </c>
    </row>
    <row r="1056" spans="1:16" x14ac:dyDescent="0.25">
      <c r="A1056" t="s">
        <v>48</v>
      </c>
      <c r="B1056" s="167" t="s">
        <v>15117</v>
      </c>
      <c r="C1056" s="167" t="s">
        <v>15116</v>
      </c>
      <c r="D1056" t="s">
        <v>12378</v>
      </c>
      <c r="E1056" t="s">
        <v>12379</v>
      </c>
      <c r="F1056" t="s">
        <v>28224</v>
      </c>
      <c r="G1056" s="150">
        <v>0.10009999999999999</v>
      </c>
      <c r="H1056" s="150">
        <v>0.5</v>
      </c>
      <c r="I1056" s="149">
        <v>0.35866572000000002</v>
      </c>
      <c r="J1056" s="111">
        <v>41945</v>
      </c>
      <c r="K1056" s="111">
        <v>41808</v>
      </c>
      <c r="L1056" s="111">
        <v>41994</v>
      </c>
      <c r="M1056" s="111">
        <v>43358</v>
      </c>
      <c r="N1056" t="s">
        <v>11802</v>
      </c>
      <c r="O1056" t="s">
        <v>15118</v>
      </c>
      <c r="P1056" t="s">
        <v>15119</v>
      </c>
    </row>
    <row r="1057" spans="1:16" x14ac:dyDescent="0.25">
      <c r="A1057" t="s">
        <v>48</v>
      </c>
      <c r="B1057" s="167" t="s">
        <v>15117</v>
      </c>
      <c r="C1057" s="167" t="s">
        <v>15120</v>
      </c>
      <c r="D1057" t="s">
        <v>12378</v>
      </c>
      <c r="E1057" t="s">
        <v>12379</v>
      </c>
      <c r="F1057" t="s">
        <v>28224</v>
      </c>
      <c r="G1057" s="150">
        <v>0.37209999999999999</v>
      </c>
      <c r="H1057" s="150">
        <v>0.5</v>
      </c>
      <c r="I1057" s="149">
        <v>0.50960015000000003</v>
      </c>
      <c r="J1057" s="111">
        <v>41945</v>
      </c>
      <c r="K1057" s="111">
        <v>41808</v>
      </c>
      <c r="L1057" s="111">
        <v>41994</v>
      </c>
      <c r="M1057" s="111">
        <v>43358</v>
      </c>
      <c r="N1057" t="s">
        <v>11802</v>
      </c>
      <c r="O1057" t="s">
        <v>15118</v>
      </c>
      <c r="P1057" t="s">
        <v>15121</v>
      </c>
    </row>
    <row r="1058" spans="1:16" x14ac:dyDescent="0.25">
      <c r="A1058" t="s">
        <v>61</v>
      </c>
      <c r="B1058" s="167" t="s">
        <v>12658</v>
      </c>
      <c r="C1058" s="167" t="s">
        <v>12653</v>
      </c>
      <c r="D1058" t="s">
        <v>12378</v>
      </c>
      <c r="E1058" t="s">
        <v>12379</v>
      </c>
      <c r="F1058" t="s">
        <v>1954</v>
      </c>
      <c r="G1058" s="150">
        <v>0.1741</v>
      </c>
      <c r="H1058" s="150">
        <v>0.2</v>
      </c>
      <c r="I1058" s="149">
        <v>0.18231349999999999</v>
      </c>
      <c r="J1058" s="111">
        <v>42189</v>
      </c>
      <c r="K1058" s="111">
        <v>42146</v>
      </c>
      <c r="L1058" s="111">
        <v>42246</v>
      </c>
      <c r="M1058" s="111">
        <v>43130</v>
      </c>
      <c r="N1058" t="s">
        <v>12111</v>
      </c>
      <c r="O1058" t="s">
        <v>15122</v>
      </c>
      <c r="P1058" t="s">
        <v>15123</v>
      </c>
    </row>
    <row r="1059" spans="1:16" x14ac:dyDescent="0.25">
      <c r="A1059" t="s">
        <v>47</v>
      </c>
      <c r="B1059" s="167" t="s">
        <v>15125</v>
      </c>
      <c r="C1059" s="167" t="s">
        <v>15124</v>
      </c>
      <c r="D1059" t="s">
        <v>12378</v>
      </c>
      <c r="E1059" t="s">
        <v>12379</v>
      </c>
      <c r="F1059" t="s">
        <v>1954</v>
      </c>
      <c r="G1059" s="150">
        <v>0.54079999999999995</v>
      </c>
      <c r="H1059" s="150">
        <v>0.5</v>
      </c>
      <c r="I1059" s="149">
        <v>0.185</v>
      </c>
      <c r="J1059" s="111">
        <v>41996</v>
      </c>
      <c r="K1059" s="111">
        <v>41862</v>
      </c>
      <c r="L1059" s="111">
        <v>42106</v>
      </c>
      <c r="M1059" s="111">
        <v>43188</v>
      </c>
      <c r="N1059" t="s">
        <v>12111</v>
      </c>
      <c r="O1059" t="s">
        <v>15126</v>
      </c>
      <c r="P1059" t="s">
        <v>15127</v>
      </c>
    </row>
    <row r="1060" spans="1:16" x14ac:dyDescent="0.25">
      <c r="A1060" t="s">
        <v>47</v>
      </c>
      <c r="B1060" s="167" t="s">
        <v>15125</v>
      </c>
      <c r="C1060" s="167" t="s">
        <v>12661</v>
      </c>
      <c r="D1060" t="s">
        <v>12378</v>
      </c>
      <c r="E1060" t="s">
        <v>12379</v>
      </c>
      <c r="F1060" t="s">
        <v>1954</v>
      </c>
      <c r="G1060" s="150">
        <v>0.54079999999999995</v>
      </c>
      <c r="H1060" s="150">
        <v>0.5</v>
      </c>
      <c r="I1060" s="149">
        <v>0.185</v>
      </c>
      <c r="J1060" s="111">
        <v>41984</v>
      </c>
      <c r="K1060" s="111">
        <v>41862</v>
      </c>
      <c r="L1060" s="111">
        <v>42106</v>
      </c>
      <c r="M1060" s="111">
        <v>43188</v>
      </c>
      <c r="N1060" t="s">
        <v>12111</v>
      </c>
      <c r="O1060" t="s">
        <v>15128</v>
      </c>
      <c r="P1060" t="s">
        <v>15129</v>
      </c>
    </row>
    <row r="1061" spans="1:16" x14ac:dyDescent="0.25">
      <c r="A1061" t="s">
        <v>47</v>
      </c>
      <c r="B1061" s="167" t="s">
        <v>15125</v>
      </c>
      <c r="C1061" s="167" t="s">
        <v>12653</v>
      </c>
      <c r="D1061" t="s">
        <v>12378</v>
      </c>
      <c r="E1061" t="s">
        <v>12379</v>
      </c>
      <c r="F1061" t="s">
        <v>1954</v>
      </c>
      <c r="G1061" s="150">
        <v>0.54079999999999995</v>
      </c>
      <c r="H1061" s="150">
        <v>0.5</v>
      </c>
      <c r="I1061" s="149">
        <v>0.185</v>
      </c>
      <c r="J1061" s="111">
        <v>41996</v>
      </c>
      <c r="K1061" s="111">
        <v>41862</v>
      </c>
      <c r="L1061" s="111">
        <v>42106</v>
      </c>
      <c r="M1061" s="111">
        <v>43188</v>
      </c>
      <c r="N1061" t="s">
        <v>12111</v>
      </c>
      <c r="O1061" t="s">
        <v>15130</v>
      </c>
      <c r="P1061" t="s">
        <v>15131</v>
      </c>
    </row>
    <row r="1062" spans="1:16" x14ac:dyDescent="0.25">
      <c r="A1062" t="s">
        <v>47</v>
      </c>
      <c r="B1062" s="167" t="s">
        <v>11884</v>
      </c>
      <c r="C1062" s="167" t="s">
        <v>15132</v>
      </c>
      <c r="D1062" t="s">
        <v>12378</v>
      </c>
      <c r="E1062" t="s">
        <v>12379</v>
      </c>
      <c r="F1062" t="s">
        <v>28223</v>
      </c>
      <c r="G1062" s="150">
        <v>0.9234</v>
      </c>
      <c r="H1062" s="150">
        <v>0.86</v>
      </c>
      <c r="I1062" s="149">
        <v>0.23711662999999999</v>
      </c>
      <c r="J1062" s="111">
        <v>41519</v>
      </c>
      <c r="K1062" s="111">
        <v>41487</v>
      </c>
      <c r="L1062" s="111">
        <v>42134</v>
      </c>
      <c r="M1062" s="111">
        <v>43209</v>
      </c>
      <c r="N1062" t="s">
        <v>12111</v>
      </c>
      <c r="O1062" t="s">
        <v>15133</v>
      </c>
      <c r="P1062" t="s">
        <v>15134</v>
      </c>
    </row>
    <row r="1063" spans="1:16" x14ac:dyDescent="0.25">
      <c r="A1063" t="s">
        <v>47</v>
      </c>
      <c r="B1063" s="167" t="s">
        <v>14951</v>
      </c>
      <c r="C1063" s="167" t="s">
        <v>12653</v>
      </c>
      <c r="D1063" t="s">
        <v>12378</v>
      </c>
      <c r="E1063" t="s">
        <v>12379</v>
      </c>
      <c r="F1063" t="s">
        <v>1954</v>
      </c>
      <c r="G1063" s="150">
        <v>0.91239999999999999</v>
      </c>
      <c r="H1063" s="150">
        <v>0.85</v>
      </c>
      <c r="I1063" s="149">
        <v>0.185</v>
      </c>
      <c r="J1063" s="111">
        <v>41839</v>
      </c>
      <c r="K1063" s="111">
        <v>41830</v>
      </c>
      <c r="L1063" s="111">
        <v>42089</v>
      </c>
      <c r="M1063" s="111">
        <v>43158</v>
      </c>
      <c r="N1063" t="s">
        <v>12111</v>
      </c>
      <c r="O1063" t="s">
        <v>15135</v>
      </c>
      <c r="P1063" t="s">
        <v>15136</v>
      </c>
    </row>
    <row r="1064" spans="1:16" x14ac:dyDescent="0.25">
      <c r="A1064" t="s">
        <v>47</v>
      </c>
      <c r="B1064" s="167" t="s">
        <v>13845</v>
      </c>
      <c r="C1064" s="167" t="s">
        <v>12653</v>
      </c>
      <c r="D1064" t="s">
        <v>12378</v>
      </c>
      <c r="E1064" t="s">
        <v>12379</v>
      </c>
      <c r="F1064" t="s">
        <v>1954</v>
      </c>
      <c r="G1064" s="150">
        <v>0.48609999999999998</v>
      </c>
      <c r="H1064" s="150">
        <v>0.75</v>
      </c>
      <c r="I1064" s="149">
        <v>0.185</v>
      </c>
      <c r="J1064" s="111">
        <v>41810</v>
      </c>
      <c r="K1064" s="111">
        <v>41501</v>
      </c>
      <c r="L1064" s="111">
        <v>42089</v>
      </c>
      <c r="M1064" s="111">
        <v>43176</v>
      </c>
      <c r="N1064" t="s">
        <v>12111</v>
      </c>
      <c r="O1064" t="s">
        <v>15137</v>
      </c>
      <c r="P1064" t="s">
        <v>15138</v>
      </c>
    </row>
    <row r="1065" spans="1:16" x14ac:dyDescent="0.25">
      <c r="A1065" t="s">
        <v>48</v>
      </c>
      <c r="B1065" s="167" t="s">
        <v>15139</v>
      </c>
      <c r="C1065" s="167" t="s">
        <v>12653</v>
      </c>
      <c r="D1065" t="s">
        <v>12378</v>
      </c>
      <c r="E1065" t="s">
        <v>12379</v>
      </c>
      <c r="F1065" t="s">
        <v>1954</v>
      </c>
      <c r="G1065" s="150">
        <v>0.49349999999999999</v>
      </c>
      <c r="H1065" s="150">
        <v>0.75</v>
      </c>
      <c r="I1065" s="149">
        <v>0.23409794</v>
      </c>
      <c r="J1065" s="111">
        <v>41628</v>
      </c>
      <c r="K1065" s="111">
        <v>41610</v>
      </c>
      <c r="L1065" s="111">
        <v>42089</v>
      </c>
      <c r="M1065" s="111">
        <v>43151</v>
      </c>
      <c r="N1065" t="s">
        <v>12111</v>
      </c>
      <c r="O1065" t="s">
        <v>15140</v>
      </c>
      <c r="P1065" t="s">
        <v>15141</v>
      </c>
    </row>
    <row r="1066" spans="1:16" x14ac:dyDescent="0.25">
      <c r="A1066" t="s">
        <v>61</v>
      </c>
      <c r="B1066" s="167" t="s">
        <v>15143</v>
      </c>
      <c r="C1066" s="167" t="s">
        <v>15142</v>
      </c>
      <c r="D1066" t="s">
        <v>13122</v>
      </c>
      <c r="E1066" t="s">
        <v>12217</v>
      </c>
      <c r="F1066" t="s">
        <v>28225</v>
      </c>
      <c r="G1066" s="150">
        <v>0.6</v>
      </c>
      <c r="H1066" s="150">
        <v>0.75</v>
      </c>
      <c r="I1066" s="149">
        <v>0.2</v>
      </c>
      <c r="J1066" s="111">
        <v>40513</v>
      </c>
      <c r="K1066" s="111">
        <v>41424</v>
      </c>
      <c r="L1066" s="111">
        <v>41363</v>
      </c>
      <c r="M1066" s="111">
        <v>43464</v>
      </c>
      <c r="N1066" t="s">
        <v>12111</v>
      </c>
      <c r="O1066" t="s">
        <v>15144</v>
      </c>
      <c r="P1066" t="s">
        <v>15145</v>
      </c>
    </row>
    <row r="1067" spans="1:16" x14ac:dyDescent="0.25">
      <c r="A1067" t="s">
        <v>61</v>
      </c>
      <c r="B1067" s="167" t="s">
        <v>15143</v>
      </c>
      <c r="C1067" s="167" t="s">
        <v>15142</v>
      </c>
      <c r="D1067" t="s">
        <v>13122</v>
      </c>
      <c r="E1067" t="s">
        <v>12217</v>
      </c>
      <c r="F1067" t="s">
        <v>28225</v>
      </c>
      <c r="G1067" s="150">
        <v>0.2</v>
      </c>
      <c r="H1067" s="150">
        <v>0.75</v>
      </c>
      <c r="I1067" s="149">
        <v>0.2</v>
      </c>
      <c r="J1067" s="111">
        <v>40513</v>
      </c>
      <c r="K1067" s="111">
        <v>41424</v>
      </c>
      <c r="L1067" s="111">
        <v>41363</v>
      </c>
      <c r="M1067" s="111">
        <v>43464</v>
      </c>
      <c r="N1067" t="s">
        <v>12111</v>
      </c>
      <c r="O1067" t="s">
        <v>15146</v>
      </c>
      <c r="P1067" t="s">
        <v>15147</v>
      </c>
    </row>
    <row r="1068" spans="1:16" x14ac:dyDescent="0.25">
      <c r="A1068" t="s">
        <v>61</v>
      </c>
      <c r="B1068" s="167" t="s">
        <v>15143</v>
      </c>
      <c r="C1068" s="167" t="s">
        <v>15142</v>
      </c>
      <c r="D1068" t="s">
        <v>13122</v>
      </c>
      <c r="E1068" t="s">
        <v>12217</v>
      </c>
      <c r="F1068" t="s">
        <v>28225</v>
      </c>
      <c r="G1068" s="150">
        <v>0.7</v>
      </c>
      <c r="H1068" s="150">
        <v>0.75</v>
      </c>
      <c r="I1068" s="149">
        <v>0.2</v>
      </c>
      <c r="J1068" s="111">
        <v>40513</v>
      </c>
      <c r="K1068" s="111">
        <v>41424</v>
      </c>
      <c r="L1068" s="111">
        <v>41363</v>
      </c>
      <c r="M1068" s="111">
        <v>43464</v>
      </c>
      <c r="N1068" t="s">
        <v>12111</v>
      </c>
      <c r="O1068" t="s">
        <v>15148</v>
      </c>
      <c r="P1068" t="s">
        <v>15149</v>
      </c>
    </row>
    <row r="1069" spans="1:16" x14ac:dyDescent="0.25">
      <c r="A1069" t="s">
        <v>61</v>
      </c>
      <c r="B1069" s="167" t="s">
        <v>15143</v>
      </c>
      <c r="C1069" s="167" t="s">
        <v>15142</v>
      </c>
      <c r="D1069" t="s">
        <v>13122</v>
      </c>
      <c r="E1069" t="s">
        <v>12217</v>
      </c>
      <c r="F1069" t="s">
        <v>28225</v>
      </c>
      <c r="G1069" s="150">
        <v>0.5</v>
      </c>
      <c r="H1069" s="150">
        <v>0.75</v>
      </c>
      <c r="I1069" s="149">
        <v>0.2</v>
      </c>
      <c r="J1069" s="111">
        <v>40513</v>
      </c>
      <c r="K1069" s="111">
        <v>41424</v>
      </c>
      <c r="L1069" s="111">
        <v>41363</v>
      </c>
      <c r="M1069" s="111">
        <v>43464</v>
      </c>
      <c r="N1069" t="s">
        <v>12111</v>
      </c>
      <c r="O1069" t="s">
        <v>15150</v>
      </c>
      <c r="P1069" t="s">
        <v>15151</v>
      </c>
    </row>
    <row r="1070" spans="1:16" x14ac:dyDescent="0.25">
      <c r="A1070" t="s">
        <v>52</v>
      </c>
      <c r="B1070" s="167" t="s">
        <v>15152</v>
      </c>
      <c r="C1070" s="167" t="s">
        <v>12653</v>
      </c>
      <c r="D1070" t="s">
        <v>12378</v>
      </c>
      <c r="E1070" t="s">
        <v>12379</v>
      </c>
      <c r="F1070" t="s">
        <v>1954</v>
      </c>
      <c r="G1070" s="150">
        <v>0.59709999999999996</v>
      </c>
      <c r="H1070" s="150">
        <v>0.75</v>
      </c>
      <c r="I1070" s="149">
        <v>0.18499999</v>
      </c>
      <c r="J1070" s="111">
        <v>41741</v>
      </c>
      <c r="K1070" s="111">
        <v>41610</v>
      </c>
      <c r="L1070" s="111">
        <v>42089</v>
      </c>
      <c r="M1070" s="111">
        <v>43158</v>
      </c>
      <c r="N1070" t="s">
        <v>12111</v>
      </c>
      <c r="O1070" t="s">
        <v>15153</v>
      </c>
      <c r="P1070" t="s">
        <v>15154</v>
      </c>
    </row>
    <row r="1071" spans="1:16" x14ac:dyDescent="0.25">
      <c r="A1071" t="s">
        <v>56</v>
      </c>
      <c r="B1071" s="167" t="s">
        <v>12588</v>
      </c>
      <c r="C1071" s="167" t="s">
        <v>12661</v>
      </c>
      <c r="D1071" t="s">
        <v>12378</v>
      </c>
      <c r="E1071" t="s">
        <v>12379</v>
      </c>
      <c r="F1071" t="s">
        <v>1954</v>
      </c>
      <c r="G1071" s="150">
        <v>0.99150000000000005</v>
      </c>
      <c r="H1071" s="150">
        <v>0.95</v>
      </c>
      <c r="I1071" s="149">
        <v>0.17828261000000001</v>
      </c>
      <c r="J1071" s="111">
        <v>41787</v>
      </c>
      <c r="K1071" s="111">
        <v>41765</v>
      </c>
      <c r="L1071" s="111">
        <v>42183</v>
      </c>
      <c r="M1071" s="111">
        <v>43130</v>
      </c>
      <c r="N1071" t="s">
        <v>12111</v>
      </c>
      <c r="O1071" t="s">
        <v>15155</v>
      </c>
      <c r="P1071" t="s">
        <v>15156</v>
      </c>
    </row>
    <row r="1072" spans="1:16" x14ac:dyDescent="0.25">
      <c r="A1072" t="s">
        <v>60</v>
      </c>
      <c r="B1072" s="167" t="s">
        <v>12856</v>
      </c>
      <c r="C1072" s="167" t="s">
        <v>15157</v>
      </c>
      <c r="D1072" t="s">
        <v>12378</v>
      </c>
      <c r="E1072" t="s">
        <v>12379</v>
      </c>
      <c r="F1072" t="s">
        <v>1954</v>
      </c>
      <c r="G1072" s="150">
        <v>0.69579999999999997</v>
      </c>
      <c r="H1072" s="150">
        <v>0.5</v>
      </c>
      <c r="I1072" s="149">
        <v>0.18499993000000001</v>
      </c>
      <c r="J1072" s="111">
        <v>41949</v>
      </c>
      <c r="K1072" s="111">
        <v>41897</v>
      </c>
      <c r="L1072" s="111">
        <v>41994</v>
      </c>
      <c r="M1072" s="111">
        <v>43455</v>
      </c>
      <c r="N1072" t="s">
        <v>11802</v>
      </c>
      <c r="O1072" t="s">
        <v>15158</v>
      </c>
      <c r="P1072" t="s">
        <v>15159</v>
      </c>
    </row>
    <row r="1073" spans="1:16" x14ac:dyDescent="0.25">
      <c r="A1073" t="s">
        <v>60</v>
      </c>
      <c r="B1073" s="167" t="s">
        <v>15161</v>
      </c>
      <c r="C1073" s="167" t="s">
        <v>15160</v>
      </c>
      <c r="D1073" t="s">
        <v>12378</v>
      </c>
      <c r="E1073" t="s">
        <v>12379</v>
      </c>
      <c r="F1073" t="s">
        <v>1954</v>
      </c>
      <c r="G1073" s="150">
        <v>0.37469999999999998</v>
      </c>
      <c r="H1073" s="150">
        <v>0.5</v>
      </c>
      <c r="I1073" s="149">
        <v>0.18499993000000001</v>
      </c>
      <c r="J1073" s="111">
        <v>41836</v>
      </c>
      <c r="K1073" s="111">
        <v>41799</v>
      </c>
      <c r="L1073" s="111">
        <v>41994</v>
      </c>
      <c r="M1073" s="111">
        <v>43455</v>
      </c>
      <c r="N1073" t="s">
        <v>11802</v>
      </c>
      <c r="O1073" t="s">
        <v>15162</v>
      </c>
      <c r="P1073" t="s">
        <v>15163</v>
      </c>
    </row>
    <row r="1074" spans="1:16" x14ac:dyDescent="0.25">
      <c r="A1074" t="s">
        <v>60</v>
      </c>
      <c r="B1074" s="167" t="s">
        <v>15161</v>
      </c>
      <c r="C1074" s="167" t="s">
        <v>15164</v>
      </c>
      <c r="D1074" t="s">
        <v>12378</v>
      </c>
      <c r="E1074" t="s">
        <v>12379</v>
      </c>
      <c r="F1074" t="s">
        <v>28223</v>
      </c>
      <c r="G1074" s="150">
        <v>0.40539999999999998</v>
      </c>
      <c r="H1074" s="150">
        <v>0.5</v>
      </c>
      <c r="I1074" s="149">
        <v>0.18499993000000001</v>
      </c>
      <c r="J1074" s="111">
        <v>41836</v>
      </c>
      <c r="K1074" s="111">
        <v>41799</v>
      </c>
      <c r="L1074" s="111">
        <v>41994</v>
      </c>
      <c r="M1074" s="111">
        <v>43455</v>
      </c>
      <c r="N1074" t="s">
        <v>11802</v>
      </c>
      <c r="O1074" t="s">
        <v>15165</v>
      </c>
      <c r="P1074" t="s">
        <v>15166</v>
      </c>
    </row>
    <row r="1075" spans="1:16" x14ac:dyDescent="0.25">
      <c r="A1075" t="s">
        <v>60</v>
      </c>
      <c r="B1075" s="167" t="s">
        <v>15161</v>
      </c>
      <c r="C1075" s="167" t="s">
        <v>15167</v>
      </c>
      <c r="D1075" t="s">
        <v>12378</v>
      </c>
      <c r="E1075" t="s">
        <v>12379</v>
      </c>
      <c r="F1075" t="s">
        <v>28223</v>
      </c>
      <c r="G1075" s="150">
        <v>0.26219999999999999</v>
      </c>
      <c r="H1075" s="150">
        <v>0.5</v>
      </c>
      <c r="I1075" s="149">
        <v>0.18499993000000001</v>
      </c>
      <c r="J1075" s="111">
        <v>41836</v>
      </c>
      <c r="K1075" s="111">
        <v>41799</v>
      </c>
      <c r="L1075" s="111">
        <v>41994</v>
      </c>
      <c r="M1075" s="111">
        <v>43455</v>
      </c>
      <c r="N1075" t="s">
        <v>11802</v>
      </c>
      <c r="O1075" t="s">
        <v>15168</v>
      </c>
      <c r="P1075" t="s">
        <v>15169</v>
      </c>
    </row>
    <row r="1076" spans="1:16" x14ac:dyDescent="0.25">
      <c r="A1076" t="s">
        <v>60</v>
      </c>
      <c r="B1076" s="167" t="s">
        <v>15171</v>
      </c>
      <c r="C1076" s="167" t="s">
        <v>15170</v>
      </c>
      <c r="D1076" t="s">
        <v>12378</v>
      </c>
      <c r="E1076" t="s">
        <v>12379</v>
      </c>
      <c r="F1076" t="s">
        <v>1954</v>
      </c>
      <c r="G1076" s="150">
        <v>0.7006</v>
      </c>
      <c r="H1076" s="150">
        <v>0.5</v>
      </c>
      <c r="I1076" s="149">
        <v>0.18499993000000001</v>
      </c>
      <c r="J1076" s="111">
        <v>41949</v>
      </c>
      <c r="K1076" s="111">
        <v>41911</v>
      </c>
      <c r="L1076" s="111">
        <v>41994</v>
      </c>
      <c r="M1076" s="111">
        <v>43455</v>
      </c>
      <c r="N1076" t="s">
        <v>11802</v>
      </c>
      <c r="O1076" t="s">
        <v>15172</v>
      </c>
      <c r="P1076" t="s">
        <v>15173</v>
      </c>
    </row>
    <row r="1077" spans="1:16" x14ac:dyDescent="0.25">
      <c r="A1077" t="s">
        <v>60</v>
      </c>
      <c r="B1077" s="167" t="s">
        <v>12275</v>
      </c>
      <c r="C1077" s="167" t="s">
        <v>15174</v>
      </c>
      <c r="D1077" t="s">
        <v>12378</v>
      </c>
      <c r="E1077" t="s">
        <v>12379</v>
      </c>
      <c r="F1077" t="s">
        <v>1954</v>
      </c>
      <c r="G1077" s="150">
        <v>5.5399999999999998E-2</v>
      </c>
      <c r="H1077" s="150">
        <v>0.2</v>
      </c>
      <c r="I1077" s="149">
        <v>0.18499993000000001</v>
      </c>
      <c r="J1077" s="111">
        <v>41949</v>
      </c>
      <c r="K1077" s="111">
        <v>41891</v>
      </c>
      <c r="L1077" s="111">
        <v>41994</v>
      </c>
      <c r="M1077" s="111">
        <v>43455</v>
      </c>
      <c r="N1077" t="s">
        <v>11802</v>
      </c>
      <c r="O1077" t="s">
        <v>15175</v>
      </c>
      <c r="P1077" t="s">
        <v>15176</v>
      </c>
    </row>
    <row r="1078" spans="1:16" x14ac:dyDescent="0.25">
      <c r="A1078" t="s">
        <v>60</v>
      </c>
      <c r="B1078" s="167" t="s">
        <v>15178</v>
      </c>
      <c r="C1078" s="167" t="s">
        <v>15177</v>
      </c>
      <c r="D1078" t="s">
        <v>12378</v>
      </c>
      <c r="E1078" t="s">
        <v>12379</v>
      </c>
      <c r="F1078" t="s">
        <v>28223</v>
      </c>
      <c r="G1078" s="150">
        <v>0.95369999999999999</v>
      </c>
      <c r="H1078" s="150">
        <v>0.5</v>
      </c>
      <c r="I1078" s="149">
        <v>0.18499993000000001</v>
      </c>
      <c r="J1078" s="111">
        <v>41876</v>
      </c>
      <c r="K1078" s="111">
        <v>41876</v>
      </c>
      <c r="L1078" s="111">
        <v>41994</v>
      </c>
      <c r="M1078" s="111">
        <v>43455</v>
      </c>
      <c r="N1078" t="s">
        <v>11802</v>
      </c>
      <c r="O1078" t="s">
        <v>15179</v>
      </c>
      <c r="P1078" t="s">
        <v>15180</v>
      </c>
    </row>
    <row r="1079" spans="1:16" x14ac:dyDescent="0.25">
      <c r="A1079" t="s">
        <v>60</v>
      </c>
      <c r="B1079" s="167" t="s">
        <v>14484</v>
      </c>
      <c r="C1079" s="167" t="s">
        <v>15181</v>
      </c>
      <c r="D1079" t="s">
        <v>12378</v>
      </c>
      <c r="E1079" t="s">
        <v>12379</v>
      </c>
      <c r="F1079" t="s">
        <v>1954</v>
      </c>
      <c r="G1079" s="150">
        <v>0.2102</v>
      </c>
      <c r="H1079" s="150">
        <v>0.5</v>
      </c>
      <c r="I1079" s="149">
        <v>0.18487687</v>
      </c>
      <c r="J1079" s="111">
        <v>41936</v>
      </c>
      <c r="K1079" s="111">
        <v>41911</v>
      </c>
      <c r="L1079" s="111">
        <v>41994</v>
      </c>
      <c r="M1079" s="111">
        <v>43455</v>
      </c>
      <c r="N1079" t="s">
        <v>11802</v>
      </c>
      <c r="O1079" t="s">
        <v>15182</v>
      </c>
      <c r="P1079" t="s">
        <v>15183</v>
      </c>
    </row>
    <row r="1080" spans="1:16" x14ac:dyDescent="0.25">
      <c r="A1080" t="s">
        <v>60</v>
      </c>
      <c r="B1080" s="167" t="s">
        <v>12275</v>
      </c>
      <c r="C1080" s="167" t="s">
        <v>12661</v>
      </c>
      <c r="D1080" t="s">
        <v>12378</v>
      </c>
      <c r="E1080" t="s">
        <v>12379</v>
      </c>
      <c r="F1080" t="s">
        <v>1954</v>
      </c>
      <c r="G1080" s="150">
        <v>0.66180000000000005</v>
      </c>
      <c r="H1080" s="150">
        <v>0.5</v>
      </c>
      <c r="I1080" s="149">
        <v>0.18499993000000001</v>
      </c>
      <c r="J1080" s="111">
        <v>41897</v>
      </c>
      <c r="K1080" s="111">
        <v>41873</v>
      </c>
      <c r="L1080" s="111">
        <v>41994</v>
      </c>
      <c r="M1080" s="111">
        <v>43455</v>
      </c>
      <c r="N1080" t="s">
        <v>11802</v>
      </c>
      <c r="O1080" t="s">
        <v>15184</v>
      </c>
      <c r="P1080" t="s">
        <v>15185</v>
      </c>
    </row>
    <row r="1081" spans="1:16" x14ac:dyDescent="0.25">
      <c r="A1081" t="s">
        <v>53</v>
      </c>
      <c r="B1081" s="167" t="s">
        <v>15187</v>
      </c>
      <c r="C1081" s="167" t="s">
        <v>15186</v>
      </c>
      <c r="D1081" t="s">
        <v>12378</v>
      </c>
      <c r="E1081" t="s">
        <v>12379</v>
      </c>
      <c r="F1081" t="s">
        <v>28224</v>
      </c>
      <c r="G1081" s="150">
        <v>0.51590000000000003</v>
      </c>
      <c r="H1081" s="150">
        <v>0.26</v>
      </c>
      <c r="I1081" s="149">
        <v>0.14692168999999999</v>
      </c>
      <c r="J1081" s="111">
        <v>42339</v>
      </c>
      <c r="K1081" s="111">
        <v>42054</v>
      </c>
      <c r="L1081" s="111">
        <v>41994</v>
      </c>
      <c r="M1081" s="111">
        <v>43190</v>
      </c>
      <c r="N1081" t="s">
        <v>11802</v>
      </c>
      <c r="O1081" t="s">
        <v>15188</v>
      </c>
      <c r="P1081" t="s">
        <v>15189</v>
      </c>
    </row>
    <row r="1082" spans="1:16" x14ac:dyDescent="0.25">
      <c r="A1082" t="s">
        <v>53</v>
      </c>
      <c r="B1082" s="167" t="s">
        <v>15008</v>
      </c>
      <c r="C1082" s="167" t="s">
        <v>15190</v>
      </c>
      <c r="D1082" t="s">
        <v>12378</v>
      </c>
      <c r="E1082" t="s">
        <v>12379</v>
      </c>
      <c r="F1082" t="s">
        <v>28224</v>
      </c>
      <c r="G1082" s="150">
        <v>0.39990000000000003</v>
      </c>
      <c r="H1082" s="150">
        <v>0</v>
      </c>
      <c r="I1082" s="149">
        <v>0.30732143000000001</v>
      </c>
      <c r="J1082" s="111">
        <v>42276</v>
      </c>
      <c r="K1082" s="111">
        <v>41737</v>
      </c>
      <c r="L1082" s="111">
        <v>41994</v>
      </c>
      <c r="M1082" s="111">
        <v>43190</v>
      </c>
      <c r="N1082" t="s">
        <v>11802</v>
      </c>
      <c r="O1082" t="s">
        <v>15191</v>
      </c>
      <c r="P1082" t="s">
        <v>15192</v>
      </c>
    </row>
    <row r="1083" spans="1:16" x14ac:dyDescent="0.25">
      <c r="A1083" t="s">
        <v>53</v>
      </c>
      <c r="B1083" s="167" t="s">
        <v>15194</v>
      </c>
      <c r="C1083" s="167" t="s">
        <v>15193</v>
      </c>
      <c r="D1083" t="s">
        <v>12378</v>
      </c>
      <c r="E1083" t="s">
        <v>12379</v>
      </c>
      <c r="F1083" t="s">
        <v>28224</v>
      </c>
      <c r="G1083" s="150">
        <v>0.68889999999999996</v>
      </c>
      <c r="H1083" s="150">
        <v>0.15</v>
      </c>
      <c r="I1083" s="149">
        <v>0.14692168999999999</v>
      </c>
      <c r="J1083" s="111">
        <v>41985</v>
      </c>
      <c r="K1083" s="111">
        <v>41792</v>
      </c>
      <c r="L1083" s="111">
        <v>41994</v>
      </c>
      <c r="M1083" s="111">
        <v>43190</v>
      </c>
      <c r="N1083" t="s">
        <v>11802</v>
      </c>
      <c r="O1083" t="s">
        <v>15195</v>
      </c>
      <c r="P1083" t="s">
        <v>15196</v>
      </c>
    </row>
    <row r="1084" spans="1:16" x14ac:dyDescent="0.25">
      <c r="A1084" t="s">
        <v>53</v>
      </c>
      <c r="B1084" s="167" t="s">
        <v>15198</v>
      </c>
      <c r="C1084" s="167" t="s">
        <v>15197</v>
      </c>
      <c r="D1084" t="s">
        <v>12378</v>
      </c>
      <c r="E1084" t="s">
        <v>12379</v>
      </c>
      <c r="F1084" t="s">
        <v>28224</v>
      </c>
      <c r="G1084" s="150">
        <v>0.39159999999999995</v>
      </c>
      <c r="H1084" s="150">
        <v>0</v>
      </c>
      <c r="I1084" s="149">
        <v>0.14692168999999999</v>
      </c>
      <c r="J1084" s="111">
        <v>41841</v>
      </c>
      <c r="K1084" s="111">
        <v>41859</v>
      </c>
      <c r="L1084" s="111">
        <v>41994</v>
      </c>
      <c r="M1084" s="111">
        <v>43190</v>
      </c>
      <c r="N1084" t="s">
        <v>11802</v>
      </c>
      <c r="O1084" t="s">
        <v>15199</v>
      </c>
      <c r="P1084" t="s">
        <v>15200</v>
      </c>
    </row>
    <row r="1085" spans="1:16" x14ac:dyDescent="0.25">
      <c r="A1085" t="s">
        <v>53</v>
      </c>
      <c r="B1085" s="167" t="s">
        <v>15202</v>
      </c>
      <c r="C1085" s="167" t="s">
        <v>15201</v>
      </c>
      <c r="D1085" t="s">
        <v>12378</v>
      </c>
      <c r="E1085" t="s">
        <v>12379</v>
      </c>
      <c r="F1085" t="s">
        <v>28224</v>
      </c>
      <c r="G1085" s="150">
        <v>0.40200000000000002</v>
      </c>
      <c r="H1085" s="150">
        <v>0.2</v>
      </c>
      <c r="I1085" s="149">
        <v>0.28634623999999997</v>
      </c>
      <c r="J1085" s="111">
        <v>42131</v>
      </c>
      <c r="K1085" s="111">
        <v>41883</v>
      </c>
      <c r="L1085" s="111">
        <v>41994</v>
      </c>
      <c r="M1085" s="111">
        <v>43190</v>
      </c>
      <c r="N1085" t="s">
        <v>11802</v>
      </c>
      <c r="O1085" t="s">
        <v>15203</v>
      </c>
      <c r="P1085" t="s">
        <v>15204</v>
      </c>
    </row>
    <row r="1086" spans="1:16" x14ac:dyDescent="0.25">
      <c r="A1086" t="s">
        <v>53</v>
      </c>
      <c r="B1086" s="167" t="s">
        <v>15206</v>
      </c>
      <c r="C1086" s="167" t="s">
        <v>15205</v>
      </c>
      <c r="D1086" t="s">
        <v>12378</v>
      </c>
      <c r="E1086" t="s">
        <v>12379</v>
      </c>
      <c r="F1086" t="s">
        <v>28224</v>
      </c>
      <c r="G1086" s="150">
        <v>0.40020000000000006</v>
      </c>
      <c r="H1086" s="150">
        <v>0.4</v>
      </c>
      <c r="I1086" s="149">
        <v>0.30732143000000001</v>
      </c>
      <c r="J1086" s="111">
        <v>41939</v>
      </c>
      <c r="K1086" s="111">
        <v>41795</v>
      </c>
      <c r="L1086" s="111">
        <v>41994</v>
      </c>
      <c r="M1086" s="111">
        <v>43190</v>
      </c>
      <c r="N1086" t="s">
        <v>11802</v>
      </c>
      <c r="O1086" t="s">
        <v>15207</v>
      </c>
      <c r="P1086" t="s">
        <v>15208</v>
      </c>
    </row>
    <row r="1087" spans="1:16" x14ac:dyDescent="0.25">
      <c r="A1087" t="s">
        <v>53</v>
      </c>
      <c r="B1087" s="167" t="s">
        <v>15210</v>
      </c>
      <c r="C1087" s="167" t="s">
        <v>15209</v>
      </c>
      <c r="D1087" t="s">
        <v>12378</v>
      </c>
      <c r="E1087" t="s">
        <v>12379</v>
      </c>
      <c r="F1087" t="s">
        <v>28224</v>
      </c>
      <c r="G1087" s="150">
        <v>0.2</v>
      </c>
      <c r="H1087" s="150">
        <v>0.2</v>
      </c>
      <c r="I1087" s="149">
        <v>0.30732143000000001</v>
      </c>
      <c r="J1087" t="s">
        <v>1954</v>
      </c>
      <c r="K1087" s="111">
        <v>41990</v>
      </c>
      <c r="L1087" s="111">
        <v>41994</v>
      </c>
      <c r="M1087" s="111">
        <v>43190</v>
      </c>
      <c r="N1087" t="s">
        <v>11802</v>
      </c>
      <c r="O1087" t="s">
        <v>15211</v>
      </c>
      <c r="P1087" t="s">
        <v>15212</v>
      </c>
    </row>
    <row r="1088" spans="1:16" x14ac:dyDescent="0.25">
      <c r="A1088" t="s">
        <v>53</v>
      </c>
      <c r="B1088" s="167" t="s">
        <v>15214</v>
      </c>
      <c r="C1088" s="167" t="s">
        <v>15213</v>
      </c>
      <c r="D1088" t="s">
        <v>12378</v>
      </c>
      <c r="E1088" t="s">
        <v>12379</v>
      </c>
      <c r="F1088" t="s">
        <v>28224</v>
      </c>
      <c r="G1088" s="150">
        <v>0.59989999999999999</v>
      </c>
      <c r="H1088" s="150">
        <v>0</v>
      </c>
      <c r="I1088" s="149">
        <v>0.28634623999999997</v>
      </c>
      <c r="J1088" s="111">
        <v>42037</v>
      </c>
      <c r="K1088" s="111">
        <v>41753</v>
      </c>
      <c r="L1088" s="111">
        <v>41994</v>
      </c>
      <c r="M1088" s="111">
        <v>43190</v>
      </c>
      <c r="N1088" t="s">
        <v>11802</v>
      </c>
      <c r="O1088" t="s">
        <v>15215</v>
      </c>
      <c r="P1088" t="s">
        <v>15216</v>
      </c>
    </row>
    <row r="1089" spans="1:16" x14ac:dyDescent="0.25">
      <c r="A1089" t="s">
        <v>53</v>
      </c>
      <c r="B1089" s="167" t="s">
        <v>12051</v>
      </c>
      <c r="C1089" s="167" t="s">
        <v>15217</v>
      </c>
      <c r="D1089" t="s">
        <v>12378</v>
      </c>
      <c r="E1089" t="s">
        <v>12379</v>
      </c>
      <c r="F1089" t="s">
        <v>28224</v>
      </c>
      <c r="G1089" s="150">
        <v>0.69430000000000003</v>
      </c>
      <c r="H1089" s="150">
        <v>0</v>
      </c>
      <c r="I1089" s="149">
        <v>0.14692168999999999</v>
      </c>
      <c r="J1089" s="111">
        <v>41894</v>
      </c>
      <c r="K1089" s="111">
        <v>41820</v>
      </c>
      <c r="L1089" s="111">
        <v>41994</v>
      </c>
      <c r="M1089" s="111">
        <v>43190</v>
      </c>
      <c r="N1089" t="s">
        <v>11802</v>
      </c>
      <c r="O1089" t="s">
        <v>15218</v>
      </c>
      <c r="P1089" t="s">
        <v>15219</v>
      </c>
    </row>
    <row r="1090" spans="1:16" x14ac:dyDescent="0.25">
      <c r="A1090" t="s">
        <v>53</v>
      </c>
      <c r="B1090" s="167" t="s">
        <v>12959</v>
      </c>
      <c r="C1090" s="167" t="s">
        <v>15220</v>
      </c>
      <c r="D1090" t="s">
        <v>12378</v>
      </c>
      <c r="E1090" t="s">
        <v>12379</v>
      </c>
      <c r="F1090" t="s">
        <v>28224</v>
      </c>
      <c r="G1090" s="150">
        <v>0.61209999999999998</v>
      </c>
      <c r="H1090" s="150">
        <v>0.55000000000000004</v>
      </c>
      <c r="I1090" s="149">
        <v>0.35499999999999998</v>
      </c>
      <c r="J1090" s="111">
        <v>42032</v>
      </c>
      <c r="K1090" s="111">
        <v>41789</v>
      </c>
      <c r="L1090" s="111">
        <v>41994</v>
      </c>
      <c r="M1090" s="111">
        <v>43190</v>
      </c>
      <c r="N1090" t="s">
        <v>11802</v>
      </c>
      <c r="O1090" t="s">
        <v>15221</v>
      </c>
      <c r="P1090" t="s">
        <v>15222</v>
      </c>
    </row>
    <row r="1091" spans="1:16" x14ac:dyDescent="0.25">
      <c r="A1091" t="s">
        <v>53</v>
      </c>
      <c r="B1091" s="167" t="s">
        <v>15224</v>
      </c>
      <c r="C1091" s="167" t="s">
        <v>15223</v>
      </c>
      <c r="D1091" t="s">
        <v>12378</v>
      </c>
      <c r="E1091" t="s">
        <v>12379</v>
      </c>
      <c r="F1091" t="s">
        <v>28224</v>
      </c>
      <c r="G1091" s="150">
        <v>0.59310000000000007</v>
      </c>
      <c r="H1091" s="150">
        <v>0.2</v>
      </c>
      <c r="I1091" s="149">
        <v>0.14692168999999999</v>
      </c>
      <c r="J1091" s="111">
        <v>42074</v>
      </c>
      <c r="K1091" s="111">
        <v>41722</v>
      </c>
      <c r="L1091" s="111">
        <v>41994</v>
      </c>
      <c r="M1091" s="111">
        <v>43190</v>
      </c>
      <c r="N1091" t="s">
        <v>11802</v>
      </c>
      <c r="O1091" t="s">
        <v>15225</v>
      </c>
      <c r="P1091" t="s">
        <v>15226</v>
      </c>
    </row>
    <row r="1092" spans="1:16" x14ac:dyDescent="0.25">
      <c r="A1092" t="s">
        <v>53</v>
      </c>
      <c r="B1092" s="167" t="s">
        <v>15224</v>
      </c>
      <c r="C1092" s="167" t="s">
        <v>15227</v>
      </c>
      <c r="D1092" t="s">
        <v>12378</v>
      </c>
      <c r="E1092" t="s">
        <v>12379</v>
      </c>
      <c r="F1092" t="s">
        <v>28224</v>
      </c>
      <c r="G1092" s="150">
        <v>0.73499999999999999</v>
      </c>
      <c r="H1092" s="150">
        <v>0.5</v>
      </c>
      <c r="I1092" s="149">
        <v>0.14692168999999999</v>
      </c>
      <c r="J1092" s="111">
        <v>41845</v>
      </c>
      <c r="K1092" s="111">
        <v>41719</v>
      </c>
      <c r="L1092" s="111">
        <v>41994</v>
      </c>
      <c r="M1092" s="111">
        <v>43190</v>
      </c>
      <c r="N1092" t="s">
        <v>11802</v>
      </c>
      <c r="O1092" t="s">
        <v>15228</v>
      </c>
      <c r="P1092" t="s">
        <v>15229</v>
      </c>
    </row>
    <row r="1093" spans="1:16" x14ac:dyDescent="0.25">
      <c r="A1093" t="s">
        <v>53</v>
      </c>
      <c r="B1093" s="167" t="s">
        <v>12200</v>
      </c>
      <c r="C1093" s="167" t="s">
        <v>15230</v>
      </c>
      <c r="D1093" t="s">
        <v>12378</v>
      </c>
      <c r="E1093" t="s">
        <v>12379</v>
      </c>
      <c r="F1093" t="s">
        <v>28224</v>
      </c>
      <c r="G1093" s="150">
        <v>0.2127</v>
      </c>
      <c r="H1093" s="150">
        <v>0</v>
      </c>
      <c r="I1093" s="149">
        <v>0.30732143000000001</v>
      </c>
      <c r="J1093" s="111">
        <v>41956</v>
      </c>
      <c r="K1093" s="111">
        <v>41956</v>
      </c>
      <c r="L1093" s="111">
        <v>41994</v>
      </c>
      <c r="M1093" s="111">
        <v>43190</v>
      </c>
      <c r="N1093" t="s">
        <v>11802</v>
      </c>
      <c r="O1093" t="s">
        <v>15231</v>
      </c>
      <c r="P1093" t="s">
        <v>15232</v>
      </c>
    </row>
    <row r="1094" spans="1:16" x14ac:dyDescent="0.25">
      <c r="A1094" t="s">
        <v>53</v>
      </c>
      <c r="B1094" s="167" t="s">
        <v>15234</v>
      </c>
      <c r="C1094" s="167" t="s">
        <v>15233</v>
      </c>
      <c r="D1094" t="s">
        <v>12378</v>
      </c>
      <c r="E1094" t="s">
        <v>12379</v>
      </c>
      <c r="F1094" t="s">
        <v>28224</v>
      </c>
      <c r="G1094" s="150">
        <v>0.50369999999999993</v>
      </c>
      <c r="H1094" s="150">
        <v>0.3</v>
      </c>
      <c r="I1094" s="149">
        <v>0.14692168999999999</v>
      </c>
      <c r="J1094" s="111">
        <v>41842</v>
      </c>
      <c r="K1094" s="111">
        <v>41726</v>
      </c>
      <c r="L1094" s="111">
        <v>41994</v>
      </c>
      <c r="M1094" s="111">
        <v>43190</v>
      </c>
      <c r="N1094" t="s">
        <v>11802</v>
      </c>
      <c r="O1094" t="s">
        <v>15235</v>
      </c>
      <c r="P1094" t="s">
        <v>15236</v>
      </c>
    </row>
    <row r="1095" spans="1:16" x14ac:dyDescent="0.25">
      <c r="A1095" t="s">
        <v>59</v>
      </c>
      <c r="B1095" s="167" t="s">
        <v>15238</v>
      </c>
      <c r="C1095" s="167" t="s">
        <v>15237</v>
      </c>
      <c r="D1095" t="s">
        <v>11793</v>
      </c>
      <c r="E1095" t="s">
        <v>11794</v>
      </c>
      <c r="F1095" t="s">
        <v>28224</v>
      </c>
      <c r="G1095" s="150">
        <v>0.98</v>
      </c>
      <c r="H1095" s="150">
        <v>0.83209999999999995</v>
      </c>
      <c r="I1095" s="149">
        <v>3.9298649600000002</v>
      </c>
      <c r="J1095" s="111">
        <v>41547</v>
      </c>
      <c r="K1095" s="111">
        <v>41836</v>
      </c>
      <c r="L1095" s="111">
        <v>41787</v>
      </c>
      <c r="M1095" s="111">
        <v>43464</v>
      </c>
      <c r="N1095" t="s">
        <v>11802</v>
      </c>
      <c r="O1095" t="s">
        <v>15239</v>
      </c>
      <c r="P1095" t="s">
        <v>15240</v>
      </c>
    </row>
    <row r="1096" spans="1:16" x14ac:dyDescent="0.25">
      <c r="A1096" t="s">
        <v>59</v>
      </c>
      <c r="B1096" s="167" t="s">
        <v>15242</v>
      </c>
      <c r="C1096" s="167" t="s">
        <v>15241</v>
      </c>
      <c r="D1096" t="s">
        <v>11793</v>
      </c>
      <c r="E1096" t="s">
        <v>11794</v>
      </c>
      <c r="F1096" t="s">
        <v>28225</v>
      </c>
      <c r="G1096" s="150">
        <v>0.97</v>
      </c>
      <c r="H1096" s="150">
        <v>0.99939999999999996</v>
      </c>
      <c r="I1096" s="149">
        <v>4.2872760000000003</v>
      </c>
      <c r="J1096" s="111">
        <v>41425</v>
      </c>
      <c r="K1096" s="111">
        <v>41425</v>
      </c>
      <c r="L1096" s="111">
        <v>41755</v>
      </c>
      <c r="M1096" s="111">
        <v>43464</v>
      </c>
      <c r="N1096" t="s">
        <v>12111</v>
      </c>
      <c r="O1096" t="s">
        <v>15243</v>
      </c>
      <c r="P1096" t="s">
        <v>15244</v>
      </c>
    </row>
    <row r="1097" spans="1:16" ht="60" x14ac:dyDescent="0.25">
      <c r="A1097" t="s">
        <v>59</v>
      </c>
      <c r="B1097" s="167" t="s">
        <v>15246</v>
      </c>
      <c r="C1097" s="167" t="s">
        <v>15245</v>
      </c>
      <c r="D1097" t="s">
        <v>11793</v>
      </c>
      <c r="E1097" t="s">
        <v>11794</v>
      </c>
      <c r="F1097" t="s">
        <v>28223</v>
      </c>
      <c r="G1097" s="150">
        <v>0.42</v>
      </c>
      <c r="H1097" s="150">
        <v>0.16760000000000003</v>
      </c>
      <c r="I1097" s="149">
        <v>27.110300389999999</v>
      </c>
      <c r="J1097" s="111">
        <v>41729</v>
      </c>
      <c r="K1097" s="111">
        <v>41729</v>
      </c>
      <c r="L1097" s="111">
        <v>43465</v>
      </c>
      <c r="M1097" s="111">
        <v>44196</v>
      </c>
      <c r="N1097" t="s">
        <v>11802</v>
      </c>
      <c r="O1097" t="s">
        <v>15247</v>
      </c>
      <c r="P1097" t="s">
        <v>15248</v>
      </c>
    </row>
    <row r="1098" spans="1:16" x14ac:dyDescent="0.25">
      <c r="A1098" t="s">
        <v>62</v>
      </c>
      <c r="B1098" s="167" t="s">
        <v>15249</v>
      </c>
      <c r="C1098" s="167" t="s">
        <v>12282</v>
      </c>
      <c r="D1098" t="s">
        <v>12073</v>
      </c>
      <c r="E1098" t="s">
        <v>12216</v>
      </c>
      <c r="F1098" t="s">
        <v>1954</v>
      </c>
      <c r="G1098" s="150">
        <v>0.30829999999999996</v>
      </c>
      <c r="H1098" s="150">
        <v>0.50060000000000004</v>
      </c>
      <c r="I1098" s="149">
        <v>10.244005919999999</v>
      </c>
      <c r="J1098" s="111">
        <v>41577</v>
      </c>
      <c r="K1098" s="111">
        <v>41975</v>
      </c>
      <c r="L1098" s="111">
        <v>42124</v>
      </c>
      <c r="M1098" s="111">
        <v>43281</v>
      </c>
      <c r="N1098" t="s">
        <v>11802</v>
      </c>
      <c r="O1098" t="s">
        <v>15250</v>
      </c>
      <c r="P1098" t="s">
        <v>15251</v>
      </c>
    </row>
    <row r="1099" spans="1:16" x14ac:dyDescent="0.25">
      <c r="A1099" t="s">
        <v>62</v>
      </c>
      <c r="B1099" s="167" t="s">
        <v>15252</v>
      </c>
      <c r="C1099" s="167" t="s">
        <v>12282</v>
      </c>
      <c r="D1099" t="s">
        <v>12073</v>
      </c>
      <c r="E1099" t="s">
        <v>12216</v>
      </c>
      <c r="F1099" t="s">
        <v>1954</v>
      </c>
      <c r="G1099" s="150">
        <v>0.45789999999999997</v>
      </c>
      <c r="H1099" s="150">
        <v>0.4</v>
      </c>
      <c r="I1099" s="149">
        <v>2.4215623800000001</v>
      </c>
      <c r="J1099" s="111">
        <v>41544</v>
      </c>
      <c r="K1099" s="111">
        <v>41676</v>
      </c>
      <c r="L1099" s="111">
        <v>41878</v>
      </c>
      <c r="M1099" s="111">
        <v>43281</v>
      </c>
      <c r="N1099" t="s">
        <v>11802</v>
      </c>
      <c r="O1099" t="s">
        <v>15253</v>
      </c>
      <c r="P1099" t="s">
        <v>15254</v>
      </c>
    </row>
    <row r="1100" spans="1:16" ht="30" x14ac:dyDescent="0.25">
      <c r="A1100" t="s">
        <v>58</v>
      </c>
      <c r="B1100" s="167" t="s">
        <v>15256</v>
      </c>
      <c r="C1100" s="167" t="s">
        <v>15255</v>
      </c>
      <c r="D1100" t="s">
        <v>11793</v>
      </c>
      <c r="E1100" t="s">
        <v>11794</v>
      </c>
      <c r="F1100" t="s">
        <v>28225</v>
      </c>
      <c r="G1100" s="150">
        <v>0.31</v>
      </c>
      <c r="H1100" s="150">
        <v>0.25640000000000002</v>
      </c>
      <c r="I1100" s="149">
        <v>11.9</v>
      </c>
      <c r="J1100" s="111">
        <v>41871</v>
      </c>
      <c r="K1100" s="111">
        <v>41871</v>
      </c>
      <c r="L1100" s="111">
        <v>43465</v>
      </c>
      <c r="M1100" s="111">
        <v>43825</v>
      </c>
      <c r="N1100" t="s">
        <v>11796</v>
      </c>
      <c r="O1100" t="s">
        <v>15257</v>
      </c>
      <c r="P1100" t="s">
        <v>15258</v>
      </c>
    </row>
    <row r="1101" spans="1:16" x14ac:dyDescent="0.25">
      <c r="A1101" t="s">
        <v>47</v>
      </c>
      <c r="B1101" s="167" t="s">
        <v>15260</v>
      </c>
      <c r="C1101" s="167" t="s">
        <v>15259</v>
      </c>
      <c r="D1101" t="s">
        <v>11793</v>
      </c>
      <c r="E1101" t="s">
        <v>11794</v>
      </c>
      <c r="F1101" t="s">
        <v>28225</v>
      </c>
      <c r="G1101" s="150">
        <v>0.5</v>
      </c>
      <c r="H1101" s="150">
        <v>0.49459999999999998</v>
      </c>
      <c r="I1101" s="149">
        <v>6</v>
      </c>
      <c r="J1101" s="111">
        <v>41871</v>
      </c>
      <c r="K1101" s="111">
        <v>41871</v>
      </c>
      <c r="L1101" s="111">
        <v>43465</v>
      </c>
      <c r="M1101" s="111">
        <v>43825</v>
      </c>
      <c r="N1101" t="s">
        <v>11796</v>
      </c>
      <c r="O1101" t="s">
        <v>15261</v>
      </c>
      <c r="P1101" t="s">
        <v>15262</v>
      </c>
    </row>
    <row r="1102" spans="1:16" x14ac:dyDescent="0.25">
      <c r="A1102" t="s">
        <v>62</v>
      </c>
      <c r="B1102" s="167" t="s">
        <v>15264</v>
      </c>
      <c r="C1102" s="167" t="s">
        <v>15263</v>
      </c>
      <c r="D1102" t="s">
        <v>11793</v>
      </c>
      <c r="E1102" t="s">
        <v>11905</v>
      </c>
      <c r="F1102" t="s">
        <v>28225</v>
      </c>
      <c r="G1102" s="150">
        <v>0.6</v>
      </c>
      <c r="H1102" s="150">
        <v>0.43</v>
      </c>
      <c r="I1102" s="149">
        <v>6.9717460000000004</v>
      </c>
      <c r="J1102" s="111">
        <v>41455</v>
      </c>
      <c r="K1102" s="111">
        <v>41519</v>
      </c>
      <c r="L1102" s="111">
        <v>41943</v>
      </c>
      <c r="M1102" s="111">
        <v>43830</v>
      </c>
      <c r="N1102" t="s">
        <v>11907</v>
      </c>
      <c r="O1102" t="s">
        <v>15265</v>
      </c>
      <c r="P1102" t="s">
        <v>15266</v>
      </c>
    </row>
    <row r="1103" spans="1:16" x14ac:dyDescent="0.25">
      <c r="A1103" t="s">
        <v>48</v>
      </c>
      <c r="B1103" s="167" t="s">
        <v>15268</v>
      </c>
      <c r="C1103" s="167" t="s">
        <v>15267</v>
      </c>
      <c r="D1103" t="s">
        <v>11793</v>
      </c>
      <c r="E1103" t="s">
        <v>11905</v>
      </c>
      <c r="F1103" t="s">
        <v>28223</v>
      </c>
      <c r="G1103" s="150">
        <v>0.4</v>
      </c>
      <c r="H1103" s="150">
        <v>0.43380000000000002</v>
      </c>
      <c r="I1103" s="149">
        <v>16</v>
      </c>
      <c r="J1103" s="111">
        <v>41455</v>
      </c>
      <c r="K1103" s="111">
        <v>41705</v>
      </c>
      <c r="L1103" s="111">
        <v>41943</v>
      </c>
      <c r="M1103" s="111">
        <v>44196</v>
      </c>
      <c r="N1103" t="s">
        <v>11907</v>
      </c>
      <c r="O1103" t="s">
        <v>15269</v>
      </c>
      <c r="P1103" t="s">
        <v>15270</v>
      </c>
    </row>
    <row r="1104" spans="1:16" x14ac:dyDescent="0.25">
      <c r="A1104" t="s">
        <v>61</v>
      </c>
      <c r="B1104" s="167" t="s">
        <v>11816</v>
      </c>
      <c r="C1104" s="168" t="s">
        <v>1954</v>
      </c>
      <c r="D1104" t="s">
        <v>11814</v>
      </c>
      <c r="E1104" t="s">
        <v>11815</v>
      </c>
      <c r="F1104" t="e">
        <v>#N/A</v>
      </c>
      <c r="G1104" s="150">
        <v>0.35499999999999998</v>
      </c>
      <c r="H1104" s="150">
        <v>0</v>
      </c>
      <c r="I1104" s="149">
        <v>4014.21</v>
      </c>
      <c r="J1104" s="111">
        <v>41845</v>
      </c>
      <c r="K1104" s="111">
        <v>41845</v>
      </c>
      <c r="L1104" s="111">
        <v>43982</v>
      </c>
      <c r="M1104" s="111">
        <v>44104</v>
      </c>
      <c r="N1104" t="s">
        <v>11817</v>
      </c>
      <c r="O1104" t="s">
        <v>11818</v>
      </c>
      <c r="P1104" t="s">
        <v>15271</v>
      </c>
    </row>
    <row r="1105" spans="1:16" x14ac:dyDescent="0.25">
      <c r="A1105" t="s">
        <v>68</v>
      </c>
      <c r="B1105" s="167" t="s">
        <v>15273</v>
      </c>
      <c r="C1105" s="167" t="s">
        <v>15272</v>
      </c>
      <c r="D1105" t="s">
        <v>12073</v>
      </c>
      <c r="E1105" t="s">
        <v>12074</v>
      </c>
      <c r="F1105" t="s">
        <v>28226</v>
      </c>
      <c r="G1105" s="150">
        <v>0.72060000000000002</v>
      </c>
      <c r="H1105" s="150">
        <v>0</v>
      </c>
      <c r="I1105" s="149">
        <v>63.213106000000003</v>
      </c>
      <c r="J1105" s="111">
        <v>41093</v>
      </c>
      <c r="K1105" s="111">
        <v>41093</v>
      </c>
      <c r="L1105" s="111">
        <v>41502</v>
      </c>
      <c r="M1105" s="111">
        <v>43159</v>
      </c>
      <c r="N1105" t="s">
        <v>15274</v>
      </c>
      <c r="O1105" t="s">
        <v>15275</v>
      </c>
      <c r="P1105" t="s">
        <v>15276</v>
      </c>
    </row>
    <row r="1106" spans="1:16" x14ac:dyDescent="0.25">
      <c r="A1106" t="s">
        <v>68</v>
      </c>
      <c r="B1106" s="167" t="s">
        <v>15273</v>
      </c>
      <c r="C1106" s="167" t="s">
        <v>15277</v>
      </c>
      <c r="D1106" t="s">
        <v>12073</v>
      </c>
      <c r="E1106" t="s">
        <v>12074</v>
      </c>
      <c r="F1106" t="s">
        <v>28226</v>
      </c>
      <c r="G1106" s="150">
        <v>0.99540000000000006</v>
      </c>
      <c r="H1106" s="150">
        <v>0.97629999999999995</v>
      </c>
      <c r="I1106" s="149">
        <v>99.357764000000003</v>
      </c>
      <c r="J1106" s="111">
        <v>41384</v>
      </c>
      <c r="K1106" s="111">
        <v>41384</v>
      </c>
      <c r="L1106" s="111">
        <v>41847</v>
      </c>
      <c r="M1106" s="111">
        <v>43130</v>
      </c>
      <c r="N1106" t="s">
        <v>15278</v>
      </c>
      <c r="O1106" t="s">
        <v>15275</v>
      </c>
      <c r="P1106" t="s">
        <v>15279</v>
      </c>
    </row>
    <row r="1107" spans="1:16" ht="30" x14ac:dyDescent="0.25">
      <c r="A1107" t="s">
        <v>53</v>
      </c>
      <c r="B1107" s="167" t="s">
        <v>12850</v>
      </c>
      <c r="C1107" s="167" t="s">
        <v>15280</v>
      </c>
      <c r="D1107" t="s">
        <v>12910</v>
      </c>
      <c r="E1107" t="s">
        <v>12074</v>
      </c>
      <c r="F1107" t="s">
        <v>28223</v>
      </c>
      <c r="G1107" s="150">
        <v>0.1734</v>
      </c>
      <c r="H1107" s="150">
        <v>0</v>
      </c>
      <c r="I1107" s="149">
        <v>14.5</v>
      </c>
      <c r="J1107" s="111">
        <v>42093</v>
      </c>
      <c r="K1107" s="111">
        <v>42217</v>
      </c>
      <c r="L1107" s="111">
        <v>42520</v>
      </c>
      <c r="M1107" s="111">
        <v>43464</v>
      </c>
      <c r="N1107" t="s">
        <v>12111</v>
      </c>
      <c r="O1107" t="s">
        <v>15281</v>
      </c>
      <c r="P1107" t="s">
        <v>15282</v>
      </c>
    </row>
    <row r="1108" spans="1:16" ht="30" x14ac:dyDescent="0.25">
      <c r="A1108" t="s">
        <v>53</v>
      </c>
      <c r="B1108" s="167" t="s">
        <v>14211</v>
      </c>
      <c r="C1108" s="167" t="s">
        <v>15283</v>
      </c>
      <c r="D1108" t="s">
        <v>12910</v>
      </c>
      <c r="E1108" t="s">
        <v>12074</v>
      </c>
      <c r="F1108" t="s">
        <v>28225</v>
      </c>
      <c r="G1108" s="150">
        <v>2.7000000000000001E-3</v>
      </c>
      <c r="H1108" s="150">
        <v>0</v>
      </c>
      <c r="I1108" s="149">
        <v>12.1334</v>
      </c>
      <c r="J1108" s="111">
        <v>41942</v>
      </c>
      <c r="K1108" s="111">
        <v>41899</v>
      </c>
      <c r="L1108" s="111">
        <v>42307</v>
      </c>
      <c r="M1108" s="111">
        <v>44195</v>
      </c>
      <c r="N1108" t="s">
        <v>12111</v>
      </c>
      <c r="O1108" t="s">
        <v>15284</v>
      </c>
      <c r="P1108" t="s">
        <v>15285</v>
      </c>
    </row>
    <row r="1109" spans="1:16" ht="30" x14ac:dyDescent="0.25">
      <c r="A1109" t="s">
        <v>53</v>
      </c>
      <c r="B1109" s="167" t="s">
        <v>14814</v>
      </c>
      <c r="C1109" s="167" t="s">
        <v>15286</v>
      </c>
      <c r="D1109" t="s">
        <v>12910</v>
      </c>
      <c r="E1109" t="s">
        <v>12074</v>
      </c>
      <c r="F1109" t="s">
        <v>11800</v>
      </c>
      <c r="G1109" s="150">
        <v>1.03E-2</v>
      </c>
      <c r="H1109" s="150">
        <v>0</v>
      </c>
      <c r="I1109" s="149">
        <v>30.331400005999999</v>
      </c>
      <c r="J1109" s="111">
        <v>41957</v>
      </c>
      <c r="K1109" s="111">
        <v>41787</v>
      </c>
      <c r="L1109" s="111">
        <v>42278</v>
      </c>
      <c r="M1109" s="111">
        <v>43464</v>
      </c>
      <c r="N1109" t="s">
        <v>12111</v>
      </c>
      <c r="O1109" t="s">
        <v>15287</v>
      </c>
      <c r="P1109" t="s">
        <v>15288</v>
      </c>
    </row>
    <row r="1110" spans="1:16" ht="30" x14ac:dyDescent="0.25">
      <c r="A1110" t="s">
        <v>53</v>
      </c>
      <c r="B1110" s="167" t="s">
        <v>14945</v>
      </c>
      <c r="C1110" s="167" t="s">
        <v>15289</v>
      </c>
      <c r="D1110" t="s">
        <v>12910</v>
      </c>
      <c r="E1110" t="s">
        <v>12074</v>
      </c>
      <c r="F1110" t="s">
        <v>28228</v>
      </c>
      <c r="G1110" s="150">
        <v>2.6800000000000001E-2</v>
      </c>
      <c r="H1110" s="150">
        <v>0</v>
      </c>
      <c r="I1110" s="149">
        <v>250</v>
      </c>
      <c r="J1110" s="111">
        <v>41820</v>
      </c>
      <c r="K1110" s="111">
        <v>41820</v>
      </c>
      <c r="L1110" s="111">
        <v>42765</v>
      </c>
      <c r="M1110" s="111">
        <v>43830</v>
      </c>
      <c r="N1110" t="s">
        <v>11802</v>
      </c>
      <c r="O1110" t="s">
        <v>15290</v>
      </c>
      <c r="P1110" t="s">
        <v>15291</v>
      </c>
    </row>
    <row r="1111" spans="1:16" x14ac:dyDescent="0.25">
      <c r="A1111" t="s">
        <v>48</v>
      </c>
      <c r="B1111" s="167" t="s">
        <v>14453</v>
      </c>
      <c r="C1111" s="167" t="s">
        <v>15292</v>
      </c>
      <c r="D1111" t="s">
        <v>12073</v>
      </c>
      <c r="E1111" t="s">
        <v>12074</v>
      </c>
      <c r="F1111" t="s">
        <v>11800</v>
      </c>
      <c r="G1111" s="150">
        <v>1.0200000000000001E-2</v>
      </c>
      <c r="H1111" s="150">
        <v>0</v>
      </c>
      <c r="I1111" s="149">
        <v>7.346317644</v>
      </c>
      <c r="J1111" s="111">
        <v>41547</v>
      </c>
      <c r="K1111" s="111">
        <v>41653</v>
      </c>
      <c r="L1111" s="111">
        <v>41912</v>
      </c>
      <c r="M1111" s="111">
        <v>43464</v>
      </c>
      <c r="N1111" t="s">
        <v>12111</v>
      </c>
      <c r="O1111" t="s">
        <v>15293</v>
      </c>
      <c r="P1111" t="s">
        <v>15294</v>
      </c>
    </row>
    <row r="1112" spans="1:16" x14ac:dyDescent="0.25">
      <c r="A1112" t="s">
        <v>48</v>
      </c>
      <c r="B1112" s="167" t="s">
        <v>15296</v>
      </c>
      <c r="C1112" s="167" t="s">
        <v>15295</v>
      </c>
      <c r="D1112" t="s">
        <v>12073</v>
      </c>
      <c r="E1112" t="s">
        <v>12074</v>
      </c>
      <c r="F1112" t="s">
        <v>28223</v>
      </c>
      <c r="G1112" s="150">
        <v>0.22399999999999998</v>
      </c>
      <c r="H1112" s="150">
        <v>0</v>
      </c>
      <c r="I1112" s="149">
        <v>10.346802629999999</v>
      </c>
      <c r="J1112" s="111">
        <v>41547</v>
      </c>
      <c r="K1112" s="111">
        <v>42153</v>
      </c>
      <c r="L1112" s="111">
        <v>41912</v>
      </c>
      <c r="M1112" s="111">
        <v>43464</v>
      </c>
      <c r="N1112" t="s">
        <v>11802</v>
      </c>
      <c r="O1112" t="s">
        <v>15297</v>
      </c>
      <c r="P1112" t="s">
        <v>15298</v>
      </c>
    </row>
    <row r="1113" spans="1:16" x14ac:dyDescent="0.25">
      <c r="A1113" t="s">
        <v>48</v>
      </c>
      <c r="B1113" s="167" t="s">
        <v>15300</v>
      </c>
      <c r="C1113" s="167" t="s">
        <v>15299</v>
      </c>
      <c r="D1113" t="s">
        <v>12073</v>
      </c>
      <c r="E1113" t="s">
        <v>12074</v>
      </c>
      <c r="F1113" t="s">
        <v>28223</v>
      </c>
      <c r="G1113" s="150">
        <v>0.22399999999999998</v>
      </c>
      <c r="H1113" s="150">
        <v>0</v>
      </c>
      <c r="I1113" s="149">
        <v>5.7736901600000001</v>
      </c>
      <c r="J1113" s="111">
        <v>41547</v>
      </c>
      <c r="K1113" s="111">
        <v>42163</v>
      </c>
      <c r="L1113" s="111">
        <v>41820</v>
      </c>
      <c r="M1113" s="111">
        <v>43464</v>
      </c>
      <c r="N1113" t="s">
        <v>11802</v>
      </c>
      <c r="O1113" t="s">
        <v>15301</v>
      </c>
      <c r="P1113" t="s">
        <v>15302</v>
      </c>
    </row>
    <row r="1114" spans="1:16" x14ac:dyDescent="0.25">
      <c r="A1114" t="s">
        <v>48</v>
      </c>
      <c r="B1114" s="167" t="s">
        <v>12212</v>
      </c>
      <c r="C1114" s="167" t="s">
        <v>15303</v>
      </c>
      <c r="D1114" t="s">
        <v>12073</v>
      </c>
      <c r="E1114" t="s">
        <v>12074</v>
      </c>
      <c r="F1114" t="s">
        <v>28223</v>
      </c>
      <c r="G1114" s="150">
        <v>0.1201</v>
      </c>
      <c r="H1114" s="150">
        <v>0</v>
      </c>
      <c r="I1114" s="149">
        <v>6.6767871699999999</v>
      </c>
      <c r="J1114" s="111">
        <v>41547</v>
      </c>
      <c r="K1114" s="111">
        <v>42163</v>
      </c>
      <c r="L1114" s="111">
        <v>41850</v>
      </c>
      <c r="M1114" s="111">
        <v>43464</v>
      </c>
      <c r="N1114" t="s">
        <v>11802</v>
      </c>
      <c r="O1114" t="s">
        <v>15304</v>
      </c>
      <c r="P1114" t="s">
        <v>15305</v>
      </c>
    </row>
    <row r="1115" spans="1:16" ht="30" x14ac:dyDescent="0.25">
      <c r="A1115" t="s">
        <v>47</v>
      </c>
      <c r="B1115" s="167" t="s">
        <v>15307</v>
      </c>
      <c r="C1115" s="167" t="s">
        <v>15306</v>
      </c>
      <c r="D1115" t="s">
        <v>12073</v>
      </c>
      <c r="E1115" t="s">
        <v>12074</v>
      </c>
      <c r="F1115" t="s">
        <v>28223</v>
      </c>
      <c r="G1115" s="150">
        <v>0.3236</v>
      </c>
      <c r="H1115" s="150">
        <v>0</v>
      </c>
      <c r="I1115" s="149">
        <v>98.914996053710396</v>
      </c>
      <c r="J1115" s="111">
        <v>41579</v>
      </c>
      <c r="K1115" s="111">
        <v>41803</v>
      </c>
      <c r="L1115" s="111">
        <v>42246</v>
      </c>
      <c r="M1115" s="111">
        <v>43830</v>
      </c>
      <c r="N1115" t="s">
        <v>11802</v>
      </c>
      <c r="O1115" t="s">
        <v>15308</v>
      </c>
      <c r="P1115" t="s">
        <v>15309</v>
      </c>
    </row>
    <row r="1116" spans="1:16" ht="30" x14ac:dyDescent="0.25">
      <c r="A1116" t="s">
        <v>47</v>
      </c>
      <c r="B1116" s="167" t="s">
        <v>15307</v>
      </c>
      <c r="C1116" s="167" t="s">
        <v>15310</v>
      </c>
      <c r="D1116" t="s">
        <v>12073</v>
      </c>
      <c r="E1116" t="s">
        <v>12074</v>
      </c>
      <c r="F1116" t="s">
        <v>11800</v>
      </c>
      <c r="G1116" s="150">
        <v>1E-3</v>
      </c>
      <c r="H1116" s="150">
        <v>0</v>
      </c>
      <c r="I1116" s="149">
        <v>188.20038686999999</v>
      </c>
      <c r="J1116" s="111">
        <v>41579</v>
      </c>
      <c r="K1116" s="111">
        <v>42482</v>
      </c>
      <c r="L1116" s="111">
        <v>42825</v>
      </c>
      <c r="M1116" s="111">
        <v>44196</v>
      </c>
      <c r="N1116" t="s">
        <v>11802</v>
      </c>
      <c r="O1116" t="s">
        <v>15311</v>
      </c>
      <c r="P1116" t="s">
        <v>15312</v>
      </c>
    </row>
    <row r="1117" spans="1:16" x14ac:dyDescent="0.25">
      <c r="A1117" t="s">
        <v>47</v>
      </c>
      <c r="B1117" s="167" t="s">
        <v>14273</v>
      </c>
      <c r="C1117" s="167" t="s">
        <v>15313</v>
      </c>
      <c r="D1117" t="s">
        <v>12073</v>
      </c>
      <c r="E1117" t="s">
        <v>12074</v>
      </c>
      <c r="F1117" t="s">
        <v>28227</v>
      </c>
      <c r="G1117" s="150">
        <v>0.53049999999999997</v>
      </c>
      <c r="H1117" s="150">
        <v>0</v>
      </c>
      <c r="I1117" s="149">
        <v>51.479929210000002</v>
      </c>
      <c r="J1117" s="111">
        <v>41579</v>
      </c>
      <c r="K1117" s="111">
        <v>41964</v>
      </c>
      <c r="L1117" s="111">
        <v>42119</v>
      </c>
      <c r="M1117" s="111">
        <v>43646</v>
      </c>
      <c r="N1117" t="s">
        <v>11802</v>
      </c>
      <c r="O1117" t="s">
        <v>15314</v>
      </c>
      <c r="P1117" t="s">
        <v>15315</v>
      </c>
    </row>
    <row r="1118" spans="1:16" ht="60" x14ac:dyDescent="0.25">
      <c r="A1118" t="s">
        <v>67</v>
      </c>
      <c r="B1118" s="167" t="s">
        <v>15317</v>
      </c>
      <c r="C1118" s="167" t="s">
        <v>15316</v>
      </c>
      <c r="D1118" t="s">
        <v>11793</v>
      </c>
      <c r="E1118" t="s">
        <v>11825</v>
      </c>
      <c r="F1118" t="s">
        <v>11800</v>
      </c>
      <c r="G1118" s="150">
        <v>0.64</v>
      </c>
      <c r="H1118" s="150">
        <v>0.70889999999999997</v>
      </c>
      <c r="I1118" s="149">
        <v>74.39</v>
      </c>
      <c r="J1118" s="111">
        <v>41561</v>
      </c>
      <c r="K1118" s="111">
        <v>41561</v>
      </c>
      <c r="L1118" s="111">
        <v>42643</v>
      </c>
      <c r="M1118" s="111">
        <v>43465</v>
      </c>
      <c r="N1118" t="s">
        <v>11802</v>
      </c>
      <c r="O1118" t="s">
        <v>15318</v>
      </c>
      <c r="P1118" t="s">
        <v>15319</v>
      </c>
    </row>
    <row r="1119" spans="1:16" ht="45" x14ac:dyDescent="0.25">
      <c r="A1119" t="s">
        <v>59</v>
      </c>
      <c r="B1119" s="167" t="s">
        <v>15321</v>
      </c>
      <c r="C1119" s="167" t="s">
        <v>15320</v>
      </c>
      <c r="D1119" t="s">
        <v>11793</v>
      </c>
      <c r="E1119" t="s">
        <v>11825</v>
      </c>
      <c r="F1119" t="s">
        <v>28223</v>
      </c>
      <c r="G1119" s="150">
        <v>0.504</v>
      </c>
      <c r="H1119" s="150">
        <v>0.68810000000000004</v>
      </c>
      <c r="I1119" s="149">
        <v>94.88</v>
      </c>
      <c r="J1119" s="111">
        <v>41456</v>
      </c>
      <c r="K1119" s="111">
        <v>41456</v>
      </c>
      <c r="L1119" s="111">
        <v>42735</v>
      </c>
      <c r="M1119" s="111">
        <v>43464</v>
      </c>
      <c r="N1119" t="s">
        <v>11802</v>
      </c>
      <c r="O1119" t="s">
        <v>15322</v>
      </c>
      <c r="P1119" t="s">
        <v>15323</v>
      </c>
    </row>
    <row r="1120" spans="1:16" ht="30" x14ac:dyDescent="0.25">
      <c r="A1120" t="s">
        <v>57</v>
      </c>
      <c r="B1120" s="167" t="s">
        <v>15325</v>
      </c>
      <c r="C1120" s="167" t="s">
        <v>15324</v>
      </c>
      <c r="D1120" t="s">
        <v>11793</v>
      </c>
      <c r="E1120" t="s">
        <v>11825</v>
      </c>
      <c r="F1120" t="s">
        <v>28225</v>
      </c>
      <c r="G1120" s="150">
        <v>0.2</v>
      </c>
      <c r="H1120" s="150">
        <v>0.36869999999999997</v>
      </c>
      <c r="I1120" s="149">
        <v>21.985681629999998</v>
      </c>
      <c r="J1120" s="111">
        <v>41456</v>
      </c>
      <c r="K1120" s="111">
        <v>41456</v>
      </c>
      <c r="L1120" s="111">
        <v>43830</v>
      </c>
      <c r="M1120" s="111">
        <v>43806</v>
      </c>
      <c r="N1120" t="s">
        <v>11802</v>
      </c>
      <c r="O1120" t="s">
        <v>15326</v>
      </c>
      <c r="P1120" t="s">
        <v>15327</v>
      </c>
    </row>
    <row r="1121" spans="1:16" ht="30" x14ac:dyDescent="0.25">
      <c r="A1121" t="s">
        <v>57</v>
      </c>
      <c r="B1121" s="167" t="s">
        <v>15329</v>
      </c>
      <c r="C1121" s="167" t="s">
        <v>15328</v>
      </c>
      <c r="D1121" t="s">
        <v>11793</v>
      </c>
      <c r="E1121" t="s">
        <v>11825</v>
      </c>
      <c r="F1121" t="s">
        <v>28225</v>
      </c>
      <c r="G1121" s="150">
        <v>0.22</v>
      </c>
      <c r="H1121" s="150">
        <v>0.49390000000000001</v>
      </c>
      <c r="I1121" s="149">
        <v>22.23055961</v>
      </c>
      <c r="J1121" s="111">
        <v>41456</v>
      </c>
      <c r="K1121" s="111">
        <v>41458</v>
      </c>
      <c r="L1121" s="111">
        <v>44196</v>
      </c>
      <c r="M1121" s="111">
        <v>43819</v>
      </c>
      <c r="N1121" t="s">
        <v>11802</v>
      </c>
      <c r="O1121" t="s">
        <v>15330</v>
      </c>
      <c r="P1121" t="s">
        <v>15331</v>
      </c>
    </row>
    <row r="1122" spans="1:16" x14ac:dyDescent="0.25">
      <c r="A1122" t="s">
        <v>47</v>
      </c>
      <c r="B1122" s="167" t="s">
        <v>15333</v>
      </c>
      <c r="C1122" s="167" t="s">
        <v>15332</v>
      </c>
      <c r="D1122" t="s">
        <v>11793</v>
      </c>
      <c r="E1122" t="s">
        <v>11794</v>
      </c>
      <c r="F1122" t="s">
        <v>28225</v>
      </c>
      <c r="G1122" s="150">
        <v>0.26</v>
      </c>
      <c r="H1122" s="150">
        <v>0.1978</v>
      </c>
      <c r="I1122" s="149">
        <v>9.0074849999999998E-2</v>
      </c>
      <c r="J1122" s="111">
        <v>42917</v>
      </c>
      <c r="K1122" s="111">
        <v>42552</v>
      </c>
      <c r="L1122" s="111">
        <v>43465</v>
      </c>
      <c r="M1122" s="111">
        <v>43465</v>
      </c>
      <c r="N1122" t="s">
        <v>11796</v>
      </c>
      <c r="O1122" t="s">
        <v>15334</v>
      </c>
      <c r="P1122" t="s">
        <v>15335</v>
      </c>
    </row>
    <row r="1123" spans="1:16" x14ac:dyDescent="0.25">
      <c r="A1123" t="s">
        <v>65</v>
      </c>
      <c r="B1123" s="167" t="s">
        <v>15337</v>
      </c>
      <c r="C1123" s="167" t="s">
        <v>15336</v>
      </c>
      <c r="D1123" t="s">
        <v>13122</v>
      </c>
      <c r="E1123" t="s">
        <v>12217</v>
      </c>
      <c r="F1123" t="s">
        <v>28225</v>
      </c>
      <c r="G1123" s="150">
        <v>0.9</v>
      </c>
      <c r="H1123" s="150">
        <v>1</v>
      </c>
      <c r="I1123" s="149">
        <v>0.12909000000000001</v>
      </c>
      <c r="J1123" s="111">
        <v>41712</v>
      </c>
      <c r="K1123" s="111">
        <v>41744</v>
      </c>
      <c r="L1123" s="111">
        <v>41886</v>
      </c>
      <c r="M1123" s="111">
        <v>43464</v>
      </c>
      <c r="N1123" t="s">
        <v>12111</v>
      </c>
      <c r="O1123" t="s">
        <v>15338</v>
      </c>
      <c r="P1123" t="s">
        <v>15339</v>
      </c>
    </row>
    <row r="1124" spans="1:16" x14ac:dyDescent="0.25">
      <c r="A1124" t="s">
        <v>65</v>
      </c>
      <c r="B1124" s="167" t="s">
        <v>12168</v>
      </c>
      <c r="C1124" s="167" t="s">
        <v>15340</v>
      </c>
      <c r="D1124" t="s">
        <v>13122</v>
      </c>
      <c r="E1124" t="s">
        <v>12217</v>
      </c>
      <c r="F1124" t="s">
        <v>1954</v>
      </c>
      <c r="G1124" s="150">
        <v>0.2</v>
      </c>
      <c r="H1124" s="150">
        <v>1</v>
      </c>
      <c r="I1124" s="149">
        <v>7.2660000000000002E-2</v>
      </c>
      <c r="J1124" s="111">
        <v>41624</v>
      </c>
      <c r="K1124" s="111">
        <v>41624</v>
      </c>
      <c r="L1124" s="111">
        <v>41886</v>
      </c>
      <c r="M1124" s="111">
        <v>43464</v>
      </c>
      <c r="N1124" t="s">
        <v>12111</v>
      </c>
      <c r="O1124" t="s">
        <v>15341</v>
      </c>
      <c r="P1124" t="s">
        <v>15342</v>
      </c>
    </row>
    <row r="1125" spans="1:16" x14ac:dyDescent="0.25">
      <c r="A1125" t="s">
        <v>65</v>
      </c>
      <c r="B1125" s="167" t="s">
        <v>13315</v>
      </c>
      <c r="C1125" s="167" t="s">
        <v>15343</v>
      </c>
      <c r="D1125" t="s">
        <v>13122</v>
      </c>
      <c r="E1125" t="s">
        <v>12217</v>
      </c>
      <c r="F1125" t="s">
        <v>28224</v>
      </c>
      <c r="G1125" s="150">
        <v>0.99</v>
      </c>
      <c r="H1125" s="150">
        <v>1</v>
      </c>
      <c r="I1125" s="149">
        <v>0.11533499999999999</v>
      </c>
      <c r="J1125" s="111">
        <v>41554</v>
      </c>
      <c r="K1125" s="111">
        <v>41556</v>
      </c>
      <c r="L1125" s="111">
        <v>41886</v>
      </c>
      <c r="M1125" s="111">
        <v>43464</v>
      </c>
      <c r="N1125" t="s">
        <v>12111</v>
      </c>
      <c r="O1125" t="s">
        <v>15344</v>
      </c>
      <c r="P1125" t="s">
        <v>15345</v>
      </c>
    </row>
    <row r="1126" spans="1:16" x14ac:dyDescent="0.25">
      <c r="A1126" t="s">
        <v>65</v>
      </c>
      <c r="B1126" s="167" t="s">
        <v>13315</v>
      </c>
      <c r="C1126" s="167" t="s">
        <v>15343</v>
      </c>
      <c r="D1126" t="s">
        <v>13122</v>
      </c>
      <c r="E1126" t="s">
        <v>12217</v>
      </c>
      <c r="F1126" t="s">
        <v>28224</v>
      </c>
      <c r="G1126" s="150">
        <v>0.8</v>
      </c>
      <c r="H1126" s="150">
        <v>1</v>
      </c>
      <c r="I1126" s="149">
        <v>0.13020000000000001</v>
      </c>
      <c r="J1126" s="111">
        <v>41712</v>
      </c>
      <c r="K1126" s="111">
        <v>41712</v>
      </c>
      <c r="L1126" s="111">
        <v>41886</v>
      </c>
      <c r="M1126" s="111">
        <v>43464</v>
      </c>
      <c r="N1126" t="s">
        <v>12111</v>
      </c>
      <c r="O1126" t="s">
        <v>15346</v>
      </c>
      <c r="P1126" t="s">
        <v>15347</v>
      </c>
    </row>
    <row r="1127" spans="1:16" x14ac:dyDescent="0.25">
      <c r="A1127" t="s">
        <v>61</v>
      </c>
      <c r="B1127" s="167" t="s">
        <v>15143</v>
      </c>
      <c r="C1127" s="167" t="s">
        <v>15348</v>
      </c>
      <c r="D1127" t="s">
        <v>13122</v>
      </c>
      <c r="E1127" t="s">
        <v>12217</v>
      </c>
      <c r="F1127" t="s">
        <v>28224</v>
      </c>
      <c r="G1127" s="150">
        <v>0.3</v>
      </c>
      <c r="H1127" s="150">
        <v>0.2</v>
      </c>
      <c r="I1127" s="149">
        <v>0.14099999999999999</v>
      </c>
      <c r="J1127" s="111">
        <v>41712</v>
      </c>
      <c r="K1127" s="111">
        <v>41978</v>
      </c>
      <c r="L1127" s="111">
        <v>41886</v>
      </c>
      <c r="M1127" s="111">
        <v>43464</v>
      </c>
      <c r="N1127" t="s">
        <v>12111</v>
      </c>
      <c r="O1127" t="s">
        <v>15349</v>
      </c>
      <c r="P1127" t="s">
        <v>15350</v>
      </c>
    </row>
    <row r="1128" spans="1:16" x14ac:dyDescent="0.25">
      <c r="A1128" t="s">
        <v>61</v>
      </c>
      <c r="B1128" s="167" t="s">
        <v>15143</v>
      </c>
      <c r="C1128" s="167" t="s">
        <v>15348</v>
      </c>
      <c r="D1128" t="s">
        <v>13122</v>
      </c>
      <c r="E1128" t="s">
        <v>12217</v>
      </c>
      <c r="F1128" t="s">
        <v>28224</v>
      </c>
      <c r="G1128" s="150">
        <v>0.2</v>
      </c>
      <c r="H1128" s="150">
        <v>0.2</v>
      </c>
      <c r="I1128" s="149">
        <v>0.14099999999999999</v>
      </c>
      <c r="J1128" s="111">
        <v>41712</v>
      </c>
      <c r="K1128" s="111">
        <v>41978</v>
      </c>
      <c r="L1128" s="111">
        <v>41886</v>
      </c>
      <c r="M1128" s="111">
        <v>43464</v>
      </c>
      <c r="N1128" t="s">
        <v>12111</v>
      </c>
      <c r="O1128" t="s">
        <v>15351</v>
      </c>
      <c r="P1128" t="s">
        <v>15352</v>
      </c>
    </row>
    <row r="1129" spans="1:16" x14ac:dyDescent="0.25">
      <c r="A1129" t="s">
        <v>57</v>
      </c>
      <c r="B1129" s="167" t="s">
        <v>15354</v>
      </c>
      <c r="C1129" s="167" t="s">
        <v>15353</v>
      </c>
      <c r="D1129" t="s">
        <v>13122</v>
      </c>
      <c r="E1129" t="s">
        <v>12217</v>
      </c>
      <c r="F1129" t="s">
        <v>1954</v>
      </c>
      <c r="G1129" s="150">
        <v>0.01</v>
      </c>
      <c r="H1129" s="150">
        <v>0.2</v>
      </c>
      <c r="I1129" s="149">
        <v>7.7399999999999997E-2</v>
      </c>
      <c r="J1129" s="111">
        <v>41621</v>
      </c>
      <c r="K1129" s="111">
        <v>41624</v>
      </c>
      <c r="L1129" s="111">
        <v>41886</v>
      </c>
      <c r="M1129" s="111">
        <v>43464</v>
      </c>
      <c r="N1129" t="s">
        <v>12111</v>
      </c>
      <c r="O1129" t="s">
        <v>15355</v>
      </c>
      <c r="P1129" t="s">
        <v>15356</v>
      </c>
    </row>
    <row r="1130" spans="1:16" x14ac:dyDescent="0.25">
      <c r="A1130" t="s">
        <v>57</v>
      </c>
      <c r="B1130" s="167" t="s">
        <v>15354</v>
      </c>
      <c r="C1130" s="167" t="s">
        <v>15353</v>
      </c>
      <c r="D1130" t="s">
        <v>13122</v>
      </c>
      <c r="E1130" t="s">
        <v>12217</v>
      </c>
      <c r="F1130" t="s">
        <v>1954</v>
      </c>
      <c r="G1130" s="150">
        <v>0.01</v>
      </c>
      <c r="H1130" s="150">
        <v>0.2</v>
      </c>
      <c r="I1130" s="149">
        <v>8.5199999999999998E-2</v>
      </c>
      <c r="J1130" s="111">
        <v>41621</v>
      </c>
      <c r="K1130" s="111">
        <v>41624</v>
      </c>
      <c r="L1130" s="111">
        <v>41886</v>
      </c>
      <c r="M1130" s="111">
        <v>43464</v>
      </c>
      <c r="N1130" t="s">
        <v>12111</v>
      </c>
      <c r="O1130" t="s">
        <v>15357</v>
      </c>
      <c r="P1130" t="s">
        <v>15358</v>
      </c>
    </row>
    <row r="1131" spans="1:16" x14ac:dyDescent="0.25">
      <c r="A1131" t="s">
        <v>55</v>
      </c>
      <c r="B1131" s="167" t="s">
        <v>15360</v>
      </c>
      <c r="C1131" s="167" t="s">
        <v>15359</v>
      </c>
      <c r="D1131" t="s">
        <v>13122</v>
      </c>
      <c r="E1131" t="s">
        <v>12217</v>
      </c>
      <c r="F1131" t="s">
        <v>28224</v>
      </c>
      <c r="G1131" s="150">
        <v>0.7</v>
      </c>
      <c r="H1131" s="150">
        <v>1</v>
      </c>
      <c r="I1131" s="149">
        <v>7.4999999999999997E-2</v>
      </c>
      <c r="J1131" s="111">
        <v>41645</v>
      </c>
      <c r="K1131" s="111">
        <v>41654</v>
      </c>
      <c r="L1131" s="111">
        <v>41886</v>
      </c>
      <c r="M1131" s="111">
        <v>43464</v>
      </c>
      <c r="N1131" t="s">
        <v>12111</v>
      </c>
      <c r="O1131" t="s">
        <v>15361</v>
      </c>
      <c r="P1131" t="s">
        <v>15362</v>
      </c>
    </row>
    <row r="1132" spans="1:16" x14ac:dyDescent="0.25">
      <c r="A1132" t="s">
        <v>53</v>
      </c>
      <c r="B1132" s="167" t="s">
        <v>15364</v>
      </c>
      <c r="C1132" s="167" t="s">
        <v>15363</v>
      </c>
      <c r="D1132" t="s">
        <v>13122</v>
      </c>
      <c r="E1132" t="s">
        <v>12217</v>
      </c>
      <c r="F1132" t="s">
        <v>11800</v>
      </c>
      <c r="G1132" s="150">
        <v>0.8</v>
      </c>
      <c r="H1132" s="150">
        <v>1</v>
      </c>
      <c r="I1132" s="149">
        <v>8.2250000000000004E-2</v>
      </c>
      <c r="J1132" s="111">
        <v>41589</v>
      </c>
      <c r="K1132" s="111">
        <v>41620</v>
      </c>
      <c r="L1132" s="111">
        <v>41886</v>
      </c>
      <c r="M1132" s="111">
        <v>43464</v>
      </c>
      <c r="N1132" t="s">
        <v>12111</v>
      </c>
      <c r="O1132" t="s">
        <v>15365</v>
      </c>
      <c r="P1132" t="s">
        <v>15366</v>
      </c>
    </row>
    <row r="1133" spans="1:16" x14ac:dyDescent="0.25">
      <c r="A1133" t="s">
        <v>53</v>
      </c>
      <c r="B1133" s="167" t="s">
        <v>15368</v>
      </c>
      <c r="C1133" s="167" t="s">
        <v>15367</v>
      </c>
      <c r="D1133" t="s">
        <v>13122</v>
      </c>
      <c r="E1133" t="s">
        <v>12217</v>
      </c>
      <c r="F1133" t="s">
        <v>11800</v>
      </c>
      <c r="G1133" s="150">
        <v>0.01</v>
      </c>
      <c r="H1133" s="150">
        <v>0.2</v>
      </c>
      <c r="I1133" s="149">
        <v>0.14722499999999999</v>
      </c>
      <c r="J1133" s="111">
        <v>41806</v>
      </c>
      <c r="K1133" s="111">
        <v>41712</v>
      </c>
      <c r="L1133" s="111">
        <v>41886</v>
      </c>
      <c r="M1133" s="111">
        <v>43464</v>
      </c>
      <c r="N1133" t="s">
        <v>12111</v>
      </c>
      <c r="O1133" t="s">
        <v>15369</v>
      </c>
      <c r="P1133" t="s">
        <v>15370</v>
      </c>
    </row>
    <row r="1134" spans="1:16" x14ac:dyDescent="0.25">
      <c r="A1134" t="s">
        <v>53</v>
      </c>
      <c r="B1134" s="167" t="s">
        <v>15368</v>
      </c>
      <c r="C1134" s="167" t="s">
        <v>15367</v>
      </c>
      <c r="D1134" t="s">
        <v>13122</v>
      </c>
      <c r="E1134" t="s">
        <v>12217</v>
      </c>
      <c r="F1134" t="s">
        <v>11800</v>
      </c>
      <c r="G1134" s="150">
        <v>0.01</v>
      </c>
      <c r="H1134" s="150">
        <v>0.2</v>
      </c>
      <c r="I1134" s="149">
        <v>0.19259999999999999</v>
      </c>
      <c r="J1134" s="111">
        <v>41806</v>
      </c>
      <c r="K1134" s="111">
        <v>41712</v>
      </c>
      <c r="L1134" s="111">
        <v>41886</v>
      </c>
      <c r="M1134" s="111">
        <v>43464</v>
      </c>
      <c r="N1134" t="s">
        <v>12111</v>
      </c>
      <c r="O1134" t="s">
        <v>15371</v>
      </c>
      <c r="P1134" t="s">
        <v>15372</v>
      </c>
    </row>
    <row r="1135" spans="1:16" x14ac:dyDescent="0.25">
      <c r="A1135" t="s">
        <v>52</v>
      </c>
      <c r="B1135" s="167" t="s">
        <v>11955</v>
      </c>
      <c r="C1135" s="167" t="s">
        <v>15373</v>
      </c>
      <c r="D1135" t="s">
        <v>13122</v>
      </c>
      <c r="E1135" t="s">
        <v>12217</v>
      </c>
      <c r="F1135" t="s">
        <v>28224</v>
      </c>
      <c r="G1135" s="150">
        <v>0.99</v>
      </c>
      <c r="H1135" s="150">
        <v>0.2</v>
      </c>
      <c r="I1135" s="149">
        <v>0.10995000000000001</v>
      </c>
      <c r="J1135" s="111">
        <v>41081</v>
      </c>
      <c r="K1135" s="111">
        <v>41425</v>
      </c>
      <c r="L1135" s="111">
        <v>41886</v>
      </c>
      <c r="M1135" s="111">
        <v>43464</v>
      </c>
      <c r="N1135" t="s">
        <v>12111</v>
      </c>
      <c r="O1135" t="s">
        <v>15374</v>
      </c>
      <c r="P1135" t="s">
        <v>15375</v>
      </c>
    </row>
    <row r="1136" spans="1:16" x14ac:dyDescent="0.25">
      <c r="A1136" t="s">
        <v>52</v>
      </c>
      <c r="B1136" s="167" t="s">
        <v>11955</v>
      </c>
      <c r="C1136" s="167" t="s">
        <v>15373</v>
      </c>
      <c r="D1136" t="s">
        <v>13122</v>
      </c>
      <c r="E1136" t="s">
        <v>12217</v>
      </c>
      <c r="F1136" t="s">
        <v>28224</v>
      </c>
      <c r="G1136" s="150">
        <v>0.99</v>
      </c>
      <c r="H1136" s="150">
        <v>0.2</v>
      </c>
      <c r="I1136" s="149">
        <v>0.12357</v>
      </c>
      <c r="J1136" s="111">
        <v>41598</v>
      </c>
      <c r="K1136" s="111">
        <v>41425</v>
      </c>
      <c r="L1136" s="111">
        <v>41886</v>
      </c>
      <c r="M1136" s="111">
        <v>43464</v>
      </c>
      <c r="N1136" t="s">
        <v>12111</v>
      </c>
      <c r="O1136" t="s">
        <v>15376</v>
      </c>
      <c r="P1136" t="s">
        <v>15377</v>
      </c>
    </row>
    <row r="1137" spans="1:16" x14ac:dyDescent="0.25">
      <c r="A1137" t="s">
        <v>51</v>
      </c>
      <c r="B1137" s="167" t="s">
        <v>15379</v>
      </c>
      <c r="C1137" s="167" t="s">
        <v>15378</v>
      </c>
      <c r="D1137" t="s">
        <v>13122</v>
      </c>
      <c r="E1137" t="s">
        <v>12217</v>
      </c>
      <c r="F1137" t="s">
        <v>11800</v>
      </c>
      <c r="G1137" s="150">
        <v>0.4</v>
      </c>
      <c r="H1137" s="150">
        <v>1</v>
      </c>
      <c r="I1137" s="149">
        <v>0.16200000000000001</v>
      </c>
      <c r="J1137" s="111">
        <v>41206</v>
      </c>
      <c r="K1137" s="111">
        <v>41222</v>
      </c>
      <c r="L1137" s="111">
        <v>41886</v>
      </c>
      <c r="M1137" s="111">
        <v>43464</v>
      </c>
      <c r="N1137" t="s">
        <v>12111</v>
      </c>
      <c r="O1137" t="s">
        <v>15380</v>
      </c>
      <c r="P1137" t="s">
        <v>15381</v>
      </c>
    </row>
    <row r="1138" spans="1:16" x14ac:dyDescent="0.25">
      <c r="A1138" t="s">
        <v>50</v>
      </c>
      <c r="B1138" s="167" t="s">
        <v>15383</v>
      </c>
      <c r="C1138" s="167" t="s">
        <v>15382</v>
      </c>
      <c r="D1138" t="s">
        <v>13122</v>
      </c>
      <c r="E1138" t="s">
        <v>12217</v>
      </c>
      <c r="F1138" t="s">
        <v>28225</v>
      </c>
      <c r="G1138" s="150">
        <v>0.6</v>
      </c>
      <c r="H1138" s="150">
        <v>1</v>
      </c>
      <c r="I1138" s="149">
        <v>0.1047</v>
      </c>
      <c r="J1138" s="111">
        <v>41624</v>
      </c>
      <c r="K1138" s="111">
        <v>41624</v>
      </c>
      <c r="L1138" s="111">
        <v>41886</v>
      </c>
      <c r="M1138" s="111">
        <v>43464</v>
      </c>
      <c r="N1138" t="s">
        <v>12111</v>
      </c>
      <c r="O1138" t="s">
        <v>15384</v>
      </c>
      <c r="P1138" t="s">
        <v>15385</v>
      </c>
    </row>
    <row r="1139" spans="1:16" x14ac:dyDescent="0.25">
      <c r="A1139" t="s">
        <v>46</v>
      </c>
      <c r="B1139" s="167" t="s">
        <v>15387</v>
      </c>
      <c r="C1139" s="167" t="s">
        <v>15386</v>
      </c>
      <c r="D1139" t="s">
        <v>13122</v>
      </c>
      <c r="E1139" t="s">
        <v>12217</v>
      </c>
      <c r="F1139" t="s">
        <v>28224</v>
      </c>
      <c r="G1139" s="150">
        <v>0.9</v>
      </c>
      <c r="H1139" s="150">
        <v>1</v>
      </c>
      <c r="I1139" s="149">
        <v>0.114465</v>
      </c>
      <c r="J1139" s="111">
        <v>41618</v>
      </c>
      <c r="K1139" s="111">
        <v>41243</v>
      </c>
      <c r="L1139" s="111">
        <v>41886</v>
      </c>
      <c r="M1139" s="111">
        <v>43464</v>
      </c>
      <c r="N1139" t="s">
        <v>12111</v>
      </c>
      <c r="O1139" t="s">
        <v>15388</v>
      </c>
      <c r="P1139" t="s">
        <v>15389</v>
      </c>
    </row>
    <row r="1140" spans="1:16" x14ac:dyDescent="0.25">
      <c r="A1140" t="s">
        <v>46</v>
      </c>
      <c r="B1140" s="167" t="s">
        <v>15387</v>
      </c>
      <c r="C1140" s="167" t="s">
        <v>15386</v>
      </c>
      <c r="D1140" t="s">
        <v>13122</v>
      </c>
      <c r="E1140" t="s">
        <v>12217</v>
      </c>
      <c r="F1140" t="s">
        <v>28224</v>
      </c>
      <c r="G1140" s="150">
        <v>0.4</v>
      </c>
      <c r="H1140" s="150">
        <v>1</v>
      </c>
      <c r="I1140" s="149">
        <v>0.155725</v>
      </c>
      <c r="J1140" s="111">
        <v>41253</v>
      </c>
      <c r="K1140" s="111">
        <v>41243</v>
      </c>
      <c r="L1140" s="111">
        <v>41886</v>
      </c>
      <c r="M1140" s="111">
        <v>43464</v>
      </c>
      <c r="N1140" t="s">
        <v>12111</v>
      </c>
      <c r="O1140" t="s">
        <v>15390</v>
      </c>
      <c r="P1140" t="s">
        <v>15391</v>
      </c>
    </row>
    <row r="1141" spans="1:16" x14ac:dyDescent="0.25">
      <c r="A1141" t="s">
        <v>46</v>
      </c>
      <c r="B1141" s="167" t="s">
        <v>15387</v>
      </c>
      <c r="C1141" s="167" t="s">
        <v>15386</v>
      </c>
      <c r="D1141" t="s">
        <v>13122</v>
      </c>
      <c r="E1141" t="s">
        <v>12217</v>
      </c>
      <c r="F1141" t="s">
        <v>28224</v>
      </c>
      <c r="G1141" s="150">
        <v>0.3</v>
      </c>
      <c r="H1141" s="150">
        <v>1</v>
      </c>
      <c r="I1141" s="149">
        <v>0.111025</v>
      </c>
      <c r="J1141" s="111">
        <v>41243</v>
      </c>
      <c r="K1141" s="111">
        <v>41243</v>
      </c>
      <c r="L1141" s="111">
        <v>41886</v>
      </c>
      <c r="M1141" s="111">
        <v>43464</v>
      </c>
      <c r="N1141" t="s">
        <v>12111</v>
      </c>
      <c r="O1141" t="s">
        <v>15392</v>
      </c>
      <c r="P1141" t="s">
        <v>15393</v>
      </c>
    </row>
    <row r="1142" spans="1:16" x14ac:dyDescent="0.25">
      <c r="A1142" t="s">
        <v>314</v>
      </c>
      <c r="B1142" s="167" t="s">
        <v>15395</v>
      </c>
      <c r="C1142" s="167" t="s">
        <v>15394</v>
      </c>
      <c r="D1142" t="s">
        <v>13122</v>
      </c>
      <c r="E1142" t="s">
        <v>12217</v>
      </c>
      <c r="F1142" t="s">
        <v>11800</v>
      </c>
      <c r="G1142" s="150">
        <v>0.9</v>
      </c>
      <c r="H1142" s="150">
        <v>1</v>
      </c>
      <c r="I1142" s="149">
        <v>0.12609000000000001</v>
      </c>
      <c r="J1142" s="111">
        <v>41784</v>
      </c>
      <c r="K1142" s="111">
        <v>41940</v>
      </c>
      <c r="L1142" s="111">
        <v>41886</v>
      </c>
      <c r="M1142" s="111">
        <v>43464</v>
      </c>
      <c r="N1142" t="s">
        <v>12111</v>
      </c>
      <c r="O1142" t="s">
        <v>15396</v>
      </c>
      <c r="P1142" t="s">
        <v>15397</v>
      </c>
    </row>
    <row r="1143" spans="1:16" x14ac:dyDescent="0.25">
      <c r="A1143" t="s">
        <v>65</v>
      </c>
      <c r="B1143" s="167" t="s">
        <v>15399</v>
      </c>
      <c r="C1143" s="167" t="s">
        <v>15398</v>
      </c>
      <c r="D1143" t="s">
        <v>12691</v>
      </c>
      <c r="E1143" t="s">
        <v>12217</v>
      </c>
      <c r="F1143" t="s">
        <v>28224</v>
      </c>
      <c r="G1143" s="150">
        <v>0.56000000000000005</v>
      </c>
      <c r="H1143" s="150">
        <v>0.9</v>
      </c>
      <c r="I1143" s="149">
        <v>2</v>
      </c>
      <c r="J1143" s="111">
        <v>41585</v>
      </c>
      <c r="K1143" s="111">
        <v>41585</v>
      </c>
      <c r="L1143" s="111">
        <v>41886</v>
      </c>
      <c r="M1143" s="111">
        <v>43281</v>
      </c>
      <c r="N1143" t="s">
        <v>12111</v>
      </c>
      <c r="O1143" t="s">
        <v>15400</v>
      </c>
      <c r="P1143" t="s">
        <v>15401</v>
      </c>
    </row>
    <row r="1144" spans="1:16" x14ac:dyDescent="0.25">
      <c r="A1144" t="s">
        <v>68</v>
      </c>
      <c r="B1144" s="167" t="s">
        <v>15403</v>
      </c>
      <c r="C1144" s="167" t="s">
        <v>15402</v>
      </c>
      <c r="D1144" t="s">
        <v>12691</v>
      </c>
      <c r="E1144" t="s">
        <v>12217</v>
      </c>
      <c r="F1144" t="s">
        <v>11800</v>
      </c>
      <c r="G1144" s="150">
        <v>0.38</v>
      </c>
      <c r="H1144" s="150">
        <v>0.9</v>
      </c>
      <c r="I1144" s="149">
        <v>1.4</v>
      </c>
      <c r="J1144" s="111">
        <v>41740</v>
      </c>
      <c r="K1144" s="111">
        <v>41740</v>
      </c>
      <c r="L1144" s="111">
        <v>41886</v>
      </c>
      <c r="M1144" s="111">
        <v>43281</v>
      </c>
      <c r="N1144" t="s">
        <v>12111</v>
      </c>
      <c r="O1144" t="s">
        <v>15404</v>
      </c>
      <c r="P1144" t="s">
        <v>15405</v>
      </c>
    </row>
    <row r="1145" spans="1:16" x14ac:dyDescent="0.25">
      <c r="A1145" t="s">
        <v>68</v>
      </c>
      <c r="B1145" s="167" t="s">
        <v>14698</v>
      </c>
      <c r="C1145" s="167" t="s">
        <v>15406</v>
      </c>
      <c r="D1145" t="s">
        <v>12691</v>
      </c>
      <c r="E1145" t="s">
        <v>12217</v>
      </c>
      <c r="F1145" t="s">
        <v>28223</v>
      </c>
      <c r="G1145" s="150">
        <v>0.01</v>
      </c>
      <c r="H1145" s="150">
        <v>0.9</v>
      </c>
      <c r="I1145" s="149">
        <v>2.6</v>
      </c>
      <c r="J1145" s="111">
        <v>41624</v>
      </c>
      <c r="K1145" s="111">
        <v>41624</v>
      </c>
      <c r="L1145" s="111">
        <v>41886</v>
      </c>
      <c r="M1145" s="111">
        <v>43281</v>
      </c>
      <c r="N1145" t="s">
        <v>12111</v>
      </c>
      <c r="O1145" t="s">
        <v>15407</v>
      </c>
      <c r="P1145" t="s">
        <v>15408</v>
      </c>
    </row>
    <row r="1146" spans="1:16" x14ac:dyDescent="0.25">
      <c r="A1146" t="s">
        <v>61</v>
      </c>
      <c r="B1146" s="167" t="s">
        <v>12485</v>
      </c>
      <c r="C1146" s="167" t="s">
        <v>15409</v>
      </c>
      <c r="D1146" t="s">
        <v>15410</v>
      </c>
      <c r="E1146" t="s">
        <v>11785</v>
      </c>
      <c r="F1146" t="s">
        <v>28226</v>
      </c>
      <c r="G1146" s="150">
        <v>0</v>
      </c>
      <c r="H1146" s="150">
        <v>0</v>
      </c>
      <c r="I1146" s="149">
        <v>3000.9846091099998</v>
      </c>
      <c r="J1146" s="111">
        <v>41074</v>
      </c>
      <c r="K1146" s="111">
        <v>41074</v>
      </c>
      <c r="L1146" s="111">
        <v>43465</v>
      </c>
      <c r="M1146" s="111">
        <v>43465</v>
      </c>
      <c r="N1146" t="s">
        <v>15411</v>
      </c>
      <c r="O1146" t="s">
        <v>1954</v>
      </c>
      <c r="P1146" t="s">
        <v>1954</v>
      </c>
    </row>
    <row r="1147" spans="1:16" x14ac:dyDescent="0.25">
      <c r="A1147" t="s">
        <v>62</v>
      </c>
      <c r="B1147" s="167" t="s">
        <v>15413</v>
      </c>
      <c r="C1147" s="167" t="s">
        <v>15412</v>
      </c>
      <c r="D1147" t="s">
        <v>11793</v>
      </c>
      <c r="E1147" t="s">
        <v>11905</v>
      </c>
      <c r="F1147" t="s">
        <v>28225</v>
      </c>
      <c r="G1147" s="150">
        <v>0.3</v>
      </c>
      <c r="H1147" s="150">
        <v>0.47609999999999997</v>
      </c>
      <c r="I1147" s="149">
        <v>214.86630814</v>
      </c>
      <c r="J1147" s="111">
        <v>41149</v>
      </c>
      <c r="K1147" s="111">
        <v>41149</v>
      </c>
      <c r="L1147" s="111">
        <v>44561</v>
      </c>
      <c r="M1147" s="111">
        <v>44561</v>
      </c>
      <c r="N1147" t="s">
        <v>11907</v>
      </c>
      <c r="O1147" t="s">
        <v>15414</v>
      </c>
      <c r="P1147" t="s">
        <v>15415</v>
      </c>
    </row>
    <row r="1148" spans="1:16" x14ac:dyDescent="0.25">
      <c r="A1148" t="s">
        <v>65</v>
      </c>
      <c r="B1148" s="167" t="s">
        <v>15416</v>
      </c>
      <c r="C1148" s="167" t="s">
        <v>12608</v>
      </c>
      <c r="D1148" t="s">
        <v>12378</v>
      </c>
      <c r="E1148" t="s">
        <v>12379</v>
      </c>
      <c r="F1148" t="s">
        <v>1954</v>
      </c>
      <c r="G1148" s="150">
        <v>0.86560000000000004</v>
      </c>
      <c r="H1148" s="150">
        <v>0.75</v>
      </c>
      <c r="I1148" s="149">
        <v>0.49029567000000002</v>
      </c>
      <c r="J1148" s="111">
        <v>41261</v>
      </c>
      <c r="K1148" s="111">
        <v>41261</v>
      </c>
      <c r="L1148" s="111">
        <v>41806</v>
      </c>
      <c r="M1148" s="111">
        <v>43148</v>
      </c>
      <c r="N1148" t="s">
        <v>12111</v>
      </c>
      <c r="O1148" t="s">
        <v>15417</v>
      </c>
      <c r="P1148" t="s">
        <v>15418</v>
      </c>
    </row>
    <row r="1149" spans="1:16" x14ac:dyDescent="0.25">
      <c r="A1149" t="s">
        <v>47</v>
      </c>
      <c r="B1149" s="167" t="s">
        <v>15419</v>
      </c>
      <c r="C1149" s="167" t="s">
        <v>12608</v>
      </c>
      <c r="D1149" t="s">
        <v>12378</v>
      </c>
      <c r="E1149" t="s">
        <v>12379</v>
      </c>
      <c r="F1149" t="s">
        <v>1954</v>
      </c>
      <c r="G1149" s="150">
        <v>0.67830000000000001</v>
      </c>
      <c r="H1149" s="150">
        <v>0.85</v>
      </c>
      <c r="I1149" s="149">
        <v>0.48387560000000002</v>
      </c>
      <c r="J1149" s="111">
        <v>41089</v>
      </c>
      <c r="K1149" s="111">
        <v>41089</v>
      </c>
      <c r="L1149" s="111">
        <v>41792</v>
      </c>
      <c r="M1149" s="111">
        <v>43158</v>
      </c>
      <c r="N1149" t="s">
        <v>12111</v>
      </c>
      <c r="O1149" t="s">
        <v>15420</v>
      </c>
      <c r="P1149" t="s">
        <v>15421</v>
      </c>
    </row>
    <row r="1150" spans="1:16" x14ac:dyDescent="0.25">
      <c r="A1150" t="s">
        <v>47</v>
      </c>
      <c r="B1150" s="167" t="s">
        <v>15422</v>
      </c>
      <c r="C1150" s="167" t="s">
        <v>12608</v>
      </c>
      <c r="D1150" t="s">
        <v>12378</v>
      </c>
      <c r="E1150" t="s">
        <v>12379</v>
      </c>
      <c r="F1150" t="s">
        <v>1954</v>
      </c>
      <c r="G1150" s="150">
        <v>0.63900000000000001</v>
      </c>
      <c r="H1150" s="150">
        <v>0.5</v>
      </c>
      <c r="I1150" s="149">
        <v>0.48980472000000003</v>
      </c>
      <c r="J1150" s="111">
        <v>41145</v>
      </c>
      <c r="K1150" s="111">
        <v>41145</v>
      </c>
      <c r="L1150" s="111">
        <v>41792</v>
      </c>
      <c r="M1150" s="111">
        <v>43178</v>
      </c>
      <c r="N1150" t="s">
        <v>12111</v>
      </c>
      <c r="O1150" t="s">
        <v>15423</v>
      </c>
      <c r="P1150" t="s">
        <v>15424</v>
      </c>
    </row>
    <row r="1151" spans="1:16" x14ac:dyDescent="0.25">
      <c r="A1151" t="s">
        <v>47</v>
      </c>
      <c r="B1151" s="167" t="s">
        <v>15125</v>
      </c>
      <c r="C1151" s="167" t="s">
        <v>13571</v>
      </c>
      <c r="D1151" t="s">
        <v>12378</v>
      </c>
      <c r="E1151" t="s">
        <v>12379</v>
      </c>
      <c r="F1151" t="s">
        <v>1954</v>
      </c>
      <c r="G1151" s="150">
        <v>0.39360000000000001</v>
      </c>
      <c r="H1151" s="150">
        <v>0.35</v>
      </c>
      <c r="I1151" s="149">
        <v>0.49</v>
      </c>
      <c r="J1151" s="111">
        <v>42087</v>
      </c>
      <c r="K1151" s="111">
        <v>42086</v>
      </c>
      <c r="L1151" s="111">
        <v>41802</v>
      </c>
      <c r="M1151" s="111">
        <v>43189</v>
      </c>
      <c r="N1151" t="s">
        <v>12111</v>
      </c>
      <c r="O1151" t="s">
        <v>15425</v>
      </c>
      <c r="P1151" t="s">
        <v>15426</v>
      </c>
    </row>
    <row r="1152" spans="1:16" x14ac:dyDescent="0.25">
      <c r="A1152" t="s">
        <v>47</v>
      </c>
      <c r="B1152" s="167" t="s">
        <v>13968</v>
      </c>
      <c r="C1152" s="167" t="s">
        <v>12649</v>
      </c>
      <c r="D1152" t="s">
        <v>12378</v>
      </c>
      <c r="E1152" t="s">
        <v>12379</v>
      </c>
      <c r="F1152" t="s">
        <v>1954</v>
      </c>
      <c r="G1152" s="150">
        <v>0.48149999999999998</v>
      </c>
      <c r="H1152" s="150">
        <v>0.5</v>
      </c>
      <c r="I1152" s="149">
        <v>0.49605838000000002</v>
      </c>
      <c r="J1152" s="111">
        <v>41512</v>
      </c>
      <c r="K1152" s="111">
        <v>41149</v>
      </c>
      <c r="L1152" s="111">
        <v>41795</v>
      </c>
      <c r="M1152" s="111">
        <v>43130</v>
      </c>
      <c r="N1152" t="s">
        <v>12111</v>
      </c>
      <c r="O1152" t="s">
        <v>15427</v>
      </c>
      <c r="P1152" t="s">
        <v>15428</v>
      </c>
    </row>
    <row r="1153" spans="1:16" x14ac:dyDescent="0.25">
      <c r="A1153" t="s">
        <v>47</v>
      </c>
      <c r="B1153" s="167" t="s">
        <v>14273</v>
      </c>
      <c r="C1153" s="167" t="s">
        <v>12608</v>
      </c>
      <c r="D1153" t="s">
        <v>12378</v>
      </c>
      <c r="E1153" t="s">
        <v>12379</v>
      </c>
      <c r="F1153" t="s">
        <v>1954</v>
      </c>
      <c r="G1153" s="150">
        <v>0.72519999999999996</v>
      </c>
      <c r="H1153" s="150">
        <v>0.56000000000000005</v>
      </c>
      <c r="I1153" s="149">
        <v>0.50996109000000001</v>
      </c>
      <c r="J1153" s="111">
        <v>41166</v>
      </c>
      <c r="K1153" s="111">
        <v>41169</v>
      </c>
      <c r="L1153" s="111">
        <v>41792</v>
      </c>
      <c r="M1153" s="111">
        <v>43281</v>
      </c>
      <c r="N1153" t="s">
        <v>12111</v>
      </c>
      <c r="O1153" t="s">
        <v>15429</v>
      </c>
      <c r="P1153" t="s">
        <v>15430</v>
      </c>
    </row>
    <row r="1154" spans="1:16" x14ac:dyDescent="0.25">
      <c r="A1154" t="s">
        <v>67</v>
      </c>
      <c r="B1154" s="167" t="s">
        <v>15431</v>
      </c>
      <c r="C1154" s="167" t="s">
        <v>12649</v>
      </c>
      <c r="D1154" t="s">
        <v>12378</v>
      </c>
      <c r="E1154" t="s">
        <v>12379</v>
      </c>
      <c r="F1154" t="s">
        <v>1954</v>
      </c>
      <c r="G1154" s="150">
        <v>0.65489999999999993</v>
      </c>
      <c r="H1154" s="150">
        <v>0.5</v>
      </c>
      <c r="I1154" s="149">
        <v>0.50925916000000004</v>
      </c>
      <c r="J1154" s="111">
        <v>41717</v>
      </c>
      <c r="K1154" s="111">
        <v>41642</v>
      </c>
      <c r="L1154" s="111">
        <v>41809</v>
      </c>
      <c r="M1154" s="111">
        <v>43160</v>
      </c>
      <c r="N1154" t="s">
        <v>12111</v>
      </c>
      <c r="O1154" t="s">
        <v>15432</v>
      </c>
      <c r="P1154" t="s">
        <v>15433</v>
      </c>
    </row>
    <row r="1155" spans="1:16" x14ac:dyDescent="0.25">
      <c r="A1155" t="s">
        <v>67</v>
      </c>
      <c r="B1155" s="167" t="s">
        <v>15434</v>
      </c>
      <c r="C1155" s="167" t="s">
        <v>12608</v>
      </c>
      <c r="D1155" t="s">
        <v>12378</v>
      </c>
      <c r="E1155" t="s">
        <v>12379</v>
      </c>
      <c r="F1155" t="s">
        <v>1954</v>
      </c>
      <c r="G1155" s="150">
        <v>0.89749999999999996</v>
      </c>
      <c r="H1155" s="150">
        <v>0.75</v>
      </c>
      <c r="I1155" s="149">
        <v>0.50914137999999998</v>
      </c>
      <c r="J1155" s="111">
        <v>41166</v>
      </c>
      <c r="K1155" s="111">
        <v>41166</v>
      </c>
      <c r="L1155" s="111">
        <v>41792</v>
      </c>
      <c r="M1155" s="111">
        <v>43461</v>
      </c>
      <c r="N1155" t="s">
        <v>12111</v>
      </c>
      <c r="O1155" t="s">
        <v>15435</v>
      </c>
      <c r="P1155" t="s">
        <v>15436</v>
      </c>
    </row>
    <row r="1156" spans="1:16" x14ac:dyDescent="0.25">
      <c r="A1156" t="s">
        <v>45</v>
      </c>
      <c r="B1156" s="167" t="s">
        <v>12404</v>
      </c>
      <c r="C1156" s="167" t="s">
        <v>15437</v>
      </c>
      <c r="D1156" t="s">
        <v>12378</v>
      </c>
      <c r="E1156" t="s">
        <v>12379</v>
      </c>
      <c r="F1156" t="s">
        <v>28224</v>
      </c>
      <c r="G1156" s="150">
        <v>0.3448</v>
      </c>
      <c r="H1156" s="150">
        <v>0.3</v>
      </c>
      <c r="I1156" s="149">
        <v>0.47535081000000001</v>
      </c>
      <c r="J1156" s="111">
        <v>41162</v>
      </c>
      <c r="K1156" s="111">
        <v>41162</v>
      </c>
      <c r="L1156" s="111">
        <v>41806</v>
      </c>
      <c r="M1156" s="111">
        <v>43315</v>
      </c>
      <c r="N1156" t="s">
        <v>12111</v>
      </c>
      <c r="O1156" t="s">
        <v>15438</v>
      </c>
      <c r="P1156" t="s">
        <v>15439</v>
      </c>
    </row>
    <row r="1157" spans="1:16" x14ac:dyDescent="0.25">
      <c r="A1157" t="s">
        <v>45</v>
      </c>
      <c r="B1157" s="167" t="s">
        <v>15441</v>
      </c>
      <c r="C1157" s="167" t="s">
        <v>15440</v>
      </c>
      <c r="D1157" t="s">
        <v>12378</v>
      </c>
      <c r="E1157" t="s">
        <v>12379</v>
      </c>
      <c r="F1157" t="s">
        <v>28224</v>
      </c>
      <c r="G1157" s="150">
        <v>0.32539999999999997</v>
      </c>
      <c r="H1157" s="150">
        <v>0.5</v>
      </c>
      <c r="I1157" s="149">
        <v>0.51</v>
      </c>
      <c r="J1157" s="111">
        <v>41768</v>
      </c>
      <c r="K1157" s="111">
        <v>41540</v>
      </c>
      <c r="L1157" s="111">
        <v>41792</v>
      </c>
      <c r="M1157" s="111">
        <v>43244</v>
      </c>
      <c r="N1157" t="s">
        <v>12111</v>
      </c>
      <c r="O1157" t="s">
        <v>15442</v>
      </c>
      <c r="P1157" t="s">
        <v>15443</v>
      </c>
    </row>
    <row r="1158" spans="1:16" x14ac:dyDescent="0.25">
      <c r="A1158" t="s">
        <v>45</v>
      </c>
      <c r="B1158" s="167" t="s">
        <v>15441</v>
      </c>
      <c r="C1158" s="167" t="s">
        <v>15444</v>
      </c>
      <c r="D1158" t="s">
        <v>12378</v>
      </c>
      <c r="E1158" t="s">
        <v>12379</v>
      </c>
      <c r="F1158" t="s">
        <v>28224</v>
      </c>
      <c r="G1158" s="150">
        <v>0.35630000000000001</v>
      </c>
      <c r="H1158" s="150">
        <v>0.5</v>
      </c>
      <c r="I1158" s="149">
        <v>0.51</v>
      </c>
      <c r="J1158" s="111">
        <v>41586</v>
      </c>
      <c r="K1158" s="111">
        <v>41540</v>
      </c>
      <c r="L1158" s="111">
        <v>41792</v>
      </c>
      <c r="M1158" s="111">
        <v>43244</v>
      </c>
      <c r="N1158" t="s">
        <v>12111</v>
      </c>
      <c r="O1158" t="s">
        <v>15445</v>
      </c>
      <c r="P1158" t="s">
        <v>15446</v>
      </c>
    </row>
    <row r="1159" spans="1:16" x14ac:dyDescent="0.25">
      <c r="A1159" t="s">
        <v>58</v>
      </c>
      <c r="B1159" s="167" t="s">
        <v>15447</v>
      </c>
      <c r="C1159" s="167" t="s">
        <v>12608</v>
      </c>
      <c r="D1159" t="s">
        <v>12378</v>
      </c>
      <c r="E1159" t="s">
        <v>12379</v>
      </c>
      <c r="F1159" t="s">
        <v>1954</v>
      </c>
      <c r="G1159" s="150">
        <v>0.59360000000000002</v>
      </c>
      <c r="H1159" s="150">
        <v>0.75</v>
      </c>
      <c r="I1159" s="149">
        <v>0.48794629</v>
      </c>
      <c r="J1159" s="111">
        <v>41584</v>
      </c>
      <c r="K1159" s="111">
        <v>41537</v>
      </c>
      <c r="L1159" s="111">
        <v>41802</v>
      </c>
      <c r="M1159" s="111">
        <v>43454</v>
      </c>
      <c r="N1159" t="s">
        <v>12111</v>
      </c>
      <c r="O1159" t="s">
        <v>15448</v>
      </c>
      <c r="P1159" t="s">
        <v>15449</v>
      </c>
    </row>
    <row r="1160" spans="1:16" x14ac:dyDescent="0.25">
      <c r="A1160" t="s">
        <v>48</v>
      </c>
      <c r="B1160" s="167" t="s">
        <v>15268</v>
      </c>
      <c r="C1160" s="167" t="s">
        <v>15450</v>
      </c>
      <c r="D1160" t="s">
        <v>12378</v>
      </c>
      <c r="E1160" t="s">
        <v>12379</v>
      </c>
      <c r="F1160" t="s">
        <v>28223</v>
      </c>
      <c r="G1160" s="150">
        <v>0.1024</v>
      </c>
      <c r="H1160" s="150">
        <v>1</v>
      </c>
      <c r="I1160" s="149">
        <v>0.50999799000000001</v>
      </c>
      <c r="J1160" s="111">
        <v>41169</v>
      </c>
      <c r="K1160" s="111">
        <v>41169</v>
      </c>
      <c r="L1160" s="111">
        <v>41802</v>
      </c>
      <c r="M1160" s="111">
        <v>43281</v>
      </c>
      <c r="N1160" t="s">
        <v>12111</v>
      </c>
      <c r="O1160" t="s">
        <v>15451</v>
      </c>
      <c r="P1160" t="s">
        <v>15452</v>
      </c>
    </row>
    <row r="1161" spans="1:16" x14ac:dyDescent="0.25">
      <c r="A1161" t="s">
        <v>52</v>
      </c>
      <c r="B1161" s="167" t="s">
        <v>15453</v>
      </c>
      <c r="C1161" s="167" t="s">
        <v>12608</v>
      </c>
      <c r="D1161" t="s">
        <v>12378</v>
      </c>
      <c r="E1161" t="s">
        <v>12379</v>
      </c>
      <c r="F1161" t="s">
        <v>1954</v>
      </c>
      <c r="G1161" s="150">
        <v>0.24809999999999999</v>
      </c>
      <c r="H1161" s="150">
        <v>1</v>
      </c>
      <c r="I1161" s="149">
        <v>0.48256816000000002</v>
      </c>
      <c r="J1161" s="111">
        <v>41387</v>
      </c>
      <c r="K1161" s="111">
        <v>41387</v>
      </c>
      <c r="L1161" s="111">
        <v>41878</v>
      </c>
      <c r="M1161" s="111">
        <v>43281</v>
      </c>
      <c r="N1161" t="s">
        <v>12111</v>
      </c>
      <c r="O1161" t="s">
        <v>15454</v>
      </c>
      <c r="P1161" t="s">
        <v>15455</v>
      </c>
    </row>
    <row r="1162" spans="1:16" x14ac:dyDescent="0.25">
      <c r="A1162" t="s">
        <v>52</v>
      </c>
      <c r="B1162" s="167" t="s">
        <v>13621</v>
      </c>
      <c r="C1162" s="167" t="s">
        <v>15456</v>
      </c>
      <c r="D1162" t="s">
        <v>12378</v>
      </c>
      <c r="E1162" t="s">
        <v>12379</v>
      </c>
      <c r="F1162" t="s">
        <v>28223</v>
      </c>
      <c r="G1162" s="150">
        <v>0.84060000000000001</v>
      </c>
      <c r="H1162" s="150">
        <v>0.54</v>
      </c>
      <c r="I1162" s="149">
        <v>0.50641042000000003</v>
      </c>
      <c r="J1162" s="111">
        <v>41172</v>
      </c>
      <c r="K1162" s="111">
        <v>41162</v>
      </c>
      <c r="L1162" s="111">
        <v>41792</v>
      </c>
      <c r="M1162" s="111">
        <v>43308</v>
      </c>
      <c r="N1162" t="s">
        <v>12111</v>
      </c>
      <c r="O1162" t="s">
        <v>15457</v>
      </c>
      <c r="P1162" t="s">
        <v>15458</v>
      </c>
    </row>
    <row r="1163" spans="1:16" x14ac:dyDescent="0.25">
      <c r="A1163" t="s">
        <v>52</v>
      </c>
      <c r="B1163" s="167" t="s">
        <v>15459</v>
      </c>
      <c r="C1163" s="167" t="s">
        <v>12608</v>
      </c>
      <c r="D1163" t="s">
        <v>12378</v>
      </c>
      <c r="E1163" t="s">
        <v>12379</v>
      </c>
      <c r="F1163" t="s">
        <v>1954</v>
      </c>
      <c r="G1163" s="150">
        <v>0.58729999999999993</v>
      </c>
      <c r="H1163" s="150">
        <v>0.75</v>
      </c>
      <c r="I1163" s="149">
        <v>0.50978519</v>
      </c>
      <c r="J1163" s="111">
        <v>41176</v>
      </c>
      <c r="K1163" s="111">
        <v>41176</v>
      </c>
      <c r="L1163" s="111">
        <v>41816</v>
      </c>
      <c r="M1163" s="111">
        <v>43158</v>
      </c>
      <c r="N1163" t="s">
        <v>12111</v>
      </c>
      <c r="O1163" t="s">
        <v>15460</v>
      </c>
      <c r="P1163" t="s">
        <v>15461</v>
      </c>
    </row>
    <row r="1164" spans="1:16" x14ac:dyDescent="0.25">
      <c r="A1164" t="s">
        <v>63</v>
      </c>
      <c r="B1164" s="167" t="s">
        <v>15462</v>
      </c>
      <c r="C1164" s="167" t="s">
        <v>12608</v>
      </c>
      <c r="D1164" t="s">
        <v>12378</v>
      </c>
      <c r="E1164" t="s">
        <v>12379</v>
      </c>
      <c r="F1164" t="s">
        <v>1954</v>
      </c>
      <c r="G1164" s="150">
        <v>0.9326000000000001</v>
      </c>
      <c r="H1164" s="150">
        <v>1</v>
      </c>
      <c r="I1164" s="149">
        <v>0.50999943000000003</v>
      </c>
      <c r="J1164" s="111">
        <v>41649</v>
      </c>
      <c r="K1164" s="111">
        <v>41607</v>
      </c>
      <c r="L1164" s="111">
        <v>41878</v>
      </c>
      <c r="M1164" s="111">
        <v>43162</v>
      </c>
      <c r="N1164" t="s">
        <v>12111</v>
      </c>
      <c r="O1164" t="s">
        <v>15463</v>
      </c>
      <c r="P1164" t="s">
        <v>15464</v>
      </c>
    </row>
    <row r="1165" spans="1:16" x14ac:dyDescent="0.25">
      <c r="A1165" t="s">
        <v>62</v>
      </c>
      <c r="B1165" s="167" t="s">
        <v>13369</v>
      </c>
      <c r="C1165" s="167" t="s">
        <v>15465</v>
      </c>
      <c r="D1165" t="s">
        <v>12378</v>
      </c>
      <c r="E1165" t="s">
        <v>12379</v>
      </c>
      <c r="F1165" t="s">
        <v>28224</v>
      </c>
      <c r="G1165" s="150">
        <v>0.1118</v>
      </c>
      <c r="H1165" s="150">
        <v>0.5</v>
      </c>
      <c r="I1165" s="149">
        <v>0.48962249000000002</v>
      </c>
      <c r="J1165" s="111">
        <v>41758</v>
      </c>
      <c r="K1165" s="111">
        <v>41709</v>
      </c>
      <c r="L1165" s="111">
        <v>41806</v>
      </c>
      <c r="M1165" s="111">
        <v>43210</v>
      </c>
      <c r="N1165" t="s">
        <v>11802</v>
      </c>
      <c r="O1165" t="s">
        <v>15466</v>
      </c>
      <c r="P1165" t="s">
        <v>15467</v>
      </c>
    </row>
    <row r="1166" spans="1:16" x14ac:dyDescent="0.25">
      <c r="A1166" t="s">
        <v>62</v>
      </c>
      <c r="B1166" s="167" t="s">
        <v>15469</v>
      </c>
      <c r="C1166" s="167" t="s">
        <v>15468</v>
      </c>
      <c r="D1166" t="s">
        <v>12378</v>
      </c>
      <c r="E1166" t="s">
        <v>12379</v>
      </c>
      <c r="F1166" t="s">
        <v>28224</v>
      </c>
      <c r="G1166" s="150">
        <v>0.86250000000000004</v>
      </c>
      <c r="H1166" s="150">
        <v>0.5</v>
      </c>
      <c r="I1166" s="149">
        <v>0.48962249000000002</v>
      </c>
      <c r="J1166" s="111">
        <v>41752</v>
      </c>
      <c r="K1166" s="111">
        <v>41723</v>
      </c>
      <c r="L1166" s="111">
        <v>41806</v>
      </c>
      <c r="M1166" s="111">
        <v>43210</v>
      </c>
      <c r="N1166" t="s">
        <v>11802</v>
      </c>
      <c r="O1166" t="s">
        <v>15470</v>
      </c>
      <c r="P1166" t="s">
        <v>15471</v>
      </c>
    </row>
    <row r="1167" spans="1:16" x14ac:dyDescent="0.25">
      <c r="A1167" t="s">
        <v>62</v>
      </c>
      <c r="B1167" s="167" t="s">
        <v>15469</v>
      </c>
      <c r="C1167" s="167" t="s">
        <v>15472</v>
      </c>
      <c r="D1167" t="s">
        <v>12378</v>
      </c>
      <c r="E1167" t="s">
        <v>12379</v>
      </c>
      <c r="F1167" t="s">
        <v>28223</v>
      </c>
      <c r="G1167" s="150">
        <v>0.72329999999999994</v>
      </c>
      <c r="H1167" s="150">
        <v>0.5</v>
      </c>
      <c r="I1167" s="149">
        <v>0.48962249000000002</v>
      </c>
      <c r="J1167" s="111">
        <v>41780</v>
      </c>
      <c r="K1167" s="111">
        <v>41723</v>
      </c>
      <c r="L1167" s="111">
        <v>41806</v>
      </c>
      <c r="M1167" s="111">
        <v>43210</v>
      </c>
      <c r="N1167" t="s">
        <v>11802</v>
      </c>
      <c r="O1167" t="s">
        <v>15473</v>
      </c>
      <c r="P1167" t="s">
        <v>15474</v>
      </c>
    </row>
    <row r="1168" spans="1:16" x14ac:dyDescent="0.25">
      <c r="A1168" t="s">
        <v>62</v>
      </c>
      <c r="B1168" s="167" t="s">
        <v>15469</v>
      </c>
      <c r="C1168" s="167" t="s">
        <v>15475</v>
      </c>
      <c r="D1168" t="s">
        <v>12378</v>
      </c>
      <c r="E1168" t="s">
        <v>12379</v>
      </c>
      <c r="F1168" t="s">
        <v>28227</v>
      </c>
      <c r="G1168" s="150">
        <v>0.68980000000000008</v>
      </c>
      <c r="H1168" s="150">
        <v>0.5</v>
      </c>
      <c r="I1168" s="149">
        <v>0.48962249000000002</v>
      </c>
      <c r="J1168" s="111">
        <v>41759</v>
      </c>
      <c r="K1168" s="111">
        <v>41656</v>
      </c>
      <c r="L1168" s="111">
        <v>41806</v>
      </c>
      <c r="M1168" s="111">
        <v>43210</v>
      </c>
      <c r="N1168" t="s">
        <v>11802</v>
      </c>
      <c r="O1168" t="s">
        <v>15476</v>
      </c>
      <c r="P1168" t="s">
        <v>15477</v>
      </c>
    </row>
    <row r="1169" spans="1:16" x14ac:dyDescent="0.25">
      <c r="A1169" t="s">
        <v>62</v>
      </c>
      <c r="B1169" s="167" t="s">
        <v>15479</v>
      </c>
      <c r="C1169" s="167" t="s">
        <v>15478</v>
      </c>
      <c r="D1169" t="s">
        <v>12378</v>
      </c>
      <c r="E1169" t="s">
        <v>12379</v>
      </c>
      <c r="F1169" t="s">
        <v>28224</v>
      </c>
      <c r="G1169" s="150">
        <v>1.2E-2</v>
      </c>
      <c r="H1169" s="150">
        <v>0.5</v>
      </c>
      <c r="I1169" s="149">
        <v>0.48962249000000002</v>
      </c>
      <c r="J1169" s="111">
        <v>41759</v>
      </c>
      <c r="K1169" s="111">
        <v>41710</v>
      </c>
      <c r="L1169" s="111">
        <v>41806</v>
      </c>
      <c r="M1169" s="111">
        <v>43210</v>
      </c>
      <c r="N1169" t="s">
        <v>11802</v>
      </c>
      <c r="O1169" t="s">
        <v>15480</v>
      </c>
      <c r="P1169" t="s">
        <v>15481</v>
      </c>
    </row>
    <row r="1170" spans="1:16" x14ac:dyDescent="0.25">
      <c r="A1170" t="s">
        <v>62</v>
      </c>
      <c r="B1170" s="167" t="s">
        <v>15469</v>
      </c>
      <c r="C1170" s="167" t="s">
        <v>15482</v>
      </c>
      <c r="D1170" t="s">
        <v>12378</v>
      </c>
      <c r="E1170" t="s">
        <v>12379</v>
      </c>
      <c r="F1170" t="s">
        <v>28223</v>
      </c>
      <c r="G1170" s="150">
        <v>0.753</v>
      </c>
      <c r="H1170" s="150">
        <v>0.5</v>
      </c>
      <c r="I1170" s="149">
        <v>0.48962249000000002</v>
      </c>
      <c r="J1170" s="111">
        <v>41754</v>
      </c>
      <c r="K1170" s="111">
        <v>41625</v>
      </c>
      <c r="L1170" s="111">
        <v>41806</v>
      </c>
      <c r="M1170" s="111">
        <v>43210</v>
      </c>
      <c r="N1170" t="s">
        <v>11802</v>
      </c>
      <c r="O1170" t="s">
        <v>15483</v>
      </c>
      <c r="P1170" t="s">
        <v>15484</v>
      </c>
    </row>
    <row r="1171" spans="1:16" x14ac:dyDescent="0.25">
      <c r="A1171" t="s">
        <v>56</v>
      </c>
      <c r="B1171" s="167" t="s">
        <v>14566</v>
      </c>
      <c r="C1171" s="167" t="s">
        <v>15485</v>
      </c>
      <c r="D1171" t="s">
        <v>12378</v>
      </c>
      <c r="E1171" t="s">
        <v>12379</v>
      </c>
      <c r="F1171" t="s">
        <v>28223</v>
      </c>
      <c r="G1171" s="150">
        <v>9.8900000000000002E-2</v>
      </c>
      <c r="H1171" s="150">
        <v>0</v>
      </c>
      <c r="I1171" s="149">
        <v>0.17124170999999999</v>
      </c>
      <c r="J1171" s="111">
        <v>41540</v>
      </c>
      <c r="K1171" s="111">
        <v>41624</v>
      </c>
      <c r="L1171" s="111">
        <v>41795</v>
      </c>
      <c r="M1171" s="111">
        <v>43237</v>
      </c>
      <c r="N1171" t="s">
        <v>11802</v>
      </c>
      <c r="O1171" t="s">
        <v>15486</v>
      </c>
      <c r="P1171" t="s">
        <v>15487</v>
      </c>
    </row>
    <row r="1172" spans="1:16" x14ac:dyDescent="0.25">
      <c r="A1172" t="s">
        <v>61</v>
      </c>
      <c r="B1172" s="167" t="s">
        <v>15488</v>
      </c>
      <c r="C1172" s="167" t="s">
        <v>12653</v>
      </c>
      <c r="D1172" t="s">
        <v>12378</v>
      </c>
      <c r="E1172" t="s">
        <v>12379</v>
      </c>
      <c r="F1172" t="s">
        <v>1954</v>
      </c>
      <c r="G1172" s="150">
        <v>0.50560000000000005</v>
      </c>
      <c r="H1172" s="150">
        <v>0.5</v>
      </c>
      <c r="I1172" s="149">
        <v>0.18235654000000001</v>
      </c>
      <c r="J1172" s="111">
        <v>41425</v>
      </c>
      <c r="K1172" s="111">
        <v>41827</v>
      </c>
      <c r="L1172" s="111">
        <v>41809</v>
      </c>
      <c r="M1172" s="111">
        <v>43172</v>
      </c>
      <c r="N1172" t="s">
        <v>12111</v>
      </c>
      <c r="O1172" t="s">
        <v>15489</v>
      </c>
      <c r="P1172" t="s">
        <v>15490</v>
      </c>
    </row>
    <row r="1173" spans="1:16" x14ac:dyDescent="0.25">
      <c r="A1173" t="s">
        <v>53</v>
      </c>
      <c r="B1173" s="167" t="s">
        <v>15491</v>
      </c>
      <c r="C1173" s="167" t="s">
        <v>12653</v>
      </c>
      <c r="D1173" t="s">
        <v>12378</v>
      </c>
      <c r="E1173" t="s">
        <v>12379</v>
      </c>
      <c r="F1173" t="s">
        <v>1954</v>
      </c>
      <c r="G1173" s="150">
        <v>0.5151</v>
      </c>
      <c r="H1173" s="150">
        <v>1</v>
      </c>
      <c r="I1173" s="149">
        <v>0.18499969999999999</v>
      </c>
      <c r="J1173" s="111">
        <v>41935</v>
      </c>
      <c r="K1173" s="111">
        <v>41855</v>
      </c>
      <c r="L1173" s="111">
        <v>41806</v>
      </c>
      <c r="M1173" s="111">
        <v>43281</v>
      </c>
      <c r="N1173" t="s">
        <v>12111</v>
      </c>
      <c r="O1173" t="s">
        <v>15492</v>
      </c>
      <c r="P1173" t="s">
        <v>15493</v>
      </c>
    </row>
    <row r="1174" spans="1:16" x14ac:dyDescent="0.25">
      <c r="A1174" t="s">
        <v>47</v>
      </c>
      <c r="B1174" s="167" t="s">
        <v>15494</v>
      </c>
      <c r="C1174" s="167" t="s">
        <v>12653</v>
      </c>
      <c r="D1174" t="s">
        <v>12378</v>
      </c>
      <c r="E1174" t="s">
        <v>12379</v>
      </c>
      <c r="F1174" t="s">
        <v>1954</v>
      </c>
      <c r="G1174" s="150">
        <v>0.51340000000000008</v>
      </c>
      <c r="H1174" s="150">
        <v>0.5</v>
      </c>
      <c r="I1174" s="149">
        <v>0.17974746</v>
      </c>
      <c r="J1174" s="111">
        <v>41435</v>
      </c>
      <c r="K1174" s="111">
        <v>41435</v>
      </c>
      <c r="L1174" s="111">
        <v>41795</v>
      </c>
      <c r="M1174" s="111">
        <v>43250</v>
      </c>
      <c r="N1174" t="s">
        <v>12111</v>
      </c>
      <c r="O1174" t="s">
        <v>15495</v>
      </c>
      <c r="P1174" t="s">
        <v>15496</v>
      </c>
    </row>
    <row r="1175" spans="1:16" x14ac:dyDescent="0.25">
      <c r="A1175" t="s">
        <v>47</v>
      </c>
      <c r="B1175" s="167" t="s">
        <v>14941</v>
      </c>
      <c r="C1175" s="167" t="s">
        <v>12661</v>
      </c>
      <c r="D1175" t="s">
        <v>12378</v>
      </c>
      <c r="E1175" t="s">
        <v>12379</v>
      </c>
      <c r="F1175" t="s">
        <v>1954</v>
      </c>
      <c r="G1175" s="150">
        <v>0.441</v>
      </c>
      <c r="H1175" s="150">
        <v>0.56999999999999995</v>
      </c>
      <c r="I1175" s="149">
        <v>0.13527085</v>
      </c>
      <c r="J1175" s="111">
        <v>42039</v>
      </c>
      <c r="K1175" s="111">
        <v>41941</v>
      </c>
      <c r="L1175" s="111">
        <v>41801</v>
      </c>
      <c r="M1175" s="111">
        <v>43167</v>
      </c>
      <c r="N1175" t="s">
        <v>12111</v>
      </c>
      <c r="O1175" t="s">
        <v>15497</v>
      </c>
      <c r="P1175" t="s">
        <v>15498</v>
      </c>
    </row>
    <row r="1176" spans="1:16" x14ac:dyDescent="0.25">
      <c r="A1176" t="s">
        <v>47</v>
      </c>
      <c r="B1176" s="167" t="s">
        <v>14941</v>
      </c>
      <c r="C1176" s="167" t="s">
        <v>12653</v>
      </c>
      <c r="D1176" t="s">
        <v>12378</v>
      </c>
      <c r="E1176" t="s">
        <v>12379</v>
      </c>
      <c r="F1176" t="s">
        <v>1954</v>
      </c>
      <c r="G1176" s="150">
        <v>0.62280000000000002</v>
      </c>
      <c r="H1176" s="150">
        <v>0.74</v>
      </c>
      <c r="I1176" s="149">
        <v>0.13527085</v>
      </c>
      <c r="J1176" s="111">
        <v>42039</v>
      </c>
      <c r="K1176" s="111">
        <v>41942</v>
      </c>
      <c r="L1176" s="111">
        <v>41801</v>
      </c>
      <c r="M1176" s="111">
        <v>43167</v>
      </c>
      <c r="N1176" t="s">
        <v>12111</v>
      </c>
      <c r="O1176" t="s">
        <v>15499</v>
      </c>
      <c r="P1176" t="s">
        <v>15500</v>
      </c>
    </row>
    <row r="1177" spans="1:16" x14ac:dyDescent="0.25">
      <c r="A1177" t="s">
        <v>58</v>
      </c>
      <c r="B1177" s="167" t="s">
        <v>15502</v>
      </c>
      <c r="C1177" s="167" t="s">
        <v>15501</v>
      </c>
      <c r="D1177" t="s">
        <v>12378</v>
      </c>
      <c r="E1177" t="s">
        <v>12379</v>
      </c>
      <c r="F1177" t="s">
        <v>28224</v>
      </c>
      <c r="G1177" s="150">
        <v>0.56119999999999992</v>
      </c>
      <c r="H1177" s="150">
        <v>0.49530000000000002</v>
      </c>
      <c r="I1177" s="149">
        <v>0.18471383999999999</v>
      </c>
      <c r="J1177" s="111">
        <v>41151</v>
      </c>
      <c r="K1177" s="111">
        <v>41151</v>
      </c>
      <c r="L1177" s="111">
        <v>41802</v>
      </c>
      <c r="M1177" s="111">
        <v>43343</v>
      </c>
      <c r="N1177" t="s">
        <v>12111</v>
      </c>
      <c r="O1177" t="s">
        <v>15503</v>
      </c>
      <c r="P1177" t="s">
        <v>15504</v>
      </c>
    </row>
    <row r="1178" spans="1:16" x14ac:dyDescent="0.25">
      <c r="A1178" t="s">
        <v>48</v>
      </c>
      <c r="B1178" s="167" t="s">
        <v>15139</v>
      </c>
      <c r="C1178" s="167" t="s">
        <v>12661</v>
      </c>
      <c r="D1178" t="s">
        <v>12378</v>
      </c>
      <c r="E1178" t="s">
        <v>12379</v>
      </c>
      <c r="F1178" t="s">
        <v>1954</v>
      </c>
      <c r="G1178" s="150">
        <v>0.90839999999999999</v>
      </c>
      <c r="H1178" s="150">
        <v>0.75</v>
      </c>
      <c r="I1178" s="149">
        <v>0.24480819000000001</v>
      </c>
      <c r="J1178" s="111">
        <v>41279</v>
      </c>
      <c r="K1178" s="111">
        <v>41610</v>
      </c>
      <c r="L1178" s="111">
        <v>41802</v>
      </c>
      <c r="M1178" s="111">
        <v>43130</v>
      </c>
      <c r="N1178" t="s">
        <v>12111</v>
      </c>
      <c r="O1178" t="s">
        <v>15505</v>
      </c>
      <c r="P1178" t="s">
        <v>15506</v>
      </c>
    </row>
    <row r="1179" spans="1:16" x14ac:dyDescent="0.25">
      <c r="A1179" t="s">
        <v>56</v>
      </c>
      <c r="B1179" s="167" t="s">
        <v>12588</v>
      </c>
      <c r="C1179" s="167" t="s">
        <v>12653</v>
      </c>
      <c r="D1179" t="s">
        <v>12378</v>
      </c>
      <c r="E1179" t="s">
        <v>12379</v>
      </c>
      <c r="F1179" t="s">
        <v>1954</v>
      </c>
      <c r="G1179" s="150">
        <v>0.90780000000000005</v>
      </c>
      <c r="H1179" s="150">
        <v>0.8</v>
      </c>
      <c r="I1179" s="149">
        <v>0.24102651</v>
      </c>
      <c r="J1179" s="111">
        <v>41166</v>
      </c>
      <c r="K1179" s="111">
        <v>41166</v>
      </c>
      <c r="L1179" s="111">
        <v>41814</v>
      </c>
      <c r="M1179" s="111">
        <v>43130</v>
      </c>
      <c r="N1179" t="s">
        <v>12111</v>
      </c>
      <c r="O1179" t="s">
        <v>15507</v>
      </c>
      <c r="P1179" t="s">
        <v>15508</v>
      </c>
    </row>
    <row r="1180" spans="1:16" x14ac:dyDescent="0.25">
      <c r="A1180" t="s">
        <v>56</v>
      </c>
      <c r="B1180" s="167" t="s">
        <v>12591</v>
      </c>
      <c r="C1180" s="167" t="s">
        <v>12653</v>
      </c>
      <c r="D1180" t="s">
        <v>12378</v>
      </c>
      <c r="E1180" t="s">
        <v>12379</v>
      </c>
      <c r="F1180" t="s">
        <v>1954</v>
      </c>
      <c r="G1180" s="150">
        <v>0.2</v>
      </c>
      <c r="H1180" s="150">
        <v>0.2</v>
      </c>
      <c r="I1180" s="149">
        <v>0.19268747999999999</v>
      </c>
      <c r="J1180" s="111">
        <v>42129</v>
      </c>
      <c r="K1180" s="111">
        <v>41995</v>
      </c>
      <c r="L1180" s="111">
        <v>42606</v>
      </c>
      <c r="M1180" s="111">
        <v>43250</v>
      </c>
      <c r="N1180" t="s">
        <v>12111</v>
      </c>
      <c r="O1180" t="s">
        <v>15509</v>
      </c>
      <c r="P1180" t="s">
        <v>15510</v>
      </c>
    </row>
    <row r="1181" spans="1:16" x14ac:dyDescent="0.25">
      <c r="A1181" t="s">
        <v>56</v>
      </c>
      <c r="B1181" s="167" t="s">
        <v>14566</v>
      </c>
      <c r="C1181" s="167" t="s">
        <v>15511</v>
      </c>
      <c r="D1181" t="s">
        <v>12378</v>
      </c>
      <c r="E1181" t="s">
        <v>12379</v>
      </c>
      <c r="F1181" t="s">
        <v>1954</v>
      </c>
      <c r="G1181" s="150">
        <v>0.11650000000000001</v>
      </c>
      <c r="H1181" s="150">
        <v>0.2</v>
      </c>
      <c r="I1181" s="149">
        <v>0.18292922</v>
      </c>
      <c r="J1181" s="111">
        <v>42114</v>
      </c>
      <c r="K1181" s="111">
        <v>41570</v>
      </c>
      <c r="L1181" s="111">
        <v>41802</v>
      </c>
      <c r="M1181" s="111">
        <v>43313</v>
      </c>
      <c r="N1181" t="s">
        <v>11802</v>
      </c>
      <c r="O1181" t="s">
        <v>15512</v>
      </c>
      <c r="P1181" t="s">
        <v>15513</v>
      </c>
    </row>
    <row r="1182" spans="1:16" x14ac:dyDescent="0.25">
      <c r="A1182" t="s">
        <v>56</v>
      </c>
      <c r="B1182" s="167" t="s">
        <v>14566</v>
      </c>
      <c r="C1182" s="167" t="s">
        <v>15514</v>
      </c>
      <c r="D1182" t="s">
        <v>12378</v>
      </c>
      <c r="E1182" t="s">
        <v>12379</v>
      </c>
      <c r="F1182" t="s">
        <v>28223</v>
      </c>
      <c r="G1182" s="150">
        <v>0.1119</v>
      </c>
      <c r="H1182" s="150">
        <v>0.2</v>
      </c>
      <c r="I1182" s="149">
        <v>0.18292922</v>
      </c>
      <c r="J1182" s="111">
        <v>41554</v>
      </c>
      <c r="K1182" s="111">
        <v>41579</v>
      </c>
      <c r="L1182" s="111">
        <v>41802</v>
      </c>
      <c r="M1182" s="111">
        <v>43313</v>
      </c>
      <c r="N1182" t="s">
        <v>11802</v>
      </c>
      <c r="O1182" t="s">
        <v>15515</v>
      </c>
      <c r="P1182" t="s">
        <v>15516</v>
      </c>
    </row>
    <row r="1183" spans="1:16" x14ac:dyDescent="0.25">
      <c r="A1183" t="s">
        <v>56</v>
      </c>
      <c r="B1183" s="167" t="s">
        <v>14566</v>
      </c>
      <c r="C1183" s="167" t="s">
        <v>15517</v>
      </c>
      <c r="D1183" t="s">
        <v>12378</v>
      </c>
      <c r="E1183" t="s">
        <v>12379</v>
      </c>
      <c r="F1183" t="s">
        <v>28223</v>
      </c>
      <c r="G1183" s="150">
        <v>0.1215</v>
      </c>
      <c r="H1183" s="150">
        <v>0.2</v>
      </c>
      <c r="I1183" s="149">
        <v>0.23969752</v>
      </c>
      <c r="J1183" s="111">
        <v>41621</v>
      </c>
      <c r="K1183" s="111">
        <v>41579</v>
      </c>
      <c r="L1183" s="111">
        <v>41802</v>
      </c>
      <c r="M1183" s="111">
        <v>43313</v>
      </c>
      <c r="N1183" t="s">
        <v>11802</v>
      </c>
      <c r="O1183" t="s">
        <v>15518</v>
      </c>
      <c r="P1183" t="s">
        <v>15519</v>
      </c>
    </row>
    <row r="1184" spans="1:16" x14ac:dyDescent="0.25">
      <c r="A1184" t="s">
        <v>56</v>
      </c>
      <c r="B1184" s="167" t="s">
        <v>14574</v>
      </c>
      <c r="C1184" s="167" t="s">
        <v>15520</v>
      </c>
      <c r="D1184" t="s">
        <v>12378</v>
      </c>
      <c r="E1184" t="s">
        <v>12379</v>
      </c>
      <c r="F1184" t="s">
        <v>28223</v>
      </c>
      <c r="G1184" s="150">
        <v>0.53689999999999993</v>
      </c>
      <c r="H1184" s="150">
        <v>0.2</v>
      </c>
      <c r="I1184" s="149">
        <v>0.23969752</v>
      </c>
      <c r="J1184" s="111">
        <v>41624</v>
      </c>
      <c r="K1184" s="111">
        <v>41547</v>
      </c>
      <c r="L1184" s="111">
        <v>41802</v>
      </c>
      <c r="M1184" s="111">
        <v>43313</v>
      </c>
      <c r="N1184" t="s">
        <v>11802</v>
      </c>
      <c r="O1184" t="s">
        <v>15521</v>
      </c>
      <c r="P1184" t="s">
        <v>15522</v>
      </c>
    </row>
    <row r="1185" spans="1:16" x14ac:dyDescent="0.25">
      <c r="A1185" t="s">
        <v>56</v>
      </c>
      <c r="B1185" s="167" t="s">
        <v>15524</v>
      </c>
      <c r="C1185" s="167" t="s">
        <v>15523</v>
      </c>
      <c r="D1185" t="s">
        <v>12378</v>
      </c>
      <c r="E1185" t="s">
        <v>12379</v>
      </c>
      <c r="F1185" t="s">
        <v>28223</v>
      </c>
      <c r="G1185" s="150">
        <v>0.54749999999999999</v>
      </c>
      <c r="H1185" s="150">
        <v>0.2</v>
      </c>
      <c r="I1185" s="149">
        <v>0.18292922</v>
      </c>
      <c r="J1185" s="111">
        <v>41830</v>
      </c>
      <c r="K1185" s="111">
        <v>41561</v>
      </c>
      <c r="L1185" s="111">
        <v>41802</v>
      </c>
      <c r="M1185" s="111">
        <v>43313</v>
      </c>
      <c r="N1185" t="s">
        <v>11802</v>
      </c>
      <c r="O1185" t="s">
        <v>15525</v>
      </c>
      <c r="P1185" t="s">
        <v>15526</v>
      </c>
    </row>
    <row r="1186" spans="1:16" x14ac:dyDescent="0.25">
      <c r="A1186" t="s">
        <v>56</v>
      </c>
      <c r="B1186" s="167" t="s">
        <v>14400</v>
      </c>
      <c r="C1186" s="167" t="s">
        <v>15527</v>
      </c>
      <c r="D1186" t="s">
        <v>12378</v>
      </c>
      <c r="E1186" t="s">
        <v>12379</v>
      </c>
      <c r="F1186" t="s">
        <v>28223</v>
      </c>
      <c r="G1186" s="150">
        <v>0.47479999999999994</v>
      </c>
      <c r="H1186" s="150">
        <v>0.2</v>
      </c>
      <c r="I1186" s="149">
        <v>0.18292922</v>
      </c>
      <c r="J1186" s="111">
        <v>41759</v>
      </c>
      <c r="K1186" s="111">
        <v>41562</v>
      </c>
      <c r="L1186" s="111">
        <v>41802</v>
      </c>
      <c r="M1186" s="111">
        <v>43313</v>
      </c>
      <c r="N1186" t="s">
        <v>11802</v>
      </c>
      <c r="O1186" t="s">
        <v>15528</v>
      </c>
      <c r="P1186" t="s">
        <v>15529</v>
      </c>
    </row>
    <row r="1187" spans="1:16" x14ac:dyDescent="0.25">
      <c r="A1187" t="s">
        <v>56</v>
      </c>
      <c r="B1187" s="167" t="s">
        <v>14400</v>
      </c>
      <c r="C1187" s="167" t="s">
        <v>15530</v>
      </c>
      <c r="D1187" t="s">
        <v>12378</v>
      </c>
      <c r="E1187" t="s">
        <v>12379</v>
      </c>
      <c r="F1187" t="s">
        <v>28223</v>
      </c>
      <c r="G1187" s="150">
        <v>0.1072</v>
      </c>
      <c r="H1187" s="150">
        <v>0.2</v>
      </c>
      <c r="I1187" s="149">
        <v>0.15439588000000001</v>
      </c>
      <c r="J1187" s="111">
        <v>41394</v>
      </c>
      <c r="K1187" s="111">
        <v>41535</v>
      </c>
      <c r="L1187" s="111">
        <v>41802</v>
      </c>
      <c r="M1187" s="111">
        <v>43313</v>
      </c>
      <c r="N1187" t="s">
        <v>11802</v>
      </c>
      <c r="O1187" t="s">
        <v>15531</v>
      </c>
      <c r="P1187" t="s">
        <v>15532</v>
      </c>
    </row>
    <row r="1188" spans="1:16" x14ac:dyDescent="0.25">
      <c r="A1188" t="s">
        <v>56</v>
      </c>
      <c r="B1188" s="167" t="s">
        <v>14400</v>
      </c>
      <c r="C1188" s="167" t="s">
        <v>15533</v>
      </c>
      <c r="D1188" t="s">
        <v>12378</v>
      </c>
      <c r="E1188" t="s">
        <v>12379</v>
      </c>
      <c r="F1188" t="s">
        <v>28223</v>
      </c>
      <c r="G1188" s="150">
        <v>0.51219999999999999</v>
      </c>
      <c r="H1188" s="150">
        <v>0.2</v>
      </c>
      <c r="I1188" s="149">
        <v>0.23969752</v>
      </c>
      <c r="J1188" s="111">
        <v>41759</v>
      </c>
      <c r="K1188" s="111">
        <v>41535</v>
      </c>
      <c r="L1188" s="111">
        <v>41802</v>
      </c>
      <c r="M1188" s="111">
        <v>43313</v>
      </c>
      <c r="N1188" t="s">
        <v>11802</v>
      </c>
      <c r="O1188" t="s">
        <v>15534</v>
      </c>
      <c r="P1188" t="s">
        <v>15535</v>
      </c>
    </row>
    <row r="1189" spans="1:16" x14ac:dyDescent="0.25">
      <c r="A1189" t="s">
        <v>56</v>
      </c>
      <c r="B1189" s="167" t="s">
        <v>15537</v>
      </c>
      <c r="C1189" s="167" t="s">
        <v>15536</v>
      </c>
      <c r="D1189" t="s">
        <v>12378</v>
      </c>
      <c r="E1189" t="s">
        <v>12379</v>
      </c>
      <c r="F1189" t="s">
        <v>28223</v>
      </c>
      <c r="G1189" s="150">
        <v>0.16879999999999998</v>
      </c>
      <c r="H1189" s="150">
        <v>0.2</v>
      </c>
      <c r="I1189" s="149">
        <v>0.23969752</v>
      </c>
      <c r="J1189" s="111">
        <v>42048</v>
      </c>
      <c r="K1189" s="111">
        <v>41652</v>
      </c>
      <c r="L1189" s="111">
        <v>41802</v>
      </c>
      <c r="M1189" s="111">
        <v>43313</v>
      </c>
      <c r="N1189" t="s">
        <v>11802</v>
      </c>
      <c r="O1189" t="s">
        <v>15538</v>
      </c>
      <c r="P1189" t="s">
        <v>15539</v>
      </c>
    </row>
    <row r="1190" spans="1:16" x14ac:dyDescent="0.25">
      <c r="A1190" t="s">
        <v>56</v>
      </c>
      <c r="B1190" s="167" t="s">
        <v>15537</v>
      </c>
      <c r="C1190" s="167" t="s">
        <v>15540</v>
      </c>
      <c r="D1190" t="s">
        <v>12378</v>
      </c>
      <c r="E1190" t="s">
        <v>12379</v>
      </c>
      <c r="F1190" t="s">
        <v>28223</v>
      </c>
      <c r="G1190" s="150">
        <v>0.92709999999999992</v>
      </c>
      <c r="H1190" s="150">
        <v>0.2</v>
      </c>
      <c r="I1190" s="149">
        <v>0.18292922</v>
      </c>
      <c r="J1190" s="111">
        <v>42136</v>
      </c>
      <c r="K1190" s="111">
        <v>41568</v>
      </c>
      <c r="L1190" s="111">
        <v>41802</v>
      </c>
      <c r="M1190" s="111">
        <v>43313</v>
      </c>
      <c r="N1190" t="s">
        <v>11802</v>
      </c>
      <c r="O1190" t="s">
        <v>15541</v>
      </c>
      <c r="P1190" t="s">
        <v>15539</v>
      </c>
    </row>
    <row r="1191" spans="1:16" x14ac:dyDescent="0.25">
      <c r="A1191" t="s">
        <v>56</v>
      </c>
      <c r="B1191" s="167" t="s">
        <v>15537</v>
      </c>
      <c r="C1191" s="167" t="s">
        <v>15542</v>
      </c>
      <c r="D1191" t="s">
        <v>12378</v>
      </c>
      <c r="E1191" t="s">
        <v>12379</v>
      </c>
      <c r="F1191" t="s">
        <v>28223</v>
      </c>
      <c r="G1191" s="150">
        <v>0.99150000000000005</v>
      </c>
      <c r="H1191" s="150">
        <v>0.2</v>
      </c>
      <c r="I1191" s="149">
        <v>0.18292922</v>
      </c>
      <c r="J1191" s="111">
        <v>42048</v>
      </c>
      <c r="K1191" s="111">
        <v>41565</v>
      </c>
      <c r="L1191" s="111">
        <v>41802</v>
      </c>
      <c r="M1191" s="111">
        <v>43313</v>
      </c>
      <c r="N1191" t="s">
        <v>11802</v>
      </c>
      <c r="O1191" t="s">
        <v>15543</v>
      </c>
      <c r="P1191" t="s">
        <v>15539</v>
      </c>
    </row>
    <row r="1192" spans="1:16" x14ac:dyDescent="0.25">
      <c r="A1192" t="s">
        <v>56</v>
      </c>
      <c r="B1192" s="167" t="s">
        <v>15537</v>
      </c>
      <c r="C1192" s="167" t="s">
        <v>15544</v>
      </c>
      <c r="D1192" t="s">
        <v>12378</v>
      </c>
      <c r="E1192" t="s">
        <v>12379</v>
      </c>
      <c r="F1192" t="s">
        <v>28223</v>
      </c>
      <c r="G1192" s="150">
        <v>0.19450000000000001</v>
      </c>
      <c r="H1192" s="150">
        <v>0.2</v>
      </c>
      <c r="I1192" s="149">
        <v>0.23969752</v>
      </c>
      <c r="J1192" s="111">
        <v>42157</v>
      </c>
      <c r="K1192" s="111">
        <v>41568</v>
      </c>
      <c r="L1192" s="111">
        <v>41802</v>
      </c>
      <c r="M1192" s="111">
        <v>43313</v>
      </c>
      <c r="N1192" t="s">
        <v>11802</v>
      </c>
      <c r="O1192" t="s">
        <v>15545</v>
      </c>
      <c r="P1192" t="s">
        <v>15539</v>
      </c>
    </row>
    <row r="1193" spans="1:16" x14ac:dyDescent="0.25">
      <c r="A1193" t="s">
        <v>56</v>
      </c>
      <c r="B1193" s="167" t="s">
        <v>13992</v>
      </c>
      <c r="C1193" s="167" t="s">
        <v>15546</v>
      </c>
      <c r="D1193" t="s">
        <v>12378</v>
      </c>
      <c r="E1193" t="s">
        <v>12379</v>
      </c>
      <c r="F1193" t="s">
        <v>28223</v>
      </c>
      <c r="G1193" s="150">
        <v>0.20550000000000002</v>
      </c>
      <c r="H1193" s="150">
        <v>0.2</v>
      </c>
      <c r="I1193" s="149">
        <v>0.23969752</v>
      </c>
      <c r="J1193" s="111">
        <v>41759</v>
      </c>
      <c r="K1193" s="111">
        <v>41549</v>
      </c>
      <c r="L1193" s="111">
        <v>41802</v>
      </c>
      <c r="M1193" s="111">
        <v>43313</v>
      </c>
      <c r="N1193" t="s">
        <v>11802</v>
      </c>
      <c r="O1193" t="s">
        <v>15547</v>
      </c>
      <c r="P1193" t="s">
        <v>15548</v>
      </c>
    </row>
    <row r="1194" spans="1:16" x14ac:dyDescent="0.25">
      <c r="A1194" t="s">
        <v>56</v>
      </c>
      <c r="B1194" s="167" t="s">
        <v>12356</v>
      </c>
      <c r="C1194" s="167" t="s">
        <v>15549</v>
      </c>
      <c r="D1194" t="s">
        <v>12378</v>
      </c>
      <c r="E1194" t="s">
        <v>12379</v>
      </c>
      <c r="F1194" t="s">
        <v>1954</v>
      </c>
      <c r="G1194" s="150">
        <v>0.33429999999999999</v>
      </c>
      <c r="H1194" s="150">
        <v>0.2</v>
      </c>
      <c r="I1194" s="149">
        <v>0.18292922</v>
      </c>
      <c r="J1194" s="111">
        <v>41835</v>
      </c>
      <c r="K1194" s="111">
        <v>41576</v>
      </c>
      <c r="L1194" s="111">
        <v>41802</v>
      </c>
      <c r="M1194" s="111">
        <v>43313</v>
      </c>
      <c r="N1194" t="s">
        <v>11802</v>
      </c>
      <c r="O1194" t="s">
        <v>15550</v>
      </c>
      <c r="P1194" t="s">
        <v>15551</v>
      </c>
    </row>
    <row r="1195" spans="1:16" x14ac:dyDescent="0.25">
      <c r="A1195" t="s">
        <v>56</v>
      </c>
      <c r="B1195" s="167" t="s">
        <v>14566</v>
      </c>
      <c r="C1195" s="167" t="s">
        <v>15552</v>
      </c>
      <c r="D1195" t="s">
        <v>12378</v>
      </c>
      <c r="E1195" t="s">
        <v>12379</v>
      </c>
      <c r="F1195" t="s">
        <v>28223</v>
      </c>
      <c r="G1195" s="150">
        <v>0.14910000000000001</v>
      </c>
      <c r="H1195" s="150">
        <v>0.2</v>
      </c>
      <c r="I1195" s="149">
        <v>0.23969752</v>
      </c>
      <c r="J1195" s="111">
        <v>42117</v>
      </c>
      <c r="K1195" s="111">
        <v>41570</v>
      </c>
      <c r="L1195" s="111">
        <v>41802</v>
      </c>
      <c r="M1195" s="111">
        <v>43313</v>
      </c>
      <c r="N1195" t="s">
        <v>11802</v>
      </c>
      <c r="O1195" t="s">
        <v>15553</v>
      </c>
      <c r="P1195" t="s">
        <v>15554</v>
      </c>
    </row>
    <row r="1196" spans="1:16" x14ac:dyDescent="0.25">
      <c r="A1196" t="s">
        <v>56</v>
      </c>
      <c r="B1196" s="167" t="s">
        <v>14566</v>
      </c>
      <c r="C1196" s="167" t="s">
        <v>15555</v>
      </c>
      <c r="D1196" t="s">
        <v>12378</v>
      </c>
      <c r="E1196" t="s">
        <v>12379</v>
      </c>
      <c r="F1196" t="s">
        <v>28223</v>
      </c>
      <c r="G1196" s="150">
        <v>0.1943</v>
      </c>
      <c r="H1196" s="150">
        <v>0.2</v>
      </c>
      <c r="I1196" s="149">
        <v>0.23969752</v>
      </c>
      <c r="J1196" s="111">
        <v>42186</v>
      </c>
      <c r="K1196" s="111">
        <v>41579</v>
      </c>
      <c r="L1196" s="111">
        <v>41802</v>
      </c>
      <c r="M1196" s="111">
        <v>43313</v>
      </c>
      <c r="N1196" t="s">
        <v>11802</v>
      </c>
      <c r="O1196" t="s">
        <v>15556</v>
      </c>
      <c r="P1196" t="s">
        <v>15557</v>
      </c>
    </row>
    <row r="1197" spans="1:16" x14ac:dyDescent="0.25">
      <c r="A1197" t="s">
        <v>56</v>
      </c>
      <c r="B1197" s="167" t="s">
        <v>14612</v>
      </c>
      <c r="C1197" s="167" t="s">
        <v>15558</v>
      </c>
      <c r="D1197" t="s">
        <v>12378</v>
      </c>
      <c r="E1197" t="s">
        <v>12379</v>
      </c>
      <c r="F1197" t="s">
        <v>28223</v>
      </c>
      <c r="G1197" s="150">
        <v>0.87290000000000001</v>
      </c>
      <c r="H1197" s="150">
        <v>0.2</v>
      </c>
      <c r="I1197" s="149">
        <v>0.18292922</v>
      </c>
      <c r="J1197" s="111">
        <v>42051</v>
      </c>
      <c r="K1197" s="111">
        <v>41567</v>
      </c>
      <c r="L1197" s="111">
        <v>41802</v>
      </c>
      <c r="M1197" s="111">
        <v>43313</v>
      </c>
      <c r="N1197" t="s">
        <v>11802</v>
      </c>
      <c r="O1197" t="s">
        <v>15559</v>
      </c>
      <c r="P1197" t="s">
        <v>15560</v>
      </c>
    </row>
    <row r="1198" spans="1:16" x14ac:dyDescent="0.25">
      <c r="A1198" t="s">
        <v>56</v>
      </c>
      <c r="B1198" s="167" t="s">
        <v>15561</v>
      </c>
      <c r="C1198" s="167" t="s">
        <v>15164</v>
      </c>
      <c r="D1198" t="s">
        <v>12378</v>
      </c>
      <c r="E1198" t="s">
        <v>12379</v>
      </c>
      <c r="F1198" t="s">
        <v>28223</v>
      </c>
      <c r="G1198" s="150">
        <v>0.44420000000000004</v>
      </c>
      <c r="H1198" s="150">
        <v>0.2</v>
      </c>
      <c r="I1198" s="149">
        <v>0.18292922</v>
      </c>
      <c r="J1198" s="111">
        <v>41759</v>
      </c>
      <c r="K1198" s="111">
        <v>41579</v>
      </c>
      <c r="L1198" s="111">
        <v>41802</v>
      </c>
      <c r="M1198" s="111">
        <v>43313</v>
      </c>
      <c r="N1198" t="s">
        <v>11802</v>
      </c>
      <c r="O1198" t="s">
        <v>15562</v>
      </c>
      <c r="P1198" t="s">
        <v>15563</v>
      </c>
    </row>
    <row r="1199" spans="1:16" x14ac:dyDescent="0.25">
      <c r="A1199" t="s">
        <v>56</v>
      </c>
      <c r="B1199" s="167" t="s">
        <v>15561</v>
      </c>
      <c r="C1199" s="167" t="s">
        <v>15167</v>
      </c>
      <c r="D1199" t="s">
        <v>12378</v>
      </c>
      <c r="E1199" t="s">
        <v>12379</v>
      </c>
      <c r="F1199" t="s">
        <v>28223</v>
      </c>
      <c r="G1199" s="150">
        <v>0.44420000000000004</v>
      </c>
      <c r="H1199" s="150">
        <v>0.2</v>
      </c>
      <c r="I1199" s="149">
        <v>0.18292922</v>
      </c>
      <c r="J1199" s="111">
        <v>41759</v>
      </c>
      <c r="K1199" s="111">
        <v>41576</v>
      </c>
      <c r="L1199" s="111">
        <v>41802</v>
      </c>
      <c r="M1199" s="111">
        <v>43313</v>
      </c>
      <c r="N1199" t="s">
        <v>11802</v>
      </c>
      <c r="O1199" t="s">
        <v>15564</v>
      </c>
      <c r="P1199" t="s">
        <v>15565</v>
      </c>
    </row>
    <row r="1200" spans="1:16" x14ac:dyDescent="0.25">
      <c r="A1200" t="s">
        <v>56</v>
      </c>
      <c r="B1200" s="167" t="s">
        <v>15561</v>
      </c>
      <c r="C1200" s="167" t="s">
        <v>15566</v>
      </c>
      <c r="D1200" t="s">
        <v>12378</v>
      </c>
      <c r="E1200" t="s">
        <v>12379</v>
      </c>
      <c r="F1200" t="s">
        <v>28223</v>
      </c>
      <c r="G1200" s="150">
        <v>0.48920000000000002</v>
      </c>
      <c r="H1200" s="150">
        <v>0.2</v>
      </c>
      <c r="I1200" s="149">
        <v>0.18292922</v>
      </c>
      <c r="J1200" s="111">
        <v>41759</v>
      </c>
      <c r="K1200" s="111">
        <v>41582</v>
      </c>
      <c r="L1200" s="111">
        <v>41802</v>
      </c>
      <c r="M1200" s="111">
        <v>43313</v>
      </c>
      <c r="N1200" t="s">
        <v>11802</v>
      </c>
      <c r="O1200" t="s">
        <v>15567</v>
      </c>
      <c r="P1200" t="s">
        <v>15568</v>
      </c>
    </row>
    <row r="1201" spans="1:16" x14ac:dyDescent="0.25">
      <c r="A1201" t="s">
        <v>56</v>
      </c>
      <c r="B1201" s="167" t="s">
        <v>15561</v>
      </c>
      <c r="C1201" s="167" t="s">
        <v>15569</v>
      </c>
      <c r="D1201" t="s">
        <v>12378</v>
      </c>
      <c r="E1201" t="s">
        <v>12379</v>
      </c>
      <c r="F1201" t="s">
        <v>1954</v>
      </c>
      <c r="G1201" s="150">
        <v>0.44420000000000004</v>
      </c>
      <c r="H1201" s="150">
        <v>0.64829999999999999</v>
      </c>
      <c r="I1201" s="149">
        <v>0.18292922</v>
      </c>
      <c r="J1201" s="111">
        <v>41759</v>
      </c>
      <c r="K1201" s="111">
        <v>41582</v>
      </c>
      <c r="L1201" s="111">
        <v>41802</v>
      </c>
      <c r="M1201" s="111">
        <v>43313</v>
      </c>
      <c r="N1201" t="s">
        <v>11802</v>
      </c>
      <c r="O1201" t="s">
        <v>15570</v>
      </c>
      <c r="P1201" t="s">
        <v>15571</v>
      </c>
    </row>
    <row r="1202" spans="1:16" x14ac:dyDescent="0.25">
      <c r="A1202" t="s">
        <v>56</v>
      </c>
      <c r="B1202" s="167" t="s">
        <v>14574</v>
      </c>
      <c r="C1202" s="167" t="s">
        <v>15572</v>
      </c>
      <c r="D1202" t="s">
        <v>12378</v>
      </c>
      <c r="E1202" t="s">
        <v>12379</v>
      </c>
      <c r="F1202" t="s">
        <v>28223</v>
      </c>
      <c r="G1202" s="150">
        <v>0.86180000000000012</v>
      </c>
      <c r="H1202" s="150">
        <v>0.2</v>
      </c>
      <c r="I1202" s="149">
        <v>0.15439588000000001</v>
      </c>
      <c r="J1202" s="111">
        <v>41820</v>
      </c>
      <c r="K1202" s="111">
        <v>41614</v>
      </c>
      <c r="L1202" s="111">
        <v>41802</v>
      </c>
      <c r="M1202" s="111">
        <v>43313</v>
      </c>
      <c r="N1202" t="s">
        <v>11802</v>
      </c>
      <c r="O1202" t="s">
        <v>15573</v>
      </c>
      <c r="P1202" t="s">
        <v>15574</v>
      </c>
    </row>
    <row r="1203" spans="1:16" x14ac:dyDescent="0.25">
      <c r="A1203" t="s">
        <v>56</v>
      </c>
      <c r="B1203" s="167" t="s">
        <v>14574</v>
      </c>
      <c r="C1203" s="167" t="s">
        <v>15575</v>
      </c>
      <c r="D1203" t="s">
        <v>12378</v>
      </c>
      <c r="E1203" t="s">
        <v>12379</v>
      </c>
      <c r="F1203" t="s">
        <v>28223</v>
      </c>
      <c r="G1203" s="150">
        <v>0.47539999999999999</v>
      </c>
      <c r="H1203" s="150">
        <v>0.8</v>
      </c>
      <c r="I1203" s="149">
        <v>0.18292922</v>
      </c>
      <c r="J1203" s="111">
        <v>41820</v>
      </c>
      <c r="K1203" s="111">
        <v>41614</v>
      </c>
      <c r="L1203" s="111">
        <v>41802</v>
      </c>
      <c r="M1203" s="111">
        <v>43313</v>
      </c>
      <c r="N1203" t="s">
        <v>11802</v>
      </c>
      <c r="O1203" t="s">
        <v>15576</v>
      </c>
      <c r="P1203" t="s">
        <v>15577</v>
      </c>
    </row>
    <row r="1204" spans="1:16" x14ac:dyDescent="0.25">
      <c r="A1204" t="s">
        <v>56</v>
      </c>
      <c r="B1204" s="167" t="s">
        <v>14574</v>
      </c>
      <c r="C1204" s="167" t="s">
        <v>15578</v>
      </c>
      <c r="D1204" t="s">
        <v>12378</v>
      </c>
      <c r="E1204" t="s">
        <v>12379</v>
      </c>
      <c r="F1204" t="s">
        <v>28223</v>
      </c>
      <c r="G1204" s="150">
        <v>0.53689999999999993</v>
      </c>
      <c r="H1204" s="150">
        <v>0.2</v>
      </c>
      <c r="I1204" s="149">
        <v>0.23969752</v>
      </c>
      <c r="J1204" s="111">
        <v>41922</v>
      </c>
      <c r="K1204" s="111">
        <v>41547</v>
      </c>
      <c r="L1204" s="111">
        <v>41802</v>
      </c>
      <c r="M1204" s="111">
        <v>43313</v>
      </c>
      <c r="N1204" t="s">
        <v>11802</v>
      </c>
      <c r="O1204" t="s">
        <v>15579</v>
      </c>
      <c r="P1204" t="s">
        <v>15580</v>
      </c>
    </row>
    <row r="1205" spans="1:16" x14ac:dyDescent="0.25">
      <c r="A1205" t="s">
        <v>56</v>
      </c>
      <c r="B1205" s="167" t="s">
        <v>14574</v>
      </c>
      <c r="C1205" s="167" t="s">
        <v>15581</v>
      </c>
      <c r="D1205" t="s">
        <v>12378</v>
      </c>
      <c r="E1205" t="s">
        <v>12379</v>
      </c>
      <c r="F1205" t="s">
        <v>1954</v>
      </c>
      <c r="G1205" s="150">
        <v>0.28320000000000001</v>
      </c>
      <c r="H1205" s="150">
        <v>0.2</v>
      </c>
      <c r="I1205" s="149">
        <v>0.15439588000000001</v>
      </c>
      <c r="J1205" s="111">
        <v>42048</v>
      </c>
      <c r="K1205" s="111">
        <v>41563</v>
      </c>
      <c r="L1205" s="111">
        <v>41802</v>
      </c>
      <c r="M1205" s="111">
        <v>43313</v>
      </c>
      <c r="N1205" t="s">
        <v>11802</v>
      </c>
      <c r="O1205" t="s">
        <v>15582</v>
      </c>
      <c r="P1205" t="s">
        <v>15583</v>
      </c>
    </row>
    <row r="1206" spans="1:16" x14ac:dyDescent="0.25">
      <c r="A1206" t="s">
        <v>56</v>
      </c>
      <c r="B1206" s="167" t="s">
        <v>14574</v>
      </c>
      <c r="C1206" s="167" t="s">
        <v>12657</v>
      </c>
      <c r="D1206" t="s">
        <v>12378</v>
      </c>
      <c r="E1206" t="s">
        <v>12379</v>
      </c>
      <c r="F1206" t="s">
        <v>1954</v>
      </c>
      <c r="G1206" s="150">
        <v>0.87959999999999994</v>
      </c>
      <c r="H1206" s="150">
        <v>0.2</v>
      </c>
      <c r="I1206" s="149">
        <v>0.23969752</v>
      </c>
      <c r="J1206" s="111">
        <v>41663</v>
      </c>
      <c r="K1206" s="111">
        <v>41568</v>
      </c>
      <c r="L1206" s="111">
        <v>41802</v>
      </c>
      <c r="M1206" s="111">
        <v>43313</v>
      </c>
      <c r="N1206" t="s">
        <v>11802</v>
      </c>
      <c r="O1206" t="s">
        <v>15584</v>
      </c>
      <c r="P1206" t="s">
        <v>15585</v>
      </c>
    </row>
    <row r="1207" spans="1:16" x14ac:dyDescent="0.25">
      <c r="A1207" t="s">
        <v>56</v>
      </c>
      <c r="B1207" s="167" t="s">
        <v>14574</v>
      </c>
      <c r="C1207" s="167" t="s">
        <v>12661</v>
      </c>
      <c r="D1207" t="s">
        <v>12378</v>
      </c>
      <c r="E1207" t="s">
        <v>12379</v>
      </c>
      <c r="F1207" t="s">
        <v>1954</v>
      </c>
      <c r="G1207" s="150">
        <v>0.50649999999999995</v>
      </c>
      <c r="H1207" s="150">
        <v>0.2</v>
      </c>
      <c r="I1207" s="149">
        <v>0.23969752</v>
      </c>
      <c r="J1207" s="111">
        <v>41663</v>
      </c>
      <c r="K1207" s="111">
        <v>41568</v>
      </c>
      <c r="L1207" s="111">
        <v>41802</v>
      </c>
      <c r="M1207" s="111">
        <v>43313</v>
      </c>
      <c r="N1207" t="s">
        <v>11802</v>
      </c>
      <c r="O1207" t="s">
        <v>15586</v>
      </c>
      <c r="P1207" t="s">
        <v>15587</v>
      </c>
    </row>
    <row r="1208" spans="1:16" x14ac:dyDescent="0.25">
      <c r="A1208" t="s">
        <v>56</v>
      </c>
      <c r="B1208" s="167" t="s">
        <v>14574</v>
      </c>
      <c r="C1208" s="167" t="s">
        <v>12653</v>
      </c>
      <c r="D1208" t="s">
        <v>12378</v>
      </c>
      <c r="E1208" t="s">
        <v>12379</v>
      </c>
      <c r="F1208" t="s">
        <v>1954</v>
      </c>
      <c r="G1208" s="150">
        <v>0.47960000000000003</v>
      </c>
      <c r="H1208" s="150">
        <v>0.2</v>
      </c>
      <c r="I1208" s="149">
        <v>0.23969752</v>
      </c>
      <c r="J1208" s="111">
        <v>41884</v>
      </c>
      <c r="K1208" s="111">
        <v>41547</v>
      </c>
      <c r="L1208" s="111">
        <v>41802</v>
      </c>
      <c r="M1208" s="111">
        <v>43313</v>
      </c>
      <c r="N1208" t="s">
        <v>11802</v>
      </c>
      <c r="O1208" t="s">
        <v>15588</v>
      </c>
      <c r="P1208" t="s">
        <v>15589</v>
      </c>
    </row>
    <row r="1209" spans="1:16" x14ac:dyDescent="0.25">
      <c r="A1209" t="s">
        <v>53</v>
      </c>
      <c r="B1209" s="167" t="s">
        <v>15591</v>
      </c>
      <c r="C1209" s="167" t="s">
        <v>15590</v>
      </c>
      <c r="D1209" t="s">
        <v>12378</v>
      </c>
      <c r="E1209" t="s">
        <v>12379</v>
      </c>
      <c r="F1209" t="s">
        <v>28224</v>
      </c>
      <c r="G1209" s="150">
        <v>0.8034</v>
      </c>
      <c r="H1209" s="150">
        <v>0.8</v>
      </c>
      <c r="I1209" s="149">
        <v>0.30732143000000001</v>
      </c>
      <c r="J1209" s="111">
        <v>41520</v>
      </c>
      <c r="K1209" s="111">
        <v>41414</v>
      </c>
      <c r="L1209" s="111">
        <v>41802</v>
      </c>
      <c r="M1209" s="111">
        <v>43190</v>
      </c>
      <c r="N1209" t="s">
        <v>11802</v>
      </c>
      <c r="O1209" t="s">
        <v>15592</v>
      </c>
      <c r="P1209" t="s">
        <v>15593</v>
      </c>
    </row>
    <row r="1210" spans="1:16" x14ac:dyDescent="0.25">
      <c r="A1210" t="s">
        <v>53</v>
      </c>
      <c r="B1210" s="167" t="s">
        <v>15595</v>
      </c>
      <c r="C1210" s="167" t="s">
        <v>15594</v>
      </c>
      <c r="D1210" t="s">
        <v>12378</v>
      </c>
      <c r="E1210" t="s">
        <v>12379</v>
      </c>
      <c r="F1210" t="s">
        <v>28224</v>
      </c>
      <c r="G1210" s="150">
        <v>0.60509999999999997</v>
      </c>
      <c r="H1210" s="150">
        <v>0.57469999999999999</v>
      </c>
      <c r="I1210" s="149">
        <v>0.21390021000000001</v>
      </c>
      <c r="J1210" s="111">
        <v>42090</v>
      </c>
      <c r="K1210" s="111">
        <v>42090</v>
      </c>
      <c r="L1210" s="111">
        <v>41802</v>
      </c>
      <c r="M1210" s="111">
        <v>43190</v>
      </c>
      <c r="N1210" t="s">
        <v>11802</v>
      </c>
      <c r="O1210" t="s">
        <v>15596</v>
      </c>
      <c r="P1210" t="s">
        <v>15597</v>
      </c>
    </row>
    <row r="1211" spans="1:16" ht="30" x14ac:dyDescent="0.25">
      <c r="A1211" t="s">
        <v>65</v>
      </c>
      <c r="B1211" s="167" t="s">
        <v>15599</v>
      </c>
      <c r="C1211" s="167" t="s">
        <v>15598</v>
      </c>
      <c r="D1211" t="s">
        <v>12109</v>
      </c>
      <c r="E1211" t="s">
        <v>12074</v>
      </c>
      <c r="F1211" t="s">
        <v>28225</v>
      </c>
      <c r="G1211" s="150">
        <v>0.1191</v>
      </c>
      <c r="H1211" s="150">
        <v>0.31440000000000001</v>
      </c>
      <c r="I1211" s="149">
        <v>3.3142415199999999</v>
      </c>
      <c r="J1211" s="111">
        <v>41474</v>
      </c>
      <c r="K1211" s="111">
        <v>41474</v>
      </c>
      <c r="L1211" s="111">
        <v>42369</v>
      </c>
      <c r="M1211" s="111">
        <v>43129</v>
      </c>
      <c r="N1211" t="s">
        <v>12111</v>
      </c>
      <c r="O1211" t="s">
        <v>15600</v>
      </c>
      <c r="P1211" t="s">
        <v>15601</v>
      </c>
    </row>
    <row r="1212" spans="1:16" ht="30" x14ac:dyDescent="0.25">
      <c r="A1212" t="s">
        <v>50</v>
      </c>
      <c r="B1212" s="167" t="s">
        <v>14929</v>
      </c>
      <c r="C1212" s="167" t="s">
        <v>15602</v>
      </c>
      <c r="D1212" t="s">
        <v>12910</v>
      </c>
      <c r="E1212" t="s">
        <v>12074</v>
      </c>
      <c r="F1212" t="s">
        <v>11800</v>
      </c>
      <c r="G1212" s="150">
        <v>0.11</v>
      </c>
      <c r="H1212" s="150">
        <v>0</v>
      </c>
      <c r="I1212" s="149">
        <v>9.4316883300000001</v>
      </c>
      <c r="J1212" s="111">
        <v>42181</v>
      </c>
      <c r="K1212" s="111">
        <v>42157</v>
      </c>
      <c r="L1212" s="111">
        <v>41638</v>
      </c>
      <c r="M1212" s="111">
        <v>43434</v>
      </c>
      <c r="N1212" t="s">
        <v>11802</v>
      </c>
      <c r="O1212" t="s">
        <v>1954</v>
      </c>
      <c r="P1212" t="s">
        <v>1954</v>
      </c>
    </row>
    <row r="1213" spans="1:16" x14ac:dyDescent="0.25">
      <c r="A1213" t="s">
        <v>68</v>
      </c>
      <c r="B1213" s="167" t="s">
        <v>12678</v>
      </c>
      <c r="C1213" s="167" t="s">
        <v>15603</v>
      </c>
      <c r="D1213" t="s">
        <v>11260</v>
      </c>
      <c r="E1213" t="s">
        <v>12074</v>
      </c>
      <c r="F1213" t="s">
        <v>28225</v>
      </c>
      <c r="G1213" s="150">
        <v>1.4000000000000002E-3</v>
      </c>
      <c r="H1213" s="150">
        <v>2.0999999999999999E-3</v>
      </c>
      <c r="I1213" s="149">
        <v>209.2199999999996</v>
      </c>
      <c r="J1213" s="111">
        <v>41821</v>
      </c>
      <c r="K1213" s="111">
        <v>42496</v>
      </c>
      <c r="L1213" s="111">
        <v>42734</v>
      </c>
      <c r="M1213" s="111">
        <v>44226</v>
      </c>
      <c r="N1213" t="s">
        <v>12111</v>
      </c>
      <c r="O1213" t="s">
        <v>1954</v>
      </c>
      <c r="P1213" t="s">
        <v>1954</v>
      </c>
    </row>
    <row r="1214" spans="1:16" x14ac:dyDescent="0.25">
      <c r="A1214" t="s">
        <v>58</v>
      </c>
      <c r="B1214" s="167" t="s">
        <v>12309</v>
      </c>
      <c r="C1214" s="167" t="s">
        <v>15604</v>
      </c>
      <c r="D1214" t="s">
        <v>11260</v>
      </c>
      <c r="E1214" t="s">
        <v>12074</v>
      </c>
      <c r="F1214" t="s">
        <v>28224</v>
      </c>
      <c r="G1214" s="150">
        <v>0.28839999999999999</v>
      </c>
      <c r="H1214" s="150">
        <v>0</v>
      </c>
      <c r="I1214" s="149">
        <v>190.01999999999609</v>
      </c>
      <c r="J1214" s="111">
        <v>41821</v>
      </c>
      <c r="K1214" s="111">
        <v>41649</v>
      </c>
      <c r="L1214" s="111">
        <v>42368</v>
      </c>
      <c r="M1214" s="111">
        <v>43829</v>
      </c>
      <c r="N1214" t="s">
        <v>15605</v>
      </c>
      <c r="O1214" t="s">
        <v>1954</v>
      </c>
      <c r="P1214" t="s">
        <v>1954</v>
      </c>
    </row>
    <row r="1215" spans="1:16" x14ac:dyDescent="0.25">
      <c r="A1215" t="s">
        <v>49</v>
      </c>
      <c r="B1215" s="167" t="s">
        <v>14523</v>
      </c>
      <c r="C1215" s="167" t="s">
        <v>15606</v>
      </c>
      <c r="D1215" t="s">
        <v>11260</v>
      </c>
      <c r="E1215" t="s">
        <v>12074</v>
      </c>
      <c r="F1215" t="s">
        <v>28225</v>
      </c>
      <c r="G1215" s="150">
        <v>0.87</v>
      </c>
      <c r="H1215" s="150">
        <v>0</v>
      </c>
      <c r="I1215" s="149">
        <v>761.39</v>
      </c>
      <c r="J1215" s="111">
        <v>40883</v>
      </c>
      <c r="K1215" s="111">
        <v>40883</v>
      </c>
      <c r="L1215" s="111">
        <v>42916</v>
      </c>
      <c r="M1215" s="111">
        <v>43464</v>
      </c>
      <c r="N1215" t="s">
        <v>14658</v>
      </c>
      <c r="O1215" t="s">
        <v>1954</v>
      </c>
      <c r="P1215" t="s">
        <v>1954</v>
      </c>
    </row>
    <row r="1216" spans="1:16" x14ac:dyDescent="0.25">
      <c r="A1216" t="s">
        <v>48</v>
      </c>
      <c r="B1216" s="167" t="s">
        <v>12134</v>
      </c>
      <c r="C1216" s="167" t="s">
        <v>15607</v>
      </c>
      <c r="D1216" t="s">
        <v>11260</v>
      </c>
      <c r="E1216" t="s">
        <v>12074</v>
      </c>
      <c r="F1216" t="s">
        <v>28224</v>
      </c>
      <c r="G1216" s="150">
        <v>1.1000000000000001E-2</v>
      </c>
      <c r="H1216" s="150">
        <v>1.0800000000000001E-2</v>
      </c>
      <c r="I1216" s="149">
        <v>3359.39</v>
      </c>
      <c r="J1216" s="111">
        <v>41456</v>
      </c>
      <c r="K1216" s="111">
        <v>41600</v>
      </c>
      <c r="L1216" s="111">
        <v>43829</v>
      </c>
      <c r="M1216" s="111">
        <v>44530</v>
      </c>
      <c r="N1216" t="s">
        <v>15608</v>
      </c>
      <c r="O1216" t="s">
        <v>1954</v>
      </c>
      <c r="P1216" t="s">
        <v>1954</v>
      </c>
    </row>
    <row r="1217" spans="1:16" x14ac:dyDescent="0.25">
      <c r="A1217" t="s">
        <v>62</v>
      </c>
      <c r="B1217" s="167" t="s">
        <v>15469</v>
      </c>
      <c r="C1217" s="167" t="s">
        <v>15609</v>
      </c>
      <c r="D1217" t="s">
        <v>11260</v>
      </c>
      <c r="E1217" t="s">
        <v>12074</v>
      </c>
      <c r="F1217" t="s">
        <v>11800</v>
      </c>
      <c r="G1217" s="150">
        <v>1E-3</v>
      </c>
      <c r="H1217" s="150">
        <v>0</v>
      </c>
      <c r="I1217" s="149">
        <v>221.739999999997</v>
      </c>
      <c r="J1217" s="111">
        <v>41152</v>
      </c>
      <c r="K1217" s="111">
        <v>41810</v>
      </c>
      <c r="L1217" s="111">
        <v>41789</v>
      </c>
      <c r="M1217" s="111">
        <v>44195</v>
      </c>
      <c r="N1217" t="s">
        <v>11802</v>
      </c>
      <c r="O1217" t="s">
        <v>1954</v>
      </c>
      <c r="P1217" t="s">
        <v>1954</v>
      </c>
    </row>
    <row r="1218" spans="1:16" x14ac:dyDescent="0.25">
      <c r="A1218" t="s">
        <v>62</v>
      </c>
      <c r="B1218" s="167" t="s">
        <v>15469</v>
      </c>
      <c r="C1218" s="167" t="s">
        <v>15610</v>
      </c>
      <c r="D1218" t="s">
        <v>11260</v>
      </c>
      <c r="E1218" t="s">
        <v>12074</v>
      </c>
      <c r="F1218" t="s">
        <v>11800</v>
      </c>
      <c r="G1218" s="150">
        <v>0.74529999999999996</v>
      </c>
      <c r="H1218" s="150">
        <v>0</v>
      </c>
      <c r="I1218" s="149">
        <v>370.94</v>
      </c>
      <c r="J1218" s="111">
        <v>41000</v>
      </c>
      <c r="K1218" s="111">
        <v>41039</v>
      </c>
      <c r="L1218" s="111">
        <v>41638</v>
      </c>
      <c r="M1218" s="111">
        <v>43464</v>
      </c>
      <c r="N1218" t="s">
        <v>12111</v>
      </c>
      <c r="O1218" t="s">
        <v>1954</v>
      </c>
      <c r="P1218" t="s">
        <v>1954</v>
      </c>
    </row>
    <row r="1219" spans="1:16" x14ac:dyDescent="0.25">
      <c r="A1219" t="s">
        <v>68</v>
      </c>
      <c r="B1219" s="167" t="s">
        <v>15612</v>
      </c>
      <c r="C1219" s="167" t="s">
        <v>15611</v>
      </c>
      <c r="D1219" t="s">
        <v>12073</v>
      </c>
      <c r="E1219" t="s">
        <v>12074</v>
      </c>
      <c r="F1219" t="s">
        <v>28223</v>
      </c>
      <c r="G1219" s="150">
        <v>0.44740000000000002</v>
      </c>
      <c r="H1219" s="150">
        <v>0</v>
      </c>
      <c r="I1219" s="149">
        <v>2.5</v>
      </c>
      <c r="J1219" s="111">
        <v>41323</v>
      </c>
      <c r="K1219" s="111">
        <v>41323</v>
      </c>
      <c r="L1219" s="111">
        <v>42034</v>
      </c>
      <c r="M1219" s="111">
        <v>43189</v>
      </c>
      <c r="N1219" t="s">
        <v>12801</v>
      </c>
      <c r="O1219" t="s">
        <v>15613</v>
      </c>
      <c r="P1219" t="s">
        <v>15614</v>
      </c>
    </row>
    <row r="1220" spans="1:16" x14ac:dyDescent="0.25">
      <c r="A1220" t="s">
        <v>68</v>
      </c>
      <c r="B1220" s="167" t="s">
        <v>15616</v>
      </c>
      <c r="C1220" s="167" t="s">
        <v>15615</v>
      </c>
      <c r="D1220" t="s">
        <v>12073</v>
      </c>
      <c r="E1220" t="s">
        <v>12074</v>
      </c>
      <c r="F1220" t="s">
        <v>11800</v>
      </c>
      <c r="G1220" s="150">
        <v>0.40689999999999998</v>
      </c>
      <c r="H1220" s="150">
        <v>0</v>
      </c>
      <c r="I1220" s="149">
        <v>2.5443699899999999</v>
      </c>
      <c r="J1220" s="111">
        <v>41813</v>
      </c>
      <c r="K1220" s="111">
        <v>41813</v>
      </c>
      <c r="L1220" s="111">
        <v>41973</v>
      </c>
      <c r="M1220" s="111">
        <v>43829</v>
      </c>
      <c r="N1220" t="s">
        <v>12801</v>
      </c>
      <c r="O1220" t="s">
        <v>15617</v>
      </c>
      <c r="P1220" t="s">
        <v>15618</v>
      </c>
    </row>
    <row r="1221" spans="1:16" ht="30" x14ac:dyDescent="0.25">
      <c r="A1221" t="s">
        <v>68</v>
      </c>
      <c r="B1221" s="167" t="s">
        <v>15620</v>
      </c>
      <c r="C1221" s="167" t="s">
        <v>15619</v>
      </c>
      <c r="D1221" t="s">
        <v>12073</v>
      </c>
      <c r="E1221" t="s">
        <v>12074</v>
      </c>
      <c r="F1221" t="s">
        <v>28223</v>
      </c>
      <c r="G1221" s="150">
        <v>0.47909999999999997</v>
      </c>
      <c r="H1221" s="150">
        <v>0</v>
      </c>
      <c r="I1221" s="149">
        <v>13.131313130000001</v>
      </c>
      <c r="J1221" s="111">
        <v>41393</v>
      </c>
      <c r="K1221" s="111">
        <v>41393</v>
      </c>
      <c r="L1221" s="111">
        <v>42185</v>
      </c>
      <c r="M1221" s="111">
        <v>43646</v>
      </c>
      <c r="N1221" t="s">
        <v>12801</v>
      </c>
      <c r="O1221" t="s">
        <v>15621</v>
      </c>
      <c r="P1221" t="s">
        <v>15622</v>
      </c>
    </row>
    <row r="1222" spans="1:16" ht="30" x14ac:dyDescent="0.25">
      <c r="A1222" t="s">
        <v>68</v>
      </c>
      <c r="B1222" s="167" t="s">
        <v>15624</v>
      </c>
      <c r="C1222" s="167" t="s">
        <v>15623</v>
      </c>
      <c r="D1222" t="s">
        <v>12073</v>
      </c>
      <c r="E1222" t="s">
        <v>12074</v>
      </c>
      <c r="F1222" t="s">
        <v>28223</v>
      </c>
      <c r="G1222" s="150">
        <v>0.71799999999999997</v>
      </c>
      <c r="H1222" s="150">
        <v>0</v>
      </c>
      <c r="I1222" s="149">
        <v>2.7229999999999999</v>
      </c>
      <c r="J1222" s="111">
        <v>41592</v>
      </c>
      <c r="K1222" s="111">
        <v>41592</v>
      </c>
      <c r="L1222" s="111">
        <v>42428</v>
      </c>
      <c r="M1222" s="111">
        <v>43464</v>
      </c>
      <c r="N1222" t="s">
        <v>12801</v>
      </c>
      <c r="O1222" t="s">
        <v>15625</v>
      </c>
      <c r="P1222" t="s">
        <v>15626</v>
      </c>
    </row>
    <row r="1223" spans="1:16" ht="30" x14ac:dyDescent="0.25">
      <c r="A1223" t="s">
        <v>68</v>
      </c>
      <c r="B1223" s="167" t="s">
        <v>15628</v>
      </c>
      <c r="C1223" s="167" t="s">
        <v>15627</v>
      </c>
      <c r="D1223" t="s">
        <v>12073</v>
      </c>
      <c r="E1223" t="s">
        <v>12074</v>
      </c>
      <c r="F1223" t="s">
        <v>28228</v>
      </c>
      <c r="G1223" s="150">
        <v>0.3543</v>
      </c>
      <c r="H1223" s="150">
        <v>0</v>
      </c>
      <c r="I1223" s="149">
        <v>15.73685021</v>
      </c>
      <c r="J1223" s="111">
        <v>41514</v>
      </c>
      <c r="K1223" s="111">
        <v>41514</v>
      </c>
      <c r="L1223" s="111">
        <v>42368</v>
      </c>
      <c r="M1223" s="111">
        <v>43495</v>
      </c>
      <c r="N1223" t="s">
        <v>12801</v>
      </c>
      <c r="O1223" t="s">
        <v>15629</v>
      </c>
      <c r="P1223" t="s">
        <v>15630</v>
      </c>
    </row>
    <row r="1224" spans="1:16" ht="30" x14ac:dyDescent="0.25">
      <c r="A1224" t="s">
        <v>68</v>
      </c>
      <c r="B1224" s="167" t="s">
        <v>15632</v>
      </c>
      <c r="C1224" s="167" t="s">
        <v>15631</v>
      </c>
      <c r="D1224" t="s">
        <v>12073</v>
      </c>
      <c r="E1224" t="s">
        <v>12074</v>
      </c>
      <c r="F1224" t="s">
        <v>28223</v>
      </c>
      <c r="G1224" s="150">
        <v>0.36590000000000006</v>
      </c>
      <c r="H1224" s="150">
        <v>0</v>
      </c>
      <c r="I1224" s="149">
        <v>22.912637360000002</v>
      </c>
      <c r="J1224" s="111">
        <v>41822</v>
      </c>
      <c r="K1224" s="111">
        <v>41822</v>
      </c>
      <c r="L1224" s="111">
        <v>42551</v>
      </c>
      <c r="M1224" s="111">
        <v>43464</v>
      </c>
      <c r="N1224" t="s">
        <v>12801</v>
      </c>
      <c r="O1224" t="s">
        <v>15633</v>
      </c>
      <c r="P1224" t="s">
        <v>15634</v>
      </c>
    </row>
    <row r="1225" spans="1:16" ht="30" x14ac:dyDescent="0.25">
      <c r="A1225" t="s">
        <v>68</v>
      </c>
      <c r="B1225" s="167" t="s">
        <v>15636</v>
      </c>
      <c r="C1225" s="167" t="s">
        <v>15635</v>
      </c>
      <c r="D1225" t="s">
        <v>12073</v>
      </c>
      <c r="E1225" t="s">
        <v>12074</v>
      </c>
      <c r="F1225" t="s">
        <v>28223</v>
      </c>
      <c r="G1225" s="150">
        <v>9.2600000000000002E-2</v>
      </c>
      <c r="H1225" s="150">
        <v>0</v>
      </c>
      <c r="I1225" s="149">
        <v>12.05551769</v>
      </c>
      <c r="J1225" s="111">
        <v>41487</v>
      </c>
      <c r="K1225" s="111">
        <v>41487</v>
      </c>
      <c r="L1225" s="111">
        <v>42551</v>
      </c>
      <c r="M1225" s="111">
        <v>43464</v>
      </c>
      <c r="N1225" t="s">
        <v>12801</v>
      </c>
      <c r="O1225" t="s">
        <v>15637</v>
      </c>
      <c r="P1225" t="s">
        <v>15638</v>
      </c>
    </row>
    <row r="1226" spans="1:16" x14ac:dyDescent="0.25">
      <c r="A1226" t="s">
        <v>68</v>
      </c>
      <c r="B1226" s="167" t="s">
        <v>15640</v>
      </c>
      <c r="C1226" s="167" t="s">
        <v>15639</v>
      </c>
      <c r="D1226" t="s">
        <v>13122</v>
      </c>
      <c r="E1226" t="s">
        <v>12217</v>
      </c>
      <c r="F1226" t="s">
        <v>28224</v>
      </c>
      <c r="G1226" s="150">
        <v>0.5</v>
      </c>
      <c r="H1226" s="150">
        <v>0.75</v>
      </c>
      <c r="I1226" s="149">
        <v>0.53333333000000005</v>
      </c>
      <c r="J1226" s="111">
        <v>40513</v>
      </c>
      <c r="K1226" s="111">
        <v>41712</v>
      </c>
      <c r="L1226" s="111">
        <v>41293</v>
      </c>
      <c r="M1226" s="111">
        <v>43464</v>
      </c>
      <c r="N1226" t="s">
        <v>12111</v>
      </c>
      <c r="O1226" t="s">
        <v>15641</v>
      </c>
      <c r="P1226" t="s">
        <v>15642</v>
      </c>
    </row>
    <row r="1227" spans="1:16" x14ac:dyDescent="0.25">
      <c r="A1227" t="s">
        <v>68</v>
      </c>
      <c r="B1227" s="167" t="s">
        <v>15640</v>
      </c>
      <c r="C1227" s="167" t="s">
        <v>15639</v>
      </c>
      <c r="D1227" t="s">
        <v>13122</v>
      </c>
      <c r="E1227" t="s">
        <v>12217</v>
      </c>
      <c r="F1227" t="s">
        <v>28224</v>
      </c>
      <c r="G1227" s="150">
        <v>0.5</v>
      </c>
      <c r="H1227" s="150">
        <v>0.75</v>
      </c>
      <c r="I1227" s="149">
        <v>0.66666667000000002</v>
      </c>
      <c r="J1227" s="111">
        <v>40513</v>
      </c>
      <c r="K1227" s="111">
        <v>41712</v>
      </c>
      <c r="L1227" s="111">
        <v>41293</v>
      </c>
      <c r="M1227" s="111">
        <v>43464</v>
      </c>
      <c r="N1227" t="s">
        <v>12111</v>
      </c>
      <c r="O1227" t="s">
        <v>15643</v>
      </c>
      <c r="P1227" t="s">
        <v>15644</v>
      </c>
    </row>
    <row r="1228" spans="1:16" ht="30" x14ac:dyDescent="0.25">
      <c r="A1228" t="s">
        <v>68</v>
      </c>
      <c r="B1228" s="167" t="s">
        <v>15646</v>
      </c>
      <c r="C1228" s="167" t="s">
        <v>15645</v>
      </c>
      <c r="D1228" t="s">
        <v>12073</v>
      </c>
      <c r="E1228" t="s">
        <v>12074</v>
      </c>
      <c r="F1228" t="s">
        <v>11800</v>
      </c>
      <c r="G1228" s="150">
        <v>0.1133</v>
      </c>
      <c r="H1228" s="150">
        <v>0</v>
      </c>
      <c r="I1228" s="149">
        <v>11.76010063</v>
      </c>
      <c r="J1228" s="111">
        <v>41143</v>
      </c>
      <c r="K1228" s="111">
        <v>41143</v>
      </c>
      <c r="L1228" s="111">
        <v>42551</v>
      </c>
      <c r="M1228" s="111">
        <v>43830</v>
      </c>
      <c r="N1228" t="s">
        <v>12801</v>
      </c>
      <c r="O1228" t="s">
        <v>15647</v>
      </c>
      <c r="P1228" t="s">
        <v>15648</v>
      </c>
    </row>
    <row r="1229" spans="1:16" ht="30" x14ac:dyDescent="0.25">
      <c r="A1229" t="s">
        <v>68</v>
      </c>
      <c r="B1229" s="167" t="s">
        <v>15650</v>
      </c>
      <c r="C1229" s="167" t="s">
        <v>15649</v>
      </c>
      <c r="D1229" t="s">
        <v>12073</v>
      </c>
      <c r="E1229" t="s">
        <v>12074</v>
      </c>
      <c r="F1229" t="s">
        <v>11800</v>
      </c>
      <c r="G1229" s="150">
        <v>0.1381</v>
      </c>
      <c r="H1229" s="150">
        <v>0</v>
      </c>
      <c r="I1229" s="149">
        <v>15.951642359999999</v>
      </c>
      <c r="J1229" s="111">
        <v>41822</v>
      </c>
      <c r="K1229" s="111">
        <v>41822</v>
      </c>
      <c r="L1229" s="111">
        <v>42428</v>
      </c>
      <c r="M1229" s="111">
        <v>44012</v>
      </c>
      <c r="N1229" t="s">
        <v>12801</v>
      </c>
      <c r="O1229" t="s">
        <v>15651</v>
      </c>
      <c r="P1229" t="s">
        <v>15652</v>
      </c>
    </row>
    <row r="1230" spans="1:16" ht="30" x14ac:dyDescent="0.25">
      <c r="A1230" t="s">
        <v>68</v>
      </c>
      <c r="B1230" s="167" t="s">
        <v>15654</v>
      </c>
      <c r="C1230" s="167" t="s">
        <v>15653</v>
      </c>
      <c r="D1230" t="s">
        <v>12073</v>
      </c>
      <c r="E1230" t="s">
        <v>12074</v>
      </c>
      <c r="F1230" t="s">
        <v>11800</v>
      </c>
      <c r="G1230" s="150">
        <v>0.247</v>
      </c>
      <c r="H1230" s="150">
        <v>0</v>
      </c>
      <c r="I1230" s="149">
        <v>8.4086068699999998</v>
      </c>
      <c r="J1230" s="111">
        <v>41820</v>
      </c>
      <c r="K1230" s="111">
        <v>41820</v>
      </c>
      <c r="L1230" s="111">
        <v>42551</v>
      </c>
      <c r="M1230" s="111">
        <v>43464</v>
      </c>
      <c r="N1230" t="s">
        <v>12801</v>
      </c>
      <c r="O1230" t="s">
        <v>15655</v>
      </c>
      <c r="P1230" t="s">
        <v>15656</v>
      </c>
    </row>
    <row r="1231" spans="1:16" ht="30" x14ac:dyDescent="0.25">
      <c r="A1231" t="s">
        <v>68</v>
      </c>
      <c r="B1231" s="167" t="s">
        <v>15658</v>
      </c>
      <c r="C1231" s="167" t="s">
        <v>15657</v>
      </c>
      <c r="D1231" t="s">
        <v>12073</v>
      </c>
      <c r="E1231" t="s">
        <v>12074</v>
      </c>
      <c r="F1231" t="s">
        <v>28223</v>
      </c>
      <c r="G1231" s="150">
        <v>0.45530000000000004</v>
      </c>
      <c r="H1231" s="150">
        <v>0</v>
      </c>
      <c r="I1231" s="149">
        <v>28.15</v>
      </c>
      <c r="J1231" s="111">
        <v>41379</v>
      </c>
      <c r="K1231" s="111">
        <v>41379</v>
      </c>
      <c r="L1231" s="111">
        <v>42551</v>
      </c>
      <c r="M1231" s="111">
        <v>43465</v>
      </c>
      <c r="N1231" t="s">
        <v>12801</v>
      </c>
      <c r="O1231" t="s">
        <v>15659</v>
      </c>
      <c r="P1231" t="s">
        <v>15660</v>
      </c>
    </row>
    <row r="1232" spans="1:16" ht="30" x14ac:dyDescent="0.25">
      <c r="A1232" t="s">
        <v>68</v>
      </c>
      <c r="B1232" s="167" t="s">
        <v>15662</v>
      </c>
      <c r="C1232" s="167" t="s">
        <v>15661</v>
      </c>
      <c r="D1232" t="s">
        <v>12073</v>
      </c>
      <c r="E1232" t="s">
        <v>12074</v>
      </c>
      <c r="F1232" t="s">
        <v>28223</v>
      </c>
      <c r="G1232" s="150">
        <v>0.22559999999999999</v>
      </c>
      <c r="H1232" s="150">
        <v>0</v>
      </c>
      <c r="I1232" s="149">
        <v>3.4648876</v>
      </c>
      <c r="J1232" s="111">
        <v>41800</v>
      </c>
      <c r="K1232" s="111">
        <v>41800</v>
      </c>
      <c r="L1232" s="111">
        <v>42246</v>
      </c>
      <c r="M1232" s="111">
        <v>43281</v>
      </c>
      <c r="N1232" t="s">
        <v>12801</v>
      </c>
      <c r="O1232" t="s">
        <v>15663</v>
      </c>
      <c r="P1232" t="s">
        <v>15664</v>
      </c>
    </row>
    <row r="1233" spans="1:16" x14ac:dyDescent="0.25">
      <c r="A1233" t="s">
        <v>60</v>
      </c>
      <c r="B1233" s="167" t="s">
        <v>14980</v>
      </c>
      <c r="C1233" s="167" t="s">
        <v>15665</v>
      </c>
      <c r="D1233" t="s">
        <v>12073</v>
      </c>
      <c r="E1233" t="s">
        <v>12074</v>
      </c>
      <c r="F1233" t="s">
        <v>28223</v>
      </c>
      <c r="G1233" s="150">
        <v>0.05</v>
      </c>
      <c r="H1233" s="150">
        <v>0</v>
      </c>
      <c r="I1233" s="149">
        <v>3.2</v>
      </c>
      <c r="J1233" s="111">
        <v>41973</v>
      </c>
      <c r="K1233" s="111">
        <v>41881</v>
      </c>
      <c r="L1233" s="111">
        <v>41974</v>
      </c>
      <c r="M1233" s="111">
        <v>43830</v>
      </c>
      <c r="N1233" t="s">
        <v>14485</v>
      </c>
      <c r="O1233" t="s">
        <v>15666</v>
      </c>
      <c r="P1233" t="s">
        <v>15667</v>
      </c>
    </row>
    <row r="1234" spans="1:16" x14ac:dyDescent="0.25">
      <c r="A1234" t="s">
        <v>60</v>
      </c>
      <c r="B1234" s="167" t="s">
        <v>15669</v>
      </c>
      <c r="C1234" s="167" t="s">
        <v>15668</v>
      </c>
      <c r="D1234" t="s">
        <v>12073</v>
      </c>
      <c r="E1234" t="s">
        <v>12074</v>
      </c>
      <c r="F1234" t="s">
        <v>28223</v>
      </c>
      <c r="G1234" s="150">
        <v>0</v>
      </c>
      <c r="H1234" s="150">
        <v>0</v>
      </c>
      <c r="I1234" s="149">
        <v>3.500238</v>
      </c>
      <c r="J1234" s="111">
        <v>41973</v>
      </c>
      <c r="K1234" s="111">
        <v>41725</v>
      </c>
      <c r="L1234" s="111">
        <v>41883</v>
      </c>
      <c r="M1234" s="111">
        <v>43464</v>
      </c>
      <c r="N1234" t="s">
        <v>14485</v>
      </c>
      <c r="O1234" t="s">
        <v>15670</v>
      </c>
      <c r="P1234" t="s">
        <v>15671</v>
      </c>
    </row>
    <row r="1235" spans="1:16" ht="30" x14ac:dyDescent="0.25">
      <c r="A1235" t="s">
        <v>58</v>
      </c>
      <c r="B1235" s="167" t="s">
        <v>15673</v>
      </c>
      <c r="C1235" s="167" t="s">
        <v>15672</v>
      </c>
      <c r="D1235" t="s">
        <v>12073</v>
      </c>
      <c r="E1235" t="s">
        <v>12074</v>
      </c>
      <c r="F1235" t="s">
        <v>28224</v>
      </c>
      <c r="G1235" s="150">
        <v>8.6400000000000005E-2</v>
      </c>
      <c r="H1235" s="150">
        <v>0</v>
      </c>
      <c r="I1235" s="149">
        <v>28.37768896</v>
      </c>
      <c r="J1235" s="111">
        <v>41089</v>
      </c>
      <c r="K1235" s="111">
        <v>41565</v>
      </c>
      <c r="L1235" s="111">
        <v>41728</v>
      </c>
      <c r="M1235" s="111">
        <v>43646</v>
      </c>
      <c r="N1235" t="s">
        <v>11802</v>
      </c>
      <c r="O1235" t="s">
        <v>15674</v>
      </c>
      <c r="P1235" t="s">
        <v>15675</v>
      </c>
    </row>
    <row r="1236" spans="1:16" x14ac:dyDescent="0.25">
      <c r="A1236" t="s">
        <v>57</v>
      </c>
      <c r="B1236" s="167" t="s">
        <v>15677</v>
      </c>
      <c r="C1236" s="167" t="s">
        <v>15676</v>
      </c>
      <c r="D1236" t="s">
        <v>12073</v>
      </c>
      <c r="E1236" t="s">
        <v>12074</v>
      </c>
      <c r="F1236" t="s">
        <v>28223</v>
      </c>
      <c r="G1236" s="150">
        <v>0.20760000000000001</v>
      </c>
      <c r="H1236" s="150">
        <v>0</v>
      </c>
      <c r="I1236" s="149">
        <v>7.5877875899999996</v>
      </c>
      <c r="J1236" s="111">
        <v>41296</v>
      </c>
      <c r="K1236" s="111">
        <v>41296</v>
      </c>
      <c r="L1236" s="111">
        <v>41942</v>
      </c>
      <c r="M1236" s="111">
        <v>43585</v>
      </c>
      <c r="N1236" t="s">
        <v>11802</v>
      </c>
      <c r="O1236" t="s">
        <v>15678</v>
      </c>
      <c r="P1236" t="s">
        <v>15679</v>
      </c>
    </row>
    <row r="1237" spans="1:16" ht="30" x14ac:dyDescent="0.25">
      <c r="A1237" t="s">
        <v>57</v>
      </c>
      <c r="B1237" s="167" t="s">
        <v>15677</v>
      </c>
      <c r="C1237" s="167" t="s">
        <v>15680</v>
      </c>
      <c r="D1237" t="s">
        <v>12073</v>
      </c>
      <c r="E1237" t="s">
        <v>12074</v>
      </c>
      <c r="F1237" t="s">
        <v>28223</v>
      </c>
      <c r="G1237" s="150">
        <v>0.11310000000000001</v>
      </c>
      <c r="H1237" s="150">
        <v>0</v>
      </c>
      <c r="I1237" s="149">
        <v>32.561131320000001</v>
      </c>
      <c r="J1237" s="111">
        <v>41430</v>
      </c>
      <c r="K1237" s="111">
        <v>41430</v>
      </c>
      <c r="L1237" s="111">
        <v>42004</v>
      </c>
      <c r="M1237" s="111">
        <v>43585</v>
      </c>
      <c r="N1237" t="s">
        <v>11802</v>
      </c>
      <c r="O1237" t="s">
        <v>15681</v>
      </c>
      <c r="P1237" t="s">
        <v>15682</v>
      </c>
    </row>
    <row r="1238" spans="1:16" ht="30" x14ac:dyDescent="0.25">
      <c r="A1238" t="s">
        <v>57</v>
      </c>
      <c r="B1238" s="167" t="s">
        <v>15684</v>
      </c>
      <c r="C1238" s="167" t="s">
        <v>15683</v>
      </c>
      <c r="D1238" t="s">
        <v>12073</v>
      </c>
      <c r="E1238" t="s">
        <v>12074</v>
      </c>
      <c r="F1238" t="s">
        <v>11800</v>
      </c>
      <c r="G1238" s="150">
        <v>0.46789999999999998</v>
      </c>
      <c r="H1238" s="150">
        <v>0</v>
      </c>
      <c r="I1238" s="149">
        <v>6.0527216900000003</v>
      </c>
      <c r="J1238" s="111">
        <v>41609</v>
      </c>
      <c r="K1238" s="111">
        <v>41609</v>
      </c>
      <c r="L1238" s="111">
        <v>41881</v>
      </c>
      <c r="M1238" s="111">
        <v>43281</v>
      </c>
      <c r="N1238" t="s">
        <v>11802</v>
      </c>
      <c r="O1238" t="s">
        <v>15685</v>
      </c>
      <c r="P1238" t="s">
        <v>15686</v>
      </c>
    </row>
    <row r="1239" spans="1:16" x14ac:dyDescent="0.25">
      <c r="A1239" t="s">
        <v>57</v>
      </c>
      <c r="B1239" s="167" t="s">
        <v>15684</v>
      </c>
      <c r="C1239" s="167" t="s">
        <v>15687</v>
      </c>
      <c r="D1239" t="s">
        <v>12073</v>
      </c>
      <c r="E1239" t="s">
        <v>12074</v>
      </c>
      <c r="F1239" t="s">
        <v>28222</v>
      </c>
      <c r="G1239" s="150">
        <v>0.21710000000000002</v>
      </c>
      <c r="H1239" s="150">
        <v>0</v>
      </c>
      <c r="I1239" s="149">
        <v>30.689597110000001</v>
      </c>
      <c r="J1239" s="111">
        <v>41512</v>
      </c>
      <c r="K1239" s="111">
        <v>41512</v>
      </c>
      <c r="L1239" s="111">
        <v>42004</v>
      </c>
      <c r="M1239" s="111">
        <v>43646</v>
      </c>
      <c r="N1239" t="s">
        <v>11802</v>
      </c>
      <c r="O1239" t="s">
        <v>15685</v>
      </c>
      <c r="P1239" t="s">
        <v>15688</v>
      </c>
    </row>
    <row r="1240" spans="1:16" ht="30" x14ac:dyDescent="0.25">
      <c r="A1240" t="s">
        <v>53</v>
      </c>
      <c r="B1240" s="167" t="s">
        <v>15690</v>
      </c>
      <c r="C1240" s="167" t="s">
        <v>15689</v>
      </c>
      <c r="D1240" t="s">
        <v>12073</v>
      </c>
      <c r="E1240" t="s">
        <v>12074</v>
      </c>
      <c r="F1240" t="s">
        <v>28223</v>
      </c>
      <c r="G1240" s="150">
        <v>8.9999999999999998E-4</v>
      </c>
      <c r="H1240" s="150">
        <v>0</v>
      </c>
      <c r="I1240" s="149">
        <v>11.981204460000001</v>
      </c>
      <c r="J1240" s="111">
        <v>41791</v>
      </c>
      <c r="K1240" s="111">
        <v>41791</v>
      </c>
      <c r="L1240" s="111">
        <v>42309</v>
      </c>
      <c r="M1240" s="111">
        <v>43464</v>
      </c>
      <c r="N1240" t="s">
        <v>14497</v>
      </c>
      <c r="O1240" t="s">
        <v>15691</v>
      </c>
      <c r="P1240" t="s">
        <v>15692</v>
      </c>
    </row>
    <row r="1241" spans="1:16" ht="30" x14ac:dyDescent="0.25">
      <c r="A1241" t="s">
        <v>47</v>
      </c>
      <c r="B1241" s="167" t="s">
        <v>15694</v>
      </c>
      <c r="C1241" s="167" t="s">
        <v>15693</v>
      </c>
      <c r="D1241" t="s">
        <v>12073</v>
      </c>
      <c r="E1241" t="s">
        <v>12074</v>
      </c>
      <c r="F1241" t="s">
        <v>28225</v>
      </c>
      <c r="G1241" s="150">
        <v>0.39880000000000004</v>
      </c>
      <c r="H1241" s="150">
        <v>0</v>
      </c>
      <c r="I1241" s="149">
        <v>7.4783069500000003</v>
      </c>
      <c r="J1241" s="111">
        <v>41730</v>
      </c>
      <c r="K1241" s="111">
        <v>41730</v>
      </c>
      <c r="L1241" s="111">
        <v>41698</v>
      </c>
      <c r="M1241" s="111">
        <v>43404</v>
      </c>
      <c r="N1241" t="s">
        <v>15695</v>
      </c>
      <c r="O1241" t="s">
        <v>15696</v>
      </c>
      <c r="P1241" t="s">
        <v>15697</v>
      </c>
    </row>
    <row r="1242" spans="1:16" ht="30" x14ac:dyDescent="0.25">
      <c r="A1242" t="s">
        <v>47</v>
      </c>
      <c r="B1242" s="167" t="s">
        <v>15699</v>
      </c>
      <c r="C1242" s="167" t="s">
        <v>15698</v>
      </c>
      <c r="D1242" t="s">
        <v>12073</v>
      </c>
      <c r="E1242" t="s">
        <v>12074</v>
      </c>
      <c r="F1242" t="s">
        <v>28223</v>
      </c>
      <c r="G1242" s="150">
        <v>0.16850000000000001</v>
      </c>
      <c r="H1242" s="150">
        <v>0</v>
      </c>
      <c r="I1242" s="149">
        <v>7.5268266600000002</v>
      </c>
      <c r="J1242" s="111">
        <v>41234</v>
      </c>
      <c r="K1242" s="111">
        <v>41730</v>
      </c>
      <c r="L1242" s="111">
        <v>41820</v>
      </c>
      <c r="M1242" s="111">
        <v>46021</v>
      </c>
      <c r="N1242" t="s">
        <v>15695</v>
      </c>
      <c r="O1242" t="s">
        <v>15700</v>
      </c>
      <c r="P1242" t="s">
        <v>15701</v>
      </c>
    </row>
    <row r="1243" spans="1:16" ht="30" x14ac:dyDescent="0.25">
      <c r="A1243" t="s">
        <v>47</v>
      </c>
      <c r="B1243" s="167" t="s">
        <v>15703</v>
      </c>
      <c r="C1243" s="167" t="s">
        <v>15702</v>
      </c>
      <c r="D1243" t="s">
        <v>12073</v>
      </c>
      <c r="E1243" t="s">
        <v>12074</v>
      </c>
      <c r="F1243" t="s">
        <v>28225</v>
      </c>
      <c r="G1243" s="150">
        <v>8.8000000000000005E-3</v>
      </c>
      <c r="H1243" s="150">
        <v>0</v>
      </c>
      <c r="I1243" s="149">
        <v>21.631618150000001</v>
      </c>
      <c r="J1243" s="111">
        <v>41774</v>
      </c>
      <c r="K1243" s="111">
        <v>41774</v>
      </c>
      <c r="L1243" s="111">
        <v>42338</v>
      </c>
      <c r="M1243" s="111">
        <v>43799</v>
      </c>
      <c r="N1243" t="s">
        <v>15695</v>
      </c>
      <c r="O1243" t="s">
        <v>15704</v>
      </c>
      <c r="P1243" t="s">
        <v>15705</v>
      </c>
    </row>
    <row r="1244" spans="1:16" ht="30" x14ac:dyDescent="0.25">
      <c r="A1244" t="s">
        <v>66</v>
      </c>
      <c r="B1244" s="167" t="s">
        <v>12806</v>
      </c>
      <c r="C1244" s="167" t="s">
        <v>15706</v>
      </c>
      <c r="D1244" t="s">
        <v>12073</v>
      </c>
      <c r="E1244" t="s">
        <v>12074</v>
      </c>
      <c r="F1244" t="s">
        <v>28223</v>
      </c>
      <c r="G1244" s="150">
        <v>0.48139999999999999</v>
      </c>
      <c r="H1244" s="150">
        <v>0</v>
      </c>
      <c r="I1244" s="149">
        <v>7.2</v>
      </c>
      <c r="J1244" s="111">
        <v>40821</v>
      </c>
      <c r="K1244" s="111">
        <v>40821</v>
      </c>
      <c r="L1244" s="111">
        <v>41759</v>
      </c>
      <c r="M1244" s="111">
        <v>43464</v>
      </c>
      <c r="N1244" t="s">
        <v>15707</v>
      </c>
      <c r="O1244" t="s">
        <v>15708</v>
      </c>
      <c r="P1244" t="s">
        <v>15709</v>
      </c>
    </row>
    <row r="1245" spans="1:16" ht="30" x14ac:dyDescent="0.25">
      <c r="A1245" t="s">
        <v>66</v>
      </c>
      <c r="B1245" s="167" t="s">
        <v>12806</v>
      </c>
      <c r="C1245" s="167" t="s">
        <v>15710</v>
      </c>
      <c r="D1245" t="s">
        <v>12073</v>
      </c>
      <c r="E1245" t="s">
        <v>12074</v>
      </c>
      <c r="F1245" t="s">
        <v>28223</v>
      </c>
      <c r="G1245" s="150">
        <v>0.8841</v>
      </c>
      <c r="H1245" s="150">
        <v>0.86930000000000007</v>
      </c>
      <c r="I1245" s="149">
        <v>212.50700000000001</v>
      </c>
      <c r="J1245" s="111">
        <v>40821</v>
      </c>
      <c r="K1245" s="111">
        <v>40821</v>
      </c>
      <c r="L1245" s="111">
        <v>42307</v>
      </c>
      <c r="M1245" s="111">
        <v>43464</v>
      </c>
      <c r="N1245" t="s">
        <v>15707</v>
      </c>
      <c r="O1245" t="s">
        <v>15711</v>
      </c>
      <c r="P1245" t="s">
        <v>15709</v>
      </c>
    </row>
    <row r="1246" spans="1:16" x14ac:dyDescent="0.25">
      <c r="A1246" t="s">
        <v>45</v>
      </c>
      <c r="B1246" s="167" t="s">
        <v>15713</v>
      </c>
      <c r="C1246" s="167" t="s">
        <v>15712</v>
      </c>
      <c r="D1246" t="s">
        <v>12109</v>
      </c>
      <c r="E1246" t="s">
        <v>12074</v>
      </c>
      <c r="F1246" t="s">
        <v>28223</v>
      </c>
      <c r="G1246" s="150">
        <v>0.26379999999999998</v>
      </c>
      <c r="H1246" s="150">
        <v>0.28289999999999998</v>
      </c>
      <c r="I1246" s="149">
        <v>1.64102945</v>
      </c>
      <c r="J1246" s="111">
        <v>41694</v>
      </c>
      <c r="K1246" s="111">
        <v>41694</v>
      </c>
      <c r="L1246" s="111">
        <v>42185</v>
      </c>
      <c r="M1246" s="111">
        <v>43129</v>
      </c>
      <c r="N1246" t="s">
        <v>12111</v>
      </c>
      <c r="O1246" t="s">
        <v>15714</v>
      </c>
      <c r="P1246" t="s">
        <v>15715</v>
      </c>
    </row>
    <row r="1247" spans="1:16" x14ac:dyDescent="0.25">
      <c r="A1247" t="s">
        <v>66</v>
      </c>
      <c r="B1247" s="167" t="s">
        <v>11860</v>
      </c>
      <c r="C1247" s="167" t="s">
        <v>15716</v>
      </c>
      <c r="D1247" t="s">
        <v>11842</v>
      </c>
      <c r="E1247" t="s">
        <v>11843</v>
      </c>
      <c r="F1247" t="s">
        <v>11800</v>
      </c>
      <c r="G1247" s="150">
        <v>0.68189999999999995</v>
      </c>
      <c r="H1247" s="150">
        <v>0</v>
      </c>
      <c r="I1247" s="149">
        <v>120.43886999999999</v>
      </c>
      <c r="J1247" s="111">
        <v>41050</v>
      </c>
      <c r="K1247" s="111">
        <v>41071</v>
      </c>
      <c r="L1247" s="111">
        <v>41780</v>
      </c>
      <c r="M1247" s="111">
        <v>43465</v>
      </c>
      <c r="N1247" t="s">
        <v>11845</v>
      </c>
      <c r="O1247" t="s">
        <v>15717</v>
      </c>
      <c r="P1247" t="s">
        <v>15718</v>
      </c>
    </row>
    <row r="1248" spans="1:16" x14ac:dyDescent="0.25">
      <c r="A1248" t="s">
        <v>68</v>
      </c>
      <c r="B1248" s="167" t="s">
        <v>14698</v>
      </c>
      <c r="C1248" s="167" t="s">
        <v>13571</v>
      </c>
      <c r="D1248" t="s">
        <v>12378</v>
      </c>
      <c r="E1248" t="s">
        <v>12379</v>
      </c>
      <c r="F1248" t="s">
        <v>1954</v>
      </c>
      <c r="G1248" s="150">
        <v>0.5161</v>
      </c>
      <c r="H1248" s="150">
        <v>0.66</v>
      </c>
      <c r="I1248" s="149">
        <v>0.48602906000000001</v>
      </c>
      <c r="J1248" s="111">
        <v>41781</v>
      </c>
      <c r="K1248" s="111">
        <v>41736</v>
      </c>
      <c r="L1248" s="111">
        <v>41652</v>
      </c>
      <c r="M1248" s="111">
        <v>43312</v>
      </c>
      <c r="N1248" t="s">
        <v>12111</v>
      </c>
      <c r="O1248" t="s">
        <v>15719</v>
      </c>
      <c r="P1248" t="s">
        <v>15720</v>
      </c>
    </row>
    <row r="1249" spans="1:16" x14ac:dyDescent="0.25">
      <c r="A1249" t="s">
        <v>61</v>
      </c>
      <c r="B1249" s="167" t="s">
        <v>12658</v>
      </c>
      <c r="C1249" s="167" t="s">
        <v>14983</v>
      </c>
      <c r="D1249" t="s">
        <v>12378</v>
      </c>
      <c r="E1249" t="s">
        <v>12379</v>
      </c>
      <c r="F1249" t="s">
        <v>1954</v>
      </c>
      <c r="G1249" s="150">
        <v>0.78579999999999994</v>
      </c>
      <c r="H1249" s="150">
        <v>0.5</v>
      </c>
      <c r="I1249" s="149">
        <v>0.50968988000000004</v>
      </c>
      <c r="J1249" s="111">
        <v>41059</v>
      </c>
      <c r="K1249" s="111">
        <v>41017</v>
      </c>
      <c r="L1249" s="111">
        <v>41652</v>
      </c>
      <c r="M1249" s="111">
        <v>43194</v>
      </c>
      <c r="N1249" t="s">
        <v>12111</v>
      </c>
      <c r="O1249" t="s">
        <v>15721</v>
      </c>
      <c r="P1249" t="s">
        <v>15722</v>
      </c>
    </row>
    <row r="1250" spans="1:16" x14ac:dyDescent="0.25">
      <c r="A1250" t="s">
        <v>61</v>
      </c>
      <c r="B1250" s="167" t="s">
        <v>12658</v>
      </c>
      <c r="C1250" s="167" t="s">
        <v>12608</v>
      </c>
      <c r="D1250" t="s">
        <v>12378</v>
      </c>
      <c r="E1250" t="s">
        <v>12379</v>
      </c>
      <c r="F1250" t="s">
        <v>1954</v>
      </c>
      <c r="G1250" s="150">
        <v>0.60370000000000001</v>
      </c>
      <c r="H1250" s="150">
        <v>0.6</v>
      </c>
      <c r="I1250" s="149">
        <v>0.50968988000000004</v>
      </c>
      <c r="J1250" s="111">
        <v>41050</v>
      </c>
      <c r="K1250" s="111">
        <v>41050</v>
      </c>
      <c r="L1250" s="111">
        <v>41652</v>
      </c>
      <c r="M1250" s="111">
        <v>43194</v>
      </c>
      <c r="N1250" t="s">
        <v>12111</v>
      </c>
      <c r="O1250" t="s">
        <v>15723</v>
      </c>
      <c r="P1250" t="s">
        <v>15724</v>
      </c>
    </row>
    <row r="1251" spans="1:16" x14ac:dyDescent="0.25">
      <c r="A1251" t="s">
        <v>53</v>
      </c>
      <c r="B1251" s="167" t="s">
        <v>12051</v>
      </c>
      <c r="C1251" s="167" t="s">
        <v>12608</v>
      </c>
      <c r="D1251" t="s">
        <v>12378</v>
      </c>
      <c r="E1251" t="s">
        <v>12379</v>
      </c>
      <c r="F1251" t="s">
        <v>1954</v>
      </c>
      <c r="G1251" s="150">
        <v>0.74980000000000002</v>
      </c>
      <c r="H1251" s="150">
        <v>0.7</v>
      </c>
      <c r="I1251" s="149">
        <v>0.50248243000000004</v>
      </c>
      <c r="J1251" s="111">
        <v>40997</v>
      </c>
      <c r="K1251" s="111">
        <v>40997</v>
      </c>
      <c r="L1251" s="111">
        <v>41640</v>
      </c>
      <c r="M1251" s="111">
        <v>43159</v>
      </c>
      <c r="N1251" t="s">
        <v>12111</v>
      </c>
      <c r="O1251" t="s">
        <v>15725</v>
      </c>
      <c r="P1251" t="s">
        <v>15726</v>
      </c>
    </row>
    <row r="1252" spans="1:16" x14ac:dyDescent="0.25">
      <c r="A1252" t="s">
        <v>47</v>
      </c>
      <c r="B1252" s="167" t="s">
        <v>15727</v>
      </c>
      <c r="C1252" s="167" t="s">
        <v>13571</v>
      </c>
      <c r="D1252" t="s">
        <v>12378</v>
      </c>
      <c r="E1252" t="s">
        <v>12379</v>
      </c>
      <c r="F1252" t="s">
        <v>1954</v>
      </c>
      <c r="G1252" s="150">
        <v>0.94209999999999994</v>
      </c>
      <c r="H1252" s="150">
        <v>1</v>
      </c>
      <c r="I1252" s="149">
        <v>0.50830023000000002</v>
      </c>
      <c r="J1252" s="111">
        <v>41088</v>
      </c>
      <c r="K1252" s="111">
        <v>41088</v>
      </c>
      <c r="L1252" s="111">
        <v>41640</v>
      </c>
      <c r="M1252" s="111">
        <v>43159</v>
      </c>
      <c r="N1252" t="s">
        <v>12111</v>
      </c>
      <c r="O1252" t="s">
        <v>15728</v>
      </c>
      <c r="P1252" t="s">
        <v>15729</v>
      </c>
    </row>
    <row r="1253" spans="1:16" x14ac:dyDescent="0.25">
      <c r="A1253" t="s">
        <v>47</v>
      </c>
      <c r="B1253" s="167" t="s">
        <v>15125</v>
      </c>
      <c r="C1253" s="167" t="s">
        <v>13960</v>
      </c>
      <c r="D1253" t="s">
        <v>12378</v>
      </c>
      <c r="E1253" t="s">
        <v>12379</v>
      </c>
      <c r="F1253" t="s">
        <v>1954</v>
      </c>
      <c r="G1253" s="150">
        <v>0.81090000000000007</v>
      </c>
      <c r="H1253" s="150">
        <v>0.81</v>
      </c>
      <c r="I1253" s="149">
        <v>0.49</v>
      </c>
      <c r="J1253" s="111">
        <v>41141</v>
      </c>
      <c r="K1253" s="111">
        <v>41141</v>
      </c>
      <c r="L1253" s="111">
        <v>41644</v>
      </c>
      <c r="M1253" s="111">
        <v>43188</v>
      </c>
      <c r="N1253" t="s">
        <v>12111</v>
      </c>
      <c r="O1253" t="s">
        <v>15730</v>
      </c>
      <c r="P1253" t="s">
        <v>15731</v>
      </c>
    </row>
    <row r="1254" spans="1:16" x14ac:dyDescent="0.25">
      <c r="A1254" t="s">
        <v>47</v>
      </c>
      <c r="B1254" s="167" t="s">
        <v>15125</v>
      </c>
      <c r="C1254" s="167" t="s">
        <v>12608</v>
      </c>
      <c r="D1254" t="s">
        <v>12378</v>
      </c>
      <c r="E1254" t="s">
        <v>12379</v>
      </c>
      <c r="F1254" t="s">
        <v>1954</v>
      </c>
      <c r="G1254" s="150">
        <v>0.47549999999999998</v>
      </c>
      <c r="H1254" s="150">
        <v>0.5</v>
      </c>
      <c r="I1254" s="149">
        <v>0.49</v>
      </c>
      <c r="J1254" s="111">
        <v>42158</v>
      </c>
      <c r="K1254" s="111">
        <v>42095</v>
      </c>
      <c r="L1254" s="111">
        <v>41644</v>
      </c>
      <c r="M1254" s="111">
        <v>43188</v>
      </c>
      <c r="N1254" t="s">
        <v>12111</v>
      </c>
      <c r="O1254" t="s">
        <v>15732</v>
      </c>
      <c r="P1254" t="s">
        <v>15733</v>
      </c>
    </row>
    <row r="1255" spans="1:16" x14ac:dyDescent="0.25">
      <c r="A1255" t="s">
        <v>47</v>
      </c>
      <c r="B1255" s="167" t="s">
        <v>15734</v>
      </c>
      <c r="C1255" s="167" t="s">
        <v>12608</v>
      </c>
      <c r="D1255" t="s">
        <v>12378</v>
      </c>
      <c r="E1255" t="s">
        <v>12379</v>
      </c>
      <c r="F1255" t="s">
        <v>1954</v>
      </c>
      <c r="G1255" s="150">
        <v>0.64510000000000001</v>
      </c>
      <c r="H1255" s="150">
        <v>1</v>
      </c>
      <c r="I1255" s="149">
        <v>0.50288100000000002</v>
      </c>
      <c r="J1255" s="111">
        <v>41071</v>
      </c>
      <c r="K1255" s="111">
        <v>41071</v>
      </c>
      <c r="L1255" s="111">
        <v>41644</v>
      </c>
      <c r="M1255" s="111">
        <v>43373</v>
      </c>
      <c r="N1255" t="s">
        <v>12111</v>
      </c>
      <c r="O1255" t="s">
        <v>15735</v>
      </c>
      <c r="P1255" t="s">
        <v>15736</v>
      </c>
    </row>
    <row r="1256" spans="1:16" x14ac:dyDescent="0.25">
      <c r="A1256" t="s">
        <v>45</v>
      </c>
      <c r="B1256" s="167" t="s">
        <v>12616</v>
      </c>
      <c r="C1256" s="167" t="s">
        <v>15737</v>
      </c>
      <c r="D1256" t="s">
        <v>12378</v>
      </c>
      <c r="E1256" t="s">
        <v>12379</v>
      </c>
      <c r="F1256" t="s">
        <v>28223</v>
      </c>
      <c r="G1256" s="150">
        <v>0.51739999999999997</v>
      </c>
      <c r="H1256" s="150">
        <v>0.5</v>
      </c>
      <c r="I1256" s="149">
        <v>0.50804799</v>
      </c>
      <c r="J1256" s="111">
        <v>41907</v>
      </c>
      <c r="K1256" s="111">
        <v>41900</v>
      </c>
      <c r="L1256" s="111">
        <v>41669</v>
      </c>
      <c r="M1256" s="111">
        <v>43124</v>
      </c>
      <c r="N1256" t="s">
        <v>12111</v>
      </c>
      <c r="O1256" t="s">
        <v>15738</v>
      </c>
      <c r="P1256" t="s">
        <v>15739</v>
      </c>
    </row>
    <row r="1257" spans="1:16" x14ac:dyDescent="0.25">
      <c r="A1257" t="s">
        <v>57</v>
      </c>
      <c r="B1257" s="167" t="s">
        <v>13318</v>
      </c>
      <c r="C1257" s="167" t="s">
        <v>12608</v>
      </c>
      <c r="D1257" t="s">
        <v>12378</v>
      </c>
      <c r="E1257" t="s">
        <v>12379</v>
      </c>
      <c r="F1257" t="s">
        <v>1954</v>
      </c>
      <c r="G1257" s="150">
        <v>0.45700000000000002</v>
      </c>
      <c r="H1257" s="150">
        <v>0.45</v>
      </c>
      <c r="I1257" s="149">
        <v>0.50670086999999997</v>
      </c>
      <c r="J1257" s="111">
        <v>41080</v>
      </c>
      <c r="K1257" s="111">
        <v>41080</v>
      </c>
      <c r="L1257" s="111">
        <v>41669</v>
      </c>
      <c r="M1257" s="111">
        <v>43189</v>
      </c>
      <c r="N1257" t="s">
        <v>12111</v>
      </c>
      <c r="O1257" t="s">
        <v>15740</v>
      </c>
      <c r="P1257" t="s">
        <v>15741</v>
      </c>
    </row>
    <row r="1258" spans="1:16" x14ac:dyDescent="0.25">
      <c r="A1258" t="s">
        <v>57</v>
      </c>
      <c r="B1258" s="167" t="s">
        <v>15742</v>
      </c>
      <c r="C1258" s="167" t="s">
        <v>12608</v>
      </c>
      <c r="D1258" t="s">
        <v>12378</v>
      </c>
      <c r="E1258" t="s">
        <v>12379</v>
      </c>
      <c r="F1258" t="s">
        <v>1954</v>
      </c>
      <c r="G1258" s="150">
        <v>0.90500000000000003</v>
      </c>
      <c r="H1258" s="150">
        <v>0.9</v>
      </c>
      <c r="I1258" s="149">
        <v>0.50999998000000002</v>
      </c>
      <c r="J1258" s="111">
        <v>41043</v>
      </c>
      <c r="K1258" s="111">
        <v>41043</v>
      </c>
      <c r="L1258" s="111">
        <v>41669</v>
      </c>
      <c r="M1258" s="111">
        <v>43189</v>
      </c>
      <c r="N1258" t="s">
        <v>12111</v>
      </c>
      <c r="O1258" t="s">
        <v>15743</v>
      </c>
      <c r="P1258" t="s">
        <v>15744</v>
      </c>
    </row>
    <row r="1259" spans="1:16" x14ac:dyDescent="0.25">
      <c r="A1259" t="s">
        <v>48</v>
      </c>
      <c r="B1259" s="167" t="s">
        <v>15746</v>
      </c>
      <c r="C1259" s="167" t="s">
        <v>15745</v>
      </c>
      <c r="D1259" t="s">
        <v>12378</v>
      </c>
      <c r="E1259" t="s">
        <v>12379</v>
      </c>
      <c r="F1259" t="s">
        <v>28224</v>
      </c>
      <c r="G1259" s="150">
        <v>0.87680000000000002</v>
      </c>
      <c r="H1259" s="150">
        <v>0.77</v>
      </c>
      <c r="I1259" s="149">
        <v>0.51</v>
      </c>
      <c r="J1259" s="111">
        <v>41583</v>
      </c>
      <c r="K1259" s="111">
        <v>41549</v>
      </c>
      <c r="L1259" s="111">
        <v>41669</v>
      </c>
      <c r="M1259" s="111">
        <v>43240</v>
      </c>
      <c r="N1259" t="s">
        <v>12111</v>
      </c>
      <c r="O1259" t="s">
        <v>15747</v>
      </c>
      <c r="P1259" t="s">
        <v>15748</v>
      </c>
    </row>
    <row r="1260" spans="1:16" x14ac:dyDescent="0.25">
      <c r="A1260" t="s">
        <v>48</v>
      </c>
      <c r="B1260" s="167" t="s">
        <v>12134</v>
      </c>
      <c r="C1260" s="167" t="s">
        <v>15749</v>
      </c>
      <c r="D1260" t="s">
        <v>12378</v>
      </c>
      <c r="E1260" t="s">
        <v>12379</v>
      </c>
      <c r="F1260" t="s">
        <v>28224</v>
      </c>
      <c r="G1260" s="150">
        <v>0.4375</v>
      </c>
      <c r="H1260" s="150">
        <v>0.5</v>
      </c>
      <c r="I1260" s="149">
        <v>0.50715712000000002</v>
      </c>
      <c r="J1260" s="111">
        <v>41871</v>
      </c>
      <c r="K1260" s="111">
        <v>41792</v>
      </c>
      <c r="L1260" s="111">
        <v>41669</v>
      </c>
      <c r="M1260" s="111">
        <v>43189</v>
      </c>
      <c r="N1260" t="s">
        <v>12111</v>
      </c>
      <c r="O1260" t="s">
        <v>15750</v>
      </c>
      <c r="P1260" t="s">
        <v>15751</v>
      </c>
    </row>
    <row r="1261" spans="1:16" x14ac:dyDescent="0.25">
      <c r="A1261" t="s">
        <v>68</v>
      </c>
      <c r="B1261" s="167" t="s">
        <v>15753</v>
      </c>
      <c r="C1261" s="167" t="s">
        <v>15752</v>
      </c>
      <c r="D1261" t="s">
        <v>13122</v>
      </c>
      <c r="E1261" t="s">
        <v>12217</v>
      </c>
      <c r="F1261" t="s">
        <v>28225</v>
      </c>
      <c r="G1261" s="150">
        <v>0.5</v>
      </c>
      <c r="H1261" s="150">
        <v>0.75</v>
      </c>
      <c r="I1261" s="149">
        <v>0.4</v>
      </c>
      <c r="J1261" s="111">
        <v>40513</v>
      </c>
      <c r="K1261" s="111">
        <v>41624</v>
      </c>
      <c r="L1261" s="111">
        <v>41285</v>
      </c>
      <c r="M1261" s="111">
        <v>43464</v>
      </c>
      <c r="N1261" t="s">
        <v>12111</v>
      </c>
      <c r="O1261" t="s">
        <v>15754</v>
      </c>
      <c r="P1261" t="s">
        <v>15755</v>
      </c>
    </row>
    <row r="1262" spans="1:16" x14ac:dyDescent="0.25">
      <c r="A1262" t="s">
        <v>48</v>
      </c>
      <c r="B1262" s="167" t="s">
        <v>15757</v>
      </c>
      <c r="C1262" s="167" t="s">
        <v>15756</v>
      </c>
      <c r="D1262" t="s">
        <v>12378</v>
      </c>
      <c r="E1262" t="s">
        <v>12379</v>
      </c>
      <c r="F1262" t="s">
        <v>28223</v>
      </c>
      <c r="G1262" s="150">
        <v>0.42950000000000005</v>
      </c>
      <c r="H1262" s="150">
        <v>0.5</v>
      </c>
      <c r="I1262" s="149">
        <v>0.51</v>
      </c>
      <c r="J1262" s="111">
        <v>41470</v>
      </c>
      <c r="K1262" s="111">
        <v>41442</v>
      </c>
      <c r="L1262" s="111">
        <v>41669</v>
      </c>
      <c r="M1262" s="111">
        <v>43220</v>
      </c>
      <c r="N1262" t="s">
        <v>12111</v>
      </c>
      <c r="O1262" t="s">
        <v>15758</v>
      </c>
      <c r="P1262" t="s">
        <v>15759</v>
      </c>
    </row>
    <row r="1263" spans="1:16" x14ac:dyDescent="0.25">
      <c r="A1263" t="s">
        <v>68</v>
      </c>
      <c r="B1263" s="167" t="s">
        <v>15753</v>
      </c>
      <c r="C1263" s="167" t="s">
        <v>15752</v>
      </c>
      <c r="D1263" t="s">
        <v>13122</v>
      </c>
      <c r="E1263" t="s">
        <v>12217</v>
      </c>
      <c r="F1263" t="s">
        <v>28225</v>
      </c>
      <c r="G1263" s="150">
        <v>0.8</v>
      </c>
      <c r="H1263" s="150">
        <v>0.75</v>
      </c>
      <c r="I1263" s="149">
        <v>0.4</v>
      </c>
      <c r="J1263" s="111">
        <v>40513</v>
      </c>
      <c r="K1263" s="111">
        <v>41624</v>
      </c>
      <c r="L1263" s="111">
        <v>41293</v>
      </c>
      <c r="M1263" s="111">
        <v>43464</v>
      </c>
      <c r="N1263" t="s">
        <v>12111</v>
      </c>
      <c r="O1263" t="s">
        <v>15760</v>
      </c>
      <c r="P1263" t="s">
        <v>15761</v>
      </c>
    </row>
    <row r="1264" spans="1:16" x14ac:dyDescent="0.25">
      <c r="A1264" t="s">
        <v>56</v>
      </c>
      <c r="B1264" s="167" t="s">
        <v>12902</v>
      </c>
      <c r="C1264" s="167" t="s">
        <v>12649</v>
      </c>
      <c r="D1264" t="s">
        <v>12378</v>
      </c>
      <c r="E1264" t="s">
        <v>12379</v>
      </c>
      <c r="F1264" t="s">
        <v>1954</v>
      </c>
      <c r="G1264" s="150">
        <v>0.63139999999999996</v>
      </c>
      <c r="H1264" s="150">
        <v>1</v>
      </c>
      <c r="I1264" s="149">
        <v>0.50956367000000002</v>
      </c>
      <c r="J1264" s="111">
        <v>41045</v>
      </c>
      <c r="K1264" s="111">
        <v>41045</v>
      </c>
      <c r="L1264" s="111">
        <v>41652</v>
      </c>
      <c r="M1264" s="111">
        <v>43130</v>
      </c>
      <c r="N1264" t="s">
        <v>12111</v>
      </c>
      <c r="O1264" t="s">
        <v>15762</v>
      </c>
      <c r="P1264" t="s">
        <v>15763</v>
      </c>
    </row>
    <row r="1265" spans="1:16" x14ac:dyDescent="0.25">
      <c r="A1265" t="s">
        <v>56</v>
      </c>
      <c r="B1265" s="167" t="s">
        <v>14040</v>
      </c>
      <c r="C1265" s="167" t="s">
        <v>12608</v>
      </c>
      <c r="D1265" t="s">
        <v>12378</v>
      </c>
      <c r="E1265" t="s">
        <v>12379</v>
      </c>
      <c r="F1265" t="s">
        <v>1954</v>
      </c>
      <c r="G1265" s="150">
        <v>0.86860000000000004</v>
      </c>
      <c r="H1265" s="150">
        <v>0.86</v>
      </c>
      <c r="I1265" s="149">
        <v>0.50994972000000005</v>
      </c>
      <c r="J1265" s="111">
        <v>40985</v>
      </c>
      <c r="K1265" s="111">
        <v>40985</v>
      </c>
      <c r="L1265" s="111">
        <v>41669</v>
      </c>
      <c r="M1265" s="111">
        <v>43188</v>
      </c>
      <c r="N1265" t="s">
        <v>12111</v>
      </c>
      <c r="O1265" t="s">
        <v>15764</v>
      </c>
      <c r="P1265" t="s">
        <v>15765</v>
      </c>
    </row>
    <row r="1266" spans="1:16" x14ac:dyDescent="0.25">
      <c r="A1266" t="s">
        <v>62</v>
      </c>
      <c r="B1266" s="167" t="s">
        <v>15469</v>
      </c>
      <c r="C1266" s="167" t="s">
        <v>15766</v>
      </c>
      <c r="D1266" t="s">
        <v>12378</v>
      </c>
      <c r="E1266" t="s">
        <v>12379</v>
      </c>
      <c r="F1266" t="s">
        <v>28224</v>
      </c>
      <c r="G1266" s="150">
        <v>0.01</v>
      </c>
      <c r="H1266" s="150">
        <v>0.2</v>
      </c>
      <c r="I1266" s="149">
        <v>0.48962249000000002</v>
      </c>
      <c r="J1266" s="111">
        <v>41754</v>
      </c>
      <c r="K1266" s="111">
        <v>41625</v>
      </c>
      <c r="L1266" s="111">
        <v>41640</v>
      </c>
      <c r="M1266" s="111">
        <v>43148</v>
      </c>
      <c r="N1266" t="s">
        <v>11802</v>
      </c>
      <c r="O1266" t="s">
        <v>15767</v>
      </c>
      <c r="P1266" t="s">
        <v>15768</v>
      </c>
    </row>
    <row r="1267" spans="1:16" x14ac:dyDescent="0.25">
      <c r="A1267" t="s">
        <v>62</v>
      </c>
      <c r="B1267" s="167" t="s">
        <v>15469</v>
      </c>
      <c r="C1267" s="167" t="s">
        <v>15769</v>
      </c>
      <c r="D1267" t="s">
        <v>12378</v>
      </c>
      <c r="E1267" t="s">
        <v>12379</v>
      </c>
      <c r="F1267" t="s">
        <v>28223</v>
      </c>
      <c r="G1267" s="150">
        <v>0.56100000000000005</v>
      </c>
      <c r="H1267" s="150">
        <v>0.55000000000000004</v>
      </c>
      <c r="I1267" s="149">
        <v>0.48962249000000002</v>
      </c>
      <c r="J1267" s="111">
        <v>41754</v>
      </c>
      <c r="K1267" s="111">
        <v>41710</v>
      </c>
      <c r="L1267" s="111">
        <v>41640</v>
      </c>
      <c r="M1267" s="111">
        <v>43148</v>
      </c>
      <c r="N1267" t="s">
        <v>11802</v>
      </c>
      <c r="O1267" t="s">
        <v>15770</v>
      </c>
      <c r="P1267" t="s">
        <v>14960</v>
      </c>
    </row>
    <row r="1268" spans="1:16" x14ac:dyDescent="0.25">
      <c r="A1268" t="s">
        <v>62</v>
      </c>
      <c r="B1268" s="167" t="s">
        <v>13369</v>
      </c>
      <c r="C1268" s="167" t="s">
        <v>15771</v>
      </c>
      <c r="D1268" t="s">
        <v>12378</v>
      </c>
      <c r="E1268" t="s">
        <v>12379</v>
      </c>
      <c r="F1268" t="s">
        <v>28227</v>
      </c>
      <c r="G1268" s="150">
        <v>0.53320000000000001</v>
      </c>
      <c r="H1268" s="150">
        <v>0.5</v>
      </c>
      <c r="I1268" s="149">
        <v>0.48962249000000002</v>
      </c>
      <c r="J1268" s="111">
        <v>41758</v>
      </c>
      <c r="K1268" s="111">
        <v>41709</v>
      </c>
      <c r="L1268" s="111">
        <v>41640</v>
      </c>
      <c r="M1268" s="111">
        <v>43148</v>
      </c>
      <c r="N1268" t="s">
        <v>11802</v>
      </c>
      <c r="O1268" t="s">
        <v>15772</v>
      </c>
      <c r="P1268" t="s">
        <v>15773</v>
      </c>
    </row>
    <row r="1269" spans="1:16" x14ac:dyDescent="0.25">
      <c r="A1269" t="s">
        <v>62</v>
      </c>
      <c r="B1269" s="167" t="s">
        <v>15775</v>
      </c>
      <c r="C1269" s="167" t="s">
        <v>15774</v>
      </c>
      <c r="D1269" t="s">
        <v>12378</v>
      </c>
      <c r="E1269" t="s">
        <v>12379</v>
      </c>
      <c r="F1269" t="s">
        <v>28223</v>
      </c>
      <c r="G1269" s="150">
        <v>0.69810000000000005</v>
      </c>
      <c r="H1269" s="150">
        <v>0.5</v>
      </c>
      <c r="I1269" s="149">
        <v>0.48962249000000002</v>
      </c>
      <c r="J1269" s="111">
        <v>41752</v>
      </c>
      <c r="K1269" s="111">
        <v>41612</v>
      </c>
      <c r="L1269" s="111">
        <v>41640</v>
      </c>
      <c r="M1269" s="111">
        <v>43148</v>
      </c>
      <c r="N1269" t="s">
        <v>11802</v>
      </c>
      <c r="O1269" t="s">
        <v>15776</v>
      </c>
      <c r="P1269" t="s">
        <v>15777</v>
      </c>
    </row>
    <row r="1270" spans="1:16" x14ac:dyDescent="0.25">
      <c r="A1270" t="s">
        <v>62</v>
      </c>
      <c r="B1270" s="167" t="s">
        <v>15779</v>
      </c>
      <c r="C1270" s="167" t="s">
        <v>15778</v>
      </c>
      <c r="D1270" t="s">
        <v>12378</v>
      </c>
      <c r="E1270" t="s">
        <v>12379</v>
      </c>
      <c r="F1270" t="s">
        <v>28223</v>
      </c>
      <c r="G1270" s="150">
        <v>0.1142</v>
      </c>
      <c r="H1270" s="150">
        <v>0.5</v>
      </c>
      <c r="I1270" s="149">
        <v>0.48962249000000002</v>
      </c>
      <c r="J1270" s="111">
        <v>41759</v>
      </c>
      <c r="K1270" s="111">
        <v>41710</v>
      </c>
      <c r="L1270" s="111">
        <v>41640</v>
      </c>
      <c r="M1270" s="111">
        <v>43148</v>
      </c>
      <c r="N1270" t="s">
        <v>11802</v>
      </c>
      <c r="O1270" t="s">
        <v>15780</v>
      </c>
      <c r="P1270" t="s">
        <v>15781</v>
      </c>
    </row>
    <row r="1271" spans="1:16" x14ac:dyDescent="0.25">
      <c r="A1271" t="s">
        <v>62</v>
      </c>
      <c r="B1271" s="167" t="s">
        <v>15783</v>
      </c>
      <c r="C1271" s="167" t="s">
        <v>15782</v>
      </c>
      <c r="D1271" t="s">
        <v>12378</v>
      </c>
      <c r="E1271" t="s">
        <v>12379</v>
      </c>
      <c r="F1271" t="s">
        <v>28227</v>
      </c>
      <c r="G1271" s="150">
        <v>0.7016</v>
      </c>
      <c r="H1271" s="150">
        <v>0.5</v>
      </c>
      <c r="I1271" s="149">
        <v>0.48962249000000002</v>
      </c>
      <c r="J1271" s="111">
        <v>41759</v>
      </c>
      <c r="K1271" s="111">
        <v>41653</v>
      </c>
      <c r="L1271" s="111">
        <v>41640</v>
      </c>
      <c r="M1271" s="111">
        <v>43148</v>
      </c>
      <c r="N1271" t="s">
        <v>11802</v>
      </c>
      <c r="O1271" t="s">
        <v>15784</v>
      </c>
      <c r="P1271" t="s">
        <v>15785</v>
      </c>
    </row>
    <row r="1272" spans="1:16" x14ac:dyDescent="0.25">
      <c r="A1272" t="s">
        <v>62</v>
      </c>
      <c r="B1272" s="167" t="s">
        <v>15787</v>
      </c>
      <c r="C1272" s="167" t="s">
        <v>15786</v>
      </c>
      <c r="D1272" t="s">
        <v>12378</v>
      </c>
      <c r="E1272" t="s">
        <v>12379</v>
      </c>
      <c r="F1272" t="s">
        <v>28224</v>
      </c>
      <c r="G1272" s="150">
        <v>0.77370000000000005</v>
      </c>
      <c r="H1272" s="150">
        <v>0.5</v>
      </c>
      <c r="I1272" s="149">
        <v>0.48962249000000002</v>
      </c>
      <c r="J1272" s="111">
        <v>41759</v>
      </c>
      <c r="K1272" s="111">
        <v>41723</v>
      </c>
      <c r="L1272" s="111">
        <v>41640</v>
      </c>
      <c r="M1272" s="111">
        <v>43148</v>
      </c>
      <c r="N1272" t="s">
        <v>11802</v>
      </c>
      <c r="O1272" t="s">
        <v>15788</v>
      </c>
      <c r="P1272" t="s">
        <v>15789</v>
      </c>
    </row>
    <row r="1273" spans="1:16" x14ac:dyDescent="0.25">
      <c r="A1273" t="s">
        <v>62</v>
      </c>
      <c r="B1273" s="167" t="s">
        <v>15791</v>
      </c>
      <c r="C1273" s="167" t="s">
        <v>15790</v>
      </c>
      <c r="D1273" t="s">
        <v>12378</v>
      </c>
      <c r="E1273" t="s">
        <v>12379</v>
      </c>
      <c r="F1273" t="s">
        <v>28224</v>
      </c>
      <c r="G1273" s="150">
        <v>0.92359999999999998</v>
      </c>
      <c r="H1273" s="150">
        <v>0.5</v>
      </c>
      <c r="I1273" s="149">
        <v>0.48962249000000002</v>
      </c>
      <c r="J1273" s="111">
        <v>41752</v>
      </c>
      <c r="K1273" s="111">
        <v>41698</v>
      </c>
      <c r="L1273" s="111">
        <v>41640</v>
      </c>
      <c r="M1273" s="111">
        <v>43148</v>
      </c>
      <c r="N1273" t="s">
        <v>11802</v>
      </c>
      <c r="O1273" t="s">
        <v>15792</v>
      </c>
      <c r="P1273" t="s">
        <v>15793</v>
      </c>
    </row>
    <row r="1274" spans="1:16" x14ac:dyDescent="0.25">
      <c r="A1274" t="s">
        <v>69</v>
      </c>
      <c r="B1274" s="167" t="s">
        <v>15795</v>
      </c>
      <c r="C1274" s="167" t="s">
        <v>15794</v>
      </c>
      <c r="D1274" t="s">
        <v>13122</v>
      </c>
      <c r="E1274" t="s">
        <v>12217</v>
      </c>
      <c r="F1274" t="s">
        <v>28224</v>
      </c>
      <c r="G1274" s="150">
        <v>0.6</v>
      </c>
      <c r="H1274" s="150">
        <v>0.75</v>
      </c>
      <c r="I1274" s="149">
        <v>0.2</v>
      </c>
      <c r="J1274" s="111">
        <v>40513</v>
      </c>
      <c r="K1274" s="111">
        <v>40926</v>
      </c>
      <c r="L1274" s="111">
        <v>41300</v>
      </c>
      <c r="M1274" s="111">
        <v>43464</v>
      </c>
      <c r="N1274" t="s">
        <v>12111</v>
      </c>
      <c r="O1274" t="s">
        <v>15796</v>
      </c>
      <c r="P1274" t="s">
        <v>15797</v>
      </c>
    </row>
    <row r="1275" spans="1:16" x14ac:dyDescent="0.25">
      <c r="A1275" t="s">
        <v>62</v>
      </c>
      <c r="B1275" s="167" t="s">
        <v>15791</v>
      </c>
      <c r="C1275" s="167" t="s">
        <v>15798</v>
      </c>
      <c r="D1275" t="s">
        <v>12378</v>
      </c>
      <c r="E1275" t="s">
        <v>12379</v>
      </c>
      <c r="F1275" t="s">
        <v>28224</v>
      </c>
      <c r="G1275" s="150">
        <v>0.83010000000000006</v>
      </c>
      <c r="H1275" s="150">
        <v>0.83</v>
      </c>
      <c r="I1275" s="149">
        <v>0.48962249000000002</v>
      </c>
      <c r="J1275" s="111">
        <v>41752</v>
      </c>
      <c r="K1275" s="111">
        <v>41698</v>
      </c>
      <c r="L1275" s="111">
        <v>41640</v>
      </c>
      <c r="M1275" s="111">
        <v>43148</v>
      </c>
      <c r="N1275" t="s">
        <v>11802</v>
      </c>
      <c r="O1275" t="s">
        <v>15799</v>
      </c>
      <c r="P1275" t="s">
        <v>15800</v>
      </c>
    </row>
    <row r="1276" spans="1:16" x14ac:dyDescent="0.25">
      <c r="A1276" t="s">
        <v>62</v>
      </c>
      <c r="B1276" s="167" t="s">
        <v>15802</v>
      </c>
      <c r="C1276" s="167" t="s">
        <v>15801</v>
      </c>
      <c r="D1276" t="s">
        <v>12378</v>
      </c>
      <c r="E1276" t="s">
        <v>12379</v>
      </c>
      <c r="F1276" t="s">
        <v>28227</v>
      </c>
      <c r="G1276" s="150">
        <v>0.72809999999999997</v>
      </c>
      <c r="H1276" s="150">
        <v>0.5</v>
      </c>
      <c r="I1276" s="149">
        <v>0.48962249000000002</v>
      </c>
      <c r="J1276" s="111">
        <v>41759</v>
      </c>
      <c r="K1276" s="111">
        <v>41612</v>
      </c>
      <c r="L1276" s="111">
        <v>41640</v>
      </c>
      <c r="M1276" s="111">
        <v>43148</v>
      </c>
      <c r="N1276" t="s">
        <v>11802</v>
      </c>
      <c r="O1276" t="s">
        <v>15803</v>
      </c>
      <c r="P1276" t="s">
        <v>15804</v>
      </c>
    </row>
    <row r="1277" spans="1:16" x14ac:dyDescent="0.25">
      <c r="A1277" t="s">
        <v>62</v>
      </c>
      <c r="B1277" s="167" t="s">
        <v>15806</v>
      </c>
      <c r="C1277" s="167" t="s">
        <v>15805</v>
      </c>
      <c r="D1277" t="s">
        <v>12378</v>
      </c>
      <c r="E1277" t="s">
        <v>12379</v>
      </c>
      <c r="F1277" t="s">
        <v>28224</v>
      </c>
      <c r="G1277" s="150">
        <v>0.1164</v>
      </c>
      <c r="H1277" s="150">
        <v>0.5</v>
      </c>
      <c r="I1277" s="149">
        <v>0.48962249000000002</v>
      </c>
      <c r="J1277" s="111">
        <v>41752</v>
      </c>
      <c r="K1277" s="111">
        <v>41723</v>
      </c>
      <c r="L1277" s="111">
        <v>41640</v>
      </c>
      <c r="M1277" s="111">
        <v>43148</v>
      </c>
      <c r="N1277" t="s">
        <v>11802</v>
      </c>
      <c r="O1277" t="s">
        <v>15807</v>
      </c>
      <c r="P1277" t="s">
        <v>15808</v>
      </c>
    </row>
    <row r="1278" spans="1:16" x14ac:dyDescent="0.25">
      <c r="A1278" t="s">
        <v>62</v>
      </c>
      <c r="B1278" s="167" t="s">
        <v>15810</v>
      </c>
      <c r="C1278" s="167" t="s">
        <v>15809</v>
      </c>
      <c r="D1278" t="s">
        <v>12378</v>
      </c>
      <c r="E1278" t="s">
        <v>12379</v>
      </c>
      <c r="F1278" t="s">
        <v>28224</v>
      </c>
      <c r="G1278" s="150">
        <v>0.79720000000000002</v>
      </c>
      <c r="H1278" s="150">
        <v>0.5</v>
      </c>
      <c r="I1278" s="149">
        <v>0.48962249000000002</v>
      </c>
      <c r="J1278" s="111">
        <v>41759</v>
      </c>
      <c r="K1278" s="111">
        <v>41710</v>
      </c>
      <c r="L1278" s="111">
        <v>41640</v>
      </c>
      <c r="M1278" s="111">
        <v>43148</v>
      </c>
      <c r="N1278" t="s">
        <v>11802</v>
      </c>
      <c r="O1278" t="s">
        <v>15811</v>
      </c>
      <c r="P1278" t="s">
        <v>15812</v>
      </c>
    </row>
    <row r="1279" spans="1:16" x14ac:dyDescent="0.25">
      <c r="A1279" t="s">
        <v>62</v>
      </c>
      <c r="B1279" s="167" t="s">
        <v>15810</v>
      </c>
      <c r="C1279" s="167" t="s">
        <v>15813</v>
      </c>
      <c r="D1279" t="s">
        <v>12378</v>
      </c>
      <c r="E1279" t="s">
        <v>12379</v>
      </c>
      <c r="F1279" t="s">
        <v>28227</v>
      </c>
      <c r="G1279" s="150">
        <v>0.71829999999999994</v>
      </c>
      <c r="H1279" s="150">
        <v>0.5</v>
      </c>
      <c r="I1279" s="149">
        <v>0.48962249000000002</v>
      </c>
      <c r="J1279" s="111">
        <v>41759</v>
      </c>
      <c r="K1279" s="111">
        <v>41653</v>
      </c>
      <c r="L1279" s="111">
        <v>41640</v>
      </c>
      <c r="M1279" s="111">
        <v>43148</v>
      </c>
      <c r="N1279" t="s">
        <v>11802</v>
      </c>
      <c r="O1279" t="s">
        <v>15814</v>
      </c>
      <c r="P1279" t="s">
        <v>15815</v>
      </c>
    </row>
    <row r="1280" spans="1:16" x14ac:dyDescent="0.25">
      <c r="A1280" t="s">
        <v>62</v>
      </c>
      <c r="B1280" s="167" t="s">
        <v>15469</v>
      </c>
      <c r="C1280" s="167" t="s">
        <v>15816</v>
      </c>
      <c r="D1280" t="s">
        <v>12378</v>
      </c>
      <c r="E1280" t="s">
        <v>12379</v>
      </c>
      <c r="F1280" t="s">
        <v>28224</v>
      </c>
      <c r="G1280" s="150">
        <v>0.21059999999999998</v>
      </c>
      <c r="H1280" s="150">
        <v>0.5</v>
      </c>
      <c r="I1280" s="149">
        <v>0.48962249000000002</v>
      </c>
      <c r="J1280" s="111">
        <v>41754</v>
      </c>
      <c r="K1280" s="111">
        <v>41723</v>
      </c>
      <c r="L1280" s="111">
        <v>41640</v>
      </c>
      <c r="M1280" s="111">
        <v>43148</v>
      </c>
      <c r="N1280" t="s">
        <v>11802</v>
      </c>
      <c r="O1280" t="s">
        <v>15817</v>
      </c>
      <c r="P1280" t="s">
        <v>15818</v>
      </c>
    </row>
    <row r="1281" spans="1:16" x14ac:dyDescent="0.25">
      <c r="A1281" t="s">
        <v>62</v>
      </c>
      <c r="B1281" s="167" t="s">
        <v>15469</v>
      </c>
      <c r="C1281" s="167" t="s">
        <v>15819</v>
      </c>
      <c r="D1281" t="s">
        <v>12378</v>
      </c>
      <c r="E1281" t="s">
        <v>12379</v>
      </c>
      <c r="F1281" t="s">
        <v>28223</v>
      </c>
      <c r="G1281" s="150">
        <v>0.74269999999999992</v>
      </c>
      <c r="H1281" s="150">
        <v>0.5</v>
      </c>
      <c r="I1281" s="149">
        <v>0.48962249000000002</v>
      </c>
      <c r="J1281" s="111">
        <v>41754</v>
      </c>
      <c r="K1281" s="111">
        <v>41612</v>
      </c>
      <c r="L1281" s="111">
        <v>41640</v>
      </c>
      <c r="M1281" s="111">
        <v>43148</v>
      </c>
      <c r="N1281" t="s">
        <v>11802</v>
      </c>
      <c r="O1281" t="s">
        <v>15820</v>
      </c>
      <c r="P1281" t="s">
        <v>15821</v>
      </c>
    </row>
    <row r="1282" spans="1:16" x14ac:dyDescent="0.25">
      <c r="A1282" t="s">
        <v>62</v>
      </c>
      <c r="B1282" s="167" t="s">
        <v>15469</v>
      </c>
      <c r="C1282" s="167" t="s">
        <v>15822</v>
      </c>
      <c r="D1282" t="s">
        <v>12378</v>
      </c>
      <c r="E1282" t="s">
        <v>12379</v>
      </c>
      <c r="F1282" t="s">
        <v>28223</v>
      </c>
      <c r="G1282" s="150">
        <v>0.69900000000000007</v>
      </c>
      <c r="H1282" s="150">
        <v>0.5</v>
      </c>
      <c r="I1282" s="149">
        <v>0.48962249000000002</v>
      </c>
      <c r="J1282" s="111">
        <v>41753</v>
      </c>
      <c r="K1282" s="111">
        <v>41656</v>
      </c>
      <c r="L1282" s="111">
        <v>41640</v>
      </c>
      <c r="M1282" s="111">
        <v>43148</v>
      </c>
      <c r="N1282" t="s">
        <v>11802</v>
      </c>
      <c r="O1282" t="s">
        <v>15823</v>
      </c>
      <c r="P1282" t="s">
        <v>15824</v>
      </c>
    </row>
    <row r="1283" spans="1:16" x14ac:dyDescent="0.25">
      <c r="A1283" t="s">
        <v>62</v>
      </c>
      <c r="B1283" s="167" t="s">
        <v>15469</v>
      </c>
      <c r="C1283" s="167" t="s">
        <v>15825</v>
      </c>
      <c r="D1283" t="s">
        <v>12378</v>
      </c>
      <c r="E1283" t="s">
        <v>12379</v>
      </c>
      <c r="F1283" t="s">
        <v>28223</v>
      </c>
      <c r="G1283" s="150">
        <v>0.24590000000000001</v>
      </c>
      <c r="H1283" s="150">
        <v>0.5</v>
      </c>
      <c r="I1283" s="149">
        <v>0.48962249000000002</v>
      </c>
      <c r="J1283" s="111">
        <v>41754</v>
      </c>
      <c r="K1283" s="111">
        <v>41709</v>
      </c>
      <c r="L1283" s="111">
        <v>41640</v>
      </c>
      <c r="M1283" s="111">
        <v>43148</v>
      </c>
      <c r="N1283" t="s">
        <v>11802</v>
      </c>
      <c r="O1283" t="s">
        <v>15826</v>
      </c>
      <c r="P1283" t="s">
        <v>15827</v>
      </c>
    </row>
    <row r="1284" spans="1:16" x14ac:dyDescent="0.25">
      <c r="A1284" t="s">
        <v>62</v>
      </c>
      <c r="B1284" s="167" t="s">
        <v>15469</v>
      </c>
      <c r="C1284" s="167" t="s">
        <v>15828</v>
      </c>
      <c r="D1284" t="s">
        <v>12378</v>
      </c>
      <c r="E1284" t="s">
        <v>12379</v>
      </c>
      <c r="F1284" t="s">
        <v>28224</v>
      </c>
      <c r="G1284" s="150">
        <v>0.82129999999999992</v>
      </c>
      <c r="H1284" s="150">
        <v>0.5</v>
      </c>
      <c r="I1284" s="149">
        <v>0.48962249000000002</v>
      </c>
      <c r="J1284" s="111">
        <v>41753</v>
      </c>
      <c r="K1284" s="111">
        <v>41710</v>
      </c>
      <c r="L1284" s="111">
        <v>41640</v>
      </c>
      <c r="M1284" s="111">
        <v>43148</v>
      </c>
      <c r="N1284" t="s">
        <v>11802</v>
      </c>
      <c r="O1284" t="s">
        <v>15829</v>
      </c>
      <c r="P1284" t="s">
        <v>15830</v>
      </c>
    </row>
    <row r="1285" spans="1:16" x14ac:dyDescent="0.25">
      <c r="A1285" t="s">
        <v>62</v>
      </c>
      <c r="B1285" s="167" t="s">
        <v>15469</v>
      </c>
      <c r="C1285" s="167" t="s">
        <v>15831</v>
      </c>
      <c r="D1285" t="s">
        <v>12378</v>
      </c>
      <c r="E1285" t="s">
        <v>12379</v>
      </c>
      <c r="F1285" t="s">
        <v>28223</v>
      </c>
      <c r="G1285" s="150">
        <v>1.04E-2</v>
      </c>
      <c r="H1285" s="150">
        <v>0.2</v>
      </c>
      <c r="I1285" s="149">
        <v>0.48962249000000002</v>
      </c>
      <c r="J1285" s="111">
        <v>41753</v>
      </c>
      <c r="K1285" s="111">
        <v>41624</v>
      </c>
      <c r="L1285" s="111">
        <v>41640</v>
      </c>
      <c r="M1285" s="111">
        <v>43148</v>
      </c>
      <c r="N1285" t="s">
        <v>11802</v>
      </c>
      <c r="O1285" t="s">
        <v>15832</v>
      </c>
      <c r="P1285" t="s">
        <v>15833</v>
      </c>
    </row>
    <row r="1286" spans="1:16" x14ac:dyDescent="0.25">
      <c r="A1286" t="s">
        <v>62</v>
      </c>
      <c r="B1286" s="167" t="s">
        <v>15469</v>
      </c>
      <c r="C1286" s="167" t="s">
        <v>15834</v>
      </c>
      <c r="D1286" t="s">
        <v>12378</v>
      </c>
      <c r="E1286" t="s">
        <v>12379</v>
      </c>
      <c r="F1286" t="s">
        <v>28223</v>
      </c>
      <c r="G1286" s="150">
        <v>0.70330000000000004</v>
      </c>
      <c r="H1286" s="150">
        <v>0.5</v>
      </c>
      <c r="I1286" s="149">
        <v>0.48962249000000002</v>
      </c>
      <c r="J1286" s="111">
        <v>41754</v>
      </c>
      <c r="K1286" s="111">
        <v>41656</v>
      </c>
      <c r="L1286" s="111">
        <v>41640</v>
      </c>
      <c r="M1286" s="111">
        <v>43148</v>
      </c>
      <c r="N1286" t="s">
        <v>11802</v>
      </c>
      <c r="O1286" t="s">
        <v>15835</v>
      </c>
      <c r="P1286" t="s">
        <v>15821</v>
      </c>
    </row>
    <row r="1287" spans="1:16" x14ac:dyDescent="0.25">
      <c r="A1287" t="s">
        <v>56</v>
      </c>
      <c r="B1287" s="167" t="s">
        <v>15837</v>
      </c>
      <c r="C1287" s="167" t="s">
        <v>15836</v>
      </c>
      <c r="D1287" t="s">
        <v>12378</v>
      </c>
      <c r="E1287" t="s">
        <v>12379</v>
      </c>
      <c r="F1287" t="s">
        <v>1954</v>
      </c>
      <c r="G1287" s="150">
        <v>0.43880000000000002</v>
      </c>
      <c r="H1287" s="150">
        <v>1</v>
      </c>
      <c r="I1287" s="149">
        <v>0.50978979999999996</v>
      </c>
      <c r="J1287" s="111">
        <v>41166</v>
      </c>
      <c r="K1287" s="111">
        <v>41166</v>
      </c>
      <c r="L1287" s="111">
        <v>41640</v>
      </c>
      <c r="M1287" s="111">
        <v>43187</v>
      </c>
      <c r="N1287" t="s">
        <v>11802</v>
      </c>
      <c r="O1287" t="s">
        <v>15838</v>
      </c>
      <c r="P1287" t="s">
        <v>15839</v>
      </c>
    </row>
    <row r="1288" spans="1:16" x14ac:dyDescent="0.25">
      <c r="A1288" t="s">
        <v>56</v>
      </c>
      <c r="B1288" s="167" t="s">
        <v>15841</v>
      </c>
      <c r="C1288" s="167" t="s">
        <v>15840</v>
      </c>
      <c r="D1288" t="s">
        <v>12378</v>
      </c>
      <c r="E1288" t="s">
        <v>12379</v>
      </c>
      <c r="F1288" t="s">
        <v>28223</v>
      </c>
      <c r="G1288" s="150">
        <v>0.84760000000000002</v>
      </c>
      <c r="H1288" s="150">
        <v>0.75</v>
      </c>
      <c r="I1288" s="149">
        <v>0.50978979999999996</v>
      </c>
      <c r="J1288" s="111">
        <v>41173</v>
      </c>
      <c r="K1288" s="111">
        <v>41173</v>
      </c>
      <c r="L1288" s="111">
        <v>41640</v>
      </c>
      <c r="M1288" s="111">
        <v>43187</v>
      </c>
      <c r="N1288" t="s">
        <v>11802</v>
      </c>
      <c r="O1288" t="s">
        <v>15842</v>
      </c>
      <c r="P1288" t="s">
        <v>15843</v>
      </c>
    </row>
    <row r="1289" spans="1:16" x14ac:dyDescent="0.25">
      <c r="A1289" t="s">
        <v>56</v>
      </c>
      <c r="B1289" s="167" t="s">
        <v>12650</v>
      </c>
      <c r="C1289" s="167" t="s">
        <v>15844</v>
      </c>
      <c r="D1289" t="s">
        <v>12378</v>
      </c>
      <c r="E1289" t="s">
        <v>12379</v>
      </c>
      <c r="F1289" t="s">
        <v>28227</v>
      </c>
      <c r="G1289" s="150">
        <v>0.8841</v>
      </c>
      <c r="H1289" s="150">
        <v>1</v>
      </c>
      <c r="I1289" s="149">
        <v>0.50978979999999996</v>
      </c>
      <c r="J1289" s="111">
        <v>41201</v>
      </c>
      <c r="K1289" s="111">
        <v>41201</v>
      </c>
      <c r="L1289" s="111">
        <v>41640</v>
      </c>
      <c r="M1289" s="111">
        <v>43187</v>
      </c>
      <c r="N1289" t="s">
        <v>11802</v>
      </c>
      <c r="O1289" t="s">
        <v>15845</v>
      </c>
      <c r="P1289" t="s">
        <v>15846</v>
      </c>
    </row>
    <row r="1290" spans="1:16" x14ac:dyDescent="0.25">
      <c r="A1290" t="s">
        <v>56</v>
      </c>
      <c r="B1290" s="167" t="s">
        <v>15848</v>
      </c>
      <c r="C1290" s="167" t="s">
        <v>15847</v>
      </c>
      <c r="D1290" t="s">
        <v>12378</v>
      </c>
      <c r="E1290" t="s">
        <v>12379</v>
      </c>
      <c r="F1290" t="s">
        <v>1954</v>
      </c>
      <c r="G1290" s="150">
        <v>0.73280000000000001</v>
      </c>
      <c r="H1290" s="150">
        <v>1</v>
      </c>
      <c r="I1290" s="149">
        <v>0.50978979999999996</v>
      </c>
      <c r="J1290" s="111">
        <v>41113</v>
      </c>
      <c r="K1290" s="111">
        <v>41113</v>
      </c>
      <c r="L1290" s="111">
        <v>41640</v>
      </c>
      <c r="M1290" s="111">
        <v>43187</v>
      </c>
      <c r="N1290" t="s">
        <v>11802</v>
      </c>
      <c r="O1290" t="s">
        <v>15849</v>
      </c>
      <c r="P1290" t="s">
        <v>15850</v>
      </c>
    </row>
    <row r="1291" spans="1:16" x14ac:dyDescent="0.25">
      <c r="A1291" t="s">
        <v>55</v>
      </c>
      <c r="B1291" s="167" t="s">
        <v>14108</v>
      </c>
      <c r="C1291" s="167" t="s">
        <v>15851</v>
      </c>
      <c r="D1291" t="s">
        <v>12378</v>
      </c>
      <c r="E1291" t="s">
        <v>12379</v>
      </c>
      <c r="F1291" t="s">
        <v>1954</v>
      </c>
      <c r="G1291" s="150">
        <v>0.2243</v>
      </c>
      <c r="H1291" s="150">
        <v>0.54</v>
      </c>
      <c r="I1291" s="149">
        <v>0.50999499999999998</v>
      </c>
      <c r="J1291" s="111">
        <v>41873</v>
      </c>
      <c r="K1291" s="111">
        <v>41836</v>
      </c>
      <c r="L1291" s="111">
        <v>41640</v>
      </c>
      <c r="M1291" s="111">
        <v>43171</v>
      </c>
      <c r="N1291" t="s">
        <v>11802</v>
      </c>
      <c r="O1291" t="s">
        <v>15852</v>
      </c>
      <c r="P1291" t="s">
        <v>15853</v>
      </c>
    </row>
    <row r="1292" spans="1:16" x14ac:dyDescent="0.25">
      <c r="A1292" t="s">
        <v>53</v>
      </c>
      <c r="B1292" s="167" t="s">
        <v>15855</v>
      </c>
      <c r="C1292" s="167" t="s">
        <v>15854</v>
      </c>
      <c r="D1292" t="s">
        <v>12378</v>
      </c>
      <c r="E1292" t="s">
        <v>12379</v>
      </c>
      <c r="F1292" t="s">
        <v>28224</v>
      </c>
      <c r="G1292" s="150">
        <v>0.77049999999999996</v>
      </c>
      <c r="H1292" s="150">
        <v>0.8</v>
      </c>
      <c r="I1292" s="149">
        <v>0.35499999999999998</v>
      </c>
      <c r="J1292" s="111">
        <v>41232</v>
      </c>
      <c r="K1292" s="111">
        <v>41232</v>
      </c>
      <c r="L1292" s="111">
        <v>41640</v>
      </c>
      <c r="M1292" s="111">
        <v>43190</v>
      </c>
      <c r="N1292" t="s">
        <v>11802</v>
      </c>
      <c r="O1292" t="s">
        <v>15856</v>
      </c>
      <c r="P1292" t="s">
        <v>15857</v>
      </c>
    </row>
    <row r="1293" spans="1:16" x14ac:dyDescent="0.25">
      <c r="A1293" t="s">
        <v>53</v>
      </c>
      <c r="B1293" s="167" t="s">
        <v>15859</v>
      </c>
      <c r="C1293" s="167" t="s">
        <v>15858</v>
      </c>
      <c r="D1293" t="s">
        <v>12378</v>
      </c>
      <c r="E1293" t="s">
        <v>12379</v>
      </c>
      <c r="F1293" t="s">
        <v>28224</v>
      </c>
      <c r="G1293" s="150">
        <v>0.80879999999999996</v>
      </c>
      <c r="H1293" s="150">
        <v>0.76290000000000002</v>
      </c>
      <c r="I1293" s="149">
        <v>0.35499999999999998</v>
      </c>
      <c r="J1293" s="111">
        <v>41227</v>
      </c>
      <c r="K1293" s="111">
        <v>41227</v>
      </c>
      <c r="L1293" s="111">
        <v>41640</v>
      </c>
      <c r="M1293" s="111">
        <v>43190</v>
      </c>
      <c r="N1293" t="s">
        <v>11802</v>
      </c>
      <c r="O1293" t="s">
        <v>15860</v>
      </c>
      <c r="P1293" t="s">
        <v>15861</v>
      </c>
    </row>
    <row r="1294" spans="1:16" x14ac:dyDescent="0.25">
      <c r="A1294" t="s">
        <v>48</v>
      </c>
      <c r="B1294" s="167" t="s">
        <v>15862</v>
      </c>
      <c r="C1294" s="167" t="s">
        <v>15847</v>
      </c>
      <c r="D1294" t="s">
        <v>12378</v>
      </c>
      <c r="E1294" t="s">
        <v>12379</v>
      </c>
      <c r="F1294" t="s">
        <v>1954</v>
      </c>
      <c r="G1294" s="150">
        <v>0</v>
      </c>
      <c r="H1294" s="150">
        <v>0.5</v>
      </c>
      <c r="I1294" s="149">
        <v>0.48918530999999998</v>
      </c>
      <c r="J1294" s="111">
        <v>41303</v>
      </c>
      <c r="K1294" s="111">
        <v>41330</v>
      </c>
      <c r="L1294" s="111">
        <v>41640</v>
      </c>
      <c r="M1294" s="111">
        <v>43197</v>
      </c>
      <c r="N1294" t="s">
        <v>11802</v>
      </c>
      <c r="O1294" t="s">
        <v>15863</v>
      </c>
      <c r="P1294" t="s">
        <v>15864</v>
      </c>
    </row>
    <row r="1295" spans="1:16" x14ac:dyDescent="0.25">
      <c r="A1295" t="s">
        <v>48</v>
      </c>
      <c r="B1295" s="167" t="s">
        <v>15746</v>
      </c>
      <c r="C1295" s="167" t="s">
        <v>15003</v>
      </c>
      <c r="D1295" t="s">
        <v>12378</v>
      </c>
      <c r="E1295" t="s">
        <v>12379</v>
      </c>
      <c r="F1295" t="s">
        <v>1954</v>
      </c>
      <c r="G1295" s="150">
        <v>0.25600000000000001</v>
      </c>
      <c r="H1295" s="150">
        <v>0.8</v>
      </c>
      <c r="I1295" s="149">
        <v>0.48999314999999999</v>
      </c>
      <c r="J1295" s="111">
        <v>41303</v>
      </c>
      <c r="K1295" s="111">
        <v>42614</v>
      </c>
      <c r="L1295" s="111">
        <v>41640</v>
      </c>
      <c r="M1295" s="111">
        <v>43197</v>
      </c>
      <c r="N1295" t="s">
        <v>11802</v>
      </c>
      <c r="O1295" t="s">
        <v>15865</v>
      </c>
      <c r="P1295" t="s">
        <v>15866</v>
      </c>
    </row>
    <row r="1296" spans="1:16" x14ac:dyDescent="0.25">
      <c r="A1296" t="s">
        <v>48</v>
      </c>
      <c r="B1296" s="167" t="s">
        <v>15746</v>
      </c>
      <c r="C1296" s="167" t="s">
        <v>15867</v>
      </c>
      <c r="D1296" t="s">
        <v>12378</v>
      </c>
      <c r="E1296" t="s">
        <v>12379</v>
      </c>
      <c r="F1296" t="s">
        <v>1954</v>
      </c>
      <c r="G1296" s="150">
        <v>1.2199999999999999E-2</v>
      </c>
      <c r="H1296" s="150">
        <v>0.5</v>
      </c>
      <c r="I1296" s="149">
        <v>0.48999314999999999</v>
      </c>
      <c r="J1296" s="111">
        <v>41303</v>
      </c>
      <c r="K1296" s="111">
        <v>42614</v>
      </c>
      <c r="L1296" s="111">
        <v>41640</v>
      </c>
      <c r="M1296" s="111">
        <v>43197</v>
      </c>
      <c r="N1296" t="s">
        <v>11802</v>
      </c>
      <c r="O1296" t="s">
        <v>15868</v>
      </c>
      <c r="P1296" t="s">
        <v>13773</v>
      </c>
    </row>
    <row r="1297" spans="1:16" x14ac:dyDescent="0.25">
      <c r="A1297" t="s">
        <v>47</v>
      </c>
      <c r="B1297" s="167" t="s">
        <v>11821</v>
      </c>
      <c r="C1297" s="167" t="s">
        <v>15869</v>
      </c>
      <c r="D1297" t="s">
        <v>12378</v>
      </c>
      <c r="E1297" t="s">
        <v>12379</v>
      </c>
      <c r="F1297" t="s">
        <v>1954</v>
      </c>
      <c r="G1297" s="150">
        <v>0.48180000000000001</v>
      </c>
      <c r="H1297" s="150">
        <v>0.5</v>
      </c>
      <c r="I1297" s="149">
        <v>0.50970163000000002</v>
      </c>
      <c r="J1297" s="111">
        <v>41939</v>
      </c>
      <c r="K1297" s="111">
        <v>41804</v>
      </c>
      <c r="L1297" s="111">
        <v>41640</v>
      </c>
      <c r="M1297" s="111">
        <v>43344</v>
      </c>
      <c r="N1297" t="s">
        <v>11802</v>
      </c>
      <c r="O1297" t="s">
        <v>15870</v>
      </c>
      <c r="P1297" t="s">
        <v>15871</v>
      </c>
    </row>
    <row r="1298" spans="1:16" x14ac:dyDescent="0.25">
      <c r="A1298" t="s">
        <v>47</v>
      </c>
      <c r="B1298" s="167" t="s">
        <v>15872</v>
      </c>
      <c r="C1298" s="167" t="s">
        <v>14983</v>
      </c>
      <c r="D1298" t="s">
        <v>12378</v>
      </c>
      <c r="E1298" t="s">
        <v>12379</v>
      </c>
      <c r="F1298" t="s">
        <v>1954</v>
      </c>
      <c r="G1298" s="150">
        <v>0.32729999999999998</v>
      </c>
      <c r="H1298" s="150">
        <v>0.5</v>
      </c>
      <c r="I1298" s="149">
        <v>0.50970163000000002</v>
      </c>
      <c r="J1298" s="111">
        <v>41925</v>
      </c>
      <c r="K1298" s="111">
        <v>41804</v>
      </c>
      <c r="L1298" s="111">
        <v>41640</v>
      </c>
      <c r="M1298" s="111">
        <v>43344</v>
      </c>
      <c r="N1298" t="s">
        <v>11802</v>
      </c>
      <c r="O1298" t="s">
        <v>15873</v>
      </c>
      <c r="P1298" t="s">
        <v>15874</v>
      </c>
    </row>
    <row r="1299" spans="1:16" x14ac:dyDescent="0.25">
      <c r="A1299" t="s">
        <v>47</v>
      </c>
      <c r="B1299" s="167" t="s">
        <v>15875</v>
      </c>
      <c r="C1299" s="167" t="s">
        <v>13571</v>
      </c>
      <c r="D1299" t="s">
        <v>12378</v>
      </c>
      <c r="E1299" t="s">
        <v>12379</v>
      </c>
      <c r="F1299" t="s">
        <v>1954</v>
      </c>
      <c r="G1299" s="150">
        <v>0.28910000000000002</v>
      </c>
      <c r="H1299" s="150">
        <v>0.5</v>
      </c>
      <c r="I1299" s="149">
        <v>0.50970163000000002</v>
      </c>
      <c r="J1299" s="111">
        <v>41939</v>
      </c>
      <c r="K1299" s="111">
        <v>41804</v>
      </c>
      <c r="L1299" s="111">
        <v>41640</v>
      </c>
      <c r="M1299" s="111">
        <v>43344</v>
      </c>
      <c r="N1299" t="s">
        <v>11802</v>
      </c>
      <c r="O1299" t="s">
        <v>15876</v>
      </c>
      <c r="P1299" t="s">
        <v>15877</v>
      </c>
    </row>
    <row r="1300" spans="1:16" x14ac:dyDescent="0.25">
      <c r="A1300" t="s">
        <v>61</v>
      </c>
      <c r="B1300" s="167" t="s">
        <v>15879</v>
      </c>
      <c r="C1300" s="167" t="s">
        <v>15878</v>
      </c>
      <c r="D1300" t="s">
        <v>12910</v>
      </c>
      <c r="E1300" t="s">
        <v>12074</v>
      </c>
      <c r="F1300" t="s">
        <v>28223</v>
      </c>
      <c r="G1300" s="150">
        <v>0.31540000000000001</v>
      </c>
      <c r="H1300" s="150">
        <v>0.42450000000000004</v>
      </c>
      <c r="I1300" s="149">
        <v>151.65477371182661</v>
      </c>
      <c r="J1300" s="111">
        <v>41449</v>
      </c>
      <c r="K1300" s="111">
        <v>41396</v>
      </c>
      <c r="L1300" s="111">
        <v>41338</v>
      </c>
      <c r="M1300" s="111">
        <v>43371</v>
      </c>
      <c r="N1300" t="s">
        <v>11802</v>
      </c>
      <c r="O1300" t="s">
        <v>15880</v>
      </c>
      <c r="P1300" t="s">
        <v>15881</v>
      </c>
    </row>
    <row r="1301" spans="1:16" x14ac:dyDescent="0.25">
      <c r="A1301" t="s">
        <v>61</v>
      </c>
      <c r="B1301" s="167" t="s">
        <v>15879</v>
      </c>
      <c r="C1301" s="167" t="s">
        <v>15882</v>
      </c>
      <c r="D1301" t="s">
        <v>12910</v>
      </c>
      <c r="E1301" t="s">
        <v>12074</v>
      </c>
      <c r="F1301" t="s">
        <v>28223</v>
      </c>
      <c r="G1301" s="150">
        <v>0.83310000000000006</v>
      </c>
      <c r="H1301" s="150">
        <v>0</v>
      </c>
      <c r="I1301" s="149">
        <v>36.723521875558298</v>
      </c>
      <c r="J1301" s="111">
        <v>41395</v>
      </c>
      <c r="K1301" s="111">
        <v>41404</v>
      </c>
      <c r="L1301" s="111">
        <v>41345</v>
      </c>
      <c r="M1301" s="111">
        <v>43464</v>
      </c>
      <c r="N1301" t="s">
        <v>11802</v>
      </c>
      <c r="O1301" t="s">
        <v>15883</v>
      </c>
      <c r="P1301" t="s">
        <v>15884</v>
      </c>
    </row>
    <row r="1302" spans="1:16" x14ac:dyDescent="0.25">
      <c r="A1302" t="s">
        <v>61</v>
      </c>
      <c r="B1302" s="167" t="s">
        <v>12911</v>
      </c>
      <c r="C1302" s="167" t="s">
        <v>15885</v>
      </c>
      <c r="D1302" t="s">
        <v>12910</v>
      </c>
      <c r="E1302" t="s">
        <v>12074</v>
      </c>
      <c r="F1302" t="s">
        <v>28223</v>
      </c>
      <c r="G1302" s="150">
        <v>0.38520000000000004</v>
      </c>
      <c r="H1302" s="150">
        <v>0.54569999999999996</v>
      </c>
      <c r="I1302" s="149">
        <v>76.557895581082704</v>
      </c>
      <c r="J1302" s="111">
        <v>41395</v>
      </c>
      <c r="K1302" s="111">
        <v>41404</v>
      </c>
      <c r="L1302" s="111">
        <v>41335</v>
      </c>
      <c r="M1302" s="111">
        <v>43464</v>
      </c>
      <c r="N1302" t="s">
        <v>11802</v>
      </c>
      <c r="O1302" t="s">
        <v>15886</v>
      </c>
      <c r="P1302" t="s">
        <v>15887</v>
      </c>
    </row>
    <row r="1303" spans="1:16" x14ac:dyDescent="0.25">
      <c r="A1303" t="s">
        <v>61</v>
      </c>
      <c r="B1303" s="167" t="s">
        <v>15889</v>
      </c>
      <c r="C1303" s="167" t="s">
        <v>15888</v>
      </c>
      <c r="D1303" t="s">
        <v>12910</v>
      </c>
      <c r="E1303" t="s">
        <v>12074</v>
      </c>
      <c r="F1303" t="s">
        <v>28224</v>
      </c>
      <c r="G1303" s="150">
        <v>9.1300000000000006E-2</v>
      </c>
      <c r="H1303" s="150">
        <v>0</v>
      </c>
      <c r="I1303" s="149">
        <v>94.110031709703961</v>
      </c>
      <c r="J1303" s="111">
        <v>41375</v>
      </c>
      <c r="K1303" s="111">
        <v>41375</v>
      </c>
      <c r="L1303" s="111">
        <v>41338</v>
      </c>
      <c r="M1303" s="111">
        <v>43830</v>
      </c>
      <c r="N1303" t="s">
        <v>11802</v>
      </c>
      <c r="O1303" t="s">
        <v>15890</v>
      </c>
      <c r="P1303" t="s">
        <v>15891</v>
      </c>
    </row>
    <row r="1304" spans="1:16" ht="45" x14ac:dyDescent="0.25">
      <c r="A1304" t="s">
        <v>69</v>
      </c>
      <c r="B1304" s="167" t="s">
        <v>14357</v>
      </c>
      <c r="C1304" s="167" t="s">
        <v>15892</v>
      </c>
      <c r="D1304" t="s">
        <v>666</v>
      </c>
      <c r="E1304" t="s">
        <v>12074</v>
      </c>
      <c r="F1304" t="s">
        <v>28224</v>
      </c>
      <c r="G1304" s="150">
        <v>0.84420000000000006</v>
      </c>
      <c r="H1304" s="150">
        <v>0.84420000000000006</v>
      </c>
      <c r="I1304" s="149">
        <v>10.906124869999999</v>
      </c>
      <c r="J1304" s="111">
        <v>41165</v>
      </c>
      <c r="K1304" s="111">
        <v>41165</v>
      </c>
      <c r="L1304" s="111">
        <v>43484</v>
      </c>
      <c r="M1304" s="111">
        <v>43464</v>
      </c>
      <c r="N1304" t="s">
        <v>11802</v>
      </c>
      <c r="O1304" t="s">
        <v>15893</v>
      </c>
      <c r="P1304" t="s">
        <v>15894</v>
      </c>
    </row>
    <row r="1305" spans="1:16" ht="30" x14ac:dyDescent="0.25">
      <c r="A1305" t="s">
        <v>53</v>
      </c>
      <c r="B1305" s="167" t="s">
        <v>15896</v>
      </c>
      <c r="C1305" s="167" t="s">
        <v>15895</v>
      </c>
      <c r="D1305" t="s">
        <v>666</v>
      </c>
      <c r="E1305" t="s">
        <v>12074</v>
      </c>
      <c r="F1305" t="s">
        <v>11800</v>
      </c>
      <c r="G1305" s="150">
        <v>0.65040000000000009</v>
      </c>
      <c r="H1305" s="150">
        <v>0.65040000000000009</v>
      </c>
      <c r="I1305" s="149">
        <v>4.8750203900000004</v>
      </c>
      <c r="J1305" s="111">
        <v>41093</v>
      </c>
      <c r="K1305" s="111">
        <v>41093</v>
      </c>
      <c r="L1305" s="111">
        <v>42521</v>
      </c>
      <c r="M1305" s="111">
        <v>43829</v>
      </c>
      <c r="N1305" t="s">
        <v>12111</v>
      </c>
      <c r="O1305" t="s">
        <v>15897</v>
      </c>
      <c r="P1305" t="s">
        <v>15898</v>
      </c>
    </row>
    <row r="1306" spans="1:16" ht="60" x14ac:dyDescent="0.25">
      <c r="A1306" t="s">
        <v>314</v>
      </c>
      <c r="B1306" s="167" t="s">
        <v>15900</v>
      </c>
      <c r="C1306" s="167" t="s">
        <v>15899</v>
      </c>
      <c r="D1306" t="s">
        <v>666</v>
      </c>
      <c r="E1306" t="s">
        <v>12074</v>
      </c>
      <c r="F1306" t="s">
        <v>28225</v>
      </c>
      <c r="G1306" s="150">
        <v>0.69830000000000003</v>
      </c>
      <c r="H1306" s="150">
        <v>0.73699999999999999</v>
      </c>
      <c r="I1306" s="149">
        <v>105.61987208000011</v>
      </c>
      <c r="J1306" s="111">
        <v>40891</v>
      </c>
      <c r="K1306" s="111">
        <v>40891</v>
      </c>
      <c r="L1306" s="111">
        <v>42459</v>
      </c>
      <c r="M1306" s="111">
        <v>43829</v>
      </c>
      <c r="N1306" t="s">
        <v>11802</v>
      </c>
      <c r="O1306" t="s">
        <v>15901</v>
      </c>
      <c r="P1306" t="s">
        <v>15902</v>
      </c>
    </row>
    <row r="1307" spans="1:16" ht="30" x14ac:dyDescent="0.25">
      <c r="A1307" t="s">
        <v>65</v>
      </c>
      <c r="B1307" s="167" t="s">
        <v>12153</v>
      </c>
      <c r="C1307" s="167" t="s">
        <v>15903</v>
      </c>
      <c r="D1307" t="s">
        <v>666</v>
      </c>
      <c r="E1307" t="s">
        <v>12074</v>
      </c>
      <c r="F1307" t="s">
        <v>28223</v>
      </c>
      <c r="G1307" s="150">
        <v>3.1699999999999999E-2</v>
      </c>
      <c r="H1307" s="150">
        <v>2.64E-2</v>
      </c>
      <c r="I1307" s="149">
        <v>36.064915549999988</v>
      </c>
      <c r="J1307" s="111">
        <v>41988</v>
      </c>
      <c r="K1307" s="111">
        <v>41988</v>
      </c>
      <c r="L1307" s="111">
        <v>42460</v>
      </c>
      <c r="M1307" s="111">
        <v>44560</v>
      </c>
      <c r="N1307" t="s">
        <v>12111</v>
      </c>
      <c r="O1307" t="s">
        <v>12154</v>
      </c>
      <c r="P1307" t="s">
        <v>15904</v>
      </c>
    </row>
    <row r="1308" spans="1:16" x14ac:dyDescent="0.25">
      <c r="A1308" t="s">
        <v>54</v>
      </c>
      <c r="B1308" s="167" t="s">
        <v>13090</v>
      </c>
      <c r="C1308" s="167" t="s">
        <v>15905</v>
      </c>
      <c r="D1308" t="s">
        <v>666</v>
      </c>
      <c r="E1308" t="s">
        <v>12074</v>
      </c>
      <c r="F1308" t="s">
        <v>11800</v>
      </c>
      <c r="G1308" s="150">
        <v>0.52880000000000005</v>
      </c>
      <c r="H1308" s="150">
        <v>0.52880000000000005</v>
      </c>
      <c r="I1308" s="149">
        <v>1.9046289700000001</v>
      </c>
      <c r="J1308" s="111">
        <v>41087</v>
      </c>
      <c r="K1308" s="111">
        <v>41087</v>
      </c>
      <c r="L1308" s="111">
        <v>42551</v>
      </c>
      <c r="M1308" s="111">
        <v>44012</v>
      </c>
      <c r="N1308" t="s">
        <v>12111</v>
      </c>
      <c r="O1308" t="s">
        <v>15906</v>
      </c>
      <c r="P1308" t="s">
        <v>15907</v>
      </c>
    </row>
    <row r="1309" spans="1:16" ht="30" x14ac:dyDescent="0.25">
      <c r="A1309" t="s">
        <v>68</v>
      </c>
      <c r="B1309" s="167" t="s">
        <v>15909</v>
      </c>
      <c r="C1309" s="167" t="s">
        <v>15908</v>
      </c>
      <c r="D1309" t="s">
        <v>666</v>
      </c>
      <c r="E1309" t="s">
        <v>12074</v>
      </c>
      <c r="F1309" t="s">
        <v>28222</v>
      </c>
      <c r="G1309" s="150">
        <v>0.85309999999999997</v>
      </c>
      <c r="H1309" s="150">
        <v>0.84060000000000001</v>
      </c>
      <c r="I1309" s="149">
        <v>5.6192248899999999</v>
      </c>
      <c r="J1309" s="111">
        <v>41057</v>
      </c>
      <c r="K1309" s="111">
        <v>41057</v>
      </c>
      <c r="L1309" s="111">
        <v>42425</v>
      </c>
      <c r="M1309" s="111">
        <v>43464</v>
      </c>
      <c r="N1309" t="s">
        <v>12111</v>
      </c>
      <c r="O1309" t="s">
        <v>15910</v>
      </c>
      <c r="P1309" t="s">
        <v>15911</v>
      </c>
    </row>
    <row r="1310" spans="1:16" x14ac:dyDescent="0.25">
      <c r="A1310" t="s">
        <v>51</v>
      </c>
      <c r="B1310" s="167" t="s">
        <v>15913</v>
      </c>
      <c r="C1310" s="167" t="s">
        <v>15912</v>
      </c>
      <c r="D1310" t="s">
        <v>666</v>
      </c>
      <c r="E1310" t="s">
        <v>12074</v>
      </c>
      <c r="F1310" t="s">
        <v>11800</v>
      </c>
      <c r="G1310" s="150">
        <v>0.86939999999999995</v>
      </c>
      <c r="H1310" s="150">
        <v>0.80610000000000004</v>
      </c>
      <c r="I1310" s="149">
        <v>1.4336131599999999</v>
      </c>
      <c r="J1310" s="111">
        <v>41758</v>
      </c>
      <c r="K1310" s="111">
        <v>41758</v>
      </c>
      <c r="L1310" s="111">
        <v>42488</v>
      </c>
      <c r="M1310" s="111">
        <v>43464</v>
      </c>
      <c r="N1310" t="s">
        <v>12111</v>
      </c>
      <c r="O1310" t="s">
        <v>15914</v>
      </c>
      <c r="P1310" t="s">
        <v>15915</v>
      </c>
    </row>
    <row r="1311" spans="1:16" x14ac:dyDescent="0.25">
      <c r="A1311" t="s">
        <v>50</v>
      </c>
      <c r="B1311" s="167" t="s">
        <v>14933</v>
      </c>
      <c r="C1311" s="167" t="s">
        <v>15916</v>
      </c>
      <c r="D1311" t="s">
        <v>666</v>
      </c>
      <c r="E1311" t="s">
        <v>12074</v>
      </c>
      <c r="F1311" t="s">
        <v>11800</v>
      </c>
      <c r="G1311" s="150">
        <v>0.79359999999999997</v>
      </c>
      <c r="H1311" s="150">
        <v>0.76719999999999999</v>
      </c>
      <c r="I1311" s="149">
        <v>22.578921730000001</v>
      </c>
      <c r="J1311" s="111">
        <v>41078</v>
      </c>
      <c r="K1311" s="111">
        <v>41078</v>
      </c>
      <c r="L1311" s="111">
        <v>42431</v>
      </c>
      <c r="M1311" s="111">
        <v>43646</v>
      </c>
      <c r="N1311" t="s">
        <v>12111</v>
      </c>
      <c r="O1311" t="s">
        <v>15917</v>
      </c>
      <c r="P1311" t="s">
        <v>15918</v>
      </c>
    </row>
    <row r="1312" spans="1:16" ht="30" x14ac:dyDescent="0.25">
      <c r="A1312" t="s">
        <v>48</v>
      </c>
      <c r="B1312" s="167" t="s">
        <v>15920</v>
      </c>
      <c r="C1312" s="167" t="s">
        <v>15919</v>
      </c>
      <c r="D1312" t="s">
        <v>666</v>
      </c>
      <c r="E1312" t="s">
        <v>12074</v>
      </c>
      <c r="F1312" t="s">
        <v>28223</v>
      </c>
      <c r="G1312" s="150">
        <v>0.69189999999999996</v>
      </c>
      <c r="H1312" s="150">
        <v>0.70840000000000003</v>
      </c>
      <c r="I1312" s="149">
        <v>8.3240415600000208</v>
      </c>
      <c r="J1312" s="111">
        <v>41004</v>
      </c>
      <c r="K1312" s="111">
        <v>41004</v>
      </c>
      <c r="L1312" s="111">
        <v>42489</v>
      </c>
      <c r="M1312" s="111">
        <v>43829</v>
      </c>
      <c r="N1312" t="s">
        <v>12111</v>
      </c>
      <c r="O1312" t="s">
        <v>15921</v>
      </c>
      <c r="P1312" t="s">
        <v>15922</v>
      </c>
    </row>
    <row r="1313" spans="1:16" ht="60" x14ac:dyDescent="0.25">
      <c r="A1313" t="s">
        <v>48</v>
      </c>
      <c r="B1313" s="167" t="s">
        <v>15924</v>
      </c>
      <c r="C1313" s="167" t="s">
        <v>15923</v>
      </c>
      <c r="D1313" t="s">
        <v>666</v>
      </c>
      <c r="E1313" t="s">
        <v>12074</v>
      </c>
      <c r="F1313" t="s">
        <v>28223</v>
      </c>
      <c r="G1313" s="150">
        <v>0.73269999999999991</v>
      </c>
      <c r="H1313" s="150">
        <v>0.73269999999999991</v>
      </c>
      <c r="I1313" s="149">
        <v>52.000000000000291</v>
      </c>
      <c r="J1313" s="111">
        <v>41081</v>
      </c>
      <c r="K1313" s="111">
        <v>41081</v>
      </c>
      <c r="L1313" s="111">
        <v>42432</v>
      </c>
      <c r="M1313" s="111">
        <v>43829</v>
      </c>
      <c r="N1313" t="s">
        <v>12111</v>
      </c>
      <c r="O1313" t="s">
        <v>15925</v>
      </c>
      <c r="P1313" t="s">
        <v>15926</v>
      </c>
    </row>
    <row r="1314" spans="1:16" ht="45" x14ac:dyDescent="0.25">
      <c r="A1314" t="s">
        <v>62</v>
      </c>
      <c r="B1314" s="167" t="s">
        <v>13369</v>
      </c>
      <c r="C1314" s="167" t="s">
        <v>15927</v>
      </c>
      <c r="D1314" t="s">
        <v>666</v>
      </c>
      <c r="E1314" t="s">
        <v>12074</v>
      </c>
      <c r="F1314" t="s">
        <v>28223</v>
      </c>
      <c r="G1314" s="150">
        <v>0.39600000000000002</v>
      </c>
      <c r="H1314" s="150">
        <v>0.39600000000000002</v>
      </c>
      <c r="I1314" s="149">
        <v>37.911021740000479</v>
      </c>
      <c r="J1314" s="111">
        <v>41089</v>
      </c>
      <c r="K1314" s="111">
        <v>41089</v>
      </c>
      <c r="L1314" s="111">
        <v>42538</v>
      </c>
      <c r="M1314" s="111">
        <v>44195</v>
      </c>
      <c r="N1314" t="s">
        <v>12111</v>
      </c>
      <c r="O1314" t="s">
        <v>15928</v>
      </c>
      <c r="P1314" t="s">
        <v>15929</v>
      </c>
    </row>
    <row r="1315" spans="1:16" ht="30" x14ac:dyDescent="0.25">
      <c r="A1315" t="s">
        <v>47</v>
      </c>
      <c r="B1315" s="167" t="s">
        <v>14941</v>
      </c>
      <c r="C1315" s="167" t="s">
        <v>15930</v>
      </c>
      <c r="D1315" t="s">
        <v>666</v>
      </c>
      <c r="E1315" t="s">
        <v>12074</v>
      </c>
      <c r="F1315" t="s">
        <v>28224</v>
      </c>
      <c r="G1315" s="150">
        <v>0.61549999999999994</v>
      </c>
      <c r="H1315" s="150">
        <v>0.60020000000000007</v>
      </c>
      <c r="I1315" s="149">
        <v>3.4850252900000198</v>
      </c>
      <c r="J1315" s="111">
        <v>41094</v>
      </c>
      <c r="K1315" s="111">
        <v>41094</v>
      </c>
      <c r="L1315" s="111">
        <v>42581</v>
      </c>
      <c r="M1315" s="111">
        <v>43829</v>
      </c>
      <c r="N1315" t="s">
        <v>12111</v>
      </c>
      <c r="O1315" t="s">
        <v>15931</v>
      </c>
      <c r="P1315" t="s">
        <v>15932</v>
      </c>
    </row>
    <row r="1316" spans="1:16" x14ac:dyDescent="0.25">
      <c r="A1316" t="s">
        <v>47</v>
      </c>
      <c r="B1316" s="167" t="s">
        <v>15934</v>
      </c>
      <c r="C1316" s="167" t="s">
        <v>15933</v>
      </c>
      <c r="D1316" t="s">
        <v>666</v>
      </c>
      <c r="E1316" t="s">
        <v>12074</v>
      </c>
      <c r="F1316" t="s">
        <v>28223</v>
      </c>
      <c r="G1316" s="150">
        <v>0.7611</v>
      </c>
      <c r="H1316" s="150">
        <v>0.7611</v>
      </c>
      <c r="I1316" s="149">
        <v>3.570253090000024</v>
      </c>
      <c r="J1316" s="111">
        <v>41094</v>
      </c>
      <c r="K1316" s="111">
        <v>41094</v>
      </c>
      <c r="L1316" s="111">
        <v>42490</v>
      </c>
      <c r="M1316" s="111">
        <v>43646</v>
      </c>
      <c r="N1316" t="s">
        <v>12111</v>
      </c>
      <c r="O1316" t="s">
        <v>15311</v>
      </c>
      <c r="P1316" t="s">
        <v>15935</v>
      </c>
    </row>
    <row r="1317" spans="1:16" x14ac:dyDescent="0.25">
      <c r="A1317" t="s">
        <v>47</v>
      </c>
      <c r="B1317" s="167" t="s">
        <v>15934</v>
      </c>
      <c r="C1317" s="167" t="s">
        <v>15936</v>
      </c>
      <c r="D1317" t="s">
        <v>666</v>
      </c>
      <c r="E1317" t="s">
        <v>12074</v>
      </c>
      <c r="F1317" t="s">
        <v>28223</v>
      </c>
      <c r="G1317" s="150">
        <v>0.69950000000000001</v>
      </c>
      <c r="H1317" s="150">
        <v>0.69930000000000003</v>
      </c>
      <c r="I1317" s="149">
        <v>5.2885209900000172</v>
      </c>
      <c r="J1317" s="111">
        <v>41094</v>
      </c>
      <c r="K1317" s="111">
        <v>41094</v>
      </c>
      <c r="L1317" s="111">
        <v>42425</v>
      </c>
      <c r="M1317" s="111">
        <v>43829</v>
      </c>
      <c r="N1317" t="s">
        <v>12111</v>
      </c>
      <c r="O1317" t="s">
        <v>15311</v>
      </c>
      <c r="P1317" t="s">
        <v>15937</v>
      </c>
    </row>
    <row r="1318" spans="1:16" ht="60" x14ac:dyDescent="0.25">
      <c r="A1318" t="s">
        <v>68</v>
      </c>
      <c r="B1318" s="167" t="s">
        <v>15939</v>
      </c>
      <c r="C1318" s="167" t="s">
        <v>15938</v>
      </c>
      <c r="D1318" t="s">
        <v>666</v>
      </c>
      <c r="E1318" t="s">
        <v>12074</v>
      </c>
      <c r="F1318" t="s">
        <v>28223</v>
      </c>
      <c r="G1318" s="150">
        <v>0.89370000000000005</v>
      </c>
      <c r="H1318" s="150">
        <v>0.88180000000000003</v>
      </c>
      <c r="I1318" s="149">
        <v>13.192388990000101</v>
      </c>
      <c r="J1318" s="111">
        <v>41088</v>
      </c>
      <c r="K1318" s="111">
        <v>41088</v>
      </c>
      <c r="L1318" s="111">
        <v>42489</v>
      </c>
      <c r="M1318" s="111">
        <v>43464</v>
      </c>
      <c r="N1318" t="s">
        <v>12111</v>
      </c>
      <c r="O1318" t="s">
        <v>15940</v>
      </c>
      <c r="P1318" t="s">
        <v>15941</v>
      </c>
    </row>
    <row r="1319" spans="1:16" x14ac:dyDescent="0.25">
      <c r="A1319" t="s">
        <v>63</v>
      </c>
      <c r="B1319" s="167" t="s">
        <v>15943</v>
      </c>
      <c r="C1319" s="167" t="s">
        <v>15942</v>
      </c>
      <c r="D1319" t="s">
        <v>666</v>
      </c>
      <c r="E1319" t="s">
        <v>12074</v>
      </c>
      <c r="F1319" t="s">
        <v>28223</v>
      </c>
      <c r="G1319" s="150">
        <v>0.90099999999999991</v>
      </c>
      <c r="H1319" s="150">
        <v>0.85709999999999997</v>
      </c>
      <c r="I1319" s="149">
        <v>10.047461029999999</v>
      </c>
      <c r="J1319" s="111">
        <v>41096</v>
      </c>
      <c r="K1319" s="111">
        <v>41096</v>
      </c>
      <c r="L1319" s="111">
        <v>42459</v>
      </c>
      <c r="M1319" s="111">
        <v>43464</v>
      </c>
      <c r="N1319" t="s">
        <v>12111</v>
      </c>
      <c r="O1319" t="s">
        <v>15944</v>
      </c>
      <c r="P1319" t="s">
        <v>15945</v>
      </c>
    </row>
    <row r="1320" spans="1:16" x14ac:dyDescent="0.25">
      <c r="A1320" t="s">
        <v>66</v>
      </c>
      <c r="B1320" s="167" t="s">
        <v>15947</v>
      </c>
      <c r="C1320" s="167" t="s">
        <v>15946</v>
      </c>
      <c r="D1320" t="s">
        <v>666</v>
      </c>
      <c r="E1320" t="s">
        <v>12074</v>
      </c>
      <c r="F1320" t="s">
        <v>11800</v>
      </c>
      <c r="G1320" s="150">
        <v>0.59570000000000001</v>
      </c>
      <c r="H1320" s="150">
        <v>0.59570000000000001</v>
      </c>
      <c r="I1320" s="149">
        <v>2.6565373600000002</v>
      </c>
      <c r="J1320" s="111">
        <v>40963</v>
      </c>
      <c r="K1320" s="111">
        <v>40963</v>
      </c>
      <c r="L1320" s="111">
        <v>42488</v>
      </c>
      <c r="M1320" s="111">
        <v>43829</v>
      </c>
      <c r="N1320" t="s">
        <v>12111</v>
      </c>
      <c r="O1320" t="s">
        <v>15948</v>
      </c>
      <c r="P1320" t="s">
        <v>15949</v>
      </c>
    </row>
    <row r="1321" spans="1:16" x14ac:dyDescent="0.25">
      <c r="A1321" t="s">
        <v>65</v>
      </c>
      <c r="B1321" s="167" t="s">
        <v>13126</v>
      </c>
      <c r="C1321" s="167" t="s">
        <v>15950</v>
      </c>
      <c r="D1321" t="s">
        <v>666</v>
      </c>
      <c r="E1321" t="s">
        <v>12074</v>
      </c>
      <c r="F1321" t="s">
        <v>28224</v>
      </c>
      <c r="G1321" s="150">
        <v>0.54770000000000008</v>
      </c>
      <c r="H1321" s="150">
        <v>0.44030000000000002</v>
      </c>
      <c r="I1321" s="149">
        <v>1.1719811499999999</v>
      </c>
      <c r="J1321" s="111">
        <v>41088</v>
      </c>
      <c r="K1321" s="111">
        <v>41088</v>
      </c>
      <c r="L1321" s="111">
        <v>42547</v>
      </c>
      <c r="M1321" s="111">
        <v>44012</v>
      </c>
      <c r="N1321" t="s">
        <v>12111</v>
      </c>
      <c r="O1321" t="s">
        <v>15951</v>
      </c>
      <c r="P1321" t="s">
        <v>15952</v>
      </c>
    </row>
    <row r="1322" spans="1:16" x14ac:dyDescent="0.25">
      <c r="A1322" t="s">
        <v>68</v>
      </c>
      <c r="B1322" s="167" t="s">
        <v>14698</v>
      </c>
      <c r="C1322" s="167" t="s">
        <v>15953</v>
      </c>
      <c r="D1322" t="s">
        <v>666</v>
      </c>
      <c r="E1322" t="s">
        <v>12074</v>
      </c>
      <c r="F1322" t="s">
        <v>28224</v>
      </c>
      <c r="G1322" s="150">
        <v>0.11220000000000001</v>
      </c>
      <c r="H1322" s="150">
        <v>0.11220000000000001</v>
      </c>
      <c r="I1322" s="149">
        <v>5.5980360999999883</v>
      </c>
      <c r="J1322" s="111">
        <v>41703</v>
      </c>
      <c r="K1322" s="111">
        <v>41703</v>
      </c>
      <c r="L1322" s="111">
        <v>42678</v>
      </c>
      <c r="M1322" s="111">
        <v>44377</v>
      </c>
      <c r="N1322" t="s">
        <v>12111</v>
      </c>
      <c r="O1322" t="s">
        <v>15954</v>
      </c>
      <c r="P1322" t="s">
        <v>15955</v>
      </c>
    </row>
    <row r="1323" spans="1:16" ht="30" x14ac:dyDescent="0.25">
      <c r="A1323" t="s">
        <v>68</v>
      </c>
      <c r="B1323" s="167" t="s">
        <v>15957</v>
      </c>
      <c r="C1323" s="167" t="s">
        <v>15956</v>
      </c>
      <c r="D1323" t="s">
        <v>666</v>
      </c>
      <c r="E1323" t="s">
        <v>12074</v>
      </c>
      <c r="F1323" t="s">
        <v>11800</v>
      </c>
      <c r="G1323" s="150">
        <v>0.63960000000000006</v>
      </c>
      <c r="H1323" s="150">
        <v>0.63960000000000006</v>
      </c>
      <c r="I1323" s="149">
        <v>16.068507679999971</v>
      </c>
      <c r="J1323" s="111">
        <v>41095</v>
      </c>
      <c r="K1323" s="111">
        <v>41095</v>
      </c>
      <c r="L1323" s="111">
        <v>42607</v>
      </c>
      <c r="M1323" s="111">
        <v>43829</v>
      </c>
      <c r="N1323" t="s">
        <v>12111</v>
      </c>
      <c r="O1323" t="s">
        <v>15958</v>
      </c>
      <c r="P1323" t="s">
        <v>15959</v>
      </c>
    </row>
    <row r="1324" spans="1:16" x14ac:dyDescent="0.25">
      <c r="A1324" t="s">
        <v>51</v>
      </c>
      <c r="B1324" s="167" t="s">
        <v>12708</v>
      </c>
      <c r="C1324" s="167" t="s">
        <v>15960</v>
      </c>
      <c r="D1324" t="s">
        <v>666</v>
      </c>
      <c r="E1324" t="s">
        <v>12074</v>
      </c>
      <c r="F1324" t="s">
        <v>28223</v>
      </c>
      <c r="G1324" s="150">
        <v>0.17550000000000002</v>
      </c>
      <c r="H1324" s="150">
        <v>0.1668</v>
      </c>
      <c r="I1324" s="149">
        <v>85.614860340000106</v>
      </c>
      <c r="J1324" s="111">
        <v>41244</v>
      </c>
      <c r="K1324" s="111">
        <v>41244</v>
      </c>
      <c r="L1324" s="111">
        <v>43504</v>
      </c>
      <c r="M1324" s="111">
        <v>44377</v>
      </c>
      <c r="N1324" t="s">
        <v>12111</v>
      </c>
      <c r="O1324" t="s">
        <v>15961</v>
      </c>
      <c r="P1324" t="s">
        <v>15962</v>
      </c>
    </row>
    <row r="1325" spans="1:16" ht="30" x14ac:dyDescent="0.25">
      <c r="A1325" t="s">
        <v>63</v>
      </c>
      <c r="B1325" s="167" t="s">
        <v>15964</v>
      </c>
      <c r="C1325" s="167" t="s">
        <v>15963</v>
      </c>
      <c r="D1325" t="s">
        <v>666</v>
      </c>
      <c r="E1325" t="s">
        <v>12074</v>
      </c>
      <c r="F1325" t="s">
        <v>28226</v>
      </c>
      <c r="G1325" s="150">
        <v>0.47689999999999999</v>
      </c>
      <c r="H1325" s="150">
        <v>0.39520000000000005</v>
      </c>
      <c r="I1325" s="149">
        <v>20.7368421</v>
      </c>
      <c r="J1325" s="111">
        <v>41092</v>
      </c>
      <c r="K1325" s="111">
        <v>41092</v>
      </c>
      <c r="L1325" s="111">
        <v>42673</v>
      </c>
      <c r="M1325" s="111">
        <v>44012</v>
      </c>
      <c r="N1325" t="s">
        <v>12111</v>
      </c>
      <c r="O1325" t="s">
        <v>15965</v>
      </c>
      <c r="P1325" t="s">
        <v>15966</v>
      </c>
    </row>
    <row r="1326" spans="1:16" ht="30" x14ac:dyDescent="0.25">
      <c r="A1326" t="s">
        <v>60</v>
      </c>
      <c r="B1326" s="167" t="s">
        <v>15968</v>
      </c>
      <c r="C1326" s="167" t="s">
        <v>15967</v>
      </c>
      <c r="D1326" t="s">
        <v>666</v>
      </c>
      <c r="E1326" t="s">
        <v>12074</v>
      </c>
      <c r="F1326" t="s">
        <v>28223</v>
      </c>
      <c r="G1326" s="150">
        <v>0.94900000000000007</v>
      </c>
      <c r="H1326" s="150">
        <v>0.94900000000000007</v>
      </c>
      <c r="I1326" s="149">
        <v>14.9722362300001</v>
      </c>
      <c r="J1326" s="111">
        <v>40973</v>
      </c>
      <c r="K1326" s="111">
        <v>40973</v>
      </c>
      <c r="L1326" s="111">
        <v>42272</v>
      </c>
      <c r="M1326" s="111">
        <v>43464</v>
      </c>
      <c r="N1326" t="s">
        <v>12111</v>
      </c>
      <c r="O1326" t="s">
        <v>15969</v>
      </c>
      <c r="P1326" t="s">
        <v>15970</v>
      </c>
    </row>
    <row r="1327" spans="1:16" ht="30" x14ac:dyDescent="0.25">
      <c r="A1327" t="s">
        <v>53</v>
      </c>
      <c r="B1327" s="167" t="s">
        <v>14501</v>
      </c>
      <c r="C1327" s="167" t="s">
        <v>15971</v>
      </c>
      <c r="D1327" t="s">
        <v>666</v>
      </c>
      <c r="E1327" t="s">
        <v>12074</v>
      </c>
      <c r="F1327" t="s">
        <v>28223</v>
      </c>
      <c r="G1327" s="150">
        <v>0.89790000000000003</v>
      </c>
      <c r="H1327" s="150">
        <v>0.89790000000000003</v>
      </c>
      <c r="I1327" s="149">
        <v>14.21189053</v>
      </c>
      <c r="J1327" s="111">
        <v>41001</v>
      </c>
      <c r="K1327" s="111">
        <v>41001</v>
      </c>
      <c r="L1327" s="111">
        <v>42463</v>
      </c>
      <c r="M1327" s="111">
        <v>43464</v>
      </c>
      <c r="N1327" t="s">
        <v>12111</v>
      </c>
      <c r="O1327" t="s">
        <v>14502</v>
      </c>
      <c r="P1327" t="s">
        <v>15972</v>
      </c>
    </row>
    <row r="1328" spans="1:16" x14ac:dyDescent="0.25">
      <c r="A1328" t="s">
        <v>60</v>
      </c>
      <c r="B1328" s="167" t="s">
        <v>15968</v>
      </c>
      <c r="C1328" s="167" t="s">
        <v>15973</v>
      </c>
      <c r="D1328" t="s">
        <v>666</v>
      </c>
      <c r="E1328" t="s">
        <v>12074</v>
      </c>
      <c r="F1328" t="s">
        <v>28223</v>
      </c>
      <c r="G1328" s="150">
        <v>0.94200000000000006</v>
      </c>
      <c r="H1328" s="150">
        <v>0.94200000000000006</v>
      </c>
      <c r="I1328" s="149">
        <v>17.6825578300001</v>
      </c>
      <c r="J1328" s="111">
        <v>40953</v>
      </c>
      <c r="K1328" s="111">
        <v>40953</v>
      </c>
      <c r="L1328" s="111">
        <v>42333</v>
      </c>
      <c r="M1328" s="111">
        <v>43464</v>
      </c>
      <c r="N1328" t="s">
        <v>12111</v>
      </c>
      <c r="O1328" t="s">
        <v>15969</v>
      </c>
      <c r="P1328" t="s">
        <v>15974</v>
      </c>
    </row>
    <row r="1329" spans="1:16" ht="30" x14ac:dyDescent="0.25">
      <c r="A1329" t="s">
        <v>60</v>
      </c>
      <c r="B1329" s="167" t="s">
        <v>15976</v>
      </c>
      <c r="C1329" s="167" t="s">
        <v>15975</v>
      </c>
      <c r="D1329" t="s">
        <v>666</v>
      </c>
      <c r="E1329" t="s">
        <v>12074</v>
      </c>
      <c r="F1329" t="s">
        <v>11800</v>
      </c>
      <c r="G1329" s="150">
        <v>0.84409999999999996</v>
      </c>
      <c r="H1329" s="150">
        <v>0.83310000000000006</v>
      </c>
      <c r="I1329" s="149">
        <v>7.657412850000032</v>
      </c>
      <c r="J1329" s="111">
        <v>41087</v>
      </c>
      <c r="K1329" s="111">
        <v>41087</v>
      </c>
      <c r="L1329" s="111">
        <v>42401</v>
      </c>
      <c r="M1329" s="111">
        <v>43646</v>
      </c>
      <c r="N1329" t="s">
        <v>12111</v>
      </c>
      <c r="O1329" t="s">
        <v>15977</v>
      </c>
      <c r="P1329" t="s">
        <v>15978</v>
      </c>
    </row>
    <row r="1330" spans="1:16" x14ac:dyDescent="0.25">
      <c r="A1330" t="s">
        <v>60</v>
      </c>
      <c r="B1330" s="167" t="s">
        <v>14752</v>
      </c>
      <c r="C1330" s="167" t="s">
        <v>15979</v>
      </c>
      <c r="D1330" t="s">
        <v>666</v>
      </c>
      <c r="E1330" t="s">
        <v>12074</v>
      </c>
      <c r="F1330" t="s">
        <v>28223</v>
      </c>
      <c r="G1330" s="150">
        <v>0.93230000000000002</v>
      </c>
      <c r="H1330" s="150">
        <v>0.91890000000000005</v>
      </c>
      <c r="I1330" s="149">
        <v>4.8178947399999998</v>
      </c>
      <c r="J1330" s="111">
        <v>41253</v>
      </c>
      <c r="K1330" s="111">
        <v>41253</v>
      </c>
      <c r="L1330" s="111">
        <v>42287</v>
      </c>
      <c r="M1330" s="111">
        <v>43464</v>
      </c>
      <c r="N1330" t="s">
        <v>12111</v>
      </c>
      <c r="O1330" t="s">
        <v>15980</v>
      </c>
      <c r="P1330" t="s">
        <v>14754</v>
      </c>
    </row>
    <row r="1331" spans="1:16" ht="30" x14ac:dyDescent="0.25">
      <c r="A1331" t="s">
        <v>68</v>
      </c>
      <c r="B1331" s="167" t="s">
        <v>15982</v>
      </c>
      <c r="C1331" s="167" t="s">
        <v>15981</v>
      </c>
      <c r="D1331" t="s">
        <v>666</v>
      </c>
      <c r="E1331" t="s">
        <v>12074</v>
      </c>
      <c r="F1331" t="s">
        <v>11800</v>
      </c>
      <c r="G1331" s="150">
        <v>0.97829999999999995</v>
      </c>
      <c r="H1331" s="150">
        <v>0.97</v>
      </c>
      <c r="I1331" s="149">
        <v>10.99927838000001</v>
      </c>
      <c r="J1331" s="111">
        <v>40969</v>
      </c>
      <c r="K1331" s="111">
        <v>40969</v>
      </c>
      <c r="L1331" s="111">
        <v>42368</v>
      </c>
      <c r="M1331" s="111">
        <v>43464</v>
      </c>
      <c r="N1331" t="s">
        <v>12111</v>
      </c>
      <c r="O1331" t="s">
        <v>15983</v>
      </c>
      <c r="P1331" t="s">
        <v>15984</v>
      </c>
    </row>
    <row r="1332" spans="1:16" x14ac:dyDescent="0.25">
      <c r="A1332" t="s">
        <v>54</v>
      </c>
      <c r="B1332" s="167" t="s">
        <v>15986</v>
      </c>
      <c r="C1332" s="167" t="s">
        <v>15985</v>
      </c>
      <c r="D1332" t="s">
        <v>666</v>
      </c>
      <c r="E1332" t="s">
        <v>12074</v>
      </c>
      <c r="F1332" t="s">
        <v>11800</v>
      </c>
      <c r="G1332" s="150">
        <v>0.47460000000000002</v>
      </c>
      <c r="H1332" s="150">
        <v>0.47460000000000002</v>
      </c>
      <c r="I1332" s="149">
        <v>4.1172676099999519</v>
      </c>
      <c r="J1332" s="111">
        <v>41061</v>
      </c>
      <c r="K1332" s="111">
        <v>41061</v>
      </c>
      <c r="L1332" s="111">
        <v>42602</v>
      </c>
      <c r="M1332" s="111">
        <v>44012</v>
      </c>
      <c r="N1332" t="s">
        <v>12111</v>
      </c>
      <c r="O1332" t="s">
        <v>15987</v>
      </c>
      <c r="P1332" t="s">
        <v>15988</v>
      </c>
    </row>
    <row r="1333" spans="1:16" x14ac:dyDescent="0.25">
      <c r="A1333" t="s">
        <v>65</v>
      </c>
      <c r="B1333" s="167" t="s">
        <v>15990</v>
      </c>
      <c r="C1333" s="167" t="s">
        <v>15989</v>
      </c>
      <c r="D1333" t="s">
        <v>666</v>
      </c>
      <c r="E1333" t="s">
        <v>12074</v>
      </c>
      <c r="F1333" t="s">
        <v>28226</v>
      </c>
      <c r="G1333" s="150">
        <v>0.54200000000000004</v>
      </c>
      <c r="H1333" s="150">
        <v>0.53189999999999993</v>
      </c>
      <c r="I1333" s="149">
        <v>0.91795000999999998</v>
      </c>
      <c r="J1333" s="111">
        <v>41096</v>
      </c>
      <c r="K1333" s="111">
        <v>41096</v>
      </c>
      <c r="L1333" s="111">
        <v>42551</v>
      </c>
      <c r="M1333" s="111">
        <v>44012</v>
      </c>
      <c r="N1333" t="s">
        <v>12111</v>
      </c>
      <c r="O1333" t="s">
        <v>15991</v>
      </c>
      <c r="P1333" t="s">
        <v>15992</v>
      </c>
    </row>
    <row r="1334" spans="1:16" x14ac:dyDescent="0.25">
      <c r="A1334" t="s">
        <v>48</v>
      </c>
      <c r="B1334" s="167" t="s">
        <v>15994</v>
      </c>
      <c r="C1334" s="167" t="s">
        <v>15993</v>
      </c>
      <c r="D1334" t="s">
        <v>666</v>
      </c>
      <c r="E1334" t="s">
        <v>12074</v>
      </c>
      <c r="F1334" t="s">
        <v>11800</v>
      </c>
      <c r="G1334" s="150">
        <v>0.70279999999999998</v>
      </c>
      <c r="H1334" s="150">
        <v>0.70279999999999998</v>
      </c>
      <c r="I1334" s="149">
        <v>1.8783556999999951</v>
      </c>
      <c r="J1334" s="111">
        <v>41089</v>
      </c>
      <c r="K1334" s="111">
        <v>41089</v>
      </c>
      <c r="L1334" s="111">
        <v>42733</v>
      </c>
      <c r="M1334" s="111">
        <v>43829</v>
      </c>
      <c r="N1334" t="s">
        <v>12111</v>
      </c>
      <c r="O1334" t="s">
        <v>15995</v>
      </c>
      <c r="P1334" t="s">
        <v>15996</v>
      </c>
    </row>
    <row r="1335" spans="1:16" x14ac:dyDescent="0.25">
      <c r="A1335" t="s">
        <v>47</v>
      </c>
      <c r="B1335" s="167" t="s">
        <v>15998</v>
      </c>
      <c r="C1335" s="167" t="s">
        <v>15997</v>
      </c>
      <c r="D1335" t="s">
        <v>666</v>
      </c>
      <c r="E1335" t="s">
        <v>12074</v>
      </c>
      <c r="F1335" t="s">
        <v>11800</v>
      </c>
      <c r="G1335" s="150">
        <v>0.64290000000000003</v>
      </c>
      <c r="H1335" s="150">
        <v>0.57479999999999998</v>
      </c>
      <c r="I1335" s="149">
        <v>6.2146965500000038</v>
      </c>
      <c r="J1335" s="111">
        <v>41397</v>
      </c>
      <c r="K1335" s="111">
        <v>41397</v>
      </c>
      <c r="L1335" s="111">
        <v>42836</v>
      </c>
      <c r="M1335" s="111">
        <v>43829</v>
      </c>
      <c r="N1335" t="s">
        <v>12111</v>
      </c>
      <c r="O1335" t="s">
        <v>15999</v>
      </c>
      <c r="P1335" t="s">
        <v>16000</v>
      </c>
    </row>
    <row r="1336" spans="1:16" x14ac:dyDescent="0.25">
      <c r="A1336" t="s">
        <v>53</v>
      </c>
      <c r="B1336" s="167" t="s">
        <v>16002</v>
      </c>
      <c r="C1336" s="167" t="s">
        <v>16001</v>
      </c>
      <c r="D1336" t="s">
        <v>666</v>
      </c>
      <c r="E1336" t="s">
        <v>12074</v>
      </c>
      <c r="F1336" t="s">
        <v>28224</v>
      </c>
      <c r="G1336" s="150">
        <v>0.82299999999999995</v>
      </c>
      <c r="H1336" s="150">
        <v>0.81389999999999996</v>
      </c>
      <c r="I1336" s="149">
        <v>4.8259244199999927</v>
      </c>
      <c r="J1336" s="111">
        <v>41023</v>
      </c>
      <c r="K1336" s="111">
        <v>41023</v>
      </c>
      <c r="L1336" s="111">
        <v>42449</v>
      </c>
      <c r="M1336" s="111">
        <v>43646</v>
      </c>
      <c r="N1336" t="s">
        <v>12111</v>
      </c>
      <c r="O1336" t="s">
        <v>16003</v>
      </c>
      <c r="P1336" t="s">
        <v>16004</v>
      </c>
    </row>
    <row r="1337" spans="1:16" x14ac:dyDescent="0.25">
      <c r="A1337" t="s">
        <v>68</v>
      </c>
      <c r="B1337" s="167" t="s">
        <v>16006</v>
      </c>
      <c r="C1337" s="167" t="s">
        <v>16005</v>
      </c>
      <c r="D1337" t="s">
        <v>666</v>
      </c>
      <c r="E1337" t="s">
        <v>12074</v>
      </c>
      <c r="F1337" t="s">
        <v>28223</v>
      </c>
      <c r="G1337" s="150">
        <v>0.58310000000000006</v>
      </c>
      <c r="H1337" s="150">
        <v>0.58310000000000006</v>
      </c>
      <c r="I1337" s="149">
        <v>5.1029354700000074</v>
      </c>
      <c r="J1337" s="111">
        <v>41095</v>
      </c>
      <c r="K1337" s="111">
        <v>41095</v>
      </c>
      <c r="L1337" s="111">
        <v>42368</v>
      </c>
      <c r="M1337" s="111">
        <v>43829</v>
      </c>
      <c r="N1337" t="s">
        <v>12111</v>
      </c>
      <c r="O1337" t="s">
        <v>16007</v>
      </c>
      <c r="P1337" t="s">
        <v>16008</v>
      </c>
    </row>
    <row r="1338" spans="1:16" x14ac:dyDescent="0.25">
      <c r="A1338" t="s">
        <v>65</v>
      </c>
      <c r="B1338" s="167" t="s">
        <v>13103</v>
      </c>
      <c r="C1338" s="167" t="s">
        <v>16009</v>
      </c>
      <c r="D1338" t="s">
        <v>666</v>
      </c>
      <c r="E1338" t="s">
        <v>12074</v>
      </c>
      <c r="F1338" t="s">
        <v>28223</v>
      </c>
      <c r="G1338" s="150">
        <v>0.88549999999999995</v>
      </c>
      <c r="H1338" s="150">
        <v>0.89540000000000008</v>
      </c>
      <c r="I1338" s="149">
        <v>7.0156872400000001</v>
      </c>
      <c r="J1338" s="111">
        <v>40970</v>
      </c>
      <c r="K1338" s="111">
        <v>40970</v>
      </c>
      <c r="L1338" s="111">
        <v>42490</v>
      </c>
      <c r="M1338" s="111">
        <v>43464</v>
      </c>
      <c r="N1338" t="s">
        <v>12111</v>
      </c>
      <c r="O1338" t="s">
        <v>16010</v>
      </c>
      <c r="P1338" t="s">
        <v>16011</v>
      </c>
    </row>
    <row r="1339" spans="1:16" x14ac:dyDescent="0.25">
      <c r="A1339" t="s">
        <v>314</v>
      </c>
      <c r="B1339" s="167" t="s">
        <v>15900</v>
      </c>
      <c r="C1339" s="167" t="s">
        <v>16012</v>
      </c>
      <c r="D1339" t="s">
        <v>666</v>
      </c>
      <c r="E1339" t="s">
        <v>12074</v>
      </c>
      <c r="F1339" t="s">
        <v>11800</v>
      </c>
      <c r="G1339" s="150">
        <v>0.67409999999999992</v>
      </c>
      <c r="H1339" s="150">
        <v>0.67409999999999992</v>
      </c>
      <c r="I1339" s="149">
        <v>15.261144460000001</v>
      </c>
      <c r="J1339" s="111">
        <v>40774</v>
      </c>
      <c r="K1339" s="111">
        <v>40774</v>
      </c>
      <c r="L1339" s="111">
        <v>42369</v>
      </c>
      <c r="M1339" s="111">
        <v>43829</v>
      </c>
      <c r="N1339" t="s">
        <v>12111</v>
      </c>
      <c r="O1339" t="s">
        <v>16013</v>
      </c>
      <c r="P1339" t="s">
        <v>16014</v>
      </c>
    </row>
    <row r="1340" spans="1:16" ht="30" x14ac:dyDescent="0.25">
      <c r="A1340" t="s">
        <v>314</v>
      </c>
      <c r="B1340" s="167" t="s">
        <v>15900</v>
      </c>
      <c r="C1340" s="167" t="s">
        <v>16015</v>
      </c>
      <c r="D1340" t="s">
        <v>666</v>
      </c>
      <c r="E1340" t="s">
        <v>12074</v>
      </c>
      <c r="F1340" t="s">
        <v>28223</v>
      </c>
      <c r="G1340" s="150">
        <v>0.83360000000000001</v>
      </c>
      <c r="H1340" s="150">
        <v>0.83360000000000001</v>
      </c>
      <c r="I1340" s="149">
        <v>40.803391410000039</v>
      </c>
      <c r="J1340" s="111">
        <v>40855</v>
      </c>
      <c r="K1340" s="111">
        <v>40855</v>
      </c>
      <c r="L1340" s="111">
        <v>42551</v>
      </c>
      <c r="M1340" s="111">
        <v>43646</v>
      </c>
      <c r="N1340" t="s">
        <v>11802</v>
      </c>
      <c r="O1340" t="s">
        <v>16013</v>
      </c>
      <c r="P1340" t="s">
        <v>16016</v>
      </c>
    </row>
    <row r="1341" spans="1:16" x14ac:dyDescent="0.25">
      <c r="A1341" t="s">
        <v>47</v>
      </c>
      <c r="B1341" s="167" t="s">
        <v>15934</v>
      </c>
      <c r="C1341" s="167" t="s">
        <v>16017</v>
      </c>
      <c r="D1341" t="s">
        <v>666</v>
      </c>
      <c r="E1341" t="s">
        <v>12074</v>
      </c>
      <c r="F1341" t="s">
        <v>11800</v>
      </c>
      <c r="G1341" s="150">
        <v>0.92830000000000001</v>
      </c>
      <c r="H1341" s="150">
        <v>0.92830000000000001</v>
      </c>
      <c r="I1341" s="149">
        <v>18.8736842100001</v>
      </c>
      <c r="J1341" s="111">
        <v>41103</v>
      </c>
      <c r="K1341" s="111">
        <v>41103</v>
      </c>
      <c r="L1341" s="111">
        <v>42369</v>
      </c>
      <c r="M1341" s="111">
        <v>43464</v>
      </c>
      <c r="N1341" t="s">
        <v>12111</v>
      </c>
      <c r="O1341" t="s">
        <v>15308</v>
      </c>
      <c r="P1341" t="s">
        <v>15312</v>
      </c>
    </row>
    <row r="1342" spans="1:16" x14ac:dyDescent="0.25">
      <c r="A1342" t="s">
        <v>51</v>
      </c>
      <c r="B1342" s="167" t="s">
        <v>16019</v>
      </c>
      <c r="C1342" s="167" t="s">
        <v>16018</v>
      </c>
      <c r="D1342" t="s">
        <v>666</v>
      </c>
      <c r="E1342" t="s">
        <v>12074</v>
      </c>
      <c r="F1342" t="s">
        <v>28225</v>
      </c>
      <c r="G1342" s="150">
        <v>0.90980000000000005</v>
      </c>
      <c r="H1342" s="150">
        <v>0.90980000000000005</v>
      </c>
      <c r="I1342" s="149">
        <v>3.1906969799999998</v>
      </c>
      <c r="J1342" s="111">
        <v>41078</v>
      </c>
      <c r="K1342" s="111">
        <v>41078</v>
      </c>
      <c r="L1342" s="111">
        <v>42458</v>
      </c>
      <c r="M1342" s="111">
        <v>43464</v>
      </c>
      <c r="N1342" t="s">
        <v>12111</v>
      </c>
      <c r="O1342" t="s">
        <v>16020</v>
      </c>
      <c r="P1342" t="s">
        <v>16021</v>
      </c>
    </row>
    <row r="1343" spans="1:16" x14ac:dyDescent="0.25">
      <c r="A1343" t="s">
        <v>47</v>
      </c>
      <c r="B1343" s="167" t="s">
        <v>16024</v>
      </c>
      <c r="C1343" s="167" t="s">
        <v>16022</v>
      </c>
      <c r="D1343" t="s">
        <v>16023</v>
      </c>
      <c r="E1343" t="s">
        <v>13738</v>
      </c>
      <c r="F1343" t="s">
        <v>28225</v>
      </c>
      <c r="G1343" s="150">
        <v>0.62990000000000002</v>
      </c>
      <c r="H1343" s="150">
        <v>0.73069999999999991</v>
      </c>
      <c r="I1343" s="149">
        <v>1.8083320300000001</v>
      </c>
      <c r="J1343" s="111">
        <v>41495</v>
      </c>
      <c r="K1343" s="111">
        <v>41495</v>
      </c>
      <c r="L1343" s="111">
        <v>42035</v>
      </c>
      <c r="M1343" s="111">
        <v>43373</v>
      </c>
      <c r="N1343" t="s">
        <v>12111</v>
      </c>
      <c r="O1343" t="s">
        <v>16025</v>
      </c>
      <c r="P1343" t="s">
        <v>16026</v>
      </c>
    </row>
    <row r="1344" spans="1:16" x14ac:dyDescent="0.25">
      <c r="A1344" t="s">
        <v>65</v>
      </c>
      <c r="B1344" s="167" t="s">
        <v>16028</v>
      </c>
      <c r="C1344" s="167" t="s">
        <v>16027</v>
      </c>
      <c r="D1344" t="s">
        <v>666</v>
      </c>
      <c r="E1344" t="s">
        <v>12074</v>
      </c>
      <c r="F1344" t="s">
        <v>28224</v>
      </c>
      <c r="G1344" s="150">
        <v>0.62190000000000001</v>
      </c>
      <c r="H1344" s="150">
        <v>0.62190000000000001</v>
      </c>
      <c r="I1344" s="149">
        <v>1.5328945099999689</v>
      </c>
      <c r="J1344" s="111">
        <v>42097</v>
      </c>
      <c r="K1344" s="111">
        <v>42097</v>
      </c>
      <c r="L1344" s="111">
        <v>42884</v>
      </c>
      <c r="M1344" s="111">
        <v>43829</v>
      </c>
      <c r="N1344" t="s">
        <v>12111</v>
      </c>
      <c r="O1344" t="s">
        <v>16029</v>
      </c>
      <c r="P1344" t="s">
        <v>16030</v>
      </c>
    </row>
    <row r="1345" spans="1:16" x14ac:dyDescent="0.25">
      <c r="A1345" t="s">
        <v>65</v>
      </c>
      <c r="B1345" s="167" t="s">
        <v>16032</v>
      </c>
      <c r="C1345" s="167" t="s">
        <v>16031</v>
      </c>
      <c r="D1345" t="s">
        <v>666</v>
      </c>
      <c r="E1345" t="s">
        <v>12074</v>
      </c>
      <c r="F1345" t="s">
        <v>11800</v>
      </c>
      <c r="G1345" s="150">
        <v>0.82900000000000007</v>
      </c>
      <c r="H1345" s="150">
        <v>0.82879999999999998</v>
      </c>
      <c r="I1345" s="149">
        <v>1.981649449999989</v>
      </c>
      <c r="J1345" s="111">
        <v>41059</v>
      </c>
      <c r="K1345" s="111">
        <v>41059</v>
      </c>
      <c r="L1345" s="111">
        <v>42547</v>
      </c>
      <c r="M1345" s="111">
        <v>43646</v>
      </c>
      <c r="N1345" t="s">
        <v>12111</v>
      </c>
      <c r="O1345" t="s">
        <v>16033</v>
      </c>
      <c r="P1345" t="s">
        <v>16034</v>
      </c>
    </row>
    <row r="1346" spans="1:16" x14ac:dyDescent="0.25">
      <c r="A1346" t="s">
        <v>65</v>
      </c>
      <c r="B1346" s="167" t="s">
        <v>16028</v>
      </c>
      <c r="C1346" s="167" t="s">
        <v>16035</v>
      </c>
      <c r="D1346" t="s">
        <v>666</v>
      </c>
      <c r="E1346" t="s">
        <v>12074</v>
      </c>
      <c r="F1346" t="s">
        <v>28223</v>
      </c>
      <c r="G1346" s="150">
        <v>0.79110000000000003</v>
      </c>
      <c r="H1346" s="150">
        <v>0.79099999999999993</v>
      </c>
      <c r="I1346" s="149">
        <v>1.45210324</v>
      </c>
      <c r="J1346" s="111">
        <v>42097</v>
      </c>
      <c r="K1346" s="111">
        <v>42097</v>
      </c>
      <c r="L1346" s="111">
        <v>42884</v>
      </c>
      <c r="M1346" s="111">
        <v>43464</v>
      </c>
      <c r="N1346" t="s">
        <v>12111</v>
      </c>
      <c r="O1346" t="s">
        <v>16036</v>
      </c>
      <c r="P1346" t="s">
        <v>16037</v>
      </c>
    </row>
    <row r="1347" spans="1:16" x14ac:dyDescent="0.25">
      <c r="A1347" t="s">
        <v>47</v>
      </c>
      <c r="B1347" s="167" t="s">
        <v>14608</v>
      </c>
      <c r="C1347" s="167" t="s">
        <v>16038</v>
      </c>
      <c r="D1347" t="s">
        <v>16023</v>
      </c>
      <c r="E1347" t="s">
        <v>13738</v>
      </c>
      <c r="F1347" t="s">
        <v>28224</v>
      </c>
      <c r="G1347" s="150">
        <v>0.23910000000000001</v>
      </c>
      <c r="H1347" s="150">
        <v>0.54849999999999999</v>
      </c>
      <c r="I1347" s="149">
        <v>2.17302449</v>
      </c>
      <c r="J1347" s="111">
        <v>41275</v>
      </c>
      <c r="K1347" s="111">
        <v>41275</v>
      </c>
      <c r="L1347" s="111">
        <v>41815</v>
      </c>
      <c r="M1347" s="111">
        <v>43465</v>
      </c>
      <c r="N1347" t="s">
        <v>12111</v>
      </c>
      <c r="O1347" t="s">
        <v>16039</v>
      </c>
      <c r="P1347" t="s">
        <v>16040</v>
      </c>
    </row>
    <row r="1348" spans="1:16" ht="45" x14ac:dyDescent="0.25">
      <c r="A1348" t="s">
        <v>68</v>
      </c>
      <c r="B1348" s="167" t="s">
        <v>16042</v>
      </c>
      <c r="C1348" s="167" t="s">
        <v>16041</v>
      </c>
      <c r="D1348" t="s">
        <v>666</v>
      </c>
      <c r="E1348" t="s">
        <v>12074</v>
      </c>
      <c r="F1348" t="s">
        <v>11800</v>
      </c>
      <c r="G1348" s="150">
        <v>0.80510000000000004</v>
      </c>
      <c r="H1348" s="150">
        <v>0.80510000000000004</v>
      </c>
      <c r="I1348" s="149">
        <v>8.3419950400000289</v>
      </c>
      <c r="J1348" s="111">
        <v>41094</v>
      </c>
      <c r="K1348" s="111">
        <v>41094</v>
      </c>
      <c r="L1348" s="111">
        <v>42490</v>
      </c>
      <c r="M1348" s="111">
        <v>43646</v>
      </c>
      <c r="N1348" t="s">
        <v>12111</v>
      </c>
      <c r="O1348" t="s">
        <v>16043</v>
      </c>
      <c r="P1348" t="s">
        <v>16044</v>
      </c>
    </row>
    <row r="1349" spans="1:16" ht="30" x14ac:dyDescent="0.25">
      <c r="A1349" t="s">
        <v>68</v>
      </c>
      <c r="B1349" s="167" t="s">
        <v>16046</v>
      </c>
      <c r="C1349" s="167" t="s">
        <v>16045</v>
      </c>
      <c r="D1349" t="s">
        <v>666</v>
      </c>
      <c r="E1349" t="s">
        <v>12074</v>
      </c>
      <c r="F1349" t="s">
        <v>11800</v>
      </c>
      <c r="G1349" s="150">
        <v>0.75900000000000001</v>
      </c>
      <c r="H1349" s="150">
        <v>0.75900000000000001</v>
      </c>
      <c r="I1349" s="149">
        <v>9.2512828099999691</v>
      </c>
      <c r="J1349" s="111">
        <v>40994</v>
      </c>
      <c r="K1349" s="111">
        <v>40994</v>
      </c>
      <c r="L1349" s="111">
        <v>42369</v>
      </c>
      <c r="M1349" s="111">
        <v>43829</v>
      </c>
      <c r="N1349" t="s">
        <v>12111</v>
      </c>
      <c r="O1349" t="s">
        <v>16047</v>
      </c>
      <c r="P1349" t="s">
        <v>16048</v>
      </c>
    </row>
    <row r="1350" spans="1:16" ht="30" x14ac:dyDescent="0.25">
      <c r="A1350" t="s">
        <v>68</v>
      </c>
      <c r="B1350" s="167" t="s">
        <v>16050</v>
      </c>
      <c r="C1350" s="167" t="s">
        <v>16049</v>
      </c>
      <c r="D1350" t="s">
        <v>666</v>
      </c>
      <c r="E1350" t="s">
        <v>12074</v>
      </c>
      <c r="F1350" t="s">
        <v>28224</v>
      </c>
      <c r="G1350" s="150">
        <v>0.91689999999999994</v>
      </c>
      <c r="H1350" s="150">
        <v>0.91689999999999994</v>
      </c>
      <c r="I1350" s="149">
        <v>6.3699999999999992</v>
      </c>
      <c r="J1350" s="111">
        <v>41043</v>
      </c>
      <c r="K1350" s="111">
        <v>41043</v>
      </c>
      <c r="L1350" s="111">
        <v>42338</v>
      </c>
      <c r="M1350" s="111">
        <v>43464</v>
      </c>
      <c r="N1350" t="s">
        <v>12111</v>
      </c>
      <c r="O1350" t="s">
        <v>16051</v>
      </c>
      <c r="P1350" t="s">
        <v>16052</v>
      </c>
    </row>
    <row r="1351" spans="1:16" x14ac:dyDescent="0.25">
      <c r="A1351" t="s">
        <v>314</v>
      </c>
      <c r="B1351" s="167" t="s">
        <v>15900</v>
      </c>
      <c r="C1351" s="167" t="s">
        <v>16053</v>
      </c>
      <c r="D1351" t="s">
        <v>12109</v>
      </c>
      <c r="E1351" t="s">
        <v>12074</v>
      </c>
      <c r="F1351" t="s">
        <v>1954</v>
      </c>
      <c r="G1351" s="150">
        <v>0.4224</v>
      </c>
      <c r="H1351" s="150">
        <v>3.0600000000000002E-2</v>
      </c>
      <c r="I1351" s="149">
        <v>11.64957472</v>
      </c>
      <c r="J1351" s="111">
        <v>41487</v>
      </c>
      <c r="K1351" s="111">
        <v>41487</v>
      </c>
      <c r="L1351" s="111">
        <v>42369</v>
      </c>
      <c r="M1351" s="111">
        <v>43129</v>
      </c>
      <c r="N1351" t="s">
        <v>11802</v>
      </c>
      <c r="O1351" t="s">
        <v>16054</v>
      </c>
      <c r="P1351" t="s">
        <v>16055</v>
      </c>
    </row>
    <row r="1352" spans="1:16" ht="45" x14ac:dyDescent="0.25">
      <c r="A1352" t="s">
        <v>68</v>
      </c>
      <c r="B1352" s="167" t="s">
        <v>16057</v>
      </c>
      <c r="C1352" s="167" t="s">
        <v>16056</v>
      </c>
      <c r="D1352" t="s">
        <v>12109</v>
      </c>
      <c r="E1352" t="s">
        <v>12074</v>
      </c>
      <c r="F1352" t="s">
        <v>28223</v>
      </c>
      <c r="G1352" s="150">
        <v>7.0999999999999995E-3</v>
      </c>
      <c r="H1352" s="150">
        <v>7.0999999999999995E-3</v>
      </c>
      <c r="I1352" s="149">
        <v>45.67246986</v>
      </c>
      <c r="J1352" s="111">
        <v>41548</v>
      </c>
      <c r="K1352" s="111">
        <v>41548</v>
      </c>
      <c r="L1352" s="111">
        <v>42459</v>
      </c>
      <c r="M1352" s="111">
        <v>43130</v>
      </c>
      <c r="N1352" t="s">
        <v>12111</v>
      </c>
      <c r="O1352" t="s">
        <v>16058</v>
      </c>
      <c r="P1352" t="s">
        <v>16059</v>
      </c>
    </row>
    <row r="1353" spans="1:16" x14ac:dyDescent="0.25">
      <c r="A1353" t="s">
        <v>47</v>
      </c>
      <c r="B1353" s="167" t="s">
        <v>14937</v>
      </c>
      <c r="C1353" s="167" t="s">
        <v>16060</v>
      </c>
      <c r="D1353" t="s">
        <v>16023</v>
      </c>
      <c r="E1353" t="s">
        <v>13738</v>
      </c>
      <c r="F1353" t="s">
        <v>28224</v>
      </c>
      <c r="G1353" s="150">
        <v>0.05</v>
      </c>
      <c r="H1353" s="150">
        <v>0.1845</v>
      </c>
      <c r="I1353" s="149">
        <v>2.02</v>
      </c>
      <c r="J1353" s="111">
        <v>41638</v>
      </c>
      <c r="K1353" s="111">
        <v>41638</v>
      </c>
      <c r="L1353" s="111">
        <v>42178</v>
      </c>
      <c r="M1353" s="111">
        <v>43190</v>
      </c>
      <c r="N1353" t="s">
        <v>12111</v>
      </c>
      <c r="O1353" t="s">
        <v>16061</v>
      </c>
      <c r="P1353" t="s">
        <v>16062</v>
      </c>
    </row>
    <row r="1354" spans="1:16" x14ac:dyDescent="0.25">
      <c r="A1354" t="s">
        <v>68</v>
      </c>
      <c r="B1354" s="167" t="s">
        <v>14698</v>
      </c>
      <c r="C1354" s="167" t="s">
        <v>16063</v>
      </c>
      <c r="D1354" t="s">
        <v>12109</v>
      </c>
      <c r="E1354" t="s">
        <v>12074</v>
      </c>
      <c r="F1354" t="s">
        <v>28223</v>
      </c>
      <c r="G1354" s="150">
        <v>0.17499999999999999</v>
      </c>
      <c r="H1354" s="150">
        <v>0.15579999999999999</v>
      </c>
      <c r="I1354" s="149">
        <v>28.06</v>
      </c>
      <c r="J1354" s="111">
        <v>41738</v>
      </c>
      <c r="K1354" s="111">
        <v>41738</v>
      </c>
      <c r="L1354" s="111">
        <v>42368</v>
      </c>
      <c r="M1354" s="111">
        <v>43129</v>
      </c>
      <c r="N1354" t="s">
        <v>12111</v>
      </c>
      <c r="O1354" t="s">
        <v>16064</v>
      </c>
      <c r="P1354" t="s">
        <v>16065</v>
      </c>
    </row>
    <row r="1355" spans="1:16" x14ac:dyDescent="0.25">
      <c r="A1355" t="s">
        <v>61</v>
      </c>
      <c r="B1355" s="167" t="s">
        <v>16067</v>
      </c>
      <c r="C1355" s="167" t="s">
        <v>16066</v>
      </c>
      <c r="D1355" t="s">
        <v>12109</v>
      </c>
      <c r="E1355" t="s">
        <v>12074</v>
      </c>
      <c r="F1355" t="s">
        <v>28223</v>
      </c>
      <c r="G1355" s="150">
        <v>0.47389999999999999</v>
      </c>
      <c r="H1355" s="150">
        <v>0.47389999999999999</v>
      </c>
      <c r="I1355" s="149">
        <v>53.553080880000003</v>
      </c>
      <c r="J1355" s="111">
        <v>41366</v>
      </c>
      <c r="K1355" s="111">
        <v>41366</v>
      </c>
      <c r="L1355" s="111">
        <v>42369</v>
      </c>
      <c r="M1355" s="111">
        <v>43159</v>
      </c>
      <c r="N1355" t="s">
        <v>12111</v>
      </c>
      <c r="O1355" t="s">
        <v>16068</v>
      </c>
      <c r="P1355" t="s">
        <v>16069</v>
      </c>
    </row>
    <row r="1356" spans="1:16" x14ac:dyDescent="0.25">
      <c r="A1356" t="s">
        <v>53</v>
      </c>
      <c r="B1356" s="167" t="s">
        <v>12850</v>
      </c>
      <c r="C1356" s="167" t="s">
        <v>16070</v>
      </c>
      <c r="D1356" t="s">
        <v>12109</v>
      </c>
      <c r="E1356" t="s">
        <v>12074</v>
      </c>
      <c r="F1356" t="s">
        <v>28223</v>
      </c>
      <c r="G1356" s="150">
        <v>7.17E-2</v>
      </c>
      <c r="H1356" s="150">
        <v>0.2051</v>
      </c>
      <c r="I1356" s="149">
        <v>1.9763500000000001</v>
      </c>
      <c r="J1356" s="111">
        <v>41671</v>
      </c>
      <c r="K1356" s="111">
        <v>41671</v>
      </c>
      <c r="L1356" s="111">
        <v>42459</v>
      </c>
      <c r="M1356" s="111">
        <v>43129</v>
      </c>
      <c r="N1356" t="s">
        <v>12111</v>
      </c>
      <c r="O1356" t="s">
        <v>16071</v>
      </c>
      <c r="P1356" t="s">
        <v>16072</v>
      </c>
    </row>
    <row r="1357" spans="1:16" x14ac:dyDescent="0.25">
      <c r="A1357" t="s">
        <v>53</v>
      </c>
      <c r="B1357" s="167" t="s">
        <v>12850</v>
      </c>
      <c r="C1357" s="167" t="s">
        <v>16073</v>
      </c>
      <c r="D1357" t="s">
        <v>12109</v>
      </c>
      <c r="E1357" t="s">
        <v>12074</v>
      </c>
      <c r="F1357" t="s">
        <v>28226</v>
      </c>
      <c r="G1357" s="150">
        <v>0.29549999999999998</v>
      </c>
      <c r="H1357" s="150">
        <v>0.29389999999999999</v>
      </c>
      <c r="I1357" s="149">
        <v>3.5706635499999999</v>
      </c>
      <c r="J1357" s="111">
        <v>41687</v>
      </c>
      <c r="K1357" s="111">
        <v>41687</v>
      </c>
      <c r="L1357" s="111">
        <v>42581</v>
      </c>
      <c r="M1357" s="111">
        <v>43139</v>
      </c>
      <c r="N1357" t="s">
        <v>12111</v>
      </c>
      <c r="O1357" t="s">
        <v>16074</v>
      </c>
      <c r="P1357" t="s">
        <v>16075</v>
      </c>
    </row>
    <row r="1358" spans="1:16" x14ac:dyDescent="0.25">
      <c r="A1358" t="s">
        <v>68</v>
      </c>
      <c r="B1358" s="167" t="s">
        <v>14160</v>
      </c>
      <c r="C1358" s="167" t="s">
        <v>16076</v>
      </c>
      <c r="D1358" t="s">
        <v>12109</v>
      </c>
      <c r="E1358" t="s">
        <v>12074</v>
      </c>
      <c r="F1358" t="s">
        <v>28223</v>
      </c>
      <c r="G1358" s="150">
        <v>0.9998999999999999</v>
      </c>
      <c r="H1358" s="150">
        <v>0.84279999999999999</v>
      </c>
      <c r="I1358" s="149">
        <v>3.0718000000000001</v>
      </c>
      <c r="J1358" s="111">
        <v>41036</v>
      </c>
      <c r="K1358" s="111">
        <v>41036</v>
      </c>
      <c r="L1358" s="111">
        <v>42358</v>
      </c>
      <c r="M1358" s="111">
        <v>43156</v>
      </c>
      <c r="N1358" t="s">
        <v>12111</v>
      </c>
      <c r="O1358" t="s">
        <v>16077</v>
      </c>
      <c r="P1358" t="s">
        <v>16078</v>
      </c>
    </row>
    <row r="1359" spans="1:16" x14ac:dyDescent="0.25">
      <c r="A1359" t="s">
        <v>68</v>
      </c>
      <c r="B1359" s="167" t="s">
        <v>16080</v>
      </c>
      <c r="C1359" s="167" t="s">
        <v>16079</v>
      </c>
      <c r="D1359" t="s">
        <v>12109</v>
      </c>
      <c r="E1359" t="s">
        <v>12074</v>
      </c>
      <c r="F1359" t="s">
        <v>28224</v>
      </c>
      <c r="G1359" s="150">
        <v>0.69640000000000002</v>
      </c>
      <c r="H1359" s="150">
        <v>0.98919999999999997</v>
      </c>
      <c r="I1359" s="149">
        <v>2.6913790706</v>
      </c>
      <c r="J1359" s="111">
        <v>42038</v>
      </c>
      <c r="K1359" s="111">
        <v>42038</v>
      </c>
      <c r="L1359" s="111">
        <v>42459</v>
      </c>
      <c r="M1359" s="111">
        <v>43264</v>
      </c>
      <c r="N1359" t="s">
        <v>12111</v>
      </c>
      <c r="O1359" t="s">
        <v>16081</v>
      </c>
      <c r="P1359" t="s">
        <v>16082</v>
      </c>
    </row>
    <row r="1360" spans="1:16" x14ac:dyDescent="0.25">
      <c r="A1360" t="s">
        <v>68</v>
      </c>
      <c r="B1360" s="167" t="s">
        <v>12678</v>
      </c>
      <c r="C1360" s="167" t="s">
        <v>16083</v>
      </c>
      <c r="D1360" t="s">
        <v>12109</v>
      </c>
      <c r="E1360" t="s">
        <v>12074</v>
      </c>
      <c r="F1360" t="s">
        <v>28223</v>
      </c>
      <c r="G1360" s="150">
        <v>0.1328</v>
      </c>
      <c r="H1360" s="150">
        <v>0.1867</v>
      </c>
      <c r="I1360" s="149">
        <v>92.782523429999998</v>
      </c>
      <c r="J1360" s="111">
        <v>41193</v>
      </c>
      <c r="K1360" s="111">
        <v>41193</v>
      </c>
      <c r="L1360" s="111">
        <v>42794</v>
      </c>
      <c r="M1360" s="111">
        <v>43129</v>
      </c>
      <c r="N1360" t="s">
        <v>12111</v>
      </c>
      <c r="O1360" t="s">
        <v>16084</v>
      </c>
      <c r="P1360" t="s">
        <v>16085</v>
      </c>
    </row>
    <row r="1361" spans="1:16" x14ac:dyDescent="0.25">
      <c r="A1361" t="s">
        <v>48</v>
      </c>
      <c r="B1361" s="167" t="s">
        <v>13655</v>
      </c>
      <c r="C1361" s="167" t="s">
        <v>16086</v>
      </c>
      <c r="D1361" t="s">
        <v>16023</v>
      </c>
      <c r="E1361" t="s">
        <v>13738</v>
      </c>
      <c r="F1361" t="s">
        <v>28224</v>
      </c>
      <c r="G1361" s="150">
        <v>0.21</v>
      </c>
      <c r="H1361" s="150">
        <v>0.9</v>
      </c>
      <c r="I1361" s="149">
        <v>2.0234977399999998</v>
      </c>
      <c r="J1361" s="111">
        <v>41176</v>
      </c>
      <c r="K1361" s="111">
        <v>41176</v>
      </c>
      <c r="L1361" s="111">
        <v>41716</v>
      </c>
      <c r="M1361" s="111">
        <v>43464</v>
      </c>
      <c r="N1361" t="s">
        <v>12111</v>
      </c>
      <c r="O1361" t="s">
        <v>16087</v>
      </c>
      <c r="P1361" t="s">
        <v>14601</v>
      </c>
    </row>
    <row r="1362" spans="1:16" x14ac:dyDescent="0.25">
      <c r="A1362" t="s">
        <v>48</v>
      </c>
      <c r="B1362" s="167" t="s">
        <v>15924</v>
      </c>
      <c r="C1362" s="167" t="s">
        <v>16088</v>
      </c>
      <c r="D1362" t="s">
        <v>16023</v>
      </c>
      <c r="E1362" t="s">
        <v>13738</v>
      </c>
      <c r="F1362" t="s">
        <v>28224</v>
      </c>
      <c r="G1362" s="150">
        <v>0.38</v>
      </c>
      <c r="H1362" s="150">
        <v>0.68049999999999999</v>
      </c>
      <c r="I1362" s="149">
        <v>2.1670946099999999</v>
      </c>
      <c r="J1362" s="111">
        <v>41092</v>
      </c>
      <c r="K1362" s="111">
        <v>41092</v>
      </c>
      <c r="L1362" s="111">
        <v>41632</v>
      </c>
      <c r="M1362" s="111">
        <v>43464</v>
      </c>
      <c r="N1362" t="s">
        <v>12111</v>
      </c>
      <c r="O1362" t="s">
        <v>16089</v>
      </c>
      <c r="P1362" t="s">
        <v>16090</v>
      </c>
    </row>
    <row r="1363" spans="1:16" x14ac:dyDescent="0.25">
      <c r="A1363" t="s">
        <v>66</v>
      </c>
      <c r="B1363" s="167" t="s">
        <v>16092</v>
      </c>
      <c r="C1363" s="167" t="s">
        <v>16091</v>
      </c>
      <c r="D1363" t="s">
        <v>12109</v>
      </c>
      <c r="E1363" t="s">
        <v>12074</v>
      </c>
      <c r="F1363" t="s">
        <v>28223</v>
      </c>
      <c r="G1363" s="150">
        <v>0.59020000000000006</v>
      </c>
      <c r="H1363" s="150">
        <v>0.61149999999999993</v>
      </c>
      <c r="I1363" s="149">
        <v>4.1000309260999996</v>
      </c>
      <c r="J1363" s="111">
        <v>41235</v>
      </c>
      <c r="K1363" s="111">
        <v>41235</v>
      </c>
      <c r="L1363" s="111">
        <v>42185</v>
      </c>
      <c r="M1363" s="111">
        <v>43129</v>
      </c>
      <c r="N1363" t="s">
        <v>12111</v>
      </c>
      <c r="O1363" t="s">
        <v>16093</v>
      </c>
      <c r="P1363" t="s">
        <v>16094</v>
      </c>
    </row>
    <row r="1364" spans="1:16" x14ac:dyDescent="0.25">
      <c r="A1364" t="s">
        <v>66</v>
      </c>
      <c r="B1364" s="167" t="s">
        <v>14629</v>
      </c>
      <c r="C1364" s="167" t="s">
        <v>16095</v>
      </c>
      <c r="D1364" t="s">
        <v>12109</v>
      </c>
      <c r="E1364" t="s">
        <v>12074</v>
      </c>
      <c r="F1364" t="s">
        <v>28225</v>
      </c>
      <c r="G1364" s="150">
        <v>0.16600000000000001</v>
      </c>
      <c r="H1364" s="150">
        <v>0.16639999999999999</v>
      </c>
      <c r="I1364" s="149">
        <v>2.734854001</v>
      </c>
      <c r="J1364" s="111">
        <v>41521</v>
      </c>
      <c r="K1364" s="111">
        <v>41521</v>
      </c>
      <c r="L1364" s="111">
        <v>42369</v>
      </c>
      <c r="M1364" s="111">
        <v>43465</v>
      </c>
      <c r="N1364" t="s">
        <v>12111</v>
      </c>
      <c r="O1364" t="s">
        <v>16096</v>
      </c>
      <c r="P1364" t="s">
        <v>16097</v>
      </c>
    </row>
    <row r="1365" spans="1:16" x14ac:dyDescent="0.25">
      <c r="A1365" t="s">
        <v>65</v>
      </c>
      <c r="B1365" s="167" t="s">
        <v>16099</v>
      </c>
      <c r="C1365" s="167" t="s">
        <v>16098</v>
      </c>
      <c r="D1365" t="s">
        <v>12109</v>
      </c>
      <c r="E1365" t="s">
        <v>12074</v>
      </c>
      <c r="F1365" t="s">
        <v>28222</v>
      </c>
      <c r="G1365" s="150">
        <v>0.78959999999999997</v>
      </c>
      <c r="H1365" s="150">
        <v>0.85650000000000004</v>
      </c>
      <c r="I1365" s="149">
        <v>13.635405008899999</v>
      </c>
      <c r="J1365" s="111">
        <v>41213</v>
      </c>
      <c r="K1365" s="111">
        <v>41213</v>
      </c>
      <c r="L1365" s="111">
        <v>42243</v>
      </c>
      <c r="M1365" s="111">
        <v>43129</v>
      </c>
      <c r="N1365" t="s">
        <v>12111</v>
      </c>
      <c r="O1365" t="s">
        <v>16100</v>
      </c>
      <c r="P1365" t="s">
        <v>16101</v>
      </c>
    </row>
    <row r="1366" spans="1:16" x14ac:dyDescent="0.25">
      <c r="A1366" t="s">
        <v>48</v>
      </c>
      <c r="B1366" s="167" t="s">
        <v>12134</v>
      </c>
      <c r="C1366" s="167" t="s">
        <v>16102</v>
      </c>
      <c r="D1366" t="s">
        <v>16023</v>
      </c>
      <c r="E1366" t="s">
        <v>13738</v>
      </c>
      <c r="F1366" t="s">
        <v>28224</v>
      </c>
      <c r="G1366" s="150">
        <v>0.13</v>
      </c>
      <c r="H1366" s="150">
        <v>0.23190000000000002</v>
      </c>
      <c r="I1366" s="149">
        <v>3.08072451</v>
      </c>
      <c r="J1366" s="111">
        <v>41519</v>
      </c>
      <c r="K1366" s="111">
        <v>41519</v>
      </c>
      <c r="L1366" s="111">
        <v>42059</v>
      </c>
      <c r="M1366" s="111">
        <v>43464</v>
      </c>
      <c r="N1366" t="s">
        <v>12111</v>
      </c>
      <c r="O1366" t="s">
        <v>16103</v>
      </c>
      <c r="P1366" t="s">
        <v>16104</v>
      </c>
    </row>
    <row r="1367" spans="1:16" x14ac:dyDescent="0.25">
      <c r="A1367" t="s">
        <v>65</v>
      </c>
      <c r="B1367" s="167" t="s">
        <v>16106</v>
      </c>
      <c r="C1367" s="167" t="s">
        <v>16105</v>
      </c>
      <c r="D1367" t="s">
        <v>12109</v>
      </c>
      <c r="E1367" t="s">
        <v>12074</v>
      </c>
      <c r="F1367" t="s">
        <v>28223</v>
      </c>
      <c r="G1367" s="150">
        <v>8.6999999999999994E-3</v>
      </c>
      <c r="H1367" s="150">
        <v>5.1500000000000004E-2</v>
      </c>
      <c r="I1367" s="149">
        <v>19.188058773000002</v>
      </c>
      <c r="J1367" s="111">
        <v>41331</v>
      </c>
      <c r="K1367" s="111">
        <v>41331</v>
      </c>
      <c r="L1367" s="111">
        <v>42211</v>
      </c>
      <c r="M1367" s="111">
        <v>43129</v>
      </c>
      <c r="N1367" t="s">
        <v>12111</v>
      </c>
      <c r="O1367" t="s">
        <v>16107</v>
      </c>
      <c r="P1367" t="s">
        <v>16108</v>
      </c>
    </row>
    <row r="1368" spans="1:16" x14ac:dyDescent="0.25">
      <c r="A1368" t="s">
        <v>48</v>
      </c>
      <c r="B1368" s="167" t="s">
        <v>14337</v>
      </c>
      <c r="C1368" s="167" t="s">
        <v>16109</v>
      </c>
      <c r="D1368" t="s">
        <v>16023</v>
      </c>
      <c r="E1368" t="s">
        <v>13738</v>
      </c>
      <c r="F1368" t="s">
        <v>28224</v>
      </c>
      <c r="G1368" s="150">
        <v>0.43</v>
      </c>
      <c r="H1368" s="150">
        <v>0.53420000000000001</v>
      </c>
      <c r="I1368" s="149">
        <v>2.7016031800000002</v>
      </c>
      <c r="J1368" s="111">
        <v>41094</v>
      </c>
      <c r="K1368" s="111">
        <v>41094</v>
      </c>
      <c r="L1368" s="111">
        <v>41634</v>
      </c>
      <c r="M1368" s="111">
        <v>43464</v>
      </c>
      <c r="N1368" t="s">
        <v>12111</v>
      </c>
      <c r="O1368" t="s">
        <v>16110</v>
      </c>
      <c r="P1368" t="s">
        <v>16111</v>
      </c>
    </row>
    <row r="1369" spans="1:16" x14ac:dyDescent="0.25">
      <c r="A1369" t="s">
        <v>65</v>
      </c>
      <c r="B1369" s="167" t="s">
        <v>14735</v>
      </c>
      <c r="C1369" s="167" t="s">
        <v>16112</v>
      </c>
      <c r="D1369" t="s">
        <v>12109</v>
      </c>
      <c r="E1369" t="s">
        <v>12074</v>
      </c>
      <c r="F1369" t="s">
        <v>1954</v>
      </c>
      <c r="G1369" s="150">
        <v>0.7742</v>
      </c>
      <c r="H1369" s="150">
        <v>0.7793000000000001</v>
      </c>
      <c r="I1369" s="149">
        <v>22.868553810000002</v>
      </c>
      <c r="J1369" s="111">
        <v>41598</v>
      </c>
      <c r="K1369" s="111">
        <v>41598</v>
      </c>
      <c r="L1369" s="111">
        <v>42368</v>
      </c>
      <c r="M1369" s="111">
        <v>43129</v>
      </c>
      <c r="N1369" t="s">
        <v>12111</v>
      </c>
      <c r="O1369" t="s">
        <v>16113</v>
      </c>
      <c r="P1369" t="s">
        <v>16114</v>
      </c>
    </row>
    <row r="1370" spans="1:16" x14ac:dyDescent="0.25">
      <c r="A1370" t="s">
        <v>48</v>
      </c>
      <c r="B1370" s="167" t="s">
        <v>15746</v>
      </c>
      <c r="C1370" s="167" t="s">
        <v>16115</v>
      </c>
      <c r="D1370" t="s">
        <v>16023</v>
      </c>
      <c r="E1370" t="s">
        <v>13738</v>
      </c>
      <c r="F1370" t="s">
        <v>28224</v>
      </c>
      <c r="G1370" s="150">
        <v>0.54</v>
      </c>
      <c r="H1370" s="150">
        <v>0.64480000000000004</v>
      </c>
      <c r="I1370" s="149">
        <v>2.4105683</v>
      </c>
      <c r="J1370" s="111">
        <v>41065</v>
      </c>
      <c r="K1370" s="111">
        <v>41065</v>
      </c>
      <c r="L1370" s="111">
        <v>41605</v>
      </c>
      <c r="M1370" s="111">
        <v>43281</v>
      </c>
      <c r="N1370" t="s">
        <v>12111</v>
      </c>
      <c r="O1370" t="s">
        <v>16116</v>
      </c>
      <c r="P1370" t="s">
        <v>16117</v>
      </c>
    </row>
    <row r="1371" spans="1:16" x14ac:dyDescent="0.25">
      <c r="A1371" t="s">
        <v>48</v>
      </c>
      <c r="B1371" s="167" t="s">
        <v>16119</v>
      </c>
      <c r="C1371" s="167" t="s">
        <v>16118</v>
      </c>
      <c r="D1371" t="s">
        <v>16023</v>
      </c>
      <c r="E1371" t="s">
        <v>13738</v>
      </c>
      <c r="F1371" t="s">
        <v>28223</v>
      </c>
      <c r="G1371" s="150">
        <v>0.42</v>
      </c>
      <c r="H1371" s="150">
        <v>0.8479000000000001</v>
      </c>
      <c r="I1371" s="149">
        <v>1.95862542</v>
      </c>
      <c r="J1371" s="111">
        <v>41059</v>
      </c>
      <c r="K1371" s="111">
        <v>41059</v>
      </c>
      <c r="L1371" s="111">
        <v>41599</v>
      </c>
      <c r="M1371" s="111">
        <v>43464</v>
      </c>
      <c r="N1371" t="s">
        <v>12111</v>
      </c>
      <c r="O1371" t="s">
        <v>16120</v>
      </c>
      <c r="P1371" t="s">
        <v>16121</v>
      </c>
    </row>
    <row r="1372" spans="1:16" x14ac:dyDescent="0.25">
      <c r="A1372" t="s">
        <v>48</v>
      </c>
      <c r="B1372" s="167" t="s">
        <v>15300</v>
      </c>
      <c r="C1372" s="167" t="s">
        <v>16122</v>
      </c>
      <c r="D1372" t="s">
        <v>16023</v>
      </c>
      <c r="E1372" t="s">
        <v>13738</v>
      </c>
      <c r="F1372" t="s">
        <v>28224</v>
      </c>
      <c r="G1372" s="150">
        <v>3.6200000000000003E-2</v>
      </c>
      <c r="H1372" s="150">
        <v>0.25379999999999997</v>
      </c>
      <c r="I1372" s="149">
        <v>1.8756170700000001</v>
      </c>
      <c r="J1372" s="111">
        <v>41066</v>
      </c>
      <c r="K1372" s="111">
        <v>41066</v>
      </c>
      <c r="L1372" s="111">
        <v>41606</v>
      </c>
      <c r="M1372" s="111">
        <v>43464</v>
      </c>
      <c r="N1372" t="s">
        <v>12111</v>
      </c>
      <c r="O1372" t="s">
        <v>16123</v>
      </c>
      <c r="P1372" t="s">
        <v>16124</v>
      </c>
    </row>
    <row r="1373" spans="1:16" x14ac:dyDescent="0.25">
      <c r="A1373" t="s">
        <v>62</v>
      </c>
      <c r="B1373" s="167" t="s">
        <v>13369</v>
      </c>
      <c r="C1373" s="167" t="s">
        <v>16125</v>
      </c>
      <c r="D1373" t="s">
        <v>12109</v>
      </c>
      <c r="E1373" t="s">
        <v>12074</v>
      </c>
      <c r="F1373" t="s">
        <v>28223</v>
      </c>
      <c r="G1373" s="150">
        <v>1.0200000000000001E-2</v>
      </c>
      <c r="H1373" s="150">
        <v>1.9799999999999998E-2</v>
      </c>
      <c r="I1373" s="149">
        <v>2.3883152499999998</v>
      </c>
      <c r="J1373" s="111">
        <v>41578</v>
      </c>
      <c r="K1373" s="111">
        <v>41578</v>
      </c>
      <c r="L1373" s="111">
        <v>42368</v>
      </c>
      <c r="M1373" s="111">
        <v>43129</v>
      </c>
      <c r="N1373" t="s">
        <v>12111</v>
      </c>
      <c r="O1373" t="s">
        <v>16126</v>
      </c>
      <c r="P1373" t="s">
        <v>16127</v>
      </c>
    </row>
    <row r="1374" spans="1:16" x14ac:dyDescent="0.25">
      <c r="A1374" t="s">
        <v>48</v>
      </c>
      <c r="B1374" s="167" t="s">
        <v>16129</v>
      </c>
      <c r="C1374" s="167" t="s">
        <v>16128</v>
      </c>
      <c r="D1374" t="s">
        <v>16023</v>
      </c>
      <c r="E1374" t="s">
        <v>13738</v>
      </c>
      <c r="F1374" t="s">
        <v>28224</v>
      </c>
      <c r="G1374" s="150">
        <v>0.48</v>
      </c>
      <c r="H1374" s="150">
        <v>1</v>
      </c>
      <c r="I1374" s="149">
        <v>1.99758635</v>
      </c>
      <c r="J1374" s="111">
        <v>41071</v>
      </c>
      <c r="K1374" s="111">
        <v>41071</v>
      </c>
      <c r="L1374" s="111">
        <v>41611</v>
      </c>
      <c r="M1374" s="111">
        <v>43464</v>
      </c>
      <c r="N1374" t="s">
        <v>12111</v>
      </c>
      <c r="O1374" t="s">
        <v>16130</v>
      </c>
      <c r="P1374" t="s">
        <v>16131</v>
      </c>
    </row>
    <row r="1375" spans="1:16" x14ac:dyDescent="0.25">
      <c r="A1375" t="s">
        <v>62</v>
      </c>
      <c r="B1375" s="167" t="s">
        <v>13369</v>
      </c>
      <c r="C1375" s="167" t="s">
        <v>16132</v>
      </c>
      <c r="D1375" t="s">
        <v>12109</v>
      </c>
      <c r="E1375" t="s">
        <v>12074</v>
      </c>
      <c r="F1375" t="s">
        <v>28223</v>
      </c>
      <c r="G1375" s="150">
        <v>3.1800000000000002E-2</v>
      </c>
      <c r="H1375" s="150">
        <v>6.0499999999999998E-2</v>
      </c>
      <c r="I1375" s="149">
        <v>2.5273277478999998</v>
      </c>
      <c r="J1375" s="111">
        <v>41578</v>
      </c>
      <c r="K1375" s="111">
        <v>41578</v>
      </c>
      <c r="L1375" s="111">
        <v>42369</v>
      </c>
      <c r="M1375" s="111">
        <v>43129</v>
      </c>
      <c r="N1375" t="s">
        <v>12111</v>
      </c>
      <c r="O1375" t="s">
        <v>16133</v>
      </c>
      <c r="P1375" t="s">
        <v>16134</v>
      </c>
    </row>
    <row r="1376" spans="1:16" x14ac:dyDescent="0.25">
      <c r="A1376" t="s">
        <v>61</v>
      </c>
      <c r="B1376" s="167" t="s">
        <v>12485</v>
      </c>
      <c r="C1376" s="167" t="s">
        <v>16135</v>
      </c>
      <c r="D1376" t="s">
        <v>12109</v>
      </c>
      <c r="E1376" t="s">
        <v>12074</v>
      </c>
      <c r="F1376" t="s">
        <v>28223</v>
      </c>
      <c r="G1376" s="150">
        <v>0.60659999999999992</v>
      </c>
      <c r="H1376" s="150">
        <v>0.67269999999999996</v>
      </c>
      <c r="I1376" s="149">
        <v>98.371103064799996</v>
      </c>
      <c r="J1376" s="111">
        <v>41563</v>
      </c>
      <c r="K1376" s="111">
        <v>41563</v>
      </c>
      <c r="L1376" s="111">
        <v>42368</v>
      </c>
      <c r="M1376" s="111">
        <v>43129</v>
      </c>
      <c r="N1376" t="s">
        <v>12111</v>
      </c>
      <c r="O1376" t="s">
        <v>16136</v>
      </c>
      <c r="P1376" t="s">
        <v>16137</v>
      </c>
    </row>
    <row r="1377" spans="1:16" x14ac:dyDescent="0.25">
      <c r="A1377" t="s">
        <v>61</v>
      </c>
      <c r="B1377" s="167" t="s">
        <v>12911</v>
      </c>
      <c r="C1377" s="167" t="s">
        <v>16138</v>
      </c>
      <c r="D1377" t="s">
        <v>12109</v>
      </c>
      <c r="E1377" t="s">
        <v>12074</v>
      </c>
      <c r="F1377" t="s">
        <v>28224</v>
      </c>
      <c r="G1377" s="150">
        <v>0.1653</v>
      </c>
      <c r="H1377" s="150">
        <v>0.16690000000000002</v>
      </c>
      <c r="I1377" s="149">
        <v>26.449498306500001</v>
      </c>
      <c r="J1377" s="111">
        <v>41520</v>
      </c>
      <c r="K1377" s="111">
        <v>41520</v>
      </c>
      <c r="L1377" s="111">
        <v>42247</v>
      </c>
      <c r="M1377" s="111">
        <v>43129</v>
      </c>
      <c r="N1377" t="s">
        <v>12111</v>
      </c>
      <c r="O1377" t="s">
        <v>16139</v>
      </c>
      <c r="P1377" t="s">
        <v>16140</v>
      </c>
    </row>
    <row r="1378" spans="1:16" x14ac:dyDescent="0.25">
      <c r="A1378" t="s">
        <v>61</v>
      </c>
      <c r="B1378" s="167" t="s">
        <v>16142</v>
      </c>
      <c r="C1378" s="167" t="s">
        <v>16141</v>
      </c>
      <c r="D1378" t="s">
        <v>12109</v>
      </c>
      <c r="E1378" t="s">
        <v>12074</v>
      </c>
      <c r="F1378" t="s">
        <v>28223</v>
      </c>
      <c r="G1378" s="150">
        <v>0.4667</v>
      </c>
      <c r="H1378" s="150">
        <v>0.51490000000000002</v>
      </c>
      <c r="I1378" s="149">
        <v>8.527400633600001</v>
      </c>
      <c r="J1378" s="111">
        <v>41050</v>
      </c>
      <c r="K1378" s="111">
        <v>41050</v>
      </c>
      <c r="L1378" s="111">
        <v>42217</v>
      </c>
      <c r="M1378" s="111">
        <v>43129</v>
      </c>
      <c r="N1378" t="s">
        <v>12111</v>
      </c>
      <c r="O1378" t="s">
        <v>16143</v>
      </c>
      <c r="P1378" t="s">
        <v>16144</v>
      </c>
    </row>
    <row r="1379" spans="1:16" x14ac:dyDescent="0.25">
      <c r="A1379" t="s">
        <v>60</v>
      </c>
      <c r="B1379" s="167" t="s">
        <v>12275</v>
      </c>
      <c r="C1379" s="167" t="s">
        <v>16145</v>
      </c>
      <c r="D1379" t="s">
        <v>12109</v>
      </c>
      <c r="E1379" t="s">
        <v>12074</v>
      </c>
      <c r="F1379" t="s">
        <v>28223</v>
      </c>
      <c r="G1379" s="150">
        <v>0.19969999999999999</v>
      </c>
      <c r="H1379" s="150">
        <v>0.23079999999999998</v>
      </c>
      <c r="I1379" s="149">
        <v>6.5491775299999997</v>
      </c>
      <c r="J1379" s="111">
        <v>41135</v>
      </c>
      <c r="K1379" s="111">
        <v>41135</v>
      </c>
      <c r="L1379" s="111">
        <v>42247</v>
      </c>
      <c r="M1379" s="111">
        <v>43130</v>
      </c>
      <c r="N1379" t="s">
        <v>12111</v>
      </c>
      <c r="O1379" t="s">
        <v>16146</v>
      </c>
      <c r="P1379" t="s">
        <v>16147</v>
      </c>
    </row>
    <row r="1380" spans="1:16" x14ac:dyDescent="0.25">
      <c r="A1380" t="s">
        <v>50</v>
      </c>
      <c r="B1380" s="167" t="s">
        <v>12878</v>
      </c>
      <c r="C1380" s="167" t="s">
        <v>16148</v>
      </c>
      <c r="D1380" t="s">
        <v>16023</v>
      </c>
      <c r="E1380" t="s">
        <v>13738</v>
      </c>
      <c r="F1380" t="s">
        <v>28224</v>
      </c>
      <c r="G1380" s="150">
        <v>0.28000000000000003</v>
      </c>
      <c r="H1380" s="150">
        <v>0.53149999999999997</v>
      </c>
      <c r="I1380" s="149">
        <v>2.3348343499999999</v>
      </c>
      <c r="J1380" s="111">
        <v>41543</v>
      </c>
      <c r="K1380" s="111">
        <v>41543</v>
      </c>
      <c r="L1380" s="111">
        <v>42083</v>
      </c>
      <c r="M1380" s="111">
        <v>43464</v>
      </c>
      <c r="N1380" t="s">
        <v>12111</v>
      </c>
      <c r="O1380" t="s">
        <v>16149</v>
      </c>
      <c r="P1380" t="s">
        <v>16150</v>
      </c>
    </row>
    <row r="1381" spans="1:16" x14ac:dyDescent="0.25">
      <c r="A1381" t="s">
        <v>60</v>
      </c>
      <c r="B1381" s="167" t="s">
        <v>14488</v>
      </c>
      <c r="C1381" s="167" t="s">
        <v>16151</v>
      </c>
      <c r="D1381" t="s">
        <v>12109</v>
      </c>
      <c r="E1381" t="s">
        <v>12074</v>
      </c>
      <c r="F1381" t="s">
        <v>28223</v>
      </c>
      <c r="G1381" s="150">
        <v>0.12560000000000002</v>
      </c>
      <c r="H1381" s="150">
        <v>0.12659999999999999</v>
      </c>
      <c r="I1381" s="149">
        <v>12.977173393899999</v>
      </c>
      <c r="J1381" s="111">
        <v>41354</v>
      </c>
      <c r="K1381" s="111">
        <v>41354</v>
      </c>
      <c r="L1381" s="111">
        <v>42460</v>
      </c>
      <c r="M1381" s="111">
        <v>43446</v>
      </c>
      <c r="N1381" t="s">
        <v>12111</v>
      </c>
      <c r="O1381" t="s">
        <v>16152</v>
      </c>
      <c r="P1381" t="s">
        <v>16153</v>
      </c>
    </row>
    <row r="1382" spans="1:16" x14ac:dyDescent="0.25">
      <c r="A1382" t="s">
        <v>50</v>
      </c>
      <c r="B1382" s="167" t="s">
        <v>16155</v>
      </c>
      <c r="C1382" s="167" t="s">
        <v>16154</v>
      </c>
      <c r="D1382" t="s">
        <v>16023</v>
      </c>
      <c r="E1382" t="s">
        <v>13738</v>
      </c>
      <c r="F1382" t="s">
        <v>28224</v>
      </c>
      <c r="G1382" s="150">
        <v>0.26</v>
      </c>
      <c r="H1382" s="150">
        <v>0.67890000000000006</v>
      </c>
      <c r="I1382" s="149">
        <v>3.9723397399999998</v>
      </c>
      <c r="J1382" s="111">
        <v>41383</v>
      </c>
      <c r="K1382" s="111">
        <v>41383</v>
      </c>
      <c r="L1382" s="111">
        <v>41923</v>
      </c>
      <c r="M1382" s="111">
        <v>43465</v>
      </c>
      <c r="N1382" t="s">
        <v>12111</v>
      </c>
      <c r="O1382" t="s">
        <v>16156</v>
      </c>
      <c r="P1382" t="s">
        <v>16157</v>
      </c>
    </row>
    <row r="1383" spans="1:16" x14ac:dyDescent="0.25">
      <c r="A1383" t="s">
        <v>50</v>
      </c>
      <c r="B1383" s="167" t="s">
        <v>14933</v>
      </c>
      <c r="C1383" s="167" t="s">
        <v>16158</v>
      </c>
      <c r="D1383" t="s">
        <v>16023</v>
      </c>
      <c r="E1383" t="s">
        <v>13738</v>
      </c>
      <c r="F1383" t="s">
        <v>28224</v>
      </c>
      <c r="G1383" s="150">
        <v>0.67</v>
      </c>
      <c r="H1383" s="150">
        <v>0.875</v>
      </c>
      <c r="I1383" s="149">
        <v>4.4135760700000004</v>
      </c>
      <c r="J1383" s="111">
        <v>41547</v>
      </c>
      <c r="K1383" s="111">
        <v>41547</v>
      </c>
      <c r="L1383" s="111">
        <v>42087</v>
      </c>
      <c r="M1383" s="111">
        <v>43373</v>
      </c>
      <c r="N1383" t="s">
        <v>12111</v>
      </c>
      <c r="O1383" t="s">
        <v>16159</v>
      </c>
      <c r="P1383" t="s">
        <v>16160</v>
      </c>
    </row>
    <row r="1384" spans="1:16" x14ac:dyDescent="0.25">
      <c r="A1384" t="s">
        <v>60</v>
      </c>
      <c r="B1384" s="167" t="s">
        <v>14488</v>
      </c>
      <c r="C1384" s="167" t="s">
        <v>16161</v>
      </c>
      <c r="D1384" t="s">
        <v>12109</v>
      </c>
      <c r="E1384" t="s">
        <v>12074</v>
      </c>
      <c r="F1384" t="s">
        <v>28223</v>
      </c>
      <c r="G1384" s="150">
        <v>0.30409999999999998</v>
      </c>
      <c r="H1384" s="150">
        <v>4.36E-2</v>
      </c>
      <c r="I1384" s="149">
        <v>0.20230000000000001</v>
      </c>
      <c r="J1384" s="111">
        <v>40785</v>
      </c>
      <c r="K1384" s="111">
        <v>42157</v>
      </c>
      <c r="L1384" s="111">
        <v>41151</v>
      </c>
      <c r="M1384" s="111">
        <v>43160</v>
      </c>
      <c r="N1384" t="s">
        <v>11802</v>
      </c>
      <c r="O1384" t="s">
        <v>16162</v>
      </c>
      <c r="P1384" t="s">
        <v>16163</v>
      </c>
    </row>
    <row r="1385" spans="1:16" x14ac:dyDescent="0.25">
      <c r="A1385" t="s">
        <v>58</v>
      </c>
      <c r="B1385" s="167" t="s">
        <v>14884</v>
      </c>
      <c r="C1385" s="167" t="s">
        <v>16164</v>
      </c>
      <c r="D1385" t="s">
        <v>12109</v>
      </c>
      <c r="E1385" t="s">
        <v>12074</v>
      </c>
      <c r="F1385" t="s">
        <v>28224</v>
      </c>
      <c r="G1385" s="150">
        <v>1.26E-2</v>
      </c>
      <c r="H1385" s="150">
        <v>1.9799999999999998E-2</v>
      </c>
      <c r="I1385" s="149">
        <v>71.643855250100003</v>
      </c>
      <c r="J1385" s="111">
        <v>41792</v>
      </c>
      <c r="K1385" s="111">
        <v>41792</v>
      </c>
      <c r="L1385" s="111">
        <v>42368</v>
      </c>
      <c r="M1385" s="111">
        <v>43230</v>
      </c>
      <c r="N1385" t="s">
        <v>12111</v>
      </c>
      <c r="O1385" t="s">
        <v>16165</v>
      </c>
      <c r="P1385" t="s">
        <v>16166</v>
      </c>
    </row>
    <row r="1386" spans="1:16" x14ac:dyDescent="0.25">
      <c r="A1386" t="s">
        <v>58</v>
      </c>
      <c r="B1386" s="167" t="s">
        <v>14919</v>
      </c>
      <c r="C1386" s="167" t="s">
        <v>16167</v>
      </c>
      <c r="D1386" t="s">
        <v>12109</v>
      </c>
      <c r="E1386" t="s">
        <v>12074</v>
      </c>
      <c r="F1386" t="s">
        <v>28223</v>
      </c>
      <c r="G1386" s="150">
        <v>6.8000000000000005E-3</v>
      </c>
      <c r="H1386" s="150">
        <v>2.2400000000000003E-2</v>
      </c>
      <c r="I1386" s="149">
        <v>17.756176421999999</v>
      </c>
      <c r="J1386" s="111">
        <v>42734</v>
      </c>
      <c r="K1386" s="111">
        <v>42601</v>
      </c>
      <c r="L1386" s="111">
        <v>43081</v>
      </c>
      <c r="M1386" s="111">
        <v>43281</v>
      </c>
      <c r="N1386" t="s">
        <v>12111</v>
      </c>
      <c r="O1386" t="s">
        <v>16168</v>
      </c>
      <c r="P1386" t="s">
        <v>16169</v>
      </c>
    </row>
    <row r="1387" spans="1:16" x14ac:dyDescent="0.25">
      <c r="A1387" t="s">
        <v>57</v>
      </c>
      <c r="B1387" s="167" t="s">
        <v>14562</v>
      </c>
      <c r="C1387" s="167" t="s">
        <v>16170</v>
      </c>
      <c r="D1387" t="s">
        <v>12109</v>
      </c>
      <c r="E1387" t="s">
        <v>12074</v>
      </c>
      <c r="F1387" t="s">
        <v>28223</v>
      </c>
      <c r="G1387" s="150">
        <v>0.1275</v>
      </c>
      <c r="H1387" s="150">
        <v>3.2000000000000001E-2</v>
      </c>
      <c r="I1387" s="149">
        <v>42.9042429828</v>
      </c>
      <c r="J1387" s="111">
        <v>41799</v>
      </c>
      <c r="K1387" s="111">
        <v>41799</v>
      </c>
      <c r="L1387" s="111">
        <v>42551</v>
      </c>
      <c r="M1387" s="111">
        <v>43265</v>
      </c>
      <c r="N1387" t="s">
        <v>12111</v>
      </c>
      <c r="O1387" t="s">
        <v>16171</v>
      </c>
      <c r="P1387" t="s">
        <v>16172</v>
      </c>
    </row>
    <row r="1388" spans="1:16" x14ac:dyDescent="0.25">
      <c r="A1388" t="s">
        <v>56</v>
      </c>
      <c r="B1388" s="167" t="s">
        <v>14574</v>
      </c>
      <c r="C1388" s="167" t="s">
        <v>16173</v>
      </c>
      <c r="D1388" t="s">
        <v>12109</v>
      </c>
      <c r="E1388" t="s">
        <v>12074</v>
      </c>
      <c r="F1388" t="s">
        <v>28223</v>
      </c>
      <c r="G1388" s="150">
        <v>3.5400000000000001E-2</v>
      </c>
      <c r="H1388" s="150">
        <v>7.2099999999999997E-2</v>
      </c>
      <c r="I1388" s="149">
        <v>15.7557974133</v>
      </c>
      <c r="J1388" s="111">
        <v>41578</v>
      </c>
      <c r="K1388" s="111">
        <v>41578</v>
      </c>
      <c r="L1388" s="111">
        <v>42581</v>
      </c>
      <c r="M1388" s="111">
        <v>43130</v>
      </c>
      <c r="N1388" t="s">
        <v>12111</v>
      </c>
      <c r="O1388" t="s">
        <v>16174</v>
      </c>
      <c r="P1388" t="s">
        <v>16175</v>
      </c>
    </row>
    <row r="1389" spans="1:16" x14ac:dyDescent="0.25">
      <c r="A1389" t="s">
        <v>51</v>
      </c>
      <c r="B1389" s="167" t="s">
        <v>12708</v>
      </c>
      <c r="C1389" s="167" t="s">
        <v>16176</v>
      </c>
      <c r="D1389" t="s">
        <v>16023</v>
      </c>
      <c r="E1389" t="s">
        <v>13738</v>
      </c>
      <c r="F1389" t="s">
        <v>28224</v>
      </c>
      <c r="G1389" s="150">
        <v>0.42</v>
      </c>
      <c r="H1389" s="150">
        <v>0.95</v>
      </c>
      <c r="I1389" s="149">
        <v>3.8616313799999999</v>
      </c>
      <c r="J1389" s="111">
        <v>41621</v>
      </c>
      <c r="K1389" s="111">
        <v>41621</v>
      </c>
      <c r="L1389" s="111">
        <v>42161</v>
      </c>
      <c r="M1389" s="111">
        <v>43465</v>
      </c>
      <c r="N1389" t="s">
        <v>12111</v>
      </c>
      <c r="O1389" t="s">
        <v>16177</v>
      </c>
      <c r="P1389" t="s">
        <v>16178</v>
      </c>
    </row>
    <row r="1390" spans="1:16" x14ac:dyDescent="0.25">
      <c r="A1390" t="s">
        <v>54</v>
      </c>
      <c r="B1390" s="167" t="s">
        <v>14044</v>
      </c>
      <c r="C1390" s="167" t="s">
        <v>16179</v>
      </c>
      <c r="D1390" t="s">
        <v>12109</v>
      </c>
      <c r="E1390" t="s">
        <v>12074</v>
      </c>
      <c r="F1390" t="s">
        <v>28223</v>
      </c>
      <c r="G1390" s="150">
        <v>0.4113</v>
      </c>
      <c r="H1390" s="150">
        <v>0.41420000000000001</v>
      </c>
      <c r="I1390" s="149">
        <v>88.229803059999995</v>
      </c>
      <c r="J1390" s="111">
        <v>41024</v>
      </c>
      <c r="K1390" s="111">
        <v>41024</v>
      </c>
      <c r="L1390" s="111">
        <v>42063</v>
      </c>
      <c r="M1390" s="111">
        <v>43159</v>
      </c>
      <c r="N1390" t="s">
        <v>12111</v>
      </c>
      <c r="O1390" t="s">
        <v>16180</v>
      </c>
      <c r="P1390" t="s">
        <v>16181</v>
      </c>
    </row>
    <row r="1391" spans="1:16" x14ac:dyDescent="0.25">
      <c r="A1391" t="s">
        <v>53</v>
      </c>
      <c r="B1391" s="167" t="s">
        <v>12346</v>
      </c>
      <c r="C1391" s="167" t="s">
        <v>16182</v>
      </c>
      <c r="D1391" t="s">
        <v>12109</v>
      </c>
      <c r="E1391" t="s">
        <v>12074</v>
      </c>
      <c r="F1391" t="s">
        <v>28225</v>
      </c>
      <c r="G1391" s="150">
        <v>0.34060000000000001</v>
      </c>
      <c r="H1391" s="150">
        <v>0.38369999999999999</v>
      </c>
      <c r="I1391" s="149">
        <v>0.34563764520000001</v>
      </c>
      <c r="J1391" s="111">
        <v>42368</v>
      </c>
      <c r="K1391" s="111">
        <v>42368</v>
      </c>
      <c r="L1391" s="111">
        <v>42794</v>
      </c>
      <c r="M1391" s="111">
        <v>43129</v>
      </c>
      <c r="N1391" t="s">
        <v>12111</v>
      </c>
      <c r="O1391" t="s">
        <v>16183</v>
      </c>
      <c r="P1391" t="s">
        <v>16184</v>
      </c>
    </row>
    <row r="1392" spans="1:16" x14ac:dyDescent="0.25">
      <c r="A1392" t="s">
        <v>53</v>
      </c>
      <c r="B1392" s="167" t="s">
        <v>16186</v>
      </c>
      <c r="C1392" s="167" t="s">
        <v>16185</v>
      </c>
      <c r="D1392" t="s">
        <v>12109</v>
      </c>
      <c r="E1392" t="s">
        <v>12074</v>
      </c>
      <c r="F1392" t="s">
        <v>28223</v>
      </c>
      <c r="G1392" s="150">
        <v>0.23120000000000002</v>
      </c>
      <c r="H1392" s="150">
        <v>0.25370000000000004</v>
      </c>
      <c r="I1392" s="149">
        <v>3.9866619386000002</v>
      </c>
      <c r="J1392" s="111">
        <v>41613</v>
      </c>
      <c r="K1392" s="111">
        <v>41613</v>
      </c>
      <c r="L1392" s="111">
        <v>42338</v>
      </c>
      <c r="M1392" s="111">
        <v>43129</v>
      </c>
      <c r="N1392" t="s">
        <v>12111</v>
      </c>
      <c r="O1392" t="s">
        <v>16187</v>
      </c>
      <c r="P1392" t="s">
        <v>16188</v>
      </c>
    </row>
    <row r="1393" spans="1:16" x14ac:dyDescent="0.25">
      <c r="A1393" t="s">
        <v>53</v>
      </c>
      <c r="B1393" s="167" t="s">
        <v>14804</v>
      </c>
      <c r="C1393" s="167" t="s">
        <v>16189</v>
      </c>
      <c r="D1393" t="s">
        <v>12109</v>
      </c>
      <c r="E1393" t="s">
        <v>12074</v>
      </c>
      <c r="F1393" t="s">
        <v>28223</v>
      </c>
      <c r="G1393" s="150">
        <v>6.4399999999999999E-2</v>
      </c>
      <c r="H1393" s="150">
        <v>4.9100000000000005E-2</v>
      </c>
      <c r="I1393" s="149">
        <v>4.0533864800000003</v>
      </c>
      <c r="J1393" s="111">
        <v>41773</v>
      </c>
      <c r="K1393" s="111">
        <v>41773</v>
      </c>
      <c r="L1393" s="111">
        <v>42154</v>
      </c>
      <c r="M1393" s="111">
        <v>43131</v>
      </c>
      <c r="N1393" t="s">
        <v>12111</v>
      </c>
      <c r="O1393" t="s">
        <v>16190</v>
      </c>
      <c r="P1393" t="s">
        <v>16191</v>
      </c>
    </row>
    <row r="1394" spans="1:16" x14ac:dyDescent="0.25">
      <c r="A1394" t="s">
        <v>53</v>
      </c>
      <c r="B1394" s="167" t="s">
        <v>12850</v>
      </c>
      <c r="C1394" s="167" t="s">
        <v>16192</v>
      </c>
      <c r="D1394" t="s">
        <v>12109</v>
      </c>
      <c r="E1394" t="s">
        <v>12074</v>
      </c>
      <c r="F1394" t="s">
        <v>28224</v>
      </c>
      <c r="G1394" s="150">
        <v>0.18190000000000001</v>
      </c>
      <c r="H1394" s="150">
        <v>0.193</v>
      </c>
      <c r="I1394" s="149">
        <v>4.2415181175000001</v>
      </c>
      <c r="J1394" s="111">
        <v>41480</v>
      </c>
      <c r="K1394" s="111">
        <v>41480</v>
      </c>
      <c r="L1394" s="111">
        <v>42244</v>
      </c>
      <c r="M1394" s="111">
        <v>43264</v>
      </c>
      <c r="N1394" t="s">
        <v>12111</v>
      </c>
      <c r="O1394" t="s">
        <v>16193</v>
      </c>
      <c r="P1394" t="s">
        <v>16194</v>
      </c>
    </row>
    <row r="1395" spans="1:16" ht="30" x14ac:dyDescent="0.25">
      <c r="A1395" t="s">
        <v>52</v>
      </c>
      <c r="B1395" s="167" t="s">
        <v>13651</v>
      </c>
      <c r="C1395" s="167" t="s">
        <v>16195</v>
      </c>
      <c r="D1395" t="s">
        <v>12109</v>
      </c>
      <c r="E1395" t="s">
        <v>12074</v>
      </c>
      <c r="F1395" t="s">
        <v>28223</v>
      </c>
      <c r="G1395" s="150">
        <v>4.1399999999999999E-2</v>
      </c>
      <c r="H1395" s="150">
        <v>9.0500000000000011E-2</v>
      </c>
      <c r="I1395" s="149">
        <v>30.5780936283</v>
      </c>
      <c r="J1395" s="111">
        <v>41201</v>
      </c>
      <c r="K1395" s="111">
        <v>41201</v>
      </c>
      <c r="L1395" s="111">
        <v>42338</v>
      </c>
      <c r="M1395" s="111">
        <v>43264</v>
      </c>
      <c r="N1395" t="s">
        <v>12111</v>
      </c>
      <c r="O1395" t="s">
        <v>16196</v>
      </c>
      <c r="P1395" t="s">
        <v>16197</v>
      </c>
    </row>
    <row r="1396" spans="1:16" x14ac:dyDescent="0.25">
      <c r="A1396" t="s">
        <v>52</v>
      </c>
      <c r="B1396" s="167" t="s">
        <v>15097</v>
      </c>
      <c r="C1396" s="167" t="s">
        <v>16198</v>
      </c>
      <c r="D1396" t="s">
        <v>12109</v>
      </c>
      <c r="E1396" t="s">
        <v>12074</v>
      </c>
      <c r="F1396" t="s">
        <v>28223</v>
      </c>
      <c r="G1396" s="150">
        <v>0.1414</v>
      </c>
      <c r="H1396" s="150">
        <v>0.1447</v>
      </c>
      <c r="I1396" s="149">
        <v>56.802738742499997</v>
      </c>
      <c r="J1396" s="111">
        <v>41117</v>
      </c>
      <c r="K1396" s="111">
        <v>41117</v>
      </c>
      <c r="L1396" s="111">
        <v>42369</v>
      </c>
      <c r="M1396" s="111">
        <v>43114</v>
      </c>
      <c r="N1396" t="s">
        <v>12111</v>
      </c>
      <c r="O1396" t="s">
        <v>16199</v>
      </c>
      <c r="P1396" t="s">
        <v>16200</v>
      </c>
    </row>
    <row r="1397" spans="1:16" x14ac:dyDescent="0.25">
      <c r="A1397" t="s">
        <v>51</v>
      </c>
      <c r="B1397" s="167" t="s">
        <v>12745</v>
      </c>
      <c r="C1397" s="167" t="s">
        <v>16201</v>
      </c>
      <c r="D1397" t="s">
        <v>12109</v>
      </c>
      <c r="E1397" t="s">
        <v>12074</v>
      </c>
      <c r="F1397" t="s">
        <v>28224</v>
      </c>
      <c r="G1397" s="150">
        <v>3.1E-2</v>
      </c>
      <c r="H1397" s="150">
        <v>4.82E-2</v>
      </c>
      <c r="I1397" s="149">
        <v>1.5556295</v>
      </c>
      <c r="J1397" s="111">
        <v>42235</v>
      </c>
      <c r="K1397" s="111">
        <v>42045</v>
      </c>
      <c r="L1397" s="111">
        <v>42369</v>
      </c>
      <c r="M1397" s="111">
        <v>43264</v>
      </c>
      <c r="N1397" t="s">
        <v>12111</v>
      </c>
      <c r="O1397" t="s">
        <v>16202</v>
      </c>
      <c r="P1397" t="s">
        <v>16203</v>
      </c>
    </row>
    <row r="1398" spans="1:16" x14ac:dyDescent="0.25">
      <c r="A1398" t="s">
        <v>51</v>
      </c>
      <c r="B1398" s="167" t="s">
        <v>13961</v>
      </c>
      <c r="C1398" s="167" t="s">
        <v>16204</v>
      </c>
      <c r="D1398" t="s">
        <v>12109</v>
      </c>
      <c r="E1398" t="s">
        <v>12074</v>
      </c>
      <c r="F1398" t="s">
        <v>28223</v>
      </c>
      <c r="G1398" s="150">
        <v>0.80720000000000003</v>
      </c>
      <c r="H1398" s="150">
        <v>0.81459999999999999</v>
      </c>
      <c r="I1398" s="149">
        <v>10.510279623100001</v>
      </c>
      <c r="J1398" s="111">
        <v>41239</v>
      </c>
      <c r="K1398" s="111">
        <v>41239</v>
      </c>
      <c r="L1398" s="111">
        <v>42308</v>
      </c>
      <c r="M1398" s="111">
        <v>43129</v>
      </c>
      <c r="N1398" t="s">
        <v>12111</v>
      </c>
      <c r="O1398" t="s">
        <v>16205</v>
      </c>
      <c r="P1398" t="s">
        <v>16206</v>
      </c>
    </row>
    <row r="1399" spans="1:16" x14ac:dyDescent="0.25">
      <c r="A1399" t="s">
        <v>52</v>
      </c>
      <c r="B1399" s="167" t="s">
        <v>16208</v>
      </c>
      <c r="C1399" s="167" t="s">
        <v>16207</v>
      </c>
      <c r="D1399" t="s">
        <v>16023</v>
      </c>
      <c r="E1399" t="s">
        <v>13738</v>
      </c>
      <c r="F1399" t="s">
        <v>28224</v>
      </c>
      <c r="G1399" s="150">
        <v>0.54</v>
      </c>
      <c r="H1399" s="150">
        <v>0.64209999999999989</v>
      </c>
      <c r="I1399" s="149">
        <v>2.02</v>
      </c>
      <c r="J1399" s="111">
        <v>41128</v>
      </c>
      <c r="K1399" s="111">
        <v>41128</v>
      </c>
      <c r="L1399" s="111">
        <v>41668</v>
      </c>
      <c r="M1399" s="111">
        <v>43281</v>
      </c>
      <c r="N1399" t="s">
        <v>12111</v>
      </c>
      <c r="O1399" t="s">
        <v>16209</v>
      </c>
      <c r="P1399" t="s">
        <v>16210</v>
      </c>
    </row>
    <row r="1400" spans="1:16" x14ac:dyDescent="0.25">
      <c r="A1400" t="s">
        <v>52</v>
      </c>
      <c r="B1400" s="167" t="s">
        <v>13651</v>
      </c>
      <c r="C1400" s="167" t="s">
        <v>16211</v>
      </c>
      <c r="D1400" t="s">
        <v>16023</v>
      </c>
      <c r="E1400" t="s">
        <v>13738</v>
      </c>
      <c r="F1400" t="s">
        <v>28223</v>
      </c>
      <c r="G1400" s="150">
        <v>0.44</v>
      </c>
      <c r="H1400" s="150">
        <v>0.5484</v>
      </c>
      <c r="I1400" s="149">
        <v>4.1518684400000003</v>
      </c>
      <c r="J1400" s="111">
        <v>41192</v>
      </c>
      <c r="K1400" s="111">
        <v>41192</v>
      </c>
      <c r="L1400" s="111">
        <v>41732</v>
      </c>
      <c r="M1400" s="111">
        <v>43465</v>
      </c>
      <c r="N1400" t="s">
        <v>12111</v>
      </c>
      <c r="O1400" t="s">
        <v>16212</v>
      </c>
      <c r="P1400" t="s">
        <v>16213</v>
      </c>
    </row>
    <row r="1401" spans="1:16" x14ac:dyDescent="0.25">
      <c r="A1401" t="s">
        <v>51</v>
      </c>
      <c r="B1401" s="167" t="s">
        <v>12708</v>
      </c>
      <c r="C1401" s="167" t="s">
        <v>16214</v>
      </c>
      <c r="D1401" t="s">
        <v>12109</v>
      </c>
      <c r="E1401" t="s">
        <v>12074</v>
      </c>
      <c r="F1401" t="s">
        <v>28223</v>
      </c>
      <c r="G1401" s="150">
        <v>0.752</v>
      </c>
      <c r="H1401" s="150">
        <v>0.76569999999999994</v>
      </c>
      <c r="I1401" s="149">
        <v>36.544553920399999</v>
      </c>
      <c r="J1401" s="111">
        <v>41295</v>
      </c>
      <c r="K1401" s="111">
        <v>41295</v>
      </c>
      <c r="L1401" s="111">
        <v>42216</v>
      </c>
      <c r="M1401" s="111">
        <v>43129</v>
      </c>
      <c r="N1401" t="s">
        <v>11802</v>
      </c>
      <c r="O1401" t="s">
        <v>16215</v>
      </c>
      <c r="P1401" t="s">
        <v>16216</v>
      </c>
    </row>
    <row r="1402" spans="1:16" x14ac:dyDescent="0.25">
      <c r="A1402" t="s">
        <v>51</v>
      </c>
      <c r="B1402" s="167" t="s">
        <v>12708</v>
      </c>
      <c r="C1402" s="167" t="s">
        <v>16217</v>
      </c>
      <c r="D1402" t="s">
        <v>12109</v>
      </c>
      <c r="E1402" t="s">
        <v>12074</v>
      </c>
      <c r="F1402" t="s">
        <v>28223</v>
      </c>
      <c r="G1402" s="150">
        <v>1.0800000000000001E-2</v>
      </c>
      <c r="H1402" s="150">
        <v>2.41E-2</v>
      </c>
      <c r="I1402" s="149">
        <v>13.062819449999999</v>
      </c>
      <c r="J1402" s="111">
        <v>40939</v>
      </c>
      <c r="K1402" s="111">
        <v>42156</v>
      </c>
      <c r="L1402" s="111">
        <v>41670</v>
      </c>
      <c r="M1402" s="111">
        <v>43129</v>
      </c>
      <c r="N1402" t="s">
        <v>12111</v>
      </c>
      <c r="O1402" t="s">
        <v>16218</v>
      </c>
      <c r="P1402" t="s">
        <v>16219</v>
      </c>
    </row>
    <row r="1403" spans="1:16" x14ac:dyDescent="0.25">
      <c r="A1403" t="s">
        <v>53</v>
      </c>
      <c r="B1403" s="167" t="s">
        <v>14814</v>
      </c>
      <c r="C1403" s="167" t="s">
        <v>16220</v>
      </c>
      <c r="D1403" t="s">
        <v>16023</v>
      </c>
      <c r="E1403" t="s">
        <v>13738</v>
      </c>
      <c r="F1403" t="s">
        <v>28224</v>
      </c>
      <c r="G1403" s="150">
        <v>0.74</v>
      </c>
      <c r="H1403" s="150">
        <v>1</v>
      </c>
      <c r="I1403" s="149">
        <v>3.6928134500000001</v>
      </c>
      <c r="J1403" s="111">
        <v>41075</v>
      </c>
      <c r="K1403" s="111">
        <v>41075</v>
      </c>
      <c r="L1403" s="111">
        <v>41615</v>
      </c>
      <c r="M1403" s="111">
        <v>43373</v>
      </c>
      <c r="N1403" t="s">
        <v>12111</v>
      </c>
      <c r="O1403" t="s">
        <v>16221</v>
      </c>
      <c r="P1403" t="s">
        <v>16222</v>
      </c>
    </row>
    <row r="1404" spans="1:16" x14ac:dyDescent="0.25">
      <c r="A1404" t="s">
        <v>51</v>
      </c>
      <c r="B1404" s="167" t="s">
        <v>12090</v>
      </c>
      <c r="C1404" s="167" t="s">
        <v>16223</v>
      </c>
      <c r="D1404" t="s">
        <v>12109</v>
      </c>
      <c r="E1404" t="s">
        <v>12074</v>
      </c>
      <c r="F1404" t="s">
        <v>28223</v>
      </c>
      <c r="G1404" s="150">
        <v>7.5600000000000001E-2</v>
      </c>
      <c r="H1404" s="150">
        <v>7.4800000000000005E-2</v>
      </c>
      <c r="I1404" s="149">
        <v>15.192183032399999</v>
      </c>
      <c r="J1404" s="111">
        <v>41395</v>
      </c>
      <c r="K1404" s="111">
        <v>41395</v>
      </c>
      <c r="L1404" s="111">
        <v>42215</v>
      </c>
      <c r="M1404" s="111">
        <v>43129</v>
      </c>
      <c r="N1404" t="s">
        <v>11802</v>
      </c>
      <c r="O1404" t="s">
        <v>16224</v>
      </c>
      <c r="P1404" t="s">
        <v>16225</v>
      </c>
    </row>
    <row r="1405" spans="1:16" x14ac:dyDescent="0.25">
      <c r="A1405" t="s">
        <v>53</v>
      </c>
      <c r="B1405" s="167" t="s">
        <v>14804</v>
      </c>
      <c r="C1405" s="167" t="s">
        <v>16226</v>
      </c>
      <c r="D1405" t="s">
        <v>16023</v>
      </c>
      <c r="E1405" t="s">
        <v>13738</v>
      </c>
      <c r="F1405" t="s">
        <v>28224</v>
      </c>
      <c r="G1405" s="150">
        <v>0.36430000000000001</v>
      </c>
      <c r="H1405" s="150">
        <v>0.74140000000000006</v>
      </c>
      <c r="I1405" s="149">
        <v>2.9375056100000001</v>
      </c>
      <c r="J1405" s="111">
        <v>41625</v>
      </c>
      <c r="K1405" s="111">
        <v>41528</v>
      </c>
      <c r="L1405" s="111">
        <v>42165</v>
      </c>
      <c r="M1405" s="111">
        <v>43464</v>
      </c>
      <c r="N1405" t="s">
        <v>12111</v>
      </c>
      <c r="O1405" t="s">
        <v>16227</v>
      </c>
      <c r="P1405" t="s">
        <v>16228</v>
      </c>
    </row>
    <row r="1406" spans="1:16" x14ac:dyDescent="0.25">
      <c r="A1406" t="s">
        <v>50</v>
      </c>
      <c r="B1406" s="167" t="s">
        <v>16230</v>
      </c>
      <c r="C1406" s="167" t="s">
        <v>16229</v>
      </c>
      <c r="D1406" t="s">
        <v>12109</v>
      </c>
      <c r="E1406" t="s">
        <v>12074</v>
      </c>
      <c r="F1406" t="s">
        <v>28222</v>
      </c>
      <c r="G1406" s="150">
        <v>0.1275</v>
      </c>
      <c r="H1406" s="150">
        <v>0.1469</v>
      </c>
      <c r="I1406" s="149">
        <v>9.5790402904</v>
      </c>
      <c r="J1406" s="111">
        <v>41696</v>
      </c>
      <c r="K1406" s="111">
        <v>41696</v>
      </c>
      <c r="L1406" s="111">
        <v>42426</v>
      </c>
      <c r="M1406" s="111">
        <v>43142</v>
      </c>
      <c r="N1406" t="s">
        <v>12111</v>
      </c>
      <c r="O1406" t="s">
        <v>16231</v>
      </c>
      <c r="P1406" t="s">
        <v>16232</v>
      </c>
    </row>
    <row r="1407" spans="1:16" x14ac:dyDescent="0.25">
      <c r="A1407" t="s">
        <v>53</v>
      </c>
      <c r="B1407" s="167" t="s">
        <v>14501</v>
      </c>
      <c r="C1407" s="167" t="s">
        <v>16233</v>
      </c>
      <c r="D1407" t="s">
        <v>16023</v>
      </c>
      <c r="E1407" t="s">
        <v>13738</v>
      </c>
      <c r="F1407" t="s">
        <v>28224</v>
      </c>
      <c r="G1407" s="150">
        <v>0.21729999999999999</v>
      </c>
      <c r="H1407" s="150">
        <v>0.49630000000000002</v>
      </c>
      <c r="I1407" s="149">
        <v>3.18462639</v>
      </c>
      <c r="J1407" s="111">
        <v>41596</v>
      </c>
      <c r="K1407" s="111">
        <v>41596</v>
      </c>
      <c r="L1407" s="111">
        <v>42136</v>
      </c>
      <c r="M1407" s="111">
        <v>43465</v>
      </c>
      <c r="N1407" t="s">
        <v>12111</v>
      </c>
      <c r="O1407" t="s">
        <v>16234</v>
      </c>
      <c r="P1407" t="s">
        <v>16235</v>
      </c>
    </row>
    <row r="1408" spans="1:16" x14ac:dyDescent="0.25">
      <c r="A1408" t="s">
        <v>48</v>
      </c>
      <c r="B1408" s="167" t="s">
        <v>15300</v>
      </c>
      <c r="C1408" s="167" t="s">
        <v>16236</v>
      </c>
      <c r="D1408" t="s">
        <v>12109</v>
      </c>
      <c r="E1408" t="s">
        <v>12074</v>
      </c>
      <c r="F1408" t="s">
        <v>28223</v>
      </c>
      <c r="G1408" s="150">
        <v>6.5000000000000006E-3</v>
      </c>
      <c r="H1408" s="150">
        <v>4.9500000000000002E-2</v>
      </c>
      <c r="I1408" s="149">
        <v>7.1132437848999999</v>
      </c>
      <c r="J1408" s="111">
        <v>41211</v>
      </c>
      <c r="K1408" s="111">
        <v>41211</v>
      </c>
      <c r="L1408" s="111">
        <v>42459</v>
      </c>
      <c r="M1408" s="111">
        <v>43464</v>
      </c>
      <c r="N1408" t="s">
        <v>12111</v>
      </c>
      <c r="O1408" t="s">
        <v>16237</v>
      </c>
      <c r="P1408" t="s">
        <v>16238</v>
      </c>
    </row>
    <row r="1409" spans="1:16" x14ac:dyDescent="0.25">
      <c r="A1409" t="s">
        <v>48</v>
      </c>
      <c r="B1409" s="167" t="s">
        <v>12134</v>
      </c>
      <c r="C1409" s="167" t="s">
        <v>16239</v>
      </c>
      <c r="D1409" t="s">
        <v>12109</v>
      </c>
      <c r="E1409" t="s">
        <v>12074</v>
      </c>
      <c r="F1409" t="s">
        <v>28223</v>
      </c>
      <c r="G1409" s="150">
        <v>6.1999999999999998E-3</v>
      </c>
      <c r="H1409" s="150">
        <v>1.9799999999999998E-2</v>
      </c>
      <c r="I1409" s="149">
        <v>24.354090750000001</v>
      </c>
      <c r="J1409" s="111">
        <v>41534</v>
      </c>
      <c r="K1409" s="111">
        <v>41534</v>
      </c>
      <c r="L1409" s="111">
        <v>42333</v>
      </c>
      <c r="M1409" s="111">
        <v>43130</v>
      </c>
      <c r="N1409" t="s">
        <v>12111</v>
      </c>
      <c r="O1409" t="s">
        <v>16240</v>
      </c>
      <c r="P1409" t="s">
        <v>16241</v>
      </c>
    </row>
    <row r="1410" spans="1:16" x14ac:dyDescent="0.25">
      <c r="A1410" t="s">
        <v>48</v>
      </c>
      <c r="B1410" s="167" t="s">
        <v>12134</v>
      </c>
      <c r="C1410" s="167" t="s">
        <v>16242</v>
      </c>
      <c r="D1410" t="s">
        <v>12109</v>
      </c>
      <c r="E1410" t="s">
        <v>12074</v>
      </c>
      <c r="F1410" t="s">
        <v>28223</v>
      </c>
      <c r="G1410" s="150">
        <v>6.1600000000000002E-2</v>
      </c>
      <c r="H1410" s="150">
        <v>6.7199999999999996E-2</v>
      </c>
      <c r="I1410" s="149">
        <v>46.170666300000001</v>
      </c>
      <c r="J1410" s="111">
        <v>41669</v>
      </c>
      <c r="K1410" s="111">
        <v>41669</v>
      </c>
      <c r="L1410" s="111">
        <v>42551</v>
      </c>
      <c r="M1410" s="111">
        <v>43264</v>
      </c>
      <c r="N1410" t="s">
        <v>11802</v>
      </c>
      <c r="O1410" t="s">
        <v>16243</v>
      </c>
      <c r="P1410" t="s">
        <v>16244</v>
      </c>
    </row>
    <row r="1411" spans="1:16" x14ac:dyDescent="0.25">
      <c r="A1411" t="s">
        <v>48</v>
      </c>
      <c r="B1411" s="167" t="s">
        <v>16246</v>
      </c>
      <c r="C1411" s="167" t="s">
        <v>16245</v>
      </c>
      <c r="D1411" t="s">
        <v>12109</v>
      </c>
      <c r="E1411" t="s">
        <v>12074</v>
      </c>
      <c r="F1411" t="s">
        <v>28223</v>
      </c>
      <c r="G1411" s="150">
        <v>0.20329999999999998</v>
      </c>
      <c r="H1411" s="150">
        <v>0.22399999999999998</v>
      </c>
      <c r="I1411" s="149">
        <v>4.0086408923999999</v>
      </c>
      <c r="J1411" s="111">
        <v>41226</v>
      </c>
      <c r="K1411" s="111">
        <v>41226</v>
      </c>
      <c r="L1411" s="111">
        <v>42149</v>
      </c>
      <c r="M1411" s="111">
        <v>43250</v>
      </c>
      <c r="N1411" t="s">
        <v>12111</v>
      </c>
      <c r="O1411" t="s">
        <v>16247</v>
      </c>
      <c r="P1411" t="s">
        <v>16248</v>
      </c>
    </row>
    <row r="1412" spans="1:16" x14ac:dyDescent="0.25">
      <c r="A1412" t="s">
        <v>47</v>
      </c>
      <c r="B1412" s="167" t="s">
        <v>16250</v>
      </c>
      <c r="C1412" s="167" t="s">
        <v>16249</v>
      </c>
      <c r="D1412" t="s">
        <v>12109</v>
      </c>
      <c r="E1412" t="s">
        <v>12074</v>
      </c>
      <c r="F1412" t="s">
        <v>28223</v>
      </c>
      <c r="G1412" s="150">
        <v>0.8095</v>
      </c>
      <c r="H1412" s="150">
        <v>0.84089999999999998</v>
      </c>
      <c r="I1412" s="149">
        <v>26.550405712700002</v>
      </c>
      <c r="J1412" s="111">
        <v>41061</v>
      </c>
      <c r="K1412" s="111">
        <v>41061</v>
      </c>
      <c r="L1412" s="111">
        <v>42247</v>
      </c>
      <c r="M1412" s="111">
        <v>43130</v>
      </c>
      <c r="N1412" t="s">
        <v>12111</v>
      </c>
      <c r="O1412" t="s">
        <v>16251</v>
      </c>
      <c r="P1412" t="s">
        <v>16252</v>
      </c>
    </row>
    <row r="1413" spans="1:16" x14ac:dyDescent="0.25">
      <c r="A1413" t="s">
        <v>53</v>
      </c>
      <c r="B1413" s="167" t="s">
        <v>16254</v>
      </c>
      <c r="C1413" s="167" t="s">
        <v>16253</v>
      </c>
      <c r="D1413" t="s">
        <v>16023</v>
      </c>
      <c r="E1413" t="s">
        <v>13738</v>
      </c>
      <c r="F1413" t="s">
        <v>28223</v>
      </c>
      <c r="G1413" s="150">
        <v>0.61950000000000005</v>
      </c>
      <c r="H1413" s="150">
        <v>0.78390000000000004</v>
      </c>
      <c r="I1413" s="149">
        <v>2.5372820100000002</v>
      </c>
      <c r="J1413" s="111">
        <v>41365</v>
      </c>
      <c r="K1413" s="111">
        <v>41365</v>
      </c>
      <c r="L1413" s="111">
        <v>41905</v>
      </c>
      <c r="M1413" s="111">
        <v>43281</v>
      </c>
      <c r="N1413" t="s">
        <v>12111</v>
      </c>
      <c r="O1413" t="s">
        <v>16255</v>
      </c>
      <c r="P1413" t="s">
        <v>16256</v>
      </c>
    </row>
    <row r="1414" spans="1:16" x14ac:dyDescent="0.25">
      <c r="A1414" t="s">
        <v>47</v>
      </c>
      <c r="B1414" s="167" t="s">
        <v>14941</v>
      </c>
      <c r="C1414" s="167" t="s">
        <v>16257</v>
      </c>
      <c r="D1414" t="s">
        <v>12109</v>
      </c>
      <c r="E1414" t="s">
        <v>12074</v>
      </c>
      <c r="F1414" t="s">
        <v>28224</v>
      </c>
      <c r="G1414" s="150">
        <v>0.14429999999999998</v>
      </c>
      <c r="H1414" s="150">
        <v>0.18030000000000002</v>
      </c>
      <c r="I1414" s="149">
        <v>1.1545186999999999</v>
      </c>
      <c r="J1414" s="111">
        <v>41513</v>
      </c>
      <c r="K1414" s="111">
        <v>41513</v>
      </c>
      <c r="L1414" s="111">
        <v>42160</v>
      </c>
      <c r="M1414" s="111">
        <v>43129</v>
      </c>
      <c r="N1414" t="s">
        <v>12111</v>
      </c>
      <c r="O1414" t="s">
        <v>15931</v>
      </c>
      <c r="P1414" t="s">
        <v>16258</v>
      </c>
    </row>
    <row r="1415" spans="1:16" x14ac:dyDescent="0.25">
      <c r="A1415" t="s">
        <v>46</v>
      </c>
      <c r="B1415" s="167" t="s">
        <v>12067</v>
      </c>
      <c r="C1415" s="167" t="s">
        <v>16259</v>
      </c>
      <c r="D1415" t="s">
        <v>12109</v>
      </c>
      <c r="E1415" t="s">
        <v>12074</v>
      </c>
      <c r="F1415" t="s">
        <v>28223</v>
      </c>
      <c r="G1415" s="150">
        <v>0.21879999999999999</v>
      </c>
      <c r="H1415" s="150">
        <v>0.27949999999999997</v>
      </c>
      <c r="I1415" s="149">
        <v>105.8989</v>
      </c>
      <c r="J1415" s="111">
        <v>41158</v>
      </c>
      <c r="K1415" s="111">
        <v>41158</v>
      </c>
      <c r="L1415" s="111">
        <v>42154</v>
      </c>
      <c r="M1415" s="111">
        <v>43129</v>
      </c>
      <c r="N1415" t="s">
        <v>11802</v>
      </c>
      <c r="O1415" t="s">
        <v>16260</v>
      </c>
      <c r="P1415" t="s">
        <v>16261</v>
      </c>
    </row>
    <row r="1416" spans="1:16" x14ac:dyDescent="0.25">
      <c r="A1416" t="s">
        <v>68</v>
      </c>
      <c r="B1416" s="167" t="s">
        <v>12774</v>
      </c>
      <c r="C1416" s="167" t="s">
        <v>16262</v>
      </c>
      <c r="D1416" t="s">
        <v>12109</v>
      </c>
      <c r="E1416" t="s">
        <v>12074</v>
      </c>
      <c r="F1416" t="s">
        <v>28223</v>
      </c>
      <c r="G1416" s="150">
        <v>0.69189999999999996</v>
      </c>
      <c r="H1416" s="150">
        <v>0.55530000000000002</v>
      </c>
      <c r="I1416" s="149">
        <v>0.78920000000000001</v>
      </c>
      <c r="J1416" s="111">
        <v>41494</v>
      </c>
      <c r="K1416" s="111">
        <v>41494</v>
      </c>
      <c r="L1416" s="111">
        <v>42735</v>
      </c>
      <c r="M1416" s="111">
        <v>43129</v>
      </c>
      <c r="N1416" t="s">
        <v>12111</v>
      </c>
      <c r="O1416" t="s">
        <v>16263</v>
      </c>
      <c r="P1416" t="s">
        <v>16264</v>
      </c>
    </row>
    <row r="1417" spans="1:16" x14ac:dyDescent="0.25">
      <c r="A1417" t="s">
        <v>65</v>
      </c>
      <c r="B1417" s="167" t="s">
        <v>16266</v>
      </c>
      <c r="C1417" s="167" t="s">
        <v>16265</v>
      </c>
      <c r="D1417" t="s">
        <v>12109</v>
      </c>
      <c r="E1417" t="s">
        <v>12074</v>
      </c>
      <c r="F1417" t="s">
        <v>1954</v>
      </c>
      <c r="G1417" s="150">
        <v>0.02</v>
      </c>
      <c r="H1417" s="150">
        <v>0.39159999999999995</v>
      </c>
      <c r="I1417" s="149">
        <v>0.1266602</v>
      </c>
      <c r="J1417" s="111">
        <v>40816</v>
      </c>
      <c r="K1417" s="111">
        <v>41795</v>
      </c>
      <c r="L1417" s="111">
        <v>40998</v>
      </c>
      <c r="M1417" s="111">
        <v>43129</v>
      </c>
      <c r="N1417" t="s">
        <v>12111</v>
      </c>
      <c r="O1417" t="s">
        <v>16267</v>
      </c>
      <c r="P1417" t="s">
        <v>16268</v>
      </c>
    </row>
    <row r="1418" spans="1:16" x14ac:dyDescent="0.25">
      <c r="A1418" t="s">
        <v>53</v>
      </c>
      <c r="B1418" s="167" t="s">
        <v>16270</v>
      </c>
      <c r="C1418" s="167" t="s">
        <v>16269</v>
      </c>
      <c r="D1418" t="s">
        <v>16023</v>
      </c>
      <c r="E1418" t="s">
        <v>13738</v>
      </c>
      <c r="F1418" t="s">
        <v>28223</v>
      </c>
      <c r="G1418" s="150">
        <v>7.8E-2</v>
      </c>
      <c r="H1418" s="150">
        <v>0.26019999999999999</v>
      </c>
      <c r="I1418" s="149">
        <v>2.1688035499999998</v>
      </c>
      <c r="J1418" s="111">
        <v>41634</v>
      </c>
      <c r="K1418" s="111">
        <v>41634</v>
      </c>
      <c r="L1418" s="111">
        <v>42174</v>
      </c>
      <c r="M1418" s="111">
        <v>43464</v>
      </c>
      <c r="N1418" t="s">
        <v>12111</v>
      </c>
      <c r="O1418" t="s">
        <v>16271</v>
      </c>
      <c r="P1418" t="s">
        <v>16272</v>
      </c>
    </row>
    <row r="1419" spans="1:16" x14ac:dyDescent="0.25">
      <c r="A1419" t="s">
        <v>61</v>
      </c>
      <c r="B1419" s="167" t="s">
        <v>16067</v>
      </c>
      <c r="C1419" s="167" t="s">
        <v>16273</v>
      </c>
      <c r="D1419" t="s">
        <v>12109</v>
      </c>
      <c r="E1419" t="s">
        <v>12074</v>
      </c>
      <c r="F1419" t="s">
        <v>28223</v>
      </c>
      <c r="G1419" s="150">
        <v>0.72239999999999993</v>
      </c>
      <c r="H1419" s="150">
        <v>0.71069999999999989</v>
      </c>
      <c r="I1419" s="149">
        <v>1.10432</v>
      </c>
      <c r="J1419" s="111">
        <v>40846</v>
      </c>
      <c r="K1419" s="111">
        <v>41561</v>
      </c>
      <c r="L1419" s="111">
        <v>41233</v>
      </c>
      <c r="M1419" s="111">
        <v>43129</v>
      </c>
      <c r="N1419" t="s">
        <v>12111</v>
      </c>
      <c r="O1419" t="s">
        <v>16274</v>
      </c>
      <c r="P1419" t="s">
        <v>16275</v>
      </c>
    </row>
    <row r="1420" spans="1:16" x14ac:dyDescent="0.25">
      <c r="A1420" t="s">
        <v>61</v>
      </c>
      <c r="B1420" s="167" t="s">
        <v>14199</v>
      </c>
      <c r="C1420" s="167" t="s">
        <v>16276</v>
      </c>
      <c r="D1420" t="s">
        <v>12109</v>
      </c>
      <c r="E1420" t="s">
        <v>12074</v>
      </c>
      <c r="F1420" t="s">
        <v>28223</v>
      </c>
      <c r="G1420" s="150">
        <v>7.2900000000000006E-2</v>
      </c>
      <c r="H1420" s="150">
        <v>7.2000000000000008E-2</v>
      </c>
      <c r="I1420" s="149">
        <v>0.95941107999999997</v>
      </c>
      <c r="J1420" s="111">
        <v>40892</v>
      </c>
      <c r="K1420" s="111">
        <v>41883</v>
      </c>
      <c r="L1420" s="111">
        <v>41213</v>
      </c>
      <c r="M1420" s="111">
        <v>43129</v>
      </c>
      <c r="N1420" t="s">
        <v>12111</v>
      </c>
      <c r="O1420" t="s">
        <v>16277</v>
      </c>
      <c r="P1420" t="s">
        <v>16278</v>
      </c>
    </row>
    <row r="1421" spans="1:16" x14ac:dyDescent="0.25">
      <c r="A1421" t="s">
        <v>59</v>
      </c>
      <c r="B1421" s="167" t="s">
        <v>14555</v>
      </c>
      <c r="C1421" s="167" t="s">
        <v>16279</v>
      </c>
      <c r="D1421" t="s">
        <v>12109</v>
      </c>
      <c r="E1421" t="s">
        <v>12074</v>
      </c>
      <c r="F1421" t="s">
        <v>28223</v>
      </c>
      <c r="G1421" s="150">
        <v>0.93299999999999994</v>
      </c>
      <c r="H1421" s="150">
        <v>0.55770000000000008</v>
      </c>
      <c r="I1421" s="149">
        <v>1.9709000000000001</v>
      </c>
      <c r="J1421" s="111">
        <v>40816</v>
      </c>
      <c r="K1421" s="111">
        <v>41463</v>
      </c>
      <c r="L1421" s="111">
        <v>41180</v>
      </c>
      <c r="M1421" s="111">
        <v>43134</v>
      </c>
      <c r="N1421" t="s">
        <v>12111</v>
      </c>
      <c r="O1421" t="s">
        <v>14559</v>
      </c>
      <c r="P1421" t="s">
        <v>16280</v>
      </c>
    </row>
    <row r="1422" spans="1:16" ht="30" x14ac:dyDescent="0.25">
      <c r="A1422" t="s">
        <v>58</v>
      </c>
      <c r="B1422" s="167" t="s">
        <v>16282</v>
      </c>
      <c r="C1422" s="167" t="s">
        <v>16281</v>
      </c>
      <c r="D1422" t="s">
        <v>12109</v>
      </c>
      <c r="E1422" t="s">
        <v>12074</v>
      </c>
      <c r="F1422" t="s">
        <v>28223</v>
      </c>
      <c r="G1422" s="150">
        <v>0.72599999999999998</v>
      </c>
      <c r="H1422" s="150">
        <v>0.98980000000000001</v>
      </c>
      <c r="I1422" s="149">
        <v>5.1131915474999996</v>
      </c>
      <c r="J1422" s="111">
        <v>41218</v>
      </c>
      <c r="K1422" s="111">
        <v>41218</v>
      </c>
      <c r="L1422" s="111">
        <v>42735</v>
      </c>
      <c r="M1422" s="111">
        <v>43130</v>
      </c>
      <c r="N1422" t="s">
        <v>11802</v>
      </c>
      <c r="O1422" t="s">
        <v>16283</v>
      </c>
      <c r="P1422" t="s">
        <v>16284</v>
      </c>
    </row>
    <row r="1423" spans="1:16" x14ac:dyDescent="0.25">
      <c r="A1423" t="s">
        <v>58</v>
      </c>
      <c r="B1423" s="167" t="s">
        <v>14884</v>
      </c>
      <c r="C1423" s="167" t="s">
        <v>16285</v>
      </c>
      <c r="D1423" t="s">
        <v>12109</v>
      </c>
      <c r="E1423" t="s">
        <v>12074</v>
      </c>
      <c r="F1423" t="s">
        <v>28223</v>
      </c>
      <c r="G1423" s="150">
        <v>0.49979999999999997</v>
      </c>
      <c r="H1423" s="150">
        <v>0.49459999999999998</v>
      </c>
      <c r="I1423" s="149">
        <v>2.5143810000000002</v>
      </c>
      <c r="J1423" s="111">
        <v>42245</v>
      </c>
      <c r="K1423" s="111">
        <v>42311</v>
      </c>
      <c r="L1423" s="111">
        <v>42338</v>
      </c>
      <c r="M1423" s="111">
        <v>43204</v>
      </c>
      <c r="N1423" t="s">
        <v>12111</v>
      </c>
      <c r="O1423" t="s">
        <v>16286</v>
      </c>
      <c r="P1423" t="s">
        <v>16287</v>
      </c>
    </row>
    <row r="1424" spans="1:16" x14ac:dyDescent="0.25">
      <c r="A1424" t="s">
        <v>53</v>
      </c>
      <c r="B1424" s="167" t="s">
        <v>14496</v>
      </c>
      <c r="C1424" s="167" t="s">
        <v>16288</v>
      </c>
      <c r="D1424" t="s">
        <v>16023</v>
      </c>
      <c r="E1424" t="s">
        <v>13738</v>
      </c>
      <c r="F1424" t="s">
        <v>28224</v>
      </c>
      <c r="G1424" s="150">
        <v>0.52290000000000003</v>
      </c>
      <c r="H1424" s="150">
        <v>0.95</v>
      </c>
      <c r="I1424" s="149">
        <v>2.2039</v>
      </c>
      <c r="J1424" s="111">
        <v>41628</v>
      </c>
      <c r="K1424" s="111">
        <v>41628</v>
      </c>
      <c r="L1424" s="111">
        <v>42168</v>
      </c>
      <c r="M1424" s="111">
        <v>43465</v>
      </c>
      <c r="N1424" t="s">
        <v>12111</v>
      </c>
      <c r="O1424" t="s">
        <v>16289</v>
      </c>
      <c r="P1424" t="s">
        <v>16290</v>
      </c>
    </row>
    <row r="1425" spans="1:16" x14ac:dyDescent="0.25">
      <c r="A1425" t="s">
        <v>53</v>
      </c>
      <c r="B1425" s="167" t="s">
        <v>16292</v>
      </c>
      <c r="C1425" s="167" t="s">
        <v>16291</v>
      </c>
      <c r="D1425" t="s">
        <v>16023</v>
      </c>
      <c r="E1425" t="s">
        <v>13738</v>
      </c>
      <c r="F1425" t="s">
        <v>28224</v>
      </c>
      <c r="G1425" s="150">
        <v>0.58960000000000001</v>
      </c>
      <c r="H1425" s="150">
        <v>0.9</v>
      </c>
      <c r="I1425" s="149">
        <v>2.7602509400000002</v>
      </c>
      <c r="J1425" s="111">
        <v>41219</v>
      </c>
      <c r="K1425" s="111">
        <v>41219</v>
      </c>
      <c r="L1425" s="111">
        <v>41759</v>
      </c>
      <c r="M1425" s="111">
        <v>43465</v>
      </c>
      <c r="N1425" t="s">
        <v>12111</v>
      </c>
      <c r="O1425" t="s">
        <v>16293</v>
      </c>
      <c r="P1425" t="s">
        <v>16294</v>
      </c>
    </row>
    <row r="1426" spans="1:16" x14ac:dyDescent="0.25">
      <c r="A1426" t="s">
        <v>58</v>
      </c>
      <c r="B1426" s="167" t="s">
        <v>12020</v>
      </c>
      <c r="C1426" s="167" t="s">
        <v>16295</v>
      </c>
      <c r="D1426" t="s">
        <v>12109</v>
      </c>
      <c r="E1426" t="s">
        <v>12074</v>
      </c>
      <c r="F1426" t="s">
        <v>28223</v>
      </c>
      <c r="G1426" s="150">
        <v>0.60309999999999997</v>
      </c>
      <c r="H1426" s="150">
        <v>0.59520000000000006</v>
      </c>
      <c r="I1426" s="149">
        <v>0.42298184770000002</v>
      </c>
      <c r="J1426" s="111">
        <v>41218</v>
      </c>
      <c r="K1426" s="111">
        <v>41218</v>
      </c>
      <c r="L1426" s="111">
        <v>42824</v>
      </c>
      <c r="M1426" s="111">
        <v>43129</v>
      </c>
      <c r="N1426" t="s">
        <v>11802</v>
      </c>
      <c r="O1426" t="s">
        <v>16296</v>
      </c>
      <c r="P1426" t="s">
        <v>16297</v>
      </c>
    </row>
    <row r="1427" spans="1:16" ht="30" x14ac:dyDescent="0.25">
      <c r="A1427" t="s">
        <v>57</v>
      </c>
      <c r="B1427" s="167" t="s">
        <v>14562</v>
      </c>
      <c r="C1427" s="167" t="s">
        <v>16298</v>
      </c>
      <c r="D1427" t="s">
        <v>12109</v>
      </c>
      <c r="E1427" t="s">
        <v>12074</v>
      </c>
      <c r="F1427" t="s">
        <v>28223</v>
      </c>
      <c r="G1427" s="150">
        <v>0.34340000000000004</v>
      </c>
      <c r="H1427" s="150">
        <v>0.66500000000000004</v>
      </c>
      <c r="I1427" s="149">
        <v>1.3327500000000001</v>
      </c>
      <c r="J1427" s="111">
        <v>40755</v>
      </c>
      <c r="K1427" s="111">
        <v>41643</v>
      </c>
      <c r="L1427" s="111">
        <v>41243</v>
      </c>
      <c r="M1427" s="111">
        <v>43129</v>
      </c>
      <c r="N1427" t="s">
        <v>12111</v>
      </c>
      <c r="O1427" t="s">
        <v>16299</v>
      </c>
      <c r="P1427" t="s">
        <v>16300</v>
      </c>
    </row>
    <row r="1428" spans="1:16" x14ac:dyDescent="0.25">
      <c r="A1428" t="s">
        <v>51</v>
      </c>
      <c r="B1428" s="167" t="s">
        <v>14004</v>
      </c>
      <c r="C1428" s="167" t="s">
        <v>16301</v>
      </c>
      <c r="D1428" t="s">
        <v>12109</v>
      </c>
      <c r="E1428" t="s">
        <v>12074</v>
      </c>
      <c r="F1428" t="s">
        <v>28224</v>
      </c>
      <c r="G1428" s="150">
        <v>0.75180000000000002</v>
      </c>
      <c r="H1428" s="150">
        <v>0.87390000000000001</v>
      </c>
      <c r="I1428" s="149">
        <v>0.22394508669999999</v>
      </c>
      <c r="J1428" s="111">
        <v>40939</v>
      </c>
      <c r="K1428" s="111">
        <v>41407</v>
      </c>
      <c r="L1428" s="111">
        <v>41305</v>
      </c>
      <c r="M1428" s="111">
        <v>43129</v>
      </c>
      <c r="N1428" t="s">
        <v>11802</v>
      </c>
      <c r="O1428" t="s">
        <v>16302</v>
      </c>
      <c r="P1428" t="s">
        <v>16303</v>
      </c>
    </row>
    <row r="1429" spans="1:16" x14ac:dyDescent="0.25">
      <c r="A1429" t="s">
        <v>51</v>
      </c>
      <c r="B1429" s="167" t="s">
        <v>12708</v>
      </c>
      <c r="C1429" s="167" t="s">
        <v>16304</v>
      </c>
      <c r="D1429" t="s">
        <v>12109</v>
      </c>
      <c r="E1429" t="s">
        <v>12074</v>
      </c>
      <c r="F1429" t="s">
        <v>28223</v>
      </c>
      <c r="G1429" s="150">
        <v>0.77629999999999999</v>
      </c>
      <c r="H1429" s="150">
        <v>0.98730000000000007</v>
      </c>
      <c r="I1429" s="149">
        <v>0.50212569009999997</v>
      </c>
      <c r="J1429" s="111">
        <v>40939</v>
      </c>
      <c r="K1429" s="111">
        <v>41404</v>
      </c>
      <c r="L1429" s="111">
        <v>41670</v>
      </c>
      <c r="M1429" s="111">
        <v>43129</v>
      </c>
      <c r="N1429" t="s">
        <v>11802</v>
      </c>
      <c r="O1429" t="s">
        <v>16305</v>
      </c>
      <c r="P1429" t="s">
        <v>14592</v>
      </c>
    </row>
    <row r="1430" spans="1:16" x14ac:dyDescent="0.25">
      <c r="A1430" t="s">
        <v>51</v>
      </c>
      <c r="B1430" s="167" t="s">
        <v>12090</v>
      </c>
      <c r="C1430" s="167" t="s">
        <v>16306</v>
      </c>
      <c r="D1430" t="s">
        <v>12109</v>
      </c>
      <c r="E1430" t="s">
        <v>12074</v>
      </c>
      <c r="F1430" t="s">
        <v>28223</v>
      </c>
      <c r="G1430" s="150">
        <v>0.90339999999999998</v>
      </c>
      <c r="H1430" s="150">
        <v>0.95510000000000006</v>
      </c>
      <c r="I1430" s="149">
        <v>0.57016131010000004</v>
      </c>
      <c r="J1430" s="111">
        <v>40939</v>
      </c>
      <c r="K1430" s="111">
        <v>41404</v>
      </c>
      <c r="L1430" s="111">
        <v>41305</v>
      </c>
      <c r="M1430" s="111">
        <v>43129</v>
      </c>
      <c r="N1430" t="s">
        <v>11802</v>
      </c>
      <c r="O1430" t="s">
        <v>16307</v>
      </c>
      <c r="P1430" t="s">
        <v>16308</v>
      </c>
    </row>
    <row r="1431" spans="1:16" x14ac:dyDescent="0.25">
      <c r="A1431" t="s">
        <v>47</v>
      </c>
      <c r="B1431" s="167" t="s">
        <v>14937</v>
      </c>
      <c r="C1431" s="167" t="s">
        <v>16309</v>
      </c>
      <c r="D1431" t="s">
        <v>12109</v>
      </c>
      <c r="E1431" t="s">
        <v>12074</v>
      </c>
      <c r="F1431" t="s">
        <v>28223</v>
      </c>
      <c r="G1431" s="150">
        <v>0.49609999999999999</v>
      </c>
      <c r="H1431" s="150">
        <v>0.63119999999999998</v>
      </c>
      <c r="I1431" s="149">
        <v>0.97119595000000003</v>
      </c>
      <c r="J1431" s="111">
        <v>40877</v>
      </c>
      <c r="K1431" s="111">
        <v>41940</v>
      </c>
      <c r="L1431" s="111">
        <v>41151</v>
      </c>
      <c r="M1431" s="111">
        <v>43129</v>
      </c>
      <c r="N1431" t="s">
        <v>12111</v>
      </c>
      <c r="O1431" t="s">
        <v>16310</v>
      </c>
      <c r="P1431" t="s">
        <v>16311</v>
      </c>
    </row>
    <row r="1432" spans="1:16" x14ac:dyDescent="0.25">
      <c r="A1432" t="s">
        <v>68</v>
      </c>
      <c r="B1432" s="167" t="s">
        <v>16313</v>
      </c>
      <c r="C1432" s="167" t="s">
        <v>16312</v>
      </c>
      <c r="D1432" t="s">
        <v>12109</v>
      </c>
      <c r="E1432" t="s">
        <v>12074</v>
      </c>
      <c r="F1432" t="s">
        <v>28223</v>
      </c>
      <c r="G1432" s="150">
        <v>0.18899999999999997</v>
      </c>
      <c r="H1432" s="150">
        <v>0.22600000000000001</v>
      </c>
      <c r="I1432" s="149">
        <v>2.1534706621200002</v>
      </c>
      <c r="J1432" s="111">
        <v>41576</v>
      </c>
      <c r="K1432" s="111">
        <v>41576</v>
      </c>
      <c r="L1432" s="111">
        <v>42308</v>
      </c>
      <c r="M1432" s="111">
        <v>43264</v>
      </c>
      <c r="N1432" t="s">
        <v>12111</v>
      </c>
      <c r="O1432" t="s">
        <v>16314</v>
      </c>
      <c r="P1432" t="s">
        <v>16315</v>
      </c>
    </row>
    <row r="1433" spans="1:16" x14ac:dyDescent="0.25">
      <c r="A1433" t="s">
        <v>54</v>
      </c>
      <c r="B1433" s="167" t="s">
        <v>14044</v>
      </c>
      <c r="C1433" s="167" t="s">
        <v>16316</v>
      </c>
      <c r="D1433" t="s">
        <v>16023</v>
      </c>
      <c r="E1433" t="s">
        <v>13738</v>
      </c>
      <c r="F1433" t="s">
        <v>28224</v>
      </c>
      <c r="G1433" s="150">
        <v>0.54</v>
      </c>
      <c r="H1433" s="150">
        <v>0.56940000000000002</v>
      </c>
      <c r="I1433" s="149">
        <v>4.3676234100000002</v>
      </c>
      <c r="J1433" s="111">
        <v>41162</v>
      </c>
      <c r="K1433" s="111">
        <v>41162</v>
      </c>
      <c r="L1433" s="111">
        <v>41702</v>
      </c>
      <c r="M1433" s="111">
        <v>43464</v>
      </c>
      <c r="N1433" t="s">
        <v>12111</v>
      </c>
      <c r="O1433" t="s">
        <v>16317</v>
      </c>
      <c r="P1433" t="s">
        <v>16318</v>
      </c>
    </row>
    <row r="1434" spans="1:16" x14ac:dyDescent="0.25">
      <c r="A1434" t="s">
        <v>54</v>
      </c>
      <c r="B1434" s="167" t="s">
        <v>14044</v>
      </c>
      <c r="C1434" s="167" t="s">
        <v>16316</v>
      </c>
      <c r="D1434" t="s">
        <v>16023</v>
      </c>
      <c r="E1434" t="s">
        <v>13738</v>
      </c>
      <c r="F1434" t="s">
        <v>28224</v>
      </c>
      <c r="G1434" s="150">
        <v>0.33</v>
      </c>
      <c r="H1434" s="150">
        <v>0.51629999999999998</v>
      </c>
      <c r="I1434" s="149">
        <v>3.91142565</v>
      </c>
      <c r="J1434" s="111">
        <v>41162</v>
      </c>
      <c r="K1434" s="111">
        <v>41162</v>
      </c>
      <c r="L1434" s="111">
        <v>41702</v>
      </c>
      <c r="M1434" s="111">
        <v>43464</v>
      </c>
      <c r="N1434" t="s">
        <v>12111</v>
      </c>
      <c r="O1434" t="s">
        <v>16319</v>
      </c>
      <c r="P1434" t="s">
        <v>16320</v>
      </c>
    </row>
    <row r="1435" spans="1:16" x14ac:dyDescent="0.25">
      <c r="A1435" t="s">
        <v>67</v>
      </c>
      <c r="B1435" s="167" t="s">
        <v>16322</v>
      </c>
      <c r="C1435" s="167" t="s">
        <v>16321</v>
      </c>
      <c r="D1435" t="s">
        <v>12109</v>
      </c>
      <c r="E1435" t="s">
        <v>12074</v>
      </c>
      <c r="F1435" t="s">
        <v>28225</v>
      </c>
      <c r="G1435" s="150">
        <v>0.22889999999999999</v>
      </c>
      <c r="H1435" s="150">
        <v>4.7E-2</v>
      </c>
      <c r="I1435" s="149">
        <v>4.8481339999999999</v>
      </c>
      <c r="J1435" s="111">
        <v>41548</v>
      </c>
      <c r="K1435" s="111">
        <v>41548</v>
      </c>
      <c r="L1435" s="111">
        <v>42369</v>
      </c>
      <c r="M1435" s="111">
        <v>43130</v>
      </c>
      <c r="N1435" t="s">
        <v>12111</v>
      </c>
      <c r="O1435" t="s">
        <v>16323</v>
      </c>
      <c r="P1435" t="s">
        <v>16324</v>
      </c>
    </row>
    <row r="1436" spans="1:16" x14ac:dyDescent="0.25">
      <c r="A1436" t="s">
        <v>66</v>
      </c>
      <c r="B1436" s="167" t="s">
        <v>12141</v>
      </c>
      <c r="C1436" s="167" t="s">
        <v>16325</v>
      </c>
      <c r="D1436" t="s">
        <v>12109</v>
      </c>
      <c r="E1436" t="s">
        <v>12074</v>
      </c>
      <c r="F1436" t="s">
        <v>28224</v>
      </c>
      <c r="G1436" s="150">
        <v>0.56969999999999998</v>
      </c>
      <c r="H1436" s="150">
        <v>0.65890000000000004</v>
      </c>
      <c r="I1436" s="149">
        <v>3.2781263630500002</v>
      </c>
      <c r="J1436" s="111">
        <v>41086</v>
      </c>
      <c r="K1436" s="111">
        <v>41086</v>
      </c>
      <c r="L1436" s="111">
        <v>42368</v>
      </c>
      <c r="M1436" s="111">
        <v>43130</v>
      </c>
      <c r="N1436" t="s">
        <v>12111</v>
      </c>
      <c r="O1436" t="s">
        <v>16326</v>
      </c>
      <c r="P1436" t="s">
        <v>16327</v>
      </c>
    </row>
    <row r="1437" spans="1:16" x14ac:dyDescent="0.25">
      <c r="A1437" t="s">
        <v>66</v>
      </c>
      <c r="B1437" s="167" t="s">
        <v>16329</v>
      </c>
      <c r="C1437" s="167" t="s">
        <v>16328</v>
      </c>
      <c r="D1437" t="s">
        <v>12109</v>
      </c>
      <c r="E1437" t="s">
        <v>12074</v>
      </c>
      <c r="F1437" t="s">
        <v>28223</v>
      </c>
      <c r="G1437" s="150">
        <v>0.71430000000000005</v>
      </c>
      <c r="H1437" s="150">
        <v>0.83299999999999996</v>
      </c>
      <c r="I1437" s="149">
        <v>1.32497476855</v>
      </c>
      <c r="J1437" s="111">
        <v>41054</v>
      </c>
      <c r="K1437" s="111">
        <v>41054</v>
      </c>
      <c r="L1437" s="111">
        <v>42369</v>
      </c>
      <c r="M1437" s="111">
        <v>43129</v>
      </c>
      <c r="N1437" t="s">
        <v>12111</v>
      </c>
      <c r="O1437" t="s">
        <v>16330</v>
      </c>
      <c r="P1437" t="s">
        <v>16331</v>
      </c>
    </row>
    <row r="1438" spans="1:16" x14ac:dyDescent="0.25">
      <c r="A1438" t="s">
        <v>55</v>
      </c>
      <c r="B1438" s="167" t="s">
        <v>12267</v>
      </c>
      <c r="C1438" s="167" t="s">
        <v>16332</v>
      </c>
      <c r="D1438" t="s">
        <v>16023</v>
      </c>
      <c r="E1438" t="s">
        <v>13738</v>
      </c>
      <c r="F1438" t="s">
        <v>28224</v>
      </c>
      <c r="G1438" s="150">
        <v>0.8</v>
      </c>
      <c r="H1438" s="150">
        <v>1</v>
      </c>
      <c r="I1438" s="149">
        <v>3.5225753100000001</v>
      </c>
      <c r="J1438" s="111">
        <v>41236</v>
      </c>
      <c r="K1438" s="111">
        <v>41236</v>
      </c>
      <c r="L1438" s="111">
        <v>41776</v>
      </c>
      <c r="M1438" s="111">
        <v>43373</v>
      </c>
      <c r="N1438" t="s">
        <v>12111</v>
      </c>
      <c r="O1438" t="s">
        <v>16333</v>
      </c>
      <c r="P1438" t="s">
        <v>16334</v>
      </c>
    </row>
    <row r="1439" spans="1:16" x14ac:dyDescent="0.25">
      <c r="A1439" t="s">
        <v>66</v>
      </c>
      <c r="B1439" s="167" t="s">
        <v>16336</v>
      </c>
      <c r="C1439" s="167" t="s">
        <v>16335</v>
      </c>
      <c r="D1439" t="s">
        <v>12109</v>
      </c>
      <c r="E1439" t="s">
        <v>12074</v>
      </c>
      <c r="F1439" t="s">
        <v>28225</v>
      </c>
      <c r="G1439" s="150">
        <v>0.92209999999999992</v>
      </c>
      <c r="H1439" s="150">
        <v>0.86060000000000003</v>
      </c>
      <c r="I1439" s="149">
        <v>4.0947945678900002</v>
      </c>
      <c r="J1439" s="111">
        <v>41086</v>
      </c>
      <c r="K1439" s="111">
        <v>41086</v>
      </c>
      <c r="L1439" s="111">
        <v>42248</v>
      </c>
      <c r="M1439" s="111">
        <v>43139</v>
      </c>
      <c r="N1439" t="s">
        <v>12111</v>
      </c>
      <c r="O1439" t="s">
        <v>16337</v>
      </c>
      <c r="P1439" t="s">
        <v>16338</v>
      </c>
    </row>
    <row r="1440" spans="1:16" x14ac:dyDescent="0.25">
      <c r="A1440" t="s">
        <v>56</v>
      </c>
      <c r="B1440" s="167" t="s">
        <v>14018</v>
      </c>
      <c r="C1440" s="167" t="s">
        <v>16339</v>
      </c>
      <c r="D1440" t="s">
        <v>16023</v>
      </c>
      <c r="E1440" t="s">
        <v>13738</v>
      </c>
      <c r="F1440" t="s">
        <v>28225</v>
      </c>
      <c r="G1440" s="150">
        <v>0.51</v>
      </c>
      <c r="H1440" s="150">
        <v>0.80090000000000006</v>
      </c>
      <c r="I1440" s="149">
        <v>2.7080198900000001</v>
      </c>
      <c r="J1440" s="111">
        <v>41158</v>
      </c>
      <c r="K1440" s="111">
        <v>41158</v>
      </c>
      <c r="L1440" s="111">
        <v>41698</v>
      </c>
      <c r="M1440" s="111">
        <v>43465</v>
      </c>
      <c r="N1440" t="s">
        <v>12111</v>
      </c>
      <c r="O1440" t="s">
        <v>16340</v>
      </c>
      <c r="P1440" t="s">
        <v>14582</v>
      </c>
    </row>
    <row r="1441" spans="1:16" x14ac:dyDescent="0.25">
      <c r="A1441" t="s">
        <v>66</v>
      </c>
      <c r="B1441" s="167" t="s">
        <v>16342</v>
      </c>
      <c r="C1441" s="167" t="s">
        <v>16341</v>
      </c>
      <c r="D1441" t="s">
        <v>12109</v>
      </c>
      <c r="E1441" t="s">
        <v>12074</v>
      </c>
      <c r="F1441" t="s">
        <v>28223</v>
      </c>
      <c r="G1441" s="150">
        <v>0.96709999999999996</v>
      </c>
      <c r="H1441" s="150">
        <v>0.95599999999999996</v>
      </c>
      <c r="I1441" s="149">
        <v>2.9250237008600002</v>
      </c>
      <c r="J1441" s="111">
        <v>41152</v>
      </c>
      <c r="K1441" s="111">
        <v>41152</v>
      </c>
      <c r="L1441" s="111">
        <v>42200</v>
      </c>
      <c r="M1441" s="111">
        <v>43110</v>
      </c>
      <c r="N1441" t="s">
        <v>12111</v>
      </c>
      <c r="O1441" t="s">
        <v>16343</v>
      </c>
      <c r="P1441" t="s">
        <v>16344</v>
      </c>
    </row>
    <row r="1442" spans="1:16" x14ac:dyDescent="0.25">
      <c r="A1442" t="s">
        <v>56</v>
      </c>
      <c r="B1442" s="167" t="s">
        <v>16346</v>
      </c>
      <c r="C1442" s="167" t="s">
        <v>16345</v>
      </c>
      <c r="D1442" t="s">
        <v>16023</v>
      </c>
      <c r="E1442" t="s">
        <v>13738</v>
      </c>
      <c r="F1442" t="s">
        <v>28224</v>
      </c>
      <c r="G1442" s="150">
        <v>0.59</v>
      </c>
      <c r="H1442" s="150">
        <v>0.9</v>
      </c>
      <c r="I1442" s="149">
        <v>3.2280279799999998</v>
      </c>
      <c r="J1442" s="111">
        <v>41499</v>
      </c>
      <c r="K1442" s="111">
        <v>41499</v>
      </c>
      <c r="L1442" s="111">
        <v>42039</v>
      </c>
      <c r="M1442" s="111">
        <v>43465</v>
      </c>
      <c r="N1442" t="s">
        <v>12111</v>
      </c>
      <c r="O1442" t="s">
        <v>16347</v>
      </c>
      <c r="P1442" t="s">
        <v>16348</v>
      </c>
    </row>
    <row r="1443" spans="1:16" x14ac:dyDescent="0.25">
      <c r="A1443" t="s">
        <v>56</v>
      </c>
      <c r="B1443" s="167" t="s">
        <v>14400</v>
      </c>
      <c r="C1443" s="167" t="s">
        <v>16349</v>
      </c>
      <c r="D1443" t="s">
        <v>16023</v>
      </c>
      <c r="E1443" t="s">
        <v>13738</v>
      </c>
      <c r="F1443" t="s">
        <v>28224</v>
      </c>
      <c r="G1443" s="150">
        <v>0.19</v>
      </c>
      <c r="H1443" s="150">
        <v>0.74080000000000001</v>
      </c>
      <c r="I1443" s="149">
        <v>2.0920014400000002</v>
      </c>
      <c r="J1443" s="111">
        <v>41150</v>
      </c>
      <c r="K1443" s="111">
        <v>41150</v>
      </c>
      <c r="L1443" s="111">
        <v>41690</v>
      </c>
      <c r="M1443" s="111">
        <v>43464</v>
      </c>
      <c r="N1443" t="s">
        <v>12111</v>
      </c>
      <c r="O1443" t="s">
        <v>16350</v>
      </c>
      <c r="P1443" t="s">
        <v>16351</v>
      </c>
    </row>
    <row r="1444" spans="1:16" x14ac:dyDescent="0.25">
      <c r="A1444" t="s">
        <v>66</v>
      </c>
      <c r="B1444" s="167" t="s">
        <v>16353</v>
      </c>
      <c r="C1444" s="167" t="s">
        <v>16352</v>
      </c>
      <c r="D1444" t="s">
        <v>12109</v>
      </c>
      <c r="E1444" t="s">
        <v>12074</v>
      </c>
      <c r="F1444" t="s">
        <v>28224</v>
      </c>
      <c r="G1444" s="150">
        <v>5.91E-2</v>
      </c>
      <c r="H1444" s="150">
        <v>6.6000000000000003E-2</v>
      </c>
      <c r="I1444" s="149">
        <v>3.5308105574000002</v>
      </c>
      <c r="J1444" s="111">
        <v>41261</v>
      </c>
      <c r="K1444" s="111">
        <v>41261</v>
      </c>
      <c r="L1444" s="111">
        <v>42368</v>
      </c>
      <c r="M1444" s="111">
        <v>43464</v>
      </c>
      <c r="N1444" t="s">
        <v>12111</v>
      </c>
      <c r="O1444" t="s">
        <v>16354</v>
      </c>
      <c r="P1444" t="s">
        <v>16355</v>
      </c>
    </row>
    <row r="1445" spans="1:16" x14ac:dyDescent="0.25">
      <c r="A1445" t="s">
        <v>56</v>
      </c>
      <c r="B1445" s="167" t="s">
        <v>16357</v>
      </c>
      <c r="C1445" s="167" t="s">
        <v>16356</v>
      </c>
      <c r="D1445" t="s">
        <v>16023</v>
      </c>
      <c r="E1445" t="s">
        <v>13738</v>
      </c>
      <c r="F1445" t="s">
        <v>28225</v>
      </c>
      <c r="G1445" s="150">
        <v>0.74</v>
      </c>
      <c r="H1445" s="150">
        <v>1</v>
      </c>
      <c r="I1445" s="149">
        <v>2.1870493199999999</v>
      </c>
      <c r="J1445" s="111">
        <v>41667</v>
      </c>
      <c r="K1445" s="111">
        <v>41667</v>
      </c>
      <c r="L1445" s="111">
        <v>42155</v>
      </c>
      <c r="M1445" s="111">
        <v>43373</v>
      </c>
      <c r="N1445" t="s">
        <v>12111</v>
      </c>
      <c r="O1445" t="s">
        <v>16358</v>
      </c>
      <c r="P1445" t="s">
        <v>16359</v>
      </c>
    </row>
    <row r="1446" spans="1:16" x14ac:dyDescent="0.25">
      <c r="A1446" t="s">
        <v>56</v>
      </c>
      <c r="B1446" s="167" t="s">
        <v>12886</v>
      </c>
      <c r="C1446" s="167" t="s">
        <v>16360</v>
      </c>
      <c r="D1446" t="s">
        <v>16023</v>
      </c>
      <c r="E1446" t="s">
        <v>13738</v>
      </c>
      <c r="F1446" t="s">
        <v>28224</v>
      </c>
      <c r="G1446" s="150">
        <v>0.35</v>
      </c>
      <c r="H1446" s="150">
        <v>0.45610000000000001</v>
      </c>
      <c r="I1446" s="149">
        <v>2.1199861000000002</v>
      </c>
      <c r="J1446" s="111">
        <v>41449</v>
      </c>
      <c r="K1446" s="111">
        <v>41449</v>
      </c>
      <c r="L1446" s="111">
        <v>41989</v>
      </c>
      <c r="M1446" s="111">
        <v>43464</v>
      </c>
      <c r="N1446" t="s">
        <v>12111</v>
      </c>
      <c r="O1446" t="s">
        <v>16361</v>
      </c>
      <c r="P1446" t="s">
        <v>16362</v>
      </c>
    </row>
    <row r="1447" spans="1:16" x14ac:dyDescent="0.25">
      <c r="A1447" t="s">
        <v>66</v>
      </c>
      <c r="B1447" s="167" t="s">
        <v>14722</v>
      </c>
      <c r="C1447" s="167" t="s">
        <v>16363</v>
      </c>
      <c r="D1447" t="s">
        <v>12109</v>
      </c>
      <c r="E1447" t="s">
        <v>12074</v>
      </c>
      <c r="F1447" t="s">
        <v>28223</v>
      </c>
      <c r="G1447" s="150">
        <v>0.2102</v>
      </c>
      <c r="H1447" s="150">
        <v>0.2235</v>
      </c>
      <c r="I1447" s="149">
        <v>8.2613547939800007</v>
      </c>
      <c r="J1447" s="111">
        <v>41232</v>
      </c>
      <c r="K1447" s="111">
        <v>41232</v>
      </c>
      <c r="L1447" s="111">
        <v>42140</v>
      </c>
      <c r="M1447" s="111">
        <v>43265</v>
      </c>
      <c r="N1447" t="s">
        <v>12111</v>
      </c>
      <c r="O1447" t="s">
        <v>16364</v>
      </c>
      <c r="P1447" t="s">
        <v>16365</v>
      </c>
    </row>
    <row r="1448" spans="1:16" x14ac:dyDescent="0.25">
      <c r="A1448" t="s">
        <v>66</v>
      </c>
      <c r="B1448" s="167" t="s">
        <v>16367</v>
      </c>
      <c r="C1448" s="167" t="s">
        <v>16366</v>
      </c>
      <c r="D1448" t="s">
        <v>12109</v>
      </c>
      <c r="E1448" t="s">
        <v>12074</v>
      </c>
      <c r="F1448" t="s">
        <v>28223</v>
      </c>
      <c r="G1448" s="150">
        <v>0.98670000000000002</v>
      </c>
      <c r="H1448" s="150">
        <v>0.98790000000000011</v>
      </c>
      <c r="I1448" s="149">
        <v>1.5202160945700001</v>
      </c>
      <c r="J1448" s="111">
        <v>40980</v>
      </c>
      <c r="K1448" s="111">
        <v>40980</v>
      </c>
      <c r="L1448" s="111">
        <v>42244</v>
      </c>
      <c r="M1448" s="111">
        <v>43156</v>
      </c>
      <c r="N1448" t="s">
        <v>12111</v>
      </c>
      <c r="O1448" t="s">
        <v>16368</v>
      </c>
      <c r="P1448" t="s">
        <v>16369</v>
      </c>
    </row>
    <row r="1449" spans="1:16" x14ac:dyDescent="0.25">
      <c r="A1449" t="s">
        <v>66</v>
      </c>
      <c r="B1449" s="167" t="s">
        <v>16371</v>
      </c>
      <c r="C1449" s="167" t="s">
        <v>16370</v>
      </c>
      <c r="D1449" t="s">
        <v>12109</v>
      </c>
      <c r="E1449" t="s">
        <v>12074</v>
      </c>
      <c r="F1449" t="s">
        <v>28224</v>
      </c>
      <c r="G1449" s="150">
        <v>0.68</v>
      </c>
      <c r="H1449" s="150">
        <v>0.67130000000000001</v>
      </c>
      <c r="I1449" s="149">
        <v>1.5919587829999999</v>
      </c>
      <c r="J1449" s="111">
        <v>41033</v>
      </c>
      <c r="K1449" s="111">
        <v>41033</v>
      </c>
      <c r="L1449" s="111">
        <v>42338</v>
      </c>
      <c r="M1449" s="111">
        <v>43281</v>
      </c>
      <c r="N1449" t="s">
        <v>12111</v>
      </c>
      <c r="O1449" t="s">
        <v>16372</v>
      </c>
      <c r="P1449" t="s">
        <v>16373</v>
      </c>
    </row>
    <row r="1450" spans="1:16" x14ac:dyDescent="0.25">
      <c r="A1450" t="s">
        <v>65</v>
      </c>
      <c r="B1450" s="167" t="s">
        <v>16375</v>
      </c>
      <c r="C1450" s="167" t="s">
        <v>16374</v>
      </c>
      <c r="D1450" t="s">
        <v>12109</v>
      </c>
      <c r="E1450" t="s">
        <v>12074</v>
      </c>
      <c r="F1450" t="s">
        <v>28223</v>
      </c>
      <c r="G1450" s="150">
        <v>0.82980000000000009</v>
      </c>
      <c r="H1450" s="150">
        <v>0.67830000000000001</v>
      </c>
      <c r="I1450" s="149">
        <v>0.17833161194</v>
      </c>
      <c r="J1450" s="111">
        <v>41101</v>
      </c>
      <c r="K1450" s="111">
        <v>41101</v>
      </c>
      <c r="L1450" s="111">
        <v>42369</v>
      </c>
      <c r="M1450" s="111">
        <v>43156</v>
      </c>
      <c r="N1450" t="s">
        <v>12111</v>
      </c>
      <c r="O1450" t="s">
        <v>16376</v>
      </c>
      <c r="P1450" t="s">
        <v>16377</v>
      </c>
    </row>
    <row r="1451" spans="1:16" x14ac:dyDescent="0.25">
      <c r="A1451" t="s">
        <v>65</v>
      </c>
      <c r="B1451" s="167" t="s">
        <v>16379</v>
      </c>
      <c r="C1451" s="167" t="s">
        <v>16378</v>
      </c>
      <c r="D1451" t="s">
        <v>12109</v>
      </c>
      <c r="E1451" t="s">
        <v>12074</v>
      </c>
      <c r="F1451" t="s">
        <v>28223</v>
      </c>
      <c r="G1451" s="150">
        <v>0.45640000000000003</v>
      </c>
      <c r="H1451" s="150">
        <v>0.38439999999999996</v>
      </c>
      <c r="I1451" s="149">
        <v>1.9408041</v>
      </c>
      <c r="J1451" s="111">
        <v>41821</v>
      </c>
      <c r="K1451" s="111">
        <v>41821</v>
      </c>
      <c r="L1451" s="111">
        <v>42297</v>
      </c>
      <c r="M1451" s="111">
        <v>43130</v>
      </c>
      <c r="N1451" t="s">
        <v>12111</v>
      </c>
      <c r="O1451" t="s">
        <v>16380</v>
      </c>
      <c r="P1451" t="s">
        <v>16381</v>
      </c>
    </row>
    <row r="1452" spans="1:16" x14ac:dyDescent="0.25">
      <c r="A1452" t="s">
        <v>65</v>
      </c>
      <c r="B1452" s="167" t="s">
        <v>16383</v>
      </c>
      <c r="C1452" s="167" t="s">
        <v>16382</v>
      </c>
      <c r="D1452" t="s">
        <v>12109</v>
      </c>
      <c r="E1452" t="s">
        <v>12074</v>
      </c>
      <c r="F1452" t="s">
        <v>28223</v>
      </c>
      <c r="G1452" s="150">
        <v>0.90639999999999998</v>
      </c>
      <c r="H1452" s="150">
        <v>0.88450000000000006</v>
      </c>
      <c r="I1452" s="149">
        <v>1.53216046238</v>
      </c>
      <c r="J1452" s="111">
        <v>41802</v>
      </c>
      <c r="K1452" s="111">
        <v>41802</v>
      </c>
      <c r="L1452" s="111">
        <v>42124</v>
      </c>
      <c r="M1452" s="111">
        <v>43129</v>
      </c>
      <c r="N1452" t="s">
        <v>12111</v>
      </c>
      <c r="O1452" t="s">
        <v>16384</v>
      </c>
      <c r="P1452" t="s">
        <v>16385</v>
      </c>
    </row>
    <row r="1453" spans="1:16" x14ac:dyDescent="0.25">
      <c r="A1453" t="s">
        <v>57</v>
      </c>
      <c r="B1453" s="167" t="s">
        <v>14562</v>
      </c>
      <c r="C1453" s="167" t="s">
        <v>16386</v>
      </c>
      <c r="D1453" t="s">
        <v>16023</v>
      </c>
      <c r="E1453" t="s">
        <v>13738</v>
      </c>
      <c r="F1453" t="s">
        <v>28224</v>
      </c>
      <c r="G1453" s="150">
        <v>0.55000000000000004</v>
      </c>
      <c r="H1453" s="150">
        <v>0.57069999999999999</v>
      </c>
      <c r="I1453" s="149">
        <v>1.9784745699999999</v>
      </c>
      <c r="J1453" s="111">
        <v>41625</v>
      </c>
      <c r="K1453" s="111">
        <v>41625</v>
      </c>
      <c r="L1453" s="111">
        <v>42155</v>
      </c>
      <c r="M1453" s="111">
        <v>43464</v>
      </c>
      <c r="N1453" t="s">
        <v>12111</v>
      </c>
      <c r="O1453" t="s">
        <v>16387</v>
      </c>
      <c r="P1453" t="s">
        <v>16388</v>
      </c>
    </row>
    <row r="1454" spans="1:16" x14ac:dyDescent="0.25">
      <c r="A1454" t="s">
        <v>57</v>
      </c>
      <c r="B1454" s="167" t="s">
        <v>16390</v>
      </c>
      <c r="C1454" s="167" t="s">
        <v>16389</v>
      </c>
      <c r="D1454" t="s">
        <v>16023</v>
      </c>
      <c r="E1454" t="s">
        <v>13738</v>
      </c>
      <c r="F1454" t="s">
        <v>28223</v>
      </c>
      <c r="G1454" s="150">
        <v>0.54</v>
      </c>
      <c r="H1454" s="150">
        <v>0.51080000000000003</v>
      </c>
      <c r="I1454" s="149">
        <v>2.0126357000000001</v>
      </c>
      <c r="J1454" s="111">
        <v>41404</v>
      </c>
      <c r="K1454" s="111">
        <v>41404</v>
      </c>
      <c r="L1454" s="111">
        <v>41944</v>
      </c>
      <c r="M1454" s="111">
        <v>43281</v>
      </c>
      <c r="N1454" t="s">
        <v>12111</v>
      </c>
      <c r="O1454" t="s">
        <v>16391</v>
      </c>
      <c r="P1454" t="s">
        <v>16392</v>
      </c>
    </row>
    <row r="1455" spans="1:16" x14ac:dyDescent="0.25">
      <c r="A1455" t="s">
        <v>65</v>
      </c>
      <c r="B1455" s="167" t="s">
        <v>16394</v>
      </c>
      <c r="C1455" s="167" t="s">
        <v>16393</v>
      </c>
      <c r="D1455" t="s">
        <v>12109</v>
      </c>
      <c r="E1455" t="s">
        <v>12074</v>
      </c>
      <c r="F1455" t="s">
        <v>28223</v>
      </c>
      <c r="G1455" s="150">
        <v>6.7699999999999996E-2</v>
      </c>
      <c r="H1455" s="150">
        <v>0.1164</v>
      </c>
      <c r="I1455" s="149">
        <v>2.52198520982</v>
      </c>
      <c r="J1455" s="111">
        <v>41153</v>
      </c>
      <c r="K1455" s="111">
        <v>41153</v>
      </c>
      <c r="L1455" s="111">
        <v>42369</v>
      </c>
      <c r="M1455" s="111">
        <v>43129</v>
      </c>
      <c r="N1455" t="s">
        <v>12111</v>
      </c>
      <c r="O1455" t="s">
        <v>16395</v>
      </c>
      <c r="P1455" t="s">
        <v>16396</v>
      </c>
    </row>
    <row r="1456" spans="1:16" x14ac:dyDescent="0.25">
      <c r="A1456" t="s">
        <v>58</v>
      </c>
      <c r="B1456" s="167" t="s">
        <v>14888</v>
      </c>
      <c r="C1456" s="167" t="s">
        <v>16397</v>
      </c>
      <c r="D1456" t="s">
        <v>16023</v>
      </c>
      <c r="E1456" t="s">
        <v>13738</v>
      </c>
      <c r="F1456" t="s">
        <v>28224</v>
      </c>
      <c r="G1456" s="150">
        <v>0.49</v>
      </c>
      <c r="H1456" s="150">
        <v>0.54280000000000006</v>
      </c>
      <c r="I1456" s="149">
        <v>2.1302544700000001</v>
      </c>
      <c r="J1456" s="111">
        <v>41456</v>
      </c>
      <c r="K1456" s="111">
        <v>41456</v>
      </c>
      <c r="L1456" s="111">
        <v>41996</v>
      </c>
      <c r="M1456" s="111">
        <v>43464</v>
      </c>
      <c r="N1456" t="s">
        <v>12111</v>
      </c>
      <c r="O1456" t="s">
        <v>16398</v>
      </c>
      <c r="P1456" t="s">
        <v>16399</v>
      </c>
    </row>
    <row r="1457" spans="1:16" x14ac:dyDescent="0.25">
      <c r="A1457" t="s">
        <v>65</v>
      </c>
      <c r="B1457" s="167" t="s">
        <v>16401</v>
      </c>
      <c r="C1457" s="167" t="s">
        <v>16400</v>
      </c>
      <c r="D1457" t="s">
        <v>12109</v>
      </c>
      <c r="E1457" t="s">
        <v>12074</v>
      </c>
      <c r="F1457" t="s">
        <v>28223</v>
      </c>
      <c r="G1457" s="150">
        <v>0.84209999999999996</v>
      </c>
      <c r="H1457" s="150">
        <v>0.91659999999999997</v>
      </c>
      <c r="I1457" s="149">
        <v>1.6028004341099999</v>
      </c>
      <c r="J1457" s="111">
        <v>41037</v>
      </c>
      <c r="K1457" s="111">
        <v>41037</v>
      </c>
      <c r="L1457" s="111">
        <v>42154</v>
      </c>
      <c r="M1457" s="111">
        <v>43126</v>
      </c>
      <c r="N1457" t="s">
        <v>12111</v>
      </c>
      <c r="O1457" t="s">
        <v>16402</v>
      </c>
      <c r="P1457" t="s">
        <v>16403</v>
      </c>
    </row>
    <row r="1458" spans="1:16" x14ac:dyDescent="0.25">
      <c r="A1458" t="s">
        <v>58</v>
      </c>
      <c r="B1458" s="167" t="s">
        <v>16405</v>
      </c>
      <c r="C1458" s="167" t="s">
        <v>16404</v>
      </c>
      <c r="D1458" t="s">
        <v>16023</v>
      </c>
      <c r="E1458" t="s">
        <v>13738</v>
      </c>
      <c r="F1458" t="s">
        <v>28224</v>
      </c>
      <c r="G1458" s="150">
        <v>0.28999999999999998</v>
      </c>
      <c r="H1458" s="150">
        <v>0.60260000000000002</v>
      </c>
      <c r="I1458" s="149">
        <v>2.2099960900000002</v>
      </c>
      <c r="J1458" s="111">
        <v>41639</v>
      </c>
      <c r="K1458" s="111">
        <v>41639</v>
      </c>
      <c r="L1458" s="111">
        <v>42155</v>
      </c>
      <c r="M1458" s="111">
        <v>43465</v>
      </c>
      <c r="N1458" t="s">
        <v>12111</v>
      </c>
      <c r="O1458" t="s">
        <v>16406</v>
      </c>
      <c r="P1458" t="s">
        <v>16407</v>
      </c>
    </row>
    <row r="1459" spans="1:16" x14ac:dyDescent="0.25">
      <c r="A1459" t="s">
        <v>58</v>
      </c>
      <c r="B1459" s="167" t="s">
        <v>16409</v>
      </c>
      <c r="C1459" s="167" t="s">
        <v>16408</v>
      </c>
      <c r="D1459" t="s">
        <v>16023</v>
      </c>
      <c r="E1459" t="s">
        <v>13738</v>
      </c>
      <c r="F1459" t="s">
        <v>28224</v>
      </c>
      <c r="G1459" s="150">
        <v>0.2</v>
      </c>
      <c r="H1459" s="150">
        <v>0.33179999999999998</v>
      </c>
      <c r="I1459" s="149">
        <v>2.3397072900000002</v>
      </c>
      <c r="J1459" s="111">
        <v>41263</v>
      </c>
      <c r="K1459" s="111">
        <v>41263</v>
      </c>
      <c r="L1459" s="111">
        <v>41803</v>
      </c>
      <c r="M1459" s="111">
        <v>43464</v>
      </c>
      <c r="N1459" t="s">
        <v>12111</v>
      </c>
      <c r="O1459" t="s">
        <v>16410</v>
      </c>
      <c r="P1459" t="s">
        <v>16411</v>
      </c>
    </row>
    <row r="1460" spans="1:16" x14ac:dyDescent="0.25">
      <c r="A1460" t="s">
        <v>65</v>
      </c>
      <c r="B1460" s="167" t="s">
        <v>16413</v>
      </c>
      <c r="C1460" s="167" t="s">
        <v>16412</v>
      </c>
      <c r="D1460" t="s">
        <v>12109</v>
      </c>
      <c r="E1460" t="s">
        <v>12074</v>
      </c>
      <c r="F1460" t="s">
        <v>28223</v>
      </c>
      <c r="G1460" s="150">
        <v>0.36880000000000002</v>
      </c>
      <c r="H1460" s="150">
        <v>0.35619999999999996</v>
      </c>
      <c r="I1460" s="149">
        <v>1.0139318913099999</v>
      </c>
      <c r="J1460" s="111">
        <v>41578</v>
      </c>
      <c r="K1460" s="111">
        <v>41578</v>
      </c>
      <c r="L1460" s="111">
        <v>42368</v>
      </c>
      <c r="M1460" s="111">
        <v>43129</v>
      </c>
      <c r="N1460" t="s">
        <v>12111</v>
      </c>
      <c r="O1460" t="s">
        <v>16414</v>
      </c>
      <c r="P1460" t="s">
        <v>16415</v>
      </c>
    </row>
    <row r="1461" spans="1:16" x14ac:dyDescent="0.25">
      <c r="A1461" t="s">
        <v>63</v>
      </c>
      <c r="B1461" s="167" t="s">
        <v>16417</v>
      </c>
      <c r="C1461" s="167" t="s">
        <v>16416</v>
      </c>
      <c r="D1461" t="s">
        <v>12109</v>
      </c>
      <c r="E1461" t="s">
        <v>12074</v>
      </c>
      <c r="F1461" t="s">
        <v>28223</v>
      </c>
      <c r="G1461" s="150">
        <v>1.67E-2</v>
      </c>
      <c r="H1461" s="150">
        <v>1.8500000000000003E-2</v>
      </c>
      <c r="I1461" s="149">
        <v>0.38365718999999998</v>
      </c>
      <c r="J1461" s="111">
        <v>40816</v>
      </c>
      <c r="K1461" s="111">
        <v>42156</v>
      </c>
      <c r="L1461" s="111">
        <v>41547</v>
      </c>
      <c r="M1461" s="111">
        <v>43129</v>
      </c>
      <c r="N1461" t="s">
        <v>12111</v>
      </c>
      <c r="O1461" t="s">
        <v>16418</v>
      </c>
      <c r="P1461" t="s">
        <v>16419</v>
      </c>
    </row>
    <row r="1462" spans="1:16" x14ac:dyDescent="0.25">
      <c r="A1462" t="s">
        <v>60</v>
      </c>
      <c r="B1462" s="167" t="s">
        <v>16421</v>
      </c>
      <c r="C1462" s="167" t="s">
        <v>16420</v>
      </c>
      <c r="D1462" t="s">
        <v>12109</v>
      </c>
      <c r="E1462" t="s">
        <v>12074</v>
      </c>
      <c r="F1462" t="s">
        <v>28223</v>
      </c>
      <c r="G1462" s="150">
        <v>0.98709999999999998</v>
      </c>
      <c r="H1462" s="150">
        <v>0.98780000000000001</v>
      </c>
      <c r="I1462" s="149">
        <v>1.2594624355399999</v>
      </c>
      <c r="J1462" s="111">
        <v>41085</v>
      </c>
      <c r="K1462" s="111">
        <v>41085</v>
      </c>
      <c r="L1462" s="111">
        <v>42061</v>
      </c>
      <c r="M1462" s="111">
        <v>43127</v>
      </c>
      <c r="N1462" t="s">
        <v>12111</v>
      </c>
      <c r="O1462" t="s">
        <v>16422</v>
      </c>
      <c r="P1462" t="s">
        <v>16423</v>
      </c>
    </row>
    <row r="1463" spans="1:16" x14ac:dyDescent="0.25">
      <c r="A1463" t="s">
        <v>60</v>
      </c>
      <c r="B1463" s="167" t="s">
        <v>15669</v>
      </c>
      <c r="C1463" s="167" t="s">
        <v>16424</v>
      </c>
      <c r="D1463" t="s">
        <v>12109</v>
      </c>
      <c r="E1463" t="s">
        <v>12074</v>
      </c>
      <c r="F1463" t="s">
        <v>28223</v>
      </c>
      <c r="G1463" s="150">
        <v>0.54920000000000002</v>
      </c>
      <c r="H1463" s="150">
        <v>0.53060000000000007</v>
      </c>
      <c r="I1463" s="149">
        <v>3.64992341541</v>
      </c>
      <c r="J1463" s="111">
        <v>41100</v>
      </c>
      <c r="K1463" s="111">
        <v>41100</v>
      </c>
      <c r="L1463" s="111">
        <v>42551</v>
      </c>
      <c r="M1463" s="111">
        <v>43130</v>
      </c>
      <c r="N1463" t="s">
        <v>12111</v>
      </c>
      <c r="O1463" t="s">
        <v>16425</v>
      </c>
      <c r="P1463" t="s">
        <v>16426</v>
      </c>
    </row>
    <row r="1464" spans="1:16" x14ac:dyDescent="0.25">
      <c r="A1464" t="s">
        <v>60</v>
      </c>
      <c r="B1464" s="167" t="s">
        <v>16428</v>
      </c>
      <c r="C1464" s="167" t="s">
        <v>16427</v>
      </c>
      <c r="D1464" t="s">
        <v>12109</v>
      </c>
      <c r="E1464" t="s">
        <v>12074</v>
      </c>
      <c r="F1464" t="s">
        <v>28223</v>
      </c>
      <c r="G1464" s="150">
        <v>0.54289999999999994</v>
      </c>
      <c r="H1464" s="150">
        <v>0.58850000000000002</v>
      </c>
      <c r="I1464" s="149">
        <v>0.94544489729000003</v>
      </c>
      <c r="J1464" s="111">
        <v>41269</v>
      </c>
      <c r="K1464" s="111">
        <v>41269</v>
      </c>
      <c r="L1464" s="111">
        <v>42291</v>
      </c>
      <c r="M1464" s="111">
        <v>43129</v>
      </c>
      <c r="N1464" t="s">
        <v>12111</v>
      </c>
      <c r="O1464" t="s">
        <v>16429</v>
      </c>
      <c r="P1464" t="s">
        <v>16430</v>
      </c>
    </row>
    <row r="1465" spans="1:16" x14ac:dyDescent="0.25">
      <c r="A1465" t="s">
        <v>59</v>
      </c>
      <c r="B1465" s="167" t="s">
        <v>16432</v>
      </c>
      <c r="C1465" s="167" t="s">
        <v>16431</v>
      </c>
      <c r="D1465" t="s">
        <v>12109</v>
      </c>
      <c r="E1465" t="s">
        <v>12074</v>
      </c>
      <c r="F1465" t="s">
        <v>28223</v>
      </c>
      <c r="G1465" s="150">
        <v>0.60370000000000001</v>
      </c>
      <c r="H1465" s="150">
        <v>0.80310000000000004</v>
      </c>
      <c r="I1465" s="149">
        <v>2.6952388695499998</v>
      </c>
      <c r="J1465" s="111">
        <v>41571</v>
      </c>
      <c r="K1465" s="111">
        <v>41571</v>
      </c>
      <c r="L1465" s="111">
        <v>42368</v>
      </c>
      <c r="M1465" s="111">
        <v>43129</v>
      </c>
      <c r="N1465" t="s">
        <v>12111</v>
      </c>
      <c r="O1465" t="s">
        <v>16433</v>
      </c>
      <c r="P1465" t="s">
        <v>16434</v>
      </c>
    </row>
    <row r="1466" spans="1:16" x14ac:dyDescent="0.25">
      <c r="A1466" t="s">
        <v>59</v>
      </c>
      <c r="B1466" s="167" t="s">
        <v>16436</v>
      </c>
      <c r="C1466" s="167" t="s">
        <v>16435</v>
      </c>
      <c r="D1466" t="s">
        <v>12109</v>
      </c>
      <c r="E1466" t="s">
        <v>12074</v>
      </c>
      <c r="F1466" t="s">
        <v>28223</v>
      </c>
      <c r="G1466" s="150">
        <v>0.3614</v>
      </c>
      <c r="H1466" s="150">
        <v>0.41409999999999997</v>
      </c>
      <c r="I1466" s="149">
        <v>3.9419372727800002</v>
      </c>
      <c r="J1466" s="111">
        <v>41571</v>
      </c>
      <c r="K1466" s="111">
        <v>41571</v>
      </c>
      <c r="L1466" s="111">
        <v>42711</v>
      </c>
      <c r="M1466" s="111">
        <v>43129</v>
      </c>
      <c r="N1466" t="s">
        <v>12111</v>
      </c>
      <c r="O1466" t="s">
        <v>16437</v>
      </c>
      <c r="P1466" t="s">
        <v>16438</v>
      </c>
    </row>
    <row r="1467" spans="1:16" x14ac:dyDescent="0.25">
      <c r="A1467" t="s">
        <v>58</v>
      </c>
      <c r="B1467" s="167" t="s">
        <v>12626</v>
      </c>
      <c r="C1467" s="167" t="s">
        <v>16439</v>
      </c>
      <c r="D1467" t="s">
        <v>16023</v>
      </c>
      <c r="E1467" t="s">
        <v>13738</v>
      </c>
      <c r="F1467" t="s">
        <v>28225</v>
      </c>
      <c r="G1467" s="150">
        <v>0.87</v>
      </c>
      <c r="H1467" s="150">
        <v>0.95</v>
      </c>
      <c r="I1467" s="149">
        <v>2.08791153</v>
      </c>
      <c r="J1467" s="111">
        <v>41428</v>
      </c>
      <c r="K1467" s="111">
        <v>41428</v>
      </c>
      <c r="L1467" s="111">
        <v>41968</v>
      </c>
      <c r="M1467" s="111">
        <v>43281</v>
      </c>
      <c r="N1467" t="s">
        <v>12111</v>
      </c>
      <c r="O1467" t="s">
        <v>16440</v>
      </c>
      <c r="P1467" t="s">
        <v>16441</v>
      </c>
    </row>
    <row r="1468" spans="1:16" x14ac:dyDescent="0.25">
      <c r="A1468" t="s">
        <v>59</v>
      </c>
      <c r="B1468" s="167" t="s">
        <v>16443</v>
      </c>
      <c r="C1468" s="167" t="s">
        <v>16442</v>
      </c>
      <c r="D1468" t="s">
        <v>12109</v>
      </c>
      <c r="E1468" t="s">
        <v>12074</v>
      </c>
      <c r="F1468" t="s">
        <v>28225</v>
      </c>
      <c r="G1468" s="150">
        <v>0.57179999999999997</v>
      </c>
      <c r="H1468" s="150">
        <v>0.75439999999999996</v>
      </c>
      <c r="I1468" s="149">
        <v>1.08402795482</v>
      </c>
      <c r="J1468" s="111">
        <v>41214</v>
      </c>
      <c r="K1468" s="111">
        <v>41214</v>
      </c>
      <c r="L1468" s="111">
        <v>42368</v>
      </c>
      <c r="M1468" s="111">
        <v>43129</v>
      </c>
      <c r="N1468" t="s">
        <v>12111</v>
      </c>
      <c r="O1468" t="s">
        <v>16444</v>
      </c>
      <c r="P1468" t="s">
        <v>16445</v>
      </c>
    </row>
    <row r="1469" spans="1:16" ht="30" x14ac:dyDescent="0.25">
      <c r="A1469" t="s">
        <v>57</v>
      </c>
      <c r="B1469" s="167" t="s">
        <v>16447</v>
      </c>
      <c r="C1469" s="167" t="s">
        <v>16446</v>
      </c>
      <c r="D1469" t="s">
        <v>12109</v>
      </c>
      <c r="E1469" t="s">
        <v>12074</v>
      </c>
      <c r="F1469" t="s">
        <v>28224</v>
      </c>
      <c r="G1469" s="150">
        <v>0.23050000000000001</v>
      </c>
      <c r="H1469" s="150">
        <v>0.23120000000000002</v>
      </c>
      <c r="I1469" s="149">
        <v>2.8707747725799999</v>
      </c>
      <c r="J1469" s="111">
        <v>41227</v>
      </c>
      <c r="K1469" s="111">
        <v>41227</v>
      </c>
      <c r="L1469" s="111">
        <v>42235</v>
      </c>
      <c r="M1469" s="111">
        <v>43129</v>
      </c>
      <c r="N1469" t="s">
        <v>12111</v>
      </c>
      <c r="O1469" t="s">
        <v>16448</v>
      </c>
      <c r="P1469" t="s">
        <v>16449</v>
      </c>
    </row>
    <row r="1470" spans="1:16" x14ac:dyDescent="0.25">
      <c r="A1470" t="s">
        <v>54</v>
      </c>
      <c r="B1470" s="167" t="s">
        <v>16451</v>
      </c>
      <c r="C1470" s="167" t="s">
        <v>16450</v>
      </c>
      <c r="D1470" t="s">
        <v>12109</v>
      </c>
      <c r="E1470" t="s">
        <v>12074</v>
      </c>
      <c r="F1470" t="s">
        <v>28223</v>
      </c>
      <c r="G1470" s="150">
        <v>0.43259999999999998</v>
      </c>
      <c r="H1470" s="150">
        <v>0.59810000000000008</v>
      </c>
      <c r="I1470" s="149">
        <v>0.73546350888000001</v>
      </c>
      <c r="J1470" s="111">
        <v>41647</v>
      </c>
      <c r="K1470" s="111">
        <v>41647</v>
      </c>
      <c r="L1470" s="111">
        <v>42368</v>
      </c>
      <c r="M1470" s="111">
        <v>43139</v>
      </c>
      <c r="N1470" t="s">
        <v>12111</v>
      </c>
      <c r="O1470" t="s">
        <v>16452</v>
      </c>
      <c r="P1470" t="s">
        <v>16453</v>
      </c>
    </row>
    <row r="1471" spans="1:16" x14ac:dyDescent="0.25">
      <c r="A1471" t="s">
        <v>54</v>
      </c>
      <c r="B1471" s="167" t="s">
        <v>16455</v>
      </c>
      <c r="C1471" s="167" t="s">
        <v>16454</v>
      </c>
      <c r="D1471" t="s">
        <v>12109</v>
      </c>
      <c r="E1471" t="s">
        <v>12074</v>
      </c>
      <c r="F1471" t="s">
        <v>28223</v>
      </c>
      <c r="G1471" s="150">
        <v>4.4199999999999996E-2</v>
      </c>
      <c r="H1471" s="150">
        <v>6.0400000000000002E-2</v>
      </c>
      <c r="I1471" s="149">
        <v>0.81034189429000003</v>
      </c>
      <c r="J1471" s="111">
        <v>41571</v>
      </c>
      <c r="K1471" s="111">
        <v>41571</v>
      </c>
      <c r="L1471" s="111">
        <v>42153</v>
      </c>
      <c r="M1471" s="111">
        <v>43220</v>
      </c>
      <c r="N1471" t="s">
        <v>12111</v>
      </c>
      <c r="O1471" t="s">
        <v>16456</v>
      </c>
      <c r="P1471" t="s">
        <v>16457</v>
      </c>
    </row>
    <row r="1472" spans="1:16" x14ac:dyDescent="0.25">
      <c r="A1472" t="s">
        <v>54</v>
      </c>
      <c r="B1472" s="167" t="s">
        <v>14133</v>
      </c>
      <c r="C1472" s="167" t="s">
        <v>16458</v>
      </c>
      <c r="D1472" t="s">
        <v>12109</v>
      </c>
      <c r="E1472" t="s">
        <v>12074</v>
      </c>
      <c r="F1472" t="s">
        <v>28224</v>
      </c>
      <c r="G1472" s="150">
        <v>0.193</v>
      </c>
      <c r="H1472" s="150">
        <v>0.16399999999999998</v>
      </c>
      <c r="I1472" s="149">
        <v>2.3548988048999999</v>
      </c>
      <c r="J1472" s="111">
        <v>41477</v>
      </c>
      <c r="K1472" s="111">
        <v>41477</v>
      </c>
      <c r="L1472" s="111">
        <v>42368</v>
      </c>
      <c r="M1472" s="111">
        <v>43129</v>
      </c>
      <c r="N1472" t="s">
        <v>12111</v>
      </c>
      <c r="O1472" t="s">
        <v>16459</v>
      </c>
      <c r="P1472" t="s">
        <v>16460</v>
      </c>
    </row>
    <row r="1473" spans="1:16" x14ac:dyDescent="0.25">
      <c r="A1473" t="s">
        <v>53</v>
      </c>
      <c r="B1473" s="167" t="s">
        <v>12193</v>
      </c>
      <c r="C1473" s="167" t="s">
        <v>16461</v>
      </c>
      <c r="D1473" t="s">
        <v>12109</v>
      </c>
      <c r="E1473" t="s">
        <v>12074</v>
      </c>
      <c r="F1473" t="s">
        <v>28223</v>
      </c>
      <c r="G1473" s="150">
        <v>0.56630000000000003</v>
      </c>
      <c r="H1473" s="150">
        <v>0.56369999999999998</v>
      </c>
      <c r="I1473" s="149">
        <v>11.57956902356</v>
      </c>
      <c r="J1473" s="111">
        <v>41003</v>
      </c>
      <c r="K1473" s="111">
        <v>41003</v>
      </c>
      <c r="L1473" s="111">
        <v>42673</v>
      </c>
      <c r="M1473" s="111">
        <v>43129</v>
      </c>
      <c r="N1473" t="s">
        <v>12111</v>
      </c>
      <c r="O1473" t="s">
        <v>16462</v>
      </c>
      <c r="P1473" t="s">
        <v>16463</v>
      </c>
    </row>
    <row r="1474" spans="1:16" x14ac:dyDescent="0.25">
      <c r="A1474" t="s">
        <v>53</v>
      </c>
      <c r="B1474" s="167" t="s">
        <v>16465</v>
      </c>
      <c r="C1474" s="167" t="s">
        <v>16464</v>
      </c>
      <c r="D1474" t="s">
        <v>12109</v>
      </c>
      <c r="E1474" t="s">
        <v>12074</v>
      </c>
      <c r="F1474" t="s">
        <v>28223</v>
      </c>
      <c r="G1474" s="150">
        <v>8.1799999999999998E-2</v>
      </c>
      <c r="H1474" s="150">
        <v>9.9000000000000005E-2</v>
      </c>
      <c r="I1474" s="149">
        <v>4.7936649999999998</v>
      </c>
      <c r="J1474" s="111">
        <v>41066</v>
      </c>
      <c r="K1474" s="111">
        <v>41066</v>
      </c>
      <c r="L1474" s="111">
        <v>42308</v>
      </c>
      <c r="M1474" s="111">
        <v>43130</v>
      </c>
      <c r="N1474" t="s">
        <v>12111</v>
      </c>
      <c r="O1474" t="s">
        <v>16466</v>
      </c>
      <c r="P1474" t="s">
        <v>16467</v>
      </c>
    </row>
    <row r="1475" spans="1:16" x14ac:dyDescent="0.25">
      <c r="A1475" t="s">
        <v>53</v>
      </c>
      <c r="B1475" s="167" t="s">
        <v>16469</v>
      </c>
      <c r="C1475" s="167" t="s">
        <v>16468</v>
      </c>
      <c r="D1475" t="s">
        <v>12109</v>
      </c>
      <c r="E1475" t="s">
        <v>12074</v>
      </c>
      <c r="F1475" t="s">
        <v>28224</v>
      </c>
      <c r="G1475" s="150">
        <v>0.50850000000000006</v>
      </c>
      <c r="H1475" s="150">
        <v>0.51259999999999994</v>
      </c>
      <c r="I1475" s="149">
        <v>6.8057694071599997</v>
      </c>
      <c r="J1475" s="111">
        <v>41054</v>
      </c>
      <c r="K1475" s="111">
        <v>41054</v>
      </c>
      <c r="L1475" s="111">
        <v>42185</v>
      </c>
      <c r="M1475" s="111">
        <v>43129</v>
      </c>
      <c r="N1475" t="s">
        <v>12111</v>
      </c>
      <c r="O1475" t="s">
        <v>16470</v>
      </c>
      <c r="P1475" t="s">
        <v>16471</v>
      </c>
    </row>
    <row r="1476" spans="1:16" x14ac:dyDescent="0.25">
      <c r="A1476" t="s">
        <v>51</v>
      </c>
      <c r="B1476" s="167" t="s">
        <v>16473</v>
      </c>
      <c r="C1476" s="167" t="s">
        <v>16472</v>
      </c>
      <c r="D1476" t="s">
        <v>12109</v>
      </c>
      <c r="E1476" t="s">
        <v>12074</v>
      </c>
      <c r="F1476" t="s">
        <v>28223</v>
      </c>
      <c r="G1476" s="150">
        <v>0.38869999999999999</v>
      </c>
      <c r="H1476" s="150">
        <v>0.44350000000000001</v>
      </c>
      <c r="I1476" s="149">
        <v>0.88247777900000002</v>
      </c>
      <c r="J1476" s="111">
        <v>41193</v>
      </c>
      <c r="K1476" s="111">
        <v>41193</v>
      </c>
      <c r="L1476" s="111">
        <v>42459</v>
      </c>
      <c r="M1476" s="111">
        <v>43129</v>
      </c>
      <c r="N1476" t="s">
        <v>12111</v>
      </c>
      <c r="O1476" t="s">
        <v>16474</v>
      </c>
      <c r="P1476" t="s">
        <v>16475</v>
      </c>
    </row>
    <row r="1477" spans="1:16" x14ac:dyDescent="0.25">
      <c r="A1477" t="s">
        <v>48</v>
      </c>
      <c r="B1477" s="167" t="s">
        <v>13388</v>
      </c>
      <c r="C1477" s="167" t="s">
        <v>16476</v>
      </c>
      <c r="D1477" t="s">
        <v>12109</v>
      </c>
      <c r="E1477" t="s">
        <v>12074</v>
      </c>
      <c r="F1477" t="s">
        <v>28223</v>
      </c>
      <c r="G1477" s="150">
        <v>0.13039999999999999</v>
      </c>
      <c r="H1477" s="150">
        <v>0.129</v>
      </c>
      <c r="I1477" s="149">
        <v>3.7522606409899999</v>
      </c>
      <c r="J1477" s="111">
        <v>41604</v>
      </c>
      <c r="K1477" s="111">
        <v>41604</v>
      </c>
      <c r="L1477" s="111">
        <v>42368</v>
      </c>
      <c r="M1477" s="111">
        <v>43129</v>
      </c>
      <c r="N1477" t="s">
        <v>12111</v>
      </c>
      <c r="O1477" t="s">
        <v>16477</v>
      </c>
      <c r="P1477" t="s">
        <v>16478</v>
      </c>
    </row>
    <row r="1478" spans="1:16" x14ac:dyDescent="0.25">
      <c r="A1478" t="s">
        <v>48</v>
      </c>
      <c r="B1478" s="167" t="s">
        <v>16480</v>
      </c>
      <c r="C1478" s="167" t="s">
        <v>16479</v>
      </c>
      <c r="D1478" t="s">
        <v>12109</v>
      </c>
      <c r="E1478" t="s">
        <v>12074</v>
      </c>
      <c r="F1478" t="s">
        <v>28223</v>
      </c>
      <c r="G1478" s="150">
        <v>0.17300000000000001</v>
      </c>
      <c r="H1478" s="150">
        <v>0.32270000000000004</v>
      </c>
      <c r="I1478" s="149">
        <v>3.4658099771000002</v>
      </c>
      <c r="J1478" s="111">
        <v>41162</v>
      </c>
      <c r="K1478" s="111">
        <v>41162</v>
      </c>
      <c r="L1478" s="111">
        <v>42149</v>
      </c>
      <c r="M1478" s="111">
        <v>43464</v>
      </c>
      <c r="N1478" t="s">
        <v>12111</v>
      </c>
      <c r="O1478" t="s">
        <v>16481</v>
      </c>
      <c r="P1478" t="s">
        <v>16482</v>
      </c>
    </row>
    <row r="1479" spans="1:16" x14ac:dyDescent="0.25">
      <c r="A1479" t="s">
        <v>47</v>
      </c>
      <c r="B1479" s="167" t="s">
        <v>16484</v>
      </c>
      <c r="C1479" s="167" t="s">
        <v>16483</v>
      </c>
      <c r="D1479" t="s">
        <v>12109</v>
      </c>
      <c r="E1479" t="s">
        <v>12074</v>
      </c>
      <c r="F1479" t="s">
        <v>28223</v>
      </c>
      <c r="G1479" s="150">
        <v>0.80290000000000006</v>
      </c>
      <c r="H1479" s="150">
        <v>0.54310000000000003</v>
      </c>
      <c r="I1479" s="149">
        <v>3.9812807220500002</v>
      </c>
      <c r="J1479" s="111">
        <v>41000</v>
      </c>
      <c r="K1479" s="111">
        <v>41000</v>
      </c>
      <c r="L1479" s="111">
        <v>42313</v>
      </c>
      <c r="M1479" s="111">
        <v>43156</v>
      </c>
      <c r="N1479" t="s">
        <v>12111</v>
      </c>
      <c r="O1479" t="s">
        <v>16485</v>
      </c>
      <c r="P1479" t="s">
        <v>16486</v>
      </c>
    </row>
    <row r="1480" spans="1:16" x14ac:dyDescent="0.25">
      <c r="A1480" t="s">
        <v>47</v>
      </c>
      <c r="B1480" s="167" t="s">
        <v>16488</v>
      </c>
      <c r="C1480" s="167" t="s">
        <v>16487</v>
      </c>
      <c r="D1480" t="s">
        <v>12109</v>
      </c>
      <c r="E1480" t="s">
        <v>12074</v>
      </c>
      <c r="F1480" t="s">
        <v>28223</v>
      </c>
      <c r="G1480" s="150">
        <v>0.12130000000000001</v>
      </c>
      <c r="H1480" s="150">
        <v>3.3700000000000001E-2</v>
      </c>
      <c r="I1480" s="149">
        <v>6.2954415239600001</v>
      </c>
      <c r="J1480" s="111">
        <v>41397</v>
      </c>
      <c r="K1480" s="111">
        <v>41397</v>
      </c>
      <c r="L1480" s="111">
        <v>42313</v>
      </c>
      <c r="M1480" s="111">
        <v>43129</v>
      </c>
      <c r="N1480" t="s">
        <v>12111</v>
      </c>
      <c r="O1480" t="s">
        <v>16489</v>
      </c>
      <c r="P1480" t="s">
        <v>16490</v>
      </c>
    </row>
    <row r="1481" spans="1:16" x14ac:dyDescent="0.25">
      <c r="A1481" t="s">
        <v>47</v>
      </c>
      <c r="B1481" s="167" t="s">
        <v>16492</v>
      </c>
      <c r="C1481" s="167" t="s">
        <v>16491</v>
      </c>
      <c r="D1481" t="s">
        <v>12109</v>
      </c>
      <c r="E1481" t="s">
        <v>12074</v>
      </c>
      <c r="F1481" t="s">
        <v>28223</v>
      </c>
      <c r="G1481" s="150">
        <v>0.22109999999999999</v>
      </c>
      <c r="H1481" s="150">
        <v>0.1517</v>
      </c>
      <c r="I1481" s="149">
        <v>6.7604045993900002</v>
      </c>
      <c r="J1481" s="111">
        <v>41130</v>
      </c>
      <c r="K1481" s="111">
        <v>41130</v>
      </c>
      <c r="L1481" s="111">
        <v>42313</v>
      </c>
      <c r="M1481" s="111">
        <v>43129</v>
      </c>
      <c r="N1481" t="s">
        <v>12111</v>
      </c>
      <c r="O1481" t="s">
        <v>16493</v>
      </c>
      <c r="P1481" t="s">
        <v>16494</v>
      </c>
    </row>
    <row r="1482" spans="1:16" x14ac:dyDescent="0.25">
      <c r="A1482" t="s">
        <v>47</v>
      </c>
      <c r="B1482" s="167" t="s">
        <v>16496</v>
      </c>
      <c r="C1482" s="167" t="s">
        <v>16495</v>
      </c>
      <c r="D1482" t="s">
        <v>12109</v>
      </c>
      <c r="E1482" t="s">
        <v>12074</v>
      </c>
      <c r="F1482" t="s">
        <v>28223</v>
      </c>
      <c r="G1482" s="150">
        <v>0.4274</v>
      </c>
      <c r="H1482" s="150">
        <v>0.44549999999999995</v>
      </c>
      <c r="I1482" s="149">
        <v>13.12572545504</v>
      </c>
      <c r="J1482" s="111">
        <v>41031</v>
      </c>
      <c r="K1482" s="111">
        <v>41031</v>
      </c>
      <c r="L1482" s="111">
        <v>42247</v>
      </c>
      <c r="M1482" s="111">
        <v>43130</v>
      </c>
      <c r="N1482" t="s">
        <v>12111</v>
      </c>
      <c r="O1482" t="s">
        <v>16497</v>
      </c>
      <c r="P1482" t="s">
        <v>16498</v>
      </c>
    </row>
    <row r="1483" spans="1:16" x14ac:dyDescent="0.25">
      <c r="A1483" t="s">
        <v>47</v>
      </c>
      <c r="B1483" s="167" t="s">
        <v>16500</v>
      </c>
      <c r="C1483" s="167" t="s">
        <v>16499</v>
      </c>
      <c r="D1483" t="s">
        <v>12109</v>
      </c>
      <c r="E1483" t="s">
        <v>12074</v>
      </c>
      <c r="F1483" t="s">
        <v>28224</v>
      </c>
      <c r="G1483" s="150">
        <v>0.54610000000000003</v>
      </c>
      <c r="H1483" s="150">
        <v>0.61939999999999995</v>
      </c>
      <c r="I1483" s="149">
        <v>7.1607347130000001</v>
      </c>
      <c r="J1483" s="111">
        <v>41485</v>
      </c>
      <c r="K1483" s="111">
        <v>41485</v>
      </c>
      <c r="L1483" s="111">
        <v>42247</v>
      </c>
      <c r="M1483" s="111">
        <v>43130</v>
      </c>
      <c r="N1483" t="s">
        <v>12111</v>
      </c>
      <c r="O1483" t="s">
        <v>16501</v>
      </c>
      <c r="P1483" t="s">
        <v>16502</v>
      </c>
    </row>
    <row r="1484" spans="1:16" x14ac:dyDescent="0.25">
      <c r="A1484" t="s">
        <v>47</v>
      </c>
      <c r="B1484" s="167" t="s">
        <v>15703</v>
      </c>
      <c r="C1484" s="167" t="s">
        <v>16503</v>
      </c>
      <c r="D1484" t="s">
        <v>12109</v>
      </c>
      <c r="E1484" t="s">
        <v>12074</v>
      </c>
      <c r="F1484" t="s">
        <v>28223</v>
      </c>
      <c r="G1484" s="150">
        <v>0.26190000000000002</v>
      </c>
      <c r="H1484" s="150">
        <v>0.13089999999999999</v>
      </c>
      <c r="I1484" s="149">
        <v>6.07298559979</v>
      </c>
      <c r="J1484" s="111">
        <v>41456</v>
      </c>
      <c r="K1484" s="111">
        <v>41456</v>
      </c>
      <c r="L1484" s="111">
        <v>42068</v>
      </c>
      <c r="M1484" s="111">
        <v>43129</v>
      </c>
      <c r="N1484" t="s">
        <v>12111</v>
      </c>
      <c r="O1484" t="s">
        <v>15704</v>
      </c>
      <c r="P1484" t="s">
        <v>16504</v>
      </c>
    </row>
    <row r="1485" spans="1:16" x14ac:dyDescent="0.25">
      <c r="A1485" t="s">
        <v>61</v>
      </c>
      <c r="B1485" s="167" t="s">
        <v>14199</v>
      </c>
      <c r="C1485" s="167" t="s">
        <v>16505</v>
      </c>
      <c r="D1485" t="s">
        <v>16023</v>
      </c>
      <c r="E1485" t="s">
        <v>13738</v>
      </c>
      <c r="F1485" t="s">
        <v>28225</v>
      </c>
      <c r="G1485" s="150">
        <v>0.42</v>
      </c>
      <c r="H1485" s="150">
        <v>0.75480000000000003</v>
      </c>
      <c r="I1485" s="149">
        <v>2.5500380900000001</v>
      </c>
      <c r="J1485" s="111">
        <v>41500</v>
      </c>
      <c r="K1485" s="111">
        <v>41500</v>
      </c>
      <c r="L1485" s="111">
        <v>42040</v>
      </c>
      <c r="M1485" s="111">
        <v>43465</v>
      </c>
      <c r="N1485" t="s">
        <v>12111</v>
      </c>
      <c r="O1485" t="s">
        <v>16506</v>
      </c>
      <c r="P1485" t="s">
        <v>16507</v>
      </c>
    </row>
    <row r="1486" spans="1:16" x14ac:dyDescent="0.25">
      <c r="A1486" t="s">
        <v>47</v>
      </c>
      <c r="B1486" s="167" t="s">
        <v>16509</v>
      </c>
      <c r="C1486" s="167" t="s">
        <v>16508</v>
      </c>
      <c r="D1486" t="s">
        <v>12109</v>
      </c>
      <c r="E1486" t="s">
        <v>12074</v>
      </c>
      <c r="F1486" t="s">
        <v>28223</v>
      </c>
      <c r="G1486" s="150">
        <v>2E-3</v>
      </c>
      <c r="H1486" s="150">
        <v>1.9799999999999998E-2</v>
      </c>
      <c r="I1486" s="149">
        <v>4.0302799787400003</v>
      </c>
      <c r="J1486" s="111">
        <v>41691</v>
      </c>
      <c r="K1486" s="111">
        <v>41691</v>
      </c>
      <c r="L1486" s="111">
        <v>42068</v>
      </c>
      <c r="M1486" s="111">
        <v>43129</v>
      </c>
      <c r="N1486" t="s">
        <v>12111</v>
      </c>
      <c r="O1486" t="s">
        <v>16510</v>
      </c>
      <c r="P1486" t="s">
        <v>16511</v>
      </c>
    </row>
    <row r="1487" spans="1:16" x14ac:dyDescent="0.25">
      <c r="A1487" t="s">
        <v>61</v>
      </c>
      <c r="B1487" s="167" t="s">
        <v>15488</v>
      </c>
      <c r="C1487" s="167" t="s">
        <v>16512</v>
      </c>
      <c r="D1487" t="s">
        <v>16023</v>
      </c>
      <c r="E1487" t="s">
        <v>13738</v>
      </c>
      <c r="F1487" t="s">
        <v>28223</v>
      </c>
      <c r="G1487" s="150">
        <v>0.27</v>
      </c>
      <c r="H1487" s="150">
        <v>0.4279</v>
      </c>
      <c r="I1487" s="149">
        <v>2.0585275200000002</v>
      </c>
      <c r="J1487" s="111">
        <v>41614</v>
      </c>
      <c r="K1487" s="111">
        <v>41614</v>
      </c>
      <c r="L1487" s="111">
        <v>42154</v>
      </c>
      <c r="M1487" s="111">
        <v>43464</v>
      </c>
      <c r="N1487" t="s">
        <v>12111</v>
      </c>
      <c r="O1487" t="s">
        <v>16513</v>
      </c>
      <c r="P1487" t="s">
        <v>16514</v>
      </c>
    </row>
    <row r="1488" spans="1:16" x14ac:dyDescent="0.25">
      <c r="A1488" t="s">
        <v>61</v>
      </c>
      <c r="B1488" s="167" t="s">
        <v>12658</v>
      </c>
      <c r="C1488" s="167" t="s">
        <v>16515</v>
      </c>
      <c r="D1488" t="s">
        <v>16023</v>
      </c>
      <c r="E1488" t="s">
        <v>13738</v>
      </c>
      <c r="F1488" t="s">
        <v>28226</v>
      </c>
      <c r="G1488" s="150">
        <v>0.76</v>
      </c>
      <c r="H1488" s="150">
        <v>0.9</v>
      </c>
      <c r="I1488" s="149">
        <v>3.5</v>
      </c>
      <c r="J1488" s="111">
        <v>41129</v>
      </c>
      <c r="K1488" s="111">
        <v>41129</v>
      </c>
      <c r="L1488" s="111">
        <v>41669</v>
      </c>
      <c r="M1488" s="111">
        <v>43373</v>
      </c>
      <c r="N1488" t="s">
        <v>12111</v>
      </c>
      <c r="O1488" t="s">
        <v>16516</v>
      </c>
      <c r="P1488" t="s">
        <v>16517</v>
      </c>
    </row>
    <row r="1489" spans="1:16" x14ac:dyDescent="0.25">
      <c r="A1489" t="s">
        <v>61</v>
      </c>
      <c r="B1489" s="167" t="s">
        <v>11816</v>
      </c>
      <c r="C1489" s="167" t="s">
        <v>16518</v>
      </c>
      <c r="D1489" t="s">
        <v>16023</v>
      </c>
      <c r="E1489" t="s">
        <v>13738</v>
      </c>
      <c r="F1489" t="s">
        <v>28224</v>
      </c>
      <c r="G1489" s="150">
        <v>0.16</v>
      </c>
      <c r="H1489" s="150">
        <v>0.9</v>
      </c>
      <c r="I1489" s="149">
        <v>2.7227755600000001</v>
      </c>
      <c r="J1489" s="111">
        <v>41519</v>
      </c>
      <c r="K1489" s="111">
        <v>41519</v>
      </c>
      <c r="L1489" s="111">
        <v>42059</v>
      </c>
      <c r="M1489" s="111">
        <v>43464</v>
      </c>
      <c r="N1489" t="s">
        <v>12111</v>
      </c>
      <c r="O1489" t="s">
        <v>16519</v>
      </c>
      <c r="P1489" t="s">
        <v>16520</v>
      </c>
    </row>
    <row r="1490" spans="1:16" x14ac:dyDescent="0.25">
      <c r="A1490" t="s">
        <v>47</v>
      </c>
      <c r="B1490" s="167" t="s">
        <v>16522</v>
      </c>
      <c r="C1490" s="167" t="s">
        <v>16521</v>
      </c>
      <c r="D1490" t="s">
        <v>12109</v>
      </c>
      <c r="E1490" t="s">
        <v>12074</v>
      </c>
      <c r="F1490" t="s">
        <v>28223</v>
      </c>
      <c r="G1490" s="150">
        <v>8.5600000000000009E-2</v>
      </c>
      <c r="H1490" s="150">
        <v>0.1114</v>
      </c>
      <c r="I1490" s="149">
        <v>1.7436394668499999</v>
      </c>
      <c r="J1490" s="111">
        <v>41430</v>
      </c>
      <c r="K1490" s="111">
        <v>41430</v>
      </c>
      <c r="L1490" s="111">
        <v>42313</v>
      </c>
      <c r="M1490" s="111">
        <v>43129</v>
      </c>
      <c r="N1490" t="s">
        <v>12111</v>
      </c>
      <c r="O1490" t="s">
        <v>16523</v>
      </c>
      <c r="P1490" t="s">
        <v>16524</v>
      </c>
    </row>
    <row r="1491" spans="1:16" x14ac:dyDescent="0.25">
      <c r="A1491" t="s">
        <v>637</v>
      </c>
      <c r="B1491" s="167" t="s">
        <v>16526</v>
      </c>
      <c r="C1491" s="167" t="s">
        <v>16525</v>
      </c>
      <c r="D1491" t="s">
        <v>12109</v>
      </c>
      <c r="E1491" t="s">
        <v>12074</v>
      </c>
      <c r="F1491" t="s">
        <v>28223</v>
      </c>
      <c r="G1491" s="150">
        <v>8.9900000000000008E-2</v>
      </c>
      <c r="H1491" s="150">
        <v>0.1056</v>
      </c>
      <c r="I1491" s="149">
        <v>10.1114</v>
      </c>
      <c r="J1491" s="111">
        <v>41568</v>
      </c>
      <c r="K1491" s="111">
        <v>41568</v>
      </c>
      <c r="L1491" s="111">
        <v>42734</v>
      </c>
      <c r="M1491" s="111">
        <v>43129</v>
      </c>
      <c r="N1491" t="s">
        <v>12111</v>
      </c>
      <c r="O1491" t="s">
        <v>16527</v>
      </c>
      <c r="P1491" t="s">
        <v>16528</v>
      </c>
    </row>
    <row r="1492" spans="1:16" x14ac:dyDescent="0.25">
      <c r="A1492" t="s">
        <v>61</v>
      </c>
      <c r="B1492" s="167" t="s">
        <v>16530</v>
      </c>
      <c r="C1492" s="167" t="s">
        <v>16529</v>
      </c>
      <c r="D1492" t="s">
        <v>16023</v>
      </c>
      <c r="E1492" t="s">
        <v>13738</v>
      </c>
      <c r="F1492" t="s">
        <v>28224</v>
      </c>
      <c r="G1492" s="150">
        <v>0.6</v>
      </c>
      <c r="H1492" s="150">
        <v>0.65760000000000007</v>
      </c>
      <c r="I1492" s="149">
        <v>2.4447120199999999</v>
      </c>
      <c r="J1492" s="111">
        <v>41534</v>
      </c>
      <c r="K1492" s="111">
        <v>41534</v>
      </c>
      <c r="L1492" s="111">
        <v>42074</v>
      </c>
      <c r="M1492" s="111">
        <v>43465</v>
      </c>
      <c r="N1492" t="s">
        <v>12111</v>
      </c>
      <c r="O1492" t="s">
        <v>16531</v>
      </c>
      <c r="P1492" t="s">
        <v>16532</v>
      </c>
    </row>
    <row r="1493" spans="1:16" x14ac:dyDescent="0.25">
      <c r="A1493" t="s">
        <v>46</v>
      </c>
      <c r="B1493" s="167" t="s">
        <v>13537</v>
      </c>
      <c r="C1493" s="167" t="s">
        <v>16533</v>
      </c>
      <c r="D1493" t="s">
        <v>12109</v>
      </c>
      <c r="E1493" t="s">
        <v>12074</v>
      </c>
      <c r="F1493" t="s">
        <v>28223</v>
      </c>
      <c r="G1493" s="150">
        <v>0.1898</v>
      </c>
      <c r="H1493" s="150">
        <v>0.32579999999999998</v>
      </c>
      <c r="I1493" s="149">
        <v>1.00579125092</v>
      </c>
      <c r="J1493" s="111">
        <v>41583</v>
      </c>
      <c r="K1493" s="111">
        <v>41583</v>
      </c>
      <c r="L1493" s="111">
        <v>42185</v>
      </c>
      <c r="M1493" s="111">
        <v>43129</v>
      </c>
      <c r="N1493" t="s">
        <v>12111</v>
      </c>
      <c r="O1493" t="s">
        <v>16534</v>
      </c>
      <c r="P1493" t="s">
        <v>16535</v>
      </c>
    </row>
    <row r="1494" spans="1:16" x14ac:dyDescent="0.25">
      <c r="A1494" t="s">
        <v>45</v>
      </c>
      <c r="B1494" s="167" t="s">
        <v>16537</v>
      </c>
      <c r="C1494" s="167" t="s">
        <v>16536</v>
      </c>
      <c r="D1494" t="s">
        <v>12109</v>
      </c>
      <c r="E1494" t="s">
        <v>12074</v>
      </c>
      <c r="F1494" t="s">
        <v>28224</v>
      </c>
      <c r="G1494" s="150">
        <v>0.30370000000000003</v>
      </c>
      <c r="H1494" s="150">
        <v>0.32390000000000002</v>
      </c>
      <c r="I1494" s="149">
        <v>1.0124</v>
      </c>
      <c r="J1494" s="111">
        <v>41669</v>
      </c>
      <c r="K1494" s="111">
        <v>41669</v>
      </c>
      <c r="L1494" s="111">
        <v>42308</v>
      </c>
      <c r="M1494" s="111">
        <v>43129</v>
      </c>
      <c r="N1494" t="s">
        <v>12111</v>
      </c>
      <c r="O1494" t="s">
        <v>16538</v>
      </c>
      <c r="P1494" t="s">
        <v>16539</v>
      </c>
    </row>
    <row r="1495" spans="1:16" x14ac:dyDescent="0.25">
      <c r="A1495" t="s">
        <v>61</v>
      </c>
      <c r="B1495" s="167" t="s">
        <v>15889</v>
      </c>
      <c r="C1495" s="167" t="s">
        <v>16540</v>
      </c>
      <c r="D1495" t="s">
        <v>16023</v>
      </c>
      <c r="E1495" t="s">
        <v>13738</v>
      </c>
      <c r="F1495" t="s">
        <v>28223</v>
      </c>
      <c r="G1495" s="150">
        <v>0.76</v>
      </c>
      <c r="H1495" s="150">
        <v>0.81159999999999999</v>
      </c>
      <c r="I1495" s="149">
        <v>2.02</v>
      </c>
      <c r="J1495" s="111">
        <v>41232</v>
      </c>
      <c r="K1495" s="111">
        <v>41232</v>
      </c>
      <c r="L1495" s="111">
        <v>41772</v>
      </c>
      <c r="M1495" s="111">
        <v>43281</v>
      </c>
      <c r="N1495" t="s">
        <v>12111</v>
      </c>
      <c r="O1495" t="s">
        <v>16541</v>
      </c>
      <c r="P1495" t="s">
        <v>16542</v>
      </c>
    </row>
    <row r="1496" spans="1:16" x14ac:dyDescent="0.25">
      <c r="A1496" t="s">
        <v>66</v>
      </c>
      <c r="B1496" s="167" t="s">
        <v>16544</v>
      </c>
      <c r="C1496" s="167" t="s">
        <v>16543</v>
      </c>
      <c r="D1496" t="s">
        <v>12109</v>
      </c>
      <c r="E1496" t="s">
        <v>12074</v>
      </c>
      <c r="F1496" t="s">
        <v>28223</v>
      </c>
      <c r="G1496" s="150">
        <v>6.5199999999999994E-2</v>
      </c>
      <c r="H1496" s="150">
        <v>6.6299999999999998E-2</v>
      </c>
      <c r="I1496" s="149">
        <v>0.46848200000000001</v>
      </c>
      <c r="J1496" s="111">
        <v>41285</v>
      </c>
      <c r="K1496" s="111">
        <v>41285</v>
      </c>
      <c r="L1496" s="111">
        <v>42704</v>
      </c>
      <c r="M1496" s="111">
        <v>43234</v>
      </c>
      <c r="N1496" t="s">
        <v>12111</v>
      </c>
      <c r="O1496" t="s">
        <v>16545</v>
      </c>
      <c r="P1496" t="s">
        <v>16546</v>
      </c>
    </row>
    <row r="1497" spans="1:16" ht="60" x14ac:dyDescent="0.25">
      <c r="A1497" t="s">
        <v>68</v>
      </c>
      <c r="B1497" s="167" t="s">
        <v>16548</v>
      </c>
      <c r="C1497" s="167" t="s">
        <v>16547</v>
      </c>
      <c r="D1497" t="s">
        <v>12109</v>
      </c>
      <c r="E1497" t="s">
        <v>12074</v>
      </c>
      <c r="F1497" t="s">
        <v>28225</v>
      </c>
      <c r="G1497" s="150">
        <v>0.24989999999999998</v>
      </c>
      <c r="H1497" s="150">
        <v>0.35070000000000001</v>
      </c>
      <c r="I1497" s="149">
        <v>1.0124</v>
      </c>
      <c r="J1497" s="111">
        <v>40876</v>
      </c>
      <c r="K1497" s="111">
        <v>41557</v>
      </c>
      <c r="L1497" s="111">
        <v>41272</v>
      </c>
      <c r="M1497" s="111">
        <v>43130</v>
      </c>
      <c r="N1497" t="s">
        <v>12111</v>
      </c>
      <c r="O1497" t="s">
        <v>16549</v>
      </c>
      <c r="P1497" t="s">
        <v>16550</v>
      </c>
    </row>
    <row r="1498" spans="1:16" x14ac:dyDescent="0.25">
      <c r="A1498" t="s">
        <v>66</v>
      </c>
      <c r="B1498" s="167" t="s">
        <v>14719</v>
      </c>
      <c r="C1498" s="167" t="s">
        <v>16551</v>
      </c>
      <c r="D1498" t="s">
        <v>12109</v>
      </c>
      <c r="E1498" t="s">
        <v>12074</v>
      </c>
      <c r="F1498" t="s">
        <v>28223</v>
      </c>
      <c r="G1498" s="150">
        <v>0.31069999999999998</v>
      </c>
      <c r="H1498" s="150">
        <v>0.29659999999999997</v>
      </c>
      <c r="I1498" s="149">
        <v>0.89437371667999999</v>
      </c>
      <c r="J1498" s="111">
        <v>41603</v>
      </c>
      <c r="K1498" s="111">
        <v>41603</v>
      </c>
      <c r="L1498" s="111">
        <v>42368</v>
      </c>
      <c r="M1498" s="111">
        <v>43129</v>
      </c>
      <c r="N1498" t="s">
        <v>12111</v>
      </c>
      <c r="O1498" t="s">
        <v>16552</v>
      </c>
      <c r="P1498" t="s">
        <v>16553</v>
      </c>
    </row>
    <row r="1499" spans="1:16" x14ac:dyDescent="0.25">
      <c r="A1499" t="s">
        <v>61</v>
      </c>
      <c r="B1499" s="167" t="s">
        <v>16555</v>
      </c>
      <c r="C1499" s="167" t="s">
        <v>16554</v>
      </c>
      <c r="D1499" t="s">
        <v>16023</v>
      </c>
      <c r="E1499" t="s">
        <v>13738</v>
      </c>
      <c r="F1499" t="s">
        <v>28224</v>
      </c>
      <c r="G1499" s="150">
        <v>0.04</v>
      </c>
      <c r="H1499" s="150">
        <v>0.9</v>
      </c>
      <c r="I1499" s="149">
        <v>2.4100470899999999</v>
      </c>
      <c r="J1499" s="111">
        <v>41208</v>
      </c>
      <c r="K1499" s="111">
        <v>41208</v>
      </c>
      <c r="L1499" s="111">
        <v>41748</v>
      </c>
      <c r="M1499" s="111">
        <v>43465</v>
      </c>
      <c r="N1499" t="s">
        <v>12111</v>
      </c>
      <c r="O1499" t="s">
        <v>16556</v>
      </c>
      <c r="P1499" t="s">
        <v>16557</v>
      </c>
    </row>
    <row r="1500" spans="1:16" x14ac:dyDescent="0.25">
      <c r="A1500" t="s">
        <v>61</v>
      </c>
      <c r="B1500" s="167" t="s">
        <v>12906</v>
      </c>
      <c r="C1500" s="167" t="s">
        <v>16558</v>
      </c>
      <c r="D1500" t="s">
        <v>16023</v>
      </c>
      <c r="E1500" t="s">
        <v>13738</v>
      </c>
      <c r="F1500" t="s">
        <v>28224</v>
      </c>
      <c r="G1500" s="150">
        <v>0.06</v>
      </c>
      <c r="H1500" s="150">
        <v>0.3014</v>
      </c>
      <c r="I1500" s="149">
        <v>5.12954241</v>
      </c>
      <c r="J1500" s="111">
        <v>41353</v>
      </c>
      <c r="K1500" s="111">
        <v>41353</v>
      </c>
      <c r="L1500" s="111">
        <v>41893</v>
      </c>
      <c r="M1500" s="111">
        <v>43464</v>
      </c>
      <c r="N1500" t="s">
        <v>12111</v>
      </c>
      <c r="O1500" t="s">
        <v>16559</v>
      </c>
      <c r="P1500" t="s">
        <v>16560</v>
      </c>
    </row>
    <row r="1501" spans="1:16" x14ac:dyDescent="0.25">
      <c r="A1501" t="s">
        <v>61</v>
      </c>
      <c r="B1501" s="167" t="s">
        <v>16562</v>
      </c>
      <c r="C1501" s="167" t="s">
        <v>16561</v>
      </c>
      <c r="D1501" t="s">
        <v>16023</v>
      </c>
      <c r="E1501" t="s">
        <v>13738</v>
      </c>
      <c r="F1501" t="s">
        <v>28224</v>
      </c>
      <c r="G1501" s="150">
        <v>9.5999999999999992E-3</v>
      </c>
      <c r="H1501" s="150">
        <v>0.1096</v>
      </c>
      <c r="I1501" s="149">
        <v>3.47333223</v>
      </c>
      <c r="J1501" s="111">
        <v>41638</v>
      </c>
      <c r="K1501" s="111">
        <v>41638</v>
      </c>
      <c r="L1501" s="111">
        <v>42178</v>
      </c>
      <c r="M1501" s="111">
        <v>43464</v>
      </c>
      <c r="N1501" t="s">
        <v>12111</v>
      </c>
      <c r="O1501" t="s">
        <v>16563</v>
      </c>
      <c r="P1501" t="s">
        <v>16564</v>
      </c>
    </row>
    <row r="1502" spans="1:16" x14ac:dyDescent="0.25">
      <c r="A1502" t="s">
        <v>66</v>
      </c>
      <c r="B1502" s="167" t="s">
        <v>13134</v>
      </c>
      <c r="C1502" s="167" t="s">
        <v>16565</v>
      </c>
      <c r="D1502" t="s">
        <v>12109</v>
      </c>
      <c r="E1502" t="s">
        <v>12074</v>
      </c>
      <c r="F1502" t="s">
        <v>28223</v>
      </c>
      <c r="G1502" s="150">
        <v>0.10460000000000001</v>
      </c>
      <c r="H1502" s="150">
        <v>0.15609999999999999</v>
      </c>
      <c r="I1502" s="149">
        <v>0.47099939000000002</v>
      </c>
      <c r="J1502" s="111">
        <v>40877</v>
      </c>
      <c r="K1502" s="111">
        <v>40962</v>
      </c>
      <c r="L1502" s="111">
        <v>41274</v>
      </c>
      <c r="M1502" s="111">
        <v>43129</v>
      </c>
      <c r="N1502" t="s">
        <v>12111</v>
      </c>
      <c r="O1502" t="s">
        <v>16566</v>
      </c>
      <c r="P1502" t="s">
        <v>16567</v>
      </c>
    </row>
    <row r="1503" spans="1:16" x14ac:dyDescent="0.25">
      <c r="A1503" t="s">
        <v>66</v>
      </c>
      <c r="B1503" s="167" t="s">
        <v>16569</v>
      </c>
      <c r="C1503" s="167" t="s">
        <v>16568</v>
      </c>
      <c r="D1503" t="s">
        <v>12109</v>
      </c>
      <c r="E1503" t="s">
        <v>12074</v>
      </c>
      <c r="F1503" t="s">
        <v>28223</v>
      </c>
      <c r="G1503" s="150">
        <v>0.63680000000000003</v>
      </c>
      <c r="H1503" s="150">
        <v>0.75849999999999995</v>
      </c>
      <c r="I1503" s="149">
        <v>3.2093697103999999</v>
      </c>
      <c r="J1503" s="111">
        <v>41474</v>
      </c>
      <c r="K1503" s="111">
        <v>41474</v>
      </c>
      <c r="L1503" s="111">
        <v>42235</v>
      </c>
      <c r="M1503" s="111">
        <v>43129</v>
      </c>
      <c r="N1503" t="s">
        <v>12111</v>
      </c>
      <c r="O1503" t="s">
        <v>16570</v>
      </c>
      <c r="P1503" t="s">
        <v>16571</v>
      </c>
    </row>
    <row r="1504" spans="1:16" x14ac:dyDescent="0.25">
      <c r="A1504" t="s">
        <v>66</v>
      </c>
      <c r="B1504" s="167" t="s">
        <v>16573</v>
      </c>
      <c r="C1504" s="167" t="s">
        <v>16572</v>
      </c>
      <c r="D1504" t="s">
        <v>12109</v>
      </c>
      <c r="E1504" t="s">
        <v>12074</v>
      </c>
      <c r="F1504" t="s">
        <v>28223</v>
      </c>
      <c r="G1504" s="150">
        <v>0.75029999999999997</v>
      </c>
      <c r="H1504" s="150">
        <v>0.75280000000000002</v>
      </c>
      <c r="I1504" s="149">
        <v>4.30950072</v>
      </c>
      <c r="J1504" s="111">
        <v>41493</v>
      </c>
      <c r="K1504" s="111">
        <v>41493</v>
      </c>
      <c r="L1504" s="111">
        <v>42368</v>
      </c>
      <c r="M1504" s="111">
        <v>43129</v>
      </c>
      <c r="N1504" t="s">
        <v>12111</v>
      </c>
      <c r="O1504" t="s">
        <v>16574</v>
      </c>
      <c r="P1504" t="s">
        <v>16575</v>
      </c>
    </row>
    <row r="1505" spans="1:16" x14ac:dyDescent="0.25">
      <c r="A1505" t="s">
        <v>66</v>
      </c>
      <c r="B1505" s="167" t="s">
        <v>16577</v>
      </c>
      <c r="C1505" s="167" t="s">
        <v>16576</v>
      </c>
      <c r="D1505" t="s">
        <v>12109</v>
      </c>
      <c r="E1505" t="s">
        <v>12074</v>
      </c>
      <c r="F1505" t="s">
        <v>28223</v>
      </c>
      <c r="G1505" s="150">
        <v>0.75230000000000008</v>
      </c>
      <c r="H1505" s="150">
        <v>0.83189999999999997</v>
      </c>
      <c r="I1505" s="149">
        <v>7.5214191586699997</v>
      </c>
      <c r="J1505" s="111">
        <v>41015</v>
      </c>
      <c r="K1505" s="111">
        <v>41015</v>
      </c>
      <c r="L1505" s="111">
        <v>42369</v>
      </c>
      <c r="M1505" s="111">
        <v>43130</v>
      </c>
      <c r="N1505" t="s">
        <v>12111</v>
      </c>
      <c r="O1505" t="s">
        <v>16578</v>
      </c>
      <c r="P1505" t="s">
        <v>16579</v>
      </c>
    </row>
    <row r="1506" spans="1:16" x14ac:dyDescent="0.25">
      <c r="A1506" t="s">
        <v>66</v>
      </c>
      <c r="B1506" s="167" t="s">
        <v>16581</v>
      </c>
      <c r="C1506" s="167" t="s">
        <v>16580</v>
      </c>
      <c r="D1506" t="s">
        <v>12109</v>
      </c>
      <c r="E1506" t="s">
        <v>12074</v>
      </c>
      <c r="F1506" t="s">
        <v>28223</v>
      </c>
      <c r="G1506" s="150">
        <v>0.65290000000000004</v>
      </c>
      <c r="H1506" s="150">
        <v>0.71189999999999998</v>
      </c>
      <c r="I1506" s="149">
        <v>1.1802245947100001</v>
      </c>
      <c r="J1506" s="111">
        <v>41558</v>
      </c>
      <c r="K1506" s="111">
        <v>41558</v>
      </c>
      <c r="L1506" s="111">
        <v>42338</v>
      </c>
      <c r="M1506" s="111">
        <v>43130</v>
      </c>
      <c r="N1506" t="s">
        <v>12111</v>
      </c>
      <c r="O1506" t="s">
        <v>16582</v>
      </c>
      <c r="P1506" t="s">
        <v>16583</v>
      </c>
    </row>
    <row r="1507" spans="1:16" x14ac:dyDescent="0.25">
      <c r="A1507" t="s">
        <v>65</v>
      </c>
      <c r="B1507" s="167" t="s">
        <v>15990</v>
      </c>
      <c r="C1507" s="167" t="s">
        <v>16584</v>
      </c>
      <c r="D1507" t="s">
        <v>12109</v>
      </c>
      <c r="E1507" t="s">
        <v>12074</v>
      </c>
      <c r="F1507" t="s">
        <v>28223</v>
      </c>
      <c r="G1507" s="150">
        <v>0.85340000000000005</v>
      </c>
      <c r="H1507" s="150">
        <v>0.80700000000000005</v>
      </c>
      <c r="I1507" s="149">
        <v>0.99009729587000006</v>
      </c>
      <c r="J1507" s="111">
        <v>41131</v>
      </c>
      <c r="K1507" s="111">
        <v>41131</v>
      </c>
      <c r="L1507" s="111">
        <v>42185</v>
      </c>
      <c r="M1507" s="111">
        <v>43129</v>
      </c>
      <c r="N1507" t="s">
        <v>12111</v>
      </c>
      <c r="O1507" t="s">
        <v>16585</v>
      </c>
      <c r="P1507" t="s">
        <v>16586</v>
      </c>
    </row>
    <row r="1508" spans="1:16" x14ac:dyDescent="0.25">
      <c r="A1508" t="s">
        <v>63</v>
      </c>
      <c r="B1508" s="167" t="s">
        <v>16588</v>
      </c>
      <c r="C1508" s="167" t="s">
        <v>16587</v>
      </c>
      <c r="D1508" t="s">
        <v>16023</v>
      </c>
      <c r="E1508" t="s">
        <v>13738</v>
      </c>
      <c r="F1508" t="s">
        <v>28224</v>
      </c>
      <c r="G1508" s="150">
        <v>0.14000000000000001</v>
      </c>
      <c r="H1508" s="150">
        <v>0.2384</v>
      </c>
      <c r="I1508" s="149">
        <v>2.4477651200000001</v>
      </c>
      <c r="J1508" s="111">
        <v>41173</v>
      </c>
      <c r="K1508" s="111">
        <v>41173</v>
      </c>
      <c r="L1508" s="111">
        <v>41713</v>
      </c>
      <c r="M1508" s="111">
        <v>43464</v>
      </c>
      <c r="N1508" t="s">
        <v>12111</v>
      </c>
      <c r="O1508" t="s">
        <v>16589</v>
      </c>
      <c r="P1508" t="s">
        <v>16590</v>
      </c>
    </row>
    <row r="1509" spans="1:16" x14ac:dyDescent="0.25">
      <c r="A1509" t="s">
        <v>65</v>
      </c>
      <c r="B1509" s="167" t="s">
        <v>16592</v>
      </c>
      <c r="C1509" s="167" t="s">
        <v>16591</v>
      </c>
      <c r="D1509" t="s">
        <v>12109</v>
      </c>
      <c r="E1509" t="s">
        <v>12074</v>
      </c>
      <c r="F1509" t="s">
        <v>28223</v>
      </c>
      <c r="G1509" s="150">
        <v>0.1167</v>
      </c>
      <c r="H1509" s="150">
        <v>9.3399999999999997E-2</v>
      </c>
      <c r="I1509" s="149">
        <v>0.30658415714999998</v>
      </c>
      <c r="J1509" s="111">
        <v>40816</v>
      </c>
      <c r="K1509" s="111">
        <v>42158</v>
      </c>
      <c r="L1509" s="111">
        <v>41061</v>
      </c>
      <c r="M1509" s="111">
        <v>43111</v>
      </c>
      <c r="N1509" t="s">
        <v>12111</v>
      </c>
      <c r="O1509" t="s">
        <v>16593</v>
      </c>
      <c r="P1509" t="s">
        <v>16594</v>
      </c>
    </row>
    <row r="1510" spans="1:16" x14ac:dyDescent="0.25">
      <c r="A1510" t="s">
        <v>65</v>
      </c>
      <c r="B1510" s="167" t="s">
        <v>14145</v>
      </c>
      <c r="C1510" s="167" t="s">
        <v>16595</v>
      </c>
      <c r="D1510" t="s">
        <v>12109</v>
      </c>
      <c r="E1510" t="s">
        <v>12074</v>
      </c>
      <c r="F1510" t="s">
        <v>28223</v>
      </c>
      <c r="G1510" s="150">
        <v>1.18E-2</v>
      </c>
      <c r="H1510" s="150">
        <v>7.4999999999999997E-2</v>
      </c>
      <c r="I1510" s="149">
        <v>5.2283028714500004</v>
      </c>
      <c r="J1510" s="111">
        <v>41183</v>
      </c>
      <c r="K1510" s="111">
        <v>41183</v>
      </c>
      <c r="L1510" s="111">
        <v>42369</v>
      </c>
      <c r="M1510" s="111">
        <v>43158</v>
      </c>
      <c r="N1510" t="s">
        <v>12111</v>
      </c>
      <c r="O1510" t="s">
        <v>16596</v>
      </c>
      <c r="P1510" t="s">
        <v>16597</v>
      </c>
    </row>
    <row r="1511" spans="1:16" x14ac:dyDescent="0.25">
      <c r="A1511" t="s">
        <v>65</v>
      </c>
      <c r="B1511" s="167" t="s">
        <v>16599</v>
      </c>
      <c r="C1511" s="167" t="s">
        <v>16598</v>
      </c>
      <c r="D1511" t="s">
        <v>12109</v>
      </c>
      <c r="E1511" t="s">
        <v>12074</v>
      </c>
      <c r="F1511" t="s">
        <v>28223</v>
      </c>
      <c r="G1511" s="150">
        <v>0.88029999999999997</v>
      </c>
      <c r="H1511" s="150">
        <v>0.89969999999999994</v>
      </c>
      <c r="I1511" s="149">
        <v>0.23840908</v>
      </c>
      <c r="J1511" s="111">
        <v>40817</v>
      </c>
      <c r="K1511" s="111">
        <v>40990</v>
      </c>
      <c r="L1511" s="111">
        <v>41244</v>
      </c>
      <c r="M1511" s="111">
        <v>43129</v>
      </c>
      <c r="N1511" t="s">
        <v>12111</v>
      </c>
      <c r="O1511" t="s">
        <v>16600</v>
      </c>
      <c r="P1511" t="s">
        <v>16601</v>
      </c>
    </row>
    <row r="1512" spans="1:16" x14ac:dyDescent="0.25">
      <c r="A1512" t="s">
        <v>61</v>
      </c>
      <c r="B1512" s="167" t="s">
        <v>16603</v>
      </c>
      <c r="C1512" s="167" t="s">
        <v>16602</v>
      </c>
      <c r="D1512" t="s">
        <v>12109</v>
      </c>
      <c r="E1512" t="s">
        <v>12074</v>
      </c>
      <c r="F1512" t="s">
        <v>28223</v>
      </c>
      <c r="G1512" s="150">
        <v>0.57140000000000002</v>
      </c>
      <c r="H1512" s="150">
        <v>0.74840000000000007</v>
      </c>
      <c r="I1512" s="149">
        <v>10.4848280554</v>
      </c>
      <c r="J1512" s="111">
        <v>41416</v>
      </c>
      <c r="K1512" s="111">
        <v>41416</v>
      </c>
      <c r="L1512" s="111">
        <v>42064</v>
      </c>
      <c r="M1512" s="111">
        <v>43220</v>
      </c>
      <c r="N1512" t="s">
        <v>12111</v>
      </c>
      <c r="O1512" t="s">
        <v>16604</v>
      </c>
      <c r="P1512" t="s">
        <v>16605</v>
      </c>
    </row>
    <row r="1513" spans="1:16" x14ac:dyDescent="0.25">
      <c r="A1513" t="s">
        <v>60</v>
      </c>
      <c r="B1513" s="167" t="s">
        <v>16607</v>
      </c>
      <c r="C1513" s="167" t="s">
        <v>16606</v>
      </c>
      <c r="D1513" t="s">
        <v>12109</v>
      </c>
      <c r="E1513" t="s">
        <v>12074</v>
      </c>
      <c r="F1513" t="s">
        <v>28223</v>
      </c>
      <c r="G1513" s="150">
        <v>0.79430000000000012</v>
      </c>
      <c r="H1513" s="150">
        <v>0.44380000000000003</v>
      </c>
      <c r="I1513" s="149">
        <v>0.16305890000000001</v>
      </c>
      <c r="J1513" s="111">
        <v>40806</v>
      </c>
      <c r="K1513" s="111">
        <v>41787</v>
      </c>
      <c r="L1513" s="111">
        <v>41029</v>
      </c>
      <c r="M1513" s="111">
        <v>43129</v>
      </c>
      <c r="N1513" t="s">
        <v>12111</v>
      </c>
      <c r="O1513" t="s">
        <v>16608</v>
      </c>
      <c r="P1513" t="s">
        <v>16609</v>
      </c>
    </row>
    <row r="1514" spans="1:16" x14ac:dyDescent="0.25">
      <c r="A1514" t="s">
        <v>65</v>
      </c>
      <c r="B1514" s="167" t="s">
        <v>12153</v>
      </c>
      <c r="C1514" s="167" t="s">
        <v>16610</v>
      </c>
      <c r="D1514" t="s">
        <v>16023</v>
      </c>
      <c r="E1514" t="s">
        <v>13738</v>
      </c>
      <c r="F1514" t="s">
        <v>28224</v>
      </c>
      <c r="G1514" s="150">
        <v>0.46</v>
      </c>
      <c r="H1514" s="150">
        <v>0.80220000000000002</v>
      </c>
      <c r="I1514" s="149">
        <v>1.93660688</v>
      </c>
      <c r="J1514" s="111">
        <v>41346</v>
      </c>
      <c r="K1514" s="111">
        <v>41346</v>
      </c>
      <c r="L1514" s="111">
        <v>41886</v>
      </c>
      <c r="M1514" s="111">
        <v>43464</v>
      </c>
      <c r="N1514" t="s">
        <v>12111</v>
      </c>
      <c r="O1514" t="s">
        <v>16611</v>
      </c>
      <c r="P1514" t="s">
        <v>12155</v>
      </c>
    </row>
    <row r="1515" spans="1:16" x14ac:dyDescent="0.25">
      <c r="A1515" t="s">
        <v>53</v>
      </c>
      <c r="B1515" s="167" t="s">
        <v>16613</v>
      </c>
      <c r="C1515" s="167" t="s">
        <v>16612</v>
      </c>
      <c r="D1515" t="s">
        <v>12109</v>
      </c>
      <c r="E1515" t="s">
        <v>12074</v>
      </c>
      <c r="F1515" t="s">
        <v>28223</v>
      </c>
      <c r="G1515" s="150">
        <v>0.29370000000000002</v>
      </c>
      <c r="H1515" s="150">
        <v>0.26419999999999999</v>
      </c>
      <c r="I1515" s="149">
        <v>6.5759826391400003</v>
      </c>
      <c r="J1515" s="111">
        <v>41477</v>
      </c>
      <c r="K1515" s="111">
        <v>41477</v>
      </c>
      <c r="L1515" s="111">
        <v>42434</v>
      </c>
      <c r="M1515" s="111">
        <v>43148</v>
      </c>
      <c r="N1515" t="s">
        <v>12111</v>
      </c>
      <c r="O1515" t="s">
        <v>16614</v>
      </c>
      <c r="P1515" t="s">
        <v>16615</v>
      </c>
    </row>
    <row r="1516" spans="1:16" x14ac:dyDescent="0.25">
      <c r="A1516" t="s">
        <v>65</v>
      </c>
      <c r="B1516" s="167" t="s">
        <v>16617</v>
      </c>
      <c r="C1516" s="167" t="s">
        <v>16616</v>
      </c>
      <c r="D1516" t="s">
        <v>16023</v>
      </c>
      <c r="E1516" t="s">
        <v>13738</v>
      </c>
      <c r="F1516" t="s">
        <v>28224</v>
      </c>
      <c r="G1516" s="150">
        <v>0.32</v>
      </c>
      <c r="H1516" s="150">
        <v>0.74620000000000009</v>
      </c>
      <c r="I1516" s="149">
        <v>2.1058838099999999</v>
      </c>
      <c r="J1516" s="111">
        <v>41638</v>
      </c>
      <c r="K1516" s="111">
        <v>41638</v>
      </c>
      <c r="L1516" s="111">
        <v>42178</v>
      </c>
      <c r="M1516" s="111">
        <v>43464</v>
      </c>
      <c r="N1516" t="s">
        <v>12111</v>
      </c>
      <c r="O1516" t="s">
        <v>16618</v>
      </c>
      <c r="P1516" t="s">
        <v>16619</v>
      </c>
    </row>
    <row r="1517" spans="1:16" ht="30" x14ac:dyDescent="0.25">
      <c r="A1517" t="s">
        <v>53</v>
      </c>
      <c r="B1517" s="167" t="s">
        <v>13813</v>
      </c>
      <c r="C1517" s="167" t="s">
        <v>16620</v>
      </c>
      <c r="D1517" t="s">
        <v>12109</v>
      </c>
      <c r="E1517" t="s">
        <v>12074</v>
      </c>
      <c r="F1517" t="s">
        <v>28223</v>
      </c>
      <c r="G1517" s="150">
        <v>0.2324</v>
      </c>
      <c r="H1517" s="150">
        <v>0.23050000000000001</v>
      </c>
      <c r="I1517" s="149">
        <v>0.89052394999999995</v>
      </c>
      <c r="J1517" s="111">
        <v>40969</v>
      </c>
      <c r="K1517" s="111">
        <v>41066</v>
      </c>
      <c r="L1517" s="111">
        <v>41213</v>
      </c>
      <c r="M1517" s="111">
        <v>43129</v>
      </c>
      <c r="N1517" t="s">
        <v>12111</v>
      </c>
      <c r="O1517" t="s">
        <v>16621</v>
      </c>
      <c r="P1517" t="s">
        <v>16622</v>
      </c>
    </row>
    <row r="1518" spans="1:16" x14ac:dyDescent="0.25">
      <c r="A1518" t="s">
        <v>52</v>
      </c>
      <c r="B1518" s="167" t="s">
        <v>16624</v>
      </c>
      <c r="C1518" s="167" t="s">
        <v>16623</v>
      </c>
      <c r="D1518" t="s">
        <v>12109</v>
      </c>
      <c r="E1518" t="s">
        <v>12074</v>
      </c>
      <c r="F1518" t="s">
        <v>28227</v>
      </c>
      <c r="G1518" s="150">
        <v>0.3674</v>
      </c>
      <c r="H1518" s="150">
        <v>0.38469999999999999</v>
      </c>
      <c r="I1518" s="149">
        <v>8.09586505577</v>
      </c>
      <c r="J1518" s="111">
        <v>41066</v>
      </c>
      <c r="K1518" s="111">
        <v>41066</v>
      </c>
      <c r="L1518" s="111">
        <v>42185</v>
      </c>
      <c r="M1518" s="111">
        <v>43129</v>
      </c>
      <c r="N1518" t="s">
        <v>12111</v>
      </c>
      <c r="O1518" t="s">
        <v>16625</v>
      </c>
      <c r="P1518" t="s">
        <v>16626</v>
      </c>
    </row>
    <row r="1519" spans="1:16" x14ac:dyDescent="0.25">
      <c r="A1519" t="s">
        <v>48</v>
      </c>
      <c r="B1519" s="167" t="s">
        <v>15268</v>
      </c>
      <c r="C1519" s="167" t="s">
        <v>16627</v>
      </c>
      <c r="D1519" t="s">
        <v>12109</v>
      </c>
      <c r="E1519" t="s">
        <v>12074</v>
      </c>
      <c r="F1519" t="s">
        <v>28225</v>
      </c>
      <c r="G1519" s="150">
        <v>0.12560000000000002</v>
      </c>
      <c r="H1519" s="150">
        <v>0.1241</v>
      </c>
      <c r="I1519" s="149">
        <v>1.0124</v>
      </c>
      <c r="J1519" s="111">
        <v>41029</v>
      </c>
      <c r="K1519" s="111">
        <v>41459</v>
      </c>
      <c r="L1519" s="111">
        <v>41394</v>
      </c>
      <c r="M1519" s="111">
        <v>43464</v>
      </c>
      <c r="N1519" t="s">
        <v>12111</v>
      </c>
      <c r="O1519" t="s">
        <v>16628</v>
      </c>
      <c r="P1519" t="s">
        <v>16629</v>
      </c>
    </row>
    <row r="1520" spans="1:16" x14ac:dyDescent="0.25">
      <c r="A1520" t="s">
        <v>47</v>
      </c>
      <c r="B1520" s="167" t="s">
        <v>16631</v>
      </c>
      <c r="C1520" s="167" t="s">
        <v>16630</v>
      </c>
      <c r="D1520" t="s">
        <v>12109</v>
      </c>
      <c r="E1520" t="s">
        <v>12074</v>
      </c>
      <c r="F1520" t="s">
        <v>28224</v>
      </c>
      <c r="G1520" s="150">
        <v>0.67510000000000003</v>
      </c>
      <c r="H1520" s="150">
        <v>0.90859999999999996</v>
      </c>
      <c r="I1520" s="149">
        <v>0.19381351999999999</v>
      </c>
      <c r="J1520" s="111">
        <v>40876</v>
      </c>
      <c r="K1520" s="111">
        <v>41155</v>
      </c>
      <c r="L1520" s="111">
        <v>41242</v>
      </c>
      <c r="M1520" s="111">
        <v>43129</v>
      </c>
      <c r="N1520" t="s">
        <v>12111</v>
      </c>
      <c r="O1520" t="s">
        <v>16632</v>
      </c>
      <c r="P1520" t="s">
        <v>16633</v>
      </c>
    </row>
    <row r="1521" spans="1:16" x14ac:dyDescent="0.25">
      <c r="A1521" t="s">
        <v>68</v>
      </c>
      <c r="B1521" s="167" t="s">
        <v>16635</v>
      </c>
      <c r="C1521" s="167" t="s">
        <v>16634</v>
      </c>
      <c r="D1521" t="s">
        <v>12109</v>
      </c>
      <c r="E1521" t="s">
        <v>12074</v>
      </c>
      <c r="F1521" t="s">
        <v>28223</v>
      </c>
      <c r="G1521" s="150">
        <v>0.45880000000000004</v>
      </c>
      <c r="H1521" s="150">
        <v>0.58820000000000006</v>
      </c>
      <c r="I1521" s="149">
        <v>16.681012379999999</v>
      </c>
      <c r="J1521" s="111">
        <v>41774</v>
      </c>
      <c r="K1521" s="111">
        <v>41774</v>
      </c>
      <c r="L1521" s="111">
        <v>42360</v>
      </c>
      <c r="M1521" s="111">
        <v>43129</v>
      </c>
      <c r="N1521" t="s">
        <v>12111</v>
      </c>
      <c r="O1521" t="s">
        <v>16636</v>
      </c>
      <c r="P1521" t="s">
        <v>16637</v>
      </c>
    </row>
    <row r="1522" spans="1:16" x14ac:dyDescent="0.25">
      <c r="A1522" t="s">
        <v>60</v>
      </c>
      <c r="B1522" s="167" t="s">
        <v>16639</v>
      </c>
      <c r="C1522" s="167" t="s">
        <v>16638</v>
      </c>
      <c r="D1522" t="s">
        <v>12109</v>
      </c>
      <c r="E1522" t="s">
        <v>12074</v>
      </c>
      <c r="F1522" t="s">
        <v>1954</v>
      </c>
      <c r="G1522" s="150">
        <v>0.127</v>
      </c>
      <c r="H1522" s="150">
        <v>0.49119999999999997</v>
      </c>
      <c r="I1522" s="149">
        <v>0.20817295</v>
      </c>
      <c r="J1522" s="111">
        <v>40969</v>
      </c>
      <c r="K1522" s="111">
        <v>41157</v>
      </c>
      <c r="L1522" s="111">
        <v>41394</v>
      </c>
      <c r="M1522" s="111">
        <v>43129</v>
      </c>
      <c r="N1522" t="s">
        <v>16640</v>
      </c>
      <c r="O1522" t="s">
        <v>16641</v>
      </c>
      <c r="P1522" t="s">
        <v>16642</v>
      </c>
    </row>
    <row r="1523" spans="1:16" x14ac:dyDescent="0.25">
      <c r="A1523" t="s">
        <v>65</v>
      </c>
      <c r="B1523" s="167" t="s">
        <v>15416</v>
      </c>
      <c r="C1523" s="167" t="s">
        <v>16643</v>
      </c>
      <c r="D1523" t="s">
        <v>16023</v>
      </c>
      <c r="E1523" t="s">
        <v>13738</v>
      </c>
      <c r="F1523" t="s">
        <v>28223</v>
      </c>
      <c r="G1523" s="150">
        <v>0.68</v>
      </c>
      <c r="H1523" s="150">
        <v>0.95</v>
      </c>
      <c r="I1523" s="149">
        <v>1.92066472</v>
      </c>
      <c r="J1523" s="111">
        <v>41143</v>
      </c>
      <c r="K1523" s="111">
        <v>41207</v>
      </c>
      <c r="L1523" s="111">
        <v>41747</v>
      </c>
      <c r="M1523" s="111">
        <v>43373</v>
      </c>
      <c r="N1523" t="s">
        <v>12111</v>
      </c>
      <c r="O1523" t="s">
        <v>16644</v>
      </c>
      <c r="P1523" t="s">
        <v>16645</v>
      </c>
    </row>
    <row r="1524" spans="1:16" x14ac:dyDescent="0.25">
      <c r="A1524" t="s">
        <v>59</v>
      </c>
      <c r="B1524" s="167" t="s">
        <v>11943</v>
      </c>
      <c r="C1524" s="167" t="s">
        <v>16646</v>
      </c>
      <c r="D1524" t="s">
        <v>12109</v>
      </c>
      <c r="E1524" t="s">
        <v>12074</v>
      </c>
      <c r="F1524" t="s">
        <v>1954</v>
      </c>
      <c r="G1524" s="150">
        <v>0.2</v>
      </c>
      <c r="H1524" s="150">
        <v>0.24379999999999999</v>
      </c>
      <c r="I1524" s="149">
        <v>5.2017500000000001E-2</v>
      </c>
      <c r="J1524" s="111">
        <v>40753</v>
      </c>
      <c r="K1524" s="111">
        <v>40879</v>
      </c>
      <c r="L1524" s="111">
        <v>40939</v>
      </c>
      <c r="M1524" s="111">
        <v>43129</v>
      </c>
      <c r="N1524" t="s">
        <v>12111</v>
      </c>
      <c r="O1524" t="s">
        <v>16647</v>
      </c>
      <c r="P1524" t="s">
        <v>16648</v>
      </c>
    </row>
    <row r="1525" spans="1:16" x14ac:dyDescent="0.25">
      <c r="A1525" t="s">
        <v>58</v>
      </c>
      <c r="B1525" s="167" t="s">
        <v>16649</v>
      </c>
      <c r="C1525" s="167" t="s">
        <v>16646</v>
      </c>
      <c r="D1525" t="s">
        <v>12109</v>
      </c>
      <c r="E1525" t="s">
        <v>12074</v>
      </c>
      <c r="F1525" t="s">
        <v>1954</v>
      </c>
      <c r="G1525" s="150">
        <v>0.7</v>
      </c>
      <c r="H1525" s="150">
        <v>0.98049999999999993</v>
      </c>
      <c r="I1525" s="149">
        <v>0.21156262000000001</v>
      </c>
      <c r="J1525" s="111">
        <v>40754</v>
      </c>
      <c r="K1525" s="111">
        <v>40826</v>
      </c>
      <c r="L1525" s="111">
        <v>40998</v>
      </c>
      <c r="M1525" s="111">
        <v>43129</v>
      </c>
      <c r="N1525" t="s">
        <v>12111</v>
      </c>
      <c r="O1525" t="s">
        <v>16650</v>
      </c>
      <c r="P1525" t="s">
        <v>16651</v>
      </c>
    </row>
    <row r="1526" spans="1:16" x14ac:dyDescent="0.25">
      <c r="A1526" t="s">
        <v>65</v>
      </c>
      <c r="B1526" s="167" t="s">
        <v>11844</v>
      </c>
      <c r="C1526" s="167" t="s">
        <v>16652</v>
      </c>
      <c r="D1526" t="s">
        <v>16023</v>
      </c>
      <c r="E1526" t="s">
        <v>13738</v>
      </c>
      <c r="F1526" t="s">
        <v>28224</v>
      </c>
      <c r="G1526" s="150">
        <v>0.55000000000000004</v>
      </c>
      <c r="H1526" s="150">
        <v>0.95</v>
      </c>
      <c r="I1526" s="149">
        <v>2.6322743900000001</v>
      </c>
      <c r="J1526" s="111">
        <v>41621</v>
      </c>
      <c r="K1526" s="111">
        <v>41621</v>
      </c>
      <c r="L1526" s="111">
        <v>42161</v>
      </c>
      <c r="M1526" s="111">
        <v>43465</v>
      </c>
      <c r="N1526" t="s">
        <v>12111</v>
      </c>
      <c r="O1526" t="s">
        <v>16653</v>
      </c>
      <c r="P1526" t="s">
        <v>16654</v>
      </c>
    </row>
    <row r="1527" spans="1:16" x14ac:dyDescent="0.25">
      <c r="A1527" t="s">
        <v>52</v>
      </c>
      <c r="B1527" s="167" t="s">
        <v>16655</v>
      </c>
      <c r="C1527" s="167" t="s">
        <v>16646</v>
      </c>
      <c r="D1527" t="s">
        <v>12109</v>
      </c>
      <c r="E1527" t="s">
        <v>12074</v>
      </c>
      <c r="F1527" t="s">
        <v>1954</v>
      </c>
      <c r="G1527" s="150">
        <v>0.18109999999999998</v>
      </c>
      <c r="H1527" s="150">
        <v>0.2266</v>
      </c>
      <c r="I1527" s="149">
        <v>8.3250119999999997E-2</v>
      </c>
      <c r="J1527" s="111">
        <v>40786</v>
      </c>
      <c r="K1527" s="111">
        <v>41093</v>
      </c>
      <c r="L1527" s="111">
        <v>40939</v>
      </c>
      <c r="M1527" s="111">
        <v>43129</v>
      </c>
      <c r="N1527" t="s">
        <v>12111</v>
      </c>
      <c r="O1527" t="s">
        <v>16656</v>
      </c>
      <c r="P1527" t="s">
        <v>16657</v>
      </c>
    </row>
    <row r="1528" spans="1:16" x14ac:dyDescent="0.25">
      <c r="A1528" t="s">
        <v>50</v>
      </c>
      <c r="B1528" s="167" t="s">
        <v>16658</v>
      </c>
      <c r="C1528" s="167" t="s">
        <v>16646</v>
      </c>
      <c r="D1528" t="s">
        <v>12109</v>
      </c>
      <c r="E1528" t="s">
        <v>12074</v>
      </c>
      <c r="F1528" t="s">
        <v>1954</v>
      </c>
      <c r="G1528" s="150">
        <v>0.16899999999999998</v>
      </c>
      <c r="H1528" s="150">
        <v>0.98049999999999993</v>
      </c>
      <c r="I1528" s="149">
        <v>9.6608020000000003E-2</v>
      </c>
      <c r="J1528" s="111">
        <v>40753</v>
      </c>
      <c r="K1528" s="111">
        <v>41064</v>
      </c>
      <c r="L1528" s="111">
        <v>41029</v>
      </c>
      <c r="M1528" s="111">
        <v>43129</v>
      </c>
      <c r="N1528" t="s">
        <v>12111</v>
      </c>
      <c r="O1528" t="s">
        <v>16659</v>
      </c>
      <c r="P1528" t="s">
        <v>16660</v>
      </c>
    </row>
    <row r="1529" spans="1:16" x14ac:dyDescent="0.25">
      <c r="A1529" t="s">
        <v>52</v>
      </c>
      <c r="B1529" s="167" t="s">
        <v>13651</v>
      </c>
      <c r="C1529" s="167" t="s">
        <v>16646</v>
      </c>
      <c r="D1529" t="s">
        <v>12109</v>
      </c>
      <c r="E1529" t="s">
        <v>12074</v>
      </c>
      <c r="F1529" t="s">
        <v>1954</v>
      </c>
      <c r="G1529" s="150">
        <v>0.7</v>
      </c>
      <c r="H1529" s="150">
        <v>0.73530000000000006</v>
      </c>
      <c r="I1529" s="149">
        <v>0.15156262000000001</v>
      </c>
      <c r="J1529" s="111">
        <v>40786</v>
      </c>
      <c r="K1529" s="111">
        <v>40893</v>
      </c>
      <c r="L1529" s="111">
        <v>40907</v>
      </c>
      <c r="M1529" s="111">
        <v>43129</v>
      </c>
      <c r="N1529" t="s">
        <v>12111</v>
      </c>
      <c r="O1529" t="s">
        <v>16661</v>
      </c>
      <c r="P1529" t="s">
        <v>16662</v>
      </c>
    </row>
    <row r="1530" spans="1:16" x14ac:dyDescent="0.25">
      <c r="A1530" t="s">
        <v>54</v>
      </c>
      <c r="B1530" s="167" t="s">
        <v>16663</v>
      </c>
      <c r="C1530" s="167" t="s">
        <v>16646</v>
      </c>
      <c r="D1530" t="s">
        <v>12109</v>
      </c>
      <c r="E1530" t="s">
        <v>12074</v>
      </c>
      <c r="F1530" t="s">
        <v>1954</v>
      </c>
      <c r="G1530" s="150">
        <v>0.7</v>
      </c>
      <c r="H1530" s="150">
        <v>0.97530000000000006</v>
      </c>
      <c r="I1530" s="149">
        <v>5.3886249999999997E-2</v>
      </c>
      <c r="J1530" s="111">
        <v>40816</v>
      </c>
      <c r="K1530" s="111">
        <v>41117</v>
      </c>
      <c r="L1530" s="111">
        <v>41029</v>
      </c>
      <c r="M1530" s="111">
        <v>43130</v>
      </c>
      <c r="N1530" t="s">
        <v>12111</v>
      </c>
      <c r="O1530" t="s">
        <v>16664</v>
      </c>
      <c r="P1530" t="s">
        <v>16665</v>
      </c>
    </row>
    <row r="1531" spans="1:16" x14ac:dyDescent="0.25">
      <c r="A1531" t="s">
        <v>66</v>
      </c>
      <c r="B1531" s="167" t="s">
        <v>16666</v>
      </c>
      <c r="C1531" s="167" t="s">
        <v>16638</v>
      </c>
      <c r="D1531" t="s">
        <v>12109</v>
      </c>
      <c r="E1531" t="s">
        <v>12074</v>
      </c>
      <c r="F1531" t="s">
        <v>1954</v>
      </c>
      <c r="G1531" s="150">
        <v>0.99060000000000004</v>
      </c>
      <c r="H1531" s="150">
        <v>0.98450000000000004</v>
      </c>
      <c r="I1531" s="149">
        <v>0.4899483</v>
      </c>
      <c r="J1531" s="111">
        <v>40753</v>
      </c>
      <c r="K1531" s="111">
        <v>40947</v>
      </c>
      <c r="L1531" s="111">
        <v>41223</v>
      </c>
      <c r="M1531" s="111">
        <v>43156</v>
      </c>
      <c r="N1531" t="s">
        <v>12111</v>
      </c>
      <c r="O1531" t="s">
        <v>16667</v>
      </c>
      <c r="P1531" t="s">
        <v>16668</v>
      </c>
    </row>
    <row r="1532" spans="1:16" x14ac:dyDescent="0.25">
      <c r="A1532" t="s">
        <v>65</v>
      </c>
      <c r="B1532" s="167" t="s">
        <v>16669</v>
      </c>
      <c r="C1532" s="167" t="s">
        <v>16638</v>
      </c>
      <c r="D1532" t="s">
        <v>12109</v>
      </c>
      <c r="E1532" t="s">
        <v>12074</v>
      </c>
      <c r="F1532" t="s">
        <v>1954</v>
      </c>
      <c r="G1532" s="150">
        <v>8.5299999999999987E-2</v>
      </c>
      <c r="H1532" s="150">
        <v>0.17760000000000001</v>
      </c>
      <c r="I1532" s="149">
        <v>0.402939467</v>
      </c>
      <c r="J1532" s="111">
        <v>41302</v>
      </c>
      <c r="K1532" s="111">
        <v>41302</v>
      </c>
      <c r="L1532" s="111">
        <v>42734</v>
      </c>
      <c r="M1532" s="111">
        <v>43119</v>
      </c>
      <c r="N1532" t="s">
        <v>12111</v>
      </c>
      <c r="O1532" t="s">
        <v>16670</v>
      </c>
      <c r="P1532" t="s">
        <v>16671</v>
      </c>
    </row>
    <row r="1533" spans="1:16" x14ac:dyDescent="0.25">
      <c r="A1533" t="s">
        <v>65</v>
      </c>
      <c r="B1533" s="167" t="s">
        <v>16669</v>
      </c>
      <c r="C1533" s="167" t="s">
        <v>16638</v>
      </c>
      <c r="D1533" t="s">
        <v>12109</v>
      </c>
      <c r="E1533" t="s">
        <v>12074</v>
      </c>
      <c r="F1533" t="s">
        <v>1954</v>
      </c>
      <c r="G1533" s="150">
        <v>8.5299999999999987E-2</v>
      </c>
      <c r="H1533" s="150">
        <v>0.1066</v>
      </c>
      <c r="I1533" s="149">
        <v>0.39993983</v>
      </c>
      <c r="J1533" s="111">
        <v>41302</v>
      </c>
      <c r="K1533" s="111">
        <v>41302</v>
      </c>
      <c r="L1533" s="111">
        <v>42734</v>
      </c>
      <c r="M1533" s="111">
        <v>43119</v>
      </c>
      <c r="N1533" t="s">
        <v>12111</v>
      </c>
      <c r="O1533" t="s">
        <v>16672</v>
      </c>
      <c r="P1533" t="s">
        <v>16673</v>
      </c>
    </row>
    <row r="1534" spans="1:16" x14ac:dyDescent="0.25">
      <c r="A1534" t="s">
        <v>68</v>
      </c>
      <c r="B1534" s="167" t="s">
        <v>16675</v>
      </c>
      <c r="C1534" s="167" t="s">
        <v>16674</v>
      </c>
      <c r="D1534" t="s">
        <v>12109</v>
      </c>
      <c r="E1534" t="s">
        <v>12074</v>
      </c>
      <c r="F1534" t="s">
        <v>28228</v>
      </c>
      <c r="G1534" s="150">
        <v>0.96550000000000002</v>
      </c>
      <c r="H1534" s="150">
        <v>0.95629999999999993</v>
      </c>
      <c r="I1534" s="149">
        <v>23.68979461</v>
      </c>
      <c r="J1534" s="111">
        <v>40823</v>
      </c>
      <c r="K1534" s="111">
        <v>40823</v>
      </c>
      <c r="L1534" s="111">
        <v>42216</v>
      </c>
      <c r="M1534" s="111">
        <v>43156</v>
      </c>
      <c r="N1534" t="s">
        <v>12111</v>
      </c>
      <c r="O1534" t="s">
        <v>16676</v>
      </c>
      <c r="P1534" t="s">
        <v>16677</v>
      </c>
    </row>
    <row r="1535" spans="1:16" x14ac:dyDescent="0.25">
      <c r="A1535" t="s">
        <v>68</v>
      </c>
      <c r="B1535" s="167" t="s">
        <v>16057</v>
      </c>
      <c r="C1535" s="167" t="s">
        <v>16678</v>
      </c>
      <c r="D1535" t="s">
        <v>12109</v>
      </c>
      <c r="E1535" t="s">
        <v>12074</v>
      </c>
      <c r="F1535" t="s">
        <v>28223</v>
      </c>
      <c r="G1535" s="150">
        <v>0.82909999999999995</v>
      </c>
      <c r="H1535" s="150">
        <v>0.43060000000000004</v>
      </c>
      <c r="I1535" s="149">
        <v>26.75</v>
      </c>
      <c r="J1535" s="111">
        <v>41103</v>
      </c>
      <c r="K1535" s="111">
        <v>41103</v>
      </c>
      <c r="L1535" s="111">
        <v>42198</v>
      </c>
      <c r="M1535" s="111">
        <v>43129</v>
      </c>
      <c r="N1535" t="s">
        <v>11802</v>
      </c>
      <c r="O1535" t="s">
        <v>16679</v>
      </c>
      <c r="P1535" t="s">
        <v>16680</v>
      </c>
    </row>
    <row r="1536" spans="1:16" x14ac:dyDescent="0.25">
      <c r="A1536" t="s">
        <v>67</v>
      </c>
      <c r="B1536" s="167" t="s">
        <v>16682</v>
      </c>
      <c r="C1536" s="167" t="s">
        <v>16681</v>
      </c>
      <c r="D1536" t="s">
        <v>12109</v>
      </c>
      <c r="E1536" t="s">
        <v>12074</v>
      </c>
      <c r="F1536" t="s">
        <v>28223</v>
      </c>
      <c r="G1536" s="150">
        <v>5.6000000000000008E-3</v>
      </c>
      <c r="H1536" s="150">
        <v>5.6000000000000008E-3</v>
      </c>
      <c r="I1536" s="149">
        <v>20.16</v>
      </c>
      <c r="J1536" s="111">
        <v>40735</v>
      </c>
      <c r="K1536" s="111">
        <v>40735</v>
      </c>
      <c r="L1536" s="111">
        <v>42363</v>
      </c>
      <c r="M1536" s="111">
        <v>43129</v>
      </c>
      <c r="N1536" t="s">
        <v>11802</v>
      </c>
      <c r="O1536" t="s">
        <v>16683</v>
      </c>
      <c r="P1536" t="s">
        <v>16684</v>
      </c>
    </row>
    <row r="1537" spans="1:16" x14ac:dyDescent="0.25">
      <c r="A1537" t="s">
        <v>67</v>
      </c>
      <c r="B1537" s="167" t="s">
        <v>12767</v>
      </c>
      <c r="C1537" s="167" t="s">
        <v>16685</v>
      </c>
      <c r="D1537" t="s">
        <v>12109</v>
      </c>
      <c r="E1537" t="s">
        <v>12074</v>
      </c>
      <c r="F1537" t="s">
        <v>28224</v>
      </c>
      <c r="G1537" s="150">
        <v>0.43290000000000001</v>
      </c>
      <c r="H1537" s="150">
        <v>0.40450000000000003</v>
      </c>
      <c r="I1537" s="149">
        <v>25.976271990000001</v>
      </c>
      <c r="J1537" s="111">
        <v>40980</v>
      </c>
      <c r="K1537" s="111">
        <v>40980</v>
      </c>
      <c r="L1537" s="111">
        <v>42170</v>
      </c>
      <c r="M1537" s="111">
        <v>43129</v>
      </c>
      <c r="N1537" t="s">
        <v>12111</v>
      </c>
      <c r="O1537" t="s">
        <v>16686</v>
      </c>
      <c r="P1537" t="s">
        <v>16687</v>
      </c>
    </row>
    <row r="1538" spans="1:16" x14ac:dyDescent="0.25">
      <c r="A1538" t="s">
        <v>65</v>
      </c>
      <c r="B1538" s="167" t="s">
        <v>16689</v>
      </c>
      <c r="C1538" s="167" t="s">
        <v>16688</v>
      </c>
      <c r="D1538" t="s">
        <v>12109</v>
      </c>
      <c r="E1538" t="s">
        <v>12074</v>
      </c>
      <c r="F1538" t="s">
        <v>28223</v>
      </c>
      <c r="G1538" s="150">
        <v>0.40100000000000002</v>
      </c>
      <c r="H1538" s="150">
        <v>0.38329999999999997</v>
      </c>
      <c r="I1538" s="149">
        <v>71.076965000000001</v>
      </c>
      <c r="J1538" s="111">
        <v>40546</v>
      </c>
      <c r="K1538" s="111">
        <v>40546</v>
      </c>
      <c r="L1538" s="111">
        <v>42704</v>
      </c>
      <c r="M1538" s="111">
        <v>43129</v>
      </c>
      <c r="N1538" t="s">
        <v>12111</v>
      </c>
      <c r="O1538" t="s">
        <v>16690</v>
      </c>
      <c r="P1538" t="s">
        <v>16691</v>
      </c>
    </row>
    <row r="1539" spans="1:16" x14ac:dyDescent="0.25">
      <c r="A1539" t="s">
        <v>61</v>
      </c>
      <c r="B1539" s="167" t="s">
        <v>12485</v>
      </c>
      <c r="C1539" s="167" t="s">
        <v>16692</v>
      </c>
      <c r="D1539" t="s">
        <v>12109</v>
      </c>
      <c r="E1539" t="s">
        <v>12074</v>
      </c>
      <c r="F1539" t="s">
        <v>28223</v>
      </c>
      <c r="G1539" s="150">
        <v>0.15740000000000001</v>
      </c>
      <c r="H1539" s="150">
        <v>0.1439</v>
      </c>
      <c r="I1539" s="149">
        <v>38.335589200000001</v>
      </c>
      <c r="J1539" s="111">
        <v>41204</v>
      </c>
      <c r="K1539" s="111">
        <v>41204</v>
      </c>
      <c r="L1539" s="111">
        <v>42185</v>
      </c>
      <c r="M1539" s="111">
        <v>43129</v>
      </c>
      <c r="N1539" t="s">
        <v>12111</v>
      </c>
      <c r="O1539" t="s">
        <v>16693</v>
      </c>
      <c r="P1539" t="s">
        <v>16694</v>
      </c>
    </row>
    <row r="1540" spans="1:16" x14ac:dyDescent="0.25">
      <c r="A1540" t="s">
        <v>61</v>
      </c>
      <c r="B1540" s="167" t="s">
        <v>12485</v>
      </c>
      <c r="C1540" s="167" t="s">
        <v>16695</v>
      </c>
      <c r="D1540" t="s">
        <v>12109</v>
      </c>
      <c r="E1540" t="s">
        <v>12074</v>
      </c>
      <c r="F1540" t="s">
        <v>28223</v>
      </c>
      <c r="G1540" s="150">
        <v>0.254</v>
      </c>
      <c r="H1540" s="150">
        <v>0.25190000000000001</v>
      </c>
      <c r="I1540" s="149">
        <v>43.68468627</v>
      </c>
      <c r="J1540" s="111">
        <v>41256</v>
      </c>
      <c r="K1540" s="111">
        <v>41256</v>
      </c>
      <c r="L1540" s="111">
        <v>42368</v>
      </c>
      <c r="M1540" s="111">
        <v>43129</v>
      </c>
      <c r="N1540" t="s">
        <v>12111</v>
      </c>
      <c r="O1540" t="s">
        <v>16696</v>
      </c>
      <c r="P1540" t="s">
        <v>16697</v>
      </c>
    </row>
    <row r="1541" spans="1:16" x14ac:dyDescent="0.25">
      <c r="A1541" t="s">
        <v>61</v>
      </c>
      <c r="B1541" s="167" t="s">
        <v>12485</v>
      </c>
      <c r="C1541" s="167" t="s">
        <v>16698</v>
      </c>
      <c r="D1541" t="s">
        <v>12109</v>
      </c>
      <c r="E1541" t="s">
        <v>12074</v>
      </c>
      <c r="F1541" t="s">
        <v>28223</v>
      </c>
      <c r="G1541" s="150">
        <v>0.52459999999999996</v>
      </c>
      <c r="H1541" s="150">
        <v>0.48630000000000001</v>
      </c>
      <c r="I1541" s="149">
        <v>62.52875684</v>
      </c>
      <c r="J1541" s="111">
        <v>41044</v>
      </c>
      <c r="K1541" s="111">
        <v>41044</v>
      </c>
      <c r="L1541" s="111">
        <v>42460</v>
      </c>
      <c r="M1541" s="111">
        <v>43129</v>
      </c>
      <c r="N1541" t="s">
        <v>12111</v>
      </c>
      <c r="O1541" t="s">
        <v>16699</v>
      </c>
      <c r="P1541" t="s">
        <v>16700</v>
      </c>
    </row>
    <row r="1542" spans="1:16" x14ac:dyDescent="0.25">
      <c r="A1542" t="s">
        <v>61</v>
      </c>
      <c r="B1542" s="167" t="s">
        <v>12485</v>
      </c>
      <c r="C1542" s="167" t="s">
        <v>16701</v>
      </c>
      <c r="D1542" t="s">
        <v>12109</v>
      </c>
      <c r="E1542" t="s">
        <v>12074</v>
      </c>
      <c r="F1542" t="s">
        <v>28223</v>
      </c>
      <c r="G1542" s="150">
        <v>0.57689999999999997</v>
      </c>
      <c r="H1542" s="150">
        <v>0.57389999999999997</v>
      </c>
      <c r="I1542" s="149">
        <v>77.396377380000004</v>
      </c>
      <c r="J1542" s="111">
        <v>41150</v>
      </c>
      <c r="K1542" s="111">
        <v>41150</v>
      </c>
      <c r="L1542" s="111">
        <v>42154</v>
      </c>
      <c r="M1542" s="111">
        <v>43129</v>
      </c>
      <c r="N1542" t="s">
        <v>12111</v>
      </c>
      <c r="O1542" t="s">
        <v>16702</v>
      </c>
      <c r="P1542" t="s">
        <v>16703</v>
      </c>
    </row>
    <row r="1543" spans="1:16" x14ac:dyDescent="0.25">
      <c r="A1543" t="s">
        <v>61</v>
      </c>
      <c r="B1543" s="167" t="s">
        <v>12485</v>
      </c>
      <c r="C1543" s="167" t="s">
        <v>16704</v>
      </c>
      <c r="D1543" t="s">
        <v>12109</v>
      </c>
      <c r="E1543" t="s">
        <v>12074</v>
      </c>
      <c r="F1543" t="s">
        <v>28223</v>
      </c>
      <c r="G1543" s="150">
        <v>0.5071</v>
      </c>
      <c r="H1543" s="150">
        <v>0.49450000000000005</v>
      </c>
      <c r="I1543" s="149">
        <v>100.86376491</v>
      </c>
      <c r="J1543" s="111">
        <v>40638</v>
      </c>
      <c r="K1543" s="111">
        <v>40638</v>
      </c>
      <c r="L1543" s="111">
        <v>42613</v>
      </c>
      <c r="M1543" s="111">
        <v>43465</v>
      </c>
      <c r="N1543" t="s">
        <v>12111</v>
      </c>
      <c r="O1543" t="s">
        <v>16705</v>
      </c>
      <c r="P1543" t="s">
        <v>16706</v>
      </c>
    </row>
    <row r="1544" spans="1:16" x14ac:dyDescent="0.25">
      <c r="A1544" t="s">
        <v>60</v>
      </c>
      <c r="B1544" s="167" t="s">
        <v>14778</v>
      </c>
      <c r="C1544" s="167" t="s">
        <v>16707</v>
      </c>
      <c r="D1544" t="s">
        <v>12109</v>
      </c>
      <c r="E1544" t="s">
        <v>12074</v>
      </c>
      <c r="F1544" t="s">
        <v>28223</v>
      </c>
      <c r="G1544" s="150">
        <v>0.58509999999999995</v>
      </c>
      <c r="H1544" s="150">
        <v>0.58509999999999995</v>
      </c>
      <c r="I1544" s="149">
        <v>13.04175895</v>
      </c>
      <c r="J1544" s="111">
        <v>40751</v>
      </c>
      <c r="K1544" s="111">
        <v>40751</v>
      </c>
      <c r="L1544" s="111">
        <v>42308</v>
      </c>
      <c r="M1544" s="111">
        <v>43158</v>
      </c>
      <c r="N1544" t="s">
        <v>12111</v>
      </c>
      <c r="O1544" t="s">
        <v>16708</v>
      </c>
      <c r="P1544" t="s">
        <v>16709</v>
      </c>
    </row>
    <row r="1545" spans="1:16" x14ac:dyDescent="0.25">
      <c r="A1545" t="s">
        <v>53</v>
      </c>
      <c r="B1545" s="167" t="s">
        <v>12850</v>
      </c>
      <c r="C1545" s="167" t="s">
        <v>16710</v>
      </c>
      <c r="D1545" t="s">
        <v>12109</v>
      </c>
      <c r="E1545" t="s">
        <v>12074</v>
      </c>
      <c r="F1545" t="s">
        <v>28223</v>
      </c>
      <c r="G1545" s="150">
        <v>0.94120000000000004</v>
      </c>
      <c r="H1545" s="150">
        <v>0.94120000000000004</v>
      </c>
      <c r="I1545" s="149">
        <v>36.8317099</v>
      </c>
      <c r="J1545" s="111">
        <v>40522</v>
      </c>
      <c r="K1545" s="111">
        <v>40522</v>
      </c>
      <c r="L1545" s="111">
        <v>42307</v>
      </c>
      <c r="M1545" s="111">
        <v>43126</v>
      </c>
      <c r="N1545" t="s">
        <v>12111</v>
      </c>
      <c r="O1545" t="s">
        <v>16711</v>
      </c>
      <c r="P1545" t="s">
        <v>16712</v>
      </c>
    </row>
    <row r="1546" spans="1:16" x14ac:dyDescent="0.25">
      <c r="A1546" t="s">
        <v>68</v>
      </c>
      <c r="B1546" s="167" t="s">
        <v>16714</v>
      </c>
      <c r="C1546" s="167" t="s">
        <v>16713</v>
      </c>
      <c r="D1546" t="s">
        <v>16023</v>
      </c>
      <c r="E1546" t="s">
        <v>13738</v>
      </c>
      <c r="F1546" t="s">
        <v>28224</v>
      </c>
      <c r="G1546" s="150">
        <v>0</v>
      </c>
      <c r="H1546" s="150">
        <v>1</v>
      </c>
      <c r="I1546" s="149">
        <v>2.3952515600000002</v>
      </c>
      <c r="J1546" s="111">
        <v>41664</v>
      </c>
      <c r="K1546" s="111">
        <v>41664</v>
      </c>
      <c r="L1546" s="111">
        <v>42155</v>
      </c>
      <c r="M1546" s="111">
        <v>43464</v>
      </c>
      <c r="N1546" t="s">
        <v>12111</v>
      </c>
      <c r="O1546" t="s">
        <v>16715</v>
      </c>
      <c r="P1546" t="s">
        <v>16716</v>
      </c>
    </row>
    <row r="1547" spans="1:16" x14ac:dyDescent="0.25">
      <c r="A1547" t="s">
        <v>68</v>
      </c>
      <c r="B1547" s="167" t="s">
        <v>13739</v>
      </c>
      <c r="C1547" s="167" t="s">
        <v>16717</v>
      </c>
      <c r="D1547" t="s">
        <v>12109</v>
      </c>
      <c r="E1547" t="s">
        <v>12074</v>
      </c>
      <c r="F1547" t="s">
        <v>28223</v>
      </c>
      <c r="G1547" s="150">
        <v>0.55299999999999994</v>
      </c>
      <c r="H1547" s="150">
        <v>0.57689999999999997</v>
      </c>
      <c r="I1547" s="149">
        <v>4.1955777999999997</v>
      </c>
      <c r="J1547" s="111">
        <v>40735</v>
      </c>
      <c r="K1547" s="111">
        <v>40735</v>
      </c>
      <c r="L1547" s="111">
        <v>42308</v>
      </c>
      <c r="M1547" s="111">
        <v>43111</v>
      </c>
      <c r="N1547" t="s">
        <v>12111</v>
      </c>
      <c r="O1547" t="s">
        <v>16718</v>
      </c>
      <c r="P1547" t="s">
        <v>16719</v>
      </c>
    </row>
    <row r="1548" spans="1:16" x14ac:dyDescent="0.25">
      <c r="A1548" t="s">
        <v>68</v>
      </c>
      <c r="B1548" s="167" t="s">
        <v>13739</v>
      </c>
      <c r="C1548" s="167" t="s">
        <v>16720</v>
      </c>
      <c r="D1548" t="s">
        <v>12109</v>
      </c>
      <c r="E1548" t="s">
        <v>12074</v>
      </c>
      <c r="F1548" t="s">
        <v>28223</v>
      </c>
      <c r="G1548" s="150">
        <v>0.22260000000000002</v>
      </c>
      <c r="H1548" s="150">
        <v>0.3115</v>
      </c>
      <c r="I1548" s="149">
        <v>2.4697292399999999</v>
      </c>
      <c r="J1548" s="111">
        <v>40875</v>
      </c>
      <c r="K1548" s="111">
        <v>40875</v>
      </c>
      <c r="L1548" s="111">
        <v>42185</v>
      </c>
      <c r="M1548" s="111">
        <v>43111</v>
      </c>
      <c r="N1548" t="s">
        <v>12111</v>
      </c>
      <c r="O1548" t="s">
        <v>16721</v>
      </c>
      <c r="P1548" t="s">
        <v>16722</v>
      </c>
    </row>
    <row r="1549" spans="1:16" x14ac:dyDescent="0.25">
      <c r="A1549" t="s">
        <v>66</v>
      </c>
      <c r="B1549" s="167" t="s">
        <v>16724</v>
      </c>
      <c r="C1549" s="167" t="s">
        <v>16723</v>
      </c>
      <c r="D1549" t="s">
        <v>12109</v>
      </c>
      <c r="E1549" t="s">
        <v>12074</v>
      </c>
      <c r="F1549" t="s">
        <v>28225</v>
      </c>
      <c r="G1549" s="150">
        <v>0.45860000000000001</v>
      </c>
      <c r="H1549" s="150">
        <v>0.4163</v>
      </c>
      <c r="I1549" s="149">
        <v>1.3826857100000001</v>
      </c>
      <c r="J1549" s="111">
        <v>40504</v>
      </c>
      <c r="K1549" s="111">
        <v>40504</v>
      </c>
      <c r="L1549" s="111">
        <v>42368</v>
      </c>
      <c r="M1549" s="111">
        <v>43130</v>
      </c>
      <c r="N1549" t="s">
        <v>12111</v>
      </c>
      <c r="O1549" t="s">
        <v>16725</v>
      </c>
      <c r="P1549" t="s">
        <v>16726</v>
      </c>
    </row>
    <row r="1550" spans="1:16" x14ac:dyDescent="0.25">
      <c r="A1550" t="s">
        <v>65</v>
      </c>
      <c r="B1550" s="167" t="s">
        <v>14735</v>
      </c>
      <c r="C1550" s="167" t="s">
        <v>16727</v>
      </c>
      <c r="D1550" t="s">
        <v>12109</v>
      </c>
      <c r="E1550" t="s">
        <v>12074</v>
      </c>
      <c r="F1550" t="s">
        <v>28223</v>
      </c>
      <c r="G1550" s="150">
        <v>0.71150000000000002</v>
      </c>
      <c r="H1550" s="150">
        <v>0.9890000000000001</v>
      </c>
      <c r="I1550" s="149">
        <v>13.238461966059999</v>
      </c>
      <c r="J1550" s="111">
        <v>40938</v>
      </c>
      <c r="K1550" s="111">
        <v>40938</v>
      </c>
      <c r="L1550" s="111">
        <v>42185</v>
      </c>
      <c r="M1550" s="111">
        <v>43129</v>
      </c>
      <c r="N1550" t="s">
        <v>12111</v>
      </c>
      <c r="O1550" t="s">
        <v>16728</v>
      </c>
      <c r="P1550" t="s">
        <v>16729</v>
      </c>
    </row>
    <row r="1551" spans="1:16" x14ac:dyDescent="0.25">
      <c r="A1551" t="s">
        <v>65</v>
      </c>
      <c r="B1551" s="167" t="s">
        <v>13745</v>
      </c>
      <c r="C1551" s="167" t="s">
        <v>16730</v>
      </c>
      <c r="D1551" t="s">
        <v>12109</v>
      </c>
      <c r="E1551" t="s">
        <v>12074</v>
      </c>
      <c r="F1551" t="s">
        <v>28223</v>
      </c>
      <c r="G1551" s="150">
        <v>9.6300000000000011E-2</v>
      </c>
      <c r="H1551" s="150">
        <v>0.1052</v>
      </c>
      <c r="I1551" s="149">
        <v>8.7045950199999993</v>
      </c>
      <c r="J1551" s="111">
        <v>40963</v>
      </c>
      <c r="K1551" s="111">
        <v>40963</v>
      </c>
      <c r="L1551" s="111">
        <v>42246</v>
      </c>
      <c r="M1551" s="111">
        <v>43129</v>
      </c>
      <c r="N1551" t="s">
        <v>12111</v>
      </c>
      <c r="O1551" t="s">
        <v>16731</v>
      </c>
      <c r="P1551" t="s">
        <v>16732</v>
      </c>
    </row>
    <row r="1552" spans="1:16" x14ac:dyDescent="0.25">
      <c r="A1552" t="s">
        <v>63</v>
      </c>
      <c r="B1552" s="167" t="s">
        <v>15964</v>
      </c>
      <c r="C1552" s="167" t="s">
        <v>16733</v>
      </c>
      <c r="D1552" t="s">
        <v>12109</v>
      </c>
      <c r="E1552" t="s">
        <v>12074</v>
      </c>
      <c r="F1552" t="s">
        <v>28227</v>
      </c>
      <c r="G1552" s="150">
        <v>0.66839999999999999</v>
      </c>
      <c r="H1552" s="150">
        <v>0.69550000000000001</v>
      </c>
      <c r="I1552" s="149">
        <v>28.37637994</v>
      </c>
      <c r="J1552" s="111">
        <v>40682</v>
      </c>
      <c r="K1552" s="111">
        <v>40682</v>
      </c>
      <c r="L1552" s="111">
        <v>42368</v>
      </c>
      <c r="M1552" s="111">
        <v>43129</v>
      </c>
      <c r="N1552" t="s">
        <v>12111</v>
      </c>
      <c r="O1552" t="s">
        <v>16734</v>
      </c>
      <c r="P1552" t="s">
        <v>16735</v>
      </c>
    </row>
    <row r="1553" spans="1:16" x14ac:dyDescent="0.25">
      <c r="A1553" t="s">
        <v>61</v>
      </c>
      <c r="B1553" s="167" t="s">
        <v>16737</v>
      </c>
      <c r="C1553" s="167" t="s">
        <v>16736</v>
      </c>
      <c r="D1553" t="s">
        <v>12109</v>
      </c>
      <c r="E1553" t="s">
        <v>12074</v>
      </c>
      <c r="F1553" t="s">
        <v>28223</v>
      </c>
      <c r="G1553" s="150">
        <v>0.50340000000000007</v>
      </c>
      <c r="H1553" s="150">
        <v>0.62450000000000006</v>
      </c>
      <c r="I1553" s="149">
        <v>3.2717411599999999</v>
      </c>
      <c r="J1553" s="111">
        <v>40877</v>
      </c>
      <c r="K1553" s="111">
        <v>40877</v>
      </c>
      <c r="L1553" s="111">
        <v>42368</v>
      </c>
      <c r="M1553" s="111">
        <v>43129</v>
      </c>
      <c r="N1553" t="s">
        <v>12111</v>
      </c>
      <c r="O1553" t="s">
        <v>16738</v>
      </c>
      <c r="P1553" t="s">
        <v>16739</v>
      </c>
    </row>
    <row r="1554" spans="1:16" x14ac:dyDescent="0.25">
      <c r="A1554" t="s">
        <v>61</v>
      </c>
      <c r="B1554" s="167" t="s">
        <v>12485</v>
      </c>
      <c r="C1554" s="167" t="s">
        <v>16740</v>
      </c>
      <c r="D1554" t="s">
        <v>12109</v>
      </c>
      <c r="E1554" t="s">
        <v>12074</v>
      </c>
      <c r="F1554" t="s">
        <v>28223</v>
      </c>
      <c r="G1554" s="150">
        <v>0.33479999999999999</v>
      </c>
      <c r="H1554" s="150">
        <v>0.50209999999999999</v>
      </c>
      <c r="I1554" s="149">
        <v>35.988463969999998</v>
      </c>
      <c r="J1554" s="111">
        <v>40857</v>
      </c>
      <c r="K1554" s="111">
        <v>40857</v>
      </c>
      <c r="L1554" s="111">
        <v>42368</v>
      </c>
      <c r="M1554" s="111">
        <v>43129</v>
      </c>
      <c r="N1554" t="s">
        <v>11802</v>
      </c>
      <c r="O1554" t="s">
        <v>16741</v>
      </c>
      <c r="P1554" t="s">
        <v>16742</v>
      </c>
    </row>
    <row r="1555" spans="1:16" x14ac:dyDescent="0.25">
      <c r="A1555" t="s">
        <v>61</v>
      </c>
      <c r="B1555" s="167" t="s">
        <v>12485</v>
      </c>
      <c r="C1555" s="167" t="s">
        <v>16743</v>
      </c>
      <c r="D1555" t="s">
        <v>12109</v>
      </c>
      <c r="E1555" t="s">
        <v>12074</v>
      </c>
      <c r="F1555" t="s">
        <v>28223</v>
      </c>
      <c r="G1555" s="150">
        <v>0.77359999999999995</v>
      </c>
      <c r="H1555" s="150">
        <v>0.74140000000000006</v>
      </c>
      <c r="I1555" s="149">
        <v>30.976665010000001</v>
      </c>
      <c r="J1555" s="111">
        <v>40725</v>
      </c>
      <c r="K1555" s="111">
        <v>40725</v>
      </c>
      <c r="L1555" s="111">
        <v>42338</v>
      </c>
      <c r="M1555" s="111">
        <v>43129</v>
      </c>
      <c r="N1555" t="s">
        <v>12111</v>
      </c>
      <c r="O1555" t="s">
        <v>16744</v>
      </c>
      <c r="P1555" t="s">
        <v>16745</v>
      </c>
    </row>
    <row r="1556" spans="1:16" x14ac:dyDescent="0.25">
      <c r="A1556" t="s">
        <v>60</v>
      </c>
      <c r="B1556" s="167" t="s">
        <v>16747</v>
      </c>
      <c r="C1556" s="167" t="s">
        <v>16746</v>
      </c>
      <c r="D1556" t="s">
        <v>12109</v>
      </c>
      <c r="E1556" t="s">
        <v>12074</v>
      </c>
      <c r="F1556" t="s">
        <v>28223</v>
      </c>
      <c r="G1556" s="150">
        <v>0.85840000000000005</v>
      </c>
      <c r="H1556" s="150">
        <v>0.87919999999999998</v>
      </c>
      <c r="I1556" s="149">
        <v>18.863378969999999</v>
      </c>
      <c r="J1556" s="111">
        <v>40651</v>
      </c>
      <c r="K1556" s="111">
        <v>40651</v>
      </c>
      <c r="L1556" s="111">
        <v>42735</v>
      </c>
      <c r="M1556" s="111">
        <v>43111</v>
      </c>
      <c r="N1556" t="s">
        <v>12111</v>
      </c>
      <c r="O1556" t="s">
        <v>16748</v>
      </c>
      <c r="P1556" t="s">
        <v>16749</v>
      </c>
    </row>
    <row r="1557" spans="1:16" x14ac:dyDescent="0.25">
      <c r="A1557" t="s">
        <v>60</v>
      </c>
      <c r="B1557" s="167" t="s">
        <v>12275</v>
      </c>
      <c r="C1557" s="167" t="s">
        <v>16750</v>
      </c>
      <c r="D1557" t="s">
        <v>12109</v>
      </c>
      <c r="E1557" t="s">
        <v>12074</v>
      </c>
      <c r="F1557" t="s">
        <v>28223</v>
      </c>
      <c r="G1557" s="150">
        <v>0.16219999999999998</v>
      </c>
      <c r="H1557" s="150">
        <v>0.2535</v>
      </c>
      <c r="I1557" s="149">
        <v>8.6753933800000009</v>
      </c>
      <c r="J1557" s="111">
        <v>41095</v>
      </c>
      <c r="K1557" s="111">
        <v>41095</v>
      </c>
      <c r="L1557" s="111">
        <v>42368</v>
      </c>
      <c r="M1557" s="111">
        <v>43265</v>
      </c>
      <c r="N1557" t="s">
        <v>12111</v>
      </c>
      <c r="O1557" t="s">
        <v>16751</v>
      </c>
      <c r="P1557" t="s">
        <v>16752</v>
      </c>
    </row>
    <row r="1558" spans="1:16" x14ac:dyDescent="0.25">
      <c r="A1558" t="s">
        <v>60</v>
      </c>
      <c r="B1558" s="167" t="s">
        <v>12275</v>
      </c>
      <c r="C1558" s="167" t="s">
        <v>16753</v>
      </c>
      <c r="D1558" t="s">
        <v>12109</v>
      </c>
      <c r="E1558" t="s">
        <v>12074</v>
      </c>
      <c r="F1558" t="s">
        <v>28223</v>
      </c>
      <c r="G1558" s="150">
        <v>0.39950000000000002</v>
      </c>
      <c r="H1558" s="150">
        <v>0.43310000000000004</v>
      </c>
      <c r="I1558" s="149">
        <v>7.0392992300000001</v>
      </c>
      <c r="J1558" s="111">
        <v>40735</v>
      </c>
      <c r="K1558" s="111">
        <v>40735</v>
      </c>
      <c r="L1558" s="111">
        <v>42369</v>
      </c>
      <c r="M1558" s="111">
        <v>43130</v>
      </c>
      <c r="N1558" t="s">
        <v>12111</v>
      </c>
      <c r="O1558" t="s">
        <v>16754</v>
      </c>
      <c r="P1558" t="s">
        <v>16755</v>
      </c>
    </row>
    <row r="1559" spans="1:16" x14ac:dyDescent="0.25">
      <c r="A1559" t="s">
        <v>59</v>
      </c>
      <c r="B1559" s="167" t="s">
        <v>14555</v>
      </c>
      <c r="C1559" s="167" t="s">
        <v>16756</v>
      </c>
      <c r="D1559" t="s">
        <v>12109</v>
      </c>
      <c r="E1559" t="s">
        <v>12074</v>
      </c>
      <c r="F1559" t="s">
        <v>28222</v>
      </c>
      <c r="G1559" s="150">
        <v>0.31329999999999997</v>
      </c>
      <c r="H1559" s="150">
        <v>0.36130000000000001</v>
      </c>
      <c r="I1559" s="149">
        <v>6.8803899599999996</v>
      </c>
      <c r="J1559" s="111">
        <v>41143</v>
      </c>
      <c r="K1559" s="111">
        <v>41143</v>
      </c>
      <c r="L1559" s="111">
        <v>42247</v>
      </c>
      <c r="M1559" s="111">
        <v>43265</v>
      </c>
      <c r="N1559" t="s">
        <v>11802</v>
      </c>
      <c r="O1559" t="s">
        <v>16757</v>
      </c>
      <c r="P1559" t="s">
        <v>16758</v>
      </c>
    </row>
    <row r="1560" spans="1:16" x14ac:dyDescent="0.25">
      <c r="A1560" t="s">
        <v>58</v>
      </c>
      <c r="B1560" s="167" t="s">
        <v>12309</v>
      </c>
      <c r="C1560" s="167" t="s">
        <v>16759</v>
      </c>
      <c r="D1560" t="s">
        <v>12109</v>
      </c>
      <c r="E1560" t="s">
        <v>12074</v>
      </c>
      <c r="F1560" t="s">
        <v>28223</v>
      </c>
      <c r="G1560" s="150">
        <v>0.30680000000000002</v>
      </c>
      <c r="H1560" s="150">
        <v>0.32439999999999997</v>
      </c>
      <c r="I1560" s="149">
        <v>11.481939580000001</v>
      </c>
      <c r="J1560" s="111">
        <v>40861</v>
      </c>
      <c r="K1560" s="111">
        <v>40861</v>
      </c>
      <c r="L1560" s="111">
        <v>42244</v>
      </c>
      <c r="M1560" s="111">
        <v>43142</v>
      </c>
      <c r="N1560" t="s">
        <v>11802</v>
      </c>
      <c r="O1560" t="s">
        <v>16760</v>
      </c>
      <c r="P1560" t="s">
        <v>16761</v>
      </c>
    </row>
    <row r="1561" spans="1:16" x14ac:dyDescent="0.25">
      <c r="A1561" t="s">
        <v>58</v>
      </c>
      <c r="B1561" s="167" t="s">
        <v>14888</v>
      </c>
      <c r="C1561" s="167" t="s">
        <v>16762</v>
      </c>
      <c r="D1561" t="s">
        <v>12109</v>
      </c>
      <c r="E1561" t="s">
        <v>12074</v>
      </c>
      <c r="F1561" t="s">
        <v>28223</v>
      </c>
      <c r="G1561" s="150">
        <v>0.21199999999999999</v>
      </c>
      <c r="H1561" s="150">
        <v>0.13369999999999999</v>
      </c>
      <c r="I1561" s="149">
        <v>17.770893019999999</v>
      </c>
      <c r="J1561" s="111">
        <v>41009</v>
      </c>
      <c r="K1561" s="111">
        <v>41009</v>
      </c>
      <c r="L1561" s="111">
        <v>42369</v>
      </c>
      <c r="M1561" s="111">
        <v>43265</v>
      </c>
      <c r="N1561" t="s">
        <v>12111</v>
      </c>
      <c r="O1561" t="s">
        <v>16763</v>
      </c>
      <c r="P1561" t="s">
        <v>16764</v>
      </c>
    </row>
    <row r="1562" spans="1:16" x14ac:dyDescent="0.25">
      <c r="A1562" t="s">
        <v>58</v>
      </c>
      <c r="B1562" s="167" t="s">
        <v>14884</v>
      </c>
      <c r="C1562" s="167" t="s">
        <v>16765</v>
      </c>
      <c r="D1562" t="s">
        <v>12109</v>
      </c>
      <c r="E1562" t="s">
        <v>12074</v>
      </c>
      <c r="F1562" t="s">
        <v>28223</v>
      </c>
      <c r="G1562" s="150">
        <v>0.4511</v>
      </c>
      <c r="H1562" s="150">
        <v>0.50419999999999998</v>
      </c>
      <c r="I1562" s="149">
        <v>24.869299680000001</v>
      </c>
      <c r="J1562" s="111">
        <v>40689</v>
      </c>
      <c r="K1562" s="111">
        <v>40689</v>
      </c>
      <c r="L1562" s="111">
        <v>42735</v>
      </c>
      <c r="M1562" s="111">
        <v>43265</v>
      </c>
      <c r="N1562" t="s">
        <v>12111</v>
      </c>
      <c r="O1562" t="s">
        <v>16766</v>
      </c>
      <c r="P1562" t="s">
        <v>16767</v>
      </c>
    </row>
    <row r="1563" spans="1:16" x14ac:dyDescent="0.25">
      <c r="A1563" t="s">
        <v>58</v>
      </c>
      <c r="B1563" s="167" t="s">
        <v>12309</v>
      </c>
      <c r="C1563" s="167" t="s">
        <v>16768</v>
      </c>
      <c r="D1563" t="s">
        <v>12109</v>
      </c>
      <c r="E1563" t="s">
        <v>12074</v>
      </c>
      <c r="F1563" t="s">
        <v>1954</v>
      </c>
      <c r="G1563" s="150">
        <v>5.4299999999999994E-2</v>
      </c>
      <c r="H1563" s="150">
        <v>0.1081</v>
      </c>
      <c r="I1563" s="149">
        <v>13.88013943</v>
      </c>
      <c r="J1563" s="111">
        <v>40835</v>
      </c>
      <c r="K1563" s="111">
        <v>40835</v>
      </c>
      <c r="L1563" s="111">
        <v>42246</v>
      </c>
      <c r="M1563" s="111">
        <v>43130</v>
      </c>
      <c r="N1563" t="s">
        <v>12111</v>
      </c>
      <c r="O1563" t="s">
        <v>16769</v>
      </c>
      <c r="P1563" t="s">
        <v>16770</v>
      </c>
    </row>
    <row r="1564" spans="1:16" x14ac:dyDescent="0.25">
      <c r="A1564" t="s">
        <v>56</v>
      </c>
      <c r="B1564" s="167" t="s">
        <v>14574</v>
      </c>
      <c r="C1564" s="167" t="s">
        <v>16771</v>
      </c>
      <c r="D1564" t="s">
        <v>12109</v>
      </c>
      <c r="E1564" t="s">
        <v>12074</v>
      </c>
      <c r="F1564" t="s">
        <v>28223</v>
      </c>
      <c r="G1564" s="150">
        <v>0.62560000000000004</v>
      </c>
      <c r="H1564" s="150">
        <v>0.60950000000000004</v>
      </c>
      <c r="I1564" s="149">
        <v>19.999612190000001</v>
      </c>
      <c r="J1564" s="111">
        <v>41100</v>
      </c>
      <c r="K1564" s="111">
        <v>41100</v>
      </c>
      <c r="L1564" s="111">
        <v>42185</v>
      </c>
      <c r="M1564" s="111">
        <v>43130</v>
      </c>
      <c r="N1564" t="s">
        <v>11802</v>
      </c>
      <c r="O1564" t="s">
        <v>16772</v>
      </c>
      <c r="P1564" t="s">
        <v>16773</v>
      </c>
    </row>
    <row r="1565" spans="1:16" x14ac:dyDescent="0.25">
      <c r="A1565" t="s">
        <v>56</v>
      </c>
      <c r="B1565" s="167" t="s">
        <v>14566</v>
      </c>
      <c r="C1565" s="167" t="s">
        <v>16774</v>
      </c>
      <c r="D1565" t="s">
        <v>12109</v>
      </c>
      <c r="E1565" t="s">
        <v>12074</v>
      </c>
      <c r="F1565" t="s">
        <v>28223</v>
      </c>
      <c r="G1565" s="150">
        <v>0.20899999999999999</v>
      </c>
      <c r="H1565" s="150">
        <v>0.2054</v>
      </c>
      <c r="I1565" s="149">
        <v>13.304744149999999</v>
      </c>
      <c r="J1565" s="111">
        <v>41044</v>
      </c>
      <c r="K1565" s="111">
        <v>41044</v>
      </c>
      <c r="L1565" s="111">
        <v>42340</v>
      </c>
      <c r="M1565" s="111">
        <v>43130</v>
      </c>
      <c r="N1565" t="s">
        <v>12111</v>
      </c>
      <c r="O1565" t="s">
        <v>16775</v>
      </c>
      <c r="P1565" t="s">
        <v>16776</v>
      </c>
    </row>
    <row r="1566" spans="1:16" x14ac:dyDescent="0.25">
      <c r="A1566" t="s">
        <v>53</v>
      </c>
      <c r="B1566" s="167" t="s">
        <v>12850</v>
      </c>
      <c r="C1566" s="167" t="s">
        <v>16777</v>
      </c>
      <c r="D1566" t="s">
        <v>12109</v>
      </c>
      <c r="E1566" t="s">
        <v>12074</v>
      </c>
      <c r="F1566" t="s">
        <v>28223</v>
      </c>
      <c r="G1566" s="150">
        <v>0.68790000000000007</v>
      </c>
      <c r="H1566" s="150">
        <v>0.67049999999999998</v>
      </c>
      <c r="I1566" s="149">
        <v>41.574263019999997</v>
      </c>
      <c r="J1566" s="111">
        <v>40926</v>
      </c>
      <c r="K1566" s="111">
        <v>40926</v>
      </c>
      <c r="L1566" s="111">
        <v>42794</v>
      </c>
      <c r="M1566" s="111">
        <v>43395</v>
      </c>
      <c r="N1566" t="s">
        <v>12111</v>
      </c>
      <c r="O1566" t="s">
        <v>16778</v>
      </c>
      <c r="P1566" t="s">
        <v>16779</v>
      </c>
    </row>
    <row r="1567" spans="1:16" x14ac:dyDescent="0.25">
      <c r="A1567" t="s">
        <v>53</v>
      </c>
      <c r="B1567" s="167" t="s">
        <v>14501</v>
      </c>
      <c r="C1567" s="167" t="s">
        <v>16780</v>
      </c>
      <c r="D1567" t="s">
        <v>12109</v>
      </c>
      <c r="E1567" t="s">
        <v>12074</v>
      </c>
      <c r="F1567" t="s">
        <v>28223</v>
      </c>
      <c r="G1567" s="150">
        <v>0.35149999999999998</v>
      </c>
      <c r="H1567" s="150">
        <v>0.63770000000000004</v>
      </c>
      <c r="I1567" s="149">
        <v>18.02495957</v>
      </c>
      <c r="J1567" s="111">
        <v>40938</v>
      </c>
      <c r="K1567" s="111">
        <v>40938</v>
      </c>
      <c r="L1567" s="111">
        <v>42551</v>
      </c>
      <c r="M1567" s="111">
        <v>43281</v>
      </c>
      <c r="N1567" t="s">
        <v>11802</v>
      </c>
      <c r="O1567" t="s">
        <v>16781</v>
      </c>
      <c r="P1567" t="s">
        <v>16782</v>
      </c>
    </row>
    <row r="1568" spans="1:16" x14ac:dyDescent="0.25">
      <c r="A1568" t="s">
        <v>52</v>
      </c>
      <c r="B1568" s="167" t="s">
        <v>13651</v>
      </c>
      <c r="C1568" s="167" t="s">
        <v>16783</v>
      </c>
      <c r="D1568" t="s">
        <v>12109</v>
      </c>
      <c r="E1568" t="s">
        <v>12074</v>
      </c>
      <c r="F1568" t="s">
        <v>28223</v>
      </c>
      <c r="G1568" s="150">
        <v>0.25530000000000003</v>
      </c>
      <c r="H1568" s="150">
        <v>0.3019</v>
      </c>
      <c r="I1568" s="149">
        <v>5.8100193500000001</v>
      </c>
      <c r="J1568" s="111">
        <v>40602</v>
      </c>
      <c r="K1568" s="111">
        <v>40602</v>
      </c>
      <c r="L1568" s="111">
        <v>42185</v>
      </c>
      <c r="M1568" s="111">
        <v>43264</v>
      </c>
      <c r="N1568" t="s">
        <v>12111</v>
      </c>
      <c r="O1568" t="s">
        <v>16784</v>
      </c>
      <c r="P1568" t="s">
        <v>16785</v>
      </c>
    </row>
    <row r="1569" spans="1:16" x14ac:dyDescent="0.25">
      <c r="A1569" t="s">
        <v>51</v>
      </c>
      <c r="B1569" s="167" t="s">
        <v>14544</v>
      </c>
      <c r="C1569" s="167" t="s">
        <v>16786</v>
      </c>
      <c r="D1569" t="s">
        <v>12109</v>
      </c>
      <c r="E1569" t="s">
        <v>12074</v>
      </c>
      <c r="F1569" t="s">
        <v>1954</v>
      </c>
      <c r="G1569" s="150">
        <v>0.76950000000000007</v>
      </c>
      <c r="H1569" s="150">
        <v>0.96560000000000001</v>
      </c>
      <c r="I1569" s="149">
        <v>10.04009405</v>
      </c>
      <c r="J1569" s="111">
        <v>40667</v>
      </c>
      <c r="K1569" s="111">
        <v>40667</v>
      </c>
      <c r="L1569" s="111">
        <v>42308</v>
      </c>
      <c r="M1569" s="111">
        <v>43129</v>
      </c>
      <c r="N1569" t="s">
        <v>12111</v>
      </c>
      <c r="O1569" t="s">
        <v>16787</v>
      </c>
      <c r="P1569" t="s">
        <v>16788</v>
      </c>
    </row>
    <row r="1570" spans="1:16" x14ac:dyDescent="0.25">
      <c r="A1570" t="s">
        <v>50</v>
      </c>
      <c r="B1570" s="167" t="s">
        <v>16230</v>
      </c>
      <c r="C1570" s="167" t="s">
        <v>16789</v>
      </c>
      <c r="D1570" t="s">
        <v>12109</v>
      </c>
      <c r="E1570" t="s">
        <v>12074</v>
      </c>
      <c r="F1570" t="s">
        <v>28223</v>
      </c>
      <c r="G1570" s="150">
        <v>0.28129999999999999</v>
      </c>
      <c r="H1570" s="150">
        <v>0.25920000000000004</v>
      </c>
      <c r="I1570" s="149">
        <v>4.1839857599999997</v>
      </c>
      <c r="J1570" s="111">
        <v>41059</v>
      </c>
      <c r="K1570" s="111">
        <v>41059</v>
      </c>
      <c r="L1570" s="111">
        <v>42369</v>
      </c>
      <c r="M1570" s="111">
        <v>43140</v>
      </c>
      <c r="N1570" t="s">
        <v>12111</v>
      </c>
      <c r="O1570" t="s">
        <v>16790</v>
      </c>
      <c r="P1570" t="s">
        <v>16791</v>
      </c>
    </row>
    <row r="1571" spans="1:16" x14ac:dyDescent="0.25">
      <c r="A1571" t="s">
        <v>48</v>
      </c>
      <c r="B1571" s="167" t="s">
        <v>15924</v>
      </c>
      <c r="C1571" s="167" t="s">
        <v>16792</v>
      </c>
      <c r="D1571" t="s">
        <v>12109</v>
      </c>
      <c r="E1571" t="s">
        <v>12074</v>
      </c>
      <c r="F1571" t="s">
        <v>28223</v>
      </c>
      <c r="G1571" s="150">
        <v>0.54200000000000004</v>
      </c>
      <c r="H1571" s="150">
        <v>0.69879999999999998</v>
      </c>
      <c r="I1571" s="149">
        <v>14.19083577776</v>
      </c>
      <c r="J1571" s="111">
        <v>41064</v>
      </c>
      <c r="K1571" s="111">
        <v>41064</v>
      </c>
      <c r="L1571" s="111">
        <v>42338</v>
      </c>
      <c r="M1571" s="111">
        <v>43281</v>
      </c>
      <c r="N1571" t="s">
        <v>12111</v>
      </c>
      <c r="O1571" t="s">
        <v>16793</v>
      </c>
      <c r="P1571" t="s">
        <v>16794</v>
      </c>
    </row>
    <row r="1572" spans="1:16" x14ac:dyDescent="0.25">
      <c r="A1572" t="s">
        <v>68</v>
      </c>
      <c r="B1572" s="167" t="s">
        <v>16796</v>
      </c>
      <c r="C1572" s="167" t="s">
        <v>16795</v>
      </c>
      <c r="D1572" t="s">
        <v>16023</v>
      </c>
      <c r="E1572" t="s">
        <v>13738</v>
      </c>
      <c r="F1572" t="s">
        <v>28224</v>
      </c>
      <c r="G1572" s="150">
        <v>0.14000000000000001</v>
      </c>
      <c r="H1572" s="150">
        <v>0.30399999999999999</v>
      </c>
      <c r="I1572" s="149">
        <v>2.3412005499999999</v>
      </c>
      <c r="J1572" s="111">
        <v>41156</v>
      </c>
      <c r="K1572" s="111">
        <v>41156</v>
      </c>
      <c r="L1572" s="111">
        <v>41696</v>
      </c>
      <c r="M1572" s="111">
        <v>43464</v>
      </c>
      <c r="N1572" t="s">
        <v>12111</v>
      </c>
      <c r="O1572" t="s">
        <v>16797</v>
      </c>
      <c r="P1572" t="s">
        <v>16798</v>
      </c>
    </row>
    <row r="1573" spans="1:16" x14ac:dyDescent="0.25">
      <c r="A1573" t="s">
        <v>47</v>
      </c>
      <c r="B1573" s="167" t="s">
        <v>16800</v>
      </c>
      <c r="C1573" s="167" t="s">
        <v>16799</v>
      </c>
      <c r="D1573" t="s">
        <v>12109</v>
      </c>
      <c r="E1573" t="s">
        <v>12074</v>
      </c>
      <c r="F1573" t="s">
        <v>28223</v>
      </c>
      <c r="G1573" s="150">
        <v>0.37959999999999999</v>
      </c>
      <c r="H1573" s="150">
        <v>0.41310000000000002</v>
      </c>
      <c r="I1573" s="149">
        <v>15.01678076</v>
      </c>
      <c r="J1573" s="111">
        <v>40841</v>
      </c>
      <c r="K1573" s="111">
        <v>40841</v>
      </c>
      <c r="L1573" s="111">
        <v>42094</v>
      </c>
      <c r="M1573" s="111">
        <v>43139</v>
      </c>
      <c r="N1573" t="s">
        <v>12111</v>
      </c>
      <c r="O1573" t="s">
        <v>16801</v>
      </c>
      <c r="P1573" t="s">
        <v>16802</v>
      </c>
    </row>
    <row r="1574" spans="1:16" x14ac:dyDescent="0.25">
      <c r="A1574" t="s">
        <v>68</v>
      </c>
      <c r="B1574" s="167" t="s">
        <v>15640</v>
      </c>
      <c r="C1574" s="167" t="s">
        <v>16803</v>
      </c>
      <c r="D1574" t="s">
        <v>16023</v>
      </c>
      <c r="E1574" t="s">
        <v>13738</v>
      </c>
      <c r="F1574" t="s">
        <v>28224</v>
      </c>
      <c r="G1574" s="150">
        <v>0.41</v>
      </c>
      <c r="H1574" s="150">
        <v>0.87029999999999996</v>
      </c>
      <c r="I1574" s="149">
        <v>2.23203839</v>
      </c>
      <c r="J1574" s="111">
        <v>41263</v>
      </c>
      <c r="K1574" s="111">
        <v>41263</v>
      </c>
      <c r="L1574" s="111">
        <v>41803</v>
      </c>
      <c r="M1574" s="111">
        <v>43464</v>
      </c>
      <c r="N1574" t="s">
        <v>12111</v>
      </c>
      <c r="O1574" t="s">
        <v>16804</v>
      </c>
      <c r="P1574" t="s">
        <v>16805</v>
      </c>
    </row>
    <row r="1575" spans="1:16" ht="30" x14ac:dyDescent="0.25">
      <c r="A1575" t="s">
        <v>47</v>
      </c>
      <c r="B1575" s="167" t="s">
        <v>16250</v>
      </c>
      <c r="C1575" s="167" t="s">
        <v>16806</v>
      </c>
      <c r="D1575" t="s">
        <v>12109</v>
      </c>
      <c r="E1575" t="s">
        <v>12074</v>
      </c>
      <c r="F1575" t="s">
        <v>28223</v>
      </c>
      <c r="G1575" s="150">
        <v>0.87659999999999993</v>
      </c>
      <c r="H1575" s="150">
        <v>0.87870000000000004</v>
      </c>
      <c r="I1575" s="149">
        <v>8.2948636800000006</v>
      </c>
      <c r="J1575" s="111">
        <v>40940</v>
      </c>
      <c r="K1575" s="111">
        <v>40940</v>
      </c>
      <c r="L1575" s="111">
        <v>42247</v>
      </c>
      <c r="M1575" s="111">
        <v>43128</v>
      </c>
      <c r="N1575" t="s">
        <v>12111</v>
      </c>
      <c r="O1575" t="s">
        <v>16251</v>
      </c>
      <c r="P1575" t="s">
        <v>16807</v>
      </c>
    </row>
    <row r="1576" spans="1:16" ht="30" x14ac:dyDescent="0.25">
      <c r="A1576" t="s">
        <v>59</v>
      </c>
      <c r="B1576" s="167" t="s">
        <v>14555</v>
      </c>
      <c r="C1576" s="167" t="s">
        <v>16808</v>
      </c>
      <c r="D1576" t="s">
        <v>12109</v>
      </c>
      <c r="E1576" t="s">
        <v>12074</v>
      </c>
      <c r="F1576" t="s">
        <v>28223</v>
      </c>
      <c r="G1576" s="150">
        <v>0.52369999999999994</v>
      </c>
      <c r="H1576" s="150">
        <v>0.52049999999999996</v>
      </c>
      <c r="I1576" s="149">
        <v>35</v>
      </c>
      <c r="J1576" s="111">
        <v>40485</v>
      </c>
      <c r="K1576" s="111">
        <v>40485</v>
      </c>
      <c r="L1576" s="111">
        <v>42735</v>
      </c>
      <c r="M1576" s="111">
        <v>43130</v>
      </c>
      <c r="N1576" t="s">
        <v>11802</v>
      </c>
      <c r="O1576" t="s">
        <v>16809</v>
      </c>
      <c r="P1576" t="s">
        <v>16810</v>
      </c>
    </row>
    <row r="1577" spans="1:16" x14ac:dyDescent="0.25">
      <c r="A1577" t="s">
        <v>65</v>
      </c>
      <c r="B1577" s="167" t="s">
        <v>16812</v>
      </c>
      <c r="C1577" s="167" t="s">
        <v>16811</v>
      </c>
      <c r="D1577" t="s">
        <v>12109</v>
      </c>
      <c r="E1577" t="s">
        <v>12074</v>
      </c>
      <c r="F1577" t="s">
        <v>28223</v>
      </c>
      <c r="G1577" s="150">
        <v>0.9889</v>
      </c>
      <c r="H1577" s="150">
        <v>0.98980000000000001</v>
      </c>
      <c r="I1577" s="149">
        <v>5.9553266599999999</v>
      </c>
      <c r="J1577" s="111">
        <v>40683</v>
      </c>
      <c r="K1577" s="111">
        <v>40683</v>
      </c>
      <c r="L1577" s="111">
        <v>42365</v>
      </c>
      <c r="M1577" s="111">
        <v>43156</v>
      </c>
      <c r="N1577" t="s">
        <v>12111</v>
      </c>
      <c r="O1577" t="s">
        <v>16813</v>
      </c>
      <c r="P1577" t="s">
        <v>16814</v>
      </c>
    </row>
    <row r="1578" spans="1:16" x14ac:dyDescent="0.25">
      <c r="A1578" t="s">
        <v>53</v>
      </c>
      <c r="B1578" s="167" t="s">
        <v>16816</v>
      </c>
      <c r="C1578" s="167" t="s">
        <v>16815</v>
      </c>
      <c r="D1578" t="s">
        <v>12109</v>
      </c>
      <c r="E1578" t="s">
        <v>12074</v>
      </c>
      <c r="F1578" t="s">
        <v>28223</v>
      </c>
      <c r="G1578" s="150">
        <v>0.44579999999999997</v>
      </c>
      <c r="H1578" s="150">
        <v>0.48820000000000002</v>
      </c>
      <c r="I1578" s="149">
        <v>16.55007264</v>
      </c>
      <c r="J1578" s="111">
        <v>40599</v>
      </c>
      <c r="K1578" s="111">
        <v>40599</v>
      </c>
      <c r="L1578" s="111">
        <v>42185</v>
      </c>
      <c r="M1578" s="111">
        <v>43129</v>
      </c>
      <c r="N1578" t="s">
        <v>12111</v>
      </c>
      <c r="O1578" t="s">
        <v>16817</v>
      </c>
      <c r="P1578" t="s">
        <v>16818</v>
      </c>
    </row>
    <row r="1579" spans="1:16" x14ac:dyDescent="0.25">
      <c r="A1579" t="s">
        <v>59</v>
      </c>
      <c r="B1579" s="167" t="s">
        <v>16819</v>
      </c>
      <c r="C1579" s="167" t="s">
        <v>16646</v>
      </c>
      <c r="D1579" t="s">
        <v>12109</v>
      </c>
      <c r="E1579" t="s">
        <v>12074</v>
      </c>
      <c r="F1579" t="s">
        <v>1954</v>
      </c>
      <c r="G1579" s="150">
        <v>0.15990000000000001</v>
      </c>
      <c r="H1579" s="150">
        <v>0.20280000000000001</v>
      </c>
      <c r="I1579" s="149">
        <v>3.1188670000000002E-2</v>
      </c>
      <c r="J1579" s="111">
        <v>40786</v>
      </c>
      <c r="K1579" s="111">
        <v>40791</v>
      </c>
      <c r="L1579" s="111">
        <v>40908</v>
      </c>
      <c r="M1579" s="111">
        <v>43129</v>
      </c>
      <c r="N1579" t="s">
        <v>12111</v>
      </c>
      <c r="O1579" t="s">
        <v>16820</v>
      </c>
      <c r="P1579" t="s">
        <v>16821</v>
      </c>
    </row>
    <row r="1580" spans="1:16" x14ac:dyDescent="0.25">
      <c r="A1580" t="s">
        <v>59</v>
      </c>
      <c r="B1580" s="167" t="s">
        <v>16822</v>
      </c>
      <c r="C1580" s="167" t="s">
        <v>16646</v>
      </c>
      <c r="D1580" t="s">
        <v>12109</v>
      </c>
      <c r="E1580" t="s">
        <v>12074</v>
      </c>
      <c r="F1580" t="s">
        <v>1954</v>
      </c>
      <c r="G1580" s="150">
        <v>0.19969999999999999</v>
      </c>
      <c r="H1580" s="150">
        <v>0.2412</v>
      </c>
      <c r="I1580" s="149">
        <v>3.0618670000000001E-2</v>
      </c>
      <c r="J1580" s="111">
        <v>40708</v>
      </c>
      <c r="K1580" s="111">
        <v>40708</v>
      </c>
      <c r="L1580" s="111">
        <v>40908</v>
      </c>
      <c r="M1580" s="111">
        <v>43129</v>
      </c>
      <c r="N1580" t="s">
        <v>12111</v>
      </c>
      <c r="O1580" t="s">
        <v>16823</v>
      </c>
      <c r="P1580" t="s">
        <v>16824</v>
      </c>
    </row>
    <row r="1581" spans="1:16" x14ac:dyDescent="0.25">
      <c r="A1581" t="s">
        <v>59</v>
      </c>
      <c r="B1581" s="167" t="s">
        <v>16825</v>
      </c>
      <c r="C1581" s="167" t="s">
        <v>16646</v>
      </c>
      <c r="D1581" t="s">
        <v>12109</v>
      </c>
      <c r="E1581" t="s">
        <v>12074</v>
      </c>
      <c r="F1581" t="s">
        <v>1954</v>
      </c>
      <c r="G1581" s="150">
        <v>0.7</v>
      </c>
      <c r="H1581" s="150">
        <v>0.86629999999999996</v>
      </c>
      <c r="I1581" s="149">
        <v>3.088867E-2</v>
      </c>
      <c r="J1581" s="111">
        <v>40687</v>
      </c>
      <c r="K1581" s="111">
        <v>40687</v>
      </c>
      <c r="L1581" s="111">
        <v>40908</v>
      </c>
      <c r="M1581" s="111">
        <v>43129</v>
      </c>
      <c r="N1581" t="s">
        <v>12111</v>
      </c>
      <c r="O1581" t="s">
        <v>16826</v>
      </c>
      <c r="P1581" t="s">
        <v>16827</v>
      </c>
    </row>
    <row r="1582" spans="1:16" x14ac:dyDescent="0.25">
      <c r="A1582" t="s">
        <v>58</v>
      </c>
      <c r="B1582" s="167" t="s">
        <v>16828</v>
      </c>
      <c r="C1582" s="167" t="s">
        <v>16646</v>
      </c>
      <c r="D1582" t="s">
        <v>12109</v>
      </c>
      <c r="E1582" t="s">
        <v>12074</v>
      </c>
      <c r="F1582" t="s">
        <v>1954</v>
      </c>
      <c r="G1582" s="150">
        <v>0.19399999999999998</v>
      </c>
      <c r="H1582" s="150">
        <v>0.97760000000000002</v>
      </c>
      <c r="I1582" s="149">
        <v>6.1185040000000003E-2</v>
      </c>
      <c r="J1582" s="111">
        <v>40336</v>
      </c>
      <c r="K1582" s="111">
        <v>40336</v>
      </c>
      <c r="L1582" s="111">
        <v>40907</v>
      </c>
      <c r="M1582" s="111">
        <v>43129</v>
      </c>
      <c r="N1582" t="s">
        <v>12111</v>
      </c>
      <c r="O1582" t="s">
        <v>16829</v>
      </c>
      <c r="P1582" t="s">
        <v>16830</v>
      </c>
    </row>
    <row r="1583" spans="1:16" x14ac:dyDescent="0.25">
      <c r="A1583" t="s">
        <v>57</v>
      </c>
      <c r="B1583" s="167" t="s">
        <v>13318</v>
      </c>
      <c r="C1583" s="167" t="s">
        <v>16646</v>
      </c>
      <c r="D1583" t="s">
        <v>12109</v>
      </c>
      <c r="E1583" t="s">
        <v>12074</v>
      </c>
      <c r="F1583" t="s">
        <v>1954</v>
      </c>
      <c r="G1583" s="150">
        <v>0.2</v>
      </c>
      <c r="H1583" s="150">
        <v>0.44270000000000004</v>
      </c>
      <c r="I1583" s="149">
        <v>6.1185040000000003E-2</v>
      </c>
      <c r="J1583" s="111">
        <v>40755</v>
      </c>
      <c r="K1583" s="111">
        <v>40535</v>
      </c>
      <c r="L1583" s="111">
        <v>40908</v>
      </c>
      <c r="M1583" s="111">
        <v>43129</v>
      </c>
      <c r="N1583" t="s">
        <v>12111</v>
      </c>
      <c r="O1583" t="s">
        <v>16831</v>
      </c>
      <c r="P1583" t="s">
        <v>16832</v>
      </c>
    </row>
    <row r="1584" spans="1:16" x14ac:dyDescent="0.25">
      <c r="A1584" t="s">
        <v>56</v>
      </c>
      <c r="B1584" s="167" t="s">
        <v>16357</v>
      </c>
      <c r="C1584" s="167" t="s">
        <v>16646</v>
      </c>
      <c r="D1584" t="s">
        <v>12109</v>
      </c>
      <c r="E1584" t="s">
        <v>12074</v>
      </c>
      <c r="F1584" t="s">
        <v>1954</v>
      </c>
      <c r="G1584" s="150">
        <v>0.69579999999999997</v>
      </c>
      <c r="H1584" s="150">
        <v>0.97760000000000002</v>
      </c>
      <c r="I1584" s="149">
        <v>6.6345039999999994E-2</v>
      </c>
      <c r="J1584" s="111">
        <v>40753</v>
      </c>
      <c r="K1584" s="111">
        <v>40536</v>
      </c>
      <c r="L1584" s="111">
        <v>41017</v>
      </c>
      <c r="M1584" s="111">
        <v>43124</v>
      </c>
      <c r="N1584" t="s">
        <v>12111</v>
      </c>
      <c r="O1584" t="s">
        <v>16833</v>
      </c>
      <c r="P1584" t="s">
        <v>16834</v>
      </c>
    </row>
    <row r="1585" spans="1:16" x14ac:dyDescent="0.25">
      <c r="A1585" t="s">
        <v>56</v>
      </c>
      <c r="B1585" s="167" t="s">
        <v>16835</v>
      </c>
      <c r="C1585" s="167" t="s">
        <v>16646</v>
      </c>
      <c r="D1585" t="s">
        <v>12109</v>
      </c>
      <c r="E1585" t="s">
        <v>12074</v>
      </c>
      <c r="F1585" t="s">
        <v>1954</v>
      </c>
      <c r="G1585" s="150">
        <v>0.1981</v>
      </c>
      <c r="H1585" s="150">
        <v>0.24440000000000001</v>
      </c>
      <c r="I1585" s="149">
        <v>6.2917039999999994E-2</v>
      </c>
      <c r="J1585" s="111">
        <v>40753</v>
      </c>
      <c r="K1585" s="111">
        <v>40757</v>
      </c>
      <c r="L1585" s="111">
        <v>41028</v>
      </c>
      <c r="M1585" s="111">
        <v>43129</v>
      </c>
      <c r="N1585" t="s">
        <v>12111</v>
      </c>
      <c r="O1585" t="s">
        <v>16836</v>
      </c>
      <c r="P1585" t="s">
        <v>16837</v>
      </c>
    </row>
    <row r="1586" spans="1:16" x14ac:dyDescent="0.25">
      <c r="A1586" t="s">
        <v>53</v>
      </c>
      <c r="B1586" s="167" t="s">
        <v>16838</v>
      </c>
      <c r="C1586" s="167" t="s">
        <v>16646</v>
      </c>
      <c r="D1586" t="s">
        <v>12109</v>
      </c>
      <c r="E1586" t="s">
        <v>12074</v>
      </c>
      <c r="F1586" t="s">
        <v>1954</v>
      </c>
      <c r="G1586" s="150">
        <v>0.7</v>
      </c>
      <c r="H1586" s="150">
        <v>0.85180000000000011</v>
      </c>
      <c r="I1586" s="149">
        <v>6.1985039999999998E-2</v>
      </c>
      <c r="J1586" s="111">
        <v>40516</v>
      </c>
      <c r="K1586" s="111">
        <v>40516</v>
      </c>
      <c r="L1586" s="111">
        <v>40846</v>
      </c>
      <c r="M1586" s="111">
        <v>43129</v>
      </c>
      <c r="N1586" t="s">
        <v>12111</v>
      </c>
      <c r="O1586" t="s">
        <v>16839</v>
      </c>
      <c r="P1586" t="s">
        <v>16840</v>
      </c>
    </row>
    <row r="1587" spans="1:16" x14ac:dyDescent="0.25">
      <c r="A1587" t="s">
        <v>53</v>
      </c>
      <c r="B1587" s="167" t="s">
        <v>16841</v>
      </c>
      <c r="C1587" s="167" t="s">
        <v>16646</v>
      </c>
      <c r="D1587" t="s">
        <v>12109</v>
      </c>
      <c r="E1587" t="s">
        <v>12074</v>
      </c>
      <c r="F1587" t="s">
        <v>1954</v>
      </c>
      <c r="G1587" s="150">
        <v>0.7</v>
      </c>
      <c r="H1587" s="150">
        <v>0.73620000000000008</v>
      </c>
      <c r="I1587" s="149">
        <v>6.4785040000000002E-2</v>
      </c>
      <c r="J1587" s="111">
        <v>42156</v>
      </c>
      <c r="K1587" s="111">
        <v>42156</v>
      </c>
      <c r="L1587" s="111">
        <v>42483</v>
      </c>
      <c r="M1587" s="111">
        <v>43130</v>
      </c>
      <c r="N1587" t="s">
        <v>12111</v>
      </c>
      <c r="O1587" t="s">
        <v>16842</v>
      </c>
      <c r="P1587" t="s">
        <v>16843</v>
      </c>
    </row>
    <row r="1588" spans="1:16" x14ac:dyDescent="0.25">
      <c r="A1588" t="s">
        <v>51</v>
      </c>
      <c r="B1588" s="167" t="s">
        <v>14449</v>
      </c>
      <c r="C1588" s="167" t="s">
        <v>16646</v>
      </c>
      <c r="D1588" t="s">
        <v>12109</v>
      </c>
      <c r="E1588" t="s">
        <v>12074</v>
      </c>
      <c r="F1588" t="s">
        <v>1954</v>
      </c>
      <c r="G1588" s="150">
        <v>0.2</v>
      </c>
      <c r="H1588" s="150">
        <v>0.24440000000000001</v>
      </c>
      <c r="I1588" s="149">
        <v>6.1345040000000003E-2</v>
      </c>
      <c r="J1588" s="111">
        <v>40753</v>
      </c>
      <c r="K1588" s="111">
        <v>41019</v>
      </c>
      <c r="L1588" s="111">
        <v>40908</v>
      </c>
      <c r="M1588" s="111">
        <v>43129</v>
      </c>
      <c r="N1588" t="s">
        <v>12111</v>
      </c>
      <c r="O1588" t="s">
        <v>16844</v>
      </c>
      <c r="P1588" t="s">
        <v>16845</v>
      </c>
    </row>
    <row r="1589" spans="1:16" x14ac:dyDescent="0.25">
      <c r="A1589" t="s">
        <v>68</v>
      </c>
      <c r="B1589" s="167" t="s">
        <v>13739</v>
      </c>
      <c r="C1589" s="167" t="s">
        <v>16846</v>
      </c>
      <c r="D1589" t="s">
        <v>16023</v>
      </c>
      <c r="E1589" t="s">
        <v>13738</v>
      </c>
      <c r="F1589" t="s">
        <v>28224</v>
      </c>
      <c r="G1589" s="150">
        <v>0.35</v>
      </c>
      <c r="H1589" s="150">
        <v>0.75459999999999994</v>
      </c>
      <c r="I1589" s="149">
        <v>3.6829938200000001</v>
      </c>
      <c r="J1589" s="111">
        <v>41470</v>
      </c>
      <c r="K1589" s="111">
        <v>41470</v>
      </c>
      <c r="L1589" s="111">
        <v>42010</v>
      </c>
      <c r="M1589" s="111">
        <v>43464</v>
      </c>
      <c r="N1589" t="s">
        <v>12111</v>
      </c>
      <c r="O1589" t="s">
        <v>13740</v>
      </c>
      <c r="P1589" t="s">
        <v>16847</v>
      </c>
    </row>
    <row r="1590" spans="1:16" x14ac:dyDescent="0.25">
      <c r="A1590" t="s">
        <v>48</v>
      </c>
      <c r="B1590" s="167" t="s">
        <v>16848</v>
      </c>
      <c r="C1590" s="167" t="s">
        <v>16646</v>
      </c>
      <c r="D1590" t="s">
        <v>12109</v>
      </c>
      <c r="E1590" t="s">
        <v>12074</v>
      </c>
      <c r="F1590" t="s">
        <v>1954</v>
      </c>
      <c r="G1590" s="150">
        <v>0.7</v>
      </c>
      <c r="H1590" s="150">
        <v>0.73319999999999996</v>
      </c>
      <c r="I1590" s="149">
        <v>6.1745040000000001E-2</v>
      </c>
      <c r="J1590" s="111">
        <v>40507</v>
      </c>
      <c r="K1590" s="111">
        <v>40507</v>
      </c>
      <c r="L1590" s="111">
        <v>41090</v>
      </c>
      <c r="M1590" s="111">
        <v>43129</v>
      </c>
      <c r="N1590" t="s">
        <v>12111</v>
      </c>
      <c r="O1590" t="s">
        <v>16849</v>
      </c>
      <c r="P1590" t="s">
        <v>16850</v>
      </c>
    </row>
    <row r="1591" spans="1:16" x14ac:dyDescent="0.25">
      <c r="A1591" t="s">
        <v>54</v>
      </c>
      <c r="B1591" s="167" t="s">
        <v>16852</v>
      </c>
      <c r="C1591" s="167" t="s">
        <v>16851</v>
      </c>
      <c r="D1591" t="s">
        <v>12109</v>
      </c>
      <c r="E1591" t="s">
        <v>12074</v>
      </c>
      <c r="F1591" t="s">
        <v>1954</v>
      </c>
      <c r="G1591" s="150">
        <v>0.4143</v>
      </c>
      <c r="H1591" s="150">
        <v>0.78849999999999998</v>
      </c>
      <c r="I1591" s="149">
        <v>0.43418138451999999</v>
      </c>
      <c r="J1591" s="111">
        <v>40704</v>
      </c>
      <c r="K1591" s="111">
        <v>40704</v>
      </c>
      <c r="L1591" s="111">
        <v>42277</v>
      </c>
      <c r="M1591" s="111">
        <v>43129</v>
      </c>
      <c r="N1591" t="s">
        <v>16853</v>
      </c>
      <c r="O1591" t="s">
        <v>16854</v>
      </c>
      <c r="P1591" t="s">
        <v>16855</v>
      </c>
    </row>
    <row r="1592" spans="1:16" x14ac:dyDescent="0.25">
      <c r="A1592" t="s">
        <v>68</v>
      </c>
      <c r="B1592" s="167" t="s">
        <v>16857</v>
      </c>
      <c r="C1592" s="167" t="s">
        <v>16856</v>
      </c>
      <c r="D1592" t="s">
        <v>16023</v>
      </c>
      <c r="E1592" t="s">
        <v>13738</v>
      </c>
      <c r="F1592" t="s">
        <v>28224</v>
      </c>
      <c r="G1592" s="150">
        <v>0.25</v>
      </c>
      <c r="H1592" s="150">
        <v>0.42299999999999999</v>
      </c>
      <c r="I1592" s="149">
        <v>2.2501297099999999</v>
      </c>
      <c r="J1592" s="111">
        <v>41502</v>
      </c>
      <c r="K1592" s="111">
        <v>41502</v>
      </c>
      <c r="L1592" s="111">
        <v>42042</v>
      </c>
      <c r="M1592" s="111">
        <v>43464</v>
      </c>
      <c r="N1592" t="s">
        <v>12111</v>
      </c>
      <c r="O1592" t="s">
        <v>16858</v>
      </c>
      <c r="P1592" t="s">
        <v>16859</v>
      </c>
    </row>
    <row r="1593" spans="1:16" x14ac:dyDescent="0.25">
      <c r="A1593" t="s">
        <v>53</v>
      </c>
      <c r="B1593" s="167" t="s">
        <v>16816</v>
      </c>
      <c r="C1593" s="167" t="s">
        <v>16851</v>
      </c>
      <c r="D1593" t="s">
        <v>12109</v>
      </c>
      <c r="E1593" t="s">
        <v>12074</v>
      </c>
      <c r="F1593" t="s">
        <v>1954</v>
      </c>
      <c r="G1593" s="150">
        <v>0.13869999999999999</v>
      </c>
      <c r="H1593" s="150">
        <v>0.14980000000000002</v>
      </c>
      <c r="I1593" s="149">
        <v>1.1304555929</v>
      </c>
      <c r="J1593" s="111">
        <v>40641</v>
      </c>
      <c r="K1593" s="111">
        <v>40641</v>
      </c>
      <c r="L1593" s="111">
        <v>42381</v>
      </c>
      <c r="M1593" s="111">
        <v>43129</v>
      </c>
      <c r="N1593" t="s">
        <v>16860</v>
      </c>
      <c r="O1593" t="s">
        <v>16817</v>
      </c>
      <c r="P1593" t="s">
        <v>16861</v>
      </c>
    </row>
    <row r="1594" spans="1:16" x14ac:dyDescent="0.25">
      <c r="A1594" t="s">
        <v>53</v>
      </c>
      <c r="B1594" s="167" t="s">
        <v>12850</v>
      </c>
      <c r="C1594" s="167" t="s">
        <v>16862</v>
      </c>
      <c r="D1594" t="s">
        <v>12109</v>
      </c>
      <c r="E1594" t="s">
        <v>12074</v>
      </c>
      <c r="F1594" t="s">
        <v>28223</v>
      </c>
      <c r="G1594" s="150">
        <v>0.59140000000000004</v>
      </c>
      <c r="H1594" s="150">
        <v>0.63939999999999997</v>
      </c>
      <c r="I1594" s="149">
        <v>141.15481173000001</v>
      </c>
      <c r="J1594" s="111">
        <v>40087</v>
      </c>
      <c r="K1594" s="111">
        <v>40087</v>
      </c>
      <c r="L1594" s="111">
        <v>42368</v>
      </c>
      <c r="M1594" s="111">
        <v>43707</v>
      </c>
      <c r="N1594" t="s">
        <v>12111</v>
      </c>
      <c r="O1594" t="s">
        <v>16863</v>
      </c>
      <c r="P1594" t="s">
        <v>16864</v>
      </c>
    </row>
    <row r="1595" spans="1:16" x14ac:dyDescent="0.25">
      <c r="A1595" t="s">
        <v>53</v>
      </c>
      <c r="B1595" s="167" t="s">
        <v>12850</v>
      </c>
      <c r="C1595" s="167" t="s">
        <v>16865</v>
      </c>
      <c r="D1595" t="s">
        <v>12109</v>
      </c>
      <c r="E1595" t="s">
        <v>12074</v>
      </c>
      <c r="F1595" t="s">
        <v>28223</v>
      </c>
      <c r="G1595" s="150">
        <v>0.85769999999999991</v>
      </c>
      <c r="H1595" s="150">
        <v>0.87439999999999996</v>
      </c>
      <c r="I1595" s="149">
        <v>51.5601105</v>
      </c>
      <c r="J1595" s="111">
        <v>40087</v>
      </c>
      <c r="K1595" s="111">
        <v>40087</v>
      </c>
      <c r="L1595" s="111">
        <v>42093</v>
      </c>
      <c r="M1595" s="111">
        <v>43158</v>
      </c>
      <c r="N1595" t="s">
        <v>12111</v>
      </c>
      <c r="O1595" t="s">
        <v>16866</v>
      </c>
      <c r="P1595" t="s">
        <v>16867</v>
      </c>
    </row>
    <row r="1596" spans="1:16" x14ac:dyDescent="0.25">
      <c r="A1596" t="s">
        <v>49</v>
      </c>
      <c r="B1596" s="167" t="s">
        <v>14523</v>
      </c>
      <c r="C1596" s="167" t="s">
        <v>16868</v>
      </c>
      <c r="D1596" t="s">
        <v>12109</v>
      </c>
      <c r="E1596" t="s">
        <v>12074</v>
      </c>
      <c r="F1596" t="s">
        <v>28223</v>
      </c>
      <c r="G1596" s="150">
        <v>0.56540000000000001</v>
      </c>
      <c r="H1596" s="150">
        <v>0.55270000000000008</v>
      </c>
      <c r="I1596" s="149">
        <v>42.43011027</v>
      </c>
      <c r="J1596" s="111">
        <v>39615</v>
      </c>
      <c r="K1596" s="111">
        <v>39615</v>
      </c>
      <c r="L1596" s="111">
        <v>42451</v>
      </c>
      <c r="M1596" s="111">
        <v>43129</v>
      </c>
      <c r="N1596" t="s">
        <v>11802</v>
      </c>
      <c r="O1596" t="s">
        <v>16869</v>
      </c>
      <c r="P1596" t="s">
        <v>16870</v>
      </c>
    </row>
    <row r="1597" spans="1:16" x14ac:dyDescent="0.25">
      <c r="A1597" t="s">
        <v>49</v>
      </c>
      <c r="B1597" s="167" t="s">
        <v>14523</v>
      </c>
      <c r="C1597" s="167" t="s">
        <v>16871</v>
      </c>
      <c r="D1597" t="s">
        <v>12109</v>
      </c>
      <c r="E1597" t="s">
        <v>12074</v>
      </c>
      <c r="F1597" t="s">
        <v>28223</v>
      </c>
      <c r="G1597" s="150">
        <v>0.53149999999999997</v>
      </c>
      <c r="H1597" s="150">
        <v>0.4975</v>
      </c>
      <c r="I1597" s="149">
        <v>48.973596389999997</v>
      </c>
      <c r="J1597" s="111">
        <v>39615</v>
      </c>
      <c r="K1597" s="111">
        <v>39615</v>
      </c>
      <c r="L1597" s="111">
        <v>42626</v>
      </c>
      <c r="M1597" s="111">
        <v>43129</v>
      </c>
      <c r="N1597" t="s">
        <v>11802</v>
      </c>
      <c r="O1597" t="s">
        <v>16872</v>
      </c>
      <c r="P1597" t="s">
        <v>16873</v>
      </c>
    </row>
    <row r="1598" spans="1:16" x14ac:dyDescent="0.25">
      <c r="A1598" t="s">
        <v>68</v>
      </c>
      <c r="B1598" s="167" t="s">
        <v>12678</v>
      </c>
      <c r="C1598" s="167" t="s">
        <v>16874</v>
      </c>
      <c r="D1598" t="s">
        <v>12109</v>
      </c>
      <c r="E1598" t="s">
        <v>12074</v>
      </c>
      <c r="F1598" t="s">
        <v>28223</v>
      </c>
      <c r="G1598" s="150">
        <v>0.67099999999999993</v>
      </c>
      <c r="H1598" s="150">
        <v>0.66900000000000004</v>
      </c>
      <c r="I1598" s="149">
        <v>26.475960090000001</v>
      </c>
      <c r="J1598" s="111">
        <v>40584</v>
      </c>
      <c r="K1598" s="111">
        <v>40584</v>
      </c>
      <c r="L1598" s="111">
        <v>43130</v>
      </c>
      <c r="M1598" s="111">
        <v>43130</v>
      </c>
      <c r="N1598" t="s">
        <v>11802</v>
      </c>
      <c r="O1598" t="s">
        <v>16875</v>
      </c>
      <c r="P1598" t="s">
        <v>16876</v>
      </c>
    </row>
    <row r="1599" spans="1:16" x14ac:dyDescent="0.25">
      <c r="A1599" t="s">
        <v>67</v>
      </c>
      <c r="B1599" s="167" t="s">
        <v>11871</v>
      </c>
      <c r="C1599" s="167" t="s">
        <v>16877</v>
      </c>
      <c r="D1599" t="s">
        <v>12109</v>
      </c>
      <c r="E1599" t="s">
        <v>12074</v>
      </c>
      <c r="F1599" t="s">
        <v>1954</v>
      </c>
      <c r="G1599" s="150">
        <v>0.27129999999999999</v>
      </c>
      <c r="H1599" s="150">
        <v>0.93680000000000008</v>
      </c>
      <c r="I1599" s="149">
        <v>0.48016926915000002</v>
      </c>
      <c r="J1599" s="111">
        <v>39776</v>
      </c>
      <c r="K1599" s="111">
        <v>39776</v>
      </c>
      <c r="L1599" s="111">
        <v>42363</v>
      </c>
      <c r="M1599" s="111">
        <v>43130</v>
      </c>
      <c r="N1599" t="s">
        <v>11802</v>
      </c>
      <c r="O1599" t="s">
        <v>16878</v>
      </c>
      <c r="P1599" t="s">
        <v>16879</v>
      </c>
    </row>
    <row r="1600" spans="1:16" x14ac:dyDescent="0.25">
      <c r="A1600" t="s">
        <v>67</v>
      </c>
      <c r="B1600" s="167" t="s">
        <v>12867</v>
      </c>
      <c r="C1600" s="167" t="s">
        <v>16880</v>
      </c>
      <c r="D1600" t="s">
        <v>12109</v>
      </c>
      <c r="E1600" t="s">
        <v>12074</v>
      </c>
      <c r="F1600" t="s">
        <v>28223</v>
      </c>
      <c r="G1600" s="150">
        <v>0.48049999999999998</v>
      </c>
      <c r="H1600" s="150">
        <v>0.94440000000000002</v>
      </c>
      <c r="I1600" s="149">
        <v>0.59372050666999998</v>
      </c>
      <c r="J1600" s="111">
        <v>39776</v>
      </c>
      <c r="K1600" s="111">
        <v>39776</v>
      </c>
      <c r="L1600" s="111">
        <v>42303</v>
      </c>
      <c r="M1600" s="111">
        <v>43130</v>
      </c>
      <c r="N1600" t="s">
        <v>11802</v>
      </c>
      <c r="O1600" t="s">
        <v>16881</v>
      </c>
      <c r="P1600" t="s">
        <v>16882</v>
      </c>
    </row>
    <row r="1601" spans="1:16" x14ac:dyDescent="0.25">
      <c r="A1601" t="s">
        <v>66</v>
      </c>
      <c r="B1601" s="167" t="s">
        <v>15947</v>
      </c>
      <c r="C1601" s="167" t="s">
        <v>16883</v>
      </c>
      <c r="D1601" t="s">
        <v>12109</v>
      </c>
      <c r="E1601" t="s">
        <v>12074</v>
      </c>
      <c r="F1601" t="s">
        <v>28223</v>
      </c>
      <c r="G1601" s="150">
        <v>0.85599999999999998</v>
      </c>
      <c r="H1601" s="150">
        <v>0.86450000000000005</v>
      </c>
      <c r="I1601" s="149">
        <v>5.4614410000000002E-2</v>
      </c>
      <c r="J1601" s="111">
        <v>40549</v>
      </c>
      <c r="K1601" s="111">
        <v>40549</v>
      </c>
      <c r="L1601" s="111">
        <v>40907</v>
      </c>
      <c r="M1601" s="111">
        <v>43156</v>
      </c>
      <c r="N1601" t="s">
        <v>12111</v>
      </c>
      <c r="O1601" t="s">
        <v>16884</v>
      </c>
      <c r="P1601" t="s">
        <v>16885</v>
      </c>
    </row>
    <row r="1602" spans="1:16" x14ac:dyDescent="0.25">
      <c r="A1602" t="s">
        <v>61</v>
      </c>
      <c r="B1602" s="167" t="s">
        <v>16887</v>
      </c>
      <c r="C1602" s="167" t="s">
        <v>16886</v>
      </c>
      <c r="D1602" t="s">
        <v>12109</v>
      </c>
      <c r="E1602" t="s">
        <v>12074</v>
      </c>
      <c r="F1602" t="s">
        <v>28223</v>
      </c>
      <c r="G1602" s="150">
        <v>0.58879999999999999</v>
      </c>
      <c r="H1602" s="150">
        <v>0.69550000000000001</v>
      </c>
      <c r="I1602" s="149">
        <v>0.97162415548000003</v>
      </c>
      <c r="J1602" s="111">
        <v>40301</v>
      </c>
      <c r="K1602" s="111">
        <v>40301</v>
      </c>
      <c r="L1602" s="111">
        <v>42217</v>
      </c>
      <c r="M1602" s="111">
        <v>43139</v>
      </c>
      <c r="N1602" t="s">
        <v>12111</v>
      </c>
      <c r="O1602" t="s">
        <v>16888</v>
      </c>
      <c r="P1602" t="s">
        <v>16889</v>
      </c>
    </row>
    <row r="1603" spans="1:16" x14ac:dyDescent="0.25">
      <c r="A1603" t="s">
        <v>59</v>
      </c>
      <c r="B1603" s="167" t="s">
        <v>16436</v>
      </c>
      <c r="C1603" s="167" t="s">
        <v>16646</v>
      </c>
      <c r="D1603" t="s">
        <v>12109</v>
      </c>
      <c r="E1603" t="s">
        <v>12074</v>
      </c>
      <c r="F1603" t="s">
        <v>1954</v>
      </c>
      <c r="G1603" s="150">
        <v>0.19989999999999999</v>
      </c>
      <c r="H1603" s="150">
        <v>0.97760000000000002</v>
      </c>
      <c r="I1603" s="149">
        <v>6.1797020000000001E-2</v>
      </c>
      <c r="J1603" s="111">
        <v>40732</v>
      </c>
      <c r="K1603" s="111">
        <v>40732</v>
      </c>
      <c r="L1603" s="111">
        <v>42735</v>
      </c>
      <c r="M1603" s="111">
        <v>43129</v>
      </c>
      <c r="N1603" t="s">
        <v>12111</v>
      </c>
      <c r="O1603" t="s">
        <v>16890</v>
      </c>
      <c r="P1603" t="s">
        <v>16891</v>
      </c>
    </row>
    <row r="1604" spans="1:16" x14ac:dyDescent="0.25">
      <c r="A1604" t="s">
        <v>59</v>
      </c>
      <c r="B1604" s="167" t="s">
        <v>13909</v>
      </c>
      <c r="C1604" s="167" t="s">
        <v>16646</v>
      </c>
      <c r="D1604" t="s">
        <v>12109</v>
      </c>
      <c r="E1604" t="s">
        <v>12074</v>
      </c>
      <c r="F1604" t="s">
        <v>1954</v>
      </c>
      <c r="G1604" s="150">
        <v>0.45</v>
      </c>
      <c r="H1604" s="150">
        <v>0.97760000000000002</v>
      </c>
      <c r="I1604" s="149">
        <v>6.1797020000000001E-2</v>
      </c>
      <c r="J1604" s="111">
        <v>40386</v>
      </c>
      <c r="K1604" s="111">
        <v>40386</v>
      </c>
      <c r="L1604" s="111">
        <v>40907</v>
      </c>
      <c r="M1604" s="111">
        <v>43129</v>
      </c>
      <c r="N1604" t="s">
        <v>12111</v>
      </c>
      <c r="O1604" t="s">
        <v>16892</v>
      </c>
      <c r="P1604" t="s">
        <v>16893</v>
      </c>
    </row>
    <row r="1605" spans="1:16" x14ac:dyDescent="0.25">
      <c r="A1605" t="s">
        <v>59</v>
      </c>
      <c r="B1605" s="167" t="s">
        <v>16894</v>
      </c>
      <c r="C1605" s="167" t="s">
        <v>16646</v>
      </c>
      <c r="D1605" t="s">
        <v>12109</v>
      </c>
      <c r="E1605" t="s">
        <v>12074</v>
      </c>
      <c r="F1605" t="s">
        <v>1954</v>
      </c>
      <c r="G1605" s="150">
        <v>0.6</v>
      </c>
      <c r="H1605" s="150">
        <v>0.97180000000000011</v>
      </c>
      <c r="I1605" s="149">
        <v>4.1153259999999997E-2</v>
      </c>
      <c r="J1605" s="111">
        <v>39918</v>
      </c>
      <c r="K1605" s="111">
        <v>39918</v>
      </c>
      <c r="L1605" s="111">
        <v>40907</v>
      </c>
      <c r="M1605" s="111">
        <v>43129</v>
      </c>
      <c r="N1605" t="s">
        <v>12111</v>
      </c>
      <c r="O1605" t="s">
        <v>16895</v>
      </c>
      <c r="P1605" t="s">
        <v>16896</v>
      </c>
    </row>
    <row r="1606" spans="1:16" x14ac:dyDescent="0.25">
      <c r="A1606" t="s">
        <v>58</v>
      </c>
      <c r="B1606" s="167" t="s">
        <v>16897</v>
      </c>
      <c r="C1606" s="167" t="s">
        <v>16877</v>
      </c>
      <c r="D1606" t="s">
        <v>12109</v>
      </c>
      <c r="E1606" t="s">
        <v>12074</v>
      </c>
      <c r="F1606" t="s">
        <v>1954</v>
      </c>
      <c r="G1606" s="150">
        <v>0.78969999999999996</v>
      </c>
      <c r="H1606" s="150">
        <v>0.98699999999999999</v>
      </c>
      <c r="I1606" s="149">
        <v>0.93065917935999998</v>
      </c>
      <c r="J1606" s="111">
        <v>39960</v>
      </c>
      <c r="K1606" s="111">
        <v>39960</v>
      </c>
      <c r="L1606" s="111">
        <v>42425</v>
      </c>
      <c r="M1606" s="111">
        <v>43264</v>
      </c>
      <c r="N1606" t="s">
        <v>11802</v>
      </c>
      <c r="O1606" t="s">
        <v>16898</v>
      </c>
      <c r="P1606" t="s">
        <v>16899</v>
      </c>
    </row>
    <row r="1607" spans="1:16" x14ac:dyDescent="0.25">
      <c r="A1607" t="s">
        <v>58</v>
      </c>
      <c r="B1607" s="167" t="s">
        <v>16900</v>
      </c>
      <c r="C1607" s="167" t="s">
        <v>16877</v>
      </c>
      <c r="D1607" t="s">
        <v>12109</v>
      </c>
      <c r="E1607" t="s">
        <v>12074</v>
      </c>
      <c r="F1607" t="s">
        <v>1954</v>
      </c>
      <c r="G1607" s="150">
        <v>0.73510000000000009</v>
      </c>
      <c r="H1607" s="150">
        <v>0.98680000000000012</v>
      </c>
      <c r="I1607" s="149">
        <v>0.72886515775000005</v>
      </c>
      <c r="J1607" s="111">
        <v>40327</v>
      </c>
      <c r="K1607" s="111">
        <v>40327</v>
      </c>
      <c r="L1607" s="111">
        <v>42425</v>
      </c>
      <c r="M1607" s="111">
        <v>43129</v>
      </c>
      <c r="N1607" t="s">
        <v>11802</v>
      </c>
      <c r="O1607" t="s">
        <v>16901</v>
      </c>
      <c r="P1607" t="s">
        <v>16902</v>
      </c>
    </row>
    <row r="1608" spans="1:16" x14ac:dyDescent="0.25">
      <c r="A1608" t="s">
        <v>58</v>
      </c>
      <c r="B1608" s="167" t="s">
        <v>16904</v>
      </c>
      <c r="C1608" s="167" t="s">
        <v>16903</v>
      </c>
      <c r="D1608" t="s">
        <v>12109</v>
      </c>
      <c r="E1608" t="s">
        <v>12074</v>
      </c>
      <c r="F1608" t="s">
        <v>28223</v>
      </c>
      <c r="G1608" s="150">
        <v>0.81310000000000004</v>
      </c>
      <c r="H1608" s="150">
        <v>0.94969999999999999</v>
      </c>
      <c r="I1608" s="149">
        <v>0.54005685898</v>
      </c>
      <c r="J1608" s="111">
        <v>39847</v>
      </c>
      <c r="K1608" s="111">
        <v>39847</v>
      </c>
      <c r="L1608" s="111">
        <v>42395</v>
      </c>
      <c r="M1608" s="111">
        <v>43130</v>
      </c>
      <c r="N1608" t="s">
        <v>12111</v>
      </c>
      <c r="O1608" t="s">
        <v>16905</v>
      </c>
      <c r="P1608" t="s">
        <v>16906</v>
      </c>
    </row>
    <row r="1609" spans="1:16" x14ac:dyDescent="0.25">
      <c r="A1609" t="s">
        <v>58</v>
      </c>
      <c r="B1609" s="167" t="s">
        <v>16907</v>
      </c>
      <c r="C1609" s="167" t="s">
        <v>16877</v>
      </c>
      <c r="D1609" t="s">
        <v>12109</v>
      </c>
      <c r="E1609" t="s">
        <v>12074</v>
      </c>
      <c r="F1609" t="s">
        <v>1954</v>
      </c>
      <c r="G1609" s="150">
        <v>0.5544</v>
      </c>
      <c r="H1609" s="150">
        <v>0.65980000000000005</v>
      </c>
      <c r="I1609" s="149">
        <v>1.1145435586900001</v>
      </c>
      <c r="J1609" s="111">
        <v>39962</v>
      </c>
      <c r="K1609" s="111">
        <v>39962</v>
      </c>
      <c r="L1609" s="111">
        <v>42185</v>
      </c>
      <c r="M1609" s="111">
        <v>43142</v>
      </c>
      <c r="N1609" t="s">
        <v>11802</v>
      </c>
      <c r="O1609" t="s">
        <v>16908</v>
      </c>
      <c r="P1609" t="s">
        <v>16909</v>
      </c>
    </row>
    <row r="1610" spans="1:16" x14ac:dyDescent="0.25">
      <c r="A1610" t="s">
        <v>56</v>
      </c>
      <c r="B1610" s="167" t="s">
        <v>16911</v>
      </c>
      <c r="C1610" s="167" t="s">
        <v>16910</v>
      </c>
      <c r="D1610" t="s">
        <v>12109</v>
      </c>
      <c r="E1610" t="s">
        <v>12074</v>
      </c>
      <c r="F1610" t="s">
        <v>28223</v>
      </c>
      <c r="G1610" s="150">
        <v>0.22329999999999997</v>
      </c>
      <c r="H1610" s="150">
        <v>0.2717</v>
      </c>
      <c r="I1610" s="149">
        <v>0.61971848624000003</v>
      </c>
      <c r="J1610" s="111">
        <v>40301</v>
      </c>
      <c r="K1610" s="111">
        <v>40301</v>
      </c>
      <c r="L1610" s="111">
        <v>42246</v>
      </c>
      <c r="M1610" s="111">
        <v>43130</v>
      </c>
      <c r="N1610" t="s">
        <v>12111</v>
      </c>
      <c r="O1610" t="s">
        <v>16912</v>
      </c>
      <c r="P1610" t="s">
        <v>16913</v>
      </c>
    </row>
    <row r="1611" spans="1:16" x14ac:dyDescent="0.25">
      <c r="A1611" t="s">
        <v>56</v>
      </c>
      <c r="B1611" s="167" t="s">
        <v>16915</v>
      </c>
      <c r="C1611" s="167" t="s">
        <v>16914</v>
      </c>
      <c r="D1611" t="s">
        <v>12109</v>
      </c>
      <c r="E1611" t="s">
        <v>12074</v>
      </c>
      <c r="F1611" t="s">
        <v>28228</v>
      </c>
      <c r="G1611" s="150">
        <v>0.2034</v>
      </c>
      <c r="H1611" s="150">
        <v>0.2457</v>
      </c>
      <c r="I1611" s="149">
        <v>0.463528885</v>
      </c>
      <c r="J1611" s="111">
        <v>40857</v>
      </c>
      <c r="K1611" s="111">
        <v>40857</v>
      </c>
      <c r="L1611" s="111">
        <v>42318</v>
      </c>
      <c r="M1611" s="111">
        <v>43129</v>
      </c>
      <c r="N1611" t="s">
        <v>12111</v>
      </c>
      <c r="O1611" t="s">
        <v>16916</v>
      </c>
      <c r="P1611" t="s">
        <v>16917</v>
      </c>
    </row>
    <row r="1612" spans="1:16" x14ac:dyDescent="0.25">
      <c r="A1612" t="s">
        <v>56</v>
      </c>
      <c r="B1612" s="167" t="s">
        <v>16919</v>
      </c>
      <c r="C1612" s="167" t="s">
        <v>16918</v>
      </c>
      <c r="D1612" t="s">
        <v>12109</v>
      </c>
      <c r="E1612" t="s">
        <v>12074</v>
      </c>
      <c r="F1612" t="s">
        <v>28227</v>
      </c>
      <c r="G1612" s="150">
        <v>2.9100000000000001E-2</v>
      </c>
      <c r="H1612" s="150">
        <v>0.28789999999999999</v>
      </c>
      <c r="I1612" s="149">
        <v>0.54339130300000005</v>
      </c>
      <c r="J1612" s="111">
        <v>40303</v>
      </c>
      <c r="K1612" s="111">
        <v>40303</v>
      </c>
      <c r="L1612" s="111">
        <v>42093</v>
      </c>
      <c r="M1612" s="111">
        <v>43129</v>
      </c>
      <c r="N1612" t="s">
        <v>12111</v>
      </c>
      <c r="O1612" t="s">
        <v>16920</v>
      </c>
      <c r="P1612" t="s">
        <v>16921</v>
      </c>
    </row>
    <row r="1613" spans="1:16" x14ac:dyDescent="0.25">
      <c r="A1613" t="s">
        <v>56</v>
      </c>
      <c r="B1613" s="167" t="s">
        <v>16922</v>
      </c>
      <c r="C1613" s="167" t="s">
        <v>16646</v>
      </c>
      <c r="D1613" t="s">
        <v>12109</v>
      </c>
      <c r="E1613" t="s">
        <v>12074</v>
      </c>
      <c r="F1613" t="s">
        <v>1954</v>
      </c>
      <c r="G1613" s="150">
        <v>0.2</v>
      </c>
      <c r="H1613" s="150">
        <v>0.97760000000000002</v>
      </c>
      <c r="I1613" s="149">
        <v>6.2917039999999994E-2</v>
      </c>
      <c r="J1613" s="111">
        <v>39633</v>
      </c>
      <c r="K1613" s="111">
        <v>39633</v>
      </c>
      <c r="L1613" s="111">
        <v>42734</v>
      </c>
      <c r="M1613" s="111">
        <v>43129</v>
      </c>
      <c r="N1613" t="s">
        <v>12111</v>
      </c>
      <c r="O1613" t="s">
        <v>16923</v>
      </c>
      <c r="P1613" t="s">
        <v>16924</v>
      </c>
    </row>
    <row r="1614" spans="1:16" x14ac:dyDescent="0.25">
      <c r="A1614" t="s">
        <v>56</v>
      </c>
      <c r="B1614" s="167" t="s">
        <v>16925</v>
      </c>
      <c r="C1614" s="167" t="s">
        <v>16646</v>
      </c>
      <c r="D1614" t="s">
        <v>12109</v>
      </c>
      <c r="E1614" t="s">
        <v>12074</v>
      </c>
      <c r="F1614" t="s">
        <v>1954</v>
      </c>
      <c r="G1614" s="150">
        <v>0.67969999999999997</v>
      </c>
      <c r="H1614" s="150">
        <v>0.97760000000000002</v>
      </c>
      <c r="I1614" s="149">
        <v>6.2917039999999994E-2</v>
      </c>
      <c r="J1614" s="111">
        <v>39909</v>
      </c>
      <c r="K1614" s="111">
        <v>39909</v>
      </c>
      <c r="L1614" s="111">
        <v>40907</v>
      </c>
      <c r="M1614" s="111">
        <v>43129</v>
      </c>
      <c r="N1614" t="s">
        <v>12111</v>
      </c>
      <c r="O1614" t="s">
        <v>16926</v>
      </c>
      <c r="P1614" t="s">
        <v>16927</v>
      </c>
    </row>
    <row r="1615" spans="1:16" x14ac:dyDescent="0.25">
      <c r="A1615" t="s">
        <v>56</v>
      </c>
      <c r="B1615" s="167" t="s">
        <v>16929</v>
      </c>
      <c r="C1615" s="167" t="s">
        <v>16928</v>
      </c>
      <c r="D1615" t="s">
        <v>12109</v>
      </c>
      <c r="E1615" t="s">
        <v>12074</v>
      </c>
      <c r="F1615" t="s">
        <v>28223</v>
      </c>
      <c r="G1615" s="150">
        <v>0.33340000000000003</v>
      </c>
      <c r="H1615" s="150">
        <v>0.61670000000000003</v>
      </c>
      <c r="I1615" s="149">
        <v>0.5947171</v>
      </c>
      <c r="J1615" s="111">
        <v>40301</v>
      </c>
      <c r="K1615" s="111">
        <v>40301</v>
      </c>
      <c r="L1615" s="111">
        <v>42246</v>
      </c>
      <c r="M1615" s="111">
        <v>43125</v>
      </c>
      <c r="N1615" t="s">
        <v>12111</v>
      </c>
      <c r="O1615" t="s">
        <v>16930</v>
      </c>
      <c r="P1615" t="s">
        <v>16931</v>
      </c>
    </row>
    <row r="1616" spans="1:16" x14ac:dyDescent="0.25">
      <c r="A1616" t="s">
        <v>56</v>
      </c>
      <c r="B1616" s="167" t="s">
        <v>12369</v>
      </c>
      <c r="C1616" s="167" t="s">
        <v>16932</v>
      </c>
      <c r="D1616" t="s">
        <v>12109</v>
      </c>
      <c r="E1616" t="s">
        <v>12074</v>
      </c>
      <c r="F1616" t="s">
        <v>28223</v>
      </c>
      <c r="G1616" s="150">
        <v>0.32600000000000001</v>
      </c>
      <c r="H1616" s="150">
        <v>0.58909999999999996</v>
      </c>
      <c r="I1616" s="149">
        <v>0.59431710000000004</v>
      </c>
      <c r="J1616" s="111">
        <v>40301</v>
      </c>
      <c r="K1616" s="111">
        <v>40301</v>
      </c>
      <c r="L1616" s="111">
        <v>42311</v>
      </c>
      <c r="M1616" s="111">
        <v>43129</v>
      </c>
      <c r="N1616" t="s">
        <v>12111</v>
      </c>
      <c r="O1616" t="s">
        <v>16933</v>
      </c>
      <c r="P1616" t="s">
        <v>16934</v>
      </c>
    </row>
    <row r="1617" spans="1:16" x14ac:dyDescent="0.25">
      <c r="A1617" t="s">
        <v>56</v>
      </c>
      <c r="B1617" s="167" t="s">
        <v>16936</v>
      </c>
      <c r="C1617" s="167" t="s">
        <v>16935</v>
      </c>
      <c r="D1617" t="s">
        <v>12109</v>
      </c>
      <c r="E1617" t="s">
        <v>12074</v>
      </c>
      <c r="F1617" t="s">
        <v>28223</v>
      </c>
      <c r="G1617" s="150">
        <v>0.50439999999999996</v>
      </c>
      <c r="H1617" s="150">
        <v>0.98629999999999995</v>
      </c>
      <c r="I1617" s="149">
        <v>0.64571710000000004</v>
      </c>
      <c r="J1617" s="111">
        <v>40157</v>
      </c>
      <c r="K1617" s="111">
        <v>40157</v>
      </c>
      <c r="L1617" s="111">
        <v>42277</v>
      </c>
      <c r="M1617" s="111">
        <v>43129</v>
      </c>
      <c r="N1617" t="s">
        <v>12111</v>
      </c>
      <c r="O1617" t="s">
        <v>16937</v>
      </c>
      <c r="P1617" t="s">
        <v>16938</v>
      </c>
    </row>
    <row r="1618" spans="1:16" x14ac:dyDescent="0.25">
      <c r="A1618" t="s">
        <v>53</v>
      </c>
      <c r="B1618" s="167" t="s">
        <v>12346</v>
      </c>
      <c r="C1618" s="167" t="s">
        <v>16939</v>
      </c>
      <c r="D1618" t="s">
        <v>12109</v>
      </c>
      <c r="E1618" t="s">
        <v>12074</v>
      </c>
      <c r="F1618" t="s">
        <v>28226</v>
      </c>
      <c r="G1618" s="150">
        <v>0.82</v>
      </c>
      <c r="H1618" s="150">
        <v>0.92959999999999998</v>
      </c>
      <c r="I1618" s="149">
        <v>3.22132715</v>
      </c>
      <c r="J1618" s="111">
        <v>40269</v>
      </c>
      <c r="K1618" s="111">
        <v>40269</v>
      </c>
      <c r="L1618" s="111">
        <v>42093</v>
      </c>
      <c r="M1618" s="111">
        <v>43156</v>
      </c>
      <c r="N1618" t="s">
        <v>12111</v>
      </c>
      <c r="O1618" t="s">
        <v>16940</v>
      </c>
      <c r="P1618" t="s">
        <v>16941</v>
      </c>
    </row>
    <row r="1619" spans="1:16" x14ac:dyDescent="0.25">
      <c r="A1619" t="s">
        <v>53</v>
      </c>
      <c r="B1619" s="167" t="s">
        <v>12039</v>
      </c>
      <c r="C1619" s="167" t="s">
        <v>16942</v>
      </c>
      <c r="D1619" t="s">
        <v>12109</v>
      </c>
      <c r="E1619" t="s">
        <v>12074</v>
      </c>
      <c r="F1619" t="s">
        <v>28223</v>
      </c>
      <c r="G1619" s="150">
        <v>0.66780000000000006</v>
      </c>
      <c r="H1619" s="150">
        <v>0.8639</v>
      </c>
      <c r="I1619" s="149">
        <v>0.43959552499999999</v>
      </c>
      <c r="J1619" s="111">
        <v>40350</v>
      </c>
      <c r="K1619" s="111">
        <v>40350</v>
      </c>
      <c r="L1619" s="111">
        <v>42277</v>
      </c>
      <c r="M1619" s="111">
        <v>43129</v>
      </c>
      <c r="N1619" t="s">
        <v>12111</v>
      </c>
      <c r="O1619" t="s">
        <v>16943</v>
      </c>
      <c r="P1619" t="s">
        <v>16944</v>
      </c>
    </row>
    <row r="1620" spans="1:16" x14ac:dyDescent="0.25">
      <c r="A1620" t="s">
        <v>53</v>
      </c>
      <c r="B1620" s="167" t="s">
        <v>16945</v>
      </c>
      <c r="C1620" s="167" t="s">
        <v>16877</v>
      </c>
      <c r="D1620" t="s">
        <v>12109</v>
      </c>
      <c r="E1620" t="s">
        <v>12074</v>
      </c>
      <c r="F1620" t="s">
        <v>1954</v>
      </c>
      <c r="G1620" s="150">
        <v>0.88989999999999991</v>
      </c>
      <c r="H1620" s="150">
        <v>0.9859</v>
      </c>
      <c r="I1620" s="149">
        <v>0.52092187499999998</v>
      </c>
      <c r="J1620" s="111">
        <v>40622</v>
      </c>
      <c r="K1620" s="111">
        <v>40622</v>
      </c>
      <c r="L1620" s="111">
        <v>42368</v>
      </c>
      <c r="M1620" s="111">
        <v>43158</v>
      </c>
      <c r="N1620" t="s">
        <v>12111</v>
      </c>
      <c r="O1620" t="s">
        <v>16946</v>
      </c>
      <c r="P1620" t="s">
        <v>16947</v>
      </c>
    </row>
    <row r="1621" spans="1:16" x14ac:dyDescent="0.25">
      <c r="A1621" t="s">
        <v>52</v>
      </c>
      <c r="B1621" s="167" t="s">
        <v>16949</v>
      </c>
      <c r="C1621" s="167" t="s">
        <v>16948</v>
      </c>
      <c r="D1621" t="s">
        <v>12109</v>
      </c>
      <c r="E1621" t="s">
        <v>12074</v>
      </c>
      <c r="F1621" t="s">
        <v>28223</v>
      </c>
      <c r="G1621" s="150">
        <v>0.6502</v>
      </c>
      <c r="H1621" s="150">
        <v>0.69059999999999999</v>
      </c>
      <c r="I1621" s="149">
        <v>0.5270241</v>
      </c>
      <c r="J1621" s="111">
        <v>39966</v>
      </c>
      <c r="K1621" s="111">
        <v>39966</v>
      </c>
      <c r="L1621" s="111">
        <v>42185</v>
      </c>
      <c r="M1621" s="111">
        <v>43129</v>
      </c>
      <c r="N1621" t="s">
        <v>12111</v>
      </c>
      <c r="O1621" t="s">
        <v>16950</v>
      </c>
      <c r="P1621" t="s">
        <v>16951</v>
      </c>
    </row>
    <row r="1622" spans="1:16" x14ac:dyDescent="0.25">
      <c r="A1622" t="s">
        <v>52</v>
      </c>
      <c r="B1622" s="167" t="s">
        <v>16624</v>
      </c>
      <c r="C1622" s="167" t="s">
        <v>16646</v>
      </c>
      <c r="D1622" t="s">
        <v>12109</v>
      </c>
      <c r="E1622" t="s">
        <v>12074</v>
      </c>
      <c r="F1622" t="s">
        <v>1954</v>
      </c>
      <c r="G1622" s="150">
        <v>0.76200000000000001</v>
      </c>
      <c r="H1622" s="150">
        <v>0.97760000000000002</v>
      </c>
      <c r="I1622" s="149">
        <v>6.2917039999999994E-2</v>
      </c>
      <c r="J1622" s="111">
        <v>40082</v>
      </c>
      <c r="K1622" s="111">
        <v>40082</v>
      </c>
      <c r="L1622" s="111">
        <v>42582</v>
      </c>
      <c r="M1622" s="111">
        <v>43129</v>
      </c>
      <c r="N1622" t="s">
        <v>12111</v>
      </c>
      <c r="O1622" t="s">
        <v>16952</v>
      </c>
      <c r="P1622" t="s">
        <v>16953</v>
      </c>
    </row>
    <row r="1623" spans="1:16" x14ac:dyDescent="0.25">
      <c r="A1623" t="s">
        <v>52</v>
      </c>
      <c r="B1623" s="167" t="s">
        <v>16954</v>
      </c>
      <c r="C1623" s="167" t="s">
        <v>16883</v>
      </c>
      <c r="D1623" t="s">
        <v>12109</v>
      </c>
      <c r="E1623" t="s">
        <v>12074</v>
      </c>
      <c r="F1623" t="s">
        <v>28223</v>
      </c>
      <c r="G1623" s="150">
        <v>0.2525</v>
      </c>
      <c r="H1623" s="150">
        <v>0.82920000000000005</v>
      </c>
      <c r="I1623" s="149">
        <v>3.0857869999999999E-2</v>
      </c>
      <c r="J1623" s="111">
        <v>40714</v>
      </c>
      <c r="K1623" s="111">
        <v>40714</v>
      </c>
      <c r="L1623" s="111">
        <v>42766</v>
      </c>
      <c r="M1623" s="111">
        <v>43129</v>
      </c>
      <c r="N1623" t="s">
        <v>12111</v>
      </c>
      <c r="O1623" t="s">
        <v>16955</v>
      </c>
      <c r="P1623" t="s">
        <v>16956</v>
      </c>
    </row>
    <row r="1624" spans="1:16" x14ac:dyDescent="0.25">
      <c r="A1624" t="s">
        <v>52</v>
      </c>
      <c r="B1624" s="167" t="s">
        <v>16958</v>
      </c>
      <c r="C1624" s="167" t="s">
        <v>16957</v>
      </c>
      <c r="D1624" t="s">
        <v>12109</v>
      </c>
      <c r="E1624" t="s">
        <v>12074</v>
      </c>
      <c r="F1624" t="s">
        <v>28223</v>
      </c>
      <c r="G1624" s="150">
        <v>0.63819999999999999</v>
      </c>
      <c r="H1624" s="150">
        <v>0.67879999999999996</v>
      </c>
      <c r="I1624" s="149">
        <v>0.5270241</v>
      </c>
      <c r="J1624" s="111">
        <v>39948</v>
      </c>
      <c r="K1624" s="111">
        <v>39948</v>
      </c>
      <c r="L1624" s="111">
        <v>42185</v>
      </c>
      <c r="M1624" s="111">
        <v>43129</v>
      </c>
      <c r="N1624" t="s">
        <v>12111</v>
      </c>
      <c r="O1624" t="s">
        <v>16959</v>
      </c>
      <c r="P1624" t="s">
        <v>16960</v>
      </c>
    </row>
    <row r="1625" spans="1:16" x14ac:dyDescent="0.25">
      <c r="A1625" t="s">
        <v>52</v>
      </c>
      <c r="B1625" s="167" t="s">
        <v>16962</v>
      </c>
      <c r="C1625" s="167" t="s">
        <v>16961</v>
      </c>
      <c r="D1625" t="s">
        <v>12109</v>
      </c>
      <c r="E1625" t="s">
        <v>12074</v>
      </c>
      <c r="F1625" t="s">
        <v>28223</v>
      </c>
      <c r="G1625" s="150">
        <v>0.52890000000000004</v>
      </c>
      <c r="H1625" s="150">
        <v>0.54869999999999997</v>
      </c>
      <c r="I1625" s="149">
        <v>0.55305188000000005</v>
      </c>
      <c r="J1625" s="111">
        <v>40500</v>
      </c>
      <c r="K1625" s="111">
        <v>40500</v>
      </c>
      <c r="L1625" s="111">
        <v>42185</v>
      </c>
      <c r="M1625" s="111">
        <v>43129</v>
      </c>
      <c r="N1625" t="s">
        <v>12111</v>
      </c>
      <c r="O1625" t="s">
        <v>16963</v>
      </c>
      <c r="P1625" t="s">
        <v>16964</v>
      </c>
    </row>
    <row r="1626" spans="1:16" x14ac:dyDescent="0.25">
      <c r="A1626" t="s">
        <v>52</v>
      </c>
      <c r="B1626" s="167" t="s">
        <v>16966</v>
      </c>
      <c r="C1626" s="167" t="s">
        <v>16965</v>
      </c>
      <c r="D1626" t="s">
        <v>12109</v>
      </c>
      <c r="E1626" t="s">
        <v>12074</v>
      </c>
      <c r="F1626" t="s">
        <v>28223</v>
      </c>
      <c r="G1626" s="150">
        <v>0.39149999999999996</v>
      </c>
      <c r="H1626" s="150">
        <v>0.76760000000000006</v>
      </c>
      <c r="I1626" s="149">
        <v>0.5270241</v>
      </c>
      <c r="J1626" s="111">
        <v>40264</v>
      </c>
      <c r="K1626" s="111">
        <v>40264</v>
      </c>
      <c r="L1626" s="111">
        <v>42185</v>
      </c>
      <c r="M1626" s="111">
        <v>43129</v>
      </c>
      <c r="N1626" t="s">
        <v>12111</v>
      </c>
      <c r="O1626" t="s">
        <v>16967</v>
      </c>
      <c r="P1626" t="s">
        <v>16968</v>
      </c>
    </row>
    <row r="1627" spans="1:16" x14ac:dyDescent="0.25">
      <c r="A1627" t="s">
        <v>52</v>
      </c>
      <c r="B1627" s="167" t="s">
        <v>16969</v>
      </c>
      <c r="C1627" s="167" t="s">
        <v>16877</v>
      </c>
      <c r="D1627" t="s">
        <v>12109</v>
      </c>
      <c r="E1627" t="s">
        <v>12074</v>
      </c>
      <c r="F1627" t="s">
        <v>1954</v>
      </c>
      <c r="G1627" s="150">
        <v>0.17519999999999999</v>
      </c>
      <c r="H1627" s="150">
        <v>0.22210000000000002</v>
      </c>
      <c r="I1627" s="149">
        <v>0.5270241</v>
      </c>
      <c r="J1627" s="111">
        <v>40055</v>
      </c>
      <c r="K1627" s="111">
        <v>40055</v>
      </c>
      <c r="L1627" s="111">
        <v>42513</v>
      </c>
      <c r="M1627" s="111">
        <v>43129</v>
      </c>
      <c r="N1627" t="s">
        <v>12111</v>
      </c>
      <c r="O1627" t="s">
        <v>16970</v>
      </c>
      <c r="P1627" t="s">
        <v>16971</v>
      </c>
    </row>
    <row r="1628" spans="1:16" x14ac:dyDescent="0.25">
      <c r="A1628" t="s">
        <v>52</v>
      </c>
      <c r="B1628" s="167" t="s">
        <v>16972</v>
      </c>
      <c r="C1628" s="167" t="s">
        <v>16877</v>
      </c>
      <c r="D1628" t="s">
        <v>12109</v>
      </c>
      <c r="E1628" t="s">
        <v>12074</v>
      </c>
      <c r="F1628" t="s">
        <v>1954</v>
      </c>
      <c r="G1628" s="150">
        <v>0.57530000000000003</v>
      </c>
      <c r="H1628" s="150">
        <v>0.98599999999999999</v>
      </c>
      <c r="I1628" s="149">
        <v>0.55796622654000005</v>
      </c>
      <c r="J1628" s="111">
        <v>39630</v>
      </c>
      <c r="K1628" s="111">
        <v>39630</v>
      </c>
      <c r="L1628" s="111">
        <v>42185</v>
      </c>
      <c r="M1628" s="111">
        <v>43129</v>
      </c>
      <c r="N1628" t="s">
        <v>11802</v>
      </c>
      <c r="O1628" t="s">
        <v>16973</v>
      </c>
      <c r="P1628" t="s">
        <v>16974</v>
      </c>
    </row>
    <row r="1629" spans="1:16" x14ac:dyDescent="0.25">
      <c r="A1629" t="s">
        <v>52</v>
      </c>
      <c r="B1629" s="167" t="s">
        <v>16975</v>
      </c>
      <c r="C1629" s="167" t="s">
        <v>16877</v>
      </c>
      <c r="D1629" t="s">
        <v>12109</v>
      </c>
      <c r="E1629" t="s">
        <v>12074</v>
      </c>
      <c r="F1629" t="s">
        <v>1954</v>
      </c>
      <c r="G1629" s="150">
        <v>0.57869999999999999</v>
      </c>
      <c r="H1629" s="150">
        <v>0.76480000000000004</v>
      </c>
      <c r="I1629" s="149">
        <v>0.55796622654000005</v>
      </c>
      <c r="J1629" s="111">
        <v>39881</v>
      </c>
      <c r="K1629" s="111">
        <v>39881</v>
      </c>
      <c r="L1629" s="111">
        <v>42185</v>
      </c>
      <c r="M1629" s="111">
        <v>43129</v>
      </c>
      <c r="N1629" t="s">
        <v>11802</v>
      </c>
      <c r="O1629" t="s">
        <v>16976</v>
      </c>
      <c r="P1629" t="s">
        <v>16977</v>
      </c>
    </row>
    <row r="1630" spans="1:16" x14ac:dyDescent="0.25">
      <c r="A1630" t="s">
        <v>52</v>
      </c>
      <c r="B1630" s="167" t="s">
        <v>16979</v>
      </c>
      <c r="C1630" s="167" t="s">
        <v>16978</v>
      </c>
      <c r="D1630" t="s">
        <v>12109</v>
      </c>
      <c r="E1630" t="s">
        <v>12074</v>
      </c>
      <c r="F1630" t="s">
        <v>28223</v>
      </c>
      <c r="G1630" s="150">
        <v>0.1263</v>
      </c>
      <c r="H1630" s="150">
        <v>0.1734</v>
      </c>
      <c r="I1630" s="149">
        <v>0.27151262399999998</v>
      </c>
      <c r="J1630" s="111">
        <v>40644</v>
      </c>
      <c r="K1630" s="111">
        <v>40644</v>
      </c>
      <c r="L1630" s="111">
        <v>42305</v>
      </c>
      <c r="M1630" s="111">
        <v>43129</v>
      </c>
      <c r="N1630" t="s">
        <v>12111</v>
      </c>
      <c r="O1630" t="s">
        <v>16980</v>
      </c>
      <c r="P1630" t="s">
        <v>16981</v>
      </c>
    </row>
    <row r="1631" spans="1:16" x14ac:dyDescent="0.25">
      <c r="A1631" t="s">
        <v>52</v>
      </c>
      <c r="B1631" s="167" t="s">
        <v>16982</v>
      </c>
      <c r="C1631" s="167" t="s">
        <v>16877</v>
      </c>
      <c r="D1631" t="s">
        <v>12109</v>
      </c>
      <c r="E1631" t="s">
        <v>12074</v>
      </c>
      <c r="F1631" t="s">
        <v>1954</v>
      </c>
      <c r="G1631" s="150">
        <v>0.14080000000000001</v>
      </c>
      <c r="H1631" s="150">
        <v>0.79359999999999997</v>
      </c>
      <c r="I1631" s="149">
        <v>0.54050963239000005</v>
      </c>
      <c r="J1631" s="111">
        <v>39631</v>
      </c>
      <c r="K1631" s="111">
        <v>39631</v>
      </c>
      <c r="L1631" s="111">
        <v>42185</v>
      </c>
      <c r="M1631" s="111">
        <v>43129</v>
      </c>
      <c r="N1631" t="s">
        <v>12111</v>
      </c>
      <c r="O1631" t="s">
        <v>16983</v>
      </c>
      <c r="P1631" t="s">
        <v>16984</v>
      </c>
    </row>
    <row r="1632" spans="1:16" x14ac:dyDescent="0.25">
      <c r="A1632" t="s">
        <v>50</v>
      </c>
      <c r="B1632" s="167" t="s">
        <v>16986</v>
      </c>
      <c r="C1632" s="167" t="s">
        <v>16985</v>
      </c>
      <c r="D1632" t="s">
        <v>12109</v>
      </c>
      <c r="E1632" t="s">
        <v>12074</v>
      </c>
      <c r="F1632" t="s">
        <v>28223</v>
      </c>
      <c r="G1632" s="150">
        <v>0.45390000000000003</v>
      </c>
      <c r="H1632" s="150">
        <v>0.98650000000000004</v>
      </c>
      <c r="I1632" s="149">
        <v>2.4819306141999999</v>
      </c>
      <c r="J1632" s="111">
        <v>40066</v>
      </c>
      <c r="K1632" s="111">
        <v>40066</v>
      </c>
      <c r="L1632" s="111">
        <v>42459</v>
      </c>
      <c r="M1632" s="111">
        <v>43264</v>
      </c>
      <c r="N1632" t="s">
        <v>12111</v>
      </c>
      <c r="O1632" t="s">
        <v>16987</v>
      </c>
      <c r="P1632" t="s">
        <v>16988</v>
      </c>
    </row>
    <row r="1633" spans="1:16" x14ac:dyDescent="0.25">
      <c r="A1633" t="s">
        <v>48</v>
      </c>
      <c r="B1633" s="167" t="s">
        <v>14337</v>
      </c>
      <c r="C1633" s="167" t="s">
        <v>16877</v>
      </c>
      <c r="D1633" t="s">
        <v>12109</v>
      </c>
      <c r="E1633" t="s">
        <v>12074</v>
      </c>
      <c r="F1633" t="s">
        <v>1954</v>
      </c>
      <c r="G1633" s="150">
        <v>0.22889999999999999</v>
      </c>
      <c r="H1633" s="150">
        <v>0.81189999999999996</v>
      </c>
      <c r="I1633" s="149">
        <v>1.1375288435699999</v>
      </c>
      <c r="J1633" s="111">
        <v>39608</v>
      </c>
      <c r="K1633" s="111">
        <v>39608</v>
      </c>
      <c r="L1633" s="111">
        <v>42154</v>
      </c>
      <c r="M1633" s="111">
        <v>43129</v>
      </c>
      <c r="N1633" t="s">
        <v>12111</v>
      </c>
      <c r="O1633" t="s">
        <v>16989</v>
      </c>
      <c r="P1633" t="s">
        <v>16990</v>
      </c>
    </row>
    <row r="1634" spans="1:16" x14ac:dyDescent="0.25">
      <c r="A1634" t="s">
        <v>48</v>
      </c>
      <c r="B1634" s="167" t="s">
        <v>12669</v>
      </c>
      <c r="C1634" s="167" t="s">
        <v>16991</v>
      </c>
      <c r="D1634" t="s">
        <v>12109</v>
      </c>
      <c r="E1634" t="s">
        <v>12074</v>
      </c>
      <c r="F1634" t="s">
        <v>28224</v>
      </c>
      <c r="G1634" s="150">
        <v>0.80930000000000002</v>
      </c>
      <c r="H1634" s="150">
        <v>0.97499999999999998</v>
      </c>
      <c r="I1634" s="149">
        <v>0.53155352</v>
      </c>
      <c r="J1634" s="111">
        <v>40129</v>
      </c>
      <c r="K1634" s="111">
        <v>40129</v>
      </c>
      <c r="L1634" s="111">
        <v>42185</v>
      </c>
      <c r="M1634" s="111">
        <v>43129</v>
      </c>
      <c r="N1634" t="s">
        <v>12111</v>
      </c>
      <c r="O1634" t="s">
        <v>16992</v>
      </c>
      <c r="P1634" t="s">
        <v>16993</v>
      </c>
    </row>
    <row r="1635" spans="1:16" x14ac:dyDescent="0.25">
      <c r="A1635" t="s">
        <v>48</v>
      </c>
      <c r="B1635" s="167" t="s">
        <v>16994</v>
      </c>
      <c r="C1635" s="167" t="s">
        <v>16877</v>
      </c>
      <c r="D1635" t="s">
        <v>12109</v>
      </c>
      <c r="E1635" t="s">
        <v>12074</v>
      </c>
      <c r="F1635" t="s">
        <v>1954</v>
      </c>
      <c r="G1635" s="150">
        <v>0.74849999999999994</v>
      </c>
      <c r="H1635" s="150">
        <v>0.81730000000000003</v>
      </c>
      <c r="I1635" s="149">
        <v>0.54284914744000001</v>
      </c>
      <c r="J1635" s="111">
        <v>39916</v>
      </c>
      <c r="K1635" s="111">
        <v>39916</v>
      </c>
      <c r="L1635" s="111">
        <v>42180</v>
      </c>
      <c r="M1635" s="111">
        <v>43129</v>
      </c>
      <c r="N1635" t="s">
        <v>12111</v>
      </c>
      <c r="O1635" t="s">
        <v>16995</v>
      </c>
      <c r="P1635" t="s">
        <v>16996</v>
      </c>
    </row>
    <row r="1636" spans="1:16" x14ac:dyDescent="0.25">
      <c r="A1636" t="s">
        <v>48</v>
      </c>
      <c r="B1636" s="167" t="s">
        <v>16998</v>
      </c>
      <c r="C1636" s="167" t="s">
        <v>16997</v>
      </c>
      <c r="D1636" t="s">
        <v>12109</v>
      </c>
      <c r="E1636" t="s">
        <v>12074</v>
      </c>
      <c r="F1636" t="s">
        <v>28227</v>
      </c>
      <c r="G1636" s="150">
        <v>0.36479999999999996</v>
      </c>
      <c r="H1636" s="150">
        <v>0.98650000000000004</v>
      </c>
      <c r="I1636" s="149">
        <v>0.56165360826999999</v>
      </c>
      <c r="J1636" s="111">
        <v>40198</v>
      </c>
      <c r="K1636" s="111">
        <v>40198</v>
      </c>
      <c r="L1636" s="111">
        <v>42307</v>
      </c>
      <c r="M1636" s="111">
        <v>43264</v>
      </c>
      <c r="N1636" t="s">
        <v>12111</v>
      </c>
      <c r="O1636" t="s">
        <v>16999</v>
      </c>
      <c r="P1636" t="s">
        <v>17000</v>
      </c>
    </row>
    <row r="1637" spans="1:16" x14ac:dyDescent="0.25">
      <c r="A1637" t="s">
        <v>48</v>
      </c>
      <c r="B1637" s="167" t="s">
        <v>13871</v>
      </c>
      <c r="C1637" s="167" t="s">
        <v>17001</v>
      </c>
      <c r="D1637" t="s">
        <v>12109</v>
      </c>
      <c r="E1637" t="s">
        <v>12074</v>
      </c>
      <c r="F1637" t="s">
        <v>28227</v>
      </c>
      <c r="G1637" s="150">
        <v>0.25069999999999998</v>
      </c>
      <c r="H1637" s="150">
        <v>0.9859</v>
      </c>
      <c r="I1637" s="149">
        <v>0.55504231500000001</v>
      </c>
      <c r="J1637" s="111">
        <v>39989</v>
      </c>
      <c r="K1637" s="111">
        <v>39989</v>
      </c>
      <c r="L1637" s="111">
        <v>42063</v>
      </c>
      <c r="M1637" s="111">
        <v>43129</v>
      </c>
      <c r="N1637" t="s">
        <v>12111</v>
      </c>
      <c r="O1637" t="s">
        <v>17002</v>
      </c>
      <c r="P1637" t="s">
        <v>17003</v>
      </c>
    </row>
    <row r="1638" spans="1:16" x14ac:dyDescent="0.25">
      <c r="A1638" t="s">
        <v>48</v>
      </c>
      <c r="B1638" s="167" t="s">
        <v>17004</v>
      </c>
      <c r="C1638" s="167" t="s">
        <v>16646</v>
      </c>
      <c r="D1638" t="s">
        <v>12109</v>
      </c>
      <c r="E1638" t="s">
        <v>12074</v>
      </c>
      <c r="F1638" t="s">
        <v>1954</v>
      </c>
      <c r="G1638" s="150">
        <v>0.69499999999999995</v>
      </c>
      <c r="H1638" s="150">
        <v>0.96599999999999997</v>
      </c>
      <c r="I1638" s="149">
        <v>3.085777E-2</v>
      </c>
      <c r="J1638" s="111">
        <v>39870</v>
      </c>
      <c r="K1638" s="111">
        <v>39870</v>
      </c>
      <c r="L1638" s="111">
        <v>40907</v>
      </c>
      <c r="M1638" s="111">
        <v>43129</v>
      </c>
      <c r="N1638" t="s">
        <v>12111</v>
      </c>
      <c r="O1638" t="s">
        <v>17005</v>
      </c>
      <c r="P1638" t="s">
        <v>17006</v>
      </c>
    </row>
    <row r="1639" spans="1:16" x14ac:dyDescent="0.25">
      <c r="A1639" t="s">
        <v>47</v>
      </c>
      <c r="B1639" s="167" t="s">
        <v>17008</v>
      </c>
      <c r="C1639" s="167" t="s">
        <v>17007</v>
      </c>
      <c r="D1639" t="s">
        <v>12109</v>
      </c>
      <c r="E1639" t="s">
        <v>12074</v>
      </c>
      <c r="F1639" t="s">
        <v>28227</v>
      </c>
      <c r="G1639" s="150">
        <v>0.91099999999999992</v>
      </c>
      <c r="H1639" s="150">
        <v>0.98620000000000008</v>
      </c>
      <c r="I1639" s="149">
        <v>0.49366212500000001</v>
      </c>
      <c r="J1639" s="111">
        <v>39633</v>
      </c>
      <c r="K1639" s="111">
        <v>39633</v>
      </c>
      <c r="L1639" s="111">
        <v>42184</v>
      </c>
      <c r="M1639" s="111">
        <v>43156</v>
      </c>
      <c r="N1639" t="s">
        <v>12111</v>
      </c>
      <c r="O1639" t="s">
        <v>17009</v>
      </c>
      <c r="P1639" t="s">
        <v>17010</v>
      </c>
    </row>
    <row r="1640" spans="1:16" x14ac:dyDescent="0.25">
      <c r="A1640" t="s">
        <v>47</v>
      </c>
      <c r="B1640" s="167" t="s">
        <v>17012</v>
      </c>
      <c r="C1640" s="167" t="s">
        <v>17011</v>
      </c>
      <c r="D1640" t="s">
        <v>12109</v>
      </c>
      <c r="E1640" t="s">
        <v>12074</v>
      </c>
      <c r="F1640" t="s">
        <v>28223</v>
      </c>
      <c r="G1640" s="150">
        <v>0.18690000000000001</v>
      </c>
      <c r="H1640" s="150">
        <v>0.41210000000000002</v>
      </c>
      <c r="I1640" s="149">
        <v>0.54065735071999999</v>
      </c>
      <c r="J1640" s="111">
        <v>40576</v>
      </c>
      <c r="K1640" s="111">
        <v>40576</v>
      </c>
      <c r="L1640" s="111">
        <v>42241</v>
      </c>
      <c r="M1640" s="111">
        <v>43129</v>
      </c>
      <c r="N1640" t="s">
        <v>12111</v>
      </c>
      <c r="O1640" t="s">
        <v>17013</v>
      </c>
      <c r="P1640" t="s">
        <v>17014</v>
      </c>
    </row>
    <row r="1641" spans="1:16" x14ac:dyDescent="0.25">
      <c r="A1641" t="s">
        <v>47</v>
      </c>
      <c r="B1641" s="167" t="s">
        <v>17015</v>
      </c>
      <c r="C1641" s="167" t="s">
        <v>16646</v>
      </c>
      <c r="D1641" t="s">
        <v>12109</v>
      </c>
      <c r="E1641" t="s">
        <v>12074</v>
      </c>
      <c r="F1641" t="s">
        <v>1954</v>
      </c>
      <c r="G1641" s="150">
        <v>0.2</v>
      </c>
      <c r="H1641" s="150">
        <v>0.96599999999999997</v>
      </c>
      <c r="I1641" s="149">
        <v>3.1018670000000002E-2</v>
      </c>
      <c r="J1641" s="111">
        <v>40416</v>
      </c>
      <c r="K1641" s="111">
        <v>40416</v>
      </c>
      <c r="L1641" s="111">
        <v>42613</v>
      </c>
      <c r="M1641" s="111">
        <v>43129</v>
      </c>
      <c r="N1641" t="s">
        <v>12111</v>
      </c>
      <c r="O1641" t="s">
        <v>17016</v>
      </c>
      <c r="P1641" t="s">
        <v>17017</v>
      </c>
    </row>
    <row r="1642" spans="1:16" x14ac:dyDescent="0.25">
      <c r="A1642" t="s">
        <v>47</v>
      </c>
      <c r="B1642" s="167" t="s">
        <v>14273</v>
      </c>
      <c r="C1642" s="167" t="s">
        <v>17018</v>
      </c>
      <c r="D1642" t="s">
        <v>12109</v>
      </c>
      <c r="E1642" t="s">
        <v>12074</v>
      </c>
      <c r="F1642" t="s">
        <v>28227</v>
      </c>
      <c r="G1642" s="150">
        <v>0.87029999999999996</v>
      </c>
      <c r="H1642" s="150">
        <v>0.93720000000000003</v>
      </c>
      <c r="I1642" s="149">
        <v>0.61226383944000007</v>
      </c>
      <c r="J1642" s="111">
        <v>39942</v>
      </c>
      <c r="K1642" s="111">
        <v>39942</v>
      </c>
      <c r="L1642" s="111">
        <v>42252</v>
      </c>
      <c r="M1642" s="111">
        <v>43133</v>
      </c>
      <c r="N1642" t="s">
        <v>12111</v>
      </c>
      <c r="O1642" t="s">
        <v>17019</v>
      </c>
      <c r="P1642" t="s">
        <v>17020</v>
      </c>
    </row>
    <row r="1643" spans="1:16" x14ac:dyDescent="0.25">
      <c r="A1643" t="s">
        <v>47</v>
      </c>
      <c r="B1643" s="167" t="s">
        <v>17022</v>
      </c>
      <c r="C1643" s="167" t="s">
        <v>17021</v>
      </c>
      <c r="D1643" t="s">
        <v>12109</v>
      </c>
      <c r="E1643" t="s">
        <v>12074</v>
      </c>
      <c r="F1643" t="s">
        <v>28227</v>
      </c>
      <c r="G1643" s="150">
        <v>0.20699999999999999</v>
      </c>
      <c r="H1643" s="150">
        <v>0.24059999999999998</v>
      </c>
      <c r="I1643" s="149">
        <v>0.51471710000000004</v>
      </c>
      <c r="J1643" s="111">
        <v>40285</v>
      </c>
      <c r="K1643" s="111">
        <v>40285</v>
      </c>
      <c r="L1643" s="111">
        <v>42252</v>
      </c>
      <c r="M1643" s="111">
        <v>43129</v>
      </c>
      <c r="N1643" t="s">
        <v>12111</v>
      </c>
      <c r="O1643" t="s">
        <v>17023</v>
      </c>
      <c r="P1643" t="s">
        <v>17024</v>
      </c>
    </row>
    <row r="1644" spans="1:16" x14ac:dyDescent="0.25">
      <c r="A1644" t="s">
        <v>46</v>
      </c>
      <c r="B1644" s="167" t="s">
        <v>17025</v>
      </c>
      <c r="C1644" s="167" t="s">
        <v>16877</v>
      </c>
      <c r="D1644" t="s">
        <v>12109</v>
      </c>
      <c r="E1644" t="s">
        <v>12074</v>
      </c>
      <c r="F1644" t="s">
        <v>1954</v>
      </c>
      <c r="G1644" s="150">
        <v>0.6381</v>
      </c>
      <c r="H1644" s="150">
        <v>0.67870000000000008</v>
      </c>
      <c r="I1644" s="149">
        <v>0.52182410000000001</v>
      </c>
      <c r="J1644" s="111">
        <v>40092</v>
      </c>
      <c r="K1644" s="111">
        <v>40092</v>
      </c>
      <c r="L1644" s="111">
        <v>42185</v>
      </c>
      <c r="M1644" s="111">
        <v>43129</v>
      </c>
      <c r="N1644" t="s">
        <v>12111</v>
      </c>
      <c r="O1644" t="s">
        <v>17026</v>
      </c>
      <c r="P1644" t="s">
        <v>17027</v>
      </c>
    </row>
    <row r="1645" spans="1:16" x14ac:dyDescent="0.25">
      <c r="A1645" t="s">
        <v>45</v>
      </c>
      <c r="B1645" s="167" t="s">
        <v>14457</v>
      </c>
      <c r="C1645" s="167" t="s">
        <v>16646</v>
      </c>
      <c r="D1645" t="s">
        <v>12109</v>
      </c>
      <c r="E1645" t="s">
        <v>12074</v>
      </c>
      <c r="F1645" t="s">
        <v>1954</v>
      </c>
      <c r="G1645" s="150">
        <v>0.73519999999999996</v>
      </c>
      <c r="H1645" s="150">
        <v>0.97760000000000002</v>
      </c>
      <c r="I1645" s="149">
        <v>0.57322753999999998</v>
      </c>
      <c r="J1645" s="111">
        <v>39884</v>
      </c>
      <c r="K1645" s="111">
        <v>39884</v>
      </c>
      <c r="L1645" s="111">
        <v>42734</v>
      </c>
      <c r="M1645" s="111">
        <v>43129</v>
      </c>
      <c r="N1645" t="s">
        <v>12111</v>
      </c>
      <c r="O1645" t="s">
        <v>17028</v>
      </c>
      <c r="P1645" t="s">
        <v>17029</v>
      </c>
    </row>
    <row r="1646" spans="1:16" x14ac:dyDescent="0.25">
      <c r="A1646" t="s">
        <v>68</v>
      </c>
      <c r="B1646" s="167" t="s">
        <v>14698</v>
      </c>
      <c r="C1646" s="167" t="s">
        <v>17030</v>
      </c>
      <c r="D1646" t="s">
        <v>12109</v>
      </c>
      <c r="E1646" t="s">
        <v>12074</v>
      </c>
      <c r="F1646" t="s">
        <v>28223</v>
      </c>
      <c r="G1646" s="150">
        <v>1.8100000000000002E-2</v>
      </c>
      <c r="H1646" s="150">
        <v>1.66E-2</v>
      </c>
      <c r="I1646" s="149">
        <v>25.284076349999999</v>
      </c>
      <c r="J1646" s="111">
        <v>40151</v>
      </c>
      <c r="K1646" s="111">
        <v>40151</v>
      </c>
      <c r="L1646" s="111">
        <v>42185</v>
      </c>
      <c r="M1646" s="111">
        <v>43129</v>
      </c>
      <c r="N1646" t="s">
        <v>12111</v>
      </c>
      <c r="O1646" t="s">
        <v>17031</v>
      </c>
      <c r="P1646" t="s">
        <v>17032</v>
      </c>
    </row>
    <row r="1647" spans="1:16" x14ac:dyDescent="0.25">
      <c r="A1647" t="s">
        <v>68</v>
      </c>
      <c r="B1647" s="167" t="s">
        <v>14698</v>
      </c>
      <c r="C1647" s="167" t="s">
        <v>17033</v>
      </c>
      <c r="D1647" t="s">
        <v>12109</v>
      </c>
      <c r="E1647" t="s">
        <v>12074</v>
      </c>
      <c r="F1647" t="s">
        <v>28223</v>
      </c>
      <c r="G1647" s="150">
        <v>1.24E-2</v>
      </c>
      <c r="H1647" s="150">
        <v>1.1299999999999999E-2</v>
      </c>
      <c r="I1647" s="149">
        <v>58.971880740000003</v>
      </c>
      <c r="J1647" s="111">
        <v>40151</v>
      </c>
      <c r="K1647" s="111">
        <v>40151</v>
      </c>
      <c r="L1647" s="111">
        <v>42185</v>
      </c>
      <c r="M1647" s="111">
        <v>43130</v>
      </c>
      <c r="N1647" t="s">
        <v>12111</v>
      </c>
      <c r="O1647" t="s">
        <v>17034</v>
      </c>
      <c r="P1647" t="s">
        <v>17035</v>
      </c>
    </row>
    <row r="1648" spans="1:16" x14ac:dyDescent="0.25">
      <c r="A1648" t="s">
        <v>65</v>
      </c>
      <c r="B1648" s="167" t="s">
        <v>11844</v>
      </c>
      <c r="C1648" s="167" t="s">
        <v>17036</v>
      </c>
      <c r="D1648" t="s">
        <v>12109</v>
      </c>
      <c r="E1648" t="s">
        <v>12074</v>
      </c>
      <c r="F1648" t="s">
        <v>28223</v>
      </c>
      <c r="G1648" s="150">
        <v>0.83590000000000009</v>
      </c>
      <c r="H1648" s="150">
        <v>0.83590000000000009</v>
      </c>
      <c r="I1648" s="149">
        <v>34.807682069999998</v>
      </c>
      <c r="J1648" s="111">
        <v>39953</v>
      </c>
      <c r="K1648" s="111">
        <v>39953</v>
      </c>
      <c r="L1648" s="111">
        <v>42735</v>
      </c>
      <c r="M1648" s="111">
        <v>43463</v>
      </c>
      <c r="N1648" t="s">
        <v>12111</v>
      </c>
      <c r="O1648" t="s">
        <v>17037</v>
      </c>
      <c r="P1648" t="s">
        <v>17038</v>
      </c>
    </row>
    <row r="1649" spans="1:16" x14ac:dyDescent="0.25">
      <c r="A1649" t="s">
        <v>65</v>
      </c>
      <c r="B1649" s="167" t="s">
        <v>17040</v>
      </c>
      <c r="C1649" s="167" t="s">
        <v>17039</v>
      </c>
      <c r="D1649" t="s">
        <v>12109</v>
      </c>
      <c r="E1649" t="s">
        <v>12074</v>
      </c>
      <c r="F1649" t="s">
        <v>28223</v>
      </c>
      <c r="G1649" s="150">
        <v>0.44929999999999998</v>
      </c>
      <c r="H1649" s="150">
        <v>0.44359999999999999</v>
      </c>
      <c r="I1649" s="149">
        <v>25</v>
      </c>
      <c r="J1649" s="111">
        <v>39632</v>
      </c>
      <c r="K1649" s="111">
        <v>39632</v>
      </c>
      <c r="L1649" s="111">
        <v>42734</v>
      </c>
      <c r="M1649" s="111">
        <v>43125</v>
      </c>
      <c r="N1649" t="s">
        <v>12111</v>
      </c>
      <c r="O1649" t="s">
        <v>17041</v>
      </c>
      <c r="P1649" t="s">
        <v>17042</v>
      </c>
    </row>
    <row r="1650" spans="1:16" x14ac:dyDescent="0.25">
      <c r="A1650" t="s">
        <v>63</v>
      </c>
      <c r="B1650" s="167" t="s">
        <v>15964</v>
      </c>
      <c r="C1650" s="167" t="s">
        <v>17043</v>
      </c>
      <c r="D1650" t="s">
        <v>12109</v>
      </c>
      <c r="E1650" t="s">
        <v>12074</v>
      </c>
      <c r="F1650" t="s">
        <v>28223</v>
      </c>
      <c r="G1650" s="150">
        <v>0.81040000000000001</v>
      </c>
      <c r="H1650" s="150">
        <v>0.80569999999999997</v>
      </c>
      <c r="I1650" s="149">
        <v>33</v>
      </c>
      <c r="J1650" s="111">
        <v>39678</v>
      </c>
      <c r="K1650" s="111">
        <v>39678</v>
      </c>
      <c r="L1650" s="111">
        <v>42216</v>
      </c>
      <c r="M1650" s="111">
        <v>43158</v>
      </c>
      <c r="N1650" t="s">
        <v>12111</v>
      </c>
      <c r="O1650" t="s">
        <v>17044</v>
      </c>
      <c r="P1650" t="s">
        <v>17045</v>
      </c>
    </row>
    <row r="1651" spans="1:16" x14ac:dyDescent="0.25">
      <c r="A1651" t="s">
        <v>63</v>
      </c>
      <c r="B1651" s="167" t="s">
        <v>15964</v>
      </c>
      <c r="C1651" s="167" t="s">
        <v>17046</v>
      </c>
      <c r="D1651" t="s">
        <v>12109</v>
      </c>
      <c r="E1651" t="s">
        <v>12074</v>
      </c>
      <c r="F1651" t="s">
        <v>28223</v>
      </c>
      <c r="G1651" s="150">
        <v>0.67040000000000011</v>
      </c>
      <c r="H1651" s="150">
        <v>0.66620000000000001</v>
      </c>
      <c r="I1651" s="149">
        <v>42.5</v>
      </c>
      <c r="J1651" s="111">
        <v>39678</v>
      </c>
      <c r="K1651" s="111">
        <v>39678</v>
      </c>
      <c r="L1651" s="111">
        <v>42520</v>
      </c>
      <c r="M1651" s="111">
        <v>43465</v>
      </c>
      <c r="N1651" t="s">
        <v>12111</v>
      </c>
      <c r="O1651" t="s">
        <v>17047</v>
      </c>
      <c r="P1651" t="s">
        <v>17048</v>
      </c>
    </row>
    <row r="1652" spans="1:16" x14ac:dyDescent="0.25">
      <c r="A1652" t="s">
        <v>63</v>
      </c>
      <c r="B1652" s="167" t="s">
        <v>15964</v>
      </c>
      <c r="C1652" s="167" t="s">
        <v>17049</v>
      </c>
      <c r="D1652" t="s">
        <v>12109</v>
      </c>
      <c r="E1652" t="s">
        <v>12074</v>
      </c>
      <c r="F1652" t="s">
        <v>28226</v>
      </c>
      <c r="G1652" s="150">
        <v>0.5484</v>
      </c>
      <c r="H1652" s="150">
        <v>0.54320000000000002</v>
      </c>
      <c r="I1652" s="149">
        <v>4.7408778800000002</v>
      </c>
      <c r="J1652" s="111">
        <v>39678</v>
      </c>
      <c r="K1652" s="111">
        <v>39678</v>
      </c>
      <c r="L1652" s="111">
        <v>42185</v>
      </c>
      <c r="M1652" s="111">
        <v>43130</v>
      </c>
      <c r="N1652" t="s">
        <v>12111</v>
      </c>
      <c r="O1652" t="s">
        <v>17050</v>
      </c>
      <c r="P1652" t="s">
        <v>17051</v>
      </c>
    </row>
    <row r="1653" spans="1:16" x14ac:dyDescent="0.25">
      <c r="A1653" t="s">
        <v>58</v>
      </c>
      <c r="B1653" s="167" t="s">
        <v>14884</v>
      </c>
      <c r="C1653" s="167" t="s">
        <v>17052</v>
      </c>
      <c r="D1653" t="s">
        <v>12109</v>
      </c>
      <c r="E1653" t="s">
        <v>12074</v>
      </c>
      <c r="F1653" t="s">
        <v>1954</v>
      </c>
      <c r="G1653" s="150">
        <v>0.93900000000000006</v>
      </c>
      <c r="H1653" s="150">
        <v>0.91839999999999999</v>
      </c>
      <c r="I1653" s="149">
        <v>43.704149510000001</v>
      </c>
      <c r="J1653" s="111">
        <v>40506</v>
      </c>
      <c r="K1653" s="111">
        <v>40506</v>
      </c>
      <c r="L1653" s="111">
        <v>42128</v>
      </c>
      <c r="M1653" s="111">
        <v>43108</v>
      </c>
      <c r="N1653" t="s">
        <v>11802</v>
      </c>
      <c r="O1653" t="s">
        <v>17053</v>
      </c>
      <c r="P1653" t="s">
        <v>16166</v>
      </c>
    </row>
    <row r="1654" spans="1:16" x14ac:dyDescent="0.25">
      <c r="A1654" t="s">
        <v>51</v>
      </c>
      <c r="B1654" s="167" t="s">
        <v>12708</v>
      </c>
      <c r="C1654" s="167" t="s">
        <v>17054</v>
      </c>
      <c r="D1654" t="s">
        <v>12109</v>
      </c>
      <c r="E1654" t="s">
        <v>12074</v>
      </c>
      <c r="F1654" t="s">
        <v>28223</v>
      </c>
      <c r="G1654" s="150">
        <v>0.14599999999999999</v>
      </c>
      <c r="H1654" s="150">
        <v>0.1241</v>
      </c>
      <c r="I1654" s="149">
        <v>0.28950500000000001</v>
      </c>
      <c r="J1654" s="111">
        <v>40199</v>
      </c>
      <c r="K1654" s="111">
        <v>40199</v>
      </c>
      <c r="L1654" s="111">
        <v>40908</v>
      </c>
      <c r="M1654" s="111">
        <v>43129</v>
      </c>
      <c r="N1654" t="s">
        <v>12111</v>
      </c>
      <c r="O1654" t="s">
        <v>17055</v>
      </c>
      <c r="P1654" t="s">
        <v>17056</v>
      </c>
    </row>
    <row r="1655" spans="1:16" x14ac:dyDescent="0.25">
      <c r="A1655" t="s">
        <v>68</v>
      </c>
      <c r="B1655" s="167" t="s">
        <v>16080</v>
      </c>
      <c r="C1655" s="167" t="s">
        <v>16786</v>
      </c>
      <c r="D1655" t="s">
        <v>12109</v>
      </c>
      <c r="E1655" t="s">
        <v>12074</v>
      </c>
      <c r="F1655" t="s">
        <v>1954</v>
      </c>
      <c r="G1655" s="150">
        <v>0.81030000000000002</v>
      </c>
      <c r="H1655" s="150">
        <v>0.67659999999999998</v>
      </c>
      <c r="I1655" s="149">
        <v>7.4591873140000002</v>
      </c>
      <c r="J1655" s="111">
        <v>40357</v>
      </c>
      <c r="K1655" s="111">
        <v>40357</v>
      </c>
      <c r="L1655" s="111">
        <v>42277</v>
      </c>
      <c r="M1655" s="111">
        <v>43111</v>
      </c>
      <c r="N1655" t="s">
        <v>12111</v>
      </c>
      <c r="O1655" t="s">
        <v>17057</v>
      </c>
      <c r="P1655" t="s">
        <v>17058</v>
      </c>
    </row>
    <row r="1656" spans="1:16" x14ac:dyDescent="0.25">
      <c r="A1656" t="s">
        <v>68</v>
      </c>
      <c r="B1656" s="167" t="s">
        <v>17060</v>
      </c>
      <c r="C1656" s="167" t="s">
        <v>17059</v>
      </c>
      <c r="D1656" t="s">
        <v>12109</v>
      </c>
      <c r="E1656" t="s">
        <v>12074</v>
      </c>
      <c r="F1656" t="s">
        <v>28228</v>
      </c>
      <c r="G1656" s="150">
        <v>0.2271</v>
      </c>
      <c r="H1656" s="150">
        <v>0.52969999999999995</v>
      </c>
      <c r="I1656" s="149">
        <v>7.6616054470100003</v>
      </c>
      <c r="J1656" s="111">
        <v>40284</v>
      </c>
      <c r="K1656" s="111">
        <v>40284</v>
      </c>
      <c r="L1656" s="111">
        <v>42400</v>
      </c>
      <c r="M1656" s="111">
        <v>43129</v>
      </c>
      <c r="N1656" t="s">
        <v>12111</v>
      </c>
      <c r="O1656" t="s">
        <v>17061</v>
      </c>
      <c r="P1656" t="s">
        <v>17062</v>
      </c>
    </row>
    <row r="1657" spans="1:16" x14ac:dyDescent="0.25">
      <c r="A1657" t="s">
        <v>65</v>
      </c>
      <c r="B1657" s="167" t="s">
        <v>17064</v>
      </c>
      <c r="C1657" s="167" t="s">
        <v>17063</v>
      </c>
      <c r="D1657" t="s">
        <v>12109</v>
      </c>
      <c r="E1657" t="s">
        <v>12074</v>
      </c>
      <c r="F1657" t="s">
        <v>28223</v>
      </c>
      <c r="G1657" s="150">
        <v>0.52560000000000007</v>
      </c>
      <c r="H1657" s="150">
        <v>0.9466</v>
      </c>
      <c r="I1657" s="149">
        <v>5.5533547025200001</v>
      </c>
      <c r="J1657" s="111">
        <v>40023</v>
      </c>
      <c r="K1657" s="111">
        <v>40023</v>
      </c>
      <c r="L1657" s="111">
        <v>42368</v>
      </c>
      <c r="M1657" s="111">
        <v>43129</v>
      </c>
      <c r="N1657" t="s">
        <v>12111</v>
      </c>
      <c r="O1657" t="s">
        <v>17065</v>
      </c>
      <c r="P1657" t="s">
        <v>17066</v>
      </c>
    </row>
    <row r="1658" spans="1:16" x14ac:dyDescent="0.25">
      <c r="A1658" t="s">
        <v>65</v>
      </c>
      <c r="B1658" s="167" t="s">
        <v>15399</v>
      </c>
      <c r="C1658" s="167" t="s">
        <v>17067</v>
      </c>
      <c r="D1658" t="s">
        <v>12109</v>
      </c>
      <c r="E1658" t="s">
        <v>12074</v>
      </c>
      <c r="F1658" t="s">
        <v>28223</v>
      </c>
      <c r="G1658" s="150">
        <v>0.40340000000000004</v>
      </c>
      <c r="H1658" s="150">
        <v>0.39710000000000001</v>
      </c>
      <c r="I1658" s="149">
        <v>6.9948053320000003</v>
      </c>
      <c r="J1658" s="111">
        <v>40605</v>
      </c>
      <c r="K1658" s="111">
        <v>40605</v>
      </c>
      <c r="L1658" s="111">
        <v>42307</v>
      </c>
      <c r="M1658" s="111">
        <v>43129</v>
      </c>
      <c r="N1658" t="s">
        <v>12111</v>
      </c>
      <c r="O1658" t="s">
        <v>17068</v>
      </c>
      <c r="P1658" t="s">
        <v>17069</v>
      </c>
    </row>
    <row r="1659" spans="1:16" x14ac:dyDescent="0.25">
      <c r="A1659" t="s">
        <v>63</v>
      </c>
      <c r="B1659" s="167" t="s">
        <v>15964</v>
      </c>
      <c r="C1659" s="167" t="s">
        <v>17070</v>
      </c>
      <c r="D1659" t="s">
        <v>12109</v>
      </c>
      <c r="E1659" t="s">
        <v>12074</v>
      </c>
      <c r="F1659" t="s">
        <v>28223</v>
      </c>
      <c r="G1659" s="150">
        <v>0.66920000000000002</v>
      </c>
      <c r="H1659" s="150">
        <v>0.98840000000000006</v>
      </c>
      <c r="I1659" s="149">
        <v>2.71772817513</v>
      </c>
      <c r="J1659" s="111">
        <v>39993</v>
      </c>
      <c r="K1659" s="111">
        <v>39993</v>
      </c>
      <c r="L1659" s="111">
        <v>42338</v>
      </c>
      <c r="M1659" s="111">
        <v>43129</v>
      </c>
      <c r="N1659" t="s">
        <v>12111</v>
      </c>
      <c r="O1659" t="s">
        <v>17071</v>
      </c>
      <c r="P1659" t="s">
        <v>17072</v>
      </c>
    </row>
    <row r="1660" spans="1:16" x14ac:dyDescent="0.25">
      <c r="A1660" t="s">
        <v>61</v>
      </c>
      <c r="B1660" s="167" t="s">
        <v>17074</v>
      </c>
      <c r="C1660" s="167" t="s">
        <v>17073</v>
      </c>
      <c r="D1660" t="s">
        <v>12109</v>
      </c>
      <c r="E1660" t="s">
        <v>12074</v>
      </c>
      <c r="F1660" t="s">
        <v>28223</v>
      </c>
      <c r="G1660" s="150">
        <v>0.5917</v>
      </c>
      <c r="H1660" s="150">
        <v>0.80909999999999993</v>
      </c>
      <c r="I1660" s="149">
        <v>14.623396560850001</v>
      </c>
      <c r="J1660" s="111">
        <v>40437</v>
      </c>
      <c r="K1660" s="111">
        <v>40437</v>
      </c>
      <c r="L1660" s="111">
        <v>42277</v>
      </c>
      <c r="M1660" s="111">
        <v>43129</v>
      </c>
      <c r="N1660" t="s">
        <v>12111</v>
      </c>
      <c r="O1660" t="s">
        <v>17075</v>
      </c>
      <c r="P1660" t="s">
        <v>17076</v>
      </c>
    </row>
    <row r="1661" spans="1:16" x14ac:dyDescent="0.25">
      <c r="A1661" t="s">
        <v>61</v>
      </c>
      <c r="B1661" s="167" t="s">
        <v>17078</v>
      </c>
      <c r="C1661" s="167" t="s">
        <v>17077</v>
      </c>
      <c r="D1661" t="s">
        <v>12109</v>
      </c>
      <c r="E1661" t="s">
        <v>12074</v>
      </c>
      <c r="F1661" t="s">
        <v>28224</v>
      </c>
      <c r="G1661" s="150">
        <v>0.81469999999999998</v>
      </c>
      <c r="H1661" s="150">
        <v>0.61240000000000006</v>
      </c>
      <c r="I1661" s="149">
        <v>3.4332099614899998</v>
      </c>
      <c r="J1661" s="111">
        <v>40273</v>
      </c>
      <c r="K1661" s="111">
        <v>40273</v>
      </c>
      <c r="L1661" s="111">
        <v>42277</v>
      </c>
      <c r="M1661" s="111">
        <v>43124</v>
      </c>
      <c r="N1661" t="s">
        <v>12111</v>
      </c>
      <c r="O1661" t="s">
        <v>17079</v>
      </c>
      <c r="P1661" t="s">
        <v>17080</v>
      </c>
    </row>
    <row r="1662" spans="1:16" x14ac:dyDescent="0.25">
      <c r="A1662" t="s">
        <v>61</v>
      </c>
      <c r="B1662" s="167" t="s">
        <v>17082</v>
      </c>
      <c r="C1662" s="167" t="s">
        <v>17081</v>
      </c>
      <c r="D1662" t="s">
        <v>12109</v>
      </c>
      <c r="E1662" t="s">
        <v>12074</v>
      </c>
      <c r="F1662" t="s">
        <v>28223</v>
      </c>
      <c r="G1662" s="150">
        <v>0.37890000000000001</v>
      </c>
      <c r="H1662" s="150">
        <v>0.54579999999999995</v>
      </c>
      <c r="I1662" s="149">
        <v>5.2938870500000004</v>
      </c>
      <c r="J1662" s="111">
        <v>40393</v>
      </c>
      <c r="K1662" s="111">
        <v>40393</v>
      </c>
      <c r="L1662" s="111">
        <v>42111</v>
      </c>
      <c r="M1662" s="111">
        <v>43143</v>
      </c>
      <c r="N1662" t="s">
        <v>12111</v>
      </c>
      <c r="O1662" t="s">
        <v>17083</v>
      </c>
      <c r="P1662" t="s">
        <v>17084</v>
      </c>
    </row>
    <row r="1663" spans="1:16" x14ac:dyDescent="0.25">
      <c r="A1663" t="s">
        <v>61</v>
      </c>
      <c r="B1663" s="167" t="s">
        <v>17086</v>
      </c>
      <c r="C1663" s="167" t="s">
        <v>17085</v>
      </c>
      <c r="D1663" t="s">
        <v>12109</v>
      </c>
      <c r="E1663" t="s">
        <v>12074</v>
      </c>
      <c r="F1663" t="s">
        <v>28223</v>
      </c>
      <c r="G1663" s="150">
        <v>0.49</v>
      </c>
      <c r="H1663" s="150">
        <v>0.50840000000000007</v>
      </c>
      <c r="I1663" s="149">
        <v>5.5510853611600002</v>
      </c>
      <c r="J1663" s="111">
        <v>40189</v>
      </c>
      <c r="K1663" s="111">
        <v>40189</v>
      </c>
      <c r="L1663" s="111">
        <v>42093</v>
      </c>
      <c r="M1663" s="111">
        <v>43129</v>
      </c>
      <c r="N1663" t="s">
        <v>12111</v>
      </c>
      <c r="O1663" t="s">
        <v>17087</v>
      </c>
      <c r="P1663" t="s">
        <v>17088</v>
      </c>
    </row>
    <row r="1664" spans="1:16" x14ac:dyDescent="0.25">
      <c r="A1664" t="s">
        <v>60</v>
      </c>
      <c r="B1664" s="167" t="s">
        <v>12275</v>
      </c>
      <c r="C1664" s="167" t="s">
        <v>17089</v>
      </c>
      <c r="D1664" t="s">
        <v>12109</v>
      </c>
      <c r="E1664" t="s">
        <v>12074</v>
      </c>
      <c r="F1664" t="s">
        <v>28223</v>
      </c>
      <c r="G1664" s="150">
        <v>0.93510000000000004</v>
      </c>
      <c r="H1664" s="150">
        <v>0.98870000000000002</v>
      </c>
      <c r="I1664" s="149">
        <v>6.7556808249599998</v>
      </c>
      <c r="J1664" s="111">
        <v>40090</v>
      </c>
      <c r="K1664" s="111">
        <v>40090</v>
      </c>
      <c r="L1664" s="111">
        <v>42035</v>
      </c>
      <c r="M1664" s="111">
        <v>43265</v>
      </c>
      <c r="N1664" t="s">
        <v>12111</v>
      </c>
      <c r="O1664" t="s">
        <v>17090</v>
      </c>
      <c r="P1664" t="s">
        <v>17091</v>
      </c>
    </row>
    <row r="1665" spans="1:16" x14ac:dyDescent="0.25">
      <c r="A1665" t="s">
        <v>58</v>
      </c>
      <c r="B1665" s="167" t="s">
        <v>17092</v>
      </c>
      <c r="C1665" s="167" t="s">
        <v>16786</v>
      </c>
      <c r="D1665" t="s">
        <v>12109</v>
      </c>
      <c r="E1665" t="s">
        <v>12074</v>
      </c>
      <c r="F1665" t="s">
        <v>1954</v>
      </c>
      <c r="G1665" s="150">
        <v>0.4042</v>
      </c>
      <c r="H1665" s="150">
        <v>0.36259999999999998</v>
      </c>
      <c r="I1665" s="149">
        <v>2.6703254699999999</v>
      </c>
      <c r="J1665" s="111">
        <v>40326</v>
      </c>
      <c r="K1665" s="111">
        <v>40326</v>
      </c>
      <c r="L1665" s="111">
        <v>42185</v>
      </c>
      <c r="M1665" s="111">
        <v>43130</v>
      </c>
      <c r="N1665" t="s">
        <v>12111</v>
      </c>
      <c r="O1665" t="s">
        <v>17093</v>
      </c>
      <c r="P1665" t="s">
        <v>17094</v>
      </c>
    </row>
    <row r="1666" spans="1:16" x14ac:dyDescent="0.25">
      <c r="A1666" t="s">
        <v>57</v>
      </c>
      <c r="B1666" s="167" t="s">
        <v>14562</v>
      </c>
      <c r="C1666" s="167" t="s">
        <v>17095</v>
      </c>
      <c r="D1666" t="s">
        <v>12109</v>
      </c>
      <c r="E1666" t="s">
        <v>12074</v>
      </c>
      <c r="F1666" t="s">
        <v>28223</v>
      </c>
      <c r="G1666" s="150">
        <v>0.98</v>
      </c>
      <c r="H1666" s="150">
        <v>0.9889</v>
      </c>
      <c r="I1666" s="149">
        <v>7.9524150000000002</v>
      </c>
      <c r="J1666" s="111">
        <v>39948</v>
      </c>
      <c r="K1666" s="111">
        <v>39948</v>
      </c>
      <c r="L1666" s="111">
        <v>42369</v>
      </c>
      <c r="M1666" s="111">
        <v>43115</v>
      </c>
      <c r="N1666" t="s">
        <v>12111</v>
      </c>
      <c r="O1666" t="s">
        <v>17096</v>
      </c>
      <c r="P1666" t="s">
        <v>17097</v>
      </c>
    </row>
    <row r="1667" spans="1:16" x14ac:dyDescent="0.25">
      <c r="A1667" t="s">
        <v>56</v>
      </c>
      <c r="B1667" s="167" t="s">
        <v>14566</v>
      </c>
      <c r="C1667" s="167" t="s">
        <v>17098</v>
      </c>
      <c r="D1667" t="s">
        <v>12109</v>
      </c>
      <c r="E1667" t="s">
        <v>12074</v>
      </c>
      <c r="F1667" t="s">
        <v>28225</v>
      </c>
      <c r="G1667" s="150">
        <v>0.2024</v>
      </c>
      <c r="H1667" s="150">
        <v>0.32819999999999999</v>
      </c>
      <c r="I1667" s="149">
        <v>8.1774100000000001</v>
      </c>
      <c r="J1667" s="111">
        <v>41044</v>
      </c>
      <c r="K1667" s="111">
        <v>41044</v>
      </c>
      <c r="L1667" s="111">
        <v>42307</v>
      </c>
      <c r="M1667" s="111">
        <v>43130</v>
      </c>
      <c r="N1667" t="s">
        <v>12111</v>
      </c>
      <c r="O1667" t="s">
        <v>16775</v>
      </c>
      <c r="P1667" t="s">
        <v>17099</v>
      </c>
    </row>
    <row r="1668" spans="1:16" x14ac:dyDescent="0.25">
      <c r="A1668" t="s">
        <v>56</v>
      </c>
      <c r="B1668" s="167" t="s">
        <v>13512</v>
      </c>
      <c r="C1668" s="167" t="s">
        <v>17100</v>
      </c>
      <c r="D1668" t="s">
        <v>12109</v>
      </c>
      <c r="E1668" t="s">
        <v>12074</v>
      </c>
      <c r="F1668" t="s">
        <v>28224</v>
      </c>
      <c r="G1668" s="150">
        <v>0.76900000000000002</v>
      </c>
      <c r="H1668" s="150">
        <v>0.84439999999999993</v>
      </c>
      <c r="I1668" s="149">
        <v>3.54205339</v>
      </c>
      <c r="J1668" s="111">
        <v>40340</v>
      </c>
      <c r="K1668" s="111">
        <v>40340</v>
      </c>
      <c r="L1668" s="111">
        <v>42246</v>
      </c>
      <c r="M1668" s="111">
        <v>43129</v>
      </c>
      <c r="N1668" t="s">
        <v>12111</v>
      </c>
      <c r="O1668" t="s">
        <v>17101</v>
      </c>
      <c r="P1668" t="s">
        <v>17102</v>
      </c>
    </row>
    <row r="1669" spans="1:16" x14ac:dyDescent="0.25">
      <c r="A1669" t="s">
        <v>53</v>
      </c>
      <c r="B1669" s="167" t="s">
        <v>16186</v>
      </c>
      <c r="C1669" s="167" t="s">
        <v>17103</v>
      </c>
      <c r="D1669" t="s">
        <v>12109</v>
      </c>
      <c r="E1669" t="s">
        <v>12074</v>
      </c>
      <c r="F1669" t="s">
        <v>28223</v>
      </c>
      <c r="G1669" s="150">
        <v>0.30079999999999996</v>
      </c>
      <c r="H1669" s="150">
        <v>0.30890000000000001</v>
      </c>
      <c r="I1669" s="149">
        <v>5.5717730983999996</v>
      </c>
      <c r="J1669" s="111">
        <v>40199</v>
      </c>
      <c r="K1669" s="111">
        <v>40199</v>
      </c>
      <c r="L1669" s="111">
        <v>42457</v>
      </c>
      <c r="M1669" s="111">
        <v>43139</v>
      </c>
      <c r="N1669" t="s">
        <v>12111</v>
      </c>
      <c r="O1669" t="s">
        <v>17104</v>
      </c>
      <c r="P1669" t="s">
        <v>17105</v>
      </c>
    </row>
    <row r="1670" spans="1:16" x14ac:dyDescent="0.25">
      <c r="A1670" t="s">
        <v>53</v>
      </c>
      <c r="B1670" s="167" t="s">
        <v>14501</v>
      </c>
      <c r="C1670" s="167" t="s">
        <v>17106</v>
      </c>
      <c r="D1670" t="s">
        <v>12109</v>
      </c>
      <c r="E1670" t="s">
        <v>12074</v>
      </c>
      <c r="F1670" t="s">
        <v>28223</v>
      </c>
      <c r="G1670" s="150">
        <v>0.81269999999999998</v>
      </c>
      <c r="H1670" s="150">
        <v>0.87870000000000004</v>
      </c>
      <c r="I1670" s="149">
        <v>15.93999989257</v>
      </c>
      <c r="J1670" s="111">
        <v>40053</v>
      </c>
      <c r="K1670" s="111">
        <v>40053</v>
      </c>
      <c r="L1670" s="111">
        <v>42368</v>
      </c>
      <c r="M1670" s="111">
        <v>43158</v>
      </c>
      <c r="N1670" t="s">
        <v>12111</v>
      </c>
      <c r="O1670" t="s">
        <v>17107</v>
      </c>
      <c r="P1670" t="s">
        <v>17108</v>
      </c>
    </row>
    <row r="1671" spans="1:16" x14ac:dyDescent="0.25">
      <c r="A1671" t="s">
        <v>52</v>
      </c>
      <c r="B1671" s="167" t="s">
        <v>12578</v>
      </c>
      <c r="C1671" s="167" t="s">
        <v>16786</v>
      </c>
      <c r="D1671" t="s">
        <v>12109</v>
      </c>
      <c r="E1671" t="s">
        <v>12074</v>
      </c>
      <c r="F1671" t="s">
        <v>1954</v>
      </c>
      <c r="G1671" s="150">
        <v>0.55569999999999997</v>
      </c>
      <c r="H1671" s="150">
        <v>0.72459999999999991</v>
      </c>
      <c r="I1671" s="149">
        <v>0.80813856500000003</v>
      </c>
      <c r="J1671" s="111">
        <v>39672</v>
      </c>
      <c r="K1671" s="111">
        <v>39672</v>
      </c>
      <c r="L1671" s="111">
        <v>42185</v>
      </c>
      <c r="M1671" s="111">
        <v>43129</v>
      </c>
      <c r="N1671" t="s">
        <v>12111</v>
      </c>
      <c r="O1671" t="s">
        <v>17109</v>
      </c>
      <c r="P1671" t="s">
        <v>17110</v>
      </c>
    </row>
    <row r="1672" spans="1:16" x14ac:dyDescent="0.25">
      <c r="A1672" t="s">
        <v>52</v>
      </c>
      <c r="B1672" s="167" t="s">
        <v>17112</v>
      </c>
      <c r="C1672" s="167" t="s">
        <v>17111</v>
      </c>
      <c r="D1672" t="s">
        <v>12109</v>
      </c>
      <c r="E1672" t="s">
        <v>12074</v>
      </c>
      <c r="F1672" t="s">
        <v>28223</v>
      </c>
      <c r="G1672" s="150">
        <v>0.89829999999999999</v>
      </c>
      <c r="H1672" s="150">
        <v>0.93730000000000002</v>
      </c>
      <c r="I1672" s="149">
        <v>2.1495658500000001</v>
      </c>
      <c r="J1672" s="111">
        <v>39731</v>
      </c>
      <c r="K1672" s="111">
        <v>39731</v>
      </c>
      <c r="L1672" s="111">
        <v>42275</v>
      </c>
      <c r="M1672" s="111">
        <v>43156</v>
      </c>
      <c r="N1672" t="s">
        <v>12111</v>
      </c>
      <c r="O1672" t="s">
        <v>17113</v>
      </c>
      <c r="P1672" t="s">
        <v>17114</v>
      </c>
    </row>
    <row r="1673" spans="1:16" x14ac:dyDescent="0.25">
      <c r="A1673" t="s">
        <v>52</v>
      </c>
      <c r="B1673" s="167" t="s">
        <v>13651</v>
      </c>
      <c r="C1673" s="167" t="s">
        <v>17115</v>
      </c>
      <c r="D1673" t="s">
        <v>12109</v>
      </c>
      <c r="E1673" t="s">
        <v>12074</v>
      </c>
      <c r="F1673" t="s">
        <v>28223</v>
      </c>
      <c r="G1673" s="150">
        <v>0.6694</v>
      </c>
      <c r="H1673" s="150">
        <v>0.98719999999999997</v>
      </c>
      <c r="I1673" s="149">
        <v>0.77117141499999997</v>
      </c>
      <c r="J1673" s="111">
        <v>40517</v>
      </c>
      <c r="K1673" s="111">
        <v>40517</v>
      </c>
      <c r="L1673" s="111">
        <v>42338</v>
      </c>
      <c r="M1673" s="111">
        <v>43129</v>
      </c>
      <c r="N1673" t="s">
        <v>12111</v>
      </c>
      <c r="O1673" t="s">
        <v>17116</v>
      </c>
      <c r="P1673" t="s">
        <v>17117</v>
      </c>
    </row>
    <row r="1674" spans="1:16" x14ac:dyDescent="0.25">
      <c r="A1674" t="s">
        <v>51</v>
      </c>
      <c r="B1674" s="167" t="s">
        <v>12090</v>
      </c>
      <c r="C1674" s="167" t="s">
        <v>17118</v>
      </c>
      <c r="D1674" t="s">
        <v>12109</v>
      </c>
      <c r="E1674" t="s">
        <v>12074</v>
      </c>
      <c r="F1674" t="s">
        <v>28223</v>
      </c>
      <c r="G1674" s="150">
        <v>0.60299999999999998</v>
      </c>
      <c r="H1674" s="150">
        <v>0.91359999999999997</v>
      </c>
      <c r="I1674" s="149">
        <v>5.9391945399999999</v>
      </c>
      <c r="J1674" s="111">
        <v>39633</v>
      </c>
      <c r="K1674" s="111">
        <v>39633</v>
      </c>
      <c r="L1674" s="111">
        <v>42338</v>
      </c>
      <c r="M1674" s="111">
        <v>43129</v>
      </c>
      <c r="N1674" t="s">
        <v>12111</v>
      </c>
      <c r="O1674" t="s">
        <v>17119</v>
      </c>
      <c r="P1674" t="s">
        <v>17120</v>
      </c>
    </row>
    <row r="1675" spans="1:16" x14ac:dyDescent="0.25">
      <c r="A1675" t="s">
        <v>48</v>
      </c>
      <c r="B1675" s="167" t="s">
        <v>15105</v>
      </c>
      <c r="C1675" s="167" t="s">
        <v>16786</v>
      </c>
      <c r="D1675" t="s">
        <v>12109</v>
      </c>
      <c r="E1675" t="s">
        <v>12074</v>
      </c>
      <c r="F1675" t="s">
        <v>1954</v>
      </c>
      <c r="G1675" s="150">
        <v>0.80989999999999995</v>
      </c>
      <c r="H1675" s="150">
        <v>0.92969999999999997</v>
      </c>
      <c r="I1675" s="149">
        <v>3.39213967927</v>
      </c>
      <c r="J1675" s="111">
        <v>40498</v>
      </c>
      <c r="K1675" s="111">
        <v>40498</v>
      </c>
      <c r="L1675" s="111">
        <v>42368</v>
      </c>
      <c r="M1675" s="111">
        <v>43129</v>
      </c>
      <c r="N1675" t="s">
        <v>12111</v>
      </c>
      <c r="O1675" t="s">
        <v>17121</v>
      </c>
      <c r="P1675" t="s">
        <v>17122</v>
      </c>
    </row>
    <row r="1676" spans="1:16" x14ac:dyDescent="0.25">
      <c r="A1676" t="s">
        <v>48</v>
      </c>
      <c r="B1676" s="167" t="s">
        <v>12134</v>
      </c>
      <c r="C1676" s="167" t="s">
        <v>17123</v>
      </c>
      <c r="D1676" t="s">
        <v>12109</v>
      </c>
      <c r="E1676" t="s">
        <v>12074</v>
      </c>
      <c r="F1676" t="s">
        <v>28223</v>
      </c>
      <c r="G1676" s="150">
        <v>0.87609999999999999</v>
      </c>
      <c r="H1676" s="150">
        <v>0.9889</v>
      </c>
      <c r="I1676" s="149">
        <v>6.3346079796700003</v>
      </c>
      <c r="J1676" s="111">
        <v>40155</v>
      </c>
      <c r="K1676" s="111">
        <v>40155</v>
      </c>
      <c r="L1676" s="111">
        <v>42185</v>
      </c>
      <c r="M1676" s="111">
        <v>43129</v>
      </c>
      <c r="N1676" t="s">
        <v>12111</v>
      </c>
      <c r="O1676" t="s">
        <v>17124</v>
      </c>
      <c r="P1676" t="s">
        <v>17125</v>
      </c>
    </row>
    <row r="1677" spans="1:16" x14ac:dyDescent="0.25">
      <c r="A1677" t="s">
        <v>47</v>
      </c>
      <c r="B1677" s="167" t="s">
        <v>17127</v>
      </c>
      <c r="C1677" s="167" t="s">
        <v>17126</v>
      </c>
      <c r="D1677" t="s">
        <v>12109</v>
      </c>
      <c r="E1677" t="s">
        <v>12074</v>
      </c>
      <c r="F1677" t="s">
        <v>28223</v>
      </c>
      <c r="G1677" s="150">
        <v>0.30709999999999998</v>
      </c>
      <c r="H1677" s="150">
        <v>0.34369999999999995</v>
      </c>
      <c r="I1677" s="149">
        <v>11.272326924</v>
      </c>
      <c r="J1677" s="111">
        <v>41061</v>
      </c>
      <c r="K1677" s="111">
        <v>41061</v>
      </c>
      <c r="L1677" s="111">
        <v>42254</v>
      </c>
      <c r="M1677" s="111">
        <v>43350</v>
      </c>
      <c r="N1677" t="s">
        <v>12111</v>
      </c>
      <c r="O1677" t="s">
        <v>17128</v>
      </c>
      <c r="P1677" t="s">
        <v>17129</v>
      </c>
    </row>
    <row r="1678" spans="1:16" x14ac:dyDescent="0.25">
      <c r="A1678" t="s">
        <v>637</v>
      </c>
      <c r="B1678" s="167" t="s">
        <v>17131</v>
      </c>
      <c r="C1678" s="167" t="s">
        <v>17130</v>
      </c>
      <c r="D1678" t="s">
        <v>12109</v>
      </c>
      <c r="E1678" t="s">
        <v>12074</v>
      </c>
      <c r="F1678" t="s">
        <v>28223</v>
      </c>
      <c r="G1678" s="150">
        <v>4.9599999999999998E-2</v>
      </c>
      <c r="H1678" s="150">
        <v>0.1045</v>
      </c>
      <c r="I1678" s="149">
        <v>12.517297584</v>
      </c>
      <c r="J1678" s="111">
        <v>40760</v>
      </c>
      <c r="K1678" s="111">
        <v>40760</v>
      </c>
      <c r="L1678" s="111">
        <v>42362</v>
      </c>
      <c r="M1678" s="111">
        <v>43130</v>
      </c>
      <c r="N1678" t="s">
        <v>11802</v>
      </c>
      <c r="O1678" t="s">
        <v>17132</v>
      </c>
      <c r="P1678" t="s">
        <v>17133</v>
      </c>
    </row>
    <row r="1679" spans="1:16" x14ac:dyDescent="0.25">
      <c r="A1679" t="s">
        <v>69</v>
      </c>
      <c r="B1679" s="167" t="s">
        <v>17135</v>
      </c>
      <c r="C1679" s="167" t="s">
        <v>17134</v>
      </c>
      <c r="D1679" t="s">
        <v>12109</v>
      </c>
      <c r="E1679" t="s">
        <v>12074</v>
      </c>
      <c r="F1679" t="s">
        <v>1954</v>
      </c>
      <c r="G1679" s="150">
        <v>0.47859999999999997</v>
      </c>
      <c r="H1679" s="150">
        <v>0.47859999999999997</v>
      </c>
      <c r="I1679" s="149">
        <v>1.0296679500000001</v>
      </c>
      <c r="J1679" s="111">
        <v>39624</v>
      </c>
      <c r="K1679" s="111">
        <v>39624</v>
      </c>
      <c r="L1679" s="111">
        <v>42185</v>
      </c>
      <c r="M1679" s="111">
        <v>43129</v>
      </c>
      <c r="N1679" t="s">
        <v>11802</v>
      </c>
      <c r="O1679" t="s">
        <v>17136</v>
      </c>
      <c r="P1679" t="s">
        <v>17137</v>
      </c>
    </row>
    <row r="1680" spans="1:16" x14ac:dyDescent="0.25">
      <c r="A1680" t="s">
        <v>69</v>
      </c>
      <c r="B1680" s="167" t="s">
        <v>17138</v>
      </c>
      <c r="C1680" s="167" t="s">
        <v>17134</v>
      </c>
      <c r="D1680" t="s">
        <v>12109</v>
      </c>
      <c r="E1680" t="s">
        <v>12074</v>
      </c>
      <c r="F1680" t="s">
        <v>1954</v>
      </c>
      <c r="G1680" s="150">
        <v>0.33479999999999999</v>
      </c>
      <c r="H1680" s="150">
        <v>0.33479999999999999</v>
      </c>
      <c r="I1680" s="149">
        <v>1.2171219</v>
      </c>
      <c r="J1680" s="111">
        <v>39622</v>
      </c>
      <c r="K1680" s="111">
        <v>39622</v>
      </c>
      <c r="L1680" s="111">
        <v>42185</v>
      </c>
      <c r="M1680" s="111">
        <v>43129</v>
      </c>
      <c r="N1680" t="s">
        <v>11802</v>
      </c>
      <c r="O1680" t="s">
        <v>17139</v>
      </c>
      <c r="P1680" t="s">
        <v>17140</v>
      </c>
    </row>
    <row r="1681" spans="1:16" x14ac:dyDescent="0.25">
      <c r="A1681" t="s">
        <v>69</v>
      </c>
      <c r="B1681" s="167" t="s">
        <v>17141</v>
      </c>
      <c r="C1681" s="167" t="s">
        <v>17134</v>
      </c>
      <c r="D1681" t="s">
        <v>12109</v>
      </c>
      <c r="E1681" t="s">
        <v>12074</v>
      </c>
      <c r="F1681" t="s">
        <v>1954</v>
      </c>
      <c r="G1681" s="150">
        <v>0.48880000000000001</v>
      </c>
      <c r="H1681" s="150">
        <v>0.32450000000000001</v>
      </c>
      <c r="I1681" s="149">
        <v>0.82560642000000006</v>
      </c>
      <c r="J1681" s="111">
        <v>39633</v>
      </c>
      <c r="K1681" s="111">
        <v>39633</v>
      </c>
      <c r="L1681" s="111">
        <v>42185</v>
      </c>
      <c r="M1681" s="111">
        <v>43130</v>
      </c>
      <c r="N1681" t="s">
        <v>11802</v>
      </c>
      <c r="O1681" t="s">
        <v>17142</v>
      </c>
      <c r="P1681" t="s">
        <v>17143</v>
      </c>
    </row>
    <row r="1682" spans="1:16" x14ac:dyDescent="0.25">
      <c r="A1682" t="s">
        <v>69</v>
      </c>
      <c r="B1682" s="167" t="s">
        <v>17144</v>
      </c>
      <c r="C1682" s="167" t="s">
        <v>17134</v>
      </c>
      <c r="D1682" t="s">
        <v>12109</v>
      </c>
      <c r="E1682" t="s">
        <v>12074</v>
      </c>
      <c r="F1682" t="s">
        <v>1954</v>
      </c>
      <c r="G1682" s="150">
        <v>0.72989999999999999</v>
      </c>
      <c r="H1682" s="150">
        <v>0.72989999999999999</v>
      </c>
      <c r="I1682" s="149">
        <v>1.1069745900000001</v>
      </c>
      <c r="J1682" s="111">
        <v>39624</v>
      </c>
      <c r="K1682" s="111">
        <v>39624</v>
      </c>
      <c r="L1682" s="111">
        <v>42185</v>
      </c>
      <c r="M1682" s="111">
        <v>43130</v>
      </c>
      <c r="N1682" t="s">
        <v>11802</v>
      </c>
      <c r="O1682" t="s">
        <v>17145</v>
      </c>
      <c r="P1682" t="s">
        <v>17146</v>
      </c>
    </row>
    <row r="1683" spans="1:16" x14ac:dyDescent="0.25">
      <c r="A1683" t="s">
        <v>69</v>
      </c>
      <c r="B1683" s="167" t="s">
        <v>17147</v>
      </c>
      <c r="C1683" s="167" t="s">
        <v>17134</v>
      </c>
      <c r="D1683" t="s">
        <v>12109</v>
      </c>
      <c r="E1683" t="s">
        <v>12074</v>
      </c>
      <c r="F1683" t="s">
        <v>1954</v>
      </c>
      <c r="G1683" s="150">
        <v>0.91159999999999997</v>
      </c>
      <c r="H1683" s="150">
        <v>0.91159999999999997</v>
      </c>
      <c r="I1683" s="149">
        <v>1.38</v>
      </c>
      <c r="J1683" s="111">
        <v>39624</v>
      </c>
      <c r="K1683" s="111">
        <v>39624</v>
      </c>
      <c r="L1683" s="111">
        <v>42093</v>
      </c>
      <c r="M1683" s="111">
        <v>43129</v>
      </c>
      <c r="N1683" t="s">
        <v>11802</v>
      </c>
      <c r="O1683" t="s">
        <v>17148</v>
      </c>
      <c r="P1683" t="s">
        <v>17149</v>
      </c>
    </row>
    <row r="1684" spans="1:16" x14ac:dyDescent="0.25">
      <c r="A1684" t="s">
        <v>69</v>
      </c>
      <c r="B1684" s="167" t="s">
        <v>17150</v>
      </c>
      <c r="C1684" s="167" t="s">
        <v>17134</v>
      </c>
      <c r="D1684" t="s">
        <v>12109</v>
      </c>
      <c r="E1684" t="s">
        <v>12074</v>
      </c>
      <c r="F1684" t="s">
        <v>1954</v>
      </c>
      <c r="G1684" s="150">
        <v>0.81409999999999993</v>
      </c>
      <c r="H1684" s="150">
        <v>0.76069999999999993</v>
      </c>
      <c r="I1684" s="149">
        <v>0.99285893999999997</v>
      </c>
      <c r="J1684" s="111">
        <v>39624</v>
      </c>
      <c r="K1684" s="111">
        <v>39624</v>
      </c>
      <c r="L1684" s="111">
        <v>42185</v>
      </c>
      <c r="M1684" s="111">
        <v>43130</v>
      </c>
      <c r="N1684" t="s">
        <v>11802</v>
      </c>
      <c r="O1684" t="s">
        <v>17151</v>
      </c>
      <c r="P1684" t="s">
        <v>17152</v>
      </c>
    </row>
    <row r="1685" spans="1:16" x14ac:dyDescent="0.25">
      <c r="A1685" t="s">
        <v>69</v>
      </c>
      <c r="B1685" s="167" t="s">
        <v>17153</v>
      </c>
      <c r="C1685" s="167" t="s">
        <v>17134</v>
      </c>
      <c r="D1685" t="s">
        <v>12109</v>
      </c>
      <c r="E1685" t="s">
        <v>12074</v>
      </c>
      <c r="F1685" t="s">
        <v>1954</v>
      </c>
      <c r="G1685" s="150">
        <v>0.19640000000000002</v>
      </c>
      <c r="H1685" s="150">
        <v>0.1716</v>
      </c>
      <c r="I1685" s="149">
        <v>2.94659111</v>
      </c>
      <c r="J1685" s="111">
        <v>39624</v>
      </c>
      <c r="K1685" s="111">
        <v>39624</v>
      </c>
      <c r="L1685" s="111">
        <v>42185</v>
      </c>
      <c r="M1685" s="111">
        <v>43130</v>
      </c>
      <c r="N1685" t="s">
        <v>11802</v>
      </c>
      <c r="O1685" t="s">
        <v>17154</v>
      </c>
      <c r="P1685" t="s">
        <v>17155</v>
      </c>
    </row>
    <row r="1686" spans="1:16" x14ac:dyDescent="0.25">
      <c r="A1686" t="s">
        <v>69</v>
      </c>
      <c r="B1686" s="167" t="s">
        <v>14666</v>
      </c>
      <c r="C1686" s="167" t="s">
        <v>17156</v>
      </c>
      <c r="D1686" t="s">
        <v>12109</v>
      </c>
      <c r="E1686" t="s">
        <v>12074</v>
      </c>
      <c r="F1686" t="s">
        <v>28223</v>
      </c>
      <c r="G1686" s="150">
        <v>0.25850000000000001</v>
      </c>
      <c r="H1686" s="150">
        <v>0.25850000000000001</v>
      </c>
      <c r="I1686" s="149">
        <v>24.273746360000001</v>
      </c>
      <c r="J1686" s="111">
        <v>40354</v>
      </c>
      <c r="K1686" s="111">
        <v>40354</v>
      </c>
      <c r="L1686" s="111">
        <v>42369</v>
      </c>
      <c r="M1686" s="111">
        <v>43130</v>
      </c>
      <c r="N1686" t="s">
        <v>11802</v>
      </c>
      <c r="O1686" t="s">
        <v>17157</v>
      </c>
      <c r="P1686" t="s">
        <v>17158</v>
      </c>
    </row>
    <row r="1687" spans="1:16" x14ac:dyDescent="0.25">
      <c r="A1687" t="s">
        <v>69</v>
      </c>
      <c r="B1687" s="167" t="s">
        <v>17160</v>
      </c>
      <c r="C1687" s="167" t="s">
        <v>17159</v>
      </c>
      <c r="D1687" t="s">
        <v>12109</v>
      </c>
      <c r="E1687" t="s">
        <v>12074</v>
      </c>
      <c r="F1687" t="s">
        <v>28224</v>
      </c>
      <c r="G1687" s="150">
        <v>0.752</v>
      </c>
      <c r="H1687" s="150">
        <v>0.752</v>
      </c>
      <c r="I1687" s="149">
        <v>4.0808253299999997</v>
      </c>
      <c r="J1687" s="111">
        <v>39629</v>
      </c>
      <c r="K1687" s="111">
        <v>39629</v>
      </c>
      <c r="L1687" s="111">
        <v>42369</v>
      </c>
      <c r="M1687" s="111">
        <v>43129</v>
      </c>
      <c r="N1687" t="s">
        <v>11802</v>
      </c>
      <c r="O1687" t="s">
        <v>17161</v>
      </c>
      <c r="P1687" t="s">
        <v>17162</v>
      </c>
    </row>
    <row r="1688" spans="1:16" x14ac:dyDescent="0.25">
      <c r="A1688" t="s">
        <v>69</v>
      </c>
      <c r="B1688" s="167" t="s">
        <v>14666</v>
      </c>
      <c r="C1688" s="167" t="s">
        <v>17163</v>
      </c>
      <c r="D1688" t="s">
        <v>12109</v>
      </c>
      <c r="E1688" t="s">
        <v>12074</v>
      </c>
      <c r="F1688" t="s">
        <v>28223</v>
      </c>
      <c r="G1688" s="150">
        <v>0.13570000000000002</v>
      </c>
      <c r="H1688" s="150">
        <v>0.1351</v>
      </c>
      <c r="I1688" s="149">
        <v>16.364990850000002</v>
      </c>
      <c r="J1688" s="111">
        <v>40354</v>
      </c>
      <c r="K1688" s="111">
        <v>40354</v>
      </c>
      <c r="L1688" s="111">
        <v>42369</v>
      </c>
      <c r="M1688" s="111">
        <v>43130</v>
      </c>
      <c r="N1688" t="s">
        <v>11802</v>
      </c>
      <c r="O1688" t="s">
        <v>17164</v>
      </c>
      <c r="P1688" t="s">
        <v>17165</v>
      </c>
    </row>
    <row r="1689" spans="1:16" x14ac:dyDescent="0.25">
      <c r="A1689" t="s">
        <v>65</v>
      </c>
      <c r="B1689" s="167" t="s">
        <v>17040</v>
      </c>
      <c r="C1689" s="167" t="s">
        <v>17166</v>
      </c>
      <c r="D1689" t="s">
        <v>12109</v>
      </c>
      <c r="E1689" t="s">
        <v>12074</v>
      </c>
      <c r="F1689" t="s">
        <v>28223</v>
      </c>
      <c r="G1689" s="150">
        <v>0.69330000000000003</v>
      </c>
      <c r="H1689" s="150">
        <v>0.66819999999999991</v>
      </c>
      <c r="I1689" s="149">
        <v>42</v>
      </c>
      <c r="J1689" s="111">
        <v>39633</v>
      </c>
      <c r="K1689" s="111">
        <v>39633</v>
      </c>
      <c r="L1689" s="111">
        <v>42368</v>
      </c>
      <c r="M1689" s="111">
        <v>43129</v>
      </c>
      <c r="N1689" t="s">
        <v>12111</v>
      </c>
      <c r="O1689" t="s">
        <v>17167</v>
      </c>
      <c r="P1689" t="s">
        <v>17168</v>
      </c>
    </row>
    <row r="1690" spans="1:16" x14ac:dyDescent="0.25">
      <c r="A1690" t="s">
        <v>65</v>
      </c>
      <c r="B1690" s="167" t="s">
        <v>16106</v>
      </c>
      <c r="C1690" s="167" t="s">
        <v>17169</v>
      </c>
      <c r="D1690" t="s">
        <v>12109</v>
      </c>
      <c r="E1690" t="s">
        <v>12074</v>
      </c>
      <c r="F1690" t="s">
        <v>28223</v>
      </c>
      <c r="G1690" s="150">
        <v>0.15190000000000001</v>
      </c>
      <c r="H1690" s="150">
        <v>0.1464</v>
      </c>
      <c r="I1690" s="149">
        <v>40.613555400000003</v>
      </c>
      <c r="J1690" s="111">
        <v>39600</v>
      </c>
      <c r="K1690" s="111">
        <v>39600</v>
      </c>
      <c r="L1690" s="111">
        <v>42428</v>
      </c>
      <c r="M1690" s="111">
        <v>43130</v>
      </c>
      <c r="N1690" t="s">
        <v>12111</v>
      </c>
      <c r="O1690" t="s">
        <v>17170</v>
      </c>
      <c r="P1690" t="s">
        <v>17171</v>
      </c>
    </row>
    <row r="1691" spans="1:16" ht="30" x14ac:dyDescent="0.25">
      <c r="A1691" t="s">
        <v>60</v>
      </c>
      <c r="B1691" s="167" t="s">
        <v>12275</v>
      </c>
      <c r="C1691" s="167" t="s">
        <v>17172</v>
      </c>
      <c r="D1691" t="s">
        <v>12109</v>
      </c>
      <c r="E1691" t="s">
        <v>12074</v>
      </c>
      <c r="F1691" t="s">
        <v>28227</v>
      </c>
      <c r="G1691" s="150">
        <v>0.68180000000000007</v>
      </c>
      <c r="H1691" s="150">
        <v>0.68180000000000007</v>
      </c>
      <c r="I1691" s="149">
        <v>12.789</v>
      </c>
      <c r="J1691" s="111">
        <v>39629</v>
      </c>
      <c r="K1691" s="111">
        <v>39629</v>
      </c>
      <c r="L1691" s="111">
        <v>42369</v>
      </c>
      <c r="M1691" s="111">
        <v>43130</v>
      </c>
      <c r="N1691" t="s">
        <v>12111</v>
      </c>
      <c r="O1691" t="s">
        <v>17173</v>
      </c>
      <c r="P1691" t="s">
        <v>17174</v>
      </c>
    </row>
    <row r="1692" spans="1:16" x14ac:dyDescent="0.25">
      <c r="A1692" t="s">
        <v>60</v>
      </c>
      <c r="B1692" s="167" t="s">
        <v>14778</v>
      </c>
      <c r="C1692" s="167" t="s">
        <v>17175</v>
      </c>
      <c r="D1692" t="s">
        <v>12109</v>
      </c>
      <c r="E1692" t="s">
        <v>12074</v>
      </c>
      <c r="F1692" t="s">
        <v>28222</v>
      </c>
      <c r="G1692" s="150">
        <v>0.95279999999999998</v>
      </c>
      <c r="H1692" s="150">
        <v>0.94830000000000003</v>
      </c>
      <c r="I1692" s="149">
        <v>18.081821550000001</v>
      </c>
      <c r="J1692" s="111">
        <v>39629</v>
      </c>
      <c r="K1692" s="111">
        <v>39629</v>
      </c>
      <c r="L1692" s="111">
        <v>42006</v>
      </c>
      <c r="M1692" s="111">
        <v>43133</v>
      </c>
      <c r="N1692" t="s">
        <v>12111</v>
      </c>
      <c r="O1692" t="s">
        <v>17176</v>
      </c>
      <c r="P1692" t="s">
        <v>17177</v>
      </c>
    </row>
    <row r="1693" spans="1:16" x14ac:dyDescent="0.25">
      <c r="A1693" t="s">
        <v>60</v>
      </c>
      <c r="B1693" s="167" t="s">
        <v>12275</v>
      </c>
      <c r="C1693" s="167" t="s">
        <v>17178</v>
      </c>
      <c r="D1693" t="s">
        <v>12109</v>
      </c>
      <c r="E1693" t="s">
        <v>12074</v>
      </c>
      <c r="F1693" t="s">
        <v>28223</v>
      </c>
      <c r="G1693" s="150">
        <v>0.32420000000000004</v>
      </c>
      <c r="H1693" s="150">
        <v>0.31709999999999999</v>
      </c>
      <c r="I1693" s="149">
        <v>5.8410000000000002</v>
      </c>
      <c r="J1693" s="111">
        <v>39995</v>
      </c>
      <c r="K1693" s="111">
        <v>39995</v>
      </c>
      <c r="L1693" s="111">
        <v>42369</v>
      </c>
      <c r="M1693" s="111">
        <v>43130</v>
      </c>
      <c r="N1693" t="s">
        <v>12111</v>
      </c>
      <c r="O1693" t="s">
        <v>17179</v>
      </c>
      <c r="P1693" t="s">
        <v>17180</v>
      </c>
    </row>
    <row r="1694" spans="1:16" x14ac:dyDescent="0.25">
      <c r="A1694" t="s">
        <v>60</v>
      </c>
      <c r="B1694" s="167" t="s">
        <v>12275</v>
      </c>
      <c r="C1694" s="167" t="s">
        <v>17181</v>
      </c>
      <c r="D1694" t="s">
        <v>12109</v>
      </c>
      <c r="E1694" t="s">
        <v>12074</v>
      </c>
      <c r="F1694" t="s">
        <v>28224</v>
      </c>
      <c r="G1694" s="150">
        <v>0.91849999999999998</v>
      </c>
      <c r="H1694" s="150">
        <v>0.91849999999999998</v>
      </c>
      <c r="I1694" s="149">
        <v>3.7074763900000001</v>
      </c>
      <c r="J1694" s="111">
        <v>39965</v>
      </c>
      <c r="K1694" s="111">
        <v>39965</v>
      </c>
      <c r="L1694" s="111">
        <v>42032</v>
      </c>
      <c r="M1694" s="111">
        <v>43130</v>
      </c>
      <c r="N1694" t="s">
        <v>12111</v>
      </c>
      <c r="O1694" t="s">
        <v>17182</v>
      </c>
      <c r="P1694" t="s">
        <v>17183</v>
      </c>
    </row>
    <row r="1695" spans="1:16" ht="30" x14ac:dyDescent="0.25">
      <c r="A1695" t="s">
        <v>60</v>
      </c>
      <c r="B1695" s="167" t="s">
        <v>12275</v>
      </c>
      <c r="C1695" s="167" t="s">
        <v>17184</v>
      </c>
      <c r="D1695" t="s">
        <v>12109</v>
      </c>
      <c r="E1695" t="s">
        <v>12074</v>
      </c>
      <c r="F1695" t="s">
        <v>28223</v>
      </c>
      <c r="G1695" s="150">
        <v>0.90569999999999995</v>
      </c>
      <c r="H1695" s="150">
        <v>0.88730000000000009</v>
      </c>
      <c r="I1695" s="149">
        <v>25.372299770000009</v>
      </c>
      <c r="J1695" s="111">
        <v>39629</v>
      </c>
      <c r="K1695" s="111">
        <v>39629</v>
      </c>
      <c r="L1695" s="111">
        <v>42365</v>
      </c>
      <c r="M1695" s="111">
        <v>43130</v>
      </c>
      <c r="N1695" t="s">
        <v>12111</v>
      </c>
      <c r="O1695" t="s">
        <v>17185</v>
      </c>
      <c r="P1695" t="s">
        <v>17186</v>
      </c>
    </row>
    <row r="1696" spans="1:16" x14ac:dyDescent="0.25">
      <c r="A1696" t="s">
        <v>60</v>
      </c>
      <c r="B1696" s="167" t="s">
        <v>12275</v>
      </c>
      <c r="C1696" s="167" t="s">
        <v>17187</v>
      </c>
      <c r="D1696" t="s">
        <v>12109</v>
      </c>
      <c r="E1696" t="s">
        <v>12074</v>
      </c>
      <c r="F1696" t="s">
        <v>28223</v>
      </c>
      <c r="G1696" s="150">
        <v>0.39049999999999996</v>
      </c>
      <c r="H1696" s="150">
        <v>0.39020000000000005</v>
      </c>
      <c r="I1696" s="149">
        <v>6.6829999999999998</v>
      </c>
      <c r="J1696" s="111">
        <v>39937</v>
      </c>
      <c r="K1696" s="111">
        <v>39937</v>
      </c>
      <c r="L1696" s="111">
        <v>42675</v>
      </c>
      <c r="M1696" s="111">
        <v>43130</v>
      </c>
      <c r="N1696" t="s">
        <v>12111</v>
      </c>
      <c r="O1696" t="s">
        <v>17188</v>
      </c>
      <c r="P1696" t="s">
        <v>17189</v>
      </c>
    </row>
    <row r="1697" spans="1:16" ht="30" x14ac:dyDescent="0.25">
      <c r="A1697" t="s">
        <v>57</v>
      </c>
      <c r="B1697" s="167" t="s">
        <v>14562</v>
      </c>
      <c r="C1697" s="167" t="s">
        <v>17190</v>
      </c>
      <c r="D1697" t="s">
        <v>12109</v>
      </c>
      <c r="E1697" t="s">
        <v>12074</v>
      </c>
      <c r="F1697" t="s">
        <v>28223</v>
      </c>
      <c r="G1697" s="150">
        <v>0.47810000000000002</v>
      </c>
      <c r="H1697" s="150">
        <v>0.47810000000000002</v>
      </c>
      <c r="I1697" s="149">
        <v>25.94027681</v>
      </c>
      <c r="J1697" s="111">
        <v>39633</v>
      </c>
      <c r="K1697" s="111">
        <v>39633</v>
      </c>
      <c r="L1697" s="111">
        <v>42185</v>
      </c>
      <c r="M1697" s="111">
        <v>43129</v>
      </c>
      <c r="N1697" t="s">
        <v>12111</v>
      </c>
      <c r="O1697" t="s">
        <v>16171</v>
      </c>
      <c r="P1697" t="s">
        <v>17191</v>
      </c>
    </row>
    <row r="1698" spans="1:16" ht="30" x14ac:dyDescent="0.25">
      <c r="A1698" t="s">
        <v>56</v>
      </c>
      <c r="B1698" s="167" t="s">
        <v>14574</v>
      </c>
      <c r="C1698" s="167" t="s">
        <v>17192</v>
      </c>
      <c r="D1698" t="s">
        <v>12109</v>
      </c>
      <c r="E1698" t="s">
        <v>12074</v>
      </c>
      <c r="F1698" t="s">
        <v>28223</v>
      </c>
      <c r="G1698" s="150">
        <v>3.0600000000000002E-2</v>
      </c>
      <c r="H1698" s="150">
        <v>2.9900000000000003E-2</v>
      </c>
      <c r="I1698" s="149">
        <v>66.417340339999996</v>
      </c>
      <c r="J1698" s="111">
        <v>39617</v>
      </c>
      <c r="K1698" s="111">
        <v>39617</v>
      </c>
      <c r="L1698" s="111">
        <v>42369</v>
      </c>
      <c r="M1698" s="111">
        <v>43130</v>
      </c>
      <c r="N1698" t="s">
        <v>12111</v>
      </c>
      <c r="O1698" t="s">
        <v>17193</v>
      </c>
      <c r="P1698" t="s">
        <v>17194</v>
      </c>
    </row>
    <row r="1699" spans="1:16" x14ac:dyDescent="0.25">
      <c r="A1699" t="s">
        <v>56</v>
      </c>
      <c r="B1699" s="167" t="s">
        <v>14018</v>
      </c>
      <c r="C1699" s="167" t="s">
        <v>17195</v>
      </c>
      <c r="D1699" t="s">
        <v>12109</v>
      </c>
      <c r="E1699" t="s">
        <v>12074</v>
      </c>
      <c r="F1699" t="s">
        <v>28223</v>
      </c>
      <c r="G1699" s="150">
        <v>0.28350000000000003</v>
      </c>
      <c r="H1699" s="150">
        <v>0.34990000000000004</v>
      </c>
      <c r="I1699" s="149">
        <v>19.24190449</v>
      </c>
      <c r="J1699" s="111">
        <v>39623</v>
      </c>
      <c r="K1699" s="111">
        <v>39623</v>
      </c>
      <c r="L1699" s="111">
        <v>42185</v>
      </c>
      <c r="M1699" s="111">
        <v>43129</v>
      </c>
      <c r="N1699" t="s">
        <v>12111</v>
      </c>
      <c r="O1699" t="s">
        <v>17196</v>
      </c>
      <c r="P1699" t="s">
        <v>17197</v>
      </c>
    </row>
    <row r="1700" spans="1:16" x14ac:dyDescent="0.25">
      <c r="A1700" t="s">
        <v>56</v>
      </c>
      <c r="B1700" s="167" t="s">
        <v>14018</v>
      </c>
      <c r="C1700" s="167" t="s">
        <v>17198</v>
      </c>
      <c r="D1700" t="s">
        <v>12109</v>
      </c>
      <c r="E1700" t="s">
        <v>12074</v>
      </c>
      <c r="F1700" t="s">
        <v>28223</v>
      </c>
      <c r="G1700" s="150">
        <v>0.62020000000000008</v>
      </c>
      <c r="H1700" s="150">
        <v>0.62950000000000006</v>
      </c>
      <c r="I1700" s="149">
        <v>25.85449251</v>
      </c>
      <c r="J1700" s="111">
        <v>39623</v>
      </c>
      <c r="K1700" s="111">
        <v>39623</v>
      </c>
      <c r="L1700" s="111">
        <v>42369</v>
      </c>
      <c r="M1700" s="111">
        <v>43130</v>
      </c>
      <c r="N1700" t="s">
        <v>12111</v>
      </c>
      <c r="O1700" t="s">
        <v>17199</v>
      </c>
      <c r="P1700" t="s">
        <v>17200</v>
      </c>
    </row>
    <row r="1701" spans="1:16" x14ac:dyDescent="0.25">
      <c r="A1701" t="s">
        <v>56</v>
      </c>
      <c r="B1701" s="167" t="s">
        <v>14574</v>
      </c>
      <c r="C1701" s="167" t="s">
        <v>17201</v>
      </c>
      <c r="D1701" t="s">
        <v>12109</v>
      </c>
      <c r="E1701" t="s">
        <v>12074</v>
      </c>
      <c r="F1701" t="s">
        <v>28223</v>
      </c>
      <c r="G1701" s="150">
        <v>0.68319999999999992</v>
      </c>
      <c r="H1701" s="150">
        <v>0.70369999999999999</v>
      </c>
      <c r="I1701" s="149">
        <v>68.763359640000004</v>
      </c>
      <c r="J1701" s="111">
        <v>39618</v>
      </c>
      <c r="K1701" s="111">
        <v>39618</v>
      </c>
      <c r="L1701" s="111">
        <v>42399</v>
      </c>
      <c r="M1701" s="111">
        <v>43265</v>
      </c>
      <c r="N1701" t="s">
        <v>12111</v>
      </c>
      <c r="O1701" t="s">
        <v>17202</v>
      </c>
      <c r="P1701" t="s">
        <v>17203</v>
      </c>
    </row>
    <row r="1702" spans="1:16" x14ac:dyDescent="0.25">
      <c r="A1702" t="s">
        <v>56</v>
      </c>
      <c r="B1702" s="167" t="s">
        <v>14018</v>
      </c>
      <c r="C1702" s="167" t="s">
        <v>17204</v>
      </c>
      <c r="D1702" t="s">
        <v>12109</v>
      </c>
      <c r="E1702" t="s">
        <v>12074</v>
      </c>
      <c r="F1702" t="s">
        <v>28223</v>
      </c>
      <c r="G1702" s="150">
        <v>0.54990000000000006</v>
      </c>
      <c r="H1702" s="150">
        <v>0.57079999999999997</v>
      </c>
      <c r="I1702" s="149">
        <v>58.018099390000003</v>
      </c>
      <c r="J1702" s="111">
        <v>39623</v>
      </c>
      <c r="K1702" s="111">
        <v>39623</v>
      </c>
      <c r="L1702" s="111">
        <v>42369</v>
      </c>
      <c r="M1702" s="111">
        <v>43130</v>
      </c>
      <c r="N1702" t="s">
        <v>12111</v>
      </c>
      <c r="O1702" t="s">
        <v>17205</v>
      </c>
      <c r="P1702" t="s">
        <v>17206</v>
      </c>
    </row>
    <row r="1703" spans="1:16" x14ac:dyDescent="0.25">
      <c r="A1703" t="s">
        <v>53</v>
      </c>
      <c r="B1703" s="167" t="s">
        <v>17208</v>
      </c>
      <c r="C1703" s="167" t="s">
        <v>17207</v>
      </c>
      <c r="D1703" t="s">
        <v>12109</v>
      </c>
      <c r="E1703" t="s">
        <v>12074</v>
      </c>
      <c r="F1703" t="s">
        <v>28223</v>
      </c>
      <c r="G1703" s="150">
        <v>0.32950000000000002</v>
      </c>
      <c r="H1703" s="150">
        <v>0.32689999999999997</v>
      </c>
      <c r="I1703" s="149">
        <v>14.764703280000001</v>
      </c>
      <c r="J1703" s="111">
        <v>39510</v>
      </c>
      <c r="K1703" s="111">
        <v>39510</v>
      </c>
      <c r="L1703" s="111">
        <v>42215</v>
      </c>
      <c r="M1703" s="111">
        <v>43129</v>
      </c>
      <c r="N1703" t="s">
        <v>12111</v>
      </c>
      <c r="O1703" t="s">
        <v>17209</v>
      </c>
      <c r="P1703" t="s">
        <v>17210</v>
      </c>
    </row>
    <row r="1704" spans="1:16" x14ac:dyDescent="0.25">
      <c r="A1704" t="s">
        <v>47</v>
      </c>
      <c r="B1704" s="167" t="s">
        <v>14937</v>
      </c>
      <c r="C1704" s="167" t="s">
        <v>17211</v>
      </c>
      <c r="D1704" t="s">
        <v>12109</v>
      </c>
      <c r="E1704" t="s">
        <v>12074</v>
      </c>
      <c r="F1704" t="s">
        <v>28223</v>
      </c>
      <c r="G1704" s="150">
        <v>0.1913</v>
      </c>
      <c r="H1704" s="150">
        <v>0.19769999999999999</v>
      </c>
      <c r="I1704" s="149">
        <v>61.223574480000003</v>
      </c>
      <c r="J1704" s="111">
        <v>39779</v>
      </c>
      <c r="K1704" s="111">
        <v>39779</v>
      </c>
      <c r="L1704" s="111">
        <v>42368</v>
      </c>
      <c r="M1704" s="111">
        <v>43452</v>
      </c>
      <c r="N1704" t="s">
        <v>11802</v>
      </c>
      <c r="O1704" t="s">
        <v>17212</v>
      </c>
      <c r="P1704" t="s">
        <v>17213</v>
      </c>
    </row>
    <row r="1705" spans="1:16" ht="30" x14ac:dyDescent="0.25">
      <c r="A1705" t="s">
        <v>58</v>
      </c>
      <c r="B1705" s="167" t="s">
        <v>12309</v>
      </c>
      <c r="C1705" s="167" t="s">
        <v>17214</v>
      </c>
      <c r="D1705" t="s">
        <v>12109</v>
      </c>
      <c r="E1705" t="s">
        <v>12074</v>
      </c>
      <c r="F1705" t="s">
        <v>28223</v>
      </c>
      <c r="G1705" s="150">
        <v>0.38</v>
      </c>
      <c r="H1705" s="150">
        <v>0.29189999999999999</v>
      </c>
      <c r="I1705" s="149">
        <v>74.326561659999996</v>
      </c>
      <c r="J1705" s="111">
        <v>41105</v>
      </c>
      <c r="K1705" s="111">
        <v>41105</v>
      </c>
      <c r="L1705" s="111">
        <v>42702</v>
      </c>
      <c r="M1705" s="111">
        <v>43122</v>
      </c>
      <c r="N1705" t="s">
        <v>12111</v>
      </c>
      <c r="O1705" t="s">
        <v>17215</v>
      </c>
      <c r="P1705" t="s">
        <v>17216</v>
      </c>
    </row>
    <row r="1706" spans="1:16" x14ac:dyDescent="0.25">
      <c r="A1706" t="s">
        <v>67</v>
      </c>
      <c r="B1706" s="167" t="s">
        <v>12704</v>
      </c>
      <c r="C1706" s="167" t="s">
        <v>17217</v>
      </c>
      <c r="D1706" t="s">
        <v>12109</v>
      </c>
      <c r="E1706" t="s">
        <v>12074</v>
      </c>
      <c r="F1706" t="s">
        <v>28223</v>
      </c>
      <c r="G1706" s="150">
        <v>0.89239999999999997</v>
      </c>
      <c r="H1706" s="150">
        <v>0.88790000000000002</v>
      </c>
      <c r="I1706" s="149">
        <v>20.399999999999999</v>
      </c>
      <c r="J1706" s="111">
        <v>39630</v>
      </c>
      <c r="K1706" s="111">
        <v>39630</v>
      </c>
      <c r="L1706" s="111">
        <v>42185</v>
      </c>
      <c r="M1706" s="111">
        <v>43156</v>
      </c>
      <c r="N1706" t="s">
        <v>12111</v>
      </c>
      <c r="O1706" t="s">
        <v>17218</v>
      </c>
      <c r="P1706" t="s">
        <v>17219</v>
      </c>
    </row>
    <row r="1707" spans="1:16" x14ac:dyDescent="0.25">
      <c r="A1707" t="s">
        <v>59</v>
      </c>
      <c r="B1707" s="167" t="s">
        <v>14555</v>
      </c>
      <c r="C1707" s="167" t="s">
        <v>17220</v>
      </c>
      <c r="D1707" t="s">
        <v>12109</v>
      </c>
      <c r="E1707" t="s">
        <v>12074</v>
      </c>
      <c r="F1707" t="s">
        <v>28223</v>
      </c>
      <c r="G1707" s="150">
        <v>0.85159999999999991</v>
      </c>
      <c r="H1707" s="150">
        <v>0.85159999999999991</v>
      </c>
      <c r="I1707" s="149">
        <v>20.1246069</v>
      </c>
      <c r="J1707" s="111">
        <v>39657</v>
      </c>
      <c r="K1707" s="111">
        <v>39657</v>
      </c>
      <c r="L1707" s="111">
        <v>42368</v>
      </c>
      <c r="M1707" s="111">
        <v>43129</v>
      </c>
      <c r="N1707" t="s">
        <v>11802</v>
      </c>
      <c r="O1707" t="s">
        <v>17221</v>
      </c>
      <c r="P1707" t="s">
        <v>17222</v>
      </c>
    </row>
    <row r="1708" spans="1:16" x14ac:dyDescent="0.25">
      <c r="A1708" t="s">
        <v>69</v>
      </c>
      <c r="B1708" s="167" t="s">
        <v>17160</v>
      </c>
      <c r="C1708" s="167" t="s">
        <v>17159</v>
      </c>
      <c r="D1708" t="s">
        <v>12109</v>
      </c>
      <c r="E1708" t="s">
        <v>12074</v>
      </c>
      <c r="F1708" t="s">
        <v>28224</v>
      </c>
      <c r="G1708" s="150">
        <v>0.9355</v>
      </c>
      <c r="H1708" s="150">
        <v>0.98739999999999994</v>
      </c>
      <c r="I1708" s="149">
        <v>0.90459999999999996</v>
      </c>
      <c r="J1708" s="111">
        <v>39916</v>
      </c>
      <c r="K1708" s="111">
        <v>39916</v>
      </c>
      <c r="L1708" s="111">
        <v>42093</v>
      </c>
      <c r="M1708" s="111">
        <v>43111</v>
      </c>
      <c r="N1708" t="s">
        <v>11802</v>
      </c>
      <c r="O1708" t="s">
        <v>17223</v>
      </c>
      <c r="P1708" t="s">
        <v>17224</v>
      </c>
    </row>
    <row r="1709" spans="1:16" x14ac:dyDescent="0.25">
      <c r="A1709" t="s">
        <v>68</v>
      </c>
      <c r="B1709" s="167" t="s">
        <v>17225</v>
      </c>
      <c r="C1709" s="167" t="s">
        <v>16786</v>
      </c>
      <c r="D1709" t="s">
        <v>12109</v>
      </c>
      <c r="E1709" t="s">
        <v>12074</v>
      </c>
      <c r="F1709" t="s">
        <v>1954</v>
      </c>
      <c r="G1709" s="150">
        <v>0.5454</v>
      </c>
      <c r="H1709" s="150">
        <v>0.91520000000000001</v>
      </c>
      <c r="I1709" s="149">
        <v>2.1827839999999998</v>
      </c>
      <c r="J1709" s="111">
        <v>39631</v>
      </c>
      <c r="K1709" s="111">
        <v>39631</v>
      </c>
      <c r="L1709" s="111">
        <v>42062</v>
      </c>
      <c r="M1709" s="111">
        <v>43129</v>
      </c>
      <c r="N1709" t="s">
        <v>12111</v>
      </c>
      <c r="O1709" t="s">
        <v>17226</v>
      </c>
      <c r="P1709" t="s">
        <v>17227</v>
      </c>
    </row>
    <row r="1710" spans="1:16" x14ac:dyDescent="0.25">
      <c r="A1710" t="s">
        <v>68</v>
      </c>
      <c r="B1710" s="167" t="s">
        <v>16057</v>
      </c>
      <c r="C1710" s="167" t="s">
        <v>17228</v>
      </c>
      <c r="D1710" t="s">
        <v>12109</v>
      </c>
      <c r="E1710" t="s">
        <v>12074</v>
      </c>
      <c r="F1710" t="s">
        <v>28226</v>
      </c>
      <c r="G1710" s="150">
        <v>0.2964</v>
      </c>
      <c r="H1710" s="150">
        <v>0.27210000000000001</v>
      </c>
      <c r="I1710" s="149">
        <v>25.367612529270001</v>
      </c>
      <c r="J1710" s="111">
        <v>40494</v>
      </c>
      <c r="K1710" s="111">
        <v>40494</v>
      </c>
      <c r="L1710" s="111">
        <v>42183</v>
      </c>
      <c r="M1710" s="111">
        <v>43129</v>
      </c>
      <c r="N1710" t="s">
        <v>12111</v>
      </c>
      <c r="O1710" t="s">
        <v>17229</v>
      </c>
      <c r="P1710" t="s">
        <v>17230</v>
      </c>
    </row>
    <row r="1711" spans="1:16" x14ac:dyDescent="0.25">
      <c r="A1711" t="s">
        <v>68</v>
      </c>
      <c r="B1711" s="167" t="s">
        <v>17232</v>
      </c>
      <c r="C1711" s="167" t="s">
        <v>17231</v>
      </c>
      <c r="D1711" t="s">
        <v>12109</v>
      </c>
      <c r="E1711" t="s">
        <v>12074</v>
      </c>
      <c r="F1711" t="s">
        <v>28224</v>
      </c>
      <c r="G1711" s="150">
        <v>0.86939999999999995</v>
      </c>
      <c r="H1711" s="150">
        <v>0.69279999999999997</v>
      </c>
      <c r="I1711" s="149">
        <v>6.6035866299999997</v>
      </c>
      <c r="J1711" s="111">
        <v>40513</v>
      </c>
      <c r="K1711" s="111">
        <v>40513</v>
      </c>
      <c r="L1711" s="111">
        <v>42046</v>
      </c>
      <c r="M1711" s="111">
        <v>43156</v>
      </c>
      <c r="N1711" t="s">
        <v>12111</v>
      </c>
      <c r="O1711" t="s">
        <v>17233</v>
      </c>
      <c r="P1711" t="s">
        <v>17234</v>
      </c>
    </row>
    <row r="1712" spans="1:16" x14ac:dyDescent="0.25">
      <c r="A1712" t="s">
        <v>67</v>
      </c>
      <c r="B1712" s="167" t="s">
        <v>12867</v>
      </c>
      <c r="C1712" s="167" t="s">
        <v>17235</v>
      </c>
      <c r="D1712" t="s">
        <v>12109</v>
      </c>
      <c r="E1712" t="s">
        <v>12074</v>
      </c>
      <c r="F1712" t="s">
        <v>28223</v>
      </c>
      <c r="G1712" s="150">
        <v>0.95909999999999995</v>
      </c>
      <c r="H1712" s="150">
        <v>0.98840000000000006</v>
      </c>
      <c r="I1712" s="149">
        <v>2.1234000000000002</v>
      </c>
      <c r="J1712" s="111">
        <v>39560</v>
      </c>
      <c r="K1712" s="111">
        <v>39560</v>
      </c>
      <c r="L1712" s="111">
        <v>42369</v>
      </c>
      <c r="M1712" s="111">
        <v>43156</v>
      </c>
      <c r="N1712" t="s">
        <v>12111</v>
      </c>
      <c r="O1712" t="s">
        <v>16881</v>
      </c>
      <c r="P1712" t="s">
        <v>17236</v>
      </c>
    </row>
    <row r="1713" spans="1:16" x14ac:dyDescent="0.25">
      <c r="A1713" t="s">
        <v>66</v>
      </c>
      <c r="B1713" s="167" t="s">
        <v>17238</v>
      </c>
      <c r="C1713" s="167" t="s">
        <v>17237</v>
      </c>
      <c r="D1713" t="s">
        <v>12109</v>
      </c>
      <c r="E1713" t="s">
        <v>12074</v>
      </c>
      <c r="F1713" t="s">
        <v>28223</v>
      </c>
      <c r="G1713" s="150">
        <v>0.62780000000000002</v>
      </c>
      <c r="H1713" s="150">
        <v>0.69359999999999999</v>
      </c>
      <c r="I1713" s="149">
        <v>7.6467522211599999</v>
      </c>
      <c r="J1713" s="111">
        <v>40883</v>
      </c>
      <c r="K1713" s="111">
        <v>40883</v>
      </c>
      <c r="L1713" s="111">
        <v>42551</v>
      </c>
      <c r="M1713" s="111">
        <v>43465</v>
      </c>
      <c r="N1713" t="s">
        <v>12111</v>
      </c>
      <c r="O1713" t="s">
        <v>17239</v>
      </c>
      <c r="P1713" t="s">
        <v>17240</v>
      </c>
    </row>
    <row r="1714" spans="1:16" x14ac:dyDescent="0.25">
      <c r="A1714" t="s">
        <v>65</v>
      </c>
      <c r="B1714" s="167" t="s">
        <v>17241</v>
      </c>
      <c r="C1714" s="167" t="s">
        <v>16646</v>
      </c>
      <c r="D1714" t="s">
        <v>12109</v>
      </c>
      <c r="E1714" t="s">
        <v>12074</v>
      </c>
      <c r="F1714" t="s">
        <v>1954</v>
      </c>
      <c r="G1714" s="150">
        <v>0.59950000000000003</v>
      </c>
      <c r="H1714" s="150">
        <v>0.97760000000000002</v>
      </c>
      <c r="I1714" s="149">
        <v>7.1701700000000007E-2</v>
      </c>
      <c r="J1714" s="111">
        <v>40334</v>
      </c>
      <c r="K1714" s="111">
        <v>40334</v>
      </c>
      <c r="L1714" s="111">
        <v>42734</v>
      </c>
      <c r="M1714" s="111">
        <v>43129</v>
      </c>
      <c r="N1714" t="s">
        <v>12111</v>
      </c>
      <c r="O1714" t="s">
        <v>17242</v>
      </c>
      <c r="P1714" t="s">
        <v>17243</v>
      </c>
    </row>
    <row r="1715" spans="1:16" x14ac:dyDescent="0.25">
      <c r="A1715" t="s">
        <v>65</v>
      </c>
      <c r="B1715" s="167" t="s">
        <v>15337</v>
      </c>
      <c r="C1715" s="167" t="s">
        <v>17244</v>
      </c>
      <c r="D1715" t="s">
        <v>12109</v>
      </c>
      <c r="E1715" t="s">
        <v>12074</v>
      </c>
      <c r="F1715" t="s">
        <v>28223</v>
      </c>
      <c r="G1715" s="150">
        <v>0.8701000000000001</v>
      </c>
      <c r="H1715" s="150">
        <v>0.98799999999999999</v>
      </c>
      <c r="I1715" s="149">
        <v>13.60503405197</v>
      </c>
      <c r="J1715" s="111">
        <v>39583</v>
      </c>
      <c r="K1715" s="111">
        <v>39583</v>
      </c>
      <c r="L1715" s="111">
        <v>42368</v>
      </c>
      <c r="M1715" s="111">
        <v>43129</v>
      </c>
      <c r="N1715" t="s">
        <v>12111</v>
      </c>
      <c r="O1715" t="s">
        <v>17245</v>
      </c>
      <c r="P1715" t="s">
        <v>17246</v>
      </c>
    </row>
    <row r="1716" spans="1:16" x14ac:dyDescent="0.25">
      <c r="A1716" t="s">
        <v>64</v>
      </c>
      <c r="B1716" s="167" t="s">
        <v>13954</v>
      </c>
      <c r="C1716" s="167" t="s">
        <v>17247</v>
      </c>
      <c r="D1716" t="s">
        <v>12109</v>
      </c>
      <c r="E1716" t="s">
        <v>12074</v>
      </c>
      <c r="F1716" t="s">
        <v>28227</v>
      </c>
      <c r="G1716" s="150">
        <v>0.62319999999999998</v>
      </c>
      <c r="H1716" s="150">
        <v>0.61319999999999997</v>
      </c>
      <c r="I1716" s="149">
        <v>0.93830000000000002</v>
      </c>
      <c r="J1716" s="111">
        <v>39613</v>
      </c>
      <c r="K1716" s="111">
        <v>39613</v>
      </c>
      <c r="L1716" s="111">
        <v>42369</v>
      </c>
      <c r="M1716" s="111">
        <v>43129</v>
      </c>
      <c r="N1716" t="s">
        <v>12111</v>
      </c>
      <c r="O1716" t="s">
        <v>17248</v>
      </c>
      <c r="P1716" t="s">
        <v>17249</v>
      </c>
    </row>
    <row r="1717" spans="1:16" x14ac:dyDescent="0.25">
      <c r="A1717" t="s">
        <v>64</v>
      </c>
      <c r="B1717" s="167" t="s">
        <v>12598</v>
      </c>
      <c r="C1717" s="167" t="s">
        <v>16877</v>
      </c>
      <c r="D1717" t="s">
        <v>12109</v>
      </c>
      <c r="E1717" t="s">
        <v>12074</v>
      </c>
      <c r="F1717" t="s">
        <v>1954</v>
      </c>
      <c r="G1717" s="150">
        <v>0.52929999999999999</v>
      </c>
      <c r="H1717" s="150">
        <v>0.5413</v>
      </c>
      <c r="I1717" s="149">
        <v>0.93830000000000002</v>
      </c>
      <c r="J1717" s="111">
        <v>40337</v>
      </c>
      <c r="K1717" s="111">
        <v>40337</v>
      </c>
      <c r="L1717" s="111">
        <v>42185</v>
      </c>
      <c r="M1717" s="111">
        <v>43129</v>
      </c>
      <c r="N1717" t="s">
        <v>12111</v>
      </c>
      <c r="O1717" t="s">
        <v>17250</v>
      </c>
      <c r="P1717" t="s">
        <v>17251</v>
      </c>
    </row>
    <row r="1718" spans="1:16" x14ac:dyDescent="0.25">
      <c r="A1718" t="s">
        <v>64</v>
      </c>
      <c r="B1718" s="167" t="s">
        <v>17253</v>
      </c>
      <c r="C1718" s="167" t="s">
        <v>17252</v>
      </c>
      <c r="D1718" t="s">
        <v>12109</v>
      </c>
      <c r="E1718" t="s">
        <v>12074</v>
      </c>
      <c r="F1718" t="s">
        <v>28223</v>
      </c>
      <c r="G1718" s="150">
        <v>0.17399999999999999</v>
      </c>
      <c r="H1718" s="150">
        <v>0.27060000000000001</v>
      </c>
      <c r="I1718" s="149">
        <v>0.93830000000000002</v>
      </c>
      <c r="J1718" s="111">
        <v>39619</v>
      </c>
      <c r="K1718" s="111">
        <v>39619</v>
      </c>
      <c r="L1718" s="111">
        <v>42038</v>
      </c>
      <c r="M1718" s="111">
        <v>43129</v>
      </c>
      <c r="N1718" t="s">
        <v>12111</v>
      </c>
      <c r="O1718" t="s">
        <v>17254</v>
      </c>
      <c r="P1718" t="s">
        <v>17255</v>
      </c>
    </row>
    <row r="1719" spans="1:16" x14ac:dyDescent="0.25">
      <c r="A1719" t="s">
        <v>63</v>
      </c>
      <c r="B1719" s="167" t="s">
        <v>15964</v>
      </c>
      <c r="C1719" s="167" t="s">
        <v>17256</v>
      </c>
      <c r="D1719" t="s">
        <v>12109</v>
      </c>
      <c r="E1719" t="s">
        <v>12074</v>
      </c>
      <c r="F1719" t="s">
        <v>28223</v>
      </c>
      <c r="G1719" s="150">
        <v>0.76819999999999988</v>
      </c>
      <c r="H1719" s="150">
        <v>0.93049999999999999</v>
      </c>
      <c r="I1719" s="149">
        <v>8.06892852</v>
      </c>
      <c r="J1719" s="111">
        <v>39555</v>
      </c>
      <c r="K1719" s="111">
        <v>39555</v>
      </c>
      <c r="L1719" s="111">
        <v>42368</v>
      </c>
      <c r="M1719" s="111">
        <v>43129</v>
      </c>
      <c r="N1719" t="s">
        <v>12111</v>
      </c>
      <c r="O1719" t="s">
        <v>17257</v>
      </c>
      <c r="P1719" t="s">
        <v>17258</v>
      </c>
    </row>
    <row r="1720" spans="1:16" x14ac:dyDescent="0.25">
      <c r="A1720" t="s">
        <v>63</v>
      </c>
      <c r="B1720" s="167" t="s">
        <v>15964</v>
      </c>
      <c r="C1720" s="167" t="s">
        <v>17259</v>
      </c>
      <c r="D1720" t="s">
        <v>12109</v>
      </c>
      <c r="E1720" t="s">
        <v>12074</v>
      </c>
      <c r="F1720" t="s">
        <v>28223</v>
      </c>
      <c r="G1720" s="150">
        <v>0.90500000000000003</v>
      </c>
      <c r="H1720" s="150">
        <v>0.9889</v>
      </c>
      <c r="I1720" s="149">
        <v>8.0171263190600008</v>
      </c>
      <c r="J1720" s="111">
        <v>39555</v>
      </c>
      <c r="K1720" s="111">
        <v>39555</v>
      </c>
      <c r="L1720" s="111">
        <v>42185</v>
      </c>
      <c r="M1720" s="111">
        <v>43130</v>
      </c>
      <c r="N1720" t="s">
        <v>12111</v>
      </c>
      <c r="O1720" t="s">
        <v>17260</v>
      </c>
      <c r="P1720" t="s">
        <v>17261</v>
      </c>
    </row>
    <row r="1721" spans="1:16" x14ac:dyDescent="0.25">
      <c r="A1721" t="s">
        <v>63</v>
      </c>
      <c r="B1721" s="167" t="s">
        <v>15964</v>
      </c>
      <c r="C1721" s="167" t="s">
        <v>17262</v>
      </c>
      <c r="D1721" t="s">
        <v>12109</v>
      </c>
      <c r="E1721" t="s">
        <v>12074</v>
      </c>
      <c r="F1721" t="s">
        <v>28223</v>
      </c>
      <c r="G1721" s="150">
        <v>0.88280000000000003</v>
      </c>
      <c r="H1721" s="150">
        <v>0.9889</v>
      </c>
      <c r="I1721" s="149">
        <v>6.4634121574500014</v>
      </c>
      <c r="J1721" s="111">
        <v>39633</v>
      </c>
      <c r="K1721" s="111">
        <v>39633</v>
      </c>
      <c r="L1721" s="111">
        <v>42155</v>
      </c>
      <c r="M1721" s="111">
        <v>43156</v>
      </c>
      <c r="N1721" t="s">
        <v>12111</v>
      </c>
      <c r="O1721" t="s">
        <v>17263</v>
      </c>
      <c r="P1721" t="s">
        <v>17264</v>
      </c>
    </row>
    <row r="1722" spans="1:16" x14ac:dyDescent="0.25">
      <c r="A1722" t="s">
        <v>63</v>
      </c>
      <c r="B1722" s="167" t="s">
        <v>15964</v>
      </c>
      <c r="C1722" s="167" t="s">
        <v>17265</v>
      </c>
      <c r="D1722" t="s">
        <v>12109</v>
      </c>
      <c r="E1722" t="s">
        <v>12074</v>
      </c>
      <c r="F1722" t="s">
        <v>28223</v>
      </c>
      <c r="G1722" s="150">
        <v>0.8698999999999999</v>
      </c>
      <c r="H1722" s="150">
        <v>0.90670000000000006</v>
      </c>
      <c r="I1722" s="149">
        <v>6.3555700849200001</v>
      </c>
      <c r="J1722" s="111">
        <v>39588</v>
      </c>
      <c r="K1722" s="111">
        <v>39588</v>
      </c>
      <c r="L1722" s="111">
        <v>42155</v>
      </c>
      <c r="M1722" s="111">
        <v>43156</v>
      </c>
      <c r="N1722" t="s">
        <v>12111</v>
      </c>
      <c r="O1722" t="s">
        <v>17266</v>
      </c>
      <c r="P1722" t="s">
        <v>17267</v>
      </c>
    </row>
    <row r="1723" spans="1:16" x14ac:dyDescent="0.25">
      <c r="A1723" t="s">
        <v>62</v>
      </c>
      <c r="B1723" s="167" t="s">
        <v>17268</v>
      </c>
      <c r="C1723" s="167" t="s">
        <v>16646</v>
      </c>
      <c r="D1723" t="s">
        <v>12109</v>
      </c>
      <c r="E1723" t="s">
        <v>12074</v>
      </c>
      <c r="F1723" t="s">
        <v>1954</v>
      </c>
      <c r="G1723" s="150">
        <v>0.70040000000000002</v>
      </c>
      <c r="H1723" s="150">
        <v>0.96599999999999997</v>
      </c>
      <c r="I1723" s="149">
        <v>3.1018670000000002E-2</v>
      </c>
      <c r="J1723" s="111">
        <v>40361</v>
      </c>
      <c r="K1723" s="111">
        <v>40361</v>
      </c>
      <c r="L1723" s="111">
        <v>42734</v>
      </c>
      <c r="M1723" s="111">
        <v>43129</v>
      </c>
      <c r="N1723" t="s">
        <v>12111</v>
      </c>
      <c r="O1723" t="s">
        <v>17269</v>
      </c>
      <c r="P1723" t="s">
        <v>17270</v>
      </c>
    </row>
    <row r="1724" spans="1:16" x14ac:dyDescent="0.25">
      <c r="A1724" t="s">
        <v>61</v>
      </c>
      <c r="B1724" s="167" t="s">
        <v>12911</v>
      </c>
      <c r="C1724" s="167" t="s">
        <v>17271</v>
      </c>
      <c r="D1724" t="s">
        <v>12109</v>
      </c>
      <c r="E1724" t="s">
        <v>12074</v>
      </c>
      <c r="F1724" t="s">
        <v>28225</v>
      </c>
      <c r="G1724" s="150">
        <v>0.63580000000000003</v>
      </c>
      <c r="H1724" s="150">
        <v>0.85589999999999999</v>
      </c>
      <c r="I1724" s="149">
        <v>4.1421872637800004</v>
      </c>
      <c r="J1724" s="111">
        <v>40723</v>
      </c>
      <c r="K1724" s="111">
        <v>40723</v>
      </c>
      <c r="L1724" s="111">
        <v>42185</v>
      </c>
      <c r="M1724" s="111">
        <v>43129</v>
      </c>
      <c r="N1724" t="s">
        <v>12111</v>
      </c>
      <c r="O1724" t="s">
        <v>17272</v>
      </c>
      <c r="P1724" t="s">
        <v>17273</v>
      </c>
    </row>
    <row r="1725" spans="1:16" x14ac:dyDescent="0.25">
      <c r="A1725" t="s">
        <v>61</v>
      </c>
      <c r="B1725" s="167" t="s">
        <v>17275</v>
      </c>
      <c r="C1725" s="167" t="s">
        <v>17274</v>
      </c>
      <c r="D1725" t="s">
        <v>12109</v>
      </c>
      <c r="E1725" t="s">
        <v>12074</v>
      </c>
      <c r="F1725" t="s">
        <v>28223</v>
      </c>
      <c r="G1725" s="150">
        <v>0.6925</v>
      </c>
      <c r="H1725" s="150">
        <v>0.62480000000000002</v>
      </c>
      <c r="I1725" s="149">
        <v>7.9768934380700003</v>
      </c>
      <c r="J1725" s="111">
        <v>40127</v>
      </c>
      <c r="K1725" s="111">
        <v>40127</v>
      </c>
      <c r="L1725" s="111">
        <v>42369</v>
      </c>
      <c r="M1725" s="111">
        <v>43143</v>
      </c>
      <c r="N1725" t="s">
        <v>12111</v>
      </c>
      <c r="O1725" t="s">
        <v>17276</v>
      </c>
      <c r="P1725" t="s">
        <v>17277</v>
      </c>
    </row>
    <row r="1726" spans="1:16" x14ac:dyDescent="0.25">
      <c r="A1726" t="s">
        <v>61</v>
      </c>
      <c r="B1726" s="167" t="s">
        <v>12759</v>
      </c>
      <c r="C1726" s="167" t="s">
        <v>17278</v>
      </c>
      <c r="D1726" t="s">
        <v>12109</v>
      </c>
      <c r="E1726" t="s">
        <v>12074</v>
      </c>
      <c r="F1726" t="s">
        <v>28223</v>
      </c>
      <c r="G1726" s="150">
        <v>0.40610000000000002</v>
      </c>
      <c r="H1726" s="150">
        <v>0.74040000000000006</v>
      </c>
      <c r="I1726" s="149">
        <v>3.0829508685400002</v>
      </c>
      <c r="J1726" s="111">
        <v>39633</v>
      </c>
      <c r="K1726" s="111">
        <v>39633</v>
      </c>
      <c r="L1726" s="111">
        <v>42185</v>
      </c>
      <c r="M1726" s="111">
        <v>43129</v>
      </c>
      <c r="N1726" t="s">
        <v>11802</v>
      </c>
      <c r="O1726" t="s">
        <v>17279</v>
      </c>
      <c r="P1726" t="s">
        <v>17280</v>
      </c>
    </row>
    <row r="1727" spans="1:16" x14ac:dyDescent="0.25">
      <c r="A1727" t="s">
        <v>61</v>
      </c>
      <c r="B1727" s="167" t="s">
        <v>17074</v>
      </c>
      <c r="C1727" s="167" t="s">
        <v>17281</v>
      </c>
      <c r="D1727" t="s">
        <v>12109</v>
      </c>
      <c r="E1727" t="s">
        <v>12074</v>
      </c>
      <c r="F1727" t="s">
        <v>28225</v>
      </c>
      <c r="G1727" s="150">
        <v>0.72849999999999993</v>
      </c>
      <c r="H1727" s="150">
        <v>0.93920000000000003</v>
      </c>
      <c r="I1727" s="149">
        <v>2.0217796044199998</v>
      </c>
      <c r="J1727" s="111">
        <v>39779</v>
      </c>
      <c r="K1727" s="111">
        <v>39779</v>
      </c>
      <c r="L1727" s="111">
        <v>42060</v>
      </c>
      <c r="M1727" s="111">
        <v>43129</v>
      </c>
      <c r="N1727" t="s">
        <v>11802</v>
      </c>
      <c r="O1727" t="s">
        <v>17282</v>
      </c>
      <c r="P1727" t="s">
        <v>17283</v>
      </c>
    </row>
    <row r="1728" spans="1:16" x14ac:dyDescent="0.25">
      <c r="A1728" t="s">
        <v>61</v>
      </c>
      <c r="B1728" s="167" t="s">
        <v>17285</v>
      </c>
      <c r="C1728" s="167" t="s">
        <v>17284</v>
      </c>
      <c r="D1728" t="s">
        <v>12109</v>
      </c>
      <c r="E1728" t="s">
        <v>12074</v>
      </c>
      <c r="F1728" t="s">
        <v>28223</v>
      </c>
      <c r="G1728" s="150">
        <v>0.67760000000000009</v>
      </c>
      <c r="H1728" s="150">
        <v>0.8479000000000001</v>
      </c>
      <c r="I1728" s="149">
        <v>1.59768734196</v>
      </c>
      <c r="J1728" s="111">
        <v>39661</v>
      </c>
      <c r="K1728" s="111">
        <v>39661</v>
      </c>
      <c r="L1728" s="111">
        <v>42185</v>
      </c>
      <c r="M1728" s="111">
        <v>43129</v>
      </c>
      <c r="N1728" t="s">
        <v>11802</v>
      </c>
      <c r="O1728" t="s">
        <v>17286</v>
      </c>
      <c r="P1728" t="s">
        <v>17287</v>
      </c>
    </row>
    <row r="1729" spans="1:16" x14ac:dyDescent="0.25">
      <c r="A1729" t="s">
        <v>61</v>
      </c>
      <c r="B1729" s="167" t="s">
        <v>11816</v>
      </c>
      <c r="C1729" s="167" t="s">
        <v>17288</v>
      </c>
      <c r="D1729" t="s">
        <v>12109</v>
      </c>
      <c r="E1729" t="s">
        <v>12074</v>
      </c>
      <c r="F1729" t="s">
        <v>28224</v>
      </c>
      <c r="G1729" s="150">
        <v>0.36369999999999997</v>
      </c>
      <c r="H1729" s="150">
        <v>0.46479999999999999</v>
      </c>
      <c r="I1729" s="149">
        <v>13.12244958</v>
      </c>
      <c r="J1729" s="111">
        <v>40738</v>
      </c>
      <c r="K1729" s="111">
        <v>40738</v>
      </c>
      <c r="L1729" s="111">
        <v>42065</v>
      </c>
      <c r="M1729" s="111">
        <v>43231</v>
      </c>
      <c r="N1729" t="s">
        <v>12111</v>
      </c>
      <c r="O1729" t="s">
        <v>17289</v>
      </c>
      <c r="P1729" t="s">
        <v>17290</v>
      </c>
    </row>
    <row r="1730" spans="1:16" x14ac:dyDescent="0.25">
      <c r="A1730" t="s">
        <v>61</v>
      </c>
      <c r="B1730" s="167" t="s">
        <v>12658</v>
      </c>
      <c r="C1730" s="167" t="s">
        <v>17291</v>
      </c>
      <c r="D1730" t="s">
        <v>12109</v>
      </c>
      <c r="E1730" t="s">
        <v>12074</v>
      </c>
      <c r="F1730" t="s">
        <v>28223</v>
      </c>
      <c r="G1730" s="150">
        <v>0.6724</v>
      </c>
      <c r="H1730" s="150">
        <v>0.53039999999999998</v>
      </c>
      <c r="I1730" s="149">
        <v>10.65646099099</v>
      </c>
      <c r="J1730" s="111">
        <v>39603</v>
      </c>
      <c r="K1730" s="111">
        <v>39603</v>
      </c>
      <c r="L1730" s="111">
        <v>42185</v>
      </c>
      <c r="M1730" s="111">
        <v>43265</v>
      </c>
      <c r="N1730" t="s">
        <v>12111</v>
      </c>
      <c r="O1730" t="s">
        <v>17292</v>
      </c>
      <c r="P1730" t="s">
        <v>17293</v>
      </c>
    </row>
    <row r="1731" spans="1:16" x14ac:dyDescent="0.25">
      <c r="A1731" t="s">
        <v>58</v>
      </c>
      <c r="B1731" s="167" t="s">
        <v>12692</v>
      </c>
      <c r="C1731" s="167" t="s">
        <v>17294</v>
      </c>
      <c r="D1731" t="s">
        <v>12109</v>
      </c>
      <c r="E1731" t="s">
        <v>12074</v>
      </c>
      <c r="F1731" t="s">
        <v>28223</v>
      </c>
      <c r="G1731" s="150">
        <v>0.64200000000000002</v>
      </c>
      <c r="H1731" s="150">
        <v>0.72319999999999995</v>
      </c>
      <c r="I1731" s="149">
        <v>6.7839629238299999</v>
      </c>
      <c r="J1731" s="111">
        <v>40294</v>
      </c>
      <c r="K1731" s="111">
        <v>40294</v>
      </c>
      <c r="L1731" s="111">
        <v>42185</v>
      </c>
      <c r="M1731" s="111">
        <v>43142</v>
      </c>
      <c r="N1731" t="s">
        <v>11802</v>
      </c>
      <c r="O1731" t="s">
        <v>17295</v>
      </c>
      <c r="P1731" t="s">
        <v>17296</v>
      </c>
    </row>
    <row r="1732" spans="1:16" x14ac:dyDescent="0.25">
      <c r="A1732" t="s">
        <v>58</v>
      </c>
      <c r="B1732" s="167" t="s">
        <v>14962</v>
      </c>
      <c r="C1732" s="167" t="s">
        <v>17297</v>
      </c>
      <c r="D1732" t="s">
        <v>12109</v>
      </c>
      <c r="E1732" t="s">
        <v>12074</v>
      </c>
      <c r="F1732" t="s">
        <v>28223</v>
      </c>
      <c r="G1732" s="150">
        <v>0.4864</v>
      </c>
      <c r="H1732" s="150">
        <v>0.98769999999999991</v>
      </c>
      <c r="I1732" s="149">
        <v>1.86617791776</v>
      </c>
      <c r="J1732" s="111">
        <v>40893</v>
      </c>
      <c r="K1732" s="111">
        <v>40893</v>
      </c>
      <c r="L1732" s="111">
        <v>42185</v>
      </c>
      <c r="M1732" s="111">
        <v>43142</v>
      </c>
      <c r="N1732" t="s">
        <v>11802</v>
      </c>
      <c r="O1732" t="s">
        <v>17298</v>
      </c>
      <c r="P1732" t="s">
        <v>17299</v>
      </c>
    </row>
    <row r="1733" spans="1:16" x14ac:dyDescent="0.25">
      <c r="A1733" t="s">
        <v>58</v>
      </c>
      <c r="B1733" s="167" t="s">
        <v>17301</v>
      </c>
      <c r="C1733" s="167" t="s">
        <v>17300</v>
      </c>
      <c r="D1733" t="s">
        <v>12109</v>
      </c>
      <c r="E1733" t="s">
        <v>12074</v>
      </c>
      <c r="F1733" t="s">
        <v>28223</v>
      </c>
      <c r="G1733" s="150">
        <v>5.8499999999999996E-2</v>
      </c>
      <c r="H1733" s="150">
        <v>0.10730000000000001</v>
      </c>
      <c r="I1733" s="149">
        <v>10.23679737564</v>
      </c>
      <c r="J1733" s="111">
        <v>40709</v>
      </c>
      <c r="K1733" s="111">
        <v>40709</v>
      </c>
      <c r="L1733" s="111">
        <v>42310</v>
      </c>
      <c r="M1733" s="111">
        <v>43130</v>
      </c>
      <c r="N1733" t="s">
        <v>11802</v>
      </c>
      <c r="O1733" t="s">
        <v>17302</v>
      </c>
      <c r="P1733" t="s">
        <v>17303</v>
      </c>
    </row>
    <row r="1734" spans="1:16" x14ac:dyDescent="0.25">
      <c r="A1734" t="s">
        <v>58</v>
      </c>
      <c r="B1734" s="167" t="s">
        <v>16405</v>
      </c>
      <c r="C1734" s="167" t="s">
        <v>17304</v>
      </c>
      <c r="D1734" t="s">
        <v>12109</v>
      </c>
      <c r="E1734" t="s">
        <v>12074</v>
      </c>
      <c r="F1734" t="s">
        <v>28223</v>
      </c>
      <c r="G1734" s="150">
        <v>0.76439999999999997</v>
      </c>
      <c r="H1734" s="150">
        <v>0.80819999999999992</v>
      </c>
      <c r="I1734" s="149">
        <v>4.5012713785600003</v>
      </c>
      <c r="J1734" s="111">
        <v>40646</v>
      </c>
      <c r="K1734" s="111">
        <v>40646</v>
      </c>
      <c r="L1734" s="111">
        <v>42425</v>
      </c>
      <c r="M1734" s="111">
        <v>43220</v>
      </c>
      <c r="N1734" t="s">
        <v>11802</v>
      </c>
      <c r="O1734" t="s">
        <v>17305</v>
      </c>
      <c r="P1734" t="s">
        <v>17306</v>
      </c>
    </row>
    <row r="1735" spans="1:16" x14ac:dyDescent="0.25">
      <c r="A1735" t="s">
        <v>58</v>
      </c>
      <c r="B1735" s="167" t="s">
        <v>11864</v>
      </c>
      <c r="C1735" s="167" t="s">
        <v>17307</v>
      </c>
      <c r="D1735" t="s">
        <v>12109</v>
      </c>
      <c r="E1735" t="s">
        <v>12074</v>
      </c>
      <c r="F1735" t="s">
        <v>28223</v>
      </c>
      <c r="G1735" s="150">
        <v>0.61370000000000002</v>
      </c>
      <c r="H1735" s="150">
        <v>0.83909999999999996</v>
      </c>
      <c r="I1735" s="149">
        <v>13.86206362483</v>
      </c>
      <c r="J1735" s="111">
        <v>40288</v>
      </c>
      <c r="K1735" s="111">
        <v>40288</v>
      </c>
      <c r="L1735" s="111">
        <v>42185</v>
      </c>
      <c r="M1735" s="111">
        <v>43129</v>
      </c>
      <c r="N1735" t="s">
        <v>11802</v>
      </c>
      <c r="O1735" t="s">
        <v>17308</v>
      </c>
      <c r="P1735" t="s">
        <v>17309</v>
      </c>
    </row>
    <row r="1736" spans="1:16" x14ac:dyDescent="0.25">
      <c r="A1736" t="s">
        <v>58</v>
      </c>
      <c r="B1736" s="167" t="s">
        <v>17311</v>
      </c>
      <c r="C1736" s="167" t="s">
        <v>17310</v>
      </c>
      <c r="D1736" t="s">
        <v>12109</v>
      </c>
      <c r="E1736" t="s">
        <v>12074</v>
      </c>
      <c r="F1736" t="s">
        <v>28223</v>
      </c>
      <c r="G1736" s="150">
        <v>9.1400000000000009E-2</v>
      </c>
      <c r="H1736" s="150">
        <v>0.13970000000000002</v>
      </c>
      <c r="I1736" s="149">
        <v>1.1342917454500001</v>
      </c>
      <c r="J1736" s="111">
        <v>40340</v>
      </c>
      <c r="K1736" s="111">
        <v>40340</v>
      </c>
      <c r="L1736" s="111">
        <v>42185</v>
      </c>
      <c r="M1736" s="111">
        <v>43130</v>
      </c>
      <c r="N1736" t="s">
        <v>11802</v>
      </c>
      <c r="O1736" t="s">
        <v>17312</v>
      </c>
      <c r="P1736" t="s">
        <v>17313</v>
      </c>
    </row>
    <row r="1737" spans="1:16" x14ac:dyDescent="0.25">
      <c r="A1737" t="s">
        <v>58</v>
      </c>
      <c r="B1737" s="167" t="s">
        <v>17315</v>
      </c>
      <c r="C1737" s="167" t="s">
        <v>17314</v>
      </c>
      <c r="D1737" t="s">
        <v>12109</v>
      </c>
      <c r="E1737" t="s">
        <v>12074</v>
      </c>
      <c r="F1737" t="s">
        <v>28223</v>
      </c>
      <c r="G1737" s="150">
        <v>0.2457</v>
      </c>
      <c r="H1737" s="150">
        <v>0.34659999999999996</v>
      </c>
      <c r="I1737" s="149">
        <v>2.2969799256800001</v>
      </c>
      <c r="J1737" s="111">
        <v>40469</v>
      </c>
      <c r="K1737" s="111">
        <v>40469</v>
      </c>
      <c r="L1737" s="111">
        <v>42185</v>
      </c>
      <c r="M1737" s="111">
        <v>43129</v>
      </c>
      <c r="N1737" t="s">
        <v>11802</v>
      </c>
      <c r="O1737" t="s">
        <v>17316</v>
      </c>
      <c r="P1737" t="s">
        <v>17317</v>
      </c>
    </row>
    <row r="1738" spans="1:16" x14ac:dyDescent="0.25">
      <c r="A1738" t="s">
        <v>58</v>
      </c>
      <c r="B1738" s="167" t="s">
        <v>17318</v>
      </c>
      <c r="C1738" s="167" t="s">
        <v>16877</v>
      </c>
      <c r="D1738" t="s">
        <v>12109</v>
      </c>
      <c r="E1738" t="s">
        <v>12074</v>
      </c>
      <c r="F1738" t="s">
        <v>1954</v>
      </c>
      <c r="G1738" s="150">
        <v>0.2346</v>
      </c>
      <c r="H1738" s="150">
        <v>0.33030000000000004</v>
      </c>
      <c r="I1738" s="149">
        <v>0.74105357000000005</v>
      </c>
      <c r="J1738" s="111">
        <v>39618</v>
      </c>
      <c r="K1738" s="111">
        <v>39618</v>
      </c>
      <c r="L1738" s="111">
        <v>42185</v>
      </c>
      <c r="M1738" s="111">
        <v>43129</v>
      </c>
      <c r="N1738" t="s">
        <v>12111</v>
      </c>
      <c r="O1738" t="s">
        <v>17319</v>
      </c>
      <c r="P1738" t="s">
        <v>17320</v>
      </c>
    </row>
    <row r="1739" spans="1:16" x14ac:dyDescent="0.25">
      <c r="A1739" t="s">
        <v>57</v>
      </c>
      <c r="B1739" s="167" t="s">
        <v>17321</v>
      </c>
      <c r="C1739" s="167" t="s">
        <v>16646</v>
      </c>
      <c r="D1739" t="s">
        <v>12109</v>
      </c>
      <c r="E1739" t="s">
        <v>12074</v>
      </c>
      <c r="F1739" t="s">
        <v>1954</v>
      </c>
      <c r="G1739" s="150">
        <v>0.2</v>
      </c>
      <c r="H1739" s="150">
        <v>0.24149999999999999</v>
      </c>
      <c r="I1739" s="149">
        <v>3.085777E-2</v>
      </c>
      <c r="J1739" s="111">
        <v>40703</v>
      </c>
      <c r="K1739" s="111">
        <v>40703</v>
      </c>
      <c r="L1739" s="111">
        <v>42599</v>
      </c>
      <c r="M1739" s="111">
        <v>43129</v>
      </c>
      <c r="N1739" t="s">
        <v>12111</v>
      </c>
      <c r="O1739" t="s">
        <v>17322</v>
      </c>
      <c r="P1739" t="s">
        <v>17323</v>
      </c>
    </row>
    <row r="1740" spans="1:16" x14ac:dyDescent="0.25">
      <c r="A1740" t="s">
        <v>57</v>
      </c>
      <c r="B1740" s="167" t="s">
        <v>17324</v>
      </c>
      <c r="C1740" s="167" t="s">
        <v>16646</v>
      </c>
      <c r="D1740" t="s">
        <v>12109</v>
      </c>
      <c r="E1740" t="s">
        <v>12074</v>
      </c>
      <c r="F1740" t="s">
        <v>1954</v>
      </c>
      <c r="G1740" s="150">
        <v>0.19980000000000001</v>
      </c>
      <c r="H1740" s="150">
        <v>0.44920000000000004</v>
      </c>
      <c r="I1740" s="149">
        <v>6.2917039999999994E-2</v>
      </c>
      <c r="J1740" s="111">
        <v>40755</v>
      </c>
      <c r="K1740" s="111">
        <v>40711</v>
      </c>
      <c r="L1740" s="111">
        <v>40908</v>
      </c>
      <c r="M1740" s="111">
        <v>43129</v>
      </c>
      <c r="N1740" t="s">
        <v>12111</v>
      </c>
      <c r="O1740" t="s">
        <v>17325</v>
      </c>
      <c r="P1740" t="s">
        <v>17326</v>
      </c>
    </row>
    <row r="1741" spans="1:16" x14ac:dyDescent="0.25">
      <c r="A1741" t="s">
        <v>57</v>
      </c>
      <c r="B1741" s="167" t="s">
        <v>17327</v>
      </c>
      <c r="C1741" s="167" t="s">
        <v>16646</v>
      </c>
      <c r="D1741" t="s">
        <v>12109</v>
      </c>
      <c r="E1741" t="s">
        <v>12074</v>
      </c>
      <c r="F1741" t="s">
        <v>1954</v>
      </c>
      <c r="G1741" s="150">
        <v>0.7</v>
      </c>
      <c r="H1741" s="150">
        <v>0.96599999999999997</v>
      </c>
      <c r="I1741" s="149">
        <v>3.085777E-2</v>
      </c>
      <c r="J1741" s="111">
        <v>39965</v>
      </c>
      <c r="K1741" s="111">
        <v>39965</v>
      </c>
      <c r="L1741" s="111">
        <v>40877</v>
      </c>
      <c r="M1741" s="111">
        <v>43129</v>
      </c>
      <c r="N1741" t="s">
        <v>12111</v>
      </c>
      <c r="O1741" t="s">
        <v>17328</v>
      </c>
      <c r="P1741" t="s">
        <v>17329</v>
      </c>
    </row>
    <row r="1742" spans="1:16" x14ac:dyDescent="0.25">
      <c r="A1742" t="s">
        <v>65</v>
      </c>
      <c r="B1742" s="167" t="s">
        <v>14480</v>
      </c>
      <c r="C1742" s="167" t="s">
        <v>17330</v>
      </c>
      <c r="D1742" t="s">
        <v>12378</v>
      </c>
      <c r="E1742" t="s">
        <v>12379</v>
      </c>
      <c r="F1742" t="s">
        <v>28223</v>
      </c>
      <c r="G1742" s="150">
        <v>0.87909999999999999</v>
      </c>
      <c r="H1742" s="150">
        <v>0.82</v>
      </c>
      <c r="I1742" s="149">
        <v>0.47194986</v>
      </c>
      <c r="J1742" s="111">
        <v>42026</v>
      </c>
      <c r="K1742" s="111">
        <v>41988</v>
      </c>
      <c r="L1742" s="111">
        <v>41525</v>
      </c>
      <c r="M1742" s="111">
        <v>43159</v>
      </c>
      <c r="N1742" t="s">
        <v>12111</v>
      </c>
      <c r="O1742" t="s">
        <v>17331</v>
      </c>
      <c r="P1742" t="s">
        <v>17332</v>
      </c>
    </row>
    <row r="1743" spans="1:16" x14ac:dyDescent="0.25">
      <c r="A1743" t="s">
        <v>57</v>
      </c>
      <c r="B1743" s="167" t="s">
        <v>17333</v>
      </c>
      <c r="C1743" s="167" t="s">
        <v>16646</v>
      </c>
      <c r="D1743" t="s">
        <v>12109</v>
      </c>
      <c r="E1743" t="s">
        <v>12074</v>
      </c>
      <c r="F1743" t="s">
        <v>1954</v>
      </c>
      <c r="G1743" s="150">
        <v>0.2</v>
      </c>
      <c r="H1743" s="150">
        <v>0.24149999999999999</v>
      </c>
      <c r="I1743" s="149">
        <v>3.085777E-2</v>
      </c>
      <c r="J1743" s="111">
        <v>40452</v>
      </c>
      <c r="K1743" s="111">
        <v>40452</v>
      </c>
      <c r="L1743" s="111">
        <v>42599</v>
      </c>
      <c r="M1743" s="111">
        <v>43129</v>
      </c>
      <c r="N1743" t="s">
        <v>12111</v>
      </c>
      <c r="O1743" t="s">
        <v>17334</v>
      </c>
      <c r="P1743" t="s">
        <v>17335</v>
      </c>
    </row>
    <row r="1744" spans="1:16" x14ac:dyDescent="0.25">
      <c r="A1744" t="s">
        <v>56</v>
      </c>
      <c r="B1744" s="167" t="s">
        <v>13992</v>
      </c>
      <c r="C1744" s="167" t="s">
        <v>17336</v>
      </c>
      <c r="D1744" t="s">
        <v>12109</v>
      </c>
      <c r="E1744" t="s">
        <v>12074</v>
      </c>
      <c r="F1744" t="s">
        <v>28223</v>
      </c>
      <c r="G1744" s="150">
        <v>0.86419999999999997</v>
      </c>
      <c r="H1744" s="150">
        <v>0.93150000000000011</v>
      </c>
      <c r="I1744" s="149">
        <v>7.71920204184</v>
      </c>
      <c r="J1744" s="111">
        <v>39602</v>
      </c>
      <c r="K1744" s="111">
        <v>39602</v>
      </c>
      <c r="L1744" s="111">
        <v>42395</v>
      </c>
      <c r="M1744" s="111">
        <v>43156</v>
      </c>
      <c r="N1744" t="s">
        <v>11802</v>
      </c>
      <c r="O1744" t="s">
        <v>17337</v>
      </c>
      <c r="P1744" t="s">
        <v>17338</v>
      </c>
    </row>
    <row r="1745" spans="1:16" x14ac:dyDescent="0.25">
      <c r="A1745" t="s">
        <v>56</v>
      </c>
      <c r="B1745" s="167" t="s">
        <v>14400</v>
      </c>
      <c r="C1745" s="167" t="s">
        <v>17339</v>
      </c>
      <c r="D1745" t="s">
        <v>12109</v>
      </c>
      <c r="E1745" t="s">
        <v>12074</v>
      </c>
      <c r="F1745" t="s">
        <v>28224</v>
      </c>
      <c r="G1745" s="150">
        <v>0.15130000000000002</v>
      </c>
      <c r="H1745" s="150">
        <v>0.2223</v>
      </c>
      <c r="I1745" s="149">
        <v>5.5018887200000002</v>
      </c>
      <c r="J1745" s="111">
        <v>40238</v>
      </c>
      <c r="K1745" s="111">
        <v>40238</v>
      </c>
      <c r="L1745" s="111">
        <v>42368</v>
      </c>
      <c r="M1745" s="111">
        <v>43264</v>
      </c>
      <c r="N1745" t="s">
        <v>12111</v>
      </c>
      <c r="O1745" t="s">
        <v>17340</v>
      </c>
      <c r="P1745" t="s">
        <v>17341</v>
      </c>
    </row>
    <row r="1746" spans="1:16" x14ac:dyDescent="0.25">
      <c r="A1746" t="s">
        <v>56</v>
      </c>
      <c r="B1746" s="167" t="s">
        <v>16357</v>
      </c>
      <c r="C1746" s="167" t="s">
        <v>17342</v>
      </c>
      <c r="D1746" t="s">
        <v>12109</v>
      </c>
      <c r="E1746" t="s">
        <v>12074</v>
      </c>
      <c r="F1746" t="s">
        <v>28224</v>
      </c>
      <c r="G1746" s="150">
        <v>0.82129999999999992</v>
      </c>
      <c r="H1746" s="150">
        <v>0.98840000000000006</v>
      </c>
      <c r="I1746" s="149">
        <v>2.001992</v>
      </c>
      <c r="J1746" s="111">
        <v>39989</v>
      </c>
      <c r="K1746" s="111">
        <v>39989</v>
      </c>
      <c r="L1746" s="111">
        <v>42369</v>
      </c>
      <c r="M1746" s="111">
        <v>43108</v>
      </c>
      <c r="N1746" t="s">
        <v>12111</v>
      </c>
      <c r="O1746" t="s">
        <v>17343</v>
      </c>
      <c r="P1746" t="s">
        <v>17344</v>
      </c>
    </row>
    <row r="1747" spans="1:16" x14ac:dyDescent="0.25">
      <c r="A1747" t="s">
        <v>56</v>
      </c>
      <c r="B1747" s="167" t="s">
        <v>14570</v>
      </c>
      <c r="C1747" s="167" t="s">
        <v>17345</v>
      </c>
      <c r="D1747" t="s">
        <v>12109</v>
      </c>
      <c r="E1747" t="s">
        <v>12074</v>
      </c>
      <c r="F1747" t="s">
        <v>28227</v>
      </c>
      <c r="G1747" s="150">
        <v>0.25739999999999996</v>
      </c>
      <c r="H1747" s="150">
        <v>0.34009999999999996</v>
      </c>
      <c r="I1747" s="149">
        <v>2.4417</v>
      </c>
      <c r="J1747" s="111">
        <v>40274</v>
      </c>
      <c r="K1747" s="111">
        <v>40274</v>
      </c>
      <c r="L1747" s="111">
        <v>42246</v>
      </c>
      <c r="M1747" s="111">
        <v>43129</v>
      </c>
      <c r="N1747" t="s">
        <v>12111</v>
      </c>
      <c r="O1747" t="s">
        <v>17346</v>
      </c>
      <c r="P1747" t="s">
        <v>17347</v>
      </c>
    </row>
    <row r="1748" spans="1:16" x14ac:dyDescent="0.25">
      <c r="A1748" t="s">
        <v>56</v>
      </c>
      <c r="B1748" s="167" t="s">
        <v>14400</v>
      </c>
      <c r="C1748" s="167" t="s">
        <v>16646</v>
      </c>
      <c r="D1748" t="s">
        <v>12109</v>
      </c>
      <c r="E1748" t="s">
        <v>12074</v>
      </c>
      <c r="F1748" t="s">
        <v>1954</v>
      </c>
      <c r="G1748" s="150">
        <v>0.2</v>
      </c>
      <c r="H1748" s="150">
        <v>0.97760000000000002</v>
      </c>
      <c r="I1748" s="149">
        <v>6.2917039999999994E-2</v>
      </c>
      <c r="J1748" s="111">
        <v>39633</v>
      </c>
      <c r="K1748" s="111">
        <v>39633</v>
      </c>
      <c r="L1748" s="111">
        <v>41029</v>
      </c>
      <c r="M1748" s="111">
        <v>43139</v>
      </c>
      <c r="N1748" t="s">
        <v>12111</v>
      </c>
      <c r="O1748" t="s">
        <v>16350</v>
      </c>
      <c r="P1748" t="s">
        <v>17348</v>
      </c>
    </row>
    <row r="1749" spans="1:16" x14ac:dyDescent="0.25">
      <c r="A1749" t="s">
        <v>56</v>
      </c>
      <c r="B1749" s="167" t="s">
        <v>13512</v>
      </c>
      <c r="C1749" s="167" t="s">
        <v>16877</v>
      </c>
      <c r="D1749" t="s">
        <v>12109</v>
      </c>
      <c r="E1749" t="s">
        <v>12074</v>
      </c>
      <c r="F1749" t="s">
        <v>1954</v>
      </c>
      <c r="G1749" s="150">
        <v>0.64859999999999995</v>
      </c>
      <c r="H1749" s="150">
        <v>0.79760000000000009</v>
      </c>
      <c r="I1749" s="149">
        <v>3.3910777599999999</v>
      </c>
      <c r="J1749" s="111">
        <v>40340</v>
      </c>
      <c r="K1749" s="111">
        <v>40340</v>
      </c>
      <c r="L1749" s="111">
        <v>42246</v>
      </c>
      <c r="M1749" s="111">
        <v>43129</v>
      </c>
      <c r="N1749" t="s">
        <v>12111</v>
      </c>
      <c r="O1749" t="s">
        <v>17101</v>
      </c>
      <c r="P1749" t="s">
        <v>17349</v>
      </c>
    </row>
    <row r="1750" spans="1:16" x14ac:dyDescent="0.25">
      <c r="A1750" t="s">
        <v>56</v>
      </c>
      <c r="B1750" s="167" t="s">
        <v>17350</v>
      </c>
      <c r="C1750" s="167" t="s">
        <v>16646</v>
      </c>
      <c r="D1750" t="s">
        <v>12109</v>
      </c>
      <c r="E1750" t="s">
        <v>12074</v>
      </c>
      <c r="F1750" t="s">
        <v>1954</v>
      </c>
      <c r="G1750" s="150">
        <v>0.7</v>
      </c>
      <c r="H1750" s="150">
        <v>0.96599999999999997</v>
      </c>
      <c r="I1750" s="149">
        <v>3.085777E-2</v>
      </c>
      <c r="J1750" s="111">
        <v>39633</v>
      </c>
      <c r="K1750" s="111">
        <v>39633</v>
      </c>
      <c r="L1750" s="111">
        <v>40847</v>
      </c>
      <c r="M1750" s="111">
        <v>43129</v>
      </c>
      <c r="N1750" t="s">
        <v>12111</v>
      </c>
      <c r="O1750" t="s">
        <v>17351</v>
      </c>
      <c r="P1750" t="s">
        <v>17352</v>
      </c>
    </row>
    <row r="1751" spans="1:16" x14ac:dyDescent="0.25">
      <c r="A1751" t="s">
        <v>54</v>
      </c>
      <c r="B1751" s="167" t="s">
        <v>17353</v>
      </c>
      <c r="C1751" s="167" t="s">
        <v>16883</v>
      </c>
      <c r="D1751" t="s">
        <v>12109</v>
      </c>
      <c r="E1751" t="s">
        <v>12074</v>
      </c>
      <c r="F1751" t="s">
        <v>28223</v>
      </c>
      <c r="G1751" s="150">
        <v>0.62729999999999997</v>
      </c>
      <c r="H1751" s="150">
        <v>0.96479999999999999</v>
      </c>
      <c r="I1751" s="149">
        <v>2.9313451500000001E-2</v>
      </c>
      <c r="J1751" s="111">
        <v>39845</v>
      </c>
      <c r="K1751" s="111">
        <v>39845</v>
      </c>
      <c r="L1751" s="111">
        <v>42765</v>
      </c>
      <c r="M1751" s="111">
        <v>43129</v>
      </c>
      <c r="N1751" t="s">
        <v>12111</v>
      </c>
      <c r="O1751" t="s">
        <v>17354</v>
      </c>
      <c r="P1751" t="s">
        <v>17355</v>
      </c>
    </row>
    <row r="1752" spans="1:16" x14ac:dyDescent="0.25">
      <c r="A1752" t="s">
        <v>53</v>
      </c>
      <c r="B1752" s="167" t="s">
        <v>16816</v>
      </c>
      <c r="C1752" s="167" t="s">
        <v>17356</v>
      </c>
      <c r="D1752" t="s">
        <v>12109</v>
      </c>
      <c r="E1752" t="s">
        <v>12074</v>
      </c>
      <c r="F1752" t="s">
        <v>28223</v>
      </c>
      <c r="G1752" s="150">
        <v>0.83829999999999993</v>
      </c>
      <c r="H1752" s="150">
        <v>0.86069999999999991</v>
      </c>
      <c r="I1752" s="149">
        <v>8.7416784429799996</v>
      </c>
      <c r="J1752" s="111">
        <v>39633</v>
      </c>
      <c r="K1752" s="111">
        <v>39633</v>
      </c>
      <c r="L1752" s="111">
        <v>42368</v>
      </c>
      <c r="M1752" s="111">
        <v>43156</v>
      </c>
      <c r="N1752" t="s">
        <v>12111</v>
      </c>
      <c r="O1752" t="s">
        <v>17357</v>
      </c>
      <c r="P1752" t="s">
        <v>17358</v>
      </c>
    </row>
    <row r="1753" spans="1:16" x14ac:dyDescent="0.25">
      <c r="A1753" t="s">
        <v>53</v>
      </c>
      <c r="B1753" s="167" t="s">
        <v>15368</v>
      </c>
      <c r="C1753" s="167" t="s">
        <v>17359</v>
      </c>
      <c r="D1753" t="s">
        <v>12109</v>
      </c>
      <c r="E1753" t="s">
        <v>12074</v>
      </c>
      <c r="F1753" t="s">
        <v>28223</v>
      </c>
      <c r="G1753" s="150">
        <v>0.251</v>
      </c>
      <c r="H1753" s="150">
        <v>0.4657</v>
      </c>
      <c r="I1753" s="149">
        <v>6.3149526408199996</v>
      </c>
      <c r="J1753" s="111">
        <v>40336</v>
      </c>
      <c r="K1753" s="111">
        <v>40336</v>
      </c>
      <c r="L1753" s="111">
        <v>42063</v>
      </c>
      <c r="M1753" s="111">
        <v>43129</v>
      </c>
      <c r="N1753" t="s">
        <v>12111</v>
      </c>
      <c r="O1753" t="s">
        <v>17360</v>
      </c>
      <c r="P1753" t="s">
        <v>17361</v>
      </c>
    </row>
    <row r="1754" spans="1:16" x14ac:dyDescent="0.25">
      <c r="A1754" t="s">
        <v>53</v>
      </c>
      <c r="B1754" s="167" t="s">
        <v>14445</v>
      </c>
      <c r="C1754" s="167" t="s">
        <v>16786</v>
      </c>
      <c r="D1754" t="s">
        <v>12109</v>
      </c>
      <c r="E1754" t="s">
        <v>12074</v>
      </c>
      <c r="F1754" t="s">
        <v>1954</v>
      </c>
      <c r="G1754" s="150">
        <v>0.7722</v>
      </c>
      <c r="H1754" s="150">
        <v>0.53049999999999997</v>
      </c>
      <c r="I1754" s="149">
        <v>13.99685282842</v>
      </c>
      <c r="J1754" s="111">
        <v>40785</v>
      </c>
      <c r="K1754" s="111">
        <v>40785</v>
      </c>
      <c r="L1754" s="111">
        <v>42215</v>
      </c>
      <c r="M1754" s="111">
        <v>43395</v>
      </c>
      <c r="N1754" t="s">
        <v>12111</v>
      </c>
      <c r="O1754" t="s">
        <v>17362</v>
      </c>
      <c r="P1754" t="s">
        <v>17363</v>
      </c>
    </row>
    <row r="1755" spans="1:16" x14ac:dyDescent="0.25">
      <c r="A1755" t="s">
        <v>53</v>
      </c>
      <c r="B1755" s="167" t="s">
        <v>17365</v>
      </c>
      <c r="C1755" s="167" t="s">
        <v>17364</v>
      </c>
      <c r="D1755" t="s">
        <v>12109</v>
      </c>
      <c r="E1755" t="s">
        <v>12074</v>
      </c>
      <c r="F1755" t="s">
        <v>28223</v>
      </c>
      <c r="G1755" s="150">
        <v>0.51770000000000005</v>
      </c>
      <c r="H1755" s="150">
        <v>0.88519999999999999</v>
      </c>
      <c r="I1755" s="149">
        <v>6.3096358011899998</v>
      </c>
      <c r="J1755" s="111">
        <v>39899</v>
      </c>
      <c r="K1755" s="111">
        <v>39899</v>
      </c>
      <c r="L1755" s="111">
        <v>42063</v>
      </c>
      <c r="M1755" s="111">
        <v>43129</v>
      </c>
      <c r="N1755" t="s">
        <v>12111</v>
      </c>
      <c r="O1755" t="s">
        <v>17366</v>
      </c>
      <c r="P1755" t="s">
        <v>17367</v>
      </c>
    </row>
    <row r="1756" spans="1:16" x14ac:dyDescent="0.25">
      <c r="A1756" t="s">
        <v>53</v>
      </c>
      <c r="B1756" s="167" t="s">
        <v>16613</v>
      </c>
      <c r="C1756" s="167" t="s">
        <v>17368</v>
      </c>
      <c r="D1756" t="s">
        <v>12109</v>
      </c>
      <c r="E1756" t="s">
        <v>12074</v>
      </c>
      <c r="F1756" t="s">
        <v>28225</v>
      </c>
      <c r="G1756" s="150">
        <v>0.40990000000000004</v>
      </c>
      <c r="H1756" s="150">
        <v>0.49579999999999996</v>
      </c>
      <c r="I1756" s="149">
        <v>1.9961367675299999</v>
      </c>
      <c r="J1756" s="111">
        <v>40114</v>
      </c>
      <c r="K1756" s="111">
        <v>40114</v>
      </c>
      <c r="L1756" s="111">
        <v>42185</v>
      </c>
      <c r="M1756" s="111">
        <v>43264</v>
      </c>
      <c r="N1756" t="s">
        <v>12111</v>
      </c>
      <c r="O1756" t="s">
        <v>17369</v>
      </c>
      <c r="P1756" t="s">
        <v>16615</v>
      </c>
    </row>
    <row r="1757" spans="1:16" x14ac:dyDescent="0.25">
      <c r="A1757" t="s">
        <v>52</v>
      </c>
      <c r="B1757" s="167" t="s">
        <v>17371</v>
      </c>
      <c r="C1757" s="167" t="s">
        <v>17370</v>
      </c>
      <c r="D1757" t="s">
        <v>12109</v>
      </c>
      <c r="E1757" t="s">
        <v>12074</v>
      </c>
      <c r="F1757" t="s">
        <v>28223</v>
      </c>
      <c r="G1757" s="150">
        <v>0.19949999999999998</v>
      </c>
      <c r="H1757" s="150">
        <v>0.55469999999999997</v>
      </c>
      <c r="I1757" s="149">
        <v>0.87288933042999994</v>
      </c>
      <c r="J1757" s="111">
        <v>40361</v>
      </c>
      <c r="K1757" s="111">
        <v>40361</v>
      </c>
      <c r="L1757" s="111">
        <v>42185</v>
      </c>
      <c r="M1757" s="111">
        <v>43129</v>
      </c>
      <c r="N1757" t="s">
        <v>11802</v>
      </c>
      <c r="O1757" t="s">
        <v>17372</v>
      </c>
      <c r="P1757" t="s">
        <v>17373</v>
      </c>
    </row>
    <row r="1758" spans="1:16" x14ac:dyDescent="0.25">
      <c r="A1758" t="s">
        <v>52</v>
      </c>
      <c r="B1758" s="167" t="s">
        <v>16208</v>
      </c>
      <c r="C1758" s="167" t="s">
        <v>16877</v>
      </c>
      <c r="D1758" t="s">
        <v>12109</v>
      </c>
      <c r="E1758" t="s">
        <v>12074</v>
      </c>
      <c r="F1758" t="s">
        <v>1954</v>
      </c>
      <c r="G1758" s="150">
        <v>0.8076000000000001</v>
      </c>
      <c r="H1758" s="150">
        <v>0.94400000000000006</v>
      </c>
      <c r="I1758" s="149">
        <v>1.01581401837</v>
      </c>
      <c r="J1758" s="111">
        <v>39707</v>
      </c>
      <c r="K1758" s="111">
        <v>39707</v>
      </c>
      <c r="L1758" s="111">
        <v>42247</v>
      </c>
      <c r="M1758" s="111">
        <v>43156</v>
      </c>
      <c r="N1758" t="s">
        <v>11802</v>
      </c>
      <c r="O1758" t="s">
        <v>17374</v>
      </c>
      <c r="P1758" t="s">
        <v>17375</v>
      </c>
    </row>
    <row r="1759" spans="1:16" x14ac:dyDescent="0.25">
      <c r="A1759" t="s">
        <v>52</v>
      </c>
      <c r="B1759" s="167" t="s">
        <v>13611</v>
      </c>
      <c r="C1759" s="167" t="s">
        <v>16786</v>
      </c>
      <c r="D1759" t="s">
        <v>12109</v>
      </c>
      <c r="E1759" t="s">
        <v>12074</v>
      </c>
      <c r="F1759" t="s">
        <v>1954</v>
      </c>
      <c r="G1759" s="150">
        <v>0.33390000000000003</v>
      </c>
      <c r="H1759" s="150">
        <v>0.98870000000000002</v>
      </c>
      <c r="I1759" s="149">
        <v>3.7149000000000001</v>
      </c>
      <c r="J1759" s="111">
        <v>39987</v>
      </c>
      <c r="K1759" s="111">
        <v>39987</v>
      </c>
      <c r="L1759" s="111">
        <v>42185</v>
      </c>
      <c r="M1759" s="111">
        <v>43129</v>
      </c>
      <c r="N1759" t="s">
        <v>12111</v>
      </c>
      <c r="O1759" t="s">
        <v>17376</v>
      </c>
      <c r="P1759" t="s">
        <v>17377</v>
      </c>
    </row>
    <row r="1760" spans="1:16" x14ac:dyDescent="0.25">
      <c r="A1760" t="s">
        <v>52</v>
      </c>
      <c r="B1760" s="167" t="s">
        <v>15093</v>
      </c>
      <c r="C1760" s="167" t="s">
        <v>16786</v>
      </c>
      <c r="D1760" t="s">
        <v>12109</v>
      </c>
      <c r="E1760" t="s">
        <v>12074</v>
      </c>
      <c r="F1760" t="s">
        <v>1954</v>
      </c>
      <c r="G1760" s="150">
        <v>0.26519999999999999</v>
      </c>
      <c r="H1760" s="150">
        <v>0.36259999999999998</v>
      </c>
      <c r="I1760" s="149">
        <v>2.1889352899599999</v>
      </c>
      <c r="J1760" s="111">
        <v>39517</v>
      </c>
      <c r="K1760" s="111">
        <v>39517</v>
      </c>
      <c r="L1760" s="111">
        <v>42397</v>
      </c>
      <c r="M1760" s="111">
        <v>43129</v>
      </c>
      <c r="N1760" t="s">
        <v>12111</v>
      </c>
      <c r="O1760" t="s">
        <v>17378</v>
      </c>
      <c r="P1760" t="s">
        <v>17379</v>
      </c>
    </row>
    <row r="1761" spans="1:16" x14ac:dyDescent="0.25">
      <c r="A1761" t="s">
        <v>52</v>
      </c>
      <c r="B1761" s="167" t="s">
        <v>17381</v>
      </c>
      <c r="C1761" s="167" t="s">
        <v>17380</v>
      </c>
      <c r="D1761" t="s">
        <v>12109</v>
      </c>
      <c r="E1761" t="s">
        <v>12074</v>
      </c>
      <c r="F1761" t="s">
        <v>28223</v>
      </c>
      <c r="G1761" s="150">
        <v>0.48950000000000005</v>
      </c>
      <c r="H1761" s="150">
        <v>0.58350000000000002</v>
      </c>
      <c r="I1761" s="149">
        <v>0.78427715043000001</v>
      </c>
      <c r="J1761" s="111">
        <v>40072</v>
      </c>
      <c r="K1761" s="111">
        <v>40072</v>
      </c>
      <c r="L1761" s="111">
        <v>42185</v>
      </c>
      <c r="M1761" s="111">
        <v>43129</v>
      </c>
      <c r="N1761" t="s">
        <v>11802</v>
      </c>
      <c r="O1761" t="s">
        <v>17382</v>
      </c>
      <c r="P1761" t="s">
        <v>17383</v>
      </c>
    </row>
    <row r="1762" spans="1:16" x14ac:dyDescent="0.25">
      <c r="A1762" t="s">
        <v>52</v>
      </c>
      <c r="B1762" s="167" t="s">
        <v>17385</v>
      </c>
      <c r="C1762" s="167" t="s">
        <v>17384</v>
      </c>
      <c r="D1762" t="s">
        <v>12109</v>
      </c>
      <c r="E1762" t="s">
        <v>12074</v>
      </c>
      <c r="F1762" t="s">
        <v>28223</v>
      </c>
      <c r="G1762" s="150">
        <v>0.90139999999999998</v>
      </c>
      <c r="H1762" s="150">
        <v>0.98340000000000005</v>
      </c>
      <c r="I1762" s="149">
        <v>5.3064</v>
      </c>
      <c r="J1762" s="111">
        <v>39594</v>
      </c>
      <c r="K1762" s="111">
        <v>39594</v>
      </c>
      <c r="L1762" s="111">
        <v>42365</v>
      </c>
      <c r="M1762" s="111">
        <v>43156</v>
      </c>
      <c r="N1762" t="s">
        <v>12111</v>
      </c>
      <c r="O1762" t="s">
        <v>17386</v>
      </c>
      <c r="P1762" t="s">
        <v>17387</v>
      </c>
    </row>
    <row r="1763" spans="1:16" x14ac:dyDescent="0.25">
      <c r="A1763" t="s">
        <v>52</v>
      </c>
      <c r="B1763" s="167" t="s">
        <v>17389</v>
      </c>
      <c r="C1763" s="167" t="s">
        <v>17388</v>
      </c>
      <c r="D1763" t="s">
        <v>12109</v>
      </c>
      <c r="E1763" t="s">
        <v>12074</v>
      </c>
      <c r="F1763" t="s">
        <v>28223</v>
      </c>
      <c r="G1763" s="150">
        <v>0.64950000000000008</v>
      </c>
      <c r="H1763" s="150">
        <v>0.94400000000000006</v>
      </c>
      <c r="I1763" s="149">
        <v>1.0574364971700001</v>
      </c>
      <c r="J1763" s="111">
        <v>39995</v>
      </c>
      <c r="K1763" s="111">
        <v>39995</v>
      </c>
      <c r="L1763" s="111">
        <v>42185</v>
      </c>
      <c r="M1763" s="111">
        <v>43129</v>
      </c>
      <c r="N1763" t="s">
        <v>11802</v>
      </c>
      <c r="O1763" t="s">
        <v>17390</v>
      </c>
      <c r="P1763" t="s">
        <v>17391</v>
      </c>
    </row>
    <row r="1764" spans="1:16" x14ac:dyDescent="0.25">
      <c r="A1764" t="s">
        <v>51</v>
      </c>
      <c r="B1764" s="167" t="s">
        <v>17393</v>
      </c>
      <c r="C1764" s="167" t="s">
        <v>17392</v>
      </c>
      <c r="D1764" t="s">
        <v>12109</v>
      </c>
      <c r="E1764" t="s">
        <v>12074</v>
      </c>
      <c r="F1764" t="s">
        <v>28228</v>
      </c>
      <c r="G1764" s="150">
        <v>0.84920000000000007</v>
      </c>
      <c r="H1764" s="150">
        <v>0.96260000000000001</v>
      </c>
      <c r="I1764" s="149">
        <v>7.7555065000000001</v>
      </c>
      <c r="J1764" s="111">
        <v>39904</v>
      </c>
      <c r="K1764" s="111">
        <v>39904</v>
      </c>
      <c r="L1764" s="111">
        <v>42094</v>
      </c>
      <c r="M1764" s="111">
        <v>43109</v>
      </c>
      <c r="N1764" t="s">
        <v>12111</v>
      </c>
      <c r="O1764" t="s">
        <v>17394</v>
      </c>
      <c r="P1764" t="s">
        <v>17395</v>
      </c>
    </row>
    <row r="1765" spans="1:16" x14ac:dyDescent="0.25">
      <c r="A1765" t="s">
        <v>51</v>
      </c>
      <c r="B1765" s="167" t="s">
        <v>14078</v>
      </c>
      <c r="C1765" s="167" t="s">
        <v>16646</v>
      </c>
      <c r="D1765" t="s">
        <v>12109</v>
      </c>
      <c r="E1765" t="s">
        <v>12074</v>
      </c>
      <c r="F1765" t="s">
        <v>1954</v>
      </c>
      <c r="G1765" s="150">
        <v>0.68480000000000008</v>
      </c>
      <c r="H1765" s="150">
        <v>0.97760000000000002</v>
      </c>
      <c r="I1765" s="149">
        <v>6.2917039999999994E-2</v>
      </c>
      <c r="J1765" s="111">
        <v>40352</v>
      </c>
      <c r="K1765" s="111">
        <v>40352</v>
      </c>
      <c r="L1765" s="111">
        <v>42735</v>
      </c>
      <c r="M1765" s="111">
        <v>43129</v>
      </c>
      <c r="N1765" t="s">
        <v>12111</v>
      </c>
      <c r="O1765" t="s">
        <v>17396</v>
      </c>
      <c r="P1765" t="s">
        <v>17397</v>
      </c>
    </row>
    <row r="1766" spans="1:16" x14ac:dyDescent="0.25">
      <c r="A1766" t="s">
        <v>50</v>
      </c>
      <c r="B1766" s="167" t="s">
        <v>16986</v>
      </c>
      <c r="C1766" s="167" t="s">
        <v>17398</v>
      </c>
      <c r="D1766" t="s">
        <v>12109</v>
      </c>
      <c r="E1766" t="s">
        <v>12074</v>
      </c>
      <c r="F1766" t="s">
        <v>28225</v>
      </c>
      <c r="G1766" s="150">
        <v>0.6149</v>
      </c>
      <c r="H1766" s="150">
        <v>0.98750000000000004</v>
      </c>
      <c r="I1766" s="149">
        <v>2.3340783511900001</v>
      </c>
      <c r="J1766" s="111">
        <v>40522</v>
      </c>
      <c r="K1766" s="111">
        <v>40522</v>
      </c>
      <c r="L1766" s="111">
        <v>42338</v>
      </c>
      <c r="M1766" s="111">
        <v>43111</v>
      </c>
      <c r="N1766" t="s">
        <v>12111</v>
      </c>
      <c r="O1766" t="s">
        <v>17399</v>
      </c>
      <c r="P1766" t="s">
        <v>17400</v>
      </c>
    </row>
    <row r="1767" spans="1:16" x14ac:dyDescent="0.25">
      <c r="A1767" t="s">
        <v>48</v>
      </c>
      <c r="B1767" s="167" t="s">
        <v>17401</v>
      </c>
      <c r="C1767" s="167" t="s">
        <v>16646</v>
      </c>
      <c r="D1767" t="s">
        <v>12109</v>
      </c>
      <c r="E1767" t="s">
        <v>12074</v>
      </c>
      <c r="F1767" t="s">
        <v>1954</v>
      </c>
      <c r="G1767" s="150">
        <v>0.20019999999999999</v>
      </c>
      <c r="H1767" s="150">
        <v>0.97760000000000002</v>
      </c>
      <c r="I1767" s="149">
        <v>6.2917039999999994E-2</v>
      </c>
      <c r="J1767" s="111">
        <v>40192</v>
      </c>
      <c r="K1767" s="111">
        <v>40192</v>
      </c>
      <c r="L1767" s="111">
        <v>42916</v>
      </c>
      <c r="M1767" s="111">
        <v>43129</v>
      </c>
      <c r="N1767" t="s">
        <v>12111</v>
      </c>
      <c r="O1767" t="s">
        <v>17402</v>
      </c>
      <c r="P1767" t="s">
        <v>17403</v>
      </c>
    </row>
    <row r="1768" spans="1:16" x14ac:dyDescent="0.25">
      <c r="A1768" t="s">
        <v>48</v>
      </c>
      <c r="B1768" s="167" t="s">
        <v>14337</v>
      </c>
      <c r="C1768" s="167" t="s">
        <v>17404</v>
      </c>
      <c r="D1768" t="s">
        <v>12109</v>
      </c>
      <c r="E1768" t="s">
        <v>12074</v>
      </c>
      <c r="F1768" t="s">
        <v>28227</v>
      </c>
      <c r="G1768" s="150">
        <v>0.51390000000000002</v>
      </c>
      <c r="H1768" s="150">
        <v>0.92599999999999993</v>
      </c>
      <c r="I1768" s="149">
        <v>1.4397508727799999</v>
      </c>
      <c r="J1768" s="111">
        <v>39605</v>
      </c>
      <c r="K1768" s="111">
        <v>39605</v>
      </c>
      <c r="L1768" s="111">
        <v>42062</v>
      </c>
      <c r="M1768" s="111">
        <v>43129</v>
      </c>
      <c r="N1768" t="s">
        <v>12111</v>
      </c>
      <c r="O1768" t="s">
        <v>17405</v>
      </c>
      <c r="P1768" t="s">
        <v>17406</v>
      </c>
    </row>
    <row r="1769" spans="1:16" x14ac:dyDescent="0.25">
      <c r="A1769" t="s">
        <v>48</v>
      </c>
      <c r="B1769" s="167" t="s">
        <v>13784</v>
      </c>
      <c r="C1769" s="167" t="s">
        <v>17407</v>
      </c>
      <c r="D1769" t="s">
        <v>12109</v>
      </c>
      <c r="E1769" t="s">
        <v>12074</v>
      </c>
      <c r="F1769" t="s">
        <v>28223</v>
      </c>
      <c r="G1769" s="150">
        <v>0.35899999999999999</v>
      </c>
      <c r="H1769" s="150">
        <v>0.7177</v>
      </c>
      <c r="I1769" s="149">
        <v>3.48625696</v>
      </c>
      <c r="J1769" s="111">
        <v>39783</v>
      </c>
      <c r="K1769" s="111">
        <v>39783</v>
      </c>
      <c r="L1769" s="111">
        <v>42153</v>
      </c>
      <c r="M1769" s="111">
        <v>43129</v>
      </c>
      <c r="N1769" t="s">
        <v>12111</v>
      </c>
      <c r="O1769" t="s">
        <v>17408</v>
      </c>
      <c r="P1769" t="s">
        <v>17409</v>
      </c>
    </row>
    <row r="1770" spans="1:16" x14ac:dyDescent="0.25">
      <c r="A1770" t="s">
        <v>48</v>
      </c>
      <c r="B1770" s="167" t="s">
        <v>17410</v>
      </c>
      <c r="C1770" s="167" t="s">
        <v>16646</v>
      </c>
      <c r="D1770" t="s">
        <v>12109</v>
      </c>
      <c r="E1770" t="s">
        <v>12074</v>
      </c>
      <c r="F1770" t="s">
        <v>1954</v>
      </c>
      <c r="G1770" s="150">
        <v>0.69830000000000003</v>
      </c>
      <c r="H1770" s="150">
        <v>0.97659999999999991</v>
      </c>
      <c r="I1770" s="149">
        <v>5.9295084499999998E-2</v>
      </c>
      <c r="J1770" s="111">
        <v>40228</v>
      </c>
      <c r="K1770" s="111">
        <v>40228</v>
      </c>
      <c r="L1770" s="111">
        <v>42793</v>
      </c>
      <c r="M1770" s="111">
        <v>43129</v>
      </c>
      <c r="N1770" t="s">
        <v>12111</v>
      </c>
      <c r="O1770" t="s">
        <v>17411</v>
      </c>
      <c r="P1770" t="s">
        <v>17412</v>
      </c>
    </row>
    <row r="1771" spans="1:16" x14ac:dyDescent="0.25">
      <c r="A1771" t="s">
        <v>48</v>
      </c>
      <c r="B1771" s="167" t="s">
        <v>15862</v>
      </c>
      <c r="C1771" s="167" t="s">
        <v>16646</v>
      </c>
      <c r="D1771" t="s">
        <v>12109</v>
      </c>
      <c r="E1771" t="s">
        <v>12074</v>
      </c>
      <c r="F1771" t="s">
        <v>1954</v>
      </c>
      <c r="G1771" s="150">
        <v>0.2</v>
      </c>
      <c r="H1771" s="150">
        <v>0.97760000000000002</v>
      </c>
      <c r="I1771" s="149">
        <v>6.2917039999999994E-2</v>
      </c>
      <c r="J1771" s="111">
        <v>40498</v>
      </c>
      <c r="K1771" s="111">
        <v>40498</v>
      </c>
      <c r="L1771" s="111">
        <v>42916</v>
      </c>
      <c r="M1771" s="111">
        <v>43129</v>
      </c>
      <c r="N1771" t="s">
        <v>12111</v>
      </c>
      <c r="O1771" t="s">
        <v>17413</v>
      </c>
      <c r="P1771" t="s">
        <v>17414</v>
      </c>
    </row>
    <row r="1772" spans="1:16" x14ac:dyDescent="0.25">
      <c r="A1772" t="s">
        <v>48</v>
      </c>
      <c r="B1772" s="167" t="s">
        <v>17415</v>
      </c>
      <c r="C1772" s="167" t="s">
        <v>16646</v>
      </c>
      <c r="D1772" t="s">
        <v>12109</v>
      </c>
      <c r="E1772" t="s">
        <v>12074</v>
      </c>
      <c r="F1772" t="s">
        <v>1954</v>
      </c>
      <c r="G1772" s="150">
        <v>0.7</v>
      </c>
      <c r="H1772" s="150">
        <v>0.96599999999999997</v>
      </c>
      <c r="I1772" s="149">
        <v>3.085777E-2</v>
      </c>
      <c r="J1772" s="111">
        <v>40826</v>
      </c>
      <c r="K1772" s="111">
        <v>40826</v>
      </c>
      <c r="L1772" s="111">
        <v>42916</v>
      </c>
      <c r="M1772" s="111">
        <v>43129</v>
      </c>
      <c r="N1772" t="s">
        <v>12111</v>
      </c>
      <c r="O1772" t="s">
        <v>17416</v>
      </c>
      <c r="P1772" t="s">
        <v>17417</v>
      </c>
    </row>
    <row r="1773" spans="1:16" x14ac:dyDescent="0.25">
      <c r="A1773" t="s">
        <v>48</v>
      </c>
      <c r="B1773" s="167" t="s">
        <v>15862</v>
      </c>
      <c r="C1773" s="167" t="s">
        <v>17418</v>
      </c>
      <c r="D1773" t="s">
        <v>12109</v>
      </c>
      <c r="E1773" t="s">
        <v>12074</v>
      </c>
      <c r="F1773" t="s">
        <v>28227</v>
      </c>
      <c r="G1773" s="150">
        <v>0.23550000000000001</v>
      </c>
      <c r="H1773" s="150">
        <v>0.5111</v>
      </c>
      <c r="I1773" s="149">
        <v>1.06774408</v>
      </c>
      <c r="J1773" s="111">
        <v>39944</v>
      </c>
      <c r="K1773" s="111">
        <v>39944</v>
      </c>
      <c r="L1773" s="111">
        <v>42338</v>
      </c>
      <c r="M1773" s="111">
        <v>43129</v>
      </c>
      <c r="N1773" t="s">
        <v>12111</v>
      </c>
      <c r="O1773" t="s">
        <v>17419</v>
      </c>
      <c r="P1773" t="s">
        <v>17420</v>
      </c>
    </row>
    <row r="1774" spans="1:16" x14ac:dyDescent="0.25">
      <c r="A1774" t="s">
        <v>47</v>
      </c>
      <c r="B1774" s="167" t="s">
        <v>16250</v>
      </c>
      <c r="C1774" s="167" t="s">
        <v>16685</v>
      </c>
      <c r="D1774" t="s">
        <v>12109</v>
      </c>
      <c r="E1774" t="s">
        <v>12074</v>
      </c>
      <c r="F1774" t="s">
        <v>28224</v>
      </c>
      <c r="G1774" s="150">
        <v>0.87730000000000008</v>
      </c>
      <c r="H1774" s="150">
        <v>0.87</v>
      </c>
      <c r="I1774" s="149">
        <v>5.3064</v>
      </c>
      <c r="J1774" s="111">
        <v>40725</v>
      </c>
      <c r="K1774" s="111">
        <v>40725</v>
      </c>
      <c r="L1774" s="111">
        <v>42247</v>
      </c>
      <c r="M1774" s="111">
        <v>43128</v>
      </c>
      <c r="N1774" t="s">
        <v>12111</v>
      </c>
      <c r="O1774" t="s">
        <v>16251</v>
      </c>
      <c r="P1774" t="s">
        <v>17421</v>
      </c>
    </row>
    <row r="1775" spans="1:16" x14ac:dyDescent="0.25">
      <c r="A1775" t="s">
        <v>47</v>
      </c>
      <c r="B1775" s="167" t="s">
        <v>17422</v>
      </c>
      <c r="C1775" s="167" t="s">
        <v>16786</v>
      </c>
      <c r="D1775" t="s">
        <v>12109</v>
      </c>
      <c r="E1775" t="s">
        <v>12074</v>
      </c>
      <c r="F1775" t="s">
        <v>1954</v>
      </c>
      <c r="G1775" s="150">
        <v>0.52329999999999999</v>
      </c>
      <c r="H1775" s="150">
        <v>0.98870000000000002</v>
      </c>
      <c r="I1775" s="149">
        <v>3.95071913</v>
      </c>
      <c r="J1775" s="111">
        <v>39856</v>
      </c>
      <c r="K1775" s="111">
        <v>39856</v>
      </c>
      <c r="L1775" s="111">
        <v>42185</v>
      </c>
      <c r="M1775" s="111">
        <v>43129</v>
      </c>
      <c r="N1775" t="s">
        <v>12111</v>
      </c>
      <c r="O1775" t="s">
        <v>17423</v>
      </c>
      <c r="P1775" t="s">
        <v>17424</v>
      </c>
    </row>
    <row r="1776" spans="1:16" x14ac:dyDescent="0.25">
      <c r="A1776" t="s">
        <v>47</v>
      </c>
      <c r="B1776" s="167" t="s">
        <v>16250</v>
      </c>
      <c r="C1776" s="167" t="s">
        <v>16685</v>
      </c>
      <c r="D1776" t="s">
        <v>12109</v>
      </c>
      <c r="E1776" t="s">
        <v>12074</v>
      </c>
      <c r="F1776" t="s">
        <v>28224</v>
      </c>
      <c r="G1776" s="150">
        <v>0.93379999999999996</v>
      </c>
      <c r="H1776" s="150">
        <v>0.9887999999999999</v>
      </c>
      <c r="I1776" s="149">
        <v>4.4576000000000002</v>
      </c>
      <c r="J1776" s="111">
        <v>40725</v>
      </c>
      <c r="K1776" s="111">
        <v>40725</v>
      </c>
      <c r="L1776" s="111">
        <v>42247</v>
      </c>
      <c r="M1776" s="111">
        <v>43128</v>
      </c>
      <c r="N1776" t="s">
        <v>12111</v>
      </c>
      <c r="O1776" t="s">
        <v>17425</v>
      </c>
      <c r="P1776" t="s">
        <v>17421</v>
      </c>
    </row>
    <row r="1777" spans="1:16" x14ac:dyDescent="0.25">
      <c r="A1777" t="s">
        <v>47</v>
      </c>
      <c r="B1777" s="167" t="s">
        <v>14273</v>
      </c>
      <c r="C1777" s="167" t="s">
        <v>17426</v>
      </c>
      <c r="D1777" t="s">
        <v>12109</v>
      </c>
      <c r="E1777" t="s">
        <v>12074</v>
      </c>
      <c r="F1777" t="s">
        <v>28227</v>
      </c>
      <c r="G1777" s="150">
        <v>0.93590000000000007</v>
      </c>
      <c r="H1777" s="150">
        <v>0.98719999999999997</v>
      </c>
      <c r="I1777" s="149">
        <v>0.74169479999999999</v>
      </c>
      <c r="J1777" s="111">
        <v>39846</v>
      </c>
      <c r="K1777" s="111">
        <v>39846</v>
      </c>
      <c r="L1777" s="111">
        <v>42495</v>
      </c>
      <c r="M1777" s="111">
        <v>43156</v>
      </c>
      <c r="N1777" t="s">
        <v>12111</v>
      </c>
      <c r="O1777" t="s">
        <v>17427</v>
      </c>
      <c r="P1777" t="s">
        <v>17428</v>
      </c>
    </row>
    <row r="1778" spans="1:16" x14ac:dyDescent="0.25">
      <c r="A1778" t="s">
        <v>47</v>
      </c>
      <c r="B1778" s="167" t="s">
        <v>17012</v>
      </c>
      <c r="C1778" s="167" t="s">
        <v>16646</v>
      </c>
      <c r="D1778" t="s">
        <v>12109</v>
      </c>
      <c r="E1778" t="s">
        <v>12074</v>
      </c>
      <c r="F1778" t="s">
        <v>1954</v>
      </c>
      <c r="G1778" s="150">
        <v>0.16</v>
      </c>
      <c r="H1778" s="150">
        <v>0.96439999999999992</v>
      </c>
      <c r="I1778" s="149">
        <v>2.9388912E-2</v>
      </c>
      <c r="J1778" s="111">
        <v>39633</v>
      </c>
      <c r="K1778" s="111">
        <v>39633</v>
      </c>
      <c r="L1778" s="111">
        <v>40907</v>
      </c>
      <c r="M1778" s="111">
        <v>43129</v>
      </c>
      <c r="N1778" t="s">
        <v>12111</v>
      </c>
      <c r="O1778" t="s">
        <v>17429</v>
      </c>
      <c r="P1778" t="s">
        <v>17430</v>
      </c>
    </row>
    <row r="1779" spans="1:16" x14ac:dyDescent="0.25">
      <c r="A1779" t="s">
        <v>47</v>
      </c>
      <c r="B1779" s="167" t="s">
        <v>17015</v>
      </c>
      <c r="C1779" s="167" t="s">
        <v>16883</v>
      </c>
      <c r="D1779" t="s">
        <v>12109</v>
      </c>
      <c r="E1779" t="s">
        <v>12074</v>
      </c>
      <c r="F1779" t="s">
        <v>28223</v>
      </c>
      <c r="G1779" s="150">
        <v>0.4</v>
      </c>
      <c r="H1779" s="150">
        <v>0.96599999999999997</v>
      </c>
      <c r="I1779" s="149">
        <v>3.143717E-2</v>
      </c>
      <c r="J1779" s="111">
        <v>39633</v>
      </c>
      <c r="K1779" s="111">
        <v>39633</v>
      </c>
      <c r="L1779" s="111">
        <v>42613</v>
      </c>
      <c r="M1779" s="111">
        <v>43129</v>
      </c>
      <c r="N1779" t="s">
        <v>12111</v>
      </c>
      <c r="O1779" t="s">
        <v>17016</v>
      </c>
      <c r="P1779" t="s">
        <v>17431</v>
      </c>
    </row>
    <row r="1780" spans="1:16" x14ac:dyDescent="0.25">
      <c r="A1780" t="s">
        <v>46</v>
      </c>
      <c r="B1780" s="167" t="s">
        <v>17433</v>
      </c>
      <c r="C1780" s="167" t="s">
        <v>17432</v>
      </c>
      <c r="D1780" t="s">
        <v>12109</v>
      </c>
      <c r="E1780" t="s">
        <v>12074</v>
      </c>
      <c r="F1780" t="s">
        <v>28227</v>
      </c>
      <c r="G1780" s="150">
        <v>0.2429</v>
      </c>
      <c r="H1780" s="150">
        <v>0.28960000000000002</v>
      </c>
      <c r="I1780" s="149">
        <v>5.3064</v>
      </c>
      <c r="J1780" s="111">
        <v>40308</v>
      </c>
      <c r="K1780" s="111">
        <v>40308</v>
      </c>
      <c r="L1780" s="111">
        <v>42254</v>
      </c>
      <c r="M1780" s="111">
        <v>43129</v>
      </c>
      <c r="N1780" t="s">
        <v>12111</v>
      </c>
      <c r="O1780" t="s">
        <v>17434</v>
      </c>
      <c r="P1780" t="s">
        <v>17435</v>
      </c>
    </row>
    <row r="1781" spans="1:16" x14ac:dyDescent="0.25">
      <c r="A1781" t="s">
        <v>46</v>
      </c>
      <c r="B1781" s="167" t="s">
        <v>12602</v>
      </c>
      <c r="C1781" s="167" t="s">
        <v>17436</v>
      </c>
      <c r="D1781" t="s">
        <v>12109</v>
      </c>
      <c r="E1781" t="s">
        <v>12074</v>
      </c>
      <c r="F1781" t="s">
        <v>28227</v>
      </c>
      <c r="G1781" s="150">
        <v>0.49759999999999999</v>
      </c>
      <c r="H1781" s="150">
        <v>0.53790000000000004</v>
      </c>
      <c r="I1781" s="149">
        <v>5.3064</v>
      </c>
      <c r="J1781" s="111">
        <v>40084</v>
      </c>
      <c r="K1781" s="111">
        <v>40084</v>
      </c>
      <c r="L1781" s="111">
        <v>42331</v>
      </c>
      <c r="M1781" s="111">
        <v>43129</v>
      </c>
      <c r="N1781" t="s">
        <v>12111</v>
      </c>
      <c r="O1781" t="s">
        <v>17437</v>
      </c>
      <c r="P1781" t="s">
        <v>17438</v>
      </c>
    </row>
    <row r="1782" spans="1:16" ht="45" x14ac:dyDescent="0.25">
      <c r="A1782" t="s">
        <v>69</v>
      </c>
      <c r="B1782" s="167" t="s">
        <v>17440</v>
      </c>
      <c r="C1782" s="167" t="s">
        <v>17439</v>
      </c>
      <c r="D1782" t="s">
        <v>12109</v>
      </c>
      <c r="E1782" t="s">
        <v>12074</v>
      </c>
      <c r="F1782" t="s">
        <v>28227</v>
      </c>
      <c r="G1782" s="150">
        <v>0.96489999999999998</v>
      </c>
      <c r="H1782" s="150">
        <v>0.99</v>
      </c>
      <c r="I1782" s="149">
        <v>22.329567919999999</v>
      </c>
      <c r="J1782" s="111">
        <v>39577</v>
      </c>
      <c r="K1782" s="111">
        <v>39577</v>
      </c>
      <c r="L1782" s="111">
        <v>42278</v>
      </c>
      <c r="M1782" s="111">
        <v>43130</v>
      </c>
      <c r="N1782" t="s">
        <v>11802</v>
      </c>
      <c r="O1782" t="s">
        <v>17441</v>
      </c>
      <c r="P1782" t="s">
        <v>17442</v>
      </c>
    </row>
    <row r="1783" spans="1:16" x14ac:dyDescent="0.25">
      <c r="A1783" t="s">
        <v>68</v>
      </c>
      <c r="B1783" s="167" t="s">
        <v>14698</v>
      </c>
      <c r="C1783" s="167" t="s">
        <v>17443</v>
      </c>
      <c r="D1783" t="s">
        <v>12109</v>
      </c>
      <c r="E1783" t="s">
        <v>12074</v>
      </c>
      <c r="F1783" t="s">
        <v>28223</v>
      </c>
      <c r="G1783" s="150">
        <v>0.62190000000000001</v>
      </c>
      <c r="H1783" s="150">
        <v>0.93459999999999999</v>
      </c>
      <c r="I1783" s="149">
        <v>66.206686833100008</v>
      </c>
      <c r="J1783" s="111">
        <v>39372</v>
      </c>
      <c r="K1783" s="111">
        <v>39372</v>
      </c>
      <c r="L1783" s="111">
        <v>42170</v>
      </c>
      <c r="M1783" s="111">
        <v>43129</v>
      </c>
      <c r="N1783" t="s">
        <v>12111</v>
      </c>
      <c r="O1783" t="s">
        <v>17444</v>
      </c>
      <c r="P1783" t="s">
        <v>17445</v>
      </c>
    </row>
    <row r="1784" spans="1:16" ht="30" x14ac:dyDescent="0.25">
      <c r="A1784" t="s">
        <v>68</v>
      </c>
      <c r="B1784" s="167" t="s">
        <v>17447</v>
      </c>
      <c r="C1784" s="167" t="s">
        <v>17446</v>
      </c>
      <c r="D1784" t="s">
        <v>12109</v>
      </c>
      <c r="E1784" t="s">
        <v>12074</v>
      </c>
      <c r="F1784" t="s">
        <v>28227</v>
      </c>
      <c r="G1784" s="150">
        <v>1.23E-2</v>
      </c>
      <c r="H1784" s="150">
        <v>0.99010000000000009</v>
      </c>
      <c r="I1784" s="149">
        <v>43.367063057999999</v>
      </c>
      <c r="J1784" s="111">
        <v>40468</v>
      </c>
      <c r="K1784" s="111">
        <v>40468</v>
      </c>
      <c r="L1784" s="111">
        <v>42369</v>
      </c>
      <c r="M1784" s="111">
        <v>43159</v>
      </c>
      <c r="N1784" t="s">
        <v>12111</v>
      </c>
      <c r="O1784" t="s">
        <v>17448</v>
      </c>
      <c r="P1784" t="s">
        <v>17449</v>
      </c>
    </row>
    <row r="1785" spans="1:16" x14ac:dyDescent="0.25">
      <c r="A1785" t="s">
        <v>68</v>
      </c>
      <c r="B1785" s="167" t="s">
        <v>12810</v>
      </c>
      <c r="C1785" s="167" t="s">
        <v>17450</v>
      </c>
      <c r="D1785" t="s">
        <v>12109</v>
      </c>
      <c r="E1785" t="s">
        <v>12074</v>
      </c>
      <c r="F1785" t="s">
        <v>28223</v>
      </c>
      <c r="G1785" s="150">
        <v>0.12820000000000001</v>
      </c>
      <c r="H1785" s="150">
        <v>0.16750000000000001</v>
      </c>
      <c r="I1785" s="149">
        <v>120.1723656074</v>
      </c>
      <c r="J1785" s="111">
        <v>40329</v>
      </c>
      <c r="K1785" s="111">
        <v>40329</v>
      </c>
      <c r="L1785" s="111">
        <v>42734</v>
      </c>
      <c r="M1785" s="111">
        <v>43130</v>
      </c>
      <c r="N1785" t="s">
        <v>12111</v>
      </c>
      <c r="O1785" t="s">
        <v>17451</v>
      </c>
      <c r="P1785" t="s">
        <v>17452</v>
      </c>
    </row>
    <row r="1786" spans="1:16" x14ac:dyDescent="0.25">
      <c r="A1786" t="s">
        <v>68</v>
      </c>
      <c r="B1786" s="167" t="s">
        <v>12810</v>
      </c>
      <c r="C1786" s="167" t="s">
        <v>17453</v>
      </c>
      <c r="D1786" t="s">
        <v>12109</v>
      </c>
      <c r="E1786" t="s">
        <v>12074</v>
      </c>
      <c r="F1786" t="s">
        <v>28223</v>
      </c>
      <c r="G1786" s="150">
        <v>5.7000000000000002E-2</v>
      </c>
      <c r="H1786" s="150">
        <v>9.9100000000000008E-2</v>
      </c>
      <c r="I1786" s="149">
        <v>108.8287844318</v>
      </c>
      <c r="J1786" s="111">
        <v>40329</v>
      </c>
      <c r="K1786" s="111">
        <v>40329</v>
      </c>
      <c r="L1786" s="111">
        <v>42734</v>
      </c>
      <c r="M1786" s="111">
        <v>43130</v>
      </c>
      <c r="N1786" t="s">
        <v>12111</v>
      </c>
      <c r="O1786" t="s">
        <v>17451</v>
      </c>
      <c r="P1786" t="s">
        <v>17454</v>
      </c>
    </row>
    <row r="1787" spans="1:16" x14ac:dyDescent="0.25">
      <c r="A1787" t="s">
        <v>68</v>
      </c>
      <c r="B1787" s="167" t="s">
        <v>12810</v>
      </c>
      <c r="C1787" s="167" t="s">
        <v>17455</v>
      </c>
      <c r="D1787" t="s">
        <v>12109</v>
      </c>
      <c r="E1787" t="s">
        <v>12074</v>
      </c>
      <c r="F1787" t="s">
        <v>28223</v>
      </c>
      <c r="G1787" s="150">
        <v>0.86209999999999998</v>
      </c>
      <c r="H1787" s="150">
        <v>0.98419999999999996</v>
      </c>
      <c r="I1787" s="149">
        <v>24.731528751300001</v>
      </c>
      <c r="J1787" s="111">
        <v>39517</v>
      </c>
      <c r="K1787" s="111">
        <v>39517</v>
      </c>
      <c r="L1787" s="111">
        <v>42155</v>
      </c>
      <c r="M1787" s="111">
        <v>43158</v>
      </c>
      <c r="N1787" t="s">
        <v>12111</v>
      </c>
      <c r="O1787" t="s">
        <v>17456</v>
      </c>
      <c r="P1787" t="s">
        <v>17457</v>
      </c>
    </row>
    <row r="1788" spans="1:16" x14ac:dyDescent="0.25">
      <c r="A1788" t="s">
        <v>68</v>
      </c>
      <c r="B1788" s="167" t="s">
        <v>12678</v>
      </c>
      <c r="C1788" s="167" t="s">
        <v>17458</v>
      </c>
      <c r="D1788" t="s">
        <v>12109</v>
      </c>
      <c r="E1788" t="s">
        <v>12074</v>
      </c>
      <c r="F1788" t="s">
        <v>28223</v>
      </c>
      <c r="G1788" s="150">
        <v>0.79090000000000005</v>
      </c>
      <c r="H1788" s="150">
        <v>0.7823</v>
      </c>
      <c r="I1788" s="149">
        <v>239.89429498999999</v>
      </c>
      <c r="J1788" s="111">
        <v>39588</v>
      </c>
      <c r="K1788" s="111">
        <v>39588</v>
      </c>
      <c r="L1788" s="111">
        <v>42674</v>
      </c>
      <c r="M1788" s="111">
        <v>43281</v>
      </c>
      <c r="N1788" t="s">
        <v>12111</v>
      </c>
      <c r="O1788" t="s">
        <v>17459</v>
      </c>
      <c r="P1788" t="s">
        <v>17460</v>
      </c>
    </row>
    <row r="1789" spans="1:16" x14ac:dyDescent="0.25">
      <c r="A1789" t="s">
        <v>68</v>
      </c>
      <c r="B1789" s="167" t="s">
        <v>17462</v>
      </c>
      <c r="C1789" s="167" t="s">
        <v>17461</v>
      </c>
      <c r="D1789" t="s">
        <v>12109</v>
      </c>
      <c r="E1789" t="s">
        <v>12074</v>
      </c>
      <c r="F1789" t="s">
        <v>28223</v>
      </c>
      <c r="G1789" s="150">
        <v>0.38420000000000004</v>
      </c>
      <c r="H1789" s="150">
        <v>0.41689999999999999</v>
      </c>
      <c r="I1789" s="149">
        <v>95.0755104096</v>
      </c>
      <c r="J1789" s="111">
        <v>39632</v>
      </c>
      <c r="K1789" s="111">
        <v>39632</v>
      </c>
      <c r="L1789" s="111">
        <v>42369</v>
      </c>
      <c r="M1789" s="111">
        <v>43130</v>
      </c>
      <c r="N1789" t="s">
        <v>12111</v>
      </c>
      <c r="O1789" t="s">
        <v>17463</v>
      </c>
      <c r="P1789" t="s">
        <v>17464</v>
      </c>
    </row>
    <row r="1790" spans="1:16" x14ac:dyDescent="0.25">
      <c r="A1790" t="s">
        <v>68</v>
      </c>
      <c r="B1790" s="167" t="s">
        <v>17462</v>
      </c>
      <c r="C1790" s="167" t="s">
        <v>17465</v>
      </c>
      <c r="D1790" t="s">
        <v>12109</v>
      </c>
      <c r="E1790" t="s">
        <v>12074</v>
      </c>
      <c r="F1790" t="s">
        <v>28223</v>
      </c>
      <c r="G1790" s="150">
        <v>0.54590000000000005</v>
      </c>
      <c r="H1790" s="150">
        <v>0.67099999999999993</v>
      </c>
      <c r="I1790" s="149">
        <v>19.596817026899998</v>
      </c>
      <c r="J1790" s="111">
        <v>38881</v>
      </c>
      <c r="K1790" s="111">
        <v>38881</v>
      </c>
      <c r="L1790" s="111">
        <v>42702</v>
      </c>
      <c r="M1790" s="111">
        <v>43129</v>
      </c>
      <c r="N1790" t="s">
        <v>12111</v>
      </c>
      <c r="O1790" t="s">
        <v>17466</v>
      </c>
      <c r="P1790" t="s">
        <v>17467</v>
      </c>
    </row>
    <row r="1791" spans="1:16" x14ac:dyDescent="0.25">
      <c r="A1791" t="s">
        <v>68</v>
      </c>
      <c r="B1791" s="167" t="s">
        <v>16635</v>
      </c>
      <c r="C1791" s="167" t="s">
        <v>17468</v>
      </c>
      <c r="D1791" t="s">
        <v>12109</v>
      </c>
      <c r="E1791" t="s">
        <v>12074</v>
      </c>
      <c r="F1791" t="s">
        <v>28223</v>
      </c>
      <c r="G1791" s="150">
        <v>0.2036</v>
      </c>
      <c r="H1791" s="150">
        <v>0.66579999999999995</v>
      </c>
      <c r="I1791" s="149">
        <v>11.7011261415</v>
      </c>
      <c r="J1791" s="111">
        <v>39630</v>
      </c>
      <c r="K1791" s="111">
        <v>39630</v>
      </c>
      <c r="L1791" s="111">
        <v>42368</v>
      </c>
      <c r="M1791" s="111">
        <v>43130</v>
      </c>
      <c r="N1791" t="s">
        <v>12111</v>
      </c>
      <c r="O1791" t="s">
        <v>17469</v>
      </c>
      <c r="P1791" t="s">
        <v>17470</v>
      </c>
    </row>
    <row r="1792" spans="1:16" x14ac:dyDescent="0.25">
      <c r="A1792" t="s">
        <v>68</v>
      </c>
      <c r="B1792" s="167" t="s">
        <v>17472</v>
      </c>
      <c r="C1792" s="167" t="s">
        <v>17471</v>
      </c>
      <c r="D1792" t="s">
        <v>12109</v>
      </c>
      <c r="E1792" t="s">
        <v>12074</v>
      </c>
      <c r="F1792" t="s">
        <v>28223</v>
      </c>
      <c r="G1792" s="150">
        <v>0.54</v>
      </c>
      <c r="H1792" s="150">
        <v>0.55189999999999995</v>
      </c>
      <c r="I1792" s="149">
        <v>126.7624910999</v>
      </c>
      <c r="J1792" s="111">
        <v>39588</v>
      </c>
      <c r="K1792" s="111">
        <v>39588</v>
      </c>
      <c r="L1792" s="111">
        <v>42246</v>
      </c>
      <c r="M1792" s="111">
        <v>43465</v>
      </c>
      <c r="N1792" t="s">
        <v>12111</v>
      </c>
      <c r="O1792" t="s">
        <v>17473</v>
      </c>
      <c r="P1792" t="s">
        <v>17474</v>
      </c>
    </row>
    <row r="1793" spans="1:16" x14ac:dyDescent="0.25">
      <c r="A1793" t="s">
        <v>68</v>
      </c>
      <c r="B1793" s="167" t="s">
        <v>12810</v>
      </c>
      <c r="C1793" s="167" t="s">
        <v>17475</v>
      </c>
      <c r="D1793" t="s">
        <v>12109</v>
      </c>
      <c r="E1793" t="s">
        <v>12074</v>
      </c>
      <c r="F1793" t="s">
        <v>28223</v>
      </c>
      <c r="G1793" s="150">
        <v>0.1394</v>
      </c>
      <c r="H1793" s="150">
        <v>0.98970000000000002</v>
      </c>
      <c r="I1793" s="149">
        <v>61.265469154500003</v>
      </c>
      <c r="J1793" s="111">
        <v>39562</v>
      </c>
      <c r="K1793" s="111">
        <v>39562</v>
      </c>
      <c r="L1793" s="111">
        <v>42369</v>
      </c>
      <c r="M1793" s="111">
        <v>43249</v>
      </c>
      <c r="N1793" t="s">
        <v>11802</v>
      </c>
      <c r="O1793" t="s">
        <v>17476</v>
      </c>
      <c r="P1793" t="s">
        <v>17477</v>
      </c>
    </row>
    <row r="1794" spans="1:16" x14ac:dyDescent="0.25">
      <c r="A1794" t="s">
        <v>68</v>
      </c>
      <c r="B1794" s="167" t="s">
        <v>16057</v>
      </c>
      <c r="C1794" s="167" t="s">
        <v>17478</v>
      </c>
      <c r="D1794" t="s">
        <v>12109</v>
      </c>
      <c r="E1794" t="s">
        <v>12074</v>
      </c>
      <c r="F1794" t="s">
        <v>28223</v>
      </c>
      <c r="G1794" s="150">
        <v>0.99319999999999997</v>
      </c>
      <c r="H1794" s="150">
        <v>0.99</v>
      </c>
      <c r="I1794" s="149">
        <v>45.261361491999999</v>
      </c>
      <c r="J1794" s="111">
        <v>40372</v>
      </c>
      <c r="K1794" s="111">
        <v>40372</v>
      </c>
      <c r="L1794" s="111">
        <v>42035</v>
      </c>
      <c r="M1794" s="111">
        <v>43130</v>
      </c>
      <c r="N1794" t="s">
        <v>12111</v>
      </c>
      <c r="O1794" t="s">
        <v>17479</v>
      </c>
      <c r="P1794" t="s">
        <v>17480</v>
      </c>
    </row>
    <row r="1795" spans="1:16" x14ac:dyDescent="0.25">
      <c r="A1795" t="s">
        <v>66</v>
      </c>
      <c r="B1795" s="167" t="s">
        <v>11860</v>
      </c>
      <c r="C1795" s="167" t="s">
        <v>17481</v>
      </c>
      <c r="D1795" t="s">
        <v>12109</v>
      </c>
      <c r="E1795" t="s">
        <v>12074</v>
      </c>
      <c r="F1795" t="s">
        <v>28227</v>
      </c>
      <c r="G1795" s="150">
        <v>0.8044</v>
      </c>
      <c r="H1795" s="150">
        <v>0.8891</v>
      </c>
      <c r="I1795" s="149">
        <v>117.09799957609999</v>
      </c>
      <c r="J1795" s="111">
        <v>39498</v>
      </c>
      <c r="K1795" s="111">
        <v>39498</v>
      </c>
      <c r="L1795" s="111">
        <v>42916</v>
      </c>
      <c r="M1795" s="111">
        <v>43676</v>
      </c>
      <c r="N1795" t="s">
        <v>12111</v>
      </c>
      <c r="O1795" t="s">
        <v>17482</v>
      </c>
      <c r="P1795" t="s">
        <v>17483</v>
      </c>
    </row>
    <row r="1796" spans="1:16" x14ac:dyDescent="0.25">
      <c r="A1796" t="s">
        <v>66</v>
      </c>
      <c r="B1796" s="167" t="s">
        <v>17485</v>
      </c>
      <c r="C1796" s="167" t="s">
        <v>17484</v>
      </c>
      <c r="D1796" t="s">
        <v>12109</v>
      </c>
      <c r="E1796" t="s">
        <v>12074</v>
      </c>
      <c r="F1796" t="s">
        <v>28223</v>
      </c>
      <c r="G1796" s="150">
        <v>0.59860000000000002</v>
      </c>
      <c r="H1796" s="150">
        <v>0.90459999999999996</v>
      </c>
      <c r="I1796" s="149">
        <v>17.0570458503</v>
      </c>
      <c r="J1796" s="111">
        <v>39633</v>
      </c>
      <c r="K1796" s="111">
        <v>39633</v>
      </c>
      <c r="L1796" s="111">
        <v>42368</v>
      </c>
      <c r="M1796" s="111">
        <v>43130</v>
      </c>
      <c r="N1796" t="s">
        <v>12111</v>
      </c>
      <c r="O1796" t="s">
        <v>17486</v>
      </c>
      <c r="P1796" t="s">
        <v>17487</v>
      </c>
    </row>
    <row r="1797" spans="1:16" x14ac:dyDescent="0.25">
      <c r="A1797" t="s">
        <v>66</v>
      </c>
      <c r="B1797" s="167" t="s">
        <v>14149</v>
      </c>
      <c r="C1797" s="167" t="s">
        <v>17488</v>
      </c>
      <c r="D1797" t="s">
        <v>12109</v>
      </c>
      <c r="E1797" t="s">
        <v>12074</v>
      </c>
      <c r="F1797" t="s">
        <v>28225</v>
      </c>
      <c r="G1797" s="150">
        <v>0.72129999999999994</v>
      </c>
      <c r="H1797" s="150">
        <v>0.88260000000000005</v>
      </c>
      <c r="I1797" s="149">
        <v>21.283488109899999</v>
      </c>
      <c r="J1797" s="111">
        <v>39631</v>
      </c>
      <c r="K1797" s="111">
        <v>39631</v>
      </c>
      <c r="L1797" s="111">
        <v>42338</v>
      </c>
      <c r="M1797" s="111">
        <v>43324</v>
      </c>
      <c r="N1797" t="s">
        <v>12111</v>
      </c>
      <c r="O1797" t="s">
        <v>17489</v>
      </c>
      <c r="P1797" t="s">
        <v>17490</v>
      </c>
    </row>
    <row r="1798" spans="1:16" x14ac:dyDescent="0.25">
      <c r="A1798" t="s">
        <v>65</v>
      </c>
      <c r="B1798" s="167" t="s">
        <v>12673</v>
      </c>
      <c r="C1798" s="167" t="s">
        <v>17491</v>
      </c>
      <c r="D1798" t="s">
        <v>12109</v>
      </c>
      <c r="E1798" t="s">
        <v>12074</v>
      </c>
      <c r="F1798" t="s">
        <v>28223</v>
      </c>
      <c r="G1798" s="150">
        <v>0.39090000000000003</v>
      </c>
      <c r="H1798" s="150">
        <v>0.40889999999999999</v>
      </c>
      <c r="I1798" s="149">
        <v>33.275927210799999</v>
      </c>
      <c r="J1798" s="111">
        <v>39506</v>
      </c>
      <c r="K1798" s="111">
        <v>39506</v>
      </c>
      <c r="L1798" s="111">
        <v>42368</v>
      </c>
      <c r="M1798" s="111">
        <v>43130</v>
      </c>
      <c r="N1798" t="s">
        <v>12111</v>
      </c>
      <c r="O1798" t="s">
        <v>17492</v>
      </c>
      <c r="P1798" t="s">
        <v>17493</v>
      </c>
    </row>
    <row r="1799" spans="1:16" x14ac:dyDescent="0.25">
      <c r="A1799" t="s">
        <v>65</v>
      </c>
      <c r="B1799" s="167" t="s">
        <v>17040</v>
      </c>
      <c r="C1799" s="167" t="s">
        <v>17494</v>
      </c>
      <c r="D1799" t="s">
        <v>12109</v>
      </c>
      <c r="E1799" t="s">
        <v>12074</v>
      </c>
      <c r="F1799" t="s">
        <v>28223</v>
      </c>
      <c r="G1799" s="150">
        <v>0.64439999999999997</v>
      </c>
      <c r="H1799" s="150">
        <v>0.65590000000000004</v>
      </c>
      <c r="I1799" s="149">
        <v>112.04732201</v>
      </c>
      <c r="J1799" s="111">
        <v>39442</v>
      </c>
      <c r="K1799" s="111">
        <v>39442</v>
      </c>
      <c r="L1799" s="111">
        <v>43464</v>
      </c>
      <c r="M1799" s="111">
        <v>43464</v>
      </c>
      <c r="N1799" t="s">
        <v>12111</v>
      </c>
      <c r="O1799" t="s">
        <v>17495</v>
      </c>
      <c r="P1799" t="s">
        <v>17496</v>
      </c>
    </row>
    <row r="1800" spans="1:16" x14ac:dyDescent="0.25">
      <c r="A1800" t="s">
        <v>65</v>
      </c>
      <c r="B1800" s="167" t="s">
        <v>13745</v>
      </c>
      <c r="C1800" s="167" t="s">
        <v>17497</v>
      </c>
      <c r="D1800" t="s">
        <v>12109</v>
      </c>
      <c r="E1800" t="s">
        <v>12074</v>
      </c>
      <c r="F1800" t="s">
        <v>28223</v>
      </c>
      <c r="G1800" s="150">
        <v>0.4078</v>
      </c>
      <c r="H1800" s="150">
        <v>0.4451</v>
      </c>
      <c r="I1800" s="149">
        <v>23.940425060799999</v>
      </c>
      <c r="J1800" s="111">
        <v>39506</v>
      </c>
      <c r="K1800" s="111">
        <v>39506</v>
      </c>
      <c r="L1800" s="111">
        <v>42368</v>
      </c>
      <c r="M1800" s="111">
        <v>43111</v>
      </c>
      <c r="N1800" t="s">
        <v>12111</v>
      </c>
      <c r="O1800" t="s">
        <v>17498</v>
      </c>
      <c r="P1800" t="s">
        <v>17499</v>
      </c>
    </row>
    <row r="1801" spans="1:16" ht="30" x14ac:dyDescent="0.25">
      <c r="A1801" t="s">
        <v>63</v>
      </c>
      <c r="B1801" s="167" t="s">
        <v>15964</v>
      </c>
      <c r="C1801" s="167" t="s">
        <v>17500</v>
      </c>
      <c r="D1801" t="s">
        <v>12109</v>
      </c>
      <c r="E1801" t="s">
        <v>12074</v>
      </c>
      <c r="F1801" t="s">
        <v>28227</v>
      </c>
      <c r="G1801" s="150">
        <v>0.626</v>
      </c>
      <c r="H1801" s="150">
        <v>0.92799999999999994</v>
      </c>
      <c r="I1801" s="149">
        <v>37.711466999999999</v>
      </c>
      <c r="J1801" s="111">
        <v>39574</v>
      </c>
      <c r="K1801" s="111">
        <v>39574</v>
      </c>
      <c r="L1801" s="111">
        <v>42766</v>
      </c>
      <c r="M1801" s="111">
        <v>43159</v>
      </c>
      <c r="N1801" t="s">
        <v>12111</v>
      </c>
      <c r="O1801" t="s">
        <v>17501</v>
      </c>
      <c r="P1801" t="s">
        <v>17502</v>
      </c>
    </row>
    <row r="1802" spans="1:16" x14ac:dyDescent="0.25">
      <c r="A1802" t="s">
        <v>63</v>
      </c>
      <c r="B1802" s="167" t="s">
        <v>15964</v>
      </c>
      <c r="C1802" s="167" t="s">
        <v>17503</v>
      </c>
      <c r="D1802" t="s">
        <v>12109</v>
      </c>
      <c r="E1802" t="s">
        <v>12074</v>
      </c>
      <c r="F1802" t="s">
        <v>28226</v>
      </c>
      <c r="G1802" s="150">
        <v>0.45</v>
      </c>
      <c r="H1802" s="150">
        <v>0.52090000000000003</v>
      </c>
      <c r="I1802" s="149">
        <v>36.303471064</v>
      </c>
      <c r="J1802" s="111">
        <v>39612</v>
      </c>
      <c r="K1802" s="111">
        <v>39612</v>
      </c>
      <c r="L1802" s="111">
        <v>42551</v>
      </c>
      <c r="M1802" s="111">
        <v>43264</v>
      </c>
      <c r="N1802" t="s">
        <v>12111</v>
      </c>
      <c r="O1802" t="s">
        <v>17504</v>
      </c>
      <c r="P1802" t="s">
        <v>17505</v>
      </c>
    </row>
    <row r="1803" spans="1:16" x14ac:dyDescent="0.25">
      <c r="A1803" t="s">
        <v>63</v>
      </c>
      <c r="B1803" s="167" t="s">
        <v>15964</v>
      </c>
      <c r="C1803" s="167" t="s">
        <v>17506</v>
      </c>
      <c r="D1803" t="s">
        <v>12109</v>
      </c>
      <c r="E1803" t="s">
        <v>12074</v>
      </c>
      <c r="F1803" t="s">
        <v>28226</v>
      </c>
      <c r="G1803" s="150">
        <v>0.2102</v>
      </c>
      <c r="H1803" s="150">
        <v>0.35109999999999997</v>
      </c>
      <c r="I1803" s="149">
        <v>22.653080859999999</v>
      </c>
      <c r="J1803" s="111">
        <v>39605</v>
      </c>
      <c r="K1803" s="111">
        <v>39605</v>
      </c>
      <c r="L1803" s="111">
        <v>42551</v>
      </c>
      <c r="M1803" s="111">
        <v>43464</v>
      </c>
      <c r="N1803" t="s">
        <v>12111</v>
      </c>
      <c r="O1803" t="s">
        <v>17507</v>
      </c>
      <c r="P1803" t="s">
        <v>17508</v>
      </c>
    </row>
    <row r="1804" spans="1:16" x14ac:dyDescent="0.25">
      <c r="A1804" t="s">
        <v>62</v>
      </c>
      <c r="B1804" s="167" t="s">
        <v>15469</v>
      </c>
      <c r="C1804" s="167" t="s">
        <v>17509</v>
      </c>
      <c r="D1804" t="s">
        <v>12109</v>
      </c>
      <c r="E1804" t="s">
        <v>12074</v>
      </c>
      <c r="F1804" t="s">
        <v>1954</v>
      </c>
      <c r="G1804" s="150">
        <v>0.40240000000000004</v>
      </c>
      <c r="H1804" s="150">
        <v>0.52439999999999998</v>
      </c>
      <c r="I1804" s="149">
        <v>10.2890470912</v>
      </c>
      <c r="J1804" s="111">
        <v>39148</v>
      </c>
      <c r="K1804" s="111">
        <v>39148</v>
      </c>
      <c r="L1804" s="111">
        <v>42185</v>
      </c>
      <c r="M1804" s="111">
        <v>43129</v>
      </c>
      <c r="N1804" t="s">
        <v>12111</v>
      </c>
      <c r="O1804" t="s">
        <v>17510</v>
      </c>
      <c r="P1804" t="s">
        <v>17511</v>
      </c>
    </row>
    <row r="1805" spans="1:16" x14ac:dyDescent="0.25">
      <c r="A1805" t="s">
        <v>62</v>
      </c>
      <c r="B1805" s="167" t="s">
        <v>15469</v>
      </c>
      <c r="C1805" s="167" t="s">
        <v>17512</v>
      </c>
      <c r="D1805" t="s">
        <v>12109</v>
      </c>
      <c r="E1805" t="s">
        <v>12074</v>
      </c>
      <c r="F1805" t="s">
        <v>28226</v>
      </c>
      <c r="G1805" s="150">
        <v>0.26219999999999999</v>
      </c>
      <c r="H1805" s="150">
        <v>0.82379999999999998</v>
      </c>
      <c r="I1805" s="149">
        <v>13.11736</v>
      </c>
      <c r="J1805" s="111">
        <v>39609</v>
      </c>
      <c r="K1805" s="111">
        <v>39609</v>
      </c>
      <c r="L1805" s="111">
        <v>42368</v>
      </c>
      <c r="M1805" s="111">
        <v>43129</v>
      </c>
      <c r="N1805" t="s">
        <v>11802</v>
      </c>
      <c r="O1805" t="s">
        <v>17513</v>
      </c>
      <c r="P1805" t="s">
        <v>17514</v>
      </c>
    </row>
    <row r="1806" spans="1:16" x14ac:dyDescent="0.25">
      <c r="A1806" t="s">
        <v>61</v>
      </c>
      <c r="B1806" s="167" t="s">
        <v>11816</v>
      </c>
      <c r="C1806" s="167" t="s">
        <v>17515</v>
      </c>
      <c r="D1806" t="s">
        <v>12109</v>
      </c>
      <c r="E1806" t="s">
        <v>12074</v>
      </c>
      <c r="F1806" t="s">
        <v>28223</v>
      </c>
      <c r="G1806" s="150">
        <v>0.63479999999999992</v>
      </c>
      <c r="H1806" s="150">
        <v>0.90370000000000006</v>
      </c>
      <c r="I1806" s="149">
        <v>25.708938369999998</v>
      </c>
      <c r="J1806" s="111">
        <v>39762</v>
      </c>
      <c r="K1806" s="111">
        <v>39762</v>
      </c>
      <c r="L1806" s="111">
        <v>42065</v>
      </c>
      <c r="M1806" s="111">
        <v>43129</v>
      </c>
      <c r="N1806" t="s">
        <v>12111</v>
      </c>
      <c r="O1806" t="s">
        <v>17516</v>
      </c>
      <c r="P1806" t="s">
        <v>17517</v>
      </c>
    </row>
    <row r="1807" spans="1:16" x14ac:dyDescent="0.25">
      <c r="A1807" t="s">
        <v>61</v>
      </c>
      <c r="B1807" s="167" t="s">
        <v>12485</v>
      </c>
      <c r="C1807" s="167" t="s">
        <v>16698</v>
      </c>
      <c r="D1807" t="s">
        <v>12109</v>
      </c>
      <c r="E1807" t="s">
        <v>12074</v>
      </c>
      <c r="F1807" t="s">
        <v>28223</v>
      </c>
      <c r="G1807" s="150">
        <v>0.91060000000000008</v>
      </c>
      <c r="H1807" s="150">
        <v>0.99010000000000009</v>
      </c>
      <c r="I1807" s="149">
        <v>109.98010754000001</v>
      </c>
      <c r="J1807" s="111">
        <v>39546</v>
      </c>
      <c r="K1807" s="111">
        <v>39546</v>
      </c>
      <c r="L1807" s="111">
        <v>42185</v>
      </c>
      <c r="M1807" s="111">
        <v>43264</v>
      </c>
      <c r="N1807" t="s">
        <v>12111</v>
      </c>
      <c r="O1807" t="s">
        <v>17518</v>
      </c>
      <c r="P1807" t="s">
        <v>17519</v>
      </c>
    </row>
    <row r="1808" spans="1:16" x14ac:dyDescent="0.25">
      <c r="A1808" t="s">
        <v>61</v>
      </c>
      <c r="B1808" s="167" t="s">
        <v>12485</v>
      </c>
      <c r="C1808" s="167" t="s">
        <v>16701</v>
      </c>
      <c r="D1808" t="s">
        <v>12109</v>
      </c>
      <c r="E1808" t="s">
        <v>12074</v>
      </c>
      <c r="F1808" t="s">
        <v>28223</v>
      </c>
      <c r="G1808" s="150">
        <v>0.79730000000000001</v>
      </c>
      <c r="H1808" s="150">
        <v>0.98450000000000004</v>
      </c>
      <c r="I1808" s="149">
        <v>790.47424615030013</v>
      </c>
      <c r="J1808" s="111">
        <v>39540</v>
      </c>
      <c r="K1808" s="111">
        <v>39540</v>
      </c>
      <c r="L1808" s="111">
        <v>42291</v>
      </c>
      <c r="M1808" s="111">
        <v>43129</v>
      </c>
      <c r="N1808" t="s">
        <v>11802</v>
      </c>
      <c r="O1808" t="s">
        <v>17520</v>
      </c>
      <c r="P1808" t="s">
        <v>17521</v>
      </c>
    </row>
    <row r="1809" spans="1:16" x14ac:dyDescent="0.25">
      <c r="A1809" t="s">
        <v>61</v>
      </c>
      <c r="B1809" s="167" t="s">
        <v>16562</v>
      </c>
      <c r="C1809" s="167" t="s">
        <v>17522</v>
      </c>
      <c r="D1809" t="s">
        <v>12109</v>
      </c>
      <c r="E1809" t="s">
        <v>12074</v>
      </c>
      <c r="F1809" t="s">
        <v>28227</v>
      </c>
      <c r="G1809" s="150">
        <v>0.20559999999999998</v>
      </c>
      <c r="H1809" s="150">
        <v>0.253</v>
      </c>
      <c r="I1809" s="149">
        <v>10.1119723292</v>
      </c>
      <c r="J1809" s="111">
        <v>40443</v>
      </c>
      <c r="K1809" s="111">
        <v>40443</v>
      </c>
      <c r="L1809" s="111">
        <v>42094</v>
      </c>
      <c r="M1809" s="111">
        <v>43129</v>
      </c>
      <c r="N1809" t="s">
        <v>12111</v>
      </c>
      <c r="O1809" t="s">
        <v>17523</v>
      </c>
      <c r="P1809" t="s">
        <v>17524</v>
      </c>
    </row>
    <row r="1810" spans="1:16" x14ac:dyDescent="0.25">
      <c r="A1810" t="s">
        <v>61</v>
      </c>
      <c r="B1810" s="167" t="s">
        <v>12485</v>
      </c>
      <c r="C1810" s="167" t="s">
        <v>17525</v>
      </c>
      <c r="D1810" t="s">
        <v>12109</v>
      </c>
      <c r="E1810" t="s">
        <v>12074</v>
      </c>
      <c r="F1810" t="s">
        <v>28228</v>
      </c>
      <c r="G1810" s="150">
        <v>0.441</v>
      </c>
      <c r="H1810" s="150">
        <v>0.97920000000000007</v>
      </c>
      <c r="I1810" s="149">
        <v>156.7794418263</v>
      </c>
      <c r="J1810" s="111">
        <v>39541</v>
      </c>
      <c r="K1810" s="111">
        <v>39541</v>
      </c>
      <c r="L1810" s="111">
        <v>42734</v>
      </c>
      <c r="M1810" s="111">
        <v>43129</v>
      </c>
      <c r="N1810" t="s">
        <v>11802</v>
      </c>
      <c r="O1810" t="s">
        <v>17526</v>
      </c>
      <c r="P1810" t="s">
        <v>17527</v>
      </c>
    </row>
    <row r="1811" spans="1:16" x14ac:dyDescent="0.25">
      <c r="A1811" t="s">
        <v>61</v>
      </c>
      <c r="B1811" s="167" t="s">
        <v>16562</v>
      </c>
      <c r="C1811" s="167" t="s">
        <v>17528</v>
      </c>
      <c r="D1811" t="s">
        <v>12109</v>
      </c>
      <c r="E1811" t="s">
        <v>12074</v>
      </c>
      <c r="F1811" t="s">
        <v>28226</v>
      </c>
      <c r="G1811" s="150">
        <v>0.44619999999999999</v>
      </c>
      <c r="H1811" s="150">
        <v>0.46899999999999997</v>
      </c>
      <c r="I1811" s="149">
        <v>66.602061746000004</v>
      </c>
      <c r="J1811" s="111">
        <v>39834</v>
      </c>
      <c r="K1811" s="111">
        <v>39834</v>
      </c>
      <c r="L1811" s="111">
        <v>42246</v>
      </c>
      <c r="M1811" s="111">
        <v>43281</v>
      </c>
      <c r="N1811" t="s">
        <v>12111</v>
      </c>
      <c r="O1811" t="s">
        <v>17529</v>
      </c>
      <c r="P1811" t="s">
        <v>17530</v>
      </c>
    </row>
    <row r="1812" spans="1:16" x14ac:dyDescent="0.25">
      <c r="A1812" t="s">
        <v>61</v>
      </c>
      <c r="B1812" s="167" t="s">
        <v>12485</v>
      </c>
      <c r="C1812" s="167" t="s">
        <v>17531</v>
      </c>
      <c r="D1812" t="s">
        <v>12109</v>
      </c>
      <c r="E1812" t="s">
        <v>12074</v>
      </c>
      <c r="F1812" t="s">
        <v>28223</v>
      </c>
      <c r="G1812" s="150">
        <v>0.76629999999999998</v>
      </c>
      <c r="H1812" s="150">
        <v>0.99010000000000009</v>
      </c>
      <c r="I1812" s="149">
        <v>122.02319117</v>
      </c>
      <c r="J1812" s="111">
        <v>39286</v>
      </c>
      <c r="K1812" s="111">
        <v>39286</v>
      </c>
      <c r="L1812" s="111">
        <v>42687</v>
      </c>
      <c r="M1812" s="111">
        <v>43129</v>
      </c>
      <c r="N1812" t="s">
        <v>11802</v>
      </c>
      <c r="O1812" t="s">
        <v>17532</v>
      </c>
      <c r="P1812" t="s">
        <v>17533</v>
      </c>
    </row>
    <row r="1813" spans="1:16" x14ac:dyDescent="0.25">
      <c r="A1813" t="s">
        <v>48</v>
      </c>
      <c r="B1813" s="167" t="s">
        <v>13441</v>
      </c>
      <c r="C1813" s="167" t="s">
        <v>17534</v>
      </c>
      <c r="D1813" t="s">
        <v>12378</v>
      </c>
      <c r="E1813" t="s">
        <v>12379</v>
      </c>
      <c r="F1813" t="s">
        <v>28224</v>
      </c>
      <c r="G1813" s="150">
        <v>0.91269999999999996</v>
      </c>
      <c r="H1813" s="150">
        <v>0.97</v>
      </c>
      <c r="I1813" s="149">
        <v>0.48453700999999999</v>
      </c>
      <c r="J1813" s="111">
        <v>40850</v>
      </c>
      <c r="K1813" s="111">
        <v>40850</v>
      </c>
      <c r="L1813" s="111">
        <v>41528</v>
      </c>
      <c r="M1813" s="111">
        <v>43131</v>
      </c>
      <c r="N1813" t="s">
        <v>12111</v>
      </c>
      <c r="O1813" t="s">
        <v>17535</v>
      </c>
      <c r="P1813" t="s">
        <v>17536</v>
      </c>
    </row>
    <row r="1814" spans="1:16" x14ac:dyDescent="0.25">
      <c r="A1814" t="s">
        <v>59</v>
      </c>
      <c r="B1814" s="167" t="s">
        <v>14555</v>
      </c>
      <c r="C1814" s="167" t="s">
        <v>17537</v>
      </c>
      <c r="D1814" t="s">
        <v>12109</v>
      </c>
      <c r="E1814" t="s">
        <v>12074</v>
      </c>
      <c r="F1814" t="s">
        <v>28226</v>
      </c>
      <c r="G1814" s="150">
        <v>0.95400000000000007</v>
      </c>
      <c r="H1814" s="150">
        <v>0.9899</v>
      </c>
      <c r="I1814" s="149">
        <v>16.077707570000001</v>
      </c>
      <c r="J1814" s="111">
        <v>39596</v>
      </c>
      <c r="K1814" s="111">
        <v>39596</v>
      </c>
      <c r="L1814" s="111">
        <v>42063</v>
      </c>
      <c r="M1814" s="111">
        <v>43156</v>
      </c>
      <c r="N1814" t="s">
        <v>11802</v>
      </c>
      <c r="O1814" t="s">
        <v>17538</v>
      </c>
      <c r="P1814" t="s">
        <v>17539</v>
      </c>
    </row>
    <row r="1815" spans="1:16" x14ac:dyDescent="0.25">
      <c r="A1815" t="s">
        <v>58</v>
      </c>
      <c r="B1815" s="167" t="s">
        <v>12309</v>
      </c>
      <c r="C1815" s="167" t="s">
        <v>17540</v>
      </c>
      <c r="D1815" t="s">
        <v>12109</v>
      </c>
      <c r="E1815" t="s">
        <v>12074</v>
      </c>
      <c r="F1815" t="s">
        <v>28224</v>
      </c>
      <c r="G1815" s="150">
        <v>0.41460000000000002</v>
      </c>
      <c r="H1815" s="150">
        <v>0.55600000000000005</v>
      </c>
      <c r="I1815" s="149">
        <v>30.039333529499999</v>
      </c>
      <c r="J1815" s="111">
        <v>37168</v>
      </c>
      <c r="K1815" s="111">
        <v>37168</v>
      </c>
      <c r="L1815" s="111">
        <v>42490</v>
      </c>
      <c r="M1815" s="111">
        <v>43111</v>
      </c>
      <c r="N1815" t="s">
        <v>11802</v>
      </c>
      <c r="O1815" t="s">
        <v>17541</v>
      </c>
      <c r="P1815" t="s">
        <v>17542</v>
      </c>
    </row>
    <row r="1816" spans="1:16" ht="30" x14ac:dyDescent="0.25">
      <c r="A1816" t="s">
        <v>58</v>
      </c>
      <c r="B1816" s="167" t="s">
        <v>12309</v>
      </c>
      <c r="C1816" s="167" t="s">
        <v>17543</v>
      </c>
      <c r="D1816" t="s">
        <v>12109</v>
      </c>
      <c r="E1816" t="s">
        <v>12074</v>
      </c>
      <c r="F1816" t="s">
        <v>28223</v>
      </c>
      <c r="G1816" s="150">
        <v>0.97680000000000011</v>
      </c>
      <c r="H1816" s="150">
        <v>0.99010000000000009</v>
      </c>
      <c r="I1816" s="149">
        <v>48.769582010000001</v>
      </c>
      <c r="J1816" s="111">
        <v>39556</v>
      </c>
      <c r="K1816" s="111">
        <v>39556</v>
      </c>
      <c r="L1816" s="111">
        <v>42734</v>
      </c>
      <c r="M1816" s="111">
        <v>43130</v>
      </c>
      <c r="N1816" t="s">
        <v>12111</v>
      </c>
      <c r="O1816" t="s">
        <v>17544</v>
      </c>
      <c r="P1816" t="s">
        <v>17545</v>
      </c>
    </row>
    <row r="1817" spans="1:16" x14ac:dyDescent="0.25">
      <c r="A1817" t="s">
        <v>58</v>
      </c>
      <c r="B1817" s="167" t="s">
        <v>12309</v>
      </c>
      <c r="C1817" s="167" t="s">
        <v>17546</v>
      </c>
      <c r="D1817" t="s">
        <v>12109</v>
      </c>
      <c r="E1817" t="s">
        <v>12074</v>
      </c>
      <c r="F1817" t="s">
        <v>28223</v>
      </c>
      <c r="G1817" s="150">
        <v>0.43619999999999998</v>
      </c>
      <c r="H1817" s="150">
        <v>0.44350000000000001</v>
      </c>
      <c r="I1817" s="149">
        <v>27.896654869999999</v>
      </c>
      <c r="J1817" s="111">
        <v>39874</v>
      </c>
      <c r="K1817" s="111">
        <v>39874</v>
      </c>
      <c r="L1817" s="111">
        <v>42735</v>
      </c>
      <c r="M1817" s="111">
        <v>43265</v>
      </c>
      <c r="N1817" t="s">
        <v>11802</v>
      </c>
      <c r="O1817" t="s">
        <v>17547</v>
      </c>
      <c r="P1817" t="s">
        <v>17548</v>
      </c>
    </row>
    <row r="1818" spans="1:16" x14ac:dyDescent="0.25">
      <c r="A1818" t="s">
        <v>68</v>
      </c>
      <c r="B1818" s="167" t="s">
        <v>17462</v>
      </c>
      <c r="C1818" s="167" t="s">
        <v>17549</v>
      </c>
      <c r="D1818" t="s">
        <v>12378</v>
      </c>
      <c r="E1818" t="s">
        <v>12379</v>
      </c>
      <c r="F1818" t="s">
        <v>28223</v>
      </c>
      <c r="G1818" s="150">
        <v>0.83090000000000008</v>
      </c>
      <c r="H1818" s="150">
        <v>0.78</v>
      </c>
      <c r="I1818" s="149">
        <v>0.48716201999999997</v>
      </c>
      <c r="J1818" s="111">
        <v>41136</v>
      </c>
      <c r="K1818" s="111">
        <v>41162</v>
      </c>
      <c r="L1818" s="111">
        <v>41525</v>
      </c>
      <c r="M1818" s="111">
        <v>43168</v>
      </c>
      <c r="N1818" t="s">
        <v>12111</v>
      </c>
      <c r="O1818" t="s">
        <v>17550</v>
      </c>
      <c r="P1818" t="s">
        <v>17551</v>
      </c>
    </row>
    <row r="1819" spans="1:16" x14ac:dyDescent="0.25">
      <c r="A1819" t="s">
        <v>58</v>
      </c>
      <c r="B1819" s="167" t="s">
        <v>14888</v>
      </c>
      <c r="C1819" s="167" t="s">
        <v>17552</v>
      </c>
      <c r="D1819" t="s">
        <v>12109</v>
      </c>
      <c r="E1819" t="s">
        <v>12074</v>
      </c>
      <c r="F1819" t="s">
        <v>28223</v>
      </c>
      <c r="G1819" s="150">
        <v>0.754</v>
      </c>
      <c r="H1819" s="150">
        <v>0.81290000000000007</v>
      </c>
      <c r="I1819" s="149">
        <v>23.580650529500009</v>
      </c>
      <c r="J1819" s="111">
        <v>39566</v>
      </c>
      <c r="K1819" s="111">
        <v>39566</v>
      </c>
      <c r="L1819" s="111">
        <v>42425</v>
      </c>
      <c r="M1819" s="111">
        <v>43254</v>
      </c>
      <c r="N1819" t="s">
        <v>11802</v>
      </c>
      <c r="O1819" t="s">
        <v>17553</v>
      </c>
      <c r="P1819" t="s">
        <v>17554</v>
      </c>
    </row>
    <row r="1820" spans="1:16" x14ac:dyDescent="0.25">
      <c r="A1820" t="s">
        <v>58</v>
      </c>
      <c r="B1820" s="167" t="s">
        <v>12020</v>
      </c>
      <c r="C1820" s="167" t="s">
        <v>17555</v>
      </c>
      <c r="D1820" t="s">
        <v>12109</v>
      </c>
      <c r="E1820" t="s">
        <v>12074</v>
      </c>
      <c r="F1820" t="s">
        <v>28223</v>
      </c>
      <c r="G1820" s="150">
        <v>0.18640000000000001</v>
      </c>
      <c r="H1820" s="150">
        <v>0.37609999999999999</v>
      </c>
      <c r="I1820" s="149">
        <v>25.060231563999999</v>
      </c>
      <c r="J1820" s="111">
        <v>40148</v>
      </c>
      <c r="K1820" s="111">
        <v>40148</v>
      </c>
      <c r="L1820" s="111">
        <v>42338</v>
      </c>
      <c r="M1820" s="111">
        <v>43130</v>
      </c>
      <c r="N1820" t="s">
        <v>11802</v>
      </c>
      <c r="O1820" t="s">
        <v>17556</v>
      </c>
      <c r="P1820" t="s">
        <v>17557</v>
      </c>
    </row>
    <row r="1821" spans="1:16" ht="30" x14ac:dyDescent="0.25">
      <c r="A1821" t="s">
        <v>58</v>
      </c>
      <c r="B1821" s="167" t="s">
        <v>14888</v>
      </c>
      <c r="C1821" s="167" t="s">
        <v>17558</v>
      </c>
      <c r="D1821" t="s">
        <v>12109</v>
      </c>
      <c r="E1821" t="s">
        <v>12074</v>
      </c>
      <c r="F1821" t="s">
        <v>28224</v>
      </c>
      <c r="G1821" s="150">
        <v>0.68659999999999999</v>
      </c>
      <c r="H1821" s="150">
        <v>0.73140000000000005</v>
      </c>
      <c r="I1821" s="149">
        <v>27.586281719999999</v>
      </c>
      <c r="J1821" s="111">
        <v>39631</v>
      </c>
      <c r="K1821" s="111">
        <v>39631</v>
      </c>
      <c r="L1821" s="111">
        <v>42369</v>
      </c>
      <c r="M1821" s="111">
        <v>43265</v>
      </c>
      <c r="N1821" t="s">
        <v>11802</v>
      </c>
      <c r="O1821" t="s">
        <v>17559</v>
      </c>
      <c r="P1821" t="s">
        <v>17560</v>
      </c>
    </row>
    <row r="1822" spans="1:16" x14ac:dyDescent="0.25">
      <c r="A1822" t="s">
        <v>56</v>
      </c>
      <c r="B1822" s="167" t="s">
        <v>14574</v>
      </c>
      <c r="C1822" s="167" t="s">
        <v>17561</v>
      </c>
      <c r="D1822" t="s">
        <v>12109</v>
      </c>
      <c r="E1822" t="s">
        <v>12074</v>
      </c>
      <c r="F1822" t="s">
        <v>28223</v>
      </c>
      <c r="G1822" s="150">
        <v>0.40409999999999996</v>
      </c>
      <c r="H1822" s="150">
        <v>0.86439999999999995</v>
      </c>
      <c r="I1822" s="149">
        <v>25.9302071639</v>
      </c>
      <c r="J1822" s="111">
        <v>39617</v>
      </c>
      <c r="K1822" s="111">
        <v>39617</v>
      </c>
      <c r="L1822" s="111">
        <v>42369</v>
      </c>
      <c r="M1822" s="111">
        <v>43130</v>
      </c>
      <c r="N1822" t="s">
        <v>12111</v>
      </c>
      <c r="O1822" t="s">
        <v>17562</v>
      </c>
      <c r="P1822" t="s">
        <v>17563</v>
      </c>
    </row>
    <row r="1823" spans="1:16" x14ac:dyDescent="0.25">
      <c r="A1823" t="s">
        <v>56</v>
      </c>
      <c r="B1823" s="167" t="s">
        <v>14574</v>
      </c>
      <c r="C1823" s="167" t="s">
        <v>17564</v>
      </c>
      <c r="D1823" t="s">
        <v>12109</v>
      </c>
      <c r="E1823" t="s">
        <v>12074</v>
      </c>
      <c r="F1823" t="s">
        <v>28223</v>
      </c>
      <c r="G1823" s="150">
        <v>0.83169999999999999</v>
      </c>
      <c r="H1823" s="150">
        <v>0.99</v>
      </c>
      <c r="I1823" s="149">
        <v>30.679708949799998</v>
      </c>
      <c r="J1823" s="111">
        <v>39589</v>
      </c>
      <c r="K1823" s="111">
        <v>39589</v>
      </c>
      <c r="L1823" s="111">
        <v>42478</v>
      </c>
      <c r="M1823" s="111">
        <v>43129</v>
      </c>
      <c r="N1823" t="s">
        <v>11802</v>
      </c>
      <c r="O1823" t="s">
        <v>17565</v>
      </c>
      <c r="P1823" t="s">
        <v>17566</v>
      </c>
    </row>
    <row r="1824" spans="1:16" x14ac:dyDescent="0.25">
      <c r="A1824" t="s">
        <v>56</v>
      </c>
      <c r="B1824" s="167" t="s">
        <v>14574</v>
      </c>
      <c r="C1824" s="167" t="s">
        <v>17567</v>
      </c>
      <c r="D1824" t="s">
        <v>12109</v>
      </c>
      <c r="E1824" t="s">
        <v>12074</v>
      </c>
      <c r="F1824" t="s">
        <v>28223</v>
      </c>
      <c r="G1824" s="150">
        <v>8.6899999999999991E-2</v>
      </c>
      <c r="H1824" s="150">
        <v>0.43530000000000002</v>
      </c>
      <c r="I1824" s="149">
        <v>68.9573820058</v>
      </c>
      <c r="J1824" s="111">
        <v>39630</v>
      </c>
      <c r="K1824" s="111">
        <v>39630</v>
      </c>
      <c r="L1824" s="111">
        <v>42369</v>
      </c>
      <c r="M1824" s="111">
        <v>43465</v>
      </c>
      <c r="N1824" t="s">
        <v>12111</v>
      </c>
      <c r="O1824" t="s">
        <v>17568</v>
      </c>
      <c r="P1824" t="s">
        <v>17569</v>
      </c>
    </row>
    <row r="1825" spans="1:16" x14ac:dyDescent="0.25">
      <c r="A1825" t="s">
        <v>56</v>
      </c>
      <c r="B1825" s="167" t="s">
        <v>14574</v>
      </c>
      <c r="C1825" s="167" t="s">
        <v>17570</v>
      </c>
      <c r="D1825" t="s">
        <v>12109</v>
      </c>
      <c r="E1825" t="s">
        <v>12074</v>
      </c>
      <c r="F1825" t="s">
        <v>28227</v>
      </c>
      <c r="G1825" s="150">
        <v>0.51500000000000001</v>
      </c>
      <c r="H1825" s="150">
        <v>0.64800000000000002</v>
      </c>
      <c r="I1825" s="149">
        <v>19.745497072500001</v>
      </c>
      <c r="J1825" s="111">
        <v>39629</v>
      </c>
      <c r="K1825" s="111">
        <v>39629</v>
      </c>
      <c r="L1825" s="111">
        <v>42216</v>
      </c>
      <c r="M1825" s="111">
        <v>43265</v>
      </c>
      <c r="N1825" t="s">
        <v>11802</v>
      </c>
      <c r="O1825" t="s">
        <v>17571</v>
      </c>
      <c r="P1825" t="s">
        <v>17572</v>
      </c>
    </row>
    <row r="1826" spans="1:16" x14ac:dyDescent="0.25">
      <c r="A1826" t="s">
        <v>56</v>
      </c>
      <c r="B1826" s="167" t="s">
        <v>14574</v>
      </c>
      <c r="C1826" s="167" t="s">
        <v>17573</v>
      </c>
      <c r="D1826" t="s">
        <v>12109</v>
      </c>
      <c r="E1826" t="s">
        <v>12074</v>
      </c>
      <c r="F1826" t="s">
        <v>28223</v>
      </c>
      <c r="G1826" s="150">
        <v>0.30730000000000002</v>
      </c>
      <c r="H1826" s="150">
        <v>0.33939999999999998</v>
      </c>
      <c r="I1826" s="149">
        <v>27.134937686299999</v>
      </c>
      <c r="J1826" s="111">
        <v>39568</v>
      </c>
      <c r="K1826" s="111">
        <v>39568</v>
      </c>
      <c r="L1826" s="111">
        <v>42704</v>
      </c>
      <c r="M1826" s="111">
        <v>43129</v>
      </c>
      <c r="N1826" t="s">
        <v>11802</v>
      </c>
      <c r="O1826" t="s">
        <v>17574</v>
      </c>
      <c r="P1826" t="s">
        <v>17575</v>
      </c>
    </row>
    <row r="1827" spans="1:16" x14ac:dyDescent="0.25">
      <c r="A1827" t="s">
        <v>56</v>
      </c>
      <c r="B1827" s="167" t="s">
        <v>14574</v>
      </c>
      <c r="C1827" s="167" t="s">
        <v>17576</v>
      </c>
      <c r="D1827" t="s">
        <v>12109</v>
      </c>
      <c r="E1827" t="s">
        <v>12074</v>
      </c>
      <c r="F1827" t="s">
        <v>28222</v>
      </c>
      <c r="G1827" s="150">
        <v>0.43930000000000002</v>
      </c>
      <c r="H1827" s="150">
        <v>0.44040000000000001</v>
      </c>
      <c r="I1827" s="149">
        <v>24.470461592700001</v>
      </c>
      <c r="J1827" s="111">
        <v>39629</v>
      </c>
      <c r="K1827" s="111">
        <v>39629</v>
      </c>
      <c r="L1827" s="111">
        <v>42551</v>
      </c>
      <c r="M1827" s="111">
        <v>43220</v>
      </c>
      <c r="N1827" t="s">
        <v>11802</v>
      </c>
      <c r="O1827" t="s">
        <v>17577</v>
      </c>
      <c r="P1827" t="s">
        <v>17578</v>
      </c>
    </row>
    <row r="1828" spans="1:16" x14ac:dyDescent="0.25">
      <c r="A1828" t="s">
        <v>54</v>
      </c>
      <c r="B1828" s="167" t="s">
        <v>12751</v>
      </c>
      <c r="C1828" s="167" t="s">
        <v>17579</v>
      </c>
      <c r="D1828" t="s">
        <v>12109</v>
      </c>
      <c r="E1828" t="s">
        <v>12074</v>
      </c>
      <c r="F1828" t="s">
        <v>28224</v>
      </c>
      <c r="G1828" s="150">
        <v>0.92849999999999999</v>
      </c>
      <c r="H1828" s="150">
        <v>0.95250000000000001</v>
      </c>
      <c r="I1828" s="149">
        <v>24.219626428600002</v>
      </c>
      <c r="J1828" s="111">
        <v>39513</v>
      </c>
      <c r="K1828" s="111">
        <v>39513</v>
      </c>
      <c r="L1828" s="111">
        <v>42185</v>
      </c>
      <c r="M1828" s="111">
        <v>43129</v>
      </c>
      <c r="N1828" t="s">
        <v>12111</v>
      </c>
      <c r="O1828" t="s">
        <v>17580</v>
      </c>
      <c r="P1828" t="s">
        <v>17581</v>
      </c>
    </row>
    <row r="1829" spans="1:16" x14ac:dyDescent="0.25">
      <c r="A1829" t="s">
        <v>53</v>
      </c>
      <c r="B1829" s="167" t="s">
        <v>17582</v>
      </c>
      <c r="C1829" s="167" t="s">
        <v>16786</v>
      </c>
      <c r="D1829" t="s">
        <v>12109</v>
      </c>
      <c r="E1829" t="s">
        <v>12074</v>
      </c>
      <c r="F1829" t="s">
        <v>1954</v>
      </c>
      <c r="G1829" s="150">
        <v>0.66890000000000005</v>
      </c>
      <c r="H1829" s="150">
        <v>0.74769999999999992</v>
      </c>
      <c r="I1829" s="149">
        <v>40.073885444200002</v>
      </c>
      <c r="J1829" s="111">
        <v>39555</v>
      </c>
      <c r="K1829" s="111">
        <v>39555</v>
      </c>
      <c r="L1829" s="111">
        <v>42734</v>
      </c>
      <c r="M1829" s="111">
        <v>43129</v>
      </c>
      <c r="N1829" t="s">
        <v>12111</v>
      </c>
      <c r="O1829" t="s">
        <v>17583</v>
      </c>
      <c r="P1829" t="s">
        <v>17584</v>
      </c>
    </row>
    <row r="1830" spans="1:16" x14ac:dyDescent="0.25">
      <c r="A1830" t="s">
        <v>53</v>
      </c>
      <c r="B1830" s="167" t="s">
        <v>14501</v>
      </c>
      <c r="C1830" s="167" t="s">
        <v>17585</v>
      </c>
      <c r="D1830" t="s">
        <v>12109</v>
      </c>
      <c r="E1830" t="s">
        <v>12074</v>
      </c>
      <c r="F1830" t="s">
        <v>28223</v>
      </c>
      <c r="G1830" s="150">
        <v>0.98060000000000003</v>
      </c>
      <c r="H1830" s="150">
        <v>0.99010000000000009</v>
      </c>
      <c r="I1830" s="149">
        <v>260.02003556</v>
      </c>
      <c r="J1830" s="111">
        <v>39538</v>
      </c>
      <c r="K1830" s="111">
        <v>39538</v>
      </c>
      <c r="L1830" s="111">
        <v>42185</v>
      </c>
      <c r="M1830" s="111">
        <v>43111</v>
      </c>
      <c r="N1830" t="s">
        <v>11802</v>
      </c>
      <c r="O1830" t="s">
        <v>17586</v>
      </c>
      <c r="P1830" t="s">
        <v>17587</v>
      </c>
    </row>
    <row r="1831" spans="1:16" x14ac:dyDescent="0.25">
      <c r="A1831" t="s">
        <v>53</v>
      </c>
      <c r="B1831" s="167" t="s">
        <v>16270</v>
      </c>
      <c r="C1831" s="167" t="s">
        <v>17588</v>
      </c>
      <c r="D1831" t="s">
        <v>12109</v>
      </c>
      <c r="E1831" t="s">
        <v>12074</v>
      </c>
      <c r="F1831" t="s">
        <v>28223</v>
      </c>
      <c r="G1831" s="150">
        <v>7.22E-2</v>
      </c>
      <c r="H1831" s="150">
        <v>0.58619999999999994</v>
      </c>
      <c r="I1831" s="149">
        <v>13.345485999999999</v>
      </c>
      <c r="J1831" s="111">
        <v>40102</v>
      </c>
      <c r="K1831" s="111">
        <v>40102</v>
      </c>
      <c r="L1831" s="111">
        <v>42368</v>
      </c>
      <c r="M1831" s="111">
        <v>43129</v>
      </c>
      <c r="N1831" t="s">
        <v>12111</v>
      </c>
      <c r="O1831" t="s">
        <v>17589</v>
      </c>
      <c r="P1831" t="s">
        <v>17590</v>
      </c>
    </row>
    <row r="1832" spans="1:16" x14ac:dyDescent="0.25">
      <c r="A1832" t="s">
        <v>53</v>
      </c>
      <c r="B1832" s="167" t="s">
        <v>17208</v>
      </c>
      <c r="C1832" s="167" t="s">
        <v>17591</v>
      </c>
      <c r="D1832" t="s">
        <v>12109</v>
      </c>
      <c r="E1832" t="s">
        <v>12074</v>
      </c>
      <c r="F1832" t="s">
        <v>28223</v>
      </c>
      <c r="G1832" s="150">
        <v>0.34659999999999996</v>
      </c>
      <c r="H1832" s="150">
        <v>0.40389999999999998</v>
      </c>
      <c r="I1832" s="149">
        <v>62.485333699999998</v>
      </c>
      <c r="J1832" s="111">
        <v>39555</v>
      </c>
      <c r="K1832" s="111">
        <v>39555</v>
      </c>
      <c r="L1832" s="111">
        <v>42735</v>
      </c>
      <c r="M1832" s="111">
        <v>43129</v>
      </c>
      <c r="N1832" t="s">
        <v>12111</v>
      </c>
      <c r="O1832" t="s">
        <v>17592</v>
      </c>
      <c r="P1832" t="s">
        <v>17593</v>
      </c>
    </row>
    <row r="1833" spans="1:16" x14ac:dyDescent="0.25">
      <c r="A1833" t="s">
        <v>53</v>
      </c>
      <c r="B1833" s="167" t="s">
        <v>12874</v>
      </c>
      <c r="C1833" s="167" t="s">
        <v>17594</v>
      </c>
      <c r="D1833" t="s">
        <v>12109</v>
      </c>
      <c r="E1833" t="s">
        <v>12074</v>
      </c>
      <c r="F1833" t="s">
        <v>28223</v>
      </c>
      <c r="G1833" s="150">
        <v>0.12130000000000001</v>
      </c>
      <c r="H1833" s="150">
        <v>0.26669999999999999</v>
      </c>
      <c r="I1833" s="149">
        <v>13.473373145</v>
      </c>
      <c r="J1833" s="111">
        <v>39489</v>
      </c>
      <c r="K1833" s="111">
        <v>39489</v>
      </c>
      <c r="L1833" s="111">
        <v>42155</v>
      </c>
      <c r="M1833" s="111">
        <v>43156</v>
      </c>
      <c r="N1833" t="s">
        <v>12111</v>
      </c>
      <c r="O1833" t="s">
        <v>17595</v>
      </c>
      <c r="P1833" t="s">
        <v>17596</v>
      </c>
    </row>
    <row r="1834" spans="1:16" x14ac:dyDescent="0.25">
      <c r="A1834" t="s">
        <v>52</v>
      </c>
      <c r="B1834" s="167" t="s">
        <v>13651</v>
      </c>
      <c r="C1834" s="167" t="s">
        <v>16783</v>
      </c>
      <c r="D1834" t="s">
        <v>12109</v>
      </c>
      <c r="E1834" t="s">
        <v>12074</v>
      </c>
      <c r="F1834" t="s">
        <v>28223</v>
      </c>
      <c r="G1834" s="150">
        <v>0.3392</v>
      </c>
      <c r="H1834" s="150">
        <v>0.59860000000000002</v>
      </c>
      <c r="I1834" s="149">
        <v>17.670561484699999</v>
      </c>
      <c r="J1834" s="111">
        <v>38873</v>
      </c>
      <c r="K1834" s="111">
        <v>38873</v>
      </c>
      <c r="L1834" s="111">
        <v>42215</v>
      </c>
      <c r="M1834" s="111">
        <v>43112</v>
      </c>
      <c r="N1834" t="s">
        <v>12111</v>
      </c>
      <c r="O1834" t="s">
        <v>17597</v>
      </c>
      <c r="P1834" t="s">
        <v>17598</v>
      </c>
    </row>
    <row r="1835" spans="1:16" x14ac:dyDescent="0.25">
      <c r="A1835" t="s">
        <v>51</v>
      </c>
      <c r="B1835" s="167" t="s">
        <v>12882</v>
      </c>
      <c r="C1835" s="167" t="s">
        <v>17599</v>
      </c>
      <c r="D1835" t="s">
        <v>12109</v>
      </c>
      <c r="E1835" t="s">
        <v>12074</v>
      </c>
      <c r="F1835" t="s">
        <v>28223</v>
      </c>
      <c r="G1835" s="150">
        <v>0.65569999999999995</v>
      </c>
      <c r="H1835" s="150">
        <v>0.72010000000000007</v>
      </c>
      <c r="I1835" s="149">
        <v>23.148207034999999</v>
      </c>
      <c r="J1835" s="111">
        <v>39608</v>
      </c>
      <c r="K1835" s="111">
        <v>39608</v>
      </c>
      <c r="L1835" s="111">
        <v>42459</v>
      </c>
      <c r="M1835" s="111">
        <v>43265</v>
      </c>
      <c r="N1835" t="s">
        <v>12111</v>
      </c>
      <c r="O1835" t="s">
        <v>17600</v>
      </c>
      <c r="P1835" t="s">
        <v>17601</v>
      </c>
    </row>
    <row r="1836" spans="1:16" x14ac:dyDescent="0.25">
      <c r="A1836" t="s">
        <v>51</v>
      </c>
      <c r="B1836" s="167" t="s">
        <v>12708</v>
      </c>
      <c r="C1836" s="167" t="s">
        <v>17602</v>
      </c>
      <c r="D1836" t="s">
        <v>12109</v>
      </c>
      <c r="E1836" t="s">
        <v>12074</v>
      </c>
      <c r="F1836" t="s">
        <v>28223</v>
      </c>
      <c r="G1836" s="150">
        <v>0.87370000000000003</v>
      </c>
      <c r="H1836" s="150">
        <v>0.94879999999999998</v>
      </c>
      <c r="I1836" s="149">
        <v>61.206961763999999</v>
      </c>
      <c r="J1836" s="111">
        <v>39615</v>
      </c>
      <c r="K1836" s="111">
        <v>39615</v>
      </c>
      <c r="L1836" s="111">
        <v>42368</v>
      </c>
      <c r="M1836" s="111">
        <v>43156</v>
      </c>
      <c r="N1836" t="s">
        <v>12111</v>
      </c>
      <c r="O1836" t="s">
        <v>17603</v>
      </c>
      <c r="P1836" t="s">
        <v>17604</v>
      </c>
    </row>
    <row r="1837" spans="1:16" x14ac:dyDescent="0.25">
      <c r="A1837" t="s">
        <v>50</v>
      </c>
      <c r="B1837" s="167" t="s">
        <v>16230</v>
      </c>
      <c r="C1837" s="167" t="s">
        <v>17605</v>
      </c>
      <c r="D1837" t="s">
        <v>12109</v>
      </c>
      <c r="E1837" t="s">
        <v>12074</v>
      </c>
      <c r="F1837" t="s">
        <v>28223</v>
      </c>
      <c r="G1837" s="150">
        <v>0.29710000000000003</v>
      </c>
      <c r="H1837" s="150">
        <v>0.82959999999999989</v>
      </c>
      <c r="I1837" s="149">
        <v>19.356027414700002</v>
      </c>
      <c r="J1837" s="111">
        <v>39608</v>
      </c>
      <c r="K1837" s="111">
        <v>39608</v>
      </c>
      <c r="L1837" s="111">
        <v>42521</v>
      </c>
      <c r="M1837" s="111">
        <v>43265</v>
      </c>
      <c r="N1837" t="s">
        <v>12111</v>
      </c>
      <c r="O1837" t="s">
        <v>17606</v>
      </c>
      <c r="P1837" t="s">
        <v>17607</v>
      </c>
    </row>
    <row r="1838" spans="1:16" x14ac:dyDescent="0.25">
      <c r="A1838" t="s">
        <v>50</v>
      </c>
      <c r="B1838" s="167" t="s">
        <v>14923</v>
      </c>
      <c r="C1838" s="167" t="s">
        <v>17608</v>
      </c>
      <c r="D1838" t="s">
        <v>12109</v>
      </c>
      <c r="E1838" t="s">
        <v>12074</v>
      </c>
      <c r="F1838" t="s">
        <v>28224</v>
      </c>
      <c r="G1838" s="150">
        <v>0.54149999999999998</v>
      </c>
      <c r="H1838" s="150">
        <v>0.56259999999999999</v>
      </c>
      <c r="I1838" s="149">
        <v>45.555464391299999</v>
      </c>
      <c r="J1838" s="111">
        <v>39447</v>
      </c>
      <c r="K1838" s="111">
        <v>39447</v>
      </c>
      <c r="L1838" s="111">
        <v>42369</v>
      </c>
      <c r="M1838" s="111">
        <v>43129</v>
      </c>
      <c r="N1838" t="s">
        <v>12111</v>
      </c>
      <c r="O1838" t="s">
        <v>17609</v>
      </c>
      <c r="P1838" t="s">
        <v>17610</v>
      </c>
    </row>
    <row r="1839" spans="1:16" x14ac:dyDescent="0.25">
      <c r="A1839" t="s">
        <v>49</v>
      </c>
      <c r="B1839" s="167" t="s">
        <v>14523</v>
      </c>
      <c r="C1839" s="167" t="s">
        <v>17611</v>
      </c>
      <c r="D1839" t="s">
        <v>12109</v>
      </c>
      <c r="E1839" t="s">
        <v>12074</v>
      </c>
      <c r="F1839" t="s">
        <v>28223</v>
      </c>
      <c r="G1839" s="150">
        <v>0.3831</v>
      </c>
      <c r="H1839" s="150">
        <v>0.66020000000000001</v>
      </c>
      <c r="I1839" s="149">
        <v>77.877322120000002</v>
      </c>
      <c r="J1839" s="111">
        <v>39567</v>
      </c>
      <c r="K1839" s="111">
        <v>39567</v>
      </c>
      <c r="L1839" s="111">
        <v>42185</v>
      </c>
      <c r="M1839" s="111">
        <v>43129</v>
      </c>
      <c r="N1839" t="s">
        <v>11802</v>
      </c>
      <c r="O1839" t="s">
        <v>17612</v>
      </c>
      <c r="P1839" t="s">
        <v>17613</v>
      </c>
    </row>
    <row r="1840" spans="1:16" x14ac:dyDescent="0.25">
      <c r="A1840" t="s">
        <v>49</v>
      </c>
      <c r="B1840" s="167" t="s">
        <v>14523</v>
      </c>
      <c r="C1840" s="167" t="s">
        <v>17614</v>
      </c>
      <c r="D1840" t="s">
        <v>12109</v>
      </c>
      <c r="E1840" t="s">
        <v>12074</v>
      </c>
      <c r="F1840" t="s">
        <v>28223</v>
      </c>
      <c r="G1840" s="150">
        <v>1.5600000000000001E-2</v>
      </c>
      <c r="H1840" s="150">
        <v>0.25429999999999997</v>
      </c>
      <c r="I1840" s="149">
        <v>22.196688999999999</v>
      </c>
      <c r="J1840" s="111">
        <v>39625</v>
      </c>
      <c r="K1840" s="111">
        <v>39625</v>
      </c>
      <c r="L1840" s="111">
        <v>42551</v>
      </c>
      <c r="M1840" s="111">
        <v>43129</v>
      </c>
      <c r="N1840" t="s">
        <v>11802</v>
      </c>
      <c r="O1840" t="s">
        <v>17612</v>
      </c>
      <c r="P1840" t="s">
        <v>17615</v>
      </c>
    </row>
    <row r="1841" spans="1:16" x14ac:dyDescent="0.25">
      <c r="A1841" t="s">
        <v>49</v>
      </c>
      <c r="B1841" s="167" t="s">
        <v>14523</v>
      </c>
      <c r="C1841" s="167" t="s">
        <v>17616</v>
      </c>
      <c r="D1841" t="s">
        <v>12109</v>
      </c>
      <c r="E1841" t="s">
        <v>12074</v>
      </c>
      <c r="F1841" t="s">
        <v>28223</v>
      </c>
      <c r="G1841" s="150">
        <v>0.81310000000000004</v>
      </c>
      <c r="H1841" s="150">
        <v>0.99</v>
      </c>
      <c r="I1841" s="149">
        <v>14.484516345999999</v>
      </c>
      <c r="J1841" s="111">
        <v>38141</v>
      </c>
      <c r="K1841" s="111">
        <v>38141</v>
      </c>
      <c r="L1841" s="111">
        <v>42308</v>
      </c>
      <c r="M1841" s="111">
        <v>43109</v>
      </c>
      <c r="N1841" t="s">
        <v>11802</v>
      </c>
      <c r="O1841" t="s">
        <v>16869</v>
      </c>
      <c r="P1841" t="s">
        <v>17617</v>
      </c>
    </row>
    <row r="1842" spans="1:16" x14ac:dyDescent="0.25">
      <c r="A1842" t="s">
        <v>48</v>
      </c>
      <c r="B1842" s="167" t="s">
        <v>12134</v>
      </c>
      <c r="C1842" s="167" t="s">
        <v>17618</v>
      </c>
      <c r="D1842" t="s">
        <v>12109</v>
      </c>
      <c r="E1842" t="s">
        <v>12074</v>
      </c>
      <c r="F1842" t="s">
        <v>28223</v>
      </c>
      <c r="G1842" s="150">
        <v>0.62880000000000003</v>
      </c>
      <c r="H1842" s="150">
        <v>0.88879999999999992</v>
      </c>
      <c r="I1842" s="149">
        <v>38.742026642699997</v>
      </c>
      <c r="J1842" s="111">
        <v>39617</v>
      </c>
      <c r="K1842" s="111">
        <v>39617</v>
      </c>
      <c r="L1842" s="111">
        <v>42428</v>
      </c>
      <c r="M1842" s="111">
        <v>43264</v>
      </c>
      <c r="N1842" t="s">
        <v>12111</v>
      </c>
      <c r="O1842" t="s">
        <v>17619</v>
      </c>
      <c r="P1842" t="s">
        <v>17620</v>
      </c>
    </row>
    <row r="1843" spans="1:16" x14ac:dyDescent="0.25">
      <c r="A1843" t="s">
        <v>48</v>
      </c>
      <c r="B1843" s="167" t="s">
        <v>12134</v>
      </c>
      <c r="C1843" s="167" t="s">
        <v>17621</v>
      </c>
      <c r="D1843" t="s">
        <v>12109</v>
      </c>
      <c r="E1843" t="s">
        <v>12074</v>
      </c>
      <c r="F1843" t="s">
        <v>28223</v>
      </c>
      <c r="G1843" s="150">
        <v>0.63149999999999995</v>
      </c>
      <c r="H1843" s="150">
        <v>0.86980000000000002</v>
      </c>
      <c r="I1843" s="149">
        <v>19.472243908199999</v>
      </c>
      <c r="J1843" s="111">
        <v>39493</v>
      </c>
      <c r="K1843" s="111">
        <v>39493</v>
      </c>
      <c r="L1843" s="111">
        <v>42428</v>
      </c>
      <c r="M1843" s="111">
        <v>43264</v>
      </c>
      <c r="N1843" t="s">
        <v>12111</v>
      </c>
      <c r="O1843" t="s">
        <v>17622</v>
      </c>
      <c r="P1843" t="s">
        <v>17623</v>
      </c>
    </row>
    <row r="1844" spans="1:16" x14ac:dyDescent="0.25">
      <c r="A1844" t="s">
        <v>48</v>
      </c>
      <c r="B1844" s="167" t="s">
        <v>12134</v>
      </c>
      <c r="C1844" s="167" t="s">
        <v>17624</v>
      </c>
      <c r="D1844" t="s">
        <v>12109</v>
      </c>
      <c r="E1844" t="s">
        <v>12074</v>
      </c>
      <c r="F1844" t="s">
        <v>28223</v>
      </c>
      <c r="G1844" s="150">
        <v>0.53079999999999994</v>
      </c>
      <c r="H1844" s="150">
        <v>0.76300000000000001</v>
      </c>
      <c r="I1844" s="149">
        <v>14.285461482800001</v>
      </c>
      <c r="J1844" s="111">
        <v>39491</v>
      </c>
      <c r="K1844" s="111">
        <v>39491</v>
      </c>
      <c r="L1844" s="111">
        <v>42338</v>
      </c>
      <c r="M1844" s="111">
        <v>43129</v>
      </c>
      <c r="N1844" t="s">
        <v>12111</v>
      </c>
      <c r="O1844" t="s">
        <v>17625</v>
      </c>
      <c r="P1844" t="s">
        <v>17626</v>
      </c>
    </row>
    <row r="1845" spans="1:16" x14ac:dyDescent="0.25">
      <c r="A1845" t="s">
        <v>47</v>
      </c>
      <c r="B1845" s="167" t="s">
        <v>13728</v>
      </c>
      <c r="C1845" s="167" t="s">
        <v>17627</v>
      </c>
      <c r="D1845" t="s">
        <v>12109</v>
      </c>
      <c r="E1845" t="s">
        <v>12074</v>
      </c>
      <c r="F1845" t="s">
        <v>28223</v>
      </c>
      <c r="G1845" s="150">
        <v>0.1114</v>
      </c>
      <c r="H1845" s="150">
        <v>0.22940000000000002</v>
      </c>
      <c r="I1845" s="149">
        <v>30.6100470929</v>
      </c>
      <c r="J1845" s="111">
        <v>39633</v>
      </c>
      <c r="K1845" s="111">
        <v>39633</v>
      </c>
      <c r="L1845" s="111">
        <v>42185</v>
      </c>
      <c r="M1845" s="111">
        <v>43130</v>
      </c>
      <c r="N1845" t="s">
        <v>12111</v>
      </c>
      <c r="O1845" t="s">
        <v>17628</v>
      </c>
      <c r="P1845" t="s">
        <v>17629</v>
      </c>
    </row>
    <row r="1846" spans="1:16" x14ac:dyDescent="0.25">
      <c r="A1846" t="s">
        <v>47</v>
      </c>
      <c r="B1846" s="167" t="s">
        <v>14941</v>
      </c>
      <c r="C1846" s="167" t="s">
        <v>17630</v>
      </c>
      <c r="D1846" t="s">
        <v>12109</v>
      </c>
      <c r="E1846" t="s">
        <v>12074</v>
      </c>
      <c r="F1846" t="s">
        <v>28223</v>
      </c>
      <c r="G1846" s="150">
        <v>0.34740000000000004</v>
      </c>
      <c r="H1846" s="150">
        <v>0.3906</v>
      </c>
      <c r="I1846" s="149">
        <v>21.552827369999999</v>
      </c>
      <c r="J1846" s="111">
        <v>39580</v>
      </c>
      <c r="K1846" s="111">
        <v>39580</v>
      </c>
      <c r="L1846" s="111">
        <v>42271</v>
      </c>
      <c r="M1846" s="111">
        <v>43153</v>
      </c>
      <c r="N1846" t="s">
        <v>12111</v>
      </c>
      <c r="O1846" t="s">
        <v>17631</v>
      </c>
      <c r="P1846" t="s">
        <v>17632</v>
      </c>
    </row>
    <row r="1847" spans="1:16" ht="30" x14ac:dyDescent="0.25">
      <c r="A1847" t="s">
        <v>47</v>
      </c>
      <c r="B1847" s="167" t="s">
        <v>13728</v>
      </c>
      <c r="C1847" s="167" t="s">
        <v>17633</v>
      </c>
      <c r="D1847" t="s">
        <v>12109</v>
      </c>
      <c r="E1847" t="s">
        <v>12074</v>
      </c>
      <c r="F1847" t="s">
        <v>28223</v>
      </c>
      <c r="G1847" s="150">
        <v>0.18329999999999999</v>
      </c>
      <c r="H1847" s="150">
        <v>0.18129999999999999</v>
      </c>
      <c r="I1847" s="149">
        <v>23.245488511800001</v>
      </c>
      <c r="J1847" s="111">
        <v>39584</v>
      </c>
      <c r="K1847" s="111">
        <v>39584</v>
      </c>
      <c r="L1847" s="111">
        <v>42268</v>
      </c>
      <c r="M1847" s="111">
        <v>43265</v>
      </c>
      <c r="N1847" t="s">
        <v>11802</v>
      </c>
      <c r="O1847" t="s">
        <v>17634</v>
      </c>
      <c r="P1847" t="s">
        <v>17635</v>
      </c>
    </row>
    <row r="1848" spans="1:16" x14ac:dyDescent="0.25">
      <c r="A1848" t="s">
        <v>47</v>
      </c>
      <c r="B1848" s="167" t="s">
        <v>14937</v>
      </c>
      <c r="C1848" s="167" t="s">
        <v>17636</v>
      </c>
      <c r="D1848" t="s">
        <v>12109</v>
      </c>
      <c r="E1848" t="s">
        <v>12074</v>
      </c>
      <c r="F1848" t="s">
        <v>28223</v>
      </c>
      <c r="G1848" s="150">
        <v>0.92689999999999995</v>
      </c>
      <c r="H1848" s="150">
        <v>0.90620000000000001</v>
      </c>
      <c r="I1848" s="149">
        <v>16.455750689999999</v>
      </c>
      <c r="J1848" s="111">
        <v>39531</v>
      </c>
      <c r="K1848" s="111">
        <v>39531</v>
      </c>
      <c r="L1848" s="111">
        <v>42143</v>
      </c>
      <c r="M1848" s="111">
        <v>43130</v>
      </c>
      <c r="N1848" t="s">
        <v>11802</v>
      </c>
      <c r="O1848" t="s">
        <v>17637</v>
      </c>
      <c r="P1848" t="s">
        <v>17638</v>
      </c>
    </row>
    <row r="1849" spans="1:16" x14ac:dyDescent="0.25">
      <c r="A1849" t="s">
        <v>637</v>
      </c>
      <c r="B1849" s="167" t="s">
        <v>17131</v>
      </c>
      <c r="C1849" s="167" t="s">
        <v>17639</v>
      </c>
      <c r="D1849" t="s">
        <v>12109</v>
      </c>
      <c r="E1849" t="s">
        <v>12074</v>
      </c>
      <c r="F1849" t="s">
        <v>28223</v>
      </c>
      <c r="G1849" s="150">
        <v>0.83849999999999991</v>
      </c>
      <c r="H1849" s="150">
        <v>0.96420000000000006</v>
      </c>
      <c r="I1849" s="149">
        <v>28.287451605499999</v>
      </c>
      <c r="J1849" s="111">
        <v>39614</v>
      </c>
      <c r="K1849" s="111">
        <v>39614</v>
      </c>
      <c r="L1849" s="111">
        <v>42090</v>
      </c>
      <c r="M1849" s="111">
        <v>43111</v>
      </c>
      <c r="N1849" t="s">
        <v>12111</v>
      </c>
      <c r="O1849" t="s">
        <v>17640</v>
      </c>
      <c r="P1849" t="s">
        <v>17641</v>
      </c>
    </row>
    <row r="1850" spans="1:16" x14ac:dyDescent="0.25">
      <c r="A1850" t="s">
        <v>46</v>
      </c>
      <c r="B1850" s="167" t="s">
        <v>12067</v>
      </c>
      <c r="C1850" s="167" t="s">
        <v>17642</v>
      </c>
      <c r="D1850" t="s">
        <v>12109</v>
      </c>
      <c r="E1850" t="s">
        <v>12074</v>
      </c>
      <c r="F1850" t="s">
        <v>28223</v>
      </c>
      <c r="G1850" s="150">
        <v>0.91090000000000004</v>
      </c>
      <c r="H1850" s="150">
        <v>0.99010000000000009</v>
      </c>
      <c r="I1850" s="149">
        <v>77.366026360000006</v>
      </c>
      <c r="J1850" s="111">
        <v>39912</v>
      </c>
      <c r="K1850" s="111">
        <v>39912</v>
      </c>
      <c r="L1850" s="111">
        <v>42055</v>
      </c>
      <c r="M1850" s="111">
        <v>43110</v>
      </c>
      <c r="N1850" t="s">
        <v>11802</v>
      </c>
      <c r="O1850" t="s">
        <v>17643</v>
      </c>
      <c r="P1850" t="s">
        <v>17644</v>
      </c>
    </row>
    <row r="1851" spans="1:16" ht="30" x14ac:dyDescent="0.25">
      <c r="A1851" t="s">
        <v>46</v>
      </c>
      <c r="B1851" s="167" t="s">
        <v>12067</v>
      </c>
      <c r="C1851" s="167" t="s">
        <v>17645</v>
      </c>
      <c r="D1851" t="s">
        <v>12109</v>
      </c>
      <c r="E1851" t="s">
        <v>12074</v>
      </c>
      <c r="F1851" t="s">
        <v>28224</v>
      </c>
      <c r="G1851" s="150">
        <v>0.90980000000000005</v>
      </c>
      <c r="H1851" s="150">
        <v>0.49459999999999998</v>
      </c>
      <c r="I1851" s="149">
        <v>72.357005310000005</v>
      </c>
      <c r="J1851" s="111">
        <v>39546</v>
      </c>
      <c r="K1851" s="111">
        <v>39546</v>
      </c>
      <c r="L1851" s="111">
        <v>42368</v>
      </c>
      <c r="M1851" s="111">
        <v>43130</v>
      </c>
      <c r="N1851" t="s">
        <v>11802</v>
      </c>
      <c r="O1851" t="s">
        <v>17646</v>
      </c>
      <c r="P1851" t="s">
        <v>17647</v>
      </c>
    </row>
    <row r="1852" spans="1:16" x14ac:dyDescent="0.25">
      <c r="A1852" t="s">
        <v>45</v>
      </c>
      <c r="B1852" s="167" t="s">
        <v>14457</v>
      </c>
      <c r="C1852" s="167" t="s">
        <v>17648</v>
      </c>
      <c r="D1852" t="s">
        <v>12109</v>
      </c>
      <c r="E1852" t="s">
        <v>12074</v>
      </c>
      <c r="F1852" t="s">
        <v>28223</v>
      </c>
      <c r="G1852" s="150">
        <v>0.68610000000000004</v>
      </c>
      <c r="H1852" s="150">
        <v>0.89780000000000004</v>
      </c>
      <c r="I1852" s="149">
        <v>40.607028640000003</v>
      </c>
      <c r="J1852" s="111">
        <v>39633</v>
      </c>
      <c r="K1852" s="111">
        <v>39633</v>
      </c>
      <c r="L1852" s="111">
        <v>42185</v>
      </c>
      <c r="M1852" s="111">
        <v>43129</v>
      </c>
      <c r="N1852" t="s">
        <v>11802</v>
      </c>
      <c r="O1852" t="s">
        <v>17649</v>
      </c>
      <c r="P1852" t="s">
        <v>17650</v>
      </c>
    </row>
    <row r="1853" spans="1:16" ht="90" x14ac:dyDescent="0.25">
      <c r="A1853" t="s">
        <v>63</v>
      </c>
      <c r="B1853" s="167" t="s">
        <v>17652</v>
      </c>
      <c r="C1853" s="167" t="s">
        <v>17651</v>
      </c>
      <c r="D1853" t="s">
        <v>12073</v>
      </c>
      <c r="E1853" t="s">
        <v>12074</v>
      </c>
      <c r="F1853" t="s">
        <v>28223</v>
      </c>
      <c r="G1853" s="150">
        <v>0.29609999999999997</v>
      </c>
      <c r="H1853" s="150">
        <v>0</v>
      </c>
      <c r="I1853" s="149">
        <v>0.78617000000000004</v>
      </c>
      <c r="J1853" s="111">
        <v>42094</v>
      </c>
      <c r="K1853" s="111">
        <v>42164</v>
      </c>
      <c r="L1853" s="111">
        <v>41974</v>
      </c>
      <c r="M1853" s="111">
        <v>43465</v>
      </c>
      <c r="N1853" t="s">
        <v>17653</v>
      </c>
      <c r="O1853" t="s">
        <v>1954</v>
      </c>
      <c r="P1853" t="s">
        <v>1954</v>
      </c>
    </row>
    <row r="1854" spans="1:16" x14ac:dyDescent="0.25">
      <c r="A1854" t="s">
        <v>65</v>
      </c>
      <c r="B1854" s="167" t="s">
        <v>17655</v>
      </c>
      <c r="C1854" s="167" t="s">
        <v>17654</v>
      </c>
      <c r="D1854" t="s">
        <v>12073</v>
      </c>
      <c r="E1854" t="s">
        <v>12074</v>
      </c>
      <c r="F1854" t="s">
        <v>28223</v>
      </c>
      <c r="G1854" s="150">
        <v>0.1118</v>
      </c>
      <c r="H1854" s="150">
        <v>0</v>
      </c>
      <c r="I1854" s="149">
        <v>20.701331712726081</v>
      </c>
      <c r="J1854" s="111">
        <v>41397</v>
      </c>
      <c r="K1854" s="111">
        <v>41397</v>
      </c>
      <c r="L1854" s="111">
        <v>41699</v>
      </c>
      <c r="M1854" s="111">
        <v>43280</v>
      </c>
      <c r="N1854" t="s">
        <v>11802</v>
      </c>
      <c r="O1854" t="s">
        <v>17656</v>
      </c>
      <c r="P1854" t="s">
        <v>17657</v>
      </c>
    </row>
    <row r="1855" spans="1:16" x14ac:dyDescent="0.25">
      <c r="A1855" t="s">
        <v>65</v>
      </c>
      <c r="B1855" s="167" t="s">
        <v>16592</v>
      </c>
      <c r="C1855" s="167" t="s">
        <v>12072</v>
      </c>
      <c r="D1855" t="s">
        <v>12073</v>
      </c>
      <c r="E1855" t="s">
        <v>12074</v>
      </c>
      <c r="F1855" t="s">
        <v>1954</v>
      </c>
      <c r="G1855" s="150">
        <v>0.2437</v>
      </c>
      <c r="H1855" s="150">
        <v>0</v>
      </c>
      <c r="I1855" s="149">
        <v>17.613094578298771</v>
      </c>
      <c r="J1855" s="111">
        <v>41564</v>
      </c>
      <c r="K1855" s="111">
        <v>41564</v>
      </c>
      <c r="L1855" s="111">
        <v>41333</v>
      </c>
      <c r="M1855" s="111">
        <v>43220</v>
      </c>
      <c r="N1855" t="s">
        <v>12111</v>
      </c>
      <c r="O1855" t="s">
        <v>17658</v>
      </c>
      <c r="P1855" t="s">
        <v>17659</v>
      </c>
    </row>
    <row r="1856" spans="1:16" x14ac:dyDescent="0.25">
      <c r="A1856" t="s">
        <v>65</v>
      </c>
      <c r="B1856" s="167" t="s">
        <v>17660</v>
      </c>
      <c r="C1856" s="167" t="s">
        <v>12082</v>
      </c>
      <c r="D1856" t="s">
        <v>12073</v>
      </c>
      <c r="E1856" t="s">
        <v>12074</v>
      </c>
      <c r="F1856" t="s">
        <v>1954</v>
      </c>
      <c r="G1856" s="150">
        <v>0.27789999999999998</v>
      </c>
      <c r="H1856" s="150">
        <v>0</v>
      </c>
      <c r="I1856" s="149">
        <v>11.03883880005719</v>
      </c>
      <c r="J1856" s="111">
        <v>41603</v>
      </c>
      <c r="K1856" s="111">
        <v>41603</v>
      </c>
      <c r="L1856" s="111">
        <v>41638</v>
      </c>
      <c r="M1856" s="111">
        <v>43281</v>
      </c>
      <c r="N1856" t="s">
        <v>11802</v>
      </c>
      <c r="O1856" t="s">
        <v>17661</v>
      </c>
      <c r="P1856" t="s">
        <v>17662</v>
      </c>
    </row>
    <row r="1857" spans="1:16" x14ac:dyDescent="0.25">
      <c r="A1857" t="s">
        <v>65</v>
      </c>
      <c r="B1857" s="167" t="s">
        <v>17663</v>
      </c>
      <c r="C1857" s="167" t="s">
        <v>12072</v>
      </c>
      <c r="D1857" t="s">
        <v>12073</v>
      </c>
      <c r="E1857" t="s">
        <v>12074</v>
      </c>
      <c r="F1857" t="s">
        <v>1954</v>
      </c>
      <c r="G1857" s="150">
        <v>5.3499999999999999E-2</v>
      </c>
      <c r="H1857" s="150">
        <v>0</v>
      </c>
      <c r="I1857" s="149">
        <v>23.80085295390176</v>
      </c>
      <c r="J1857" s="111">
        <v>41542</v>
      </c>
      <c r="K1857" s="111">
        <v>41542</v>
      </c>
      <c r="L1857" s="111">
        <v>41699</v>
      </c>
      <c r="M1857" s="111">
        <v>43465</v>
      </c>
      <c r="N1857" t="s">
        <v>11802</v>
      </c>
      <c r="O1857" t="s">
        <v>17664</v>
      </c>
      <c r="P1857" t="s">
        <v>17665</v>
      </c>
    </row>
    <row r="1858" spans="1:16" x14ac:dyDescent="0.25">
      <c r="A1858" t="s">
        <v>65</v>
      </c>
      <c r="B1858" s="167" t="s">
        <v>17666</v>
      </c>
      <c r="C1858" s="167" t="s">
        <v>12082</v>
      </c>
      <c r="D1858" t="s">
        <v>12073</v>
      </c>
      <c r="E1858" t="s">
        <v>12074</v>
      </c>
      <c r="F1858" t="s">
        <v>1954</v>
      </c>
      <c r="G1858" s="150">
        <v>0.41820000000000002</v>
      </c>
      <c r="H1858" s="150">
        <v>0</v>
      </c>
      <c r="I1858" s="149">
        <v>32.731935893520699</v>
      </c>
      <c r="J1858" s="111">
        <v>41130</v>
      </c>
      <c r="K1858" s="111">
        <v>41130</v>
      </c>
      <c r="L1858" s="111">
        <v>41699</v>
      </c>
      <c r="M1858" s="111">
        <v>43189</v>
      </c>
      <c r="N1858" t="s">
        <v>11802</v>
      </c>
      <c r="O1858" t="s">
        <v>17667</v>
      </c>
      <c r="P1858" t="s">
        <v>17668</v>
      </c>
    </row>
    <row r="1859" spans="1:16" x14ac:dyDescent="0.25">
      <c r="A1859" t="s">
        <v>65</v>
      </c>
      <c r="B1859" s="167" t="s">
        <v>16599</v>
      </c>
      <c r="C1859" s="167" t="s">
        <v>17669</v>
      </c>
      <c r="D1859" t="s">
        <v>12073</v>
      </c>
      <c r="E1859" t="s">
        <v>12074</v>
      </c>
      <c r="F1859" t="s">
        <v>28223</v>
      </c>
      <c r="G1859" s="150">
        <v>1.7399999999999999E-2</v>
      </c>
      <c r="H1859" s="150">
        <v>0</v>
      </c>
      <c r="I1859" s="149">
        <v>37.472588333566691</v>
      </c>
      <c r="J1859" s="111">
        <v>41358</v>
      </c>
      <c r="K1859" s="111">
        <v>41358</v>
      </c>
      <c r="L1859" s="111">
        <v>41699</v>
      </c>
      <c r="M1859" s="111">
        <v>44074</v>
      </c>
      <c r="N1859" t="s">
        <v>11802</v>
      </c>
      <c r="O1859" t="s">
        <v>17670</v>
      </c>
      <c r="P1859" t="s">
        <v>17671</v>
      </c>
    </row>
    <row r="1860" spans="1:16" x14ac:dyDescent="0.25">
      <c r="A1860" t="s">
        <v>65</v>
      </c>
      <c r="B1860" s="167" t="s">
        <v>13315</v>
      </c>
      <c r="C1860" s="167" t="s">
        <v>12072</v>
      </c>
      <c r="D1860" t="s">
        <v>12073</v>
      </c>
      <c r="E1860" t="s">
        <v>12074</v>
      </c>
      <c r="F1860" t="s">
        <v>1954</v>
      </c>
      <c r="G1860" s="150">
        <v>6.2E-2</v>
      </c>
      <c r="H1860" s="150">
        <v>0</v>
      </c>
      <c r="I1860" s="149">
        <v>14.1504593592042</v>
      </c>
      <c r="J1860" s="111">
        <v>41359</v>
      </c>
      <c r="K1860" s="111">
        <v>41359</v>
      </c>
      <c r="L1860" s="111">
        <v>41699</v>
      </c>
      <c r="M1860" s="111">
        <v>43465</v>
      </c>
      <c r="N1860" t="s">
        <v>11802</v>
      </c>
      <c r="O1860" t="s">
        <v>17672</v>
      </c>
      <c r="P1860" t="s">
        <v>17673</v>
      </c>
    </row>
    <row r="1861" spans="1:16" x14ac:dyDescent="0.25">
      <c r="A1861" t="s">
        <v>47</v>
      </c>
      <c r="B1861" s="167" t="s">
        <v>13255</v>
      </c>
      <c r="C1861" s="167" t="s">
        <v>12072</v>
      </c>
      <c r="D1861" t="s">
        <v>12073</v>
      </c>
      <c r="E1861" t="s">
        <v>12074</v>
      </c>
      <c r="F1861" t="s">
        <v>1954</v>
      </c>
      <c r="G1861" s="150">
        <v>0.2959</v>
      </c>
      <c r="H1861" s="150">
        <v>0</v>
      </c>
      <c r="I1861" s="149">
        <v>33.848230771883578</v>
      </c>
      <c r="J1861" s="111">
        <v>41600</v>
      </c>
      <c r="K1861" s="111">
        <v>41600</v>
      </c>
      <c r="L1861" s="111">
        <v>42059</v>
      </c>
      <c r="M1861" s="111">
        <v>43465</v>
      </c>
      <c r="N1861" t="s">
        <v>11802</v>
      </c>
      <c r="O1861" t="s">
        <v>17674</v>
      </c>
      <c r="P1861" t="s">
        <v>17675</v>
      </c>
    </row>
    <row r="1862" spans="1:16" x14ac:dyDescent="0.25">
      <c r="A1862" t="s">
        <v>66</v>
      </c>
      <c r="B1862" s="167" t="s">
        <v>16569</v>
      </c>
      <c r="C1862" s="167" t="s">
        <v>17676</v>
      </c>
      <c r="D1862" t="s">
        <v>12910</v>
      </c>
      <c r="E1862" t="s">
        <v>12074</v>
      </c>
      <c r="F1862" t="s">
        <v>28223</v>
      </c>
      <c r="G1862" s="150">
        <v>0.29969999999999997</v>
      </c>
      <c r="H1862" s="150">
        <v>0</v>
      </c>
      <c r="I1862" s="149">
        <v>4.5263190638848281</v>
      </c>
      <c r="J1862" s="111">
        <v>41559</v>
      </c>
      <c r="K1862" s="111">
        <v>41559</v>
      </c>
      <c r="L1862" s="111">
        <v>41258</v>
      </c>
      <c r="M1862" s="111">
        <v>43465</v>
      </c>
      <c r="N1862" t="s">
        <v>12111</v>
      </c>
      <c r="O1862" t="s">
        <v>17677</v>
      </c>
      <c r="P1862" t="s">
        <v>17678</v>
      </c>
    </row>
    <row r="1863" spans="1:16" x14ac:dyDescent="0.25">
      <c r="A1863" t="s">
        <v>68</v>
      </c>
      <c r="B1863" s="167" t="s">
        <v>17679</v>
      </c>
      <c r="C1863" s="167" t="s">
        <v>12082</v>
      </c>
      <c r="D1863" t="s">
        <v>12073</v>
      </c>
      <c r="E1863" t="s">
        <v>12074</v>
      </c>
      <c r="F1863" t="s">
        <v>1954</v>
      </c>
      <c r="G1863" s="150">
        <v>0.12279999999999999</v>
      </c>
      <c r="H1863" s="150">
        <v>0</v>
      </c>
      <c r="I1863" s="149">
        <v>14.244832994833461</v>
      </c>
      <c r="J1863" s="111">
        <v>41180</v>
      </c>
      <c r="K1863" s="111">
        <v>41180</v>
      </c>
      <c r="L1863" s="111">
        <v>41484</v>
      </c>
      <c r="M1863" s="111">
        <v>43151</v>
      </c>
      <c r="N1863" t="s">
        <v>12111</v>
      </c>
      <c r="O1863" t="s">
        <v>17680</v>
      </c>
      <c r="P1863" t="s">
        <v>17681</v>
      </c>
    </row>
    <row r="1864" spans="1:16" x14ac:dyDescent="0.25">
      <c r="A1864" t="s">
        <v>61</v>
      </c>
      <c r="B1864" s="167" t="s">
        <v>17683</v>
      </c>
      <c r="C1864" s="167" t="s">
        <v>17682</v>
      </c>
      <c r="D1864" t="s">
        <v>12073</v>
      </c>
      <c r="E1864" t="s">
        <v>12074</v>
      </c>
      <c r="F1864" t="s">
        <v>28223</v>
      </c>
      <c r="G1864" s="150">
        <v>0.50600000000000001</v>
      </c>
      <c r="H1864" s="150">
        <v>0</v>
      </c>
      <c r="I1864" s="149">
        <v>11.764086602023919</v>
      </c>
      <c r="J1864" s="111">
        <v>41414</v>
      </c>
      <c r="K1864" s="111">
        <v>41414</v>
      </c>
      <c r="L1864" s="111">
        <v>41455</v>
      </c>
      <c r="M1864" s="111">
        <v>43464</v>
      </c>
      <c r="N1864" t="s">
        <v>11802</v>
      </c>
      <c r="O1864" t="s">
        <v>17684</v>
      </c>
      <c r="P1864" t="s">
        <v>17685</v>
      </c>
    </row>
    <row r="1865" spans="1:16" x14ac:dyDescent="0.25">
      <c r="A1865" t="s">
        <v>61</v>
      </c>
      <c r="B1865" s="167" t="s">
        <v>16603</v>
      </c>
      <c r="C1865" s="167" t="s">
        <v>17686</v>
      </c>
      <c r="D1865" t="s">
        <v>12073</v>
      </c>
      <c r="E1865" t="s">
        <v>12074</v>
      </c>
      <c r="F1865" t="s">
        <v>28223</v>
      </c>
      <c r="G1865" s="150">
        <v>2.7000000000000003E-2</v>
      </c>
      <c r="H1865" s="150">
        <v>0</v>
      </c>
      <c r="I1865" s="149">
        <v>46.880548514763497</v>
      </c>
      <c r="J1865" s="111">
        <v>41548</v>
      </c>
      <c r="K1865" s="111">
        <v>41548</v>
      </c>
      <c r="L1865" s="111">
        <v>41724</v>
      </c>
      <c r="M1865" s="111">
        <v>43464</v>
      </c>
      <c r="N1865" t="s">
        <v>12111</v>
      </c>
      <c r="O1865" t="s">
        <v>17687</v>
      </c>
      <c r="P1865" t="s">
        <v>17688</v>
      </c>
    </row>
    <row r="1866" spans="1:16" x14ac:dyDescent="0.25">
      <c r="A1866" t="s">
        <v>53</v>
      </c>
      <c r="B1866" s="167" t="s">
        <v>17689</v>
      </c>
      <c r="C1866" s="167" t="s">
        <v>12072</v>
      </c>
      <c r="D1866" t="s">
        <v>12073</v>
      </c>
      <c r="E1866" t="s">
        <v>12074</v>
      </c>
      <c r="F1866" t="s">
        <v>1954</v>
      </c>
      <c r="G1866" s="150">
        <v>0.25</v>
      </c>
      <c r="H1866" s="150">
        <v>0</v>
      </c>
      <c r="I1866" s="149">
        <v>16.770114169486501</v>
      </c>
      <c r="J1866" s="111">
        <v>41577</v>
      </c>
      <c r="K1866" s="111">
        <v>41577</v>
      </c>
      <c r="L1866" s="111">
        <v>41395</v>
      </c>
      <c r="M1866" s="111">
        <v>43311</v>
      </c>
      <c r="N1866" t="s">
        <v>12111</v>
      </c>
      <c r="O1866" t="s">
        <v>17690</v>
      </c>
      <c r="P1866" t="s">
        <v>17691</v>
      </c>
    </row>
    <row r="1867" spans="1:16" ht="30" x14ac:dyDescent="0.25">
      <c r="A1867" t="s">
        <v>53</v>
      </c>
      <c r="B1867" s="167" t="s">
        <v>17693</v>
      </c>
      <c r="C1867" s="167" t="s">
        <v>17692</v>
      </c>
      <c r="D1867" t="s">
        <v>12073</v>
      </c>
      <c r="E1867" t="s">
        <v>12074</v>
      </c>
      <c r="F1867" t="s">
        <v>28223</v>
      </c>
      <c r="G1867" s="150">
        <v>0.19789999999999999</v>
      </c>
      <c r="H1867" s="150">
        <v>0</v>
      </c>
      <c r="I1867" s="149">
        <v>1.0114000000000001</v>
      </c>
      <c r="J1867" s="111">
        <v>41368</v>
      </c>
      <c r="K1867" s="111">
        <v>41368</v>
      </c>
      <c r="L1867" s="111">
        <v>41424</v>
      </c>
      <c r="M1867" s="111">
        <v>43464</v>
      </c>
      <c r="N1867" t="s">
        <v>12111</v>
      </c>
      <c r="O1867" t="s">
        <v>17694</v>
      </c>
      <c r="P1867" t="s">
        <v>17695</v>
      </c>
    </row>
    <row r="1868" spans="1:16" x14ac:dyDescent="0.25">
      <c r="A1868" t="s">
        <v>53</v>
      </c>
      <c r="B1868" s="167" t="s">
        <v>14945</v>
      </c>
      <c r="C1868" s="167" t="s">
        <v>17696</v>
      </c>
      <c r="D1868" t="s">
        <v>12910</v>
      </c>
      <c r="E1868" t="s">
        <v>12074</v>
      </c>
      <c r="F1868" t="s">
        <v>1954</v>
      </c>
      <c r="G1868" s="150">
        <v>0.66769999999999996</v>
      </c>
      <c r="H1868" s="150">
        <v>0</v>
      </c>
      <c r="I1868" s="149">
        <v>40.216387118671001</v>
      </c>
      <c r="J1868" s="111">
        <v>41323</v>
      </c>
      <c r="K1868" s="111">
        <v>41323</v>
      </c>
      <c r="L1868" s="111">
        <v>41425</v>
      </c>
      <c r="M1868" s="111">
        <v>43464</v>
      </c>
      <c r="N1868" t="s">
        <v>12111</v>
      </c>
      <c r="O1868" t="s">
        <v>17697</v>
      </c>
      <c r="P1868" t="s">
        <v>17698</v>
      </c>
    </row>
    <row r="1869" spans="1:16" x14ac:dyDescent="0.25">
      <c r="A1869" t="s">
        <v>53</v>
      </c>
      <c r="B1869" s="167" t="s">
        <v>14945</v>
      </c>
      <c r="C1869" s="167" t="s">
        <v>17699</v>
      </c>
      <c r="D1869" t="s">
        <v>12073</v>
      </c>
      <c r="E1869" t="s">
        <v>12074</v>
      </c>
      <c r="F1869" t="s">
        <v>28223</v>
      </c>
      <c r="G1869" s="150">
        <v>0.78749999999999998</v>
      </c>
      <c r="H1869" s="150">
        <v>0</v>
      </c>
      <c r="I1869" s="149">
        <v>5.6367791869163897</v>
      </c>
      <c r="J1869" s="111">
        <v>41518</v>
      </c>
      <c r="K1869" s="111">
        <v>41518</v>
      </c>
      <c r="L1869" s="111">
        <v>41273</v>
      </c>
      <c r="M1869" s="111">
        <v>43281</v>
      </c>
      <c r="N1869" t="s">
        <v>12111</v>
      </c>
      <c r="O1869" t="s">
        <v>17700</v>
      </c>
      <c r="P1869" t="s">
        <v>17701</v>
      </c>
    </row>
    <row r="1870" spans="1:16" x14ac:dyDescent="0.25">
      <c r="A1870" t="s">
        <v>47</v>
      </c>
      <c r="B1870" s="167" t="s">
        <v>17703</v>
      </c>
      <c r="C1870" s="167" t="s">
        <v>17702</v>
      </c>
      <c r="D1870" t="s">
        <v>12073</v>
      </c>
      <c r="E1870" t="s">
        <v>12074</v>
      </c>
      <c r="F1870" t="s">
        <v>1954</v>
      </c>
      <c r="G1870" s="150">
        <v>0.88</v>
      </c>
      <c r="H1870" s="150">
        <v>0</v>
      </c>
      <c r="I1870" s="149">
        <v>0.96768910364509098</v>
      </c>
      <c r="J1870" s="111">
        <v>41435</v>
      </c>
      <c r="K1870" s="111">
        <v>41435</v>
      </c>
      <c r="L1870" s="111">
        <v>41303</v>
      </c>
      <c r="M1870" s="111">
        <v>43251</v>
      </c>
      <c r="N1870" t="s">
        <v>12111</v>
      </c>
      <c r="O1870" t="s">
        <v>17704</v>
      </c>
      <c r="P1870" t="s">
        <v>17705</v>
      </c>
    </row>
    <row r="1871" spans="1:16" x14ac:dyDescent="0.25">
      <c r="A1871" t="s">
        <v>47</v>
      </c>
      <c r="B1871" s="167" t="s">
        <v>17707</v>
      </c>
      <c r="C1871" s="167" t="s">
        <v>17706</v>
      </c>
      <c r="D1871" t="s">
        <v>12910</v>
      </c>
      <c r="E1871" t="s">
        <v>12074</v>
      </c>
      <c r="F1871" t="s">
        <v>28223</v>
      </c>
      <c r="G1871" s="150">
        <v>0.35749999999999998</v>
      </c>
      <c r="H1871" s="150">
        <v>0</v>
      </c>
      <c r="I1871" s="149">
        <v>0.3044</v>
      </c>
      <c r="J1871" s="111">
        <v>41604</v>
      </c>
      <c r="K1871" s="111">
        <v>41604</v>
      </c>
      <c r="L1871" s="111">
        <v>41242</v>
      </c>
      <c r="M1871" s="111">
        <v>43225</v>
      </c>
      <c r="N1871" t="s">
        <v>12111</v>
      </c>
      <c r="O1871" t="s">
        <v>17708</v>
      </c>
      <c r="P1871" t="s">
        <v>17709</v>
      </c>
    </row>
    <row r="1872" spans="1:16" x14ac:dyDescent="0.25">
      <c r="A1872" t="s">
        <v>58</v>
      </c>
      <c r="B1872" s="167" t="s">
        <v>17711</v>
      </c>
      <c r="C1872" s="167" t="s">
        <v>17710</v>
      </c>
      <c r="D1872" t="s">
        <v>12073</v>
      </c>
      <c r="E1872" t="s">
        <v>12074</v>
      </c>
      <c r="F1872" t="s">
        <v>28223</v>
      </c>
      <c r="G1872" s="150">
        <v>8.7899999999999992E-2</v>
      </c>
      <c r="H1872" s="150">
        <v>0</v>
      </c>
      <c r="I1872" s="149">
        <v>26.63045164156733</v>
      </c>
      <c r="J1872" s="111">
        <v>41404</v>
      </c>
      <c r="K1872" s="111">
        <v>41404</v>
      </c>
      <c r="L1872" s="111">
        <v>41243</v>
      </c>
      <c r="M1872" s="111">
        <v>43464</v>
      </c>
      <c r="N1872" t="s">
        <v>11802</v>
      </c>
      <c r="O1872" t="s">
        <v>17712</v>
      </c>
      <c r="P1872" t="s">
        <v>17713</v>
      </c>
    </row>
    <row r="1873" spans="1:16" x14ac:dyDescent="0.25">
      <c r="A1873" t="s">
        <v>57</v>
      </c>
      <c r="B1873" s="167" t="s">
        <v>17715</v>
      </c>
      <c r="C1873" s="167" t="s">
        <v>17714</v>
      </c>
      <c r="D1873" t="s">
        <v>12073</v>
      </c>
      <c r="E1873" t="s">
        <v>12074</v>
      </c>
      <c r="F1873" t="s">
        <v>28223</v>
      </c>
      <c r="G1873" s="150">
        <v>0.37680000000000002</v>
      </c>
      <c r="H1873" s="150">
        <v>0</v>
      </c>
      <c r="I1873" s="149">
        <v>4.4138661068373501</v>
      </c>
      <c r="J1873" s="111">
        <v>41527</v>
      </c>
      <c r="K1873" s="111">
        <v>41527</v>
      </c>
      <c r="L1873" s="111">
        <v>41263</v>
      </c>
      <c r="M1873" s="111">
        <v>43464</v>
      </c>
      <c r="N1873" t="s">
        <v>11802</v>
      </c>
      <c r="O1873" t="s">
        <v>17716</v>
      </c>
      <c r="P1873" t="s">
        <v>17717</v>
      </c>
    </row>
    <row r="1874" spans="1:16" x14ac:dyDescent="0.25">
      <c r="A1874" t="s">
        <v>62</v>
      </c>
      <c r="B1874" s="167" t="s">
        <v>15802</v>
      </c>
      <c r="C1874" s="167" t="s">
        <v>12082</v>
      </c>
      <c r="D1874" t="s">
        <v>12073</v>
      </c>
      <c r="E1874" t="s">
        <v>12074</v>
      </c>
      <c r="F1874" t="s">
        <v>1954</v>
      </c>
      <c r="G1874" s="150">
        <v>0.57220000000000004</v>
      </c>
      <c r="H1874" s="150">
        <v>0</v>
      </c>
      <c r="I1874" s="149">
        <v>16.861831504671489</v>
      </c>
      <c r="J1874" s="111">
        <v>41323</v>
      </c>
      <c r="K1874" s="111">
        <v>41323</v>
      </c>
      <c r="L1874" s="111">
        <v>41333</v>
      </c>
      <c r="M1874" s="111">
        <v>43829</v>
      </c>
      <c r="N1874" t="s">
        <v>12111</v>
      </c>
      <c r="O1874" t="s">
        <v>17718</v>
      </c>
      <c r="P1874" t="s">
        <v>17719</v>
      </c>
    </row>
    <row r="1875" spans="1:16" x14ac:dyDescent="0.25">
      <c r="A1875" t="s">
        <v>48</v>
      </c>
      <c r="B1875" s="167" t="s">
        <v>16129</v>
      </c>
      <c r="C1875" s="167" t="s">
        <v>12072</v>
      </c>
      <c r="D1875" t="s">
        <v>12073</v>
      </c>
      <c r="E1875" t="s">
        <v>12074</v>
      </c>
      <c r="F1875" t="s">
        <v>1954</v>
      </c>
      <c r="G1875" s="150">
        <v>0.1779</v>
      </c>
      <c r="H1875" s="150">
        <v>0</v>
      </c>
      <c r="I1875" s="149">
        <v>16.172378196871431</v>
      </c>
      <c r="J1875" s="111">
        <v>41561</v>
      </c>
      <c r="K1875" s="111">
        <v>41561</v>
      </c>
      <c r="L1875" s="111">
        <v>41394</v>
      </c>
      <c r="M1875" s="111">
        <v>43464</v>
      </c>
      <c r="N1875" t="s">
        <v>11802</v>
      </c>
      <c r="O1875" t="s">
        <v>17720</v>
      </c>
      <c r="P1875" t="s">
        <v>17721</v>
      </c>
    </row>
    <row r="1876" spans="1:16" x14ac:dyDescent="0.25">
      <c r="A1876" t="s">
        <v>48</v>
      </c>
      <c r="B1876" s="167" t="s">
        <v>13028</v>
      </c>
      <c r="C1876" s="167" t="s">
        <v>17702</v>
      </c>
      <c r="D1876" t="s">
        <v>12073</v>
      </c>
      <c r="E1876" t="s">
        <v>12074</v>
      </c>
      <c r="F1876" t="s">
        <v>1954</v>
      </c>
      <c r="G1876" s="150">
        <v>0.74970000000000003</v>
      </c>
      <c r="H1876" s="150">
        <v>0</v>
      </c>
      <c r="I1876" s="149">
        <v>0.50639999999999996</v>
      </c>
      <c r="J1876" s="111">
        <v>41468</v>
      </c>
      <c r="K1876" s="111">
        <v>41103</v>
      </c>
      <c r="L1876" s="111">
        <v>41306</v>
      </c>
      <c r="M1876" s="111">
        <v>43281</v>
      </c>
      <c r="N1876" t="s">
        <v>12111</v>
      </c>
      <c r="O1876" t="s">
        <v>17722</v>
      </c>
      <c r="P1876" t="s">
        <v>17723</v>
      </c>
    </row>
    <row r="1877" spans="1:16" x14ac:dyDescent="0.25">
      <c r="A1877" t="s">
        <v>63</v>
      </c>
      <c r="B1877" s="167" t="s">
        <v>12763</v>
      </c>
      <c r="C1877" s="167" t="s">
        <v>17696</v>
      </c>
      <c r="D1877" t="s">
        <v>12910</v>
      </c>
      <c r="E1877" t="s">
        <v>12074</v>
      </c>
      <c r="F1877" t="s">
        <v>1954</v>
      </c>
      <c r="G1877" s="150">
        <v>0.75239999999999996</v>
      </c>
      <c r="H1877" s="150">
        <v>0</v>
      </c>
      <c r="I1877" s="149">
        <v>25.0023836514153</v>
      </c>
      <c r="J1877" s="111">
        <v>41064</v>
      </c>
      <c r="K1877" s="111">
        <v>41064</v>
      </c>
      <c r="L1877" s="111">
        <v>41547</v>
      </c>
      <c r="M1877" s="111">
        <v>43159</v>
      </c>
      <c r="N1877" t="s">
        <v>12111</v>
      </c>
      <c r="O1877" t="s">
        <v>17724</v>
      </c>
      <c r="P1877" t="s">
        <v>17725</v>
      </c>
    </row>
    <row r="1878" spans="1:16" x14ac:dyDescent="0.25">
      <c r="A1878" t="s">
        <v>66</v>
      </c>
      <c r="B1878" s="167" t="s">
        <v>14719</v>
      </c>
      <c r="C1878" s="167" t="s">
        <v>17726</v>
      </c>
      <c r="D1878" t="s">
        <v>12073</v>
      </c>
      <c r="E1878" t="s">
        <v>12074</v>
      </c>
      <c r="F1878" t="s">
        <v>1954</v>
      </c>
      <c r="G1878" s="150">
        <v>0.21969999999999998</v>
      </c>
      <c r="H1878" s="150">
        <v>0</v>
      </c>
      <c r="I1878" s="149">
        <v>74.552224929999994</v>
      </c>
      <c r="J1878" s="111">
        <v>41723</v>
      </c>
      <c r="K1878" s="111">
        <v>41723</v>
      </c>
      <c r="L1878" s="111">
        <v>42308</v>
      </c>
      <c r="M1878" s="111">
        <v>43829</v>
      </c>
      <c r="N1878" t="s">
        <v>17727</v>
      </c>
      <c r="O1878" t="s">
        <v>17728</v>
      </c>
      <c r="P1878" t="s">
        <v>17729</v>
      </c>
    </row>
    <row r="1879" spans="1:16" x14ac:dyDescent="0.25">
      <c r="A1879" t="s">
        <v>66</v>
      </c>
      <c r="B1879" s="167" t="s">
        <v>13143</v>
      </c>
      <c r="C1879" s="167" t="s">
        <v>17730</v>
      </c>
      <c r="D1879" t="s">
        <v>12073</v>
      </c>
      <c r="E1879" t="s">
        <v>12074</v>
      </c>
      <c r="F1879" t="s">
        <v>28226</v>
      </c>
      <c r="G1879" s="150">
        <v>0.28079999999999999</v>
      </c>
      <c r="H1879" s="150">
        <v>0</v>
      </c>
      <c r="I1879" s="149">
        <v>60.055752650000002</v>
      </c>
      <c r="J1879" s="111">
        <v>41723</v>
      </c>
      <c r="K1879" s="111">
        <v>41723</v>
      </c>
      <c r="L1879" s="111">
        <v>42155</v>
      </c>
      <c r="M1879" s="111">
        <v>43829</v>
      </c>
      <c r="N1879" t="s">
        <v>17727</v>
      </c>
      <c r="O1879" t="s">
        <v>17731</v>
      </c>
      <c r="P1879" t="s">
        <v>17732</v>
      </c>
    </row>
    <row r="1880" spans="1:16" x14ac:dyDescent="0.25">
      <c r="A1880" t="s">
        <v>53</v>
      </c>
      <c r="B1880" s="167" t="s">
        <v>17733</v>
      </c>
      <c r="C1880" s="167" t="s">
        <v>12072</v>
      </c>
      <c r="D1880" t="s">
        <v>12073</v>
      </c>
      <c r="E1880" t="s">
        <v>12074</v>
      </c>
      <c r="F1880" t="s">
        <v>1954</v>
      </c>
      <c r="G1880" s="150">
        <v>0.89760000000000006</v>
      </c>
      <c r="H1880" s="150">
        <v>0</v>
      </c>
      <c r="I1880" s="149">
        <v>41.860999999999997</v>
      </c>
      <c r="J1880" s="111">
        <v>41295</v>
      </c>
      <c r="K1880" s="111">
        <v>41295</v>
      </c>
      <c r="L1880" s="111">
        <v>41703</v>
      </c>
      <c r="M1880" s="111">
        <v>43220</v>
      </c>
      <c r="N1880" t="s">
        <v>14497</v>
      </c>
      <c r="O1880" t="s">
        <v>17734</v>
      </c>
      <c r="P1880" t="s">
        <v>17735</v>
      </c>
    </row>
    <row r="1881" spans="1:16" x14ac:dyDescent="0.25">
      <c r="A1881" t="s">
        <v>65</v>
      </c>
      <c r="B1881" s="167" t="s">
        <v>17655</v>
      </c>
      <c r="C1881" s="167" t="s">
        <v>17736</v>
      </c>
      <c r="D1881" t="s">
        <v>12073</v>
      </c>
      <c r="E1881" t="s">
        <v>12074</v>
      </c>
      <c r="F1881" t="s">
        <v>28223</v>
      </c>
      <c r="G1881" s="150">
        <v>0.20190000000000002</v>
      </c>
      <c r="H1881" s="150">
        <v>0</v>
      </c>
      <c r="I1881" s="149">
        <v>1.15181961</v>
      </c>
      <c r="J1881" s="111">
        <v>41627</v>
      </c>
      <c r="K1881" s="111">
        <v>41627</v>
      </c>
      <c r="L1881" s="111">
        <v>41334</v>
      </c>
      <c r="M1881" s="111">
        <v>43462</v>
      </c>
      <c r="N1881" t="s">
        <v>14481</v>
      </c>
      <c r="O1881" t="s">
        <v>17737</v>
      </c>
      <c r="P1881" t="s">
        <v>17738</v>
      </c>
    </row>
    <row r="1882" spans="1:16" x14ac:dyDescent="0.25">
      <c r="A1882" t="s">
        <v>65</v>
      </c>
      <c r="B1882" s="167" t="s">
        <v>17740</v>
      </c>
      <c r="C1882" s="167" t="s">
        <v>17739</v>
      </c>
      <c r="D1882" t="s">
        <v>12073</v>
      </c>
      <c r="E1882" t="s">
        <v>12074</v>
      </c>
      <c r="F1882" t="s">
        <v>28223</v>
      </c>
      <c r="G1882" s="150">
        <v>0.20280000000000001</v>
      </c>
      <c r="H1882" s="150">
        <v>0</v>
      </c>
      <c r="I1882" s="149">
        <v>0.33910209000000002</v>
      </c>
      <c r="J1882" s="111">
        <v>41653</v>
      </c>
      <c r="K1882" s="111">
        <v>41653</v>
      </c>
      <c r="L1882" s="111">
        <v>41334</v>
      </c>
      <c r="M1882" s="111">
        <v>43462</v>
      </c>
      <c r="N1882" t="s">
        <v>14481</v>
      </c>
      <c r="O1882" t="s">
        <v>17741</v>
      </c>
      <c r="P1882" t="s">
        <v>17742</v>
      </c>
    </row>
    <row r="1883" spans="1:16" x14ac:dyDescent="0.25">
      <c r="A1883" t="s">
        <v>65</v>
      </c>
      <c r="B1883" s="167" t="s">
        <v>15990</v>
      </c>
      <c r="C1883" s="167" t="s">
        <v>17739</v>
      </c>
      <c r="D1883" t="s">
        <v>12073</v>
      </c>
      <c r="E1883" t="s">
        <v>12074</v>
      </c>
      <c r="F1883" t="s">
        <v>28223</v>
      </c>
      <c r="G1883" s="150">
        <v>0.18659999999999999</v>
      </c>
      <c r="H1883" s="150">
        <v>0</v>
      </c>
      <c r="I1883" s="149">
        <v>1.107</v>
      </c>
      <c r="J1883" s="111">
        <v>41653</v>
      </c>
      <c r="K1883" s="111">
        <v>41653</v>
      </c>
      <c r="L1883" s="111">
        <v>41334</v>
      </c>
      <c r="M1883" s="111">
        <v>43462</v>
      </c>
      <c r="N1883" t="s">
        <v>14481</v>
      </c>
      <c r="O1883" t="s">
        <v>17743</v>
      </c>
      <c r="P1883" t="s">
        <v>17744</v>
      </c>
    </row>
    <row r="1884" spans="1:16" x14ac:dyDescent="0.25">
      <c r="A1884" t="s">
        <v>65</v>
      </c>
      <c r="B1884" s="167" t="s">
        <v>16812</v>
      </c>
      <c r="C1884" s="167" t="s">
        <v>17739</v>
      </c>
      <c r="D1884" t="s">
        <v>12073</v>
      </c>
      <c r="E1884" t="s">
        <v>12074</v>
      </c>
      <c r="F1884" t="s">
        <v>28223</v>
      </c>
      <c r="G1884" s="150">
        <v>4.3499999999999997E-2</v>
      </c>
      <c r="H1884" s="150">
        <v>0</v>
      </c>
      <c r="I1884" s="149">
        <v>0.73851065000000005</v>
      </c>
      <c r="J1884" s="111">
        <v>41653</v>
      </c>
      <c r="K1884" s="111">
        <v>41653</v>
      </c>
      <c r="L1884" s="111">
        <v>41334</v>
      </c>
      <c r="M1884" s="111">
        <v>43462</v>
      </c>
      <c r="N1884" t="s">
        <v>14481</v>
      </c>
      <c r="O1884" t="s">
        <v>17745</v>
      </c>
      <c r="P1884" t="s">
        <v>17746</v>
      </c>
    </row>
    <row r="1885" spans="1:16" x14ac:dyDescent="0.25">
      <c r="A1885" t="s">
        <v>65</v>
      </c>
      <c r="B1885" s="167" t="s">
        <v>17660</v>
      </c>
      <c r="C1885" s="167" t="s">
        <v>17739</v>
      </c>
      <c r="D1885" t="s">
        <v>12073</v>
      </c>
      <c r="E1885" t="s">
        <v>12074</v>
      </c>
      <c r="F1885" t="s">
        <v>28223</v>
      </c>
      <c r="G1885" s="150">
        <v>0.1542</v>
      </c>
      <c r="H1885" s="150">
        <v>0</v>
      </c>
      <c r="I1885" s="149">
        <v>1.17780263</v>
      </c>
      <c r="J1885" s="111">
        <v>41621</v>
      </c>
      <c r="K1885" s="111">
        <v>41621</v>
      </c>
      <c r="L1885" s="111">
        <v>41334</v>
      </c>
      <c r="M1885" s="111">
        <v>43462</v>
      </c>
      <c r="N1885" t="s">
        <v>14481</v>
      </c>
      <c r="O1885" t="s">
        <v>17747</v>
      </c>
      <c r="P1885" t="s">
        <v>17748</v>
      </c>
    </row>
    <row r="1886" spans="1:16" x14ac:dyDescent="0.25">
      <c r="A1886" t="s">
        <v>65</v>
      </c>
      <c r="B1886" s="167" t="s">
        <v>15416</v>
      </c>
      <c r="C1886" s="167" t="s">
        <v>17739</v>
      </c>
      <c r="D1886" t="s">
        <v>12073</v>
      </c>
      <c r="E1886" t="s">
        <v>12074</v>
      </c>
      <c r="F1886" t="s">
        <v>28223</v>
      </c>
      <c r="G1886" s="150">
        <v>0.25739999999999996</v>
      </c>
      <c r="H1886" s="150">
        <v>0</v>
      </c>
      <c r="I1886" s="149">
        <v>1.14586893</v>
      </c>
      <c r="J1886" s="111">
        <v>41653</v>
      </c>
      <c r="K1886" s="111">
        <v>41653</v>
      </c>
      <c r="L1886" s="111">
        <v>41334</v>
      </c>
      <c r="M1886" s="111">
        <v>43462</v>
      </c>
      <c r="N1886" t="s">
        <v>14481</v>
      </c>
      <c r="O1886" t="s">
        <v>17749</v>
      </c>
      <c r="P1886" t="s">
        <v>17750</v>
      </c>
    </row>
    <row r="1887" spans="1:16" x14ac:dyDescent="0.25">
      <c r="A1887" t="s">
        <v>65</v>
      </c>
      <c r="B1887" s="167" t="s">
        <v>17663</v>
      </c>
      <c r="C1887" s="167" t="s">
        <v>17739</v>
      </c>
      <c r="D1887" t="s">
        <v>12073</v>
      </c>
      <c r="E1887" t="s">
        <v>12074</v>
      </c>
      <c r="F1887" t="s">
        <v>28223</v>
      </c>
      <c r="G1887" s="150">
        <v>0.20739999999999997</v>
      </c>
      <c r="H1887" s="150">
        <v>0</v>
      </c>
      <c r="I1887" s="149">
        <v>1.0547923800000001</v>
      </c>
      <c r="J1887" s="111">
        <v>41621</v>
      </c>
      <c r="K1887" s="111">
        <v>41621</v>
      </c>
      <c r="L1887" s="111">
        <v>41334</v>
      </c>
      <c r="M1887" s="111">
        <v>43462</v>
      </c>
      <c r="N1887" t="s">
        <v>14481</v>
      </c>
      <c r="O1887" t="s">
        <v>17751</v>
      </c>
      <c r="P1887" t="s">
        <v>17752</v>
      </c>
    </row>
    <row r="1888" spans="1:16" x14ac:dyDescent="0.25">
      <c r="A1888" t="s">
        <v>65</v>
      </c>
      <c r="B1888" s="167" t="s">
        <v>14145</v>
      </c>
      <c r="C1888" s="167" t="s">
        <v>17739</v>
      </c>
      <c r="D1888" t="s">
        <v>12073</v>
      </c>
      <c r="E1888" t="s">
        <v>12074</v>
      </c>
      <c r="F1888" t="s">
        <v>28223</v>
      </c>
      <c r="G1888" s="150">
        <v>0.25670000000000004</v>
      </c>
      <c r="H1888" s="150">
        <v>0</v>
      </c>
      <c r="I1888" s="149">
        <v>1.1576679999999999</v>
      </c>
      <c r="J1888" s="111">
        <v>41653</v>
      </c>
      <c r="K1888" s="111">
        <v>41653</v>
      </c>
      <c r="L1888" s="111">
        <v>41334</v>
      </c>
      <c r="M1888" s="111">
        <v>43462</v>
      </c>
      <c r="N1888" t="s">
        <v>14481</v>
      </c>
      <c r="O1888" t="s">
        <v>17753</v>
      </c>
      <c r="P1888" t="s">
        <v>17754</v>
      </c>
    </row>
    <row r="1889" spans="1:16" x14ac:dyDescent="0.25">
      <c r="A1889" t="s">
        <v>65</v>
      </c>
      <c r="B1889" s="167" t="s">
        <v>16599</v>
      </c>
      <c r="C1889" s="167" t="s">
        <v>17739</v>
      </c>
      <c r="D1889" t="s">
        <v>12073</v>
      </c>
      <c r="E1889" t="s">
        <v>12074</v>
      </c>
      <c r="F1889" t="s">
        <v>28223</v>
      </c>
      <c r="G1889" s="150">
        <v>0.1033</v>
      </c>
      <c r="H1889" s="150">
        <v>0</v>
      </c>
      <c r="I1889" s="149">
        <v>0.49033093</v>
      </c>
      <c r="J1889" s="111">
        <v>41621</v>
      </c>
      <c r="K1889" s="111">
        <v>41621</v>
      </c>
      <c r="L1889" s="111">
        <v>41334</v>
      </c>
      <c r="M1889" s="111">
        <v>43462</v>
      </c>
      <c r="N1889" t="s">
        <v>14481</v>
      </c>
      <c r="O1889" t="s">
        <v>17755</v>
      </c>
      <c r="P1889" t="s">
        <v>17756</v>
      </c>
    </row>
    <row r="1890" spans="1:16" x14ac:dyDescent="0.25">
      <c r="A1890" t="s">
        <v>65</v>
      </c>
      <c r="B1890" s="167" t="s">
        <v>12168</v>
      </c>
      <c r="C1890" s="167" t="s">
        <v>17739</v>
      </c>
      <c r="D1890" t="s">
        <v>12073</v>
      </c>
      <c r="E1890" t="s">
        <v>12074</v>
      </c>
      <c r="F1890" t="s">
        <v>28223</v>
      </c>
      <c r="G1890" s="150">
        <v>0.1605</v>
      </c>
      <c r="H1890" s="150">
        <v>0</v>
      </c>
      <c r="I1890" s="149">
        <v>0.55205276999999997</v>
      </c>
      <c r="J1890" s="111">
        <v>41627</v>
      </c>
      <c r="K1890" s="111">
        <v>41627</v>
      </c>
      <c r="L1890" s="111">
        <v>41334</v>
      </c>
      <c r="M1890" s="111">
        <v>43462</v>
      </c>
      <c r="N1890" t="s">
        <v>14481</v>
      </c>
      <c r="O1890" t="s">
        <v>17757</v>
      </c>
      <c r="P1890" t="s">
        <v>17758</v>
      </c>
    </row>
    <row r="1891" spans="1:16" x14ac:dyDescent="0.25">
      <c r="A1891" t="s">
        <v>65</v>
      </c>
      <c r="B1891" s="167" t="s">
        <v>17759</v>
      </c>
      <c r="C1891" s="167" t="s">
        <v>17736</v>
      </c>
      <c r="D1891" t="s">
        <v>12073</v>
      </c>
      <c r="E1891" t="s">
        <v>12074</v>
      </c>
      <c r="F1891" t="s">
        <v>28223</v>
      </c>
      <c r="G1891" s="150">
        <v>0.16</v>
      </c>
      <c r="H1891" s="150">
        <v>0</v>
      </c>
      <c r="I1891" s="149">
        <v>1.1838633700000001</v>
      </c>
      <c r="J1891" s="111">
        <v>41627</v>
      </c>
      <c r="K1891" s="111">
        <v>41627</v>
      </c>
      <c r="L1891" s="111">
        <v>41334</v>
      </c>
      <c r="M1891" s="111">
        <v>43462</v>
      </c>
      <c r="N1891" t="s">
        <v>14481</v>
      </c>
      <c r="O1891" t="s">
        <v>17760</v>
      </c>
      <c r="P1891" t="s">
        <v>17761</v>
      </c>
    </row>
    <row r="1892" spans="1:16" x14ac:dyDescent="0.25">
      <c r="A1892" t="s">
        <v>65</v>
      </c>
      <c r="B1892" s="167" t="s">
        <v>13315</v>
      </c>
      <c r="C1892" s="167" t="s">
        <v>17739</v>
      </c>
      <c r="D1892" t="s">
        <v>12073</v>
      </c>
      <c r="E1892" t="s">
        <v>12074</v>
      </c>
      <c r="F1892" t="s">
        <v>28223</v>
      </c>
      <c r="G1892" s="150">
        <v>0.1225</v>
      </c>
      <c r="H1892" s="150">
        <v>0</v>
      </c>
      <c r="I1892" s="149">
        <v>1.13435153</v>
      </c>
      <c r="J1892" s="111">
        <v>41627</v>
      </c>
      <c r="K1892" s="111">
        <v>41627</v>
      </c>
      <c r="L1892" s="111">
        <v>41334</v>
      </c>
      <c r="M1892" s="111">
        <v>43462</v>
      </c>
      <c r="N1892" t="s">
        <v>14481</v>
      </c>
      <c r="O1892" t="s">
        <v>17762</v>
      </c>
      <c r="P1892" t="s">
        <v>17763</v>
      </c>
    </row>
    <row r="1893" spans="1:16" x14ac:dyDescent="0.25">
      <c r="A1893" t="s">
        <v>65</v>
      </c>
      <c r="B1893" s="167" t="s">
        <v>17764</v>
      </c>
      <c r="C1893" s="167" t="s">
        <v>17739</v>
      </c>
      <c r="D1893" t="s">
        <v>12073</v>
      </c>
      <c r="E1893" t="s">
        <v>12074</v>
      </c>
      <c r="F1893" t="s">
        <v>28223</v>
      </c>
      <c r="G1893" s="150">
        <v>0.50749999999999995</v>
      </c>
      <c r="H1893" s="150">
        <v>0</v>
      </c>
      <c r="I1893" s="149">
        <v>0.66009872999999997</v>
      </c>
      <c r="J1893" s="111">
        <v>41627</v>
      </c>
      <c r="K1893" s="111">
        <v>41627</v>
      </c>
      <c r="L1893" s="111">
        <v>41334</v>
      </c>
      <c r="M1893" s="111">
        <v>43462</v>
      </c>
      <c r="N1893" t="s">
        <v>14481</v>
      </c>
      <c r="O1893" t="s">
        <v>17765</v>
      </c>
      <c r="P1893" t="s">
        <v>17766</v>
      </c>
    </row>
    <row r="1894" spans="1:16" x14ac:dyDescent="0.25">
      <c r="A1894" t="s">
        <v>65</v>
      </c>
      <c r="B1894" s="167" t="s">
        <v>17655</v>
      </c>
      <c r="C1894" s="167" t="s">
        <v>17767</v>
      </c>
      <c r="D1894" t="s">
        <v>12073</v>
      </c>
      <c r="E1894" t="s">
        <v>12074</v>
      </c>
      <c r="F1894" t="s">
        <v>28223</v>
      </c>
      <c r="G1894" s="150">
        <v>0.19940000000000002</v>
      </c>
      <c r="H1894" s="150">
        <v>0</v>
      </c>
      <c r="I1894" s="149">
        <v>1.0205656000000001</v>
      </c>
      <c r="J1894" s="111">
        <v>41627</v>
      </c>
      <c r="K1894" s="111">
        <v>41627</v>
      </c>
      <c r="L1894" s="111">
        <v>41426</v>
      </c>
      <c r="M1894" s="111">
        <v>43462</v>
      </c>
      <c r="N1894" t="s">
        <v>14481</v>
      </c>
      <c r="O1894" t="s">
        <v>17768</v>
      </c>
      <c r="P1894" t="s">
        <v>17769</v>
      </c>
    </row>
    <row r="1895" spans="1:16" x14ac:dyDescent="0.25">
      <c r="A1895" t="s">
        <v>65</v>
      </c>
      <c r="B1895" s="167" t="s">
        <v>17771</v>
      </c>
      <c r="C1895" s="167" t="s">
        <v>17770</v>
      </c>
      <c r="D1895" t="s">
        <v>12073</v>
      </c>
      <c r="E1895" t="s">
        <v>12074</v>
      </c>
      <c r="F1895" t="s">
        <v>28223</v>
      </c>
      <c r="G1895" s="150">
        <v>3.78E-2</v>
      </c>
      <c r="H1895" s="150">
        <v>0</v>
      </c>
      <c r="I1895" s="149">
        <v>1.14943017</v>
      </c>
      <c r="J1895" s="111">
        <v>41621</v>
      </c>
      <c r="K1895" s="111">
        <v>41621</v>
      </c>
      <c r="L1895" s="111">
        <v>41426</v>
      </c>
      <c r="M1895" s="111">
        <v>43462</v>
      </c>
      <c r="N1895" t="s">
        <v>14481</v>
      </c>
      <c r="O1895" t="s">
        <v>17772</v>
      </c>
      <c r="P1895" t="s">
        <v>17773</v>
      </c>
    </row>
    <row r="1896" spans="1:16" x14ac:dyDescent="0.25">
      <c r="A1896" t="s">
        <v>65</v>
      </c>
      <c r="B1896" s="167" t="s">
        <v>17740</v>
      </c>
      <c r="C1896" s="167" t="s">
        <v>17767</v>
      </c>
      <c r="D1896" t="s">
        <v>12073</v>
      </c>
      <c r="E1896" t="s">
        <v>12074</v>
      </c>
      <c r="F1896" t="s">
        <v>28223</v>
      </c>
      <c r="G1896" s="150">
        <v>4.2500000000000003E-2</v>
      </c>
      <c r="H1896" s="150">
        <v>0</v>
      </c>
      <c r="I1896" s="149">
        <v>1.01013183</v>
      </c>
      <c r="J1896" s="111">
        <v>41653</v>
      </c>
      <c r="K1896" s="111">
        <v>41653</v>
      </c>
      <c r="L1896" s="111">
        <v>41426</v>
      </c>
      <c r="M1896" s="111">
        <v>43462</v>
      </c>
      <c r="N1896" t="s">
        <v>14481</v>
      </c>
      <c r="O1896" t="s">
        <v>17774</v>
      </c>
      <c r="P1896" t="s">
        <v>17775</v>
      </c>
    </row>
    <row r="1897" spans="1:16" x14ac:dyDescent="0.25">
      <c r="A1897" t="s">
        <v>65</v>
      </c>
      <c r="B1897" s="167" t="s">
        <v>15990</v>
      </c>
      <c r="C1897" s="167" t="s">
        <v>17767</v>
      </c>
      <c r="D1897" t="s">
        <v>12073</v>
      </c>
      <c r="E1897" t="s">
        <v>12074</v>
      </c>
      <c r="F1897" t="s">
        <v>28223</v>
      </c>
      <c r="G1897" s="150">
        <v>3.5699999999999996E-2</v>
      </c>
      <c r="H1897" s="150">
        <v>0</v>
      </c>
      <c r="I1897" s="149">
        <v>1.2041502500000001</v>
      </c>
      <c r="J1897" s="111">
        <v>41653</v>
      </c>
      <c r="K1897" s="111">
        <v>41653</v>
      </c>
      <c r="L1897" s="111">
        <v>41426</v>
      </c>
      <c r="M1897" s="111">
        <v>43462</v>
      </c>
      <c r="N1897" t="s">
        <v>14481</v>
      </c>
      <c r="O1897" t="s">
        <v>15991</v>
      </c>
      <c r="P1897" t="s">
        <v>17776</v>
      </c>
    </row>
    <row r="1898" spans="1:16" x14ac:dyDescent="0.25">
      <c r="A1898" t="s">
        <v>65</v>
      </c>
      <c r="B1898" s="167" t="s">
        <v>17777</v>
      </c>
      <c r="C1898" s="167" t="s">
        <v>17767</v>
      </c>
      <c r="D1898" t="s">
        <v>12073</v>
      </c>
      <c r="E1898" t="s">
        <v>12074</v>
      </c>
      <c r="F1898" t="s">
        <v>28223</v>
      </c>
      <c r="G1898" s="150">
        <v>5.5999999999999994E-2</v>
      </c>
      <c r="H1898" s="150">
        <v>0</v>
      </c>
      <c r="I1898" s="149">
        <v>0.76763501000000001</v>
      </c>
      <c r="J1898" s="111">
        <v>41653</v>
      </c>
      <c r="K1898" s="111">
        <v>41653</v>
      </c>
      <c r="L1898" s="111">
        <v>41426</v>
      </c>
      <c r="M1898" s="111">
        <v>43462</v>
      </c>
      <c r="N1898" t="s">
        <v>14481</v>
      </c>
      <c r="O1898" t="s">
        <v>17778</v>
      </c>
      <c r="P1898" t="s">
        <v>17779</v>
      </c>
    </row>
    <row r="1899" spans="1:16" x14ac:dyDescent="0.25">
      <c r="A1899" t="s">
        <v>65</v>
      </c>
      <c r="B1899" s="167" t="s">
        <v>17660</v>
      </c>
      <c r="C1899" s="167" t="s">
        <v>17767</v>
      </c>
      <c r="D1899" t="s">
        <v>12073</v>
      </c>
      <c r="E1899" t="s">
        <v>12074</v>
      </c>
      <c r="F1899" t="s">
        <v>28223</v>
      </c>
      <c r="G1899" s="150">
        <v>4.9699999999999994E-2</v>
      </c>
      <c r="H1899" s="150">
        <v>0</v>
      </c>
      <c r="I1899" s="149">
        <v>0.87355815999999997</v>
      </c>
      <c r="J1899" s="111">
        <v>41621</v>
      </c>
      <c r="K1899" s="111">
        <v>41621</v>
      </c>
      <c r="L1899" s="111">
        <v>41426</v>
      </c>
      <c r="M1899" s="111">
        <v>43462</v>
      </c>
      <c r="N1899" t="s">
        <v>14481</v>
      </c>
      <c r="O1899" t="s">
        <v>17780</v>
      </c>
      <c r="P1899" t="s">
        <v>17781</v>
      </c>
    </row>
    <row r="1900" spans="1:16" x14ac:dyDescent="0.25">
      <c r="A1900" t="s">
        <v>65</v>
      </c>
      <c r="B1900" s="167" t="s">
        <v>15416</v>
      </c>
      <c r="C1900" s="167" t="s">
        <v>17767</v>
      </c>
      <c r="D1900" t="s">
        <v>12073</v>
      </c>
      <c r="E1900" t="s">
        <v>12074</v>
      </c>
      <c r="F1900" t="s">
        <v>28223</v>
      </c>
      <c r="G1900" s="150">
        <v>7.5600000000000001E-2</v>
      </c>
      <c r="H1900" s="150">
        <v>0</v>
      </c>
      <c r="I1900" s="149">
        <v>1.0101442899999999</v>
      </c>
      <c r="J1900" s="111">
        <v>41653</v>
      </c>
      <c r="K1900" s="111">
        <v>41653</v>
      </c>
      <c r="L1900" s="111">
        <v>41426</v>
      </c>
      <c r="M1900" s="111">
        <v>43462</v>
      </c>
      <c r="N1900" t="s">
        <v>14481</v>
      </c>
      <c r="O1900" t="s">
        <v>17782</v>
      </c>
      <c r="P1900" t="s">
        <v>17783</v>
      </c>
    </row>
    <row r="1901" spans="1:16" x14ac:dyDescent="0.25">
      <c r="A1901" t="s">
        <v>65</v>
      </c>
      <c r="B1901" s="167" t="s">
        <v>17663</v>
      </c>
      <c r="C1901" s="167" t="s">
        <v>17767</v>
      </c>
      <c r="D1901" t="s">
        <v>12073</v>
      </c>
      <c r="E1901" t="s">
        <v>12074</v>
      </c>
      <c r="F1901" t="s">
        <v>28223</v>
      </c>
      <c r="G1901" s="150">
        <v>8.1199999999999994E-2</v>
      </c>
      <c r="H1901" s="150">
        <v>0</v>
      </c>
      <c r="I1901" s="149">
        <v>1.0205529099999999</v>
      </c>
      <c r="J1901" s="111">
        <v>41621</v>
      </c>
      <c r="K1901" s="111">
        <v>41621</v>
      </c>
      <c r="L1901" s="111">
        <v>41426</v>
      </c>
      <c r="M1901" s="111">
        <v>43462</v>
      </c>
      <c r="N1901" t="s">
        <v>14481</v>
      </c>
      <c r="O1901" t="s">
        <v>17751</v>
      </c>
      <c r="P1901" t="s">
        <v>17784</v>
      </c>
    </row>
    <row r="1902" spans="1:16" x14ac:dyDescent="0.25">
      <c r="A1902" t="s">
        <v>65</v>
      </c>
      <c r="B1902" s="167" t="s">
        <v>17666</v>
      </c>
      <c r="C1902" s="167" t="s">
        <v>17767</v>
      </c>
      <c r="D1902" t="s">
        <v>12073</v>
      </c>
      <c r="E1902" t="s">
        <v>12074</v>
      </c>
      <c r="F1902" t="s">
        <v>28223</v>
      </c>
      <c r="G1902" s="150">
        <v>4.8600000000000004E-2</v>
      </c>
      <c r="H1902" s="150">
        <v>0</v>
      </c>
      <c r="I1902" s="149">
        <v>1.02055575</v>
      </c>
      <c r="J1902" s="111">
        <v>41621</v>
      </c>
      <c r="K1902" s="111">
        <v>41621</v>
      </c>
      <c r="L1902" s="111">
        <v>41426</v>
      </c>
      <c r="M1902" s="111">
        <v>43462</v>
      </c>
      <c r="N1902" t="s">
        <v>14481</v>
      </c>
      <c r="O1902" t="s">
        <v>17785</v>
      </c>
      <c r="P1902" t="s">
        <v>17786</v>
      </c>
    </row>
    <row r="1903" spans="1:16" x14ac:dyDescent="0.25">
      <c r="A1903" t="s">
        <v>65</v>
      </c>
      <c r="B1903" s="167" t="s">
        <v>16599</v>
      </c>
      <c r="C1903" s="167" t="s">
        <v>17787</v>
      </c>
      <c r="D1903" t="s">
        <v>12073</v>
      </c>
      <c r="E1903" t="s">
        <v>12074</v>
      </c>
      <c r="F1903" t="s">
        <v>28223</v>
      </c>
      <c r="G1903" s="150">
        <v>9.64E-2</v>
      </c>
      <c r="H1903" s="150">
        <v>0</v>
      </c>
      <c r="I1903" s="149">
        <v>1.1456631900000001</v>
      </c>
      <c r="J1903" s="111">
        <v>41621</v>
      </c>
      <c r="K1903" s="111">
        <v>41621</v>
      </c>
      <c r="L1903" s="111">
        <v>41426</v>
      </c>
      <c r="M1903" s="111">
        <v>43462</v>
      </c>
      <c r="N1903" t="s">
        <v>14481</v>
      </c>
      <c r="O1903" t="s">
        <v>17788</v>
      </c>
      <c r="P1903" t="s">
        <v>17789</v>
      </c>
    </row>
    <row r="1904" spans="1:16" x14ac:dyDescent="0.25">
      <c r="A1904" t="s">
        <v>65</v>
      </c>
      <c r="B1904" s="167" t="s">
        <v>12168</v>
      </c>
      <c r="C1904" s="167" t="s">
        <v>17790</v>
      </c>
      <c r="D1904" t="s">
        <v>12073</v>
      </c>
      <c r="E1904" t="s">
        <v>12074</v>
      </c>
      <c r="F1904" t="s">
        <v>28223</v>
      </c>
      <c r="G1904" s="150">
        <v>0.1174</v>
      </c>
      <c r="H1904" s="150">
        <v>0</v>
      </c>
      <c r="I1904" s="149">
        <v>0.82455164999999997</v>
      </c>
      <c r="J1904" s="111">
        <v>41627</v>
      </c>
      <c r="K1904" s="111">
        <v>41627</v>
      </c>
      <c r="L1904" s="111">
        <v>41426</v>
      </c>
      <c r="M1904" s="111">
        <v>43462</v>
      </c>
      <c r="N1904" t="s">
        <v>14481</v>
      </c>
      <c r="O1904" t="s">
        <v>17757</v>
      </c>
      <c r="P1904" t="s">
        <v>12170</v>
      </c>
    </row>
    <row r="1905" spans="1:16" x14ac:dyDescent="0.25">
      <c r="A1905" t="s">
        <v>65</v>
      </c>
      <c r="B1905" s="167" t="s">
        <v>17759</v>
      </c>
      <c r="C1905" s="167" t="s">
        <v>17767</v>
      </c>
      <c r="D1905" t="s">
        <v>12073</v>
      </c>
      <c r="E1905" t="s">
        <v>12074</v>
      </c>
      <c r="F1905" t="s">
        <v>28223</v>
      </c>
      <c r="G1905" s="150">
        <v>0.23670000000000002</v>
      </c>
      <c r="H1905" s="150">
        <v>0</v>
      </c>
      <c r="I1905" s="149">
        <v>1.0205545</v>
      </c>
      <c r="J1905" s="111">
        <v>41621</v>
      </c>
      <c r="K1905" s="111">
        <v>41621</v>
      </c>
      <c r="L1905" s="111">
        <v>41426</v>
      </c>
      <c r="M1905" s="111">
        <v>43462</v>
      </c>
      <c r="N1905" t="s">
        <v>14481</v>
      </c>
      <c r="O1905" t="s">
        <v>17791</v>
      </c>
      <c r="P1905" t="s">
        <v>17792</v>
      </c>
    </row>
    <row r="1906" spans="1:16" x14ac:dyDescent="0.25">
      <c r="A1906" t="s">
        <v>65</v>
      </c>
      <c r="B1906" s="167" t="s">
        <v>13315</v>
      </c>
      <c r="C1906" s="167" t="s">
        <v>17767</v>
      </c>
      <c r="D1906" t="s">
        <v>12073</v>
      </c>
      <c r="E1906" t="s">
        <v>12074</v>
      </c>
      <c r="F1906" t="s">
        <v>28223</v>
      </c>
      <c r="G1906" s="150">
        <v>0.11380000000000001</v>
      </c>
      <c r="H1906" s="150">
        <v>0</v>
      </c>
      <c r="I1906" s="149">
        <v>1.2165612100000001</v>
      </c>
      <c r="J1906" s="111">
        <v>41627</v>
      </c>
      <c r="K1906" s="111">
        <v>41627</v>
      </c>
      <c r="L1906" s="111">
        <v>41426</v>
      </c>
      <c r="M1906" s="111">
        <v>43462</v>
      </c>
      <c r="N1906" t="s">
        <v>14481</v>
      </c>
      <c r="O1906" t="s">
        <v>17793</v>
      </c>
      <c r="P1906" t="s">
        <v>14750</v>
      </c>
    </row>
    <row r="1907" spans="1:16" x14ac:dyDescent="0.25">
      <c r="A1907" t="s">
        <v>65</v>
      </c>
      <c r="B1907" s="167" t="s">
        <v>17764</v>
      </c>
      <c r="C1907" s="167" t="s">
        <v>17770</v>
      </c>
      <c r="D1907" t="s">
        <v>12073</v>
      </c>
      <c r="E1907" t="s">
        <v>12074</v>
      </c>
      <c r="F1907" t="s">
        <v>28223</v>
      </c>
      <c r="G1907" s="150">
        <v>4.9699999999999994E-2</v>
      </c>
      <c r="H1907" s="150">
        <v>0</v>
      </c>
      <c r="I1907" s="149">
        <v>0.87355094</v>
      </c>
      <c r="J1907" s="111">
        <v>41627</v>
      </c>
      <c r="K1907" s="111">
        <v>41627</v>
      </c>
      <c r="L1907" s="111">
        <v>41426</v>
      </c>
      <c r="M1907" s="111">
        <v>43462</v>
      </c>
      <c r="N1907" t="s">
        <v>14481</v>
      </c>
      <c r="O1907" t="s">
        <v>17765</v>
      </c>
      <c r="P1907" t="s">
        <v>17794</v>
      </c>
    </row>
    <row r="1908" spans="1:16" x14ac:dyDescent="0.25">
      <c r="A1908" t="s">
        <v>56</v>
      </c>
      <c r="B1908" s="167" t="s">
        <v>17796</v>
      </c>
      <c r="C1908" s="167" t="s">
        <v>17795</v>
      </c>
      <c r="D1908" t="s">
        <v>12073</v>
      </c>
      <c r="E1908" t="s">
        <v>12074</v>
      </c>
      <c r="F1908" t="s">
        <v>28223</v>
      </c>
      <c r="G1908" s="150">
        <v>9.7000000000000003E-3</v>
      </c>
      <c r="H1908" s="150">
        <v>0</v>
      </c>
      <c r="I1908" s="149">
        <v>20.57188257</v>
      </c>
      <c r="J1908" s="111">
        <v>41661</v>
      </c>
      <c r="K1908" s="111">
        <v>41661</v>
      </c>
      <c r="L1908" s="111">
        <v>41639</v>
      </c>
      <c r="M1908" s="111">
        <v>43799</v>
      </c>
      <c r="N1908" t="s">
        <v>11802</v>
      </c>
      <c r="O1908" t="s">
        <v>17797</v>
      </c>
      <c r="P1908" t="s">
        <v>17798</v>
      </c>
    </row>
    <row r="1909" spans="1:16" x14ac:dyDescent="0.25">
      <c r="A1909" t="s">
        <v>68</v>
      </c>
      <c r="B1909" s="167" t="s">
        <v>14548</v>
      </c>
      <c r="C1909" s="167" t="s">
        <v>17799</v>
      </c>
      <c r="D1909" t="s">
        <v>12073</v>
      </c>
      <c r="E1909" t="s">
        <v>12074</v>
      </c>
      <c r="F1909" t="s">
        <v>28222</v>
      </c>
      <c r="G1909" s="150">
        <v>0.8095</v>
      </c>
      <c r="H1909" s="150">
        <v>0</v>
      </c>
      <c r="I1909" s="149">
        <v>2.74646049</v>
      </c>
      <c r="J1909" s="111">
        <v>41297</v>
      </c>
      <c r="K1909" s="111">
        <v>41297</v>
      </c>
      <c r="L1909" s="111">
        <v>41638</v>
      </c>
      <c r="M1909" s="111">
        <v>43280</v>
      </c>
      <c r="N1909" t="s">
        <v>12111</v>
      </c>
      <c r="O1909" t="s">
        <v>17800</v>
      </c>
      <c r="P1909" t="s">
        <v>17801</v>
      </c>
    </row>
    <row r="1910" spans="1:16" x14ac:dyDescent="0.25">
      <c r="A1910" t="s">
        <v>68</v>
      </c>
      <c r="B1910" s="167" t="s">
        <v>12678</v>
      </c>
      <c r="C1910" s="167" t="s">
        <v>17802</v>
      </c>
      <c r="D1910" t="s">
        <v>12073</v>
      </c>
      <c r="E1910" t="s">
        <v>12074</v>
      </c>
      <c r="F1910" t="s">
        <v>11800</v>
      </c>
      <c r="G1910" s="150">
        <v>0.1895</v>
      </c>
      <c r="H1910" s="150">
        <v>0</v>
      </c>
      <c r="I1910" s="149">
        <v>19.482465000000001</v>
      </c>
      <c r="J1910" s="111">
        <v>40785</v>
      </c>
      <c r="K1910" s="111">
        <v>40785</v>
      </c>
      <c r="L1910" s="111">
        <v>41394</v>
      </c>
      <c r="M1910" s="111">
        <v>43464</v>
      </c>
      <c r="N1910" t="s">
        <v>12801</v>
      </c>
      <c r="O1910" t="s">
        <v>17803</v>
      </c>
      <c r="P1910" t="s">
        <v>16876</v>
      </c>
    </row>
    <row r="1911" spans="1:16" x14ac:dyDescent="0.25">
      <c r="A1911" t="s">
        <v>68</v>
      </c>
      <c r="B1911" s="167" t="s">
        <v>12678</v>
      </c>
      <c r="C1911" s="167" t="s">
        <v>17804</v>
      </c>
      <c r="D1911" t="s">
        <v>12073</v>
      </c>
      <c r="E1911" t="s">
        <v>12074</v>
      </c>
      <c r="F1911" t="s">
        <v>28222</v>
      </c>
      <c r="G1911" s="150">
        <v>0.34820000000000001</v>
      </c>
      <c r="H1911" s="150">
        <v>0</v>
      </c>
      <c r="I1911" s="149">
        <v>12.75667567</v>
      </c>
      <c r="J1911" s="111">
        <v>40785</v>
      </c>
      <c r="K1911" s="111">
        <v>40785</v>
      </c>
      <c r="L1911" s="111">
        <v>41547</v>
      </c>
      <c r="M1911" s="111">
        <v>43189</v>
      </c>
      <c r="N1911" t="s">
        <v>12801</v>
      </c>
      <c r="O1911" t="s">
        <v>17805</v>
      </c>
      <c r="P1911" t="s">
        <v>17806</v>
      </c>
    </row>
    <row r="1912" spans="1:16" x14ac:dyDescent="0.25">
      <c r="A1912" t="s">
        <v>68</v>
      </c>
      <c r="B1912" s="167" t="s">
        <v>12678</v>
      </c>
      <c r="C1912" s="167" t="s">
        <v>17807</v>
      </c>
      <c r="D1912" t="s">
        <v>12073</v>
      </c>
      <c r="E1912" t="s">
        <v>12074</v>
      </c>
      <c r="F1912" t="s">
        <v>28223</v>
      </c>
      <c r="G1912" s="150">
        <v>0.1716</v>
      </c>
      <c r="H1912" s="150">
        <v>0</v>
      </c>
      <c r="I1912" s="149">
        <v>20.227092160000002</v>
      </c>
      <c r="J1912" s="111">
        <v>41428</v>
      </c>
      <c r="K1912" s="111">
        <v>41428</v>
      </c>
      <c r="L1912" s="111">
        <v>41669</v>
      </c>
      <c r="M1912" s="111">
        <v>43464</v>
      </c>
      <c r="N1912" t="s">
        <v>12801</v>
      </c>
      <c r="O1912" t="s">
        <v>17808</v>
      </c>
      <c r="P1912" t="s">
        <v>16876</v>
      </c>
    </row>
    <row r="1913" spans="1:16" x14ac:dyDescent="0.25">
      <c r="A1913" t="s">
        <v>68</v>
      </c>
      <c r="B1913" s="167" t="s">
        <v>16057</v>
      </c>
      <c r="C1913" s="167" t="s">
        <v>17809</v>
      </c>
      <c r="D1913" t="s">
        <v>12910</v>
      </c>
      <c r="E1913" t="s">
        <v>12074</v>
      </c>
      <c r="F1913" t="s">
        <v>28223</v>
      </c>
      <c r="G1913" s="150">
        <v>0.9234</v>
      </c>
      <c r="H1913" s="150">
        <v>0</v>
      </c>
      <c r="I1913" s="149">
        <v>32.56279739</v>
      </c>
      <c r="J1913" s="111">
        <v>41548</v>
      </c>
      <c r="K1913" s="111">
        <v>41548</v>
      </c>
      <c r="L1913" s="111">
        <v>41424</v>
      </c>
      <c r="M1913" s="111">
        <v>43281</v>
      </c>
      <c r="N1913" t="s">
        <v>12111</v>
      </c>
      <c r="O1913" t="s">
        <v>17810</v>
      </c>
      <c r="P1913" t="s">
        <v>17811</v>
      </c>
    </row>
    <row r="1914" spans="1:16" ht="30" x14ac:dyDescent="0.25">
      <c r="A1914" t="s">
        <v>68</v>
      </c>
      <c r="B1914" s="167" t="s">
        <v>16057</v>
      </c>
      <c r="C1914" s="167" t="s">
        <v>17812</v>
      </c>
      <c r="D1914" t="s">
        <v>12073</v>
      </c>
      <c r="E1914" t="s">
        <v>12074</v>
      </c>
      <c r="F1914" t="s">
        <v>28223</v>
      </c>
      <c r="G1914" s="150">
        <v>0.1507</v>
      </c>
      <c r="H1914" s="150">
        <v>0</v>
      </c>
      <c r="I1914" s="149">
        <v>246.874</v>
      </c>
      <c r="J1914" s="111">
        <v>41212</v>
      </c>
      <c r="K1914" s="111">
        <v>41212</v>
      </c>
      <c r="L1914" s="111">
        <v>42399</v>
      </c>
      <c r="M1914" s="111">
        <v>43646</v>
      </c>
      <c r="N1914" t="s">
        <v>12801</v>
      </c>
      <c r="O1914" t="s">
        <v>17813</v>
      </c>
      <c r="P1914" t="s">
        <v>17814</v>
      </c>
    </row>
    <row r="1915" spans="1:16" x14ac:dyDescent="0.25">
      <c r="A1915" t="s">
        <v>68</v>
      </c>
      <c r="B1915" s="167" t="s">
        <v>17816</v>
      </c>
      <c r="C1915" s="167" t="s">
        <v>17815</v>
      </c>
      <c r="D1915" t="s">
        <v>12073</v>
      </c>
      <c r="E1915" t="s">
        <v>12074</v>
      </c>
      <c r="F1915" t="s">
        <v>28223</v>
      </c>
      <c r="G1915" s="150">
        <v>0.87749999999999995</v>
      </c>
      <c r="H1915" s="150">
        <v>0</v>
      </c>
      <c r="I1915" s="149">
        <v>8.4287849000000001</v>
      </c>
      <c r="J1915" s="111">
        <v>41330</v>
      </c>
      <c r="K1915" s="111">
        <v>41330</v>
      </c>
      <c r="L1915" s="111">
        <v>41638</v>
      </c>
      <c r="M1915" s="111">
        <v>43281</v>
      </c>
      <c r="N1915" t="s">
        <v>12111</v>
      </c>
      <c r="O1915" t="s">
        <v>17817</v>
      </c>
      <c r="P1915" t="s">
        <v>17818</v>
      </c>
    </row>
    <row r="1916" spans="1:16" x14ac:dyDescent="0.25">
      <c r="A1916" t="s">
        <v>68</v>
      </c>
      <c r="B1916" s="167" t="s">
        <v>17820</v>
      </c>
      <c r="C1916" s="167" t="s">
        <v>17819</v>
      </c>
      <c r="D1916" t="s">
        <v>12073</v>
      </c>
      <c r="E1916" t="s">
        <v>12074</v>
      </c>
      <c r="F1916" t="s">
        <v>11800</v>
      </c>
      <c r="G1916" s="150">
        <v>0.87519999999999998</v>
      </c>
      <c r="H1916" s="150">
        <v>0</v>
      </c>
      <c r="I1916" s="149">
        <v>27.226496319999999</v>
      </c>
      <c r="J1916" s="111">
        <v>41294</v>
      </c>
      <c r="K1916" s="111">
        <v>41294</v>
      </c>
      <c r="L1916" s="111">
        <v>42124</v>
      </c>
      <c r="M1916" s="111">
        <v>43465</v>
      </c>
      <c r="N1916" t="s">
        <v>12801</v>
      </c>
      <c r="O1916" t="s">
        <v>17821</v>
      </c>
      <c r="P1916" t="s">
        <v>17822</v>
      </c>
    </row>
    <row r="1917" spans="1:16" ht="30" x14ac:dyDescent="0.25">
      <c r="A1917" t="s">
        <v>66</v>
      </c>
      <c r="B1917" s="167" t="s">
        <v>14149</v>
      </c>
      <c r="C1917" s="167" t="s">
        <v>17823</v>
      </c>
      <c r="D1917" t="s">
        <v>12073</v>
      </c>
      <c r="E1917" t="s">
        <v>12074</v>
      </c>
      <c r="F1917" t="s">
        <v>11800</v>
      </c>
      <c r="G1917" s="150">
        <v>0.84230000000000005</v>
      </c>
      <c r="H1917" s="150">
        <v>0</v>
      </c>
      <c r="I1917" s="149">
        <v>1.1120000000000001</v>
      </c>
      <c r="J1917" s="111">
        <v>41451</v>
      </c>
      <c r="K1917" s="111">
        <v>41451</v>
      </c>
      <c r="L1917" s="111">
        <v>41486</v>
      </c>
      <c r="M1917" s="111">
        <v>43464</v>
      </c>
      <c r="N1917" t="s">
        <v>17727</v>
      </c>
      <c r="O1917" t="s">
        <v>17824</v>
      </c>
      <c r="P1917" t="s">
        <v>17825</v>
      </c>
    </row>
    <row r="1918" spans="1:16" x14ac:dyDescent="0.25">
      <c r="A1918" t="s">
        <v>66</v>
      </c>
      <c r="B1918" s="167" t="s">
        <v>11860</v>
      </c>
      <c r="C1918" s="167" t="s">
        <v>12082</v>
      </c>
      <c r="D1918" t="s">
        <v>12073</v>
      </c>
      <c r="E1918" t="s">
        <v>12074</v>
      </c>
      <c r="F1918" t="s">
        <v>1954</v>
      </c>
      <c r="G1918" s="150">
        <v>0.57679999999999998</v>
      </c>
      <c r="H1918" s="150">
        <v>0</v>
      </c>
      <c r="I1918" s="149">
        <v>16.811654359999999</v>
      </c>
      <c r="J1918" s="111">
        <v>41718</v>
      </c>
      <c r="K1918" s="111">
        <v>41718</v>
      </c>
      <c r="L1918" s="111">
        <v>41852</v>
      </c>
      <c r="M1918" s="111">
        <v>43829</v>
      </c>
      <c r="N1918" t="s">
        <v>17727</v>
      </c>
      <c r="O1918" t="s">
        <v>17826</v>
      </c>
      <c r="P1918" t="s">
        <v>17827</v>
      </c>
    </row>
    <row r="1919" spans="1:16" x14ac:dyDescent="0.25">
      <c r="A1919" t="s">
        <v>66</v>
      </c>
      <c r="B1919" s="167" t="s">
        <v>17829</v>
      </c>
      <c r="C1919" s="167" t="s">
        <v>17828</v>
      </c>
      <c r="D1919" t="s">
        <v>12073</v>
      </c>
      <c r="E1919" t="s">
        <v>12074</v>
      </c>
      <c r="F1919" t="s">
        <v>11800</v>
      </c>
      <c r="G1919" s="150">
        <v>0.53890000000000005</v>
      </c>
      <c r="H1919" s="150">
        <v>0</v>
      </c>
      <c r="I1919" s="149">
        <v>47.682994739999998</v>
      </c>
      <c r="J1919" s="111">
        <v>41456</v>
      </c>
      <c r="K1919" s="111">
        <v>41456</v>
      </c>
      <c r="L1919" s="111">
        <v>42216</v>
      </c>
      <c r="M1919" s="111">
        <v>43464</v>
      </c>
      <c r="N1919" t="s">
        <v>17727</v>
      </c>
      <c r="O1919" t="s">
        <v>17830</v>
      </c>
      <c r="P1919" t="s">
        <v>17831</v>
      </c>
    </row>
    <row r="1920" spans="1:16" ht="30" x14ac:dyDescent="0.25">
      <c r="A1920" t="s">
        <v>66</v>
      </c>
      <c r="B1920" s="167" t="s">
        <v>17829</v>
      </c>
      <c r="C1920" s="167" t="s">
        <v>17832</v>
      </c>
      <c r="D1920" t="s">
        <v>12073</v>
      </c>
      <c r="E1920" t="s">
        <v>12074</v>
      </c>
      <c r="F1920" t="s">
        <v>28223</v>
      </c>
      <c r="G1920" s="150">
        <v>0.79689999999999994</v>
      </c>
      <c r="H1920" s="150">
        <v>0</v>
      </c>
      <c r="I1920" s="149">
        <v>1.3881578999999999</v>
      </c>
      <c r="J1920" s="111">
        <v>41669</v>
      </c>
      <c r="K1920" s="111">
        <v>41669</v>
      </c>
      <c r="L1920" s="111">
        <v>41456</v>
      </c>
      <c r="M1920" s="111">
        <v>43464</v>
      </c>
      <c r="N1920" t="s">
        <v>17727</v>
      </c>
      <c r="O1920" t="s">
        <v>17833</v>
      </c>
      <c r="P1920" t="s">
        <v>17834</v>
      </c>
    </row>
    <row r="1921" spans="1:16" x14ac:dyDescent="0.25">
      <c r="A1921" t="s">
        <v>66</v>
      </c>
      <c r="B1921" s="167" t="s">
        <v>17238</v>
      </c>
      <c r="C1921" s="167" t="s">
        <v>17835</v>
      </c>
      <c r="D1921" t="s">
        <v>12073</v>
      </c>
      <c r="E1921" t="s">
        <v>12074</v>
      </c>
      <c r="F1921" t="s">
        <v>28223</v>
      </c>
      <c r="G1921" s="150">
        <v>0.16210000000000002</v>
      </c>
      <c r="H1921" s="150">
        <v>0</v>
      </c>
      <c r="I1921" s="149">
        <v>30.080015790000001</v>
      </c>
      <c r="J1921" s="111">
        <v>40955</v>
      </c>
      <c r="K1921" s="111">
        <v>40955</v>
      </c>
      <c r="L1921" s="111">
        <v>41638</v>
      </c>
      <c r="M1921" s="111">
        <v>43465</v>
      </c>
      <c r="N1921" t="s">
        <v>12111</v>
      </c>
      <c r="O1921" t="s">
        <v>17836</v>
      </c>
      <c r="P1921" t="s">
        <v>17837</v>
      </c>
    </row>
    <row r="1922" spans="1:16" x14ac:dyDescent="0.25">
      <c r="A1922" t="s">
        <v>66</v>
      </c>
      <c r="B1922" s="167" t="s">
        <v>17238</v>
      </c>
      <c r="C1922" s="167" t="s">
        <v>17838</v>
      </c>
      <c r="D1922" t="s">
        <v>12073</v>
      </c>
      <c r="E1922" t="s">
        <v>12074</v>
      </c>
      <c r="F1922" t="s">
        <v>28223</v>
      </c>
      <c r="G1922" s="150">
        <v>0.221</v>
      </c>
      <c r="H1922" s="150">
        <v>0</v>
      </c>
      <c r="I1922" s="149">
        <v>7.9477770799999998</v>
      </c>
      <c r="J1922" s="111">
        <v>41582</v>
      </c>
      <c r="K1922" s="111">
        <v>41582</v>
      </c>
      <c r="L1922" s="111">
        <v>41638</v>
      </c>
      <c r="M1922" s="111">
        <v>43465</v>
      </c>
      <c r="N1922" t="s">
        <v>12111</v>
      </c>
      <c r="O1922" t="s">
        <v>17839</v>
      </c>
      <c r="P1922" t="s">
        <v>17840</v>
      </c>
    </row>
    <row r="1923" spans="1:16" x14ac:dyDescent="0.25">
      <c r="A1923" t="s">
        <v>61</v>
      </c>
      <c r="B1923" s="167" t="s">
        <v>12485</v>
      </c>
      <c r="C1923" s="167" t="s">
        <v>17841</v>
      </c>
      <c r="D1923" t="s">
        <v>12910</v>
      </c>
      <c r="E1923" t="s">
        <v>12074</v>
      </c>
      <c r="F1923" t="s">
        <v>28225</v>
      </c>
      <c r="G1923" s="150">
        <v>0.7661</v>
      </c>
      <c r="H1923" s="150">
        <v>0</v>
      </c>
      <c r="I1923" s="149">
        <v>267.79302960000001</v>
      </c>
      <c r="J1923" s="111">
        <v>41124</v>
      </c>
      <c r="K1923" s="111">
        <v>41124</v>
      </c>
      <c r="L1923" s="111">
        <v>41912</v>
      </c>
      <c r="M1923" s="111">
        <v>43131</v>
      </c>
      <c r="N1923" t="s">
        <v>12111</v>
      </c>
      <c r="O1923" t="s">
        <v>17842</v>
      </c>
      <c r="P1923" t="s">
        <v>17843</v>
      </c>
    </row>
    <row r="1924" spans="1:16" x14ac:dyDescent="0.25">
      <c r="A1924" t="s">
        <v>61</v>
      </c>
      <c r="B1924" s="167" t="s">
        <v>12485</v>
      </c>
      <c r="C1924" s="167" t="s">
        <v>17844</v>
      </c>
      <c r="D1924" t="s">
        <v>12073</v>
      </c>
      <c r="E1924" t="s">
        <v>12074</v>
      </c>
      <c r="F1924" t="s">
        <v>28226</v>
      </c>
      <c r="G1924" s="150">
        <v>1.9E-3</v>
      </c>
      <c r="H1924" s="150">
        <v>0</v>
      </c>
      <c r="I1924" s="149">
        <v>175.80424604000001</v>
      </c>
      <c r="J1924" s="111">
        <v>41794</v>
      </c>
      <c r="K1924" s="111">
        <v>41794</v>
      </c>
      <c r="L1924" s="111">
        <v>41912</v>
      </c>
      <c r="M1924" s="111">
        <v>43829</v>
      </c>
      <c r="N1924" t="s">
        <v>11802</v>
      </c>
      <c r="O1924" t="s">
        <v>17845</v>
      </c>
      <c r="P1924" t="s">
        <v>17846</v>
      </c>
    </row>
    <row r="1925" spans="1:16" x14ac:dyDescent="0.25">
      <c r="A1925" t="s">
        <v>61</v>
      </c>
      <c r="B1925" s="167" t="s">
        <v>12485</v>
      </c>
      <c r="C1925" s="167" t="s">
        <v>17847</v>
      </c>
      <c r="D1925" t="s">
        <v>12073</v>
      </c>
      <c r="E1925" t="s">
        <v>12074</v>
      </c>
      <c r="F1925" t="s">
        <v>28225</v>
      </c>
      <c r="G1925" s="150">
        <v>0.379</v>
      </c>
      <c r="H1925" s="150">
        <v>0</v>
      </c>
      <c r="I1925" s="149">
        <v>222.16599092999999</v>
      </c>
      <c r="J1925" s="111">
        <v>41694</v>
      </c>
      <c r="K1925" s="111">
        <v>41694</v>
      </c>
      <c r="L1925" s="111">
        <v>41820</v>
      </c>
      <c r="M1925" s="111">
        <v>43555</v>
      </c>
      <c r="N1925" t="s">
        <v>11802</v>
      </c>
      <c r="O1925" t="s">
        <v>17848</v>
      </c>
      <c r="P1925" t="s">
        <v>17849</v>
      </c>
    </row>
    <row r="1926" spans="1:16" ht="30" x14ac:dyDescent="0.25">
      <c r="A1926" t="s">
        <v>59</v>
      </c>
      <c r="B1926" s="167" t="s">
        <v>12428</v>
      </c>
      <c r="C1926" s="167" t="s">
        <v>17850</v>
      </c>
      <c r="D1926" t="s">
        <v>12073</v>
      </c>
      <c r="E1926" t="s">
        <v>12074</v>
      </c>
      <c r="F1926" t="s">
        <v>28223</v>
      </c>
      <c r="G1926" s="150">
        <v>0.82810000000000006</v>
      </c>
      <c r="H1926" s="150">
        <v>0.8095</v>
      </c>
      <c r="I1926" s="149">
        <v>18.028938350000001</v>
      </c>
      <c r="J1926" s="111">
        <v>41699</v>
      </c>
      <c r="K1926" s="111">
        <v>41699</v>
      </c>
      <c r="L1926" s="111">
        <v>41516</v>
      </c>
      <c r="M1926" s="111">
        <v>43281</v>
      </c>
      <c r="N1926" t="s">
        <v>11802</v>
      </c>
      <c r="O1926" t="s">
        <v>17851</v>
      </c>
      <c r="P1926" t="s">
        <v>17852</v>
      </c>
    </row>
    <row r="1927" spans="1:16" x14ac:dyDescent="0.25">
      <c r="A1927" t="s">
        <v>58</v>
      </c>
      <c r="B1927" s="167" t="s">
        <v>16405</v>
      </c>
      <c r="C1927" s="167" t="s">
        <v>17853</v>
      </c>
      <c r="D1927" t="s">
        <v>12073</v>
      </c>
      <c r="E1927" t="s">
        <v>12074</v>
      </c>
      <c r="F1927" t="s">
        <v>28223</v>
      </c>
      <c r="G1927" s="150">
        <v>0.97809999999999997</v>
      </c>
      <c r="H1927" s="150">
        <v>0</v>
      </c>
      <c r="I1927" s="149">
        <v>9.5834219699999998</v>
      </c>
      <c r="J1927" s="111">
        <v>41548</v>
      </c>
      <c r="K1927" s="111">
        <v>41548</v>
      </c>
      <c r="L1927" s="111">
        <v>41820</v>
      </c>
      <c r="M1927" s="111">
        <v>43281</v>
      </c>
      <c r="N1927" t="s">
        <v>11802</v>
      </c>
      <c r="O1927" t="s">
        <v>17305</v>
      </c>
      <c r="P1927" t="s">
        <v>17854</v>
      </c>
    </row>
    <row r="1928" spans="1:16" ht="30" x14ac:dyDescent="0.25">
      <c r="A1928" t="s">
        <v>58</v>
      </c>
      <c r="B1928" s="167" t="s">
        <v>14888</v>
      </c>
      <c r="C1928" s="167" t="s">
        <v>17855</v>
      </c>
      <c r="D1928" t="s">
        <v>12073</v>
      </c>
      <c r="E1928" t="s">
        <v>12074</v>
      </c>
      <c r="F1928" t="s">
        <v>28223</v>
      </c>
      <c r="G1928" s="150">
        <v>5.4000000000000003E-3</v>
      </c>
      <c r="H1928" s="150">
        <v>0</v>
      </c>
      <c r="I1928" s="149">
        <v>8.7048727499999998</v>
      </c>
      <c r="J1928" s="111">
        <v>41079</v>
      </c>
      <c r="K1928" s="111">
        <v>41079</v>
      </c>
      <c r="L1928" s="111">
        <v>41820</v>
      </c>
      <c r="M1928" s="111">
        <v>43646</v>
      </c>
      <c r="N1928" t="s">
        <v>11802</v>
      </c>
      <c r="O1928" t="s">
        <v>17856</v>
      </c>
      <c r="P1928" t="s">
        <v>17857</v>
      </c>
    </row>
    <row r="1929" spans="1:16" ht="30" x14ac:dyDescent="0.25">
      <c r="A1929" t="s">
        <v>56</v>
      </c>
      <c r="B1929" s="167" t="s">
        <v>15561</v>
      </c>
      <c r="C1929" s="167" t="s">
        <v>17858</v>
      </c>
      <c r="D1929" t="s">
        <v>12073</v>
      </c>
      <c r="E1929" t="s">
        <v>12074</v>
      </c>
      <c r="F1929" t="s">
        <v>28223</v>
      </c>
      <c r="G1929" s="150">
        <v>3.1E-2</v>
      </c>
      <c r="H1929" s="150">
        <v>0</v>
      </c>
      <c r="I1929" s="149">
        <v>45</v>
      </c>
      <c r="J1929" s="111">
        <v>41677</v>
      </c>
      <c r="K1929" s="111">
        <v>41677</v>
      </c>
      <c r="L1929" s="111">
        <v>41639</v>
      </c>
      <c r="M1929" s="111">
        <v>43555</v>
      </c>
      <c r="N1929" t="s">
        <v>11802</v>
      </c>
      <c r="O1929" t="s">
        <v>17859</v>
      </c>
      <c r="P1929" t="s">
        <v>17860</v>
      </c>
    </row>
    <row r="1930" spans="1:16" x14ac:dyDescent="0.25">
      <c r="A1930" t="s">
        <v>56</v>
      </c>
      <c r="B1930" s="167" t="s">
        <v>17862</v>
      </c>
      <c r="C1930" s="167" t="s">
        <v>17861</v>
      </c>
      <c r="D1930" t="s">
        <v>12073</v>
      </c>
      <c r="E1930" t="s">
        <v>12074</v>
      </c>
      <c r="F1930" t="s">
        <v>28223</v>
      </c>
      <c r="G1930" s="150">
        <v>1.4999999999999999E-2</v>
      </c>
      <c r="H1930" s="150">
        <v>0</v>
      </c>
      <c r="I1930" s="149">
        <v>148.95262865000001</v>
      </c>
      <c r="J1930" s="111">
        <v>41675</v>
      </c>
      <c r="K1930" s="111">
        <v>41675</v>
      </c>
      <c r="L1930" s="111">
        <v>41639</v>
      </c>
      <c r="M1930" s="111">
        <v>43496</v>
      </c>
      <c r="N1930" t="s">
        <v>11802</v>
      </c>
      <c r="O1930" t="s">
        <v>17863</v>
      </c>
      <c r="P1930" t="s">
        <v>17864</v>
      </c>
    </row>
    <row r="1931" spans="1:16" ht="30" x14ac:dyDescent="0.25">
      <c r="A1931" t="s">
        <v>53</v>
      </c>
      <c r="B1931" s="167" t="s">
        <v>12346</v>
      </c>
      <c r="C1931" s="167" t="s">
        <v>17865</v>
      </c>
      <c r="D1931" t="s">
        <v>12073</v>
      </c>
      <c r="E1931" t="s">
        <v>12074</v>
      </c>
      <c r="F1931" t="s">
        <v>28225</v>
      </c>
      <c r="G1931" s="150">
        <v>0.85</v>
      </c>
      <c r="H1931" s="150">
        <v>0</v>
      </c>
      <c r="I1931" s="149">
        <v>15.917764979999999</v>
      </c>
      <c r="J1931" s="111">
        <v>41445</v>
      </c>
      <c r="K1931" s="111">
        <v>41445</v>
      </c>
      <c r="L1931" s="111">
        <v>41273</v>
      </c>
      <c r="M1931" s="111">
        <v>43281</v>
      </c>
      <c r="N1931" t="s">
        <v>17866</v>
      </c>
      <c r="O1931" t="s">
        <v>17867</v>
      </c>
      <c r="P1931" t="s">
        <v>17868</v>
      </c>
    </row>
    <row r="1932" spans="1:16" x14ac:dyDescent="0.25">
      <c r="A1932" t="s">
        <v>47</v>
      </c>
      <c r="B1932" s="167" t="s">
        <v>11884</v>
      </c>
      <c r="C1932" s="167" t="s">
        <v>17869</v>
      </c>
      <c r="D1932" t="s">
        <v>12073</v>
      </c>
      <c r="E1932" t="s">
        <v>12074</v>
      </c>
      <c r="F1932" t="s">
        <v>28223</v>
      </c>
      <c r="G1932" s="150">
        <v>0.38170000000000004</v>
      </c>
      <c r="H1932" s="150">
        <v>0</v>
      </c>
      <c r="I1932" s="149">
        <v>34.128121329999999</v>
      </c>
      <c r="J1932" s="111">
        <v>41519</v>
      </c>
      <c r="K1932" s="111">
        <v>41519</v>
      </c>
      <c r="L1932" s="111">
        <v>41547</v>
      </c>
      <c r="M1932" s="111">
        <v>46021</v>
      </c>
      <c r="N1932" t="s">
        <v>15695</v>
      </c>
      <c r="O1932" t="s">
        <v>17870</v>
      </c>
      <c r="P1932" t="s">
        <v>17871</v>
      </c>
    </row>
    <row r="1933" spans="1:16" x14ac:dyDescent="0.25">
      <c r="A1933" t="s">
        <v>65</v>
      </c>
      <c r="B1933" s="167" t="s">
        <v>17241</v>
      </c>
      <c r="C1933" s="167" t="s">
        <v>17872</v>
      </c>
      <c r="D1933" t="s">
        <v>12378</v>
      </c>
      <c r="E1933" t="s">
        <v>12379</v>
      </c>
      <c r="F1933" t="s">
        <v>28225</v>
      </c>
      <c r="G1933" s="150">
        <v>0.51629999999999998</v>
      </c>
      <c r="H1933" s="150">
        <v>0.5</v>
      </c>
      <c r="I1933" s="149">
        <v>0.48871750000000003</v>
      </c>
      <c r="J1933" s="111">
        <v>41663</v>
      </c>
      <c r="K1933" s="111">
        <v>41647</v>
      </c>
      <c r="L1933" s="111">
        <v>41524</v>
      </c>
      <c r="M1933" s="111">
        <v>43162</v>
      </c>
      <c r="N1933" t="s">
        <v>12111</v>
      </c>
      <c r="O1933" t="s">
        <v>17873</v>
      </c>
      <c r="P1933" t="s">
        <v>17874</v>
      </c>
    </row>
    <row r="1934" spans="1:16" x14ac:dyDescent="0.25">
      <c r="A1934" t="s">
        <v>47</v>
      </c>
      <c r="B1934" s="167" t="s">
        <v>16800</v>
      </c>
      <c r="C1934" s="167" t="s">
        <v>12072</v>
      </c>
      <c r="D1934" t="s">
        <v>12073</v>
      </c>
      <c r="E1934" t="s">
        <v>12074</v>
      </c>
      <c r="F1934" t="s">
        <v>1954</v>
      </c>
      <c r="G1934" s="150">
        <v>0.93500000000000005</v>
      </c>
      <c r="H1934" s="150">
        <v>0</v>
      </c>
      <c r="I1934" s="149">
        <v>20.75578368</v>
      </c>
      <c r="J1934" s="111">
        <v>41582</v>
      </c>
      <c r="K1934" s="111">
        <v>41582</v>
      </c>
      <c r="L1934" s="111">
        <v>41485</v>
      </c>
      <c r="M1934" s="111">
        <v>43465</v>
      </c>
      <c r="N1934" t="s">
        <v>15695</v>
      </c>
      <c r="O1934" t="s">
        <v>17875</v>
      </c>
      <c r="P1934" t="s">
        <v>17876</v>
      </c>
    </row>
    <row r="1935" spans="1:16" x14ac:dyDescent="0.25">
      <c r="A1935" t="s">
        <v>68</v>
      </c>
      <c r="B1935" s="167" t="s">
        <v>14468</v>
      </c>
      <c r="C1935" s="167" t="s">
        <v>17877</v>
      </c>
      <c r="D1935" t="s">
        <v>12073</v>
      </c>
      <c r="E1935" t="s">
        <v>12074</v>
      </c>
      <c r="F1935" t="s">
        <v>28223</v>
      </c>
      <c r="G1935" s="150">
        <v>0.55959999999999999</v>
      </c>
      <c r="H1935" s="150">
        <v>0</v>
      </c>
      <c r="I1935" s="149">
        <v>45.762264092499699</v>
      </c>
      <c r="J1935" s="111">
        <v>41508</v>
      </c>
      <c r="K1935" s="111">
        <v>41508</v>
      </c>
      <c r="L1935" s="111">
        <v>41425</v>
      </c>
      <c r="M1935" s="111">
        <v>43464</v>
      </c>
      <c r="N1935" t="s">
        <v>12111</v>
      </c>
      <c r="O1935" t="s">
        <v>17878</v>
      </c>
      <c r="P1935" t="s">
        <v>17879</v>
      </c>
    </row>
    <row r="1936" spans="1:16" x14ac:dyDescent="0.25">
      <c r="A1936" t="s">
        <v>64</v>
      </c>
      <c r="B1936" s="167" t="s">
        <v>17881</v>
      </c>
      <c r="C1936" s="167" t="s">
        <v>17880</v>
      </c>
      <c r="D1936" t="s">
        <v>12073</v>
      </c>
      <c r="E1936" t="s">
        <v>12074</v>
      </c>
      <c r="F1936" t="s">
        <v>28223</v>
      </c>
      <c r="G1936" s="150">
        <v>0.85489999999999999</v>
      </c>
      <c r="H1936" s="150">
        <v>0</v>
      </c>
      <c r="I1936" s="149">
        <v>11.68890553</v>
      </c>
      <c r="J1936" s="111">
        <v>41023</v>
      </c>
      <c r="K1936" s="111">
        <v>41023</v>
      </c>
      <c r="L1936" s="111">
        <v>41263</v>
      </c>
      <c r="M1936" s="111">
        <v>43465</v>
      </c>
      <c r="N1936" t="s">
        <v>11802</v>
      </c>
      <c r="O1936" t="s">
        <v>17882</v>
      </c>
      <c r="P1936" t="s">
        <v>17883</v>
      </c>
    </row>
    <row r="1937" spans="1:16" x14ac:dyDescent="0.25">
      <c r="A1937" t="s">
        <v>56</v>
      </c>
      <c r="B1937" s="167" t="s">
        <v>14018</v>
      </c>
      <c r="C1937" s="167" t="s">
        <v>17884</v>
      </c>
      <c r="D1937" t="s">
        <v>12073</v>
      </c>
      <c r="E1937" t="s">
        <v>12074</v>
      </c>
      <c r="F1937" t="s">
        <v>28223</v>
      </c>
      <c r="G1937" s="150">
        <v>0.18659999999999999</v>
      </c>
      <c r="H1937" s="150">
        <v>0</v>
      </c>
      <c r="I1937" s="149">
        <v>15.61148636445877</v>
      </c>
      <c r="J1937" s="111">
        <v>41547</v>
      </c>
      <c r="K1937" s="111">
        <v>41547</v>
      </c>
      <c r="L1937" s="111">
        <v>41274</v>
      </c>
      <c r="M1937" s="111">
        <v>43465</v>
      </c>
      <c r="N1937" t="s">
        <v>11802</v>
      </c>
      <c r="O1937" t="s">
        <v>17885</v>
      </c>
      <c r="P1937" t="s">
        <v>17886</v>
      </c>
    </row>
    <row r="1938" spans="1:16" x14ac:dyDescent="0.25">
      <c r="A1938" t="s">
        <v>55</v>
      </c>
      <c r="B1938" s="167" t="s">
        <v>12843</v>
      </c>
      <c r="C1938" s="167" t="s">
        <v>17887</v>
      </c>
      <c r="D1938" t="s">
        <v>12073</v>
      </c>
      <c r="E1938" t="s">
        <v>12074</v>
      </c>
      <c r="F1938" t="s">
        <v>1954</v>
      </c>
      <c r="G1938" s="150">
        <v>0.37759999999999999</v>
      </c>
      <c r="H1938" s="150">
        <v>0</v>
      </c>
      <c r="I1938" s="149">
        <v>47.732646008178328</v>
      </c>
      <c r="J1938" s="111">
        <v>41478</v>
      </c>
      <c r="K1938" s="111">
        <v>41478</v>
      </c>
      <c r="L1938" s="111">
        <v>41183</v>
      </c>
      <c r="M1938" s="111">
        <v>43377</v>
      </c>
      <c r="N1938" t="s">
        <v>12111</v>
      </c>
      <c r="O1938" t="s">
        <v>17888</v>
      </c>
      <c r="P1938" t="s">
        <v>17889</v>
      </c>
    </row>
    <row r="1939" spans="1:16" ht="30" x14ac:dyDescent="0.25">
      <c r="A1939" t="s">
        <v>68</v>
      </c>
      <c r="B1939" s="167" t="s">
        <v>16080</v>
      </c>
      <c r="C1939" s="167" t="s">
        <v>17890</v>
      </c>
      <c r="D1939" t="s">
        <v>12910</v>
      </c>
      <c r="E1939" t="s">
        <v>12074</v>
      </c>
      <c r="F1939" t="s">
        <v>28224</v>
      </c>
      <c r="G1939" s="150">
        <v>0</v>
      </c>
      <c r="H1939" s="150">
        <v>0</v>
      </c>
      <c r="I1939" s="149">
        <v>1.0114000000000001</v>
      </c>
      <c r="J1939" s="111">
        <v>41449</v>
      </c>
      <c r="K1939" s="111">
        <v>41449</v>
      </c>
      <c r="L1939" s="111">
        <v>41182</v>
      </c>
      <c r="M1939" s="111">
        <v>43464</v>
      </c>
      <c r="N1939" t="s">
        <v>12111</v>
      </c>
      <c r="O1939" t="s">
        <v>17891</v>
      </c>
      <c r="P1939" t="s">
        <v>17892</v>
      </c>
    </row>
    <row r="1940" spans="1:16" x14ac:dyDescent="0.25">
      <c r="A1940" t="s">
        <v>68</v>
      </c>
      <c r="B1940" s="167" t="s">
        <v>16675</v>
      </c>
      <c r="C1940" s="167" t="s">
        <v>17893</v>
      </c>
      <c r="D1940" t="s">
        <v>12073</v>
      </c>
      <c r="E1940" t="s">
        <v>12074</v>
      </c>
      <c r="F1940" t="s">
        <v>28223</v>
      </c>
      <c r="G1940" s="150">
        <v>0.86529999999999996</v>
      </c>
      <c r="H1940" s="150">
        <v>0</v>
      </c>
      <c r="I1940" s="149">
        <v>5.9604000034861002</v>
      </c>
      <c r="J1940" s="111">
        <v>41045</v>
      </c>
      <c r="K1940" s="111">
        <v>41045</v>
      </c>
      <c r="L1940" s="111">
        <v>41212</v>
      </c>
      <c r="M1940" s="111">
        <v>43251</v>
      </c>
      <c r="N1940" t="s">
        <v>12111</v>
      </c>
      <c r="O1940" t="s">
        <v>17894</v>
      </c>
      <c r="P1940" t="s">
        <v>17895</v>
      </c>
    </row>
    <row r="1941" spans="1:16" x14ac:dyDescent="0.25">
      <c r="A1941" t="s">
        <v>68</v>
      </c>
      <c r="B1941" s="167" t="s">
        <v>16675</v>
      </c>
      <c r="C1941" s="167" t="s">
        <v>12082</v>
      </c>
      <c r="D1941" t="s">
        <v>12073</v>
      </c>
      <c r="E1941" t="s">
        <v>12074</v>
      </c>
      <c r="F1941" t="s">
        <v>1954</v>
      </c>
      <c r="G1941" s="150">
        <v>0.8488</v>
      </c>
      <c r="H1941" s="150">
        <v>0</v>
      </c>
      <c r="I1941" s="149">
        <v>11.325729792189589</v>
      </c>
      <c r="J1941" s="111">
        <v>41045</v>
      </c>
      <c r="K1941" s="111">
        <v>41045</v>
      </c>
      <c r="L1941" s="111">
        <v>41394</v>
      </c>
      <c r="M1941" s="111">
        <v>43188</v>
      </c>
      <c r="N1941" t="s">
        <v>12111</v>
      </c>
      <c r="O1941" t="s">
        <v>17896</v>
      </c>
      <c r="P1941" t="s">
        <v>17897</v>
      </c>
    </row>
    <row r="1942" spans="1:16" ht="30" x14ac:dyDescent="0.25">
      <c r="A1942" t="s">
        <v>68</v>
      </c>
      <c r="B1942" s="167" t="s">
        <v>17899</v>
      </c>
      <c r="C1942" s="167" t="s">
        <v>17898</v>
      </c>
      <c r="D1942" t="s">
        <v>12910</v>
      </c>
      <c r="E1942" t="s">
        <v>12074</v>
      </c>
      <c r="F1942" t="s">
        <v>28228</v>
      </c>
      <c r="G1942" s="150">
        <v>7.2000000000000008E-2</v>
      </c>
      <c r="H1942" s="150">
        <v>0</v>
      </c>
      <c r="I1942" s="149">
        <v>40.328956174462377</v>
      </c>
      <c r="J1942" s="111">
        <v>41302</v>
      </c>
      <c r="K1942" s="111">
        <v>41302</v>
      </c>
      <c r="L1942" s="111">
        <v>41365</v>
      </c>
      <c r="M1942" s="111">
        <v>43464</v>
      </c>
      <c r="N1942" t="s">
        <v>12111</v>
      </c>
      <c r="O1942" t="s">
        <v>17900</v>
      </c>
      <c r="P1942" t="s">
        <v>17901</v>
      </c>
    </row>
    <row r="1943" spans="1:16" x14ac:dyDescent="0.25">
      <c r="A1943" t="s">
        <v>68</v>
      </c>
      <c r="B1943" s="167" t="s">
        <v>17903</v>
      </c>
      <c r="C1943" s="167" t="s">
        <v>17902</v>
      </c>
      <c r="D1943" t="s">
        <v>12910</v>
      </c>
      <c r="E1943" t="s">
        <v>12074</v>
      </c>
      <c r="F1943" t="s">
        <v>28223</v>
      </c>
      <c r="G1943" s="150">
        <v>0.34840000000000004</v>
      </c>
      <c r="H1943" s="150">
        <v>0</v>
      </c>
      <c r="I1943" s="149">
        <v>11.776879705344969</v>
      </c>
      <c r="J1943" s="111">
        <v>41131</v>
      </c>
      <c r="K1943" s="111">
        <v>41131</v>
      </c>
      <c r="L1943" s="111">
        <v>41455</v>
      </c>
      <c r="M1943" s="111">
        <v>43464</v>
      </c>
      <c r="N1943" t="s">
        <v>12111</v>
      </c>
      <c r="O1943" t="s">
        <v>17904</v>
      </c>
      <c r="P1943" t="s">
        <v>17905</v>
      </c>
    </row>
    <row r="1944" spans="1:16" x14ac:dyDescent="0.25">
      <c r="A1944" t="s">
        <v>68</v>
      </c>
      <c r="B1944" s="167" t="s">
        <v>17903</v>
      </c>
      <c r="C1944" s="167" t="s">
        <v>12082</v>
      </c>
      <c r="D1944" t="s">
        <v>12073</v>
      </c>
      <c r="E1944" t="s">
        <v>12074</v>
      </c>
      <c r="F1944" t="s">
        <v>1954</v>
      </c>
      <c r="G1944" s="150">
        <v>0.17739999999999997</v>
      </c>
      <c r="H1944" s="150">
        <v>0</v>
      </c>
      <c r="I1944" s="149">
        <v>16.009429804455259</v>
      </c>
      <c r="J1944" s="111">
        <v>41131</v>
      </c>
      <c r="K1944" s="111">
        <v>41131</v>
      </c>
      <c r="L1944" s="111">
        <v>41425</v>
      </c>
      <c r="M1944" s="111">
        <v>43251</v>
      </c>
      <c r="N1944" t="s">
        <v>12111</v>
      </c>
      <c r="O1944" t="s">
        <v>17904</v>
      </c>
      <c r="P1944" t="s">
        <v>17906</v>
      </c>
    </row>
    <row r="1945" spans="1:16" x14ac:dyDescent="0.25">
      <c r="A1945" t="s">
        <v>68</v>
      </c>
      <c r="B1945" s="167" t="s">
        <v>16714</v>
      </c>
      <c r="C1945" s="167" t="s">
        <v>17907</v>
      </c>
      <c r="D1945" t="s">
        <v>12073</v>
      </c>
      <c r="E1945" t="s">
        <v>12074</v>
      </c>
      <c r="F1945" t="s">
        <v>28225</v>
      </c>
      <c r="G1945" s="150">
        <v>8.9900000000000008E-2</v>
      </c>
      <c r="H1945" s="150">
        <v>0</v>
      </c>
      <c r="I1945" s="149">
        <v>47.010538242482681</v>
      </c>
      <c r="J1945" s="111">
        <v>41487</v>
      </c>
      <c r="K1945" s="111">
        <v>41487</v>
      </c>
      <c r="L1945" s="111">
        <v>41699</v>
      </c>
      <c r="M1945" s="111">
        <v>44012</v>
      </c>
      <c r="N1945" t="s">
        <v>12111</v>
      </c>
      <c r="O1945" t="s">
        <v>17908</v>
      </c>
      <c r="P1945" t="s">
        <v>17909</v>
      </c>
    </row>
    <row r="1946" spans="1:16" x14ac:dyDescent="0.25">
      <c r="A1946" t="s">
        <v>68</v>
      </c>
      <c r="B1946" s="167" t="s">
        <v>17911</v>
      </c>
      <c r="C1946" s="167" t="s">
        <v>17910</v>
      </c>
      <c r="D1946" t="s">
        <v>12073</v>
      </c>
      <c r="E1946" t="s">
        <v>12074</v>
      </c>
      <c r="F1946" t="s">
        <v>28225</v>
      </c>
      <c r="G1946" s="150">
        <v>0.12570000000000001</v>
      </c>
      <c r="H1946" s="150">
        <v>0</v>
      </c>
      <c r="I1946" s="149">
        <v>57.671794134628811</v>
      </c>
      <c r="J1946" s="111">
        <v>41460</v>
      </c>
      <c r="K1946" s="111">
        <v>41460</v>
      </c>
      <c r="L1946" s="111">
        <v>41608</v>
      </c>
      <c r="M1946" s="111">
        <v>43465</v>
      </c>
      <c r="N1946" t="s">
        <v>17653</v>
      </c>
      <c r="O1946" t="s">
        <v>17912</v>
      </c>
      <c r="P1946" t="s">
        <v>17913</v>
      </c>
    </row>
    <row r="1947" spans="1:16" ht="30" x14ac:dyDescent="0.25">
      <c r="A1947" t="s">
        <v>68</v>
      </c>
      <c r="B1947" s="167" t="s">
        <v>17915</v>
      </c>
      <c r="C1947" s="167" t="s">
        <v>17914</v>
      </c>
      <c r="D1947" t="s">
        <v>12073</v>
      </c>
      <c r="E1947" t="s">
        <v>12074</v>
      </c>
      <c r="F1947" t="s">
        <v>28223</v>
      </c>
      <c r="G1947" s="150">
        <v>0.35369999999999996</v>
      </c>
      <c r="H1947" s="150">
        <v>0</v>
      </c>
      <c r="I1947" s="149">
        <v>1.3447</v>
      </c>
      <c r="J1947" s="111">
        <v>41792</v>
      </c>
      <c r="K1947" s="111">
        <v>41792</v>
      </c>
      <c r="L1947" s="111">
        <v>41290</v>
      </c>
      <c r="M1947" s="111">
        <v>43465</v>
      </c>
      <c r="N1947" t="s">
        <v>17653</v>
      </c>
      <c r="O1947" t="s">
        <v>17916</v>
      </c>
      <c r="P1947" t="s">
        <v>17917</v>
      </c>
    </row>
    <row r="1948" spans="1:16" x14ac:dyDescent="0.25">
      <c r="A1948" t="s">
        <v>67</v>
      </c>
      <c r="B1948" s="167" t="s">
        <v>12704</v>
      </c>
      <c r="C1948" s="167" t="s">
        <v>17918</v>
      </c>
      <c r="D1948" t="s">
        <v>12073</v>
      </c>
      <c r="E1948" t="s">
        <v>12074</v>
      </c>
      <c r="F1948" t="s">
        <v>28223</v>
      </c>
      <c r="G1948" s="150">
        <v>5.7599999999999998E-2</v>
      </c>
      <c r="H1948" s="150">
        <v>0</v>
      </c>
      <c r="I1948" s="149">
        <v>3.1397272300000001</v>
      </c>
      <c r="J1948" s="111">
        <v>41099</v>
      </c>
      <c r="K1948" s="111">
        <v>41099</v>
      </c>
      <c r="L1948" s="111">
        <v>41212</v>
      </c>
      <c r="M1948" s="111">
        <v>43465</v>
      </c>
      <c r="N1948" t="s">
        <v>12111</v>
      </c>
      <c r="O1948" t="s">
        <v>17919</v>
      </c>
      <c r="P1948" t="s">
        <v>17920</v>
      </c>
    </row>
    <row r="1949" spans="1:16" x14ac:dyDescent="0.25">
      <c r="A1949" t="s">
        <v>66</v>
      </c>
      <c r="B1949" s="167" t="s">
        <v>17922</v>
      </c>
      <c r="C1949" s="167" t="s">
        <v>17921</v>
      </c>
      <c r="D1949" t="s">
        <v>12073</v>
      </c>
      <c r="E1949" t="s">
        <v>12074</v>
      </c>
      <c r="F1949" t="s">
        <v>28223</v>
      </c>
      <c r="G1949" s="150">
        <v>0.45729999999999998</v>
      </c>
      <c r="H1949" s="150">
        <v>0</v>
      </c>
      <c r="I1949" s="149">
        <v>1.5164</v>
      </c>
      <c r="J1949" s="111">
        <v>41677</v>
      </c>
      <c r="K1949" s="111">
        <v>41677</v>
      </c>
      <c r="L1949" s="111">
        <v>41131</v>
      </c>
      <c r="M1949" s="111">
        <v>43281</v>
      </c>
      <c r="N1949" t="s">
        <v>12111</v>
      </c>
      <c r="O1949" t="s">
        <v>17923</v>
      </c>
      <c r="P1949" t="s">
        <v>17924</v>
      </c>
    </row>
    <row r="1950" spans="1:16" x14ac:dyDescent="0.25">
      <c r="A1950" t="s">
        <v>66</v>
      </c>
      <c r="B1950" s="167" t="s">
        <v>17922</v>
      </c>
      <c r="C1950" s="167" t="s">
        <v>17925</v>
      </c>
      <c r="D1950" t="s">
        <v>12910</v>
      </c>
      <c r="E1950" t="s">
        <v>12074</v>
      </c>
      <c r="F1950" t="s">
        <v>28223</v>
      </c>
      <c r="G1950" s="150">
        <v>0.29430000000000001</v>
      </c>
      <c r="H1950" s="150">
        <v>0</v>
      </c>
      <c r="I1950" s="149">
        <v>1.421664850660969</v>
      </c>
      <c r="J1950" s="111">
        <v>41368</v>
      </c>
      <c r="K1950" s="111">
        <v>41368</v>
      </c>
      <c r="L1950" s="111">
        <v>41136</v>
      </c>
      <c r="M1950" s="111">
        <v>43281</v>
      </c>
      <c r="N1950" t="s">
        <v>12111</v>
      </c>
      <c r="O1950" t="s">
        <v>17926</v>
      </c>
      <c r="P1950" t="s">
        <v>17927</v>
      </c>
    </row>
    <row r="1951" spans="1:16" x14ac:dyDescent="0.25">
      <c r="A1951" t="s">
        <v>66</v>
      </c>
      <c r="B1951" s="167" t="s">
        <v>17829</v>
      </c>
      <c r="C1951" s="167" t="s">
        <v>17928</v>
      </c>
      <c r="D1951" t="s">
        <v>12073</v>
      </c>
      <c r="E1951" t="s">
        <v>12074</v>
      </c>
      <c r="F1951" t="s">
        <v>28223</v>
      </c>
      <c r="G1951" s="150">
        <v>0.64359999999999995</v>
      </c>
      <c r="H1951" s="150">
        <v>0</v>
      </c>
      <c r="I1951" s="149">
        <v>0.26925484051430598</v>
      </c>
      <c r="J1951" s="111">
        <v>41408</v>
      </c>
      <c r="K1951" s="111">
        <v>41408</v>
      </c>
      <c r="L1951" s="111">
        <v>41493</v>
      </c>
      <c r="M1951" s="111">
        <v>43281</v>
      </c>
      <c r="N1951" t="s">
        <v>12111</v>
      </c>
      <c r="O1951" t="s">
        <v>17833</v>
      </c>
      <c r="P1951" t="s">
        <v>17929</v>
      </c>
    </row>
    <row r="1952" spans="1:16" x14ac:dyDescent="0.25">
      <c r="A1952" t="s">
        <v>66</v>
      </c>
      <c r="B1952" s="167" t="s">
        <v>14629</v>
      </c>
      <c r="C1952" s="167" t="s">
        <v>17930</v>
      </c>
      <c r="D1952" t="s">
        <v>12910</v>
      </c>
      <c r="E1952" t="s">
        <v>12074</v>
      </c>
      <c r="F1952" t="s">
        <v>28223</v>
      </c>
      <c r="G1952" s="150">
        <v>0.27760000000000001</v>
      </c>
      <c r="H1952" s="150">
        <v>0</v>
      </c>
      <c r="I1952" s="149">
        <v>1.2599526421003859</v>
      </c>
      <c r="J1952" s="111">
        <v>41101</v>
      </c>
      <c r="K1952" s="111">
        <v>41101</v>
      </c>
      <c r="L1952" s="111">
        <v>41211</v>
      </c>
      <c r="M1952" s="111">
        <v>43464</v>
      </c>
      <c r="N1952" t="s">
        <v>12111</v>
      </c>
      <c r="O1952" t="s">
        <v>17931</v>
      </c>
      <c r="P1952" t="s">
        <v>17932</v>
      </c>
    </row>
    <row r="1953" spans="1:16" ht="30" x14ac:dyDescent="0.25">
      <c r="A1953" t="s">
        <v>66</v>
      </c>
      <c r="B1953" s="167" t="s">
        <v>12806</v>
      </c>
      <c r="C1953" s="167" t="s">
        <v>17933</v>
      </c>
      <c r="D1953" t="s">
        <v>12910</v>
      </c>
      <c r="E1953" t="s">
        <v>12074</v>
      </c>
      <c r="F1953" t="s">
        <v>11800</v>
      </c>
      <c r="G1953" s="150">
        <v>0.46820000000000001</v>
      </c>
      <c r="H1953" s="150">
        <v>0</v>
      </c>
      <c r="I1953" s="149">
        <v>0.36814970957999998</v>
      </c>
      <c r="J1953" s="111">
        <v>41465</v>
      </c>
      <c r="K1953" s="111">
        <v>41465</v>
      </c>
      <c r="L1953" s="111">
        <v>41211</v>
      </c>
      <c r="M1953" s="111">
        <v>43464</v>
      </c>
      <c r="N1953" t="s">
        <v>12111</v>
      </c>
      <c r="O1953" t="s">
        <v>15708</v>
      </c>
      <c r="P1953" t="s">
        <v>17934</v>
      </c>
    </row>
    <row r="1954" spans="1:16" ht="30" x14ac:dyDescent="0.25">
      <c r="A1954" t="s">
        <v>66</v>
      </c>
      <c r="B1954" s="167" t="s">
        <v>12806</v>
      </c>
      <c r="C1954" s="167" t="s">
        <v>17935</v>
      </c>
      <c r="D1954" t="s">
        <v>12910</v>
      </c>
      <c r="E1954" t="s">
        <v>12074</v>
      </c>
      <c r="F1954" t="s">
        <v>11800</v>
      </c>
      <c r="G1954" s="150">
        <v>0.30280000000000001</v>
      </c>
      <c r="H1954" s="150">
        <v>0</v>
      </c>
      <c r="I1954" s="149">
        <v>0.59006174</v>
      </c>
      <c r="J1954" s="111">
        <v>41465</v>
      </c>
      <c r="K1954" s="111">
        <v>41465</v>
      </c>
      <c r="L1954" s="111">
        <v>41211</v>
      </c>
      <c r="M1954" s="111">
        <v>43464</v>
      </c>
      <c r="N1954" t="s">
        <v>12111</v>
      </c>
      <c r="O1954" t="s">
        <v>15708</v>
      </c>
      <c r="P1954" t="s">
        <v>12808</v>
      </c>
    </row>
    <row r="1955" spans="1:16" x14ac:dyDescent="0.25">
      <c r="A1955" t="s">
        <v>65</v>
      </c>
      <c r="B1955" s="167" t="s">
        <v>15399</v>
      </c>
      <c r="C1955" s="167" t="s">
        <v>17702</v>
      </c>
      <c r="D1955" t="s">
        <v>12073</v>
      </c>
      <c r="E1955" t="s">
        <v>12074</v>
      </c>
      <c r="F1955" t="s">
        <v>1954</v>
      </c>
      <c r="G1955" s="150">
        <v>0.3967</v>
      </c>
      <c r="H1955" s="150">
        <v>0</v>
      </c>
      <c r="I1955" s="149">
        <v>0.29935</v>
      </c>
      <c r="J1955" s="111">
        <v>41855</v>
      </c>
      <c r="K1955" s="111">
        <v>41855</v>
      </c>
      <c r="L1955" s="111">
        <v>41243</v>
      </c>
      <c r="M1955" s="111">
        <v>43464</v>
      </c>
      <c r="N1955" t="s">
        <v>12111</v>
      </c>
      <c r="O1955" t="s">
        <v>17936</v>
      </c>
      <c r="P1955" t="s">
        <v>17937</v>
      </c>
    </row>
    <row r="1956" spans="1:16" x14ac:dyDescent="0.25">
      <c r="A1956" t="s">
        <v>65</v>
      </c>
      <c r="B1956" s="167" t="s">
        <v>16099</v>
      </c>
      <c r="C1956" s="167" t="s">
        <v>17930</v>
      </c>
      <c r="D1956" t="s">
        <v>12910</v>
      </c>
      <c r="E1956" t="s">
        <v>12074</v>
      </c>
      <c r="F1956" t="s">
        <v>28223</v>
      </c>
      <c r="G1956" s="150">
        <v>0.19699999999999998</v>
      </c>
      <c r="H1956" s="150">
        <v>0</v>
      </c>
      <c r="I1956" s="149">
        <v>0.93048976999999999</v>
      </c>
      <c r="J1956" s="111">
        <v>41943</v>
      </c>
      <c r="K1956" s="111">
        <v>41943</v>
      </c>
      <c r="L1956" s="111">
        <v>41151</v>
      </c>
      <c r="M1956" s="111">
        <v>43464</v>
      </c>
      <c r="N1956" t="s">
        <v>12111</v>
      </c>
      <c r="O1956" t="s">
        <v>17938</v>
      </c>
      <c r="P1956" t="s">
        <v>17939</v>
      </c>
    </row>
    <row r="1957" spans="1:16" ht="30" x14ac:dyDescent="0.25">
      <c r="A1957" t="s">
        <v>65</v>
      </c>
      <c r="B1957" s="167" t="s">
        <v>16689</v>
      </c>
      <c r="C1957" s="167" t="s">
        <v>17940</v>
      </c>
      <c r="D1957" t="s">
        <v>12910</v>
      </c>
      <c r="E1957" t="s">
        <v>12074</v>
      </c>
      <c r="F1957" t="s">
        <v>11800</v>
      </c>
      <c r="G1957" s="150">
        <v>0.26640000000000003</v>
      </c>
      <c r="H1957" s="150">
        <v>0</v>
      </c>
      <c r="I1957" s="149">
        <v>0.49769082531360898</v>
      </c>
      <c r="J1957" s="111">
        <v>41331</v>
      </c>
      <c r="K1957" s="111">
        <v>41331</v>
      </c>
      <c r="L1957" s="111">
        <v>41090</v>
      </c>
      <c r="M1957" s="111">
        <v>43464</v>
      </c>
      <c r="N1957" t="s">
        <v>12111</v>
      </c>
      <c r="O1957" t="s">
        <v>17941</v>
      </c>
      <c r="P1957" t="s">
        <v>17942</v>
      </c>
    </row>
    <row r="1958" spans="1:16" x14ac:dyDescent="0.25">
      <c r="A1958" t="s">
        <v>65</v>
      </c>
      <c r="B1958" s="167" t="s">
        <v>13745</v>
      </c>
      <c r="C1958" s="167" t="s">
        <v>17943</v>
      </c>
      <c r="D1958" t="s">
        <v>12073</v>
      </c>
      <c r="E1958" t="s">
        <v>12074</v>
      </c>
      <c r="F1958" t="s">
        <v>28224</v>
      </c>
      <c r="G1958" s="150">
        <v>0.32869999999999999</v>
      </c>
      <c r="H1958" s="150">
        <v>0</v>
      </c>
      <c r="I1958" s="149">
        <v>16.310768805792868</v>
      </c>
      <c r="J1958" s="111">
        <v>41051</v>
      </c>
      <c r="K1958" s="111">
        <v>41051</v>
      </c>
      <c r="L1958" s="111">
        <v>41638</v>
      </c>
      <c r="M1958" s="111">
        <v>43130</v>
      </c>
      <c r="N1958" t="s">
        <v>12111</v>
      </c>
      <c r="O1958" t="s">
        <v>17944</v>
      </c>
      <c r="P1958" t="s">
        <v>17945</v>
      </c>
    </row>
    <row r="1959" spans="1:16" ht="30" x14ac:dyDescent="0.25">
      <c r="A1959" t="s">
        <v>65</v>
      </c>
      <c r="B1959" s="167" t="s">
        <v>17947</v>
      </c>
      <c r="C1959" s="167" t="s">
        <v>17946</v>
      </c>
      <c r="D1959" t="s">
        <v>12910</v>
      </c>
      <c r="E1959" t="s">
        <v>12074</v>
      </c>
      <c r="F1959" t="s">
        <v>28223</v>
      </c>
      <c r="G1959" s="150">
        <v>0.41880000000000001</v>
      </c>
      <c r="H1959" s="150">
        <v>0</v>
      </c>
      <c r="I1959" s="149">
        <v>1.7828678740128761</v>
      </c>
      <c r="J1959" s="111">
        <v>41466</v>
      </c>
      <c r="K1959" s="111">
        <v>41466</v>
      </c>
      <c r="L1959" s="111">
        <v>41212</v>
      </c>
      <c r="M1959" s="111">
        <v>43495</v>
      </c>
      <c r="N1959" t="s">
        <v>12111</v>
      </c>
      <c r="O1959" t="s">
        <v>17948</v>
      </c>
      <c r="P1959" t="s">
        <v>17949</v>
      </c>
    </row>
    <row r="1960" spans="1:16" ht="30" x14ac:dyDescent="0.25">
      <c r="A1960" t="s">
        <v>65</v>
      </c>
      <c r="B1960" s="167" t="s">
        <v>17947</v>
      </c>
      <c r="C1960" s="167" t="s">
        <v>17950</v>
      </c>
      <c r="D1960" t="s">
        <v>12910</v>
      </c>
      <c r="E1960" t="s">
        <v>12074</v>
      </c>
      <c r="F1960" t="s">
        <v>28223</v>
      </c>
      <c r="G1960" s="150">
        <v>0.37159999999999999</v>
      </c>
      <c r="H1960" s="150">
        <v>0</v>
      </c>
      <c r="I1960" s="149">
        <v>1.78286787477826</v>
      </c>
      <c r="J1960" s="111">
        <v>41466</v>
      </c>
      <c r="K1960" s="111">
        <v>41466</v>
      </c>
      <c r="L1960" s="111">
        <v>41090</v>
      </c>
      <c r="M1960" s="111">
        <v>43495</v>
      </c>
      <c r="N1960" t="s">
        <v>12111</v>
      </c>
      <c r="O1960" t="s">
        <v>17951</v>
      </c>
      <c r="P1960" t="s">
        <v>17952</v>
      </c>
    </row>
    <row r="1961" spans="1:16" ht="30" x14ac:dyDescent="0.25">
      <c r="A1961" t="s">
        <v>65</v>
      </c>
      <c r="B1961" s="167" t="s">
        <v>17954</v>
      </c>
      <c r="C1961" s="167" t="s">
        <v>17953</v>
      </c>
      <c r="D1961" t="s">
        <v>12910</v>
      </c>
      <c r="E1961" t="s">
        <v>12074</v>
      </c>
      <c r="F1961" t="s">
        <v>28223</v>
      </c>
      <c r="G1961" s="150">
        <v>0.3967</v>
      </c>
      <c r="H1961" s="150">
        <v>0</v>
      </c>
      <c r="I1961" s="149">
        <v>0.3044</v>
      </c>
      <c r="J1961" s="111">
        <v>42002</v>
      </c>
      <c r="K1961" s="111">
        <v>41942</v>
      </c>
      <c r="L1961" s="111">
        <v>41151</v>
      </c>
      <c r="M1961" s="111">
        <v>43281</v>
      </c>
      <c r="N1961" t="s">
        <v>12111</v>
      </c>
      <c r="O1961" t="s">
        <v>17955</v>
      </c>
      <c r="P1961" t="s">
        <v>17956</v>
      </c>
    </row>
    <row r="1962" spans="1:16" x14ac:dyDescent="0.25">
      <c r="A1962" t="s">
        <v>65</v>
      </c>
      <c r="B1962" s="167" t="s">
        <v>13100</v>
      </c>
      <c r="C1962" s="167" t="s">
        <v>17957</v>
      </c>
      <c r="D1962" t="s">
        <v>12073</v>
      </c>
      <c r="E1962" t="s">
        <v>12074</v>
      </c>
      <c r="F1962" t="s">
        <v>28223</v>
      </c>
      <c r="G1962" s="150">
        <v>0.11710000000000001</v>
      </c>
      <c r="H1962" s="150">
        <v>0</v>
      </c>
      <c r="I1962" s="149">
        <v>0.31228188105379301</v>
      </c>
      <c r="J1962" s="111">
        <v>41577</v>
      </c>
      <c r="K1962" s="111">
        <v>41577</v>
      </c>
      <c r="L1962" s="111">
        <v>41151</v>
      </c>
      <c r="M1962" s="111">
        <v>43189</v>
      </c>
      <c r="N1962" t="s">
        <v>11802</v>
      </c>
      <c r="O1962" t="s">
        <v>17958</v>
      </c>
      <c r="P1962" t="s">
        <v>17959</v>
      </c>
    </row>
    <row r="1963" spans="1:16" x14ac:dyDescent="0.25">
      <c r="A1963" t="s">
        <v>65</v>
      </c>
      <c r="B1963" s="167" t="s">
        <v>13100</v>
      </c>
      <c r="C1963" s="167" t="s">
        <v>17960</v>
      </c>
      <c r="D1963" t="s">
        <v>12073</v>
      </c>
      <c r="E1963" t="s">
        <v>12074</v>
      </c>
      <c r="F1963" t="s">
        <v>28223</v>
      </c>
      <c r="G1963" s="150">
        <v>0.1</v>
      </c>
      <c r="H1963" s="150">
        <v>0</v>
      </c>
      <c r="I1963" s="149">
        <v>0.56699913451344996</v>
      </c>
      <c r="J1963" s="111">
        <v>41577</v>
      </c>
      <c r="K1963" s="111">
        <v>41577</v>
      </c>
      <c r="L1963" s="111">
        <v>41151</v>
      </c>
      <c r="M1963" s="111">
        <v>43189</v>
      </c>
      <c r="N1963" t="s">
        <v>11802</v>
      </c>
      <c r="O1963" t="s">
        <v>17958</v>
      </c>
      <c r="P1963" t="s">
        <v>17961</v>
      </c>
    </row>
    <row r="1964" spans="1:16" x14ac:dyDescent="0.25">
      <c r="A1964" t="s">
        <v>65</v>
      </c>
      <c r="B1964" s="167" t="s">
        <v>17962</v>
      </c>
      <c r="C1964" s="167" t="s">
        <v>17957</v>
      </c>
      <c r="D1964" t="s">
        <v>12073</v>
      </c>
      <c r="E1964" t="s">
        <v>12074</v>
      </c>
      <c r="F1964" t="s">
        <v>28223</v>
      </c>
      <c r="G1964" s="150">
        <v>0.11560000000000001</v>
      </c>
      <c r="H1964" s="150">
        <v>0</v>
      </c>
      <c r="I1964" s="149">
        <v>0.41107887006238902</v>
      </c>
      <c r="J1964" s="111">
        <v>41577</v>
      </c>
      <c r="K1964" s="111">
        <v>41577</v>
      </c>
      <c r="L1964" s="111">
        <v>41151</v>
      </c>
      <c r="M1964" s="111">
        <v>43189</v>
      </c>
      <c r="N1964" t="s">
        <v>11802</v>
      </c>
      <c r="O1964" t="s">
        <v>17963</v>
      </c>
      <c r="P1964" t="s">
        <v>17964</v>
      </c>
    </row>
    <row r="1965" spans="1:16" x14ac:dyDescent="0.25">
      <c r="A1965" t="s">
        <v>65</v>
      </c>
      <c r="B1965" s="167" t="s">
        <v>17040</v>
      </c>
      <c r="C1965" s="167" t="s">
        <v>17957</v>
      </c>
      <c r="D1965" t="s">
        <v>12073</v>
      </c>
      <c r="E1965" t="s">
        <v>12074</v>
      </c>
      <c r="F1965" t="s">
        <v>28223</v>
      </c>
      <c r="G1965" s="150">
        <v>3.5499999999999997E-2</v>
      </c>
      <c r="H1965" s="150">
        <v>0</v>
      </c>
      <c r="I1965" s="149">
        <v>1.3076736519839269</v>
      </c>
      <c r="J1965" s="111">
        <v>41577</v>
      </c>
      <c r="K1965" s="111">
        <v>41577</v>
      </c>
      <c r="L1965" s="111">
        <v>41151</v>
      </c>
      <c r="M1965" s="111">
        <v>43189</v>
      </c>
      <c r="N1965" t="s">
        <v>11802</v>
      </c>
      <c r="O1965" t="s">
        <v>17965</v>
      </c>
      <c r="P1965" t="s">
        <v>17966</v>
      </c>
    </row>
    <row r="1966" spans="1:16" x14ac:dyDescent="0.25">
      <c r="A1966" t="s">
        <v>65</v>
      </c>
      <c r="B1966" s="167" t="s">
        <v>17040</v>
      </c>
      <c r="C1966" s="167" t="s">
        <v>17967</v>
      </c>
      <c r="D1966" t="s">
        <v>12073</v>
      </c>
      <c r="E1966" t="s">
        <v>12074</v>
      </c>
      <c r="F1966" t="s">
        <v>28223</v>
      </c>
      <c r="G1966" s="150">
        <v>0.04</v>
      </c>
      <c r="H1966" s="150">
        <v>0</v>
      </c>
      <c r="I1966" s="149">
        <v>1.047415238050494</v>
      </c>
      <c r="J1966" s="111">
        <v>41577</v>
      </c>
      <c r="K1966" s="111">
        <v>41577</v>
      </c>
      <c r="L1966" s="111">
        <v>41151</v>
      </c>
      <c r="M1966" s="111">
        <v>43189</v>
      </c>
      <c r="N1966" t="s">
        <v>11802</v>
      </c>
      <c r="O1966" t="s">
        <v>17968</v>
      </c>
      <c r="P1966" t="s">
        <v>17969</v>
      </c>
    </row>
    <row r="1967" spans="1:16" x14ac:dyDescent="0.25">
      <c r="A1967" t="s">
        <v>65</v>
      </c>
      <c r="B1967" s="167" t="s">
        <v>12673</v>
      </c>
      <c r="C1967" s="167" t="s">
        <v>17957</v>
      </c>
      <c r="D1967" t="s">
        <v>12073</v>
      </c>
      <c r="E1967" t="s">
        <v>12074</v>
      </c>
      <c r="F1967" t="s">
        <v>28223</v>
      </c>
      <c r="G1967" s="150">
        <v>0.16899999999999998</v>
      </c>
      <c r="H1967" s="150">
        <v>0</v>
      </c>
      <c r="I1967" s="149">
        <v>1.0524609837737879</v>
      </c>
      <c r="J1967" s="111">
        <v>41577</v>
      </c>
      <c r="K1967" s="111">
        <v>41577</v>
      </c>
      <c r="L1967" s="111">
        <v>41518</v>
      </c>
      <c r="M1967" s="111">
        <v>43189</v>
      </c>
      <c r="N1967" t="s">
        <v>11802</v>
      </c>
      <c r="O1967" t="s">
        <v>17970</v>
      </c>
      <c r="P1967" t="s">
        <v>14733</v>
      </c>
    </row>
    <row r="1968" spans="1:16" x14ac:dyDescent="0.25">
      <c r="A1968" t="s">
        <v>65</v>
      </c>
      <c r="B1968" s="167" t="s">
        <v>12673</v>
      </c>
      <c r="C1968" s="167" t="s">
        <v>17967</v>
      </c>
      <c r="D1968" t="s">
        <v>12073</v>
      </c>
      <c r="E1968" t="s">
        <v>12074</v>
      </c>
      <c r="F1968" t="s">
        <v>28223</v>
      </c>
      <c r="G1968" s="150">
        <v>0.06</v>
      </c>
      <c r="H1968" s="150">
        <v>0</v>
      </c>
      <c r="I1968" s="149">
        <v>0.710789143942963</v>
      </c>
      <c r="J1968" s="111">
        <v>41577</v>
      </c>
      <c r="K1968" s="111">
        <v>41577</v>
      </c>
      <c r="L1968" s="111">
        <v>41518</v>
      </c>
      <c r="M1968" s="111">
        <v>43189</v>
      </c>
      <c r="N1968" t="s">
        <v>11802</v>
      </c>
      <c r="O1968" t="s">
        <v>17970</v>
      </c>
      <c r="P1968" t="s">
        <v>17971</v>
      </c>
    </row>
    <row r="1969" spans="1:16" x14ac:dyDescent="0.25">
      <c r="A1969" t="s">
        <v>65</v>
      </c>
      <c r="B1969" s="167" t="s">
        <v>17947</v>
      </c>
      <c r="C1969" s="167" t="s">
        <v>17972</v>
      </c>
      <c r="D1969" t="s">
        <v>12073</v>
      </c>
      <c r="E1969" t="s">
        <v>12074</v>
      </c>
      <c r="F1969" t="s">
        <v>28223</v>
      </c>
      <c r="G1969" s="150">
        <v>0.15</v>
      </c>
      <c r="H1969" s="150">
        <v>0</v>
      </c>
      <c r="I1969" s="149">
        <v>0.65979363997054996</v>
      </c>
      <c r="J1969" s="111">
        <v>41577</v>
      </c>
      <c r="K1969" s="111">
        <v>41577</v>
      </c>
      <c r="L1969" s="111">
        <v>41182</v>
      </c>
      <c r="M1969" s="111">
        <v>43189</v>
      </c>
      <c r="N1969" t="s">
        <v>11802</v>
      </c>
      <c r="O1969" t="s">
        <v>17951</v>
      </c>
      <c r="P1969" t="s">
        <v>17973</v>
      </c>
    </row>
    <row r="1970" spans="1:16" x14ac:dyDescent="0.25">
      <c r="A1970" t="s">
        <v>65</v>
      </c>
      <c r="B1970" s="167" t="s">
        <v>17947</v>
      </c>
      <c r="C1970" s="167" t="s">
        <v>17967</v>
      </c>
      <c r="D1970" t="s">
        <v>12073</v>
      </c>
      <c r="E1970" t="s">
        <v>12074</v>
      </c>
      <c r="F1970" t="s">
        <v>28223</v>
      </c>
      <c r="G1970" s="150">
        <v>0.06</v>
      </c>
      <c r="H1970" s="150">
        <v>0</v>
      </c>
      <c r="I1970" s="149">
        <v>0.84645979303702101</v>
      </c>
      <c r="J1970" s="111">
        <v>41577</v>
      </c>
      <c r="K1970" s="111">
        <v>41577</v>
      </c>
      <c r="L1970" s="111">
        <v>41151</v>
      </c>
      <c r="M1970" s="111">
        <v>43189</v>
      </c>
      <c r="N1970" t="s">
        <v>11802</v>
      </c>
      <c r="O1970" t="s">
        <v>17948</v>
      </c>
      <c r="P1970" t="s">
        <v>17973</v>
      </c>
    </row>
    <row r="1971" spans="1:16" x14ac:dyDescent="0.25">
      <c r="A1971" t="s">
        <v>65</v>
      </c>
      <c r="B1971" s="167" t="s">
        <v>15337</v>
      </c>
      <c r="C1971" s="167" t="s">
        <v>17967</v>
      </c>
      <c r="D1971" t="s">
        <v>12073</v>
      </c>
      <c r="E1971" t="s">
        <v>12074</v>
      </c>
      <c r="F1971" t="s">
        <v>28223</v>
      </c>
      <c r="G1971" s="150">
        <v>7.0000000000000007E-2</v>
      </c>
      <c r="H1971" s="150">
        <v>0</v>
      </c>
      <c r="I1971" s="149">
        <v>0.58067367662740199</v>
      </c>
      <c r="J1971" s="111">
        <v>41577</v>
      </c>
      <c r="K1971" s="111">
        <v>41577</v>
      </c>
      <c r="L1971" s="111">
        <v>41518</v>
      </c>
      <c r="M1971" s="111">
        <v>43189</v>
      </c>
      <c r="N1971" t="s">
        <v>11802</v>
      </c>
      <c r="O1971" t="s">
        <v>17974</v>
      </c>
      <c r="P1971" t="s">
        <v>17975</v>
      </c>
    </row>
    <row r="1972" spans="1:16" x14ac:dyDescent="0.25">
      <c r="A1972" t="s">
        <v>65</v>
      </c>
      <c r="B1972" s="167" t="s">
        <v>17976</v>
      </c>
      <c r="C1972" s="167" t="s">
        <v>17972</v>
      </c>
      <c r="D1972" t="s">
        <v>12073</v>
      </c>
      <c r="E1972" t="s">
        <v>12074</v>
      </c>
      <c r="F1972" t="s">
        <v>28223</v>
      </c>
      <c r="G1972" s="150">
        <v>0.27250000000000002</v>
      </c>
      <c r="H1972" s="150">
        <v>0</v>
      </c>
      <c r="I1972" s="149">
        <v>0.236530400867872</v>
      </c>
      <c r="J1972" s="111">
        <v>41577</v>
      </c>
      <c r="K1972" s="111">
        <v>41577</v>
      </c>
      <c r="L1972" s="111">
        <v>41182</v>
      </c>
      <c r="M1972" s="111">
        <v>43189</v>
      </c>
      <c r="N1972" t="s">
        <v>11802</v>
      </c>
      <c r="O1972" t="s">
        <v>17977</v>
      </c>
      <c r="P1972" t="s">
        <v>17978</v>
      </c>
    </row>
    <row r="1973" spans="1:16" x14ac:dyDescent="0.25">
      <c r="A1973" t="s">
        <v>65</v>
      </c>
      <c r="B1973" s="167" t="s">
        <v>16028</v>
      </c>
      <c r="C1973" s="167" t="s">
        <v>17972</v>
      </c>
      <c r="D1973" t="s">
        <v>12073</v>
      </c>
      <c r="E1973" t="s">
        <v>12074</v>
      </c>
      <c r="F1973" t="s">
        <v>28223</v>
      </c>
      <c r="G1973" s="150">
        <v>0.38</v>
      </c>
      <c r="H1973" s="150">
        <v>0</v>
      </c>
      <c r="I1973" s="149">
        <v>1.0737020726034729</v>
      </c>
      <c r="J1973" s="111">
        <v>41577</v>
      </c>
      <c r="K1973" s="111">
        <v>41577</v>
      </c>
      <c r="L1973" s="111">
        <v>41518</v>
      </c>
      <c r="M1973" s="111">
        <v>43189</v>
      </c>
      <c r="N1973" t="s">
        <v>11802</v>
      </c>
      <c r="O1973" t="s">
        <v>16029</v>
      </c>
      <c r="P1973" t="s">
        <v>17979</v>
      </c>
    </row>
    <row r="1974" spans="1:16" x14ac:dyDescent="0.25">
      <c r="A1974" t="s">
        <v>65</v>
      </c>
      <c r="B1974" s="167" t="s">
        <v>16028</v>
      </c>
      <c r="C1974" s="167" t="s">
        <v>17960</v>
      </c>
      <c r="D1974" t="s">
        <v>12073</v>
      </c>
      <c r="E1974" t="s">
        <v>12074</v>
      </c>
      <c r="F1974" t="s">
        <v>28223</v>
      </c>
      <c r="G1974" s="150">
        <v>0.06</v>
      </c>
      <c r="H1974" s="150">
        <v>0</v>
      </c>
      <c r="I1974" s="149">
        <v>0.71735438738226998</v>
      </c>
      <c r="J1974" s="111">
        <v>41577</v>
      </c>
      <c r="K1974" s="111">
        <v>41577</v>
      </c>
      <c r="L1974" s="111">
        <v>41518</v>
      </c>
      <c r="M1974" s="111">
        <v>43189</v>
      </c>
      <c r="N1974" t="s">
        <v>11802</v>
      </c>
      <c r="O1974" t="s">
        <v>17980</v>
      </c>
      <c r="P1974" t="s">
        <v>17981</v>
      </c>
    </row>
    <row r="1975" spans="1:16" x14ac:dyDescent="0.25">
      <c r="A1975" t="s">
        <v>65</v>
      </c>
      <c r="B1975" s="167" t="s">
        <v>17982</v>
      </c>
      <c r="C1975" s="167" t="s">
        <v>17972</v>
      </c>
      <c r="D1975" t="s">
        <v>12073</v>
      </c>
      <c r="E1975" t="s">
        <v>12074</v>
      </c>
      <c r="F1975" t="s">
        <v>28223</v>
      </c>
      <c r="G1975" s="150">
        <v>0.13269999999999998</v>
      </c>
      <c r="H1975" s="150">
        <v>0</v>
      </c>
      <c r="I1975" s="149">
        <v>0.934900523995296</v>
      </c>
      <c r="J1975" s="111">
        <v>41577</v>
      </c>
      <c r="K1975" s="111">
        <v>41577</v>
      </c>
      <c r="L1975" s="111">
        <v>41182</v>
      </c>
      <c r="M1975" s="111">
        <v>43189</v>
      </c>
      <c r="N1975" t="s">
        <v>11802</v>
      </c>
      <c r="O1975" t="s">
        <v>17983</v>
      </c>
      <c r="P1975" t="s">
        <v>17984</v>
      </c>
    </row>
    <row r="1976" spans="1:16" ht="30" x14ac:dyDescent="0.25">
      <c r="A1976" t="s">
        <v>65</v>
      </c>
      <c r="B1976" s="167" t="s">
        <v>17982</v>
      </c>
      <c r="C1976" s="167" t="s">
        <v>17985</v>
      </c>
      <c r="D1976" t="s">
        <v>12073</v>
      </c>
      <c r="E1976" t="s">
        <v>12074</v>
      </c>
      <c r="F1976" t="s">
        <v>28223</v>
      </c>
      <c r="G1976" s="150">
        <v>6.9599999999999995E-2</v>
      </c>
      <c r="H1976" s="150">
        <v>0</v>
      </c>
      <c r="I1976" s="149">
        <v>0.80624432577074601</v>
      </c>
      <c r="J1976" s="111">
        <v>41577</v>
      </c>
      <c r="K1976" s="111">
        <v>41577</v>
      </c>
      <c r="L1976" s="111">
        <v>41518</v>
      </c>
      <c r="M1976" s="111">
        <v>43189</v>
      </c>
      <c r="N1976" t="s">
        <v>11802</v>
      </c>
      <c r="O1976" t="s">
        <v>17983</v>
      </c>
      <c r="P1976" t="s">
        <v>17986</v>
      </c>
    </row>
    <row r="1977" spans="1:16" x14ac:dyDescent="0.25">
      <c r="A1977" t="s">
        <v>65</v>
      </c>
      <c r="B1977" s="167" t="s">
        <v>17988</v>
      </c>
      <c r="C1977" s="167" t="s">
        <v>17987</v>
      </c>
      <c r="D1977" t="s">
        <v>12073</v>
      </c>
      <c r="E1977" t="s">
        <v>12074</v>
      </c>
      <c r="F1977" t="s">
        <v>28223</v>
      </c>
      <c r="G1977" s="150">
        <v>4.36E-2</v>
      </c>
      <c r="H1977" s="150">
        <v>0</v>
      </c>
      <c r="I1977" s="149">
        <v>79.620893738567133</v>
      </c>
      <c r="J1977" s="111">
        <v>41402</v>
      </c>
      <c r="K1977" s="111">
        <v>41402</v>
      </c>
      <c r="L1977" s="111">
        <v>41699</v>
      </c>
      <c r="M1977" s="111">
        <v>43829</v>
      </c>
      <c r="N1977" t="s">
        <v>11802</v>
      </c>
      <c r="O1977" t="s">
        <v>17989</v>
      </c>
      <c r="P1977" t="s">
        <v>17990</v>
      </c>
    </row>
    <row r="1978" spans="1:16" ht="30" x14ac:dyDescent="0.25">
      <c r="A1978" t="s">
        <v>65</v>
      </c>
      <c r="B1978" s="167" t="s">
        <v>17992</v>
      </c>
      <c r="C1978" s="167" t="s">
        <v>17991</v>
      </c>
      <c r="D1978" t="s">
        <v>12073</v>
      </c>
      <c r="E1978" t="s">
        <v>12074</v>
      </c>
      <c r="F1978" t="s">
        <v>28223</v>
      </c>
      <c r="G1978" s="150">
        <v>0.14279999999999998</v>
      </c>
      <c r="H1978" s="150">
        <v>0</v>
      </c>
      <c r="I1978" s="149">
        <v>1.373887808525827</v>
      </c>
      <c r="J1978" s="111">
        <v>41577</v>
      </c>
      <c r="K1978" s="111">
        <v>41577</v>
      </c>
      <c r="L1978" s="111">
        <v>41182</v>
      </c>
      <c r="M1978" s="111">
        <v>43189</v>
      </c>
      <c r="N1978" t="s">
        <v>11802</v>
      </c>
      <c r="O1978" t="s">
        <v>17993</v>
      </c>
      <c r="P1978" t="s">
        <v>17994</v>
      </c>
    </row>
    <row r="1979" spans="1:16" x14ac:dyDescent="0.25">
      <c r="A1979" t="s">
        <v>65</v>
      </c>
      <c r="B1979" s="167" t="s">
        <v>17995</v>
      </c>
      <c r="C1979" s="167" t="s">
        <v>17972</v>
      </c>
      <c r="D1979" t="s">
        <v>12073</v>
      </c>
      <c r="E1979" t="s">
        <v>12074</v>
      </c>
      <c r="F1979" t="s">
        <v>28223</v>
      </c>
      <c r="G1979" s="150">
        <v>0.12</v>
      </c>
      <c r="H1979" s="150">
        <v>0</v>
      </c>
      <c r="I1979" s="149">
        <v>0.43507077278200301</v>
      </c>
      <c r="J1979" s="111">
        <v>41577</v>
      </c>
      <c r="K1979" s="111">
        <v>41577</v>
      </c>
      <c r="L1979" s="111">
        <v>41518</v>
      </c>
      <c r="M1979" s="111">
        <v>43189</v>
      </c>
      <c r="N1979" t="s">
        <v>11802</v>
      </c>
      <c r="O1979" t="s">
        <v>17996</v>
      </c>
      <c r="P1979" t="s">
        <v>17997</v>
      </c>
    </row>
    <row r="1980" spans="1:16" x14ac:dyDescent="0.25">
      <c r="A1980" t="s">
        <v>65</v>
      </c>
      <c r="B1980" s="167" t="s">
        <v>17954</v>
      </c>
      <c r="C1980" s="167" t="s">
        <v>17972</v>
      </c>
      <c r="D1980" t="s">
        <v>12073</v>
      </c>
      <c r="E1980" t="s">
        <v>12074</v>
      </c>
      <c r="F1980" t="s">
        <v>28223</v>
      </c>
      <c r="G1980" s="150">
        <v>0.14829999999999999</v>
      </c>
      <c r="H1980" s="150">
        <v>0</v>
      </c>
      <c r="I1980" s="149">
        <v>0.67011753652988504</v>
      </c>
      <c r="J1980" s="111">
        <v>41577</v>
      </c>
      <c r="K1980" s="111">
        <v>41577</v>
      </c>
      <c r="L1980" s="111">
        <v>41151</v>
      </c>
      <c r="M1980" s="111">
        <v>43189</v>
      </c>
      <c r="N1980" t="s">
        <v>11802</v>
      </c>
      <c r="O1980" t="s">
        <v>17955</v>
      </c>
      <c r="P1980" t="s">
        <v>17998</v>
      </c>
    </row>
    <row r="1981" spans="1:16" x14ac:dyDescent="0.25">
      <c r="A1981" t="s">
        <v>65</v>
      </c>
      <c r="B1981" s="167" t="s">
        <v>18000</v>
      </c>
      <c r="C1981" s="167" t="s">
        <v>17999</v>
      </c>
      <c r="D1981" t="s">
        <v>12073</v>
      </c>
      <c r="E1981" t="s">
        <v>12074</v>
      </c>
      <c r="F1981" t="s">
        <v>28223</v>
      </c>
      <c r="G1981" s="150">
        <v>0.35109999999999997</v>
      </c>
      <c r="H1981" s="150">
        <v>0</v>
      </c>
      <c r="I1981" s="149">
        <v>15.47388791730166</v>
      </c>
      <c r="J1981" s="111">
        <v>41359</v>
      </c>
      <c r="K1981" s="111">
        <v>41359</v>
      </c>
      <c r="L1981" s="111">
        <v>41455</v>
      </c>
      <c r="M1981" s="111">
        <v>43464</v>
      </c>
      <c r="N1981" t="s">
        <v>11802</v>
      </c>
      <c r="O1981" t="s">
        <v>18001</v>
      </c>
      <c r="P1981" t="s">
        <v>18002</v>
      </c>
    </row>
    <row r="1982" spans="1:16" x14ac:dyDescent="0.25">
      <c r="A1982" t="s">
        <v>65</v>
      </c>
      <c r="B1982" s="167" t="s">
        <v>18003</v>
      </c>
      <c r="C1982" s="167" t="s">
        <v>17972</v>
      </c>
      <c r="D1982" t="s">
        <v>12073</v>
      </c>
      <c r="E1982" t="s">
        <v>12074</v>
      </c>
      <c r="F1982" t="s">
        <v>28223</v>
      </c>
      <c r="G1982" s="150">
        <v>0.1268</v>
      </c>
      <c r="H1982" s="150">
        <v>0</v>
      </c>
      <c r="I1982" s="149">
        <v>0.11507540487772901</v>
      </c>
      <c r="J1982" s="111">
        <v>41577</v>
      </c>
      <c r="K1982" s="111">
        <v>41577</v>
      </c>
      <c r="L1982" s="111">
        <v>41182</v>
      </c>
      <c r="M1982" s="111">
        <v>43189</v>
      </c>
      <c r="N1982" t="s">
        <v>11802</v>
      </c>
      <c r="O1982" t="s">
        <v>18004</v>
      </c>
      <c r="P1982" t="s">
        <v>18005</v>
      </c>
    </row>
    <row r="1983" spans="1:16" x14ac:dyDescent="0.25">
      <c r="A1983" t="s">
        <v>65</v>
      </c>
      <c r="B1983" s="167" t="s">
        <v>15599</v>
      </c>
      <c r="C1983" s="167" t="s">
        <v>18006</v>
      </c>
      <c r="D1983" t="s">
        <v>12073</v>
      </c>
      <c r="E1983" t="s">
        <v>12074</v>
      </c>
      <c r="F1983" t="s">
        <v>28223</v>
      </c>
      <c r="G1983" s="150">
        <v>7.5399999999999995E-2</v>
      </c>
      <c r="H1983" s="150">
        <v>0</v>
      </c>
      <c r="I1983" s="149">
        <v>1.0217655548570821</v>
      </c>
      <c r="J1983" s="111">
        <v>41577</v>
      </c>
      <c r="K1983" s="111">
        <v>41577</v>
      </c>
      <c r="L1983" s="111">
        <v>41151</v>
      </c>
      <c r="M1983" s="111">
        <v>43189</v>
      </c>
      <c r="N1983" t="s">
        <v>11802</v>
      </c>
      <c r="O1983" t="s">
        <v>18007</v>
      </c>
      <c r="P1983" t="s">
        <v>18008</v>
      </c>
    </row>
    <row r="1984" spans="1:16" ht="30" x14ac:dyDescent="0.25">
      <c r="A1984" t="s">
        <v>65</v>
      </c>
      <c r="B1984" s="167" t="s">
        <v>18010</v>
      </c>
      <c r="C1984" s="167" t="s">
        <v>18009</v>
      </c>
      <c r="D1984" t="s">
        <v>12073</v>
      </c>
      <c r="E1984" t="s">
        <v>12074</v>
      </c>
      <c r="F1984" t="s">
        <v>28223</v>
      </c>
      <c r="G1984" s="150">
        <v>2.86E-2</v>
      </c>
      <c r="H1984" s="150">
        <v>0</v>
      </c>
      <c r="I1984" s="149">
        <v>0.58068397870403099</v>
      </c>
      <c r="J1984" s="111">
        <v>41577</v>
      </c>
      <c r="K1984" s="111">
        <v>41577</v>
      </c>
      <c r="L1984" s="111">
        <v>41151</v>
      </c>
      <c r="M1984" s="111">
        <v>43189</v>
      </c>
      <c r="N1984" t="s">
        <v>11802</v>
      </c>
      <c r="O1984" t="s">
        <v>18011</v>
      </c>
      <c r="P1984" t="s">
        <v>18012</v>
      </c>
    </row>
    <row r="1985" spans="1:16" ht="30" x14ac:dyDescent="0.25">
      <c r="A1985" t="s">
        <v>65</v>
      </c>
      <c r="B1985" s="167" t="s">
        <v>16617</v>
      </c>
      <c r="C1985" s="167" t="s">
        <v>18013</v>
      </c>
      <c r="D1985" t="s">
        <v>12073</v>
      </c>
      <c r="E1985" t="s">
        <v>12074</v>
      </c>
      <c r="F1985" t="s">
        <v>28223</v>
      </c>
      <c r="G1985" s="150">
        <v>4.3400000000000001E-2</v>
      </c>
      <c r="H1985" s="150">
        <v>0</v>
      </c>
      <c r="I1985" s="149">
        <v>1.453062195964794</v>
      </c>
      <c r="J1985" s="111">
        <v>41577</v>
      </c>
      <c r="K1985" s="111">
        <v>41577</v>
      </c>
      <c r="L1985" s="111">
        <v>41518</v>
      </c>
      <c r="M1985" s="111">
        <v>43189</v>
      </c>
      <c r="N1985" t="s">
        <v>11802</v>
      </c>
      <c r="O1985" t="s">
        <v>16618</v>
      </c>
      <c r="P1985" t="s">
        <v>18014</v>
      </c>
    </row>
    <row r="1986" spans="1:16" ht="30" x14ac:dyDescent="0.25">
      <c r="A1986" t="s">
        <v>65</v>
      </c>
      <c r="B1986" s="167" t="s">
        <v>18016</v>
      </c>
      <c r="C1986" s="167" t="s">
        <v>18015</v>
      </c>
      <c r="D1986" t="s">
        <v>12073</v>
      </c>
      <c r="E1986" t="s">
        <v>12074</v>
      </c>
      <c r="F1986" t="s">
        <v>28223</v>
      </c>
      <c r="G1986" s="150">
        <v>4.5400000000000003E-2</v>
      </c>
      <c r="H1986" s="150">
        <v>0</v>
      </c>
      <c r="I1986" s="149">
        <v>1.248394706621851</v>
      </c>
      <c r="J1986" s="111">
        <v>41577</v>
      </c>
      <c r="K1986" s="111">
        <v>41577</v>
      </c>
      <c r="L1986" s="111">
        <v>41394</v>
      </c>
      <c r="M1986" s="111">
        <v>43189</v>
      </c>
      <c r="N1986" t="s">
        <v>11802</v>
      </c>
      <c r="O1986" t="s">
        <v>18017</v>
      </c>
      <c r="P1986" t="s">
        <v>18018</v>
      </c>
    </row>
    <row r="1987" spans="1:16" x14ac:dyDescent="0.25">
      <c r="A1987" t="s">
        <v>65</v>
      </c>
      <c r="B1987" s="167" t="s">
        <v>18019</v>
      </c>
      <c r="C1987" s="167" t="s">
        <v>17972</v>
      </c>
      <c r="D1987" t="s">
        <v>12073</v>
      </c>
      <c r="E1987" t="s">
        <v>12074</v>
      </c>
      <c r="F1987" t="s">
        <v>28223</v>
      </c>
      <c r="G1987" s="150">
        <v>0.15</v>
      </c>
      <c r="H1987" s="150">
        <v>0</v>
      </c>
      <c r="I1987" s="149">
        <v>0.42480335147806603</v>
      </c>
      <c r="J1987" s="111">
        <v>41577</v>
      </c>
      <c r="K1987" s="111">
        <v>41577</v>
      </c>
      <c r="L1987" s="111">
        <v>41151</v>
      </c>
      <c r="M1987" s="111">
        <v>43189</v>
      </c>
      <c r="N1987" t="s">
        <v>11802</v>
      </c>
      <c r="O1987" t="s">
        <v>18020</v>
      </c>
      <c r="P1987" t="s">
        <v>18021</v>
      </c>
    </row>
    <row r="1988" spans="1:16" ht="30" x14ac:dyDescent="0.25">
      <c r="A1988" t="s">
        <v>65</v>
      </c>
      <c r="B1988" s="167" t="s">
        <v>18023</v>
      </c>
      <c r="C1988" s="167" t="s">
        <v>18022</v>
      </c>
      <c r="D1988" t="s">
        <v>12073</v>
      </c>
      <c r="E1988" t="s">
        <v>12074</v>
      </c>
      <c r="F1988" t="s">
        <v>28223</v>
      </c>
      <c r="G1988" s="150">
        <v>0.4138</v>
      </c>
      <c r="H1988" s="150">
        <v>0</v>
      </c>
      <c r="I1988" s="149">
        <v>3.88989999702182</v>
      </c>
      <c r="J1988" s="111">
        <v>40945</v>
      </c>
      <c r="K1988" s="111">
        <v>40945</v>
      </c>
      <c r="L1988" s="111">
        <v>41243</v>
      </c>
      <c r="M1988" s="111">
        <v>43251</v>
      </c>
      <c r="N1988" t="s">
        <v>11802</v>
      </c>
      <c r="O1988" t="s">
        <v>18024</v>
      </c>
      <c r="P1988" t="s">
        <v>18025</v>
      </c>
    </row>
    <row r="1989" spans="1:16" x14ac:dyDescent="0.25">
      <c r="A1989" t="s">
        <v>65</v>
      </c>
      <c r="B1989" s="167" t="s">
        <v>18026</v>
      </c>
      <c r="C1989" s="167" t="s">
        <v>17972</v>
      </c>
      <c r="D1989" t="s">
        <v>12073</v>
      </c>
      <c r="E1989" t="s">
        <v>12074</v>
      </c>
      <c r="F1989" t="s">
        <v>28223</v>
      </c>
      <c r="G1989" s="150">
        <v>0.91700000000000004</v>
      </c>
      <c r="H1989" s="150">
        <v>0</v>
      </c>
      <c r="I1989" s="149">
        <v>0.11461367691852101</v>
      </c>
      <c r="J1989" s="111">
        <v>41577</v>
      </c>
      <c r="K1989" s="111">
        <v>41577</v>
      </c>
      <c r="L1989" s="111">
        <v>41182</v>
      </c>
      <c r="M1989" s="111">
        <v>43189</v>
      </c>
      <c r="N1989" t="s">
        <v>11802</v>
      </c>
      <c r="O1989" t="s">
        <v>18027</v>
      </c>
      <c r="P1989" t="s">
        <v>18028</v>
      </c>
    </row>
    <row r="1990" spans="1:16" x14ac:dyDescent="0.25">
      <c r="A1990" t="s">
        <v>65</v>
      </c>
      <c r="B1990" s="167" t="s">
        <v>18030</v>
      </c>
      <c r="C1990" s="167" t="s">
        <v>18029</v>
      </c>
      <c r="D1990" t="s">
        <v>12073</v>
      </c>
      <c r="E1990" t="s">
        <v>12074</v>
      </c>
      <c r="F1990" t="s">
        <v>28223</v>
      </c>
      <c r="G1990" s="150">
        <v>0.16920000000000002</v>
      </c>
      <c r="H1990" s="150">
        <v>0</v>
      </c>
      <c r="I1990" s="149">
        <v>1.2060453858842259</v>
      </c>
      <c r="J1990" s="111">
        <v>41577</v>
      </c>
      <c r="K1990" s="111">
        <v>41577</v>
      </c>
      <c r="L1990" s="111">
        <v>41182</v>
      </c>
      <c r="M1990" s="111">
        <v>43189</v>
      </c>
      <c r="N1990" t="s">
        <v>11802</v>
      </c>
      <c r="O1990" t="s">
        <v>18031</v>
      </c>
      <c r="P1990" t="s">
        <v>18032</v>
      </c>
    </row>
    <row r="1991" spans="1:16" x14ac:dyDescent="0.25">
      <c r="A1991" t="s">
        <v>62</v>
      </c>
      <c r="B1991" s="167" t="s">
        <v>15469</v>
      </c>
      <c r="C1991" s="167" t="s">
        <v>18033</v>
      </c>
      <c r="D1991" t="s">
        <v>12910</v>
      </c>
      <c r="E1991" t="s">
        <v>12074</v>
      </c>
      <c r="F1991" t="s">
        <v>28223</v>
      </c>
      <c r="G1991" s="150">
        <v>0.76239999999999997</v>
      </c>
      <c r="H1991" s="150">
        <v>0</v>
      </c>
      <c r="I1991" s="149">
        <v>144.96852001604401</v>
      </c>
      <c r="J1991" s="111">
        <v>41374</v>
      </c>
      <c r="K1991" s="111">
        <v>41374</v>
      </c>
      <c r="L1991" s="111">
        <v>41698</v>
      </c>
      <c r="M1991" s="111">
        <v>43281</v>
      </c>
      <c r="N1991" t="s">
        <v>12111</v>
      </c>
      <c r="O1991" t="s">
        <v>18034</v>
      </c>
      <c r="P1991" t="s">
        <v>18035</v>
      </c>
    </row>
    <row r="1992" spans="1:16" x14ac:dyDescent="0.25">
      <c r="A1992" t="s">
        <v>62</v>
      </c>
      <c r="B1992" s="167" t="s">
        <v>15469</v>
      </c>
      <c r="C1992" s="167" t="s">
        <v>18036</v>
      </c>
      <c r="D1992" t="s">
        <v>12073</v>
      </c>
      <c r="E1992" t="s">
        <v>12074</v>
      </c>
      <c r="F1992" t="s">
        <v>28223</v>
      </c>
      <c r="G1992" s="150">
        <v>0.19879999999999998</v>
      </c>
      <c r="H1992" s="150">
        <v>0</v>
      </c>
      <c r="I1992" s="149">
        <v>9.5358513378291807</v>
      </c>
      <c r="J1992" s="111">
        <v>41571</v>
      </c>
      <c r="K1992" s="111">
        <v>41571</v>
      </c>
      <c r="L1992" s="111">
        <v>41273</v>
      </c>
      <c r="M1992" s="111">
        <v>43464</v>
      </c>
      <c r="N1992" t="s">
        <v>11802</v>
      </c>
      <c r="O1992" t="s">
        <v>18034</v>
      </c>
      <c r="P1992" t="s">
        <v>18037</v>
      </c>
    </row>
    <row r="1993" spans="1:16" x14ac:dyDescent="0.25">
      <c r="A1993" t="s">
        <v>61</v>
      </c>
      <c r="B1993" s="167" t="s">
        <v>12485</v>
      </c>
      <c r="C1993" s="167" t="s">
        <v>18038</v>
      </c>
      <c r="D1993" t="s">
        <v>12910</v>
      </c>
      <c r="E1993" t="s">
        <v>12074</v>
      </c>
      <c r="F1993" t="s">
        <v>28223</v>
      </c>
      <c r="G1993" s="150">
        <v>0.14679999999999999</v>
      </c>
      <c r="H1993" s="150">
        <v>0</v>
      </c>
      <c r="I1993" s="149">
        <v>165.81379999999999</v>
      </c>
      <c r="J1993" s="111">
        <v>41052</v>
      </c>
      <c r="K1993" s="111">
        <v>41052</v>
      </c>
      <c r="L1993" s="111">
        <v>41516</v>
      </c>
      <c r="M1993" s="111">
        <v>43464</v>
      </c>
      <c r="N1993" t="s">
        <v>12111</v>
      </c>
      <c r="O1993" t="s">
        <v>18039</v>
      </c>
      <c r="P1993" t="s">
        <v>18040</v>
      </c>
    </row>
    <row r="1994" spans="1:16" x14ac:dyDescent="0.25">
      <c r="A1994" t="s">
        <v>61</v>
      </c>
      <c r="B1994" s="167" t="s">
        <v>18042</v>
      </c>
      <c r="C1994" s="167" t="s">
        <v>18041</v>
      </c>
      <c r="D1994" t="s">
        <v>12073</v>
      </c>
      <c r="E1994" t="s">
        <v>12074</v>
      </c>
      <c r="F1994" t="s">
        <v>28223</v>
      </c>
      <c r="G1994" s="150">
        <v>0.33340000000000003</v>
      </c>
      <c r="H1994" s="150">
        <v>0</v>
      </c>
      <c r="I1994" s="149">
        <v>24.910228045619569</v>
      </c>
      <c r="J1994" s="111">
        <v>41073</v>
      </c>
      <c r="K1994" s="111">
        <v>41073</v>
      </c>
      <c r="L1994" s="111">
        <v>41516</v>
      </c>
      <c r="M1994" s="111">
        <v>43449</v>
      </c>
      <c r="N1994" t="s">
        <v>12111</v>
      </c>
      <c r="O1994" t="s">
        <v>18043</v>
      </c>
      <c r="P1994" t="s">
        <v>18044</v>
      </c>
    </row>
    <row r="1995" spans="1:16" x14ac:dyDescent="0.25">
      <c r="A1995" t="s">
        <v>61</v>
      </c>
      <c r="B1995" s="167" t="s">
        <v>18046</v>
      </c>
      <c r="C1995" s="167" t="s">
        <v>18045</v>
      </c>
      <c r="D1995" t="s">
        <v>12073</v>
      </c>
      <c r="E1995" t="s">
        <v>12074</v>
      </c>
      <c r="F1995" t="s">
        <v>28223</v>
      </c>
      <c r="G1995" s="150">
        <v>3.2199999999999999E-2</v>
      </c>
      <c r="H1995" s="150">
        <v>0</v>
      </c>
      <c r="I1995" s="149">
        <v>25.284604839540311</v>
      </c>
      <c r="J1995" s="111">
        <v>41165</v>
      </c>
      <c r="K1995" s="111">
        <v>41165</v>
      </c>
      <c r="L1995" s="111">
        <v>41608</v>
      </c>
      <c r="M1995" s="111">
        <v>43465</v>
      </c>
      <c r="N1995" t="s">
        <v>12111</v>
      </c>
      <c r="O1995" t="s">
        <v>18047</v>
      </c>
      <c r="P1995" t="s">
        <v>18048</v>
      </c>
    </row>
    <row r="1996" spans="1:16" x14ac:dyDescent="0.25">
      <c r="A1996" t="s">
        <v>61</v>
      </c>
      <c r="B1996" s="167" t="s">
        <v>18050</v>
      </c>
      <c r="C1996" s="167" t="s">
        <v>18049</v>
      </c>
      <c r="D1996" t="s">
        <v>12073</v>
      </c>
      <c r="E1996" t="s">
        <v>12074</v>
      </c>
      <c r="F1996" t="s">
        <v>28225</v>
      </c>
      <c r="G1996" s="150">
        <v>0.58789999999999998</v>
      </c>
      <c r="H1996" s="150">
        <v>0</v>
      </c>
      <c r="I1996" s="149">
        <v>66.576721136616996</v>
      </c>
      <c r="J1996" s="111">
        <v>41583</v>
      </c>
      <c r="K1996" s="111">
        <v>41583</v>
      </c>
      <c r="L1996" s="111">
        <v>41455</v>
      </c>
      <c r="M1996" s="111">
        <v>43464</v>
      </c>
      <c r="N1996" t="s">
        <v>11802</v>
      </c>
      <c r="O1996" t="s">
        <v>18051</v>
      </c>
      <c r="P1996" t="s">
        <v>18052</v>
      </c>
    </row>
    <row r="1997" spans="1:16" x14ac:dyDescent="0.25">
      <c r="A1997" t="s">
        <v>61</v>
      </c>
      <c r="B1997" s="167" t="s">
        <v>12906</v>
      </c>
      <c r="C1997" s="167" t="s">
        <v>18053</v>
      </c>
      <c r="D1997" t="s">
        <v>12073</v>
      </c>
      <c r="E1997" t="s">
        <v>12074</v>
      </c>
      <c r="F1997" t="s">
        <v>28225</v>
      </c>
      <c r="G1997" s="150">
        <v>0.37369999999999998</v>
      </c>
      <c r="H1997" s="150">
        <v>0</v>
      </c>
      <c r="I1997" s="149">
        <v>26.26139999226946</v>
      </c>
      <c r="J1997" s="111">
        <v>41520</v>
      </c>
      <c r="K1997" s="111">
        <v>41520</v>
      </c>
      <c r="L1997" s="111">
        <v>41455</v>
      </c>
      <c r="M1997" s="111">
        <v>43464</v>
      </c>
      <c r="N1997" t="s">
        <v>11802</v>
      </c>
      <c r="O1997" t="s">
        <v>18054</v>
      </c>
      <c r="P1997" t="s">
        <v>18055</v>
      </c>
    </row>
    <row r="1998" spans="1:16" ht="30" x14ac:dyDescent="0.25">
      <c r="A1998" t="s">
        <v>60</v>
      </c>
      <c r="B1998" s="167" t="s">
        <v>12856</v>
      </c>
      <c r="C1998" s="167" t="s">
        <v>18056</v>
      </c>
      <c r="D1998" t="s">
        <v>12910</v>
      </c>
      <c r="E1998" t="s">
        <v>12074</v>
      </c>
      <c r="F1998" t="s">
        <v>28223</v>
      </c>
      <c r="G1998" s="150">
        <v>0.62149999999999994</v>
      </c>
      <c r="H1998" s="150">
        <v>0</v>
      </c>
      <c r="I1998" s="149">
        <v>0.80940000000000001</v>
      </c>
      <c r="J1998" s="111">
        <v>41271</v>
      </c>
      <c r="K1998" s="111">
        <v>41271</v>
      </c>
      <c r="L1998" s="111">
        <v>41059</v>
      </c>
      <c r="M1998" s="111">
        <v>43464</v>
      </c>
      <c r="N1998" t="s">
        <v>11802</v>
      </c>
      <c r="O1998" t="s">
        <v>18057</v>
      </c>
      <c r="P1998" t="s">
        <v>18058</v>
      </c>
    </row>
    <row r="1999" spans="1:16" ht="30" x14ac:dyDescent="0.25">
      <c r="A1999" t="s">
        <v>60</v>
      </c>
      <c r="B1999" s="167" t="s">
        <v>12856</v>
      </c>
      <c r="C1999" s="167" t="s">
        <v>18059</v>
      </c>
      <c r="D1999" t="s">
        <v>12910</v>
      </c>
      <c r="E1999" t="s">
        <v>12074</v>
      </c>
      <c r="F1999" t="s">
        <v>28223</v>
      </c>
      <c r="G1999" s="150">
        <v>0.32789999999999997</v>
      </c>
      <c r="H1999" s="150">
        <v>0</v>
      </c>
      <c r="I1999" s="149">
        <v>0.96089999999999998</v>
      </c>
      <c r="J1999" s="111">
        <v>41271</v>
      </c>
      <c r="K1999" s="111">
        <v>41271</v>
      </c>
      <c r="L1999" s="111">
        <v>41059</v>
      </c>
      <c r="M1999" s="111">
        <v>43464</v>
      </c>
      <c r="N1999" t="s">
        <v>11802</v>
      </c>
      <c r="O1999" t="s">
        <v>18057</v>
      </c>
      <c r="P1999" t="s">
        <v>18060</v>
      </c>
    </row>
    <row r="2000" spans="1:16" ht="30" x14ac:dyDescent="0.25">
      <c r="A2000" t="s">
        <v>60</v>
      </c>
      <c r="B2000" s="167" t="s">
        <v>12856</v>
      </c>
      <c r="C2000" s="167" t="s">
        <v>18061</v>
      </c>
      <c r="D2000" t="s">
        <v>12910</v>
      </c>
      <c r="E2000" t="s">
        <v>12074</v>
      </c>
      <c r="F2000" t="s">
        <v>28223</v>
      </c>
      <c r="G2000" s="150">
        <v>0.505</v>
      </c>
      <c r="H2000" s="150">
        <v>0</v>
      </c>
      <c r="I2000" s="149">
        <v>0.40539999999999998</v>
      </c>
      <c r="J2000" s="111">
        <v>41250</v>
      </c>
      <c r="K2000" s="111">
        <v>41250</v>
      </c>
      <c r="L2000" s="111">
        <v>41059</v>
      </c>
      <c r="M2000" s="111">
        <v>43464</v>
      </c>
      <c r="N2000" t="s">
        <v>11802</v>
      </c>
      <c r="O2000" t="s">
        <v>18062</v>
      </c>
      <c r="P2000" t="s">
        <v>18063</v>
      </c>
    </row>
    <row r="2001" spans="1:16" x14ac:dyDescent="0.25">
      <c r="A2001" t="s">
        <v>59</v>
      </c>
      <c r="B2001" s="167" t="s">
        <v>14555</v>
      </c>
      <c r="C2001" s="167" t="s">
        <v>17696</v>
      </c>
      <c r="D2001" t="s">
        <v>12910</v>
      </c>
      <c r="E2001" t="s">
        <v>12074</v>
      </c>
      <c r="F2001" t="s">
        <v>1954</v>
      </c>
      <c r="G2001" s="150">
        <v>0.18149999999999999</v>
      </c>
      <c r="H2001" s="150">
        <v>0</v>
      </c>
      <c r="I2001" s="149">
        <v>50.019442268683939</v>
      </c>
      <c r="J2001" s="111">
        <v>41003</v>
      </c>
      <c r="K2001" s="111">
        <v>41003</v>
      </c>
      <c r="L2001" s="111">
        <v>41992</v>
      </c>
      <c r="M2001" s="111">
        <v>43464</v>
      </c>
      <c r="N2001" t="s">
        <v>12111</v>
      </c>
      <c r="O2001" t="s">
        <v>18064</v>
      </c>
      <c r="P2001" t="s">
        <v>18065</v>
      </c>
    </row>
    <row r="2002" spans="1:16" ht="30" x14ac:dyDescent="0.25">
      <c r="A2002" t="s">
        <v>58</v>
      </c>
      <c r="B2002" s="167" t="s">
        <v>14884</v>
      </c>
      <c r="C2002" s="167" t="s">
        <v>18066</v>
      </c>
      <c r="D2002" t="s">
        <v>12073</v>
      </c>
      <c r="E2002" t="s">
        <v>12074</v>
      </c>
      <c r="F2002" t="s">
        <v>28223</v>
      </c>
      <c r="G2002" s="150">
        <v>0.32539999999999997</v>
      </c>
      <c r="H2002" s="150">
        <v>0</v>
      </c>
      <c r="I2002" s="149">
        <v>77.387600001919196</v>
      </c>
      <c r="J2002" s="111">
        <v>41579</v>
      </c>
      <c r="K2002" s="111">
        <v>41579</v>
      </c>
      <c r="L2002" s="111">
        <v>41608</v>
      </c>
      <c r="M2002" s="111">
        <v>43465</v>
      </c>
      <c r="N2002" t="s">
        <v>12111</v>
      </c>
      <c r="O2002" t="s">
        <v>18067</v>
      </c>
      <c r="P2002" t="s">
        <v>18068</v>
      </c>
    </row>
    <row r="2003" spans="1:16" x14ac:dyDescent="0.25">
      <c r="A2003" t="s">
        <v>58</v>
      </c>
      <c r="B2003" s="167" t="s">
        <v>14919</v>
      </c>
      <c r="C2003" s="167" t="s">
        <v>18069</v>
      </c>
      <c r="D2003" t="s">
        <v>12910</v>
      </c>
      <c r="E2003" t="s">
        <v>12074</v>
      </c>
      <c r="F2003" t="s">
        <v>28225</v>
      </c>
      <c r="G2003" s="150">
        <v>0.15340000000000001</v>
      </c>
      <c r="H2003" s="150">
        <v>0</v>
      </c>
      <c r="I2003" s="149">
        <v>13.6649721867972</v>
      </c>
      <c r="J2003" s="111">
        <v>41487</v>
      </c>
      <c r="K2003" s="111">
        <v>41487</v>
      </c>
      <c r="L2003" s="111">
        <v>41432</v>
      </c>
      <c r="M2003" s="111">
        <v>43281</v>
      </c>
      <c r="N2003" t="s">
        <v>12111</v>
      </c>
      <c r="O2003" t="s">
        <v>18070</v>
      </c>
      <c r="P2003" t="s">
        <v>18071</v>
      </c>
    </row>
    <row r="2004" spans="1:16" ht="30" x14ac:dyDescent="0.25">
      <c r="A2004" t="s">
        <v>58</v>
      </c>
      <c r="B2004" s="167" t="s">
        <v>12309</v>
      </c>
      <c r="C2004" s="167" t="s">
        <v>18072</v>
      </c>
      <c r="D2004" t="s">
        <v>12073</v>
      </c>
      <c r="E2004" t="s">
        <v>12074</v>
      </c>
      <c r="F2004" t="s">
        <v>28223</v>
      </c>
      <c r="G2004" s="150">
        <v>0.31879999999999997</v>
      </c>
      <c r="H2004" s="150">
        <v>0</v>
      </c>
      <c r="I2004" s="149">
        <v>2.8898259437091101</v>
      </c>
      <c r="J2004" s="111">
        <v>41183</v>
      </c>
      <c r="K2004" s="111">
        <v>41183</v>
      </c>
      <c r="L2004" s="111">
        <v>42735</v>
      </c>
      <c r="M2004" s="111">
        <v>43281</v>
      </c>
      <c r="N2004" t="s">
        <v>11802</v>
      </c>
      <c r="O2004" t="s">
        <v>18073</v>
      </c>
      <c r="P2004" t="s">
        <v>18074</v>
      </c>
    </row>
    <row r="2005" spans="1:16" ht="30" x14ac:dyDescent="0.25">
      <c r="A2005" t="s">
        <v>58</v>
      </c>
      <c r="B2005" s="167" t="s">
        <v>18076</v>
      </c>
      <c r="C2005" s="167" t="s">
        <v>18075</v>
      </c>
      <c r="D2005" t="s">
        <v>12073</v>
      </c>
      <c r="E2005" t="s">
        <v>12074</v>
      </c>
      <c r="F2005" t="s">
        <v>28223</v>
      </c>
      <c r="G2005" s="150">
        <v>0.15179999999999999</v>
      </c>
      <c r="H2005" s="150">
        <v>0</v>
      </c>
      <c r="I2005" s="149">
        <v>18.811558253800129</v>
      </c>
      <c r="J2005" s="111">
        <v>41572</v>
      </c>
      <c r="K2005" s="111">
        <v>41572</v>
      </c>
      <c r="L2005" s="111">
        <v>41243</v>
      </c>
      <c r="M2005" s="111">
        <v>43464</v>
      </c>
      <c r="N2005" t="s">
        <v>11802</v>
      </c>
      <c r="O2005" t="s">
        <v>18077</v>
      </c>
      <c r="P2005" t="s">
        <v>18078</v>
      </c>
    </row>
    <row r="2006" spans="1:16" x14ac:dyDescent="0.25">
      <c r="A2006" t="s">
        <v>58</v>
      </c>
      <c r="B2006" s="167" t="s">
        <v>14884</v>
      </c>
      <c r="C2006" s="167" t="s">
        <v>18079</v>
      </c>
      <c r="D2006" t="s">
        <v>12073</v>
      </c>
      <c r="E2006" t="s">
        <v>12074</v>
      </c>
      <c r="F2006" t="s">
        <v>28223</v>
      </c>
      <c r="G2006" s="150">
        <v>0.1153</v>
      </c>
      <c r="H2006" s="150">
        <v>0</v>
      </c>
      <c r="I2006" s="149">
        <v>45.735096304159008</v>
      </c>
      <c r="J2006" s="111">
        <v>41395</v>
      </c>
      <c r="K2006" s="111">
        <v>41395</v>
      </c>
      <c r="L2006" s="111">
        <v>42368</v>
      </c>
      <c r="M2006" s="111">
        <v>43464</v>
      </c>
      <c r="N2006" t="s">
        <v>11802</v>
      </c>
      <c r="O2006" t="s">
        <v>18080</v>
      </c>
      <c r="P2006" t="s">
        <v>18081</v>
      </c>
    </row>
    <row r="2007" spans="1:16" ht="30" x14ac:dyDescent="0.25">
      <c r="A2007" t="s">
        <v>57</v>
      </c>
      <c r="B2007" s="167" t="s">
        <v>14562</v>
      </c>
      <c r="C2007" s="167" t="s">
        <v>18082</v>
      </c>
      <c r="D2007" t="s">
        <v>12073</v>
      </c>
      <c r="E2007" t="s">
        <v>12074</v>
      </c>
      <c r="F2007" t="s">
        <v>28223</v>
      </c>
      <c r="G2007" s="150">
        <v>0.53759999999999997</v>
      </c>
      <c r="H2007" s="150">
        <v>0.55159999999999998</v>
      </c>
      <c r="I2007" s="149">
        <v>60.778118421930699</v>
      </c>
      <c r="J2007" s="111">
        <v>41699</v>
      </c>
      <c r="K2007" s="111">
        <v>41699</v>
      </c>
      <c r="L2007" s="111">
        <v>41628</v>
      </c>
      <c r="M2007" s="111">
        <v>43646</v>
      </c>
      <c r="N2007" t="s">
        <v>11802</v>
      </c>
      <c r="O2007" t="s">
        <v>17716</v>
      </c>
      <c r="P2007" t="s">
        <v>18083</v>
      </c>
    </row>
    <row r="2008" spans="1:16" ht="30" x14ac:dyDescent="0.25">
      <c r="A2008" t="s">
        <v>57</v>
      </c>
      <c r="B2008" s="167" t="s">
        <v>14562</v>
      </c>
      <c r="C2008" s="167" t="s">
        <v>18084</v>
      </c>
      <c r="D2008" t="s">
        <v>12073</v>
      </c>
      <c r="E2008" t="s">
        <v>12074</v>
      </c>
      <c r="F2008" t="s">
        <v>28223</v>
      </c>
      <c r="G2008" s="150">
        <v>0.35070000000000001</v>
      </c>
      <c r="H2008" s="150">
        <v>0</v>
      </c>
      <c r="I2008" s="149">
        <v>27.729772035202188</v>
      </c>
      <c r="J2008" s="111">
        <v>41699</v>
      </c>
      <c r="K2008" s="111">
        <v>41699</v>
      </c>
      <c r="L2008" s="111">
        <v>41480</v>
      </c>
      <c r="M2008" s="111">
        <v>43464</v>
      </c>
      <c r="N2008" t="s">
        <v>11802</v>
      </c>
      <c r="O2008" t="s">
        <v>18085</v>
      </c>
      <c r="P2008" t="s">
        <v>17717</v>
      </c>
    </row>
    <row r="2009" spans="1:16" x14ac:dyDescent="0.25">
      <c r="A2009" t="s">
        <v>56</v>
      </c>
      <c r="B2009" s="167" t="s">
        <v>14566</v>
      </c>
      <c r="C2009" s="167" t="s">
        <v>18086</v>
      </c>
      <c r="D2009" t="s">
        <v>12073</v>
      </c>
      <c r="E2009" t="s">
        <v>12074</v>
      </c>
      <c r="F2009" t="s">
        <v>28223</v>
      </c>
      <c r="G2009" s="150">
        <v>0.26579999999999998</v>
      </c>
      <c r="H2009" s="150">
        <v>0</v>
      </c>
      <c r="I2009" s="149">
        <v>55.417400005370098</v>
      </c>
      <c r="J2009" s="111">
        <v>41631</v>
      </c>
      <c r="K2009" s="111">
        <v>41631</v>
      </c>
      <c r="L2009" s="111">
        <v>41274</v>
      </c>
      <c r="M2009" s="111">
        <v>44196</v>
      </c>
      <c r="N2009" t="s">
        <v>11802</v>
      </c>
      <c r="O2009" t="s">
        <v>18087</v>
      </c>
      <c r="P2009" t="s">
        <v>18088</v>
      </c>
    </row>
    <row r="2010" spans="1:16" x14ac:dyDescent="0.25">
      <c r="A2010" t="s">
        <v>54</v>
      </c>
      <c r="B2010" s="167" t="s">
        <v>14044</v>
      </c>
      <c r="C2010" s="167" t="s">
        <v>18089</v>
      </c>
      <c r="D2010" t="s">
        <v>12910</v>
      </c>
      <c r="E2010" t="s">
        <v>12074</v>
      </c>
      <c r="F2010" t="s">
        <v>28223</v>
      </c>
      <c r="G2010" s="150">
        <v>0.37</v>
      </c>
      <c r="H2010" s="150">
        <v>0</v>
      </c>
      <c r="I2010" s="149">
        <v>74.044720098679093</v>
      </c>
      <c r="J2010" s="111">
        <v>41127</v>
      </c>
      <c r="K2010" s="111">
        <v>41127</v>
      </c>
      <c r="L2010" s="111">
        <v>41608</v>
      </c>
      <c r="M2010" s="111">
        <v>43159</v>
      </c>
      <c r="N2010" t="s">
        <v>12111</v>
      </c>
      <c r="O2010" t="s">
        <v>18090</v>
      </c>
      <c r="P2010" t="s">
        <v>18091</v>
      </c>
    </row>
    <row r="2011" spans="1:16" x14ac:dyDescent="0.25">
      <c r="A2011" t="s">
        <v>53</v>
      </c>
      <c r="B2011" s="167" t="s">
        <v>18093</v>
      </c>
      <c r="C2011" s="167" t="s">
        <v>18092</v>
      </c>
      <c r="D2011" t="s">
        <v>12910</v>
      </c>
      <c r="E2011" t="s">
        <v>12074</v>
      </c>
      <c r="F2011" t="s">
        <v>28223</v>
      </c>
      <c r="G2011" s="150">
        <v>0.53739999999999999</v>
      </c>
      <c r="H2011" s="150">
        <v>0</v>
      </c>
      <c r="I2011" s="149">
        <v>0.40861886302995798</v>
      </c>
      <c r="J2011" s="111">
        <v>41800</v>
      </c>
      <c r="K2011" s="111">
        <v>41800</v>
      </c>
      <c r="L2011" s="111">
        <v>41120</v>
      </c>
      <c r="M2011" s="111">
        <v>43281</v>
      </c>
      <c r="N2011" t="s">
        <v>12111</v>
      </c>
      <c r="O2011" t="s">
        <v>18094</v>
      </c>
      <c r="P2011" t="s">
        <v>18095</v>
      </c>
    </row>
    <row r="2012" spans="1:16" x14ac:dyDescent="0.25">
      <c r="A2012" t="s">
        <v>53</v>
      </c>
      <c r="B2012" s="167" t="s">
        <v>12890</v>
      </c>
      <c r="C2012" s="167" t="s">
        <v>18096</v>
      </c>
      <c r="D2012" t="s">
        <v>12073</v>
      </c>
      <c r="E2012" t="s">
        <v>12074</v>
      </c>
      <c r="F2012" t="s">
        <v>28223</v>
      </c>
      <c r="G2012" s="150">
        <v>0.13159999999999999</v>
      </c>
      <c r="H2012" s="150">
        <v>0</v>
      </c>
      <c r="I2012" s="149">
        <v>4.8637699970000003</v>
      </c>
      <c r="J2012" s="111">
        <v>41565</v>
      </c>
      <c r="K2012" s="111">
        <v>41565</v>
      </c>
      <c r="L2012" s="111">
        <v>41333</v>
      </c>
      <c r="M2012" s="111">
        <v>43464</v>
      </c>
      <c r="N2012" t="s">
        <v>12111</v>
      </c>
      <c r="O2012" t="s">
        <v>18097</v>
      </c>
      <c r="P2012" t="s">
        <v>18098</v>
      </c>
    </row>
    <row r="2013" spans="1:16" x14ac:dyDescent="0.25">
      <c r="A2013" t="s">
        <v>53</v>
      </c>
      <c r="B2013" s="167" t="s">
        <v>12863</v>
      </c>
      <c r="C2013" s="167" t="s">
        <v>17702</v>
      </c>
      <c r="D2013" t="s">
        <v>12073</v>
      </c>
      <c r="E2013" t="s">
        <v>12074</v>
      </c>
      <c r="F2013" t="s">
        <v>1954</v>
      </c>
      <c r="G2013" s="150">
        <v>0.80409999999999993</v>
      </c>
      <c r="H2013" s="150">
        <v>0</v>
      </c>
      <c r="I2013" s="149">
        <v>1.200768870224274</v>
      </c>
      <c r="J2013" s="111">
        <v>41823</v>
      </c>
      <c r="K2013" s="111">
        <v>41823</v>
      </c>
      <c r="L2013" s="111">
        <v>41305</v>
      </c>
      <c r="M2013" s="111">
        <v>43159</v>
      </c>
      <c r="N2013" t="s">
        <v>12111</v>
      </c>
      <c r="O2013" t="s">
        <v>18099</v>
      </c>
      <c r="P2013" t="s">
        <v>18100</v>
      </c>
    </row>
    <row r="2014" spans="1:16" x14ac:dyDescent="0.25">
      <c r="A2014" t="s">
        <v>53</v>
      </c>
      <c r="B2014" s="167" t="s">
        <v>12863</v>
      </c>
      <c r="C2014" s="167" t="s">
        <v>18101</v>
      </c>
      <c r="D2014" t="s">
        <v>12910</v>
      </c>
      <c r="E2014" t="s">
        <v>12074</v>
      </c>
      <c r="F2014" t="s">
        <v>28224</v>
      </c>
      <c r="G2014" s="150">
        <v>0.7944</v>
      </c>
      <c r="H2014" s="150">
        <v>0</v>
      </c>
      <c r="I2014" s="149">
        <v>16.4242460190329</v>
      </c>
      <c r="J2014" s="111">
        <v>41187</v>
      </c>
      <c r="K2014" s="111">
        <v>41187</v>
      </c>
      <c r="L2014" s="111">
        <v>41425</v>
      </c>
      <c r="M2014" s="111">
        <v>43281</v>
      </c>
      <c r="N2014" t="s">
        <v>12111</v>
      </c>
      <c r="O2014" t="s">
        <v>18102</v>
      </c>
      <c r="P2014" t="s">
        <v>18103</v>
      </c>
    </row>
    <row r="2015" spans="1:16" ht="30" x14ac:dyDescent="0.25">
      <c r="A2015" t="s">
        <v>53</v>
      </c>
      <c r="B2015" s="167" t="s">
        <v>14211</v>
      </c>
      <c r="C2015" s="167" t="s">
        <v>18104</v>
      </c>
      <c r="D2015" t="s">
        <v>12073</v>
      </c>
      <c r="E2015" t="s">
        <v>12074</v>
      </c>
      <c r="F2015" t="s">
        <v>28223</v>
      </c>
      <c r="G2015" s="150">
        <v>0.14029999999999998</v>
      </c>
      <c r="H2015" s="150">
        <v>0</v>
      </c>
      <c r="I2015" s="149">
        <v>19.786613341073039</v>
      </c>
      <c r="J2015" s="111">
        <v>41533</v>
      </c>
      <c r="K2015" s="111">
        <v>41533</v>
      </c>
      <c r="L2015" s="111">
        <v>41516</v>
      </c>
      <c r="M2015" s="111">
        <v>43434</v>
      </c>
      <c r="N2015" t="s">
        <v>12111</v>
      </c>
      <c r="O2015" t="s">
        <v>18105</v>
      </c>
      <c r="P2015" t="s">
        <v>18106</v>
      </c>
    </row>
    <row r="2016" spans="1:16" x14ac:dyDescent="0.25">
      <c r="A2016" t="s">
        <v>53</v>
      </c>
      <c r="B2016" s="167" t="s">
        <v>14800</v>
      </c>
      <c r="C2016" s="167" t="s">
        <v>18107</v>
      </c>
      <c r="D2016" t="s">
        <v>12073</v>
      </c>
      <c r="E2016" t="s">
        <v>12074</v>
      </c>
      <c r="F2016" t="s">
        <v>28223</v>
      </c>
      <c r="G2016" s="150">
        <v>0.12119999999999999</v>
      </c>
      <c r="H2016" s="150">
        <v>0</v>
      </c>
      <c r="I2016" s="149">
        <v>2.5450468100000001</v>
      </c>
      <c r="J2016" s="111">
        <v>41572</v>
      </c>
      <c r="K2016" s="111">
        <v>41572</v>
      </c>
      <c r="L2016" s="111">
        <v>41333</v>
      </c>
      <c r="M2016" s="111">
        <v>43281</v>
      </c>
      <c r="N2016" t="s">
        <v>12111</v>
      </c>
      <c r="O2016" t="s">
        <v>18108</v>
      </c>
      <c r="P2016" t="s">
        <v>18109</v>
      </c>
    </row>
    <row r="2017" spans="1:16" ht="30" x14ac:dyDescent="0.25">
      <c r="A2017" t="s">
        <v>53</v>
      </c>
      <c r="B2017" s="167" t="s">
        <v>14804</v>
      </c>
      <c r="C2017" s="167" t="s">
        <v>18110</v>
      </c>
      <c r="D2017" t="s">
        <v>12073</v>
      </c>
      <c r="E2017" t="s">
        <v>12074</v>
      </c>
      <c r="F2017" t="s">
        <v>28225</v>
      </c>
      <c r="G2017" s="150">
        <v>0.17519999999999999</v>
      </c>
      <c r="H2017" s="150">
        <v>0</v>
      </c>
      <c r="I2017" s="149">
        <v>3.8706465749427492</v>
      </c>
      <c r="J2017" s="111">
        <v>41578</v>
      </c>
      <c r="K2017" s="111">
        <v>41578</v>
      </c>
      <c r="L2017" s="111">
        <v>41333</v>
      </c>
      <c r="M2017" s="111">
        <v>43464</v>
      </c>
      <c r="N2017" t="s">
        <v>12111</v>
      </c>
      <c r="O2017" t="s">
        <v>18111</v>
      </c>
      <c r="P2017" t="s">
        <v>18112</v>
      </c>
    </row>
    <row r="2018" spans="1:16" x14ac:dyDescent="0.25">
      <c r="A2018" t="s">
        <v>53</v>
      </c>
      <c r="B2018" s="167" t="s">
        <v>12850</v>
      </c>
      <c r="C2018" s="167" t="s">
        <v>18113</v>
      </c>
      <c r="D2018" t="s">
        <v>12073</v>
      </c>
      <c r="E2018" t="s">
        <v>12074</v>
      </c>
      <c r="F2018" t="s">
        <v>28223</v>
      </c>
      <c r="G2018" s="150">
        <v>0.23710000000000001</v>
      </c>
      <c r="H2018" s="150">
        <v>0</v>
      </c>
      <c r="I2018" s="149">
        <v>72.313157063802606</v>
      </c>
      <c r="J2018" s="111">
        <v>41108</v>
      </c>
      <c r="K2018" s="111">
        <v>41108</v>
      </c>
      <c r="L2018" s="111">
        <v>41728</v>
      </c>
      <c r="M2018" s="111">
        <v>43677</v>
      </c>
      <c r="N2018" t="s">
        <v>12111</v>
      </c>
      <c r="O2018" t="s">
        <v>18114</v>
      </c>
      <c r="P2018" t="s">
        <v>18115</v>
      </c>
    </row>
    <row r="2019" spans="1:16" x14ac:dyDescent="0.25">
      <c r="A2019" t="s">
        <v>53</v>
      </c>
      <c r="B2019" s="167" t="s">
        <v>12850</v>
      </c>
      <c r="C2019" s="167" t="s">
        <v>18116</v>
      </c>
      <c r="D2019" t="s">
        <v>12910</v>
      </c>
      <c r="E2019" t="s">
        <v>12074</v>
      </c>
      <c r="F2019" t="s">
        <v>28223</v>
      </c>
      <c r="G2019" s="150">
        <v>7.1500000000000008E-2</v>
      </c>
      <c r="H2019" s="150">
        <v>0</v>
      </c>
      <c r="I2019" s="149">
        <v>32.434894670043619</v>
      </c>
      <c r="J2019" s="111">
        <v>41094</v>
      </c>
      <c r="K2019" s="111">
        <v>41094</v>
      </c>
      <c r="L2019" s="111">
        <v>41333</v>
      </c>
      <c r="M2019" s="111">
        <v>43311</v>
      </c>
      <c r="N2019" t="s">
        <v>12111</v>
      </c>
      <c r="O2019" t="s">
        <v>18117</v>
      </c>
      <c r="P2019" t="s">
        <v>18118</v>
      </c>
    </row>
    <row r="2020" spans="1:16" x14ac:dyDescent="0.25">
      <c r="A2020" t="s">
        <v>53</v>
      </c>
      <c r="B2020" s="167" t="s">
        <v>12850</v>
      </c>
      <c r="C2020" s="167" t="s">
        <v>18119</v>
      </c>
      <c r="D2020" t="s">
        <v>12910</v>
      </c>
      <c r="E2020" t="s">
        <v>12074</v>
      </c>
      <c r="F2020" t="s">
        <v>28223</v>
      </c>
      <c r="G2020" s="150">
        <v>1.32E-2</v>
      </c>
      <c r="H2020" s="150">
        <v>0</v>
      </c>
      <c r="I2020" s="149">
        <v>33.454273375217021</v>
      </c>
      <c r="J2020" s="111">
        <v>41645</v>
      </c>
      <c r="K2020" s="111">
        <v>41645</v>
      </c>
      <c r="L2020" s="111">
        <v>41333</v>
      </c>
      <c r="M2020" s="111">
        <v>43404</v>
      </c>
      <c r="N2020" t="s">
        <v>12111</v>
      </c>
      <c r="O2020" t="s">
        <v>18120</v>
      </c>
      <c r="P2020" t="s">
        <v>18121</v>
      </c>
    </row>
    <row r="2021" spans="1:16" ht="30" x14ac:dyDescent="0.25">
      <c r="A2021" t="s">
        <v>53</v>
      </c>
      <c r="B2021" s="167" t="s">
        <v>12850</v>
      </c>
      <c r="C2021" s="167" t="s">
        <v>18122</v>
      </c>
      <c r="D2021" t="s">
        <v>12073</v>
      </c>
      <c r="E2021" t="s">
        <v>12074</v>
      </c>
      <c r="F2021" t="s">
        <v>28224</v>
      </c>
      <c r="G2021" s="150">
        <v>0.20879999999999999</v>
      </c>
      <c r="H2021" s="150">
        <v>0</v>
      </c>
      <c r="I2021" s="149">
        <v>1.8886343983468921</v>
      </c>
      <c r="J2021" s="111">
        <v>41359</v>
      </c>
      <c r="K2021" s="111">
        <v>41359</v>
      </c>
      <c r="L2021" s="111">
        <v>41394</v>
      </c>
      <c r="M2021" s="111">
        <v>43393</v>
      </c>
      <c r="N2021" t="s">
        <v>12111</v>
      </c>
      <c r="O2021" t="s">
        <v>18123</v>
      </c>
      <c r="P2021" t="s">
        <v>18124</v>
      </c>
    </row>
    <row r="2022" spans="1:16" x14ac:dyDescent="0.25">
      <c r="A2022" t="s">
        <v>52</v>
      </c>
      <c r="B2022" s="167" t="s">
        <v>13651</v>
      </c>
      <c r="C2022" s="167" t="s">
        <v>18125</v>
      </c>
      <c r="D2022" t="s">
        <v>12073</v>
      </c>
      <c r="E2022" t="s">
        <v>12074</v>
      </c>
      <c r="F2022" t="s">
        <v>11800</v>
      </c>
      <c r="G2022" s="150">
        <v>8.1000000000000013E-3</v>
      </c>
      <c r="H2022" s="150">
        <v>0</v>
      </c>
      <c r="I2022" s="149">
        <v>32.996658774250513</v>
      </c>
      <c r="J2022" s="111">
        <v>41592</v>
      </c>
      <c r="K2022" s="111">
        <v>41592</v>
      </c>
      <c r="L2022" s="111">
        <v>41394</v>
      </c>
      <c r="M2022" s="111">
        <v>43189</v>
      </c>
      <c r="N2022" t="s">
        <v>12111</v>
      </c>
      <c r="O2022" t="s">
        <v>18126</v>
      </c>
      <c r="P2022" t="s">
        <v>18127</v>
      </c>
    </row>
    <row r="2023" spans="1:16" x14ac:dyDescent="0.25">
      <c r="A2023" t="s">
        <v>52</v>
      </c>
      <c r="B2023" s="167" t="s">
        <v>16208</v>
      </c>
      <c r="C2023" s="167" t="s">
        <v>17726</v>
      </c>
      <c r="D2023" t="s">
        <v>12073</v>
      </c>
      <c r="E2023" t="s">
        <v>12074</v>
      </c>
      <c r="F2023" t="s">
        <v>1954</v>
      </c>
      <c r="G2023" s="150">
        <v>0.58219999999999994</v>
      </c>
      <c r="H2023" s="150">
        <v>0</v>
      </c>
      <c r="I2023" s="149">
        <v>15.853812480702411</v>
      </c>
      <c r="J2023" s="111">
        <v>41151</v>
      </c>
      <c r="K2023" s="111">
        <v>41151</v>
      </c>
      <c r="L2023" s="111">
        <v>41162</v>
      </c>
      <c r="M2023" s="111">
        <v>43281</v>
      </c>
      <c r="N2023" t="s">
        <v>12111</v>
      </c>
      <c r="O2023" t="s">
        <v>18128</v>
      </c>
      <c r="P2023" t="s">
        <v>18129</v>
      </c>
    </row>
    <row r="2024" spans="1:16" ht="30" x14ac:dyDescent="0.25">
      <c r="A2024" t="s">
        <v>52</v>
      </c>
      <c r="B2024" s="167" t="s">
        <v>18131</v>
      </c>
      <c r="C2024" s="167" t="s">
        <v>18130</v>
      </c>
      <c r="D2024" t="s">
        <v>12910</v>
      </c>
      <c r="E2024" t="s">
        <v>12074</v>
      </c>
      <c r="F2024" t="s">
        <v>28223</v>
      </c>
      <c r="G2024" s="150">
        <v>0.39729999999999999</v>
      </c>
      <c r="H2024" s="150">
        <v>0</v>
      </c>
      <c r="I2024" s="149">
        <v>0.69013312999999998</v>
      </c>
      <c r="J2024" s="111">
        <v>41973</v>
      </c>
      <c r="K2024" s="111">
        <v>41670</v>
      </c>
      <c r="L2024" s="111">
        <v>41394</v>
      </c>
      <c r="M2024" s="111">
        <v>43280</v>
      </c>
      <c r="N2024" t="s">
        <v>12111</v>
      </c>
      <c r="O2024" t="s">
        <v>18132</v>
      </c>
      <c r="P2024" t="s">
        <v>18133</v>
      </c>
    </row>
    <row r="2025" spans="1:16" x14ac:dyDescent="0.25">
      <c r="A2025" t="s">
        <v>52</v>
      </c>
      <c r="B2025" s="167" t="s">
        <v>13635</v>
      </c>
      <c r="C2025" s="167" t="s">
        <v>18134</v>
      </c>
      <c r="D2025" t="s">
        <v>12910</v>
      </c>
      <c r="E2025" t="s">
        <v>12074</v>
      </c>
      <c r="F2025" t="s">
        <v>28223</v>
      </c>
      <c r="G2025" s="150">
        <v>4.2999999999999997E-2</v>
      </c>
      <c r="H2025" s="150">
        <v>0</v>
      </c>
      <c r="I2025" s="149">
        <v>0.88424100000000005</v>
      </c>
      <c r="J2025" s="111">
        <v>41973</v>
      </c>
      <c r="K2025" s="111">
        <v>41954</v>
      </c>
      <c r="L2025" s="111">
        <v>41394</v>
      </c>
      <c r="M2025" s="111">
        <v>43280</v>
      </c>
      <c r="N2025" t="s">
        <v>12111</v>
      </c>
      <c r="O2025" t="s">
        <v>18135</v>
      </c>
      <c r="P2025" t="s">
        <v>14789</v>
      </c>
    </row>
    <row r="2026" spans="1:16" ht="30" x14ac:dyDescent="0.25">
      <c r="A2026" t="s">
        <v>52</v>
      </c>
      <c r="B2026" s="167" t="s">
        <v>13651</v>
      </c>
      <c r="C2026" s="167" t="s">
        <v>18136</v>
      </c>
      <c r="D2026" t="s">
        <v>12073</v>
      </c>
      <c r="E2026" t="s">
        <v>12074</v>
      </c>
      <c r="F2026" t="s">
        <v>28223</v>
      </c>
      <c r="G2026" s="150">
        <v>0.25190000000000001</v>
      </c>
      <c r="H2026" s="150">
        <v>0</v>
      </c>
      <c r="I2026" s="149">
        <v>2.878170882</v>
      </c>
      <c r="J2026" s="111">
        <v>41383</v>
      </c>
      <c r="K2026" s="111">
        <v>41383</v>
      </c>
      <c r="L2026" s="111">
        <v>41394</v>
      </c>
      <c r="M2026" s="111">
        <v>43250</v>
      </c>
      <c r="N2026" t="s">
        <v>11802</v>
      </c>
      <c r="O2026" t="s">
        <v>18137</v>
      </c>
      <c r="P2026" t="s">
        <v>18138</v>
      </c>
    </row>
    <row r="2027" spans="1:16" x14ac:dyDescent="0.25">
      <c r="A2027" t="s">
        <v>52</v>
      </c>
      <c r="B2027" s="167" t="s">
        <v>13651</v>
      </c>
      <c r="C2027" s="167" t="s">
        <v>18139</v>
      </c>
      <c r="D2027" t="s">
        <v>12073</v>
      </c>
      <c r="E2027" t="s">
        <v>12074</v>
      </c>
      <c r="F2027" t="s">
        <v>11800</v>
      </c>
      <c r="G2027" s="150">
        <v>0.29909999999999998</v>
      </c>
      <c r="H2027" s="150">
        <v>0</v>
      </c>
      <c r="I2027" s="149">
        <v>2.86361879177274</v>
      </c>
      <c r="J2027" s="111">
        <v>41214</v>
      </c>
      <c r="K2027" s="111">
        <v>41214</v>
      </c>
      <c r="L2027" s="111">
        <v>41394</v>
      </c>
      <c r="M2027" s="111">
        <v>43248</v>
      </c>
      <c r="N2027" t="s">
        <v>11802</v>
      </c>
      <c r="O2027" t="s">
        <v>18140</v>
      </c>
      <c r="P2027" t="s">
        <v>16662</v>
      </c>
    </row>
    <row r="2028" spans="1:16" x14ac:dyDescent="0.25">
      <c r="A2028" t="s">
        <v>51</v>
      </c>
      <c r="B2028" s="167" t="s">
        <v>12708</v>
      </c>
      <c r="C2028" s="167" t="s">
        <v>18141</v>
      </c>
      <c r="D2028" t="s">
        <v>12910</v>
      </c>
      <c r="E2028" t="s">
        <v>12074</v>
      </c>
      <c r="F2028" t="s">
        <v>28223</v>
      </c>
      <c r="G2028" s="150">
        <v>0.11939999999999999</v>
      </c>
      <c r="H2028" s="150">
        <v>0</v>
      </c>
      <c r="I2028" s="149">
        <v>59.640800894278719</v>
      </c>
      <c r="J2028" s="111">
        <v>41334</v>
      </c>
      <c r="K2028" s="111">
        <v>41334</v>
      </c>
      <c r="L2028" s="111">
        <v>41670</v>
      </c>
      <c r="M2028" s="111">
        <v>43464</v>
      </c>
      <c r="N2028" t="s">
        <v>12111</v>
      </c>
      <c r="O2028" t="s">
        <v>18142</v>
      </c>
      <c r="P2028" t="s">
        <v>18143</v>
      </c>
    </row>
    <row r="2029" spans="1:16" x14ac:dyDescent="0.25">
      <c r="A2029" t="s">
        <v>51</v>
      </c>
      <c r="B2029" s="167" t="s">
        <v>18144</v>
      </c>
      <c r="C2029" s="167" t="s">
        <v>12072</v>
      </c>
      <c r="D2029" t="s">
        <v>12073</v>
      </c>
      <c r="E2029" t="s">
        <v>12074</v>
      </c>
      <c r="F2029" t="s">
        <v>1954</v>
      </c>
      <c r="G2029" s="150">
        <v>0.29969999999999997</v>
      </c>
      <c r="H2029" s="150">
        <v>0</v>
      </c>
      <c r="I2029" s="149">
        <v>28.705023156762959</v>
      </c>
      <c r="J2029" s="111">
        <v>41337</v>
      </c>
      <c r="K2029" s="111">
        <v>41337</v>
      </c>
      <c r="L2029" s="111">
        <v>41670</v>
      </c>
      <c r="M2029" s="111">
        <v>43281</v>
      </c>
      <c r="N2029" t="s">
        <v>12111</v>
      </c>
      <c r="O2029" t="s">
        <v>18145</v>
      </c>
      <c r="P2029" t="s">
        <v>18146</v>
      </c>
    </row>
    <row r="2030" spans="1:16" ht="30" x14ac:dyDescent="0.25">
      <c r="A2030" t="s">
        <v>51</v>
      </c>
      <c r="B2030" s="167" t="s">
        <v>12090</v>
      </c>
      <c r="C2030" s="167" t="s">
        <v>18147</v>
      </c>
      <c r="D2030" t="s">
        <v>12073</v>
      </c>
      <c r="E2030" t="s">
        <v>12074</v>
      </c>
      <c r="F2030" t="s">
        <v>28223</v>
      </c>
      <c r="G2030" s="150">
        <v>0.79530000000000001</v>
      </c>
      <c r="H2030" s="150">
        <v>0</v>
      </c>
      <c r="I2030" s="149">
        <v>80.215380353891902</v>
      </c>
      <c r="J2030" s="111">
        <v>41091</v>
      </c>
      <c r="K2030" s="111">
        <v>41091</v>
      </c>
      <c r="L2030" s="111">
        <v>41670</v>
      </c>
      <c r="M2030" s="111">
        <v>43465</v>
      </c>
      <c r="N2030" t="s">
        <v>12111</v>
      </c>
      <c r="O2030" t="s">
        <v>18148</v>
      </c>
      <c r="P2030" t="s">
        <v>18149</v>
      </c>
    </row>
    <row r="2031" spans="1:16" x14ac:dyDescent="0.25">
      <c r="A2031" t="s">
        <v>51</v>
      </c>
      <c r="B2031" s="167" t="s">
        <v>14544</v>
      </c>
      <c r="C2031" s="167" t="s">
        <v>18150</v>
      </c>
      <c r="D2031" t="s">
        <v>12073</v>
      </c>
      <c r="E2031" t="s">
        <v>12074</v>
      </c>
      <c r="F2031" t="s">
        <v>28227</v>
      </c>
      <c r="G2031" s="150">
        <v>0.79549999999999998</v>
      </c>
      <c r="H2031" s="150">
        <v>0</v>
      </c>
      <c r="I2031" s="149">
        <v>30.375473100537601</v>
      </c>
      <c r="J2031" s="111">
        <v>40918</v>
      </c>
      <c r="K2031" s="111">
        <v>40918</v>
      </c>
      <c r="L2031" s="111">
        <v>41638</v>
      </c>
      <c r="M2031" s="111">
        <v>43465</v>
      </c>
      <c r="N2031" t="s">
        <v>12111</v>
      </c>
      <c r="O2031" t="s">
        <v>18151</v>
      </c>
      <c r="P2031" t="s">
        <v>18152</v>
      </c>
    </row>
    <row r="2032" spans="1:16" x14ac:dyDescent="0.25">
      <c r="A2032" t="s">
        <v>51</v>
      </c>
      <c r="B2032" s="167" t="s">
        <v>18153</v>
      </c>
      <c r="C2032" s="167" t="s">
        <v>12082</v>
      </c>
      <c r="D2032" t="s">
        <v>12073</v>
      </c>
      <c r="E2032" t="s">
        <v>12074</v>
      </c>
      <c r="F2032" t="s">
        <v>1954</v>
      </c>
      <c r="G2032" s="150">
        <v>0.42170000000000002</v>
      </c>
      <c r="H2032" s="150">
        <v>0</v>
      </c>
      <c r="I2032" s="149">
        <v>5.2292482802346001</v>
      </c>
      <c r="J2032" s="111">
        <v>41518</v>
      </c>
      <c r="K2032" s="111">
        <v>41518</v>
      </c>
      <c r="L2032" s="111">
        <v>41670</v>
      </c>
      <c r="M2032" s="111">
        <v>43281</v>
      </c>
      <c r="N2032" t="s">
        <v>11802</v>
      </c>
      <c r="O2032" t="s">
        <v>18154</v>
      </c>
      <c r="P2032" t="s">
        <v>18155</v>
      </c>
    </row>
    <row r="2033" spans="1:16" x14ac:dyDescent="0.25">
      <c r="A2033" t="s">
        <v>51</v>
      </c>
      <c r="B2033" s="167" t="s">
        <v>14449</v>
      </c>
      <c r="C2033" s="167" t="s">
        <v>12072</v>
      </c>
      <c r="D2033" t="s">
        <v>12073</v>
      </c>
      <c r="E2033" t="s">
        <v>12074</v>
      </c>
      <c r="F2033" t="s">
        <v>1954</v>
      </c>
      <c r="G2033" s="150">
        <v>0.11310000000000001</v>
      </c>
      <c r="H2033" s="150">
        <v>0</v>
      </c>
      <c r="I2033" s="149">
        <v>13.378141621874541</v>
      </c>
      <c r="J2033" s="111">
        <v>41520</v>
      </c>
      <c r="K2033" s="111">
        <v>41520</v>
      </c>
      <c r="L2033" s="111">
        <v>41670</v>
      </c>
      <c r="M2033" s="111">
        <v>43555</v>
      </c>
      <c r="N2033" t="s">
        <v>11802</v>
      </c>
      <c r="O2033" t="s">
        <v>18156</v>
      </c>
      <c r="P2033" t="s">
        <v>18157</v>
      </c>
    </row>
    <row r="2034" spans="1:16" ht="30" x14ac:dyDescent="0.25">
      <c r="A2034" t="s">
        <v>51</v>
      </c>
      <c r="B2034" s="167" t="s">
        <v>18158</v>
      </c>
      <c r="C2034" s="167" t="s">
        <v>12082</v>
      </c>
      <c r="D2034" t="s">
        <v>12073</v>
      </c>
      <c r="E2034" t="s">
        <v>12074</v>
      </c>
      <c r="F2034" t="s">
        <v>1954</v>
      </c>
      <c r="G2034" s="150">
        <v>0.26860000000000001</v>
      </c>
      <c r="H2034" s="150">
        <v>0</v>
      </c>
      <c r="I2034" s="149">
        <v>100.3398549396837</v>
      </c>
      <c r="J2034" s="111">
        <v>41519</v>
      </c>
      <c r="K2034" s="111">
        <v>41519</v>
      </c>
      <c r="L2034" s="111">
        <v>41820</v>
      </c>
      <c r="M2034" s="111">
        <v>43403</v>
      </c>
      <c r="N2034" t="s">
        <v>11802</v>
      </c>
      <c r="O2034" t="s">
        <v>18159</v>
      </c>
      <c r="P2034" t="s">
        <v>18143</v>
      </c>
    </row>
    <row r="2035" spans="1:16" x14ac:dyDescent="0.25">
      <c r="A2035" t="s">
        <v>51</v>
      </c>
      <c r="B2035" s="167" t="s">
        <v>12090</v>
      </c>
      <c r="C2035" s="167" t="s">
        <v>12082</v>
      </c>
      <c r="D2035" t="s">
        <v>12073</v>
      </c>
      <c r="E2035" t="s">
        <v>12074</v>
      </c>
      <c r="F2035" t="s">
        <v>1954</v>
      </c>
      <c r="G2035" s="150">
        <v>0.25180000000000002</v>
      </c>
      <c r="H2035" s="150">
        <v>0</v>
      </c>
      <c r="I2035" s="149">
        <v>30.292652231557941</v>
      </c>
      <c r="J2035" s="111">
        <v>41521</v>
      </c>
      <c r="K2035" s="111">
        <v>41521</v>
      </c>
      <c r="L2035" s="111">
        <v>41670</v>
      </c>
      <c r="M2035" s="111">
        <v>43251</v>
      </c>
      <c r="N2035" t="s">
        <v>11802</v>
      </c>
      <c r="O2035" t="s">
        <v>17119</v>
      </c>
      <c r="P2035" t="s">
        <v>16225</v>
      </c>
    </row>
    <row r="2036" spans="1:16" x14ac:dyDescent="0.25">
      <c r="A2036" t="s">
        <v>49</v>
      </c>
      <c r="B2036" s="167" t="s">
        <v>14523</v>
      </c>
      <c r="C2036" s="167" t="s">
        <v>18160</v>
      </c>
      <c r="D2036" t="s">
        <v>12073</v>
      </c>
      <c r="E2036" t="s">
        <v>12074</v>
      </c>
      <c r="F2036" t="s">
        <v>28223</v>
      </c>
      <c r="G2036" s="150">
        <v>4.1200000000000001E-2</v>
      </c>
      <c r="H2036" s="150">
        <v>0</v>
      </c>
      <c r="I2036" s="149">
        <v>20.696529731747979</v>
      </c>
      <c r="J2036" s="111">
        <v>41673</v>
      </c>
      <c r="K2036" s="111">
        <v>41673</v>
      </c>
      <c r="L2036" s="111">
        <v>41455</v>
      </c>
      <c r="M2036" s="111">
        <v>43404</v>
      </c>
      <c r="N2036" t="s">
        <v>11802</v>
      </c>
      <c r="O2036" t="s">
        <v>18161</v>
      </c>
      <c r="P2036" t="s">
        <v>18162</v>
      </c>
    </row>
    <row r="2037" spans="1:16" x14ac:dyDescent="0.25">
      <c r="A2037" t="s">
        <v>52</v>
      </c>
      <c r="B2037" s="167" t="s">
        <v>18164</v>
      </c>
      <c r="C2037" s="167" t="s">
        <v>18163</v>
      </c>
      <c r="D2037" t="s">
        <v>12378</v>
      </c>
      <c r="E2037" t="s">
        <v>12379</v>
      </c>
      <c r="F2037" t="s">
        <v>28224</v>
      </c>
      <c r="G2037" s="150">
        <v>0.26050000000000001</v>
      </c>
      <c r="H2037" s="150">
        <v>1</v>
      </c>
      <c r="I2037" s="149">
        <v>0.48996582</v>
      </c>
      <c r="J2037" s="111">
        <v>40878</v>
      </c>
      <c r="K2037" s="111">
        <v>40878</v>
      </c>
      <c r="L2037" s="111">
        <v>41536</v>
      </c>
      <c r="M2037" s="111">
        <v>43281</v>
      </c>
      <c r="N2037" t="s">
        <v>12111</v>
      </c>
      <c r="O2037" t="s">
        <v>18165</v>
      </c>
      <c r="P2037" t="s">
        <v>18166</v>
      </c>
    </row>
    <row r="2038" spans="1:16" x14ac:dyDescent="0.25">
      <c r="A2038" t="s">
        <v>48</v>
      </c>
      <c r="B2038" s="167" t="s">
        <v>18167</v>
      </c>
      <c r="C2038" s="167" t="s">
        <v>17726</v>
      </c>
      <c r="D2038" t="s">
        <v>12073</v>
      </c>
      <c r="E2038" t="s">
        <v>12074</v>
      </c>
      <c r="F2038" t="s">
        <v>1954</v>
      </c>
      <c r="G2038" s="150">
        <v>4.2599999999999999E-2</v>
      </c>
      <c r="H2038" s="150">
        <v>0</v>
      </c>
      <c r="I2038" s="149">
        <v>22.62251511263668</v>
      </c>
      <c r="J2038" s="111">
        <v>41611</v>
      </c>
      <c r="K2038" s="111">
        <v>41715</v>
      </c>
      <c r="L2038" s="111">
        <v>41394</v>
      </c>
      <c r="M2038" s="111">
        <v>43464</v>
      </c>
      <c r="N2038" t="s">
        <v>11802</v>
      </c>
      <c r="O2038" t="s">
        <v>18168</v>
      </c>
      <c r="P2038" t="s">
        <v>18169</v>
      </c>
    </row>
    <row r="2039" spans="1:16" x14ac:dyDescent="0.25">
      <c r="A2039" t="s">
        <v>48</v>
      </c>
      <c r="B2039" s="167" t="s">
        <v>15920</v>
      </c>
      <c r="C2039" s="167" t="s">
        <v>18170</v>
      </c>
      <c r="D2039" t="s">
        <v>12073</v>
      </c>
      <c r="E2039" t="s">
        <v>12074</v>
      </c>
      <c r="F2039" t="s">
        <v>28223</v>
      </c>
      <c r="G2039" s="150">
        <v>0.36119999999999997</v>
      </c>
      <c r="H2039" s="150">
        <v>0</v>
      </c>
      <c r="I2039" s="149">
        <v>24.514528754951002</v>
      </c>
      <c r="J2039" s="111">
        <v>41572</v>
      </c>
      <c r="K2039" s="111">
        <v>41572</v>
      </c>
      <c r="L2039" s="111">
        <v>41394</v>
      </c>
      <c r="M2039" s="111">
        <v>43464</v>
      </c>
      <c r="N2039" t="s">
        <v>11802</v>
      </c>
      <c r="O2039" t="s">
        <v>18171</v>
      </c>
      <c r="P2039" t="s">
        <v>18172</v>
      </c>
    </row>
    <row r="2040" spans="1:16" x14ac:dyDescent="0.25">
      <c r="A2040" t="s">
        <v>48</v>
      </c>
      <c r="B2040" s="167" t="s">
        <v>13655</v>
      </c>
      <c r="C2040" s="167" t="s">
        <v>18173</v>
      </c>
      <c r="D2040" t="s">
        <v>12073</v>
      </c>
      <c r="E2040" t="s">
        <v>12074</v>
      </c>
      <c r="F2040" t="s">
        <v>28223</v>
      </c>
      <c r="G2040" s="150">
        <v>0.76919999999999999</v>
      </c>
      <c r="H2040" s="150">
        <v>0</v>
      </c>
      <c r="I2040" s="149">
        <v>5.84667709</v>
      </c>
      <c r="J2040" s="111">
        <v>41572</v>
      </c>
      <c r="K2040" s="111">
        <v>41572</v>
      </c>
      <c r="L2040" s="111">
        <v>41394</v>
      </c>
      <c r="M2040" s="111">
        <v>43464</v>
      </c>
      <c r="N2040" t="s">
        <v>11802</v>
      </c>
      <c r="O2040" t="s">
        <v>18174</v>
      </c>
      <c r="P2040" t="s">
        <v>18175</v>
      </c>
    </row>
    <row r="2041" spans="1:16" ht="30" x14ac:dyDescent="0.25">
      <c r="A2041" t="s">
        <v>47</v>
      </c>
      <c r="B2041" s="167" t="s">
        <v>14937</v>
      </c>
      <c r="C2041" s="167" t="s">
        <v>18176</v>
      </c>
      <c r="D2041" t="s">
        <v>12910</v>
      </c>
      <c r="E2041" t="s">
        <v>12074</v>
      </c>
      <c r="F2041" t="s">
        <v>11800</v>
      </c>
      <c r="G2041" s="150">
        <v>0.47310000000000002</v>
      </c>
      <c r="H2041" s="150">
        <v>0</v>
      </c>
      <c r="I2041" s="149">
        <v>2.7917749399999998</v>
      </c>
      <c r="J2041" s="111">
        <v>41940</v>
      </c>
      <c r="K2041" s="111">
        <v>41940</v>
      </c>
      <c r="L2041" s="111">
        <v>41333</v>
      </c>
      <c r="M2041" s="111">
        <v>43407</v>
      </c>
      <c r="N2041" t="s">
        <v>12111</v>
      </c>
      <c r="O2041" t="s">
        <v>18177</v>
      </c>
      <c r="P2041" t="s">
        <v>16062</v>
      </c>
    </row>
    <row r="2042" spans="1:16" ht="30" x14ac:dyDescent="0.25">
      <c r="A2042" t="s">
        <v>47</v>
      </c>
      <c r="B2042" s="167" t="s">
        <v>14937</v>
      </c>
      <c r="C2042" s="167" t="s">
        <v>18178</v>
      </c>
      <c r="D2042" t="s">
        <v>12910</v>
      </c>
      <c r="E2042" t="s">
        <v>12074</v>
      </c>
      <c r="F2042" t="s">
        <v>11800</v>
      </c>
      <c r="G2042" s="150">
        <v>0.40380000000000005</v>
      </c>
      <c r="H2042" s="150">
        <v>0</v>
      </c>
      <c r="I2042" s="149">
        <v>2.4902842500000002</v>
      </c>
      <c r="J2042" s="111">
        <v>41940</v>
      </c>
      <c r="K2042" s="111">
        <v>41940</v>
      </c>
      <c r="L2042" s="111">
        <v>41333</v>
      </c>
      <c r="M2042" s="111">
        <v>43407</v>
      </c>
      <c r="N2042" t="s">
        <v>12111</v>
      </c>
      <c r="O2042" t="s">
        <v>18179</v>
      </c>
      <c r="P2042" t="s">
        <v>18180</v>
      </c>
    </row>
    <row r="2043" spans="1:16" x14ac:dyDescent="0.25">
      <c r="A2043" t="s">
        <v>47</v>
      </c>
      <c r="B2043" s="167" t="s">
        <v>12894</v>
      </c>
      <c r="C2043" s="167" t="s">
        <v>18181</v>
      </c>
      <c r="D2043" t="s">
        <v>12073</v>
      </c>
      <c r="E2043" t="s">
        <v>12074</v>
      </c>
      <c r="F2043" t="s">
        <v>28224</v>
      </c>
      <c r="G2043" s="150">
        <v>0.27600000000000002</v>
      </c>
      <c r="H2043" s="150">
        <v>0</v>
      </c>
      <c r="I2043" s="149">
        <v>3.9774616878455169</v>
      </c>
      <c r="J2043" s="111">
        <v>40970</v>
      </c>
      <c r="K2043" s="111">
        <v>40970</v>
      </c>
      <c r="L2043" s="111">
        <v>41090</v>
      </c>
      <c r="M2043" s="111">
        <v>43464</v>
      </c>
      <c r="N2043" t="s">
        <v>12111</v>
      </c>
      <c r="O2043" t="s">
        <v>18182</v>
      </c>
      <c r="P2043" t="s">
        <v>18183</v>
      </c>
    </row>
    <row r="2044" spans="1:16" x14ac:dyDescent="0.25">
      <c r="A2044" t="s">
        <v>47</v>
      </c>
      <c r="B2044" s="167" t="s">
        <v>18184</v>
      </c>
      <c r="C2044" s="167" t="s">
        <v>12072</v>
      </c>
      <c r="D2044" t="s">
        <v>12073</v>
      </c>
      <c r="E2044" t="s">
        <v>12074</v>
      </c>
      <c r="F2044" t="s">
        <v>1954</v>
      </c>
      <c r="G2044" s="150">
        <v>0.64269999999999994</v>
      </c>
      <c r="H2044" s="150">
        <v>0</v>
      </c>
      <c r="I2044" s="149">
        <v>16.637996076597499</v>
      </c>
      <c r="J2044" s="111">
        <v>41570</v>
      </c>
      <c r="K2044" s="111">
        <v>41570</v>
      </c>
      <c r="L2044" s="111">
        <v>41784</v>
      </c>
      <c r="M2044" s="111">
        <v>43465</v>
      </c>
      <c r="N2044" t="s">
        <v>11802</v>
      </c>
      <c r="O2044" t="s">
        <v>18185</v>
      </c>
      <c r="P2044" t="s">
        <v>18186</v>
      </c>
    </row>
    <row r="2045" spans="1:16" x14ac:dyDescent="0.25">
      <c r="A2045" t="s">
        <v>637</v>
      </c>
      <c r="B2045" s="167" t="s">
        <v>17131</v>
      </c>
      <c r="C2045" s="167" t="s">
        <v>17702</v>
      </c>
      <c r="D2045" t="s">
        <v>12073</v>
      </c>
      <c r="E2045" t="s">
        <v>12074</v>
      </c>
      <c r="F2045" t="s">
        <v>1954</v>
      </c>
      <c r="G2045" s="150">
        <v>0.87790000000000001</v>
      </c>
      <c r="H2045" s="150">
        <v>0</v>
      </c>
      <c r="I2045" s="149">
        <v>0.80940000000000001</v>
      </c>
      <c r="J2045" s="111">
        <v>41963</v>
      </c>
      <c r="K2045" s="111">
        <v>41941</v>
      </c>
      <c r="L2045" s="111">
        <v>41306</v>
      </c>
      <c r="M2045" s="111">
        <v>43159</v>
      </c>
      <c r="N2045" t="s">
        <v>12111</v>
      </c>
      <c r="O2045" t="s">
        <v>18187</v>
      </c>
      <c r="P2045" t="s">
        <v>18188</v>
      </c>
    </row>
    <row r="2046" spans="1:16" x14ac:dyDescent="0.25">
      <c r="A2046" t="s">
        <v>46</v>
      </c>
      <c r="B2046" s="167" t="s">
        <v>12067</v>
      </c>
      <c r="C2046" s="167" t="s">
        <v>18189</v>
      </c>
      <c r="D2046" t="s">
        <v>12910</v>
      </c>
      <c r="E2046" t="s">
        <v>12074</v>
      </c>
      <c r="F2046" t="s">
        <v>11800</v>
      </c>
      <c r="G2046" s="150">
        <v>0.26090000000000002</v>
      </c>
      <c r="H2046" s="150">
        <v>0</v>
      </c>
      <c r="I2046" s="149">
        <v>2.511407637906057</v>
      </c>
      <c r="J2046" s="111">
        <v>41495</v>
      </c>
      <c r="K2046" s="111">
        <v>41495</v>
      </c>
      <c r="L2046" s="111">
        <v>41273</v>
      </c>
      <c r="M2046" s="111">
        <v>43464</v>
      </c>
      <c r="N2046" t="s">
        <v>12111</v>
      </c>
      <c r="O2046" t="s">
        <v>13763</v>
      </c>
      <c r="P2046" t="s">
        <v>18190</v>
      </c>
    </row>
    <row r="2047" spans="1:16" x14ac:dyDescent="0.25">
      <c r="A2047" t="s">
        <v>47</v>
      </c>
      <c r="B2047" s="167" t="s">
        <v>16800</v>
      </c>
      <c r="C2047" s="167" t="s">
        <v>18191</v>
      </c>
      <c r="D2047" t="s">
        <v>12073</v>
      </c>
      <c r="E2047" t="s">
        <v>12074</v>
      </c>
      <c r="F2047" t="s">
        <v>28227</v>
      </c>
      <c r="G2047" s="150">
        <v>0.56380000000000008</v>
      </c>
      <c r="H2047" s="150">
        <v>0</v>
      </c>
      <c r="I2047" s="149">
        <v>181.80075138371529</v>
      </c>
      <c r="J2047" s="111">
        <v>40939</v>
      </c>
      <c r="K2047" s="111">
        <v>40939</v>
      </c>
      <c r="L2047" s="111">
        <v>41608</v>
      </c>
      <c r="M2047" s="111">
        <v>43687</v>
      </c>
      <c r="N2047" t="s">
        <v>12111</v>
      </c>
      <c r="O2047" t="s">
        <v>18192</v>
      </c>
      <c r="P2047" t="s">
        <v>18193</v>
      </c>
    </row>
    <row r="2048" spans="1:16" ht="30" x14ac:dyDescent="0.25">
      <c r="A2048" t="s">
        <v>47</v>
      </c>
      <c r="B2048" s="167" t="s">
        <v>13845</v>
      </c>
      <c r="C2048" s="167" t="s">
        <v>18194</v>
      </c>
      <c r="D2048" t="s">
        <v>12073</v>
      </c>
      <c r="E2048" t="s">
        <v>12074</v>
      </c>
      <c r="F2048" t="s">
        <v>28223</v>
      </c>
      <c r="G2048" s="150">
        <v>0.40740000000000004</v>
      </c>
      <c r="H2048" s="150">
        <v>0</v>
      </c>
      <c r="I2048" s="149">
        <v>5.6840975599013799</v>
      </c>
      <c r="J2048" s="111">
        <v>41432</v>
      </c>
      <c r="K2048" s="111">
        <v>41432</v>
      </c>
      <c r="L2048" s="111">
        <v>41230</v>
      </c>
      <c r="M2048" s="111">
        <v>43409</v>
      </c>
      <c r="N2048" t="s">
        <v>12111</v>
      </c>
      <c r="O2048" t="s">
        <v>18195</v>
      </c>
      <c r="P2048" t="s">
        <v>18196</v>
      </c>
    </row>
    <row r="2049" spans="1:16" x14ac:dyDescent="0.25">
      <c r="A2049" t="s">
        <v>47</v>
      </c>
      <c r="B2049" s="167" t="s">
        <v>14937</v>
      </c>
      <c r="C2049" s="167" t="s">
        <v>18197</v>
      </c>
      <c r="D2049" t="s">
        <v>12073</v>
      </c>
      <c r="E2049" t="s">
        <v>12074</v>
      </c>
      <c r="F2049" t="s">
        <v>28223</v>
      </c>
      <c r="G2049" s="150">
        <v>0.27160000000000001</v>
      </c>
      <c r="H2049" s="150">
        <v>0</v>
      </c>
      <c r="I2049" s="149">
        <v>68.095618264499606</v>
      </c>
      <c r="J2049" s="111">
        <v>41492</v>
      </c>
      <c r="K2049" s="111">
        <v>41492</v>
      </c>
      <c r="L2049" s="111">
        <v>41541</v>
      </c>
      <c r="M2049" s="111">
        <v>43495</v>
      </c>
      <c r="N2049" t="s">
        <v>11802</v>
      </c>
      <c r="O2049" t="s">
        <v>18198</v>
      </c>
      <c r="P2049" t="s">
        <v>18199</v>
      </c>
    </row>
    <row r="2050" spans="1:16" x14ac:dyDescent="0.25">
      <c r="A2050" t="s">
        <v>47</v>
      </c>
      <c r="B2050" s="167" t="s">
        <v>14937</v>
      </c>
      <c r="C2050" s="167" t="s">
        <v>18200</v>
      </c>
      <c r="D2050" t="s">
        <v>12073</v>
      </c>
      <c r="E2050" t="s">
        <v>12074</v>
      </c>
      <c r="F2050" t="s">
        <v>28223</v>
      </c>
      <c r="G2050" s="150">
        <v>1.61E-2</v>
      </c>
      <c r="H2050" s="150">
        <v>0</v>
      </c>
      <c r="I2050" s="149">
        <v>18.70761992786948</v>
      </c>
      <c r="J2050" s="111">
        <v>41603</v>
      </c>
      <c r="K2050" s="111">
        <v>41603</v>
      </c>
      <c r="L2050" s="111">
        <v>41664</v>
      </c>
      <c r="M2050" s="111">
        <v>43524</v>
      </c>
      <c r="N2050" t="s">
        <v>11802</v>
      </c>
      <c r="O2050" t="s">
        <v>18201</v>
      </c>
      <c r="P2050" t="s">
        <v>18202</v>
      </c>
    </row>
    <row r="2051" spans="1:16" x14ac:dyDescent="0.25">
      <c r="A2051" t="s">
        <v>59</v>
      </c>
      <c r="B2051" s="167" t="s">
        <v>16436</v>
      </c>
      <c r="C2051" s="167" t="s">
        <v>18203</v>
      </c>
      <c r="D2051" t="s">
        <v>12910</v>
      </c>
      <c r="E2051" t="s">
        <v>12074</v>
      </c>
      <c r="F2051" t="s">
        <v>28224</v>
      </c>
      <c r="G2051" s="150">
        <v>0.43740000000000001</v>
      </c>
      <c r="H2051" s="150">
        <v>0</v>
      </c>
      <c r="I2051" s="149">
        <v>8.0625517878932698</v>
      </c>
      <c r="J2051" s="111">
        <v>41101</v>
      </c>
      <c r="K2051" s="111">
        <v>41101</v>
      </c>
      <c r="L2051" s="111">
        <v>41212</v>
      </c>
      <c r="M2051" s="111">
        <v>43465</v>
      </c>
      <c r="N2051" t="s">
        <v>12111</v>
      </c>
      <c r="O2051" t="s">
        <v>18204</v>
      </c>
      <c r="P2051" t="s">
        <v>18205</v>
      </c>
    </row>
    <row r="2052" spans="1:16" ht="30" x14ac:dyDescent="0.25">
      <c r="A2052" t="s">
        <v>68</v>
      </c>
      <c r="B2052" s="167" t="s">
        <v>14688</v>
      </c>
      <c r="C2052" s="167" t="s">
        <v>18206</v>
      </c>
      <c r="D2052" t="s">
        <v>12073</v>
      </c>
      <c r="E2052" t="s">
        <v>12074</v>
      </c>
      <c r="F2052" t="s">
        <v>28225</v>
      </c>
      <c r="G2052" s="150">
        <v>0.99560000000000004</v>
      </c>
      <c r="H2052" s="150">
        <v>0</v>
      </c>
      <c r="I2052" s="149">
        <v>12.56</v>
      </c>
      <c r="J2052" s="111">
        <v>39345</v>
      </c>
      <c r="K2052" s="111">
        <v>39345</v>
      </c>
      <c r="L2052" s="111">
        <v>41273</v>
      </c>
      <c r="M2052" s="111">
        <v>43464</v>
      </c>
      <c r="N2052" t="s">
        <v>18207</v>
      </c>
      <c r="O2052" t="s">
        <v>14689</v>
      </c>
      <c r="P2052" t="s">
        <v>18208</v>
      </c>
    </row>
    <row r="2053" spans="1:16" ht="30" x14ac:dyDescent="0.25">
      <c r="A2053" t="s">
        <v>68</v>
      </c>
      <c r="B2053" s="167" t="s">
        <v>14688</v>
      </c>
      <c r="C2053" s="167" t="s">
        <v>18209</v>
      </c>
      <c r="D2053" t="s">
        <v>12073</v>
      </c>
      <c r="E2053" t="s">
        <v>12074</v>
      </c>
      <c r="F2053" t="s">
        <v>28223</v>
      </c>
      <c r="G2053" s="150">
        <v>0.59009999999999996</v>
      </c>
      <c r="H2053" s="150">
        <v>0</v>
      </c>
      <c r="I2053" s="149">
        <v>12.595499999999999</v>
      </c>
      <c r="J2053" s="111">
        <v>39345</v>
      </c>
      <c r="K2053" s="111">
        <v>39345</v>
      </c>
      <c r="L2053" s="111">
        <v>41273</v>
      </c>
      <c r="M2053" s="111">
        <v>43464</v>
      </c>
      <c r="N2053" t="s">
        <v>18207</v>
      </c>
      <c r="O2053" t="s">
        <v>18210</v>
      </c>
      <c r="P2053" t="s">
        <v>18211</v>
      </c>
    </row>
    <row r="2054" spans="1:16" ht="30" x14ac:dyDescent="0.25">
      <c r="A2054" t="s">
        <v>68</v>
      </c>
      <c r="B2054" s="167" t="s">
        <v>18213</v>
      </c>
      <c r="C2054" s="167" t="s">
        <v>18212</v>
      </c>
      <c r="D2054" t="s">
        <v>12073</v>
      </c>
      <c r="E2054" t="s">
        <v>12074</v>
      </c>
      <c r="F2054" t="s">
        <v>11800</v>
      </c>
      <c r="G2054" s="150">
        <v>0.21940000000000001</v>
      </c>
      <c r="H2054" s="150">
        <v>0</v>
      </c>
      <c r="I2054" s="149">
        <v>35.384853440000001</v>
      </c>
      <c r="J2054" s="111">
        <v>40577</v>
      </c>
      <c r="K2054" s="111">
        <v>40577</v>
      </c>
      <c r="L2054" s="111">
        <v>41214</v>
      </c>
      <c r="M2054" s="111">
        <v>43738</v>
      </c>
      <c r="N2054" t="s">
        <v>12111</v>
      </c>
      <c r="O2054" t="s">
        <v>18214</v>
      </c>
      <c r="P2054" t="s">
        <v>18215</v>
      </c>
    </row>
    <row r="2055" spans="1:16" ht="30" x14ac:dyDescent="0.25">
      <c r="A2055" t="s">
        <v>67</v>
      </c>
      <c r="B2055" s="167" t="s">
        <v>12767</v>
      </c>
      <c r="C2055" s="167" t="s">
        <v>18216</v>
      </c>
      <c r="D2055" t="s">
        <v>12073</v>
      </c>
      <c r="E2055" t="s">
        <v>12074</v>
      </c>
      <c r="F2055" t="s">
        <v>28225</v>
      </c>
      <c r="G2055" s="150">
        <v>0.39659999999999995</v>
      </c>
      <c r="H2055" s="150">
        <v>0</v>
      </c>
      <c r="I2055" s="149">
        <v>39.769500000000001</v>
      </c>
      <c r="J2055" s="111">
        <v>40848</v>
      </c>
      <c r="K2055" s="111">
        <v>40848</v>
      </c>
      <c r="L2055" s="111">
        <v>41486</v>
      </c>
      <c r="M2055" s="111">
        <v>43465</v>
      </c>
      <c r="N2055" t="s">
        <v>11802</v>
      </c>
      <c r="O2055" t="s">
        <v>18217</v>
      </c>
      <c r="P2055" t="s">
        <v>18218</v>
      </c>
    </row>
    <row r="2056" spans="1:16" ht="30" x14ac:dyDescent="0.25">
      <c r="A2056" t="s">
        <v>66</v>
      </c>
      <c r="B2056" s="167" t="s">
        <v>14149</v>
      </c>
      <c r="C2056" s="167" t="s">
        <v>18219</v>
      </c>
      <c r="D2056" t="s">
        <v>12073</v>
      </c>
      <c r="E2056" t="s">
        <v>12074</v>
      </c>
      <c r="F2056" t="s">
        <v>28223</v>
      </c>
      <c r="G2056" s="150">
        <v>0.66099999999999992</v>
      </c>
      <c r="H2056" s="150">
        <v>0</v>
      </c>
      <c r="I2056" s="149">
        <v>7.6901509099999998</v>
      </c>
      <c r="J2056" s="111">
        <v>41705</v>
      </c>
      <c r="K2056" s="111">
        <v>41705</v>
      </c>
      <c r="L2056" s="111">
        <v>41548</v>
      </c>
      <c r="M2056" s="111">
        <v>43464</v>
      </c>
      <c r="N2056" t="s">
        <v>17727</v>
      </c>
      <c r="O2056" t="s">
        <v>18220</v>
      </c>
      <c r="P2056" t="s">
        <v>18221</v>
      </c>
    </row>
    <row r="2057" spans="1:16" ht="30" x14ac:dyDescent="0.25">
      <c r="A2057" t="s">
        <v>65</v>
      </c>
      <c r="B2057" s="167" t="s">
        <v>16812</v>
      </c>
      <c r="C2057" s="167" t="s">
        <v>18222</v>
      </c>
      <c r="D2057" t="s">
        <v>12073</v>
      </c>
      <c r="E2057" t="s">
        <v>12074</v>
      </c>
      <c r="F2057" t="s">
        <v>28226</v>
      </c>
      <c r="G2057" s="150">
        <v>0.53339999999999999</v>
      </c>
      <c r="H2057" s="150">
        <v>0.55459999999999998</v>
      </c>
      <c r="I2057" s="149">
        <v>20.921933460000002</v>
      </c>
      <c r="J2057" s="111">
        <v>40725</v>
      </c>
      <c r="K2057" s="111">
        <v>40725</v>
      </c>
      <c r="L2057" s="111">
        <v>41394</v>
      </c>
      <c r="M2057" s="111">
        <v>43311</v>
      </c>
      <c r="N2057" t="s">
        <v>14481</v>
      </c>
      <c r="O2057" t="s">
        <v>18223</v>
      </c>
      <c r="P2057" t="s">
        <v>18224</v>
      </c>
    </row>
    <row r="2058" spans="1:16" x14ac:dyDescent="0.25">
      <c r="A2058" t="s">
        <v>65</v>
      </c>
      <c r="B2058" s="167" t="s">
        <v>14735</v>
      </c>
      <c r="C2058" s="167" t="s">
        <v>18225</v>
      </c>
      <c r="D2058" t="s">
        <v>12073</v>
      </c>
      <c r="E2058" t="s">
        <v>12074</v>
      </c>
      <c r="F2058" t="s">
        <v>28223</v>
      </c>
      <c r="G2058" s="150">
        <v>0.1017</v>
      </c>
      <c r="H2058" s="150">
        <v>0</v>
      </c>
      <c r="I2058" s="149">
        <v>81.478011269999996</v>
      </c>
      <c r="J2058" s="111">
        <v>40616</v>
      </c>
      <c r="K2058" s="111">
        <v>40616</v>
      </c>
      <c r="L2058" s="111">
        <v>41395</v>
      </c>
      <c r="M2058" s="111">
        <v>43465</v>
      </c>
      <c r="N2058" t="s">
        <v>12111</v>
      </c>
      <c r="O2058" t="s">
        <v>18226</v>
      </c>
      <c r="P2058" t="s">
        <v>18227</v>
      </c>
    </row>
    <row r="2059" spans="1:16" ht="30" x14ac:dyDescent="0.25">
      <c r="A2059" t="s">
        <v>65</v>
      </c>
      <c r="B2059" s="167" t="s">
        <v>18229</v>
      </c>
      <c r="C2059" s="167" t="s">
        <v>18228</v>
      </c>
      <c r="D2059" t="s">
        <v>12073</v>
      </c>
      <c r="E2059" t="s">
        <v>12074</v>
      </c>
      <c r="F2059" t="s">
        <v>28223</v>
      </c>
      <c r="G2059" s="150">
        <v>0.3246</v>
      </c>
      <c r="H2059" s="150">
        <v>0</v>
      </c>
      <c r="I2059" s="149">
        <v>23.701906269999998</v>
      </c>
      <c r="J2059" s="111">
        <v>40925</v>
      </c>
      <c r="K2059" s="111">
        <v>40925</v>
      </c>
      <c r="L2059" s="111">
        <v>40998</v>
      </c>
      <c r="M2059" s="111">
        <v>43220</v>
      </c>
      <c r="N2059" t="s">
        <v>14481</v>
      </c>
      <c r="O2059" t="s">
        <v>18230</v>
      </c>
      <c r="P2059" t="s">
        <v>18231</v>
      </c>
    </row>
    <row r="2060" spans="1:16" x14ac:dyDescent="0.25">
      <c r="A2060" t="s">
        <v>65</v>
      </c>
      <c r="B2060" s="167" t="s">
        <v>18016</v>
      </c>
      <c r="C2060" s="167" t="s">
        <v>18232</v>
      </c>
      <c r="D2060" t="s">
        <v>12073</v>
      </c>
      <c r="E2060" t="s">
        <v>12074</v>
      </c>
      <c r="F2060" t="s">
        <v>28223</v>
      </c>
      <c r="G2060" s="150">
        <v>0.64269999999999994</v>
      </c>
      <c r="H2060" s="150">
        <v>0</v>
      </c>
      <c r="I2060" s="149">
        <v>27.07997173</v>
      </c>
      <c r="J2060" s="111">
        <v>40898</v>
      </c>
      <c r="K2060" s="111">
        <v>40898</v>
      </c>
      <c r="L2060" s="111">
        <v>41613</v>
      </c>
      <c r="M2060" s="111">
        <v>43311</v>
      </c>
      <c r="N2060" t="s">
        <v>14481</v>
      </c>
      <c r="O2060" t="s">
        <v>18233</v>
      </c>
      <c r="P2060" t="s">
        <v>18234</v>
      </c>
    </row>
    <row r="2061" spans="1:16" x14ac:dyDescent="0.25">
      <c r="A2061" t="s">
        <v>62</v>
      </c>
      <c r="B2061" s="167" t="s">
        <v>18236</v>
      </c>
      <c r="C2061" s="167" t="s">
        <v>18235</v>
      </c>
      <c r="D2061" t="s">
        <v>12073</v>
      </c>
      <c r="E2061" t="s">
        <v>12074</v>
      </c>
      <c r="F2061" t="s">
        <v>28223</v>
      </c>
      <c r="G2061" s="150">
        <v>0.69349999999999989</v>
      </c>
      <c r="H2061" s="150">
        <v>0.69349999999999989</v>
      </c>
      <c r="I2061" s="149">
        <v>120.68312564999999</v>
      </c>
      <c r="J2061" s="111">
        <v>40351</v>
      </c>
      <c r="K2061" s="111">
        <v>40351</v>
      </c>
      <c r="L2061" s="111">
        <v>41182</v>
      </c>
      <c r="M2061" s="111">
        <v>43190</v>
      </c>
      <c r="N2061" t="s">
        <v>11802</v>
      </c>
      <c r="O2061" t="s">
        <v>18237</v>
      </c>
      <c r="P2061" t="s">
        <v>18238</v>
      </c>
    </row>
    <row r="2062" spans="1:16" ht="30" x14ac:dyDescent="0.25">
      <c r="A2062" t="s">
        <v>58</v>
      </c>
      <c r="B2062" s="167" t="s">
        <v>18240</v>
      </c>
      <c r="C2062" s="167" t="s">
        <v>18239</v>
      </c>
      <c r="D2062" t="s">
        <v>12073</v>
      </c>
      <c r="E2062" t="s">
        <v>12074</v>
      </c>
      <c r="F2062" t="s">
        <v>28223</v>
      </c>
      <c r="G2062" s="150">
        <v>0.94720000000000004</v>
      </c>
      <c r="H2062" s="150">
        <v>0.94480000000000008</v>
      </c>
      <c r="I2062" s="149">
        <v>18.605566809999999</v>
      </c>
      <c r="J2062" s="111">
        <v>41080</v>
      </c>
      <c r="K2062" s="111">
        <v>41080</v>
      </c>
      <c r="L2062" s="111">
        <v>41514</v>
      </c>
      <c r="M2062" s="111">
        <v>43281</v>
      </c>
      <c r="N2062" t="s">
        <v>11802</v>
      </c>
      <c r="O2062" t="s">
        <v>18241</v>
      </c>
      <c r="P2062" t="s">
        <v>18242</v>
      </c>
    </row>
    <row r="2063" spans="1:16" x14ac:dyDescent="0.25">
      <c r="A2063" t="s">
        <v>58</v>
      </c>
      <c r="B2063" s="167" t="s">
        <v>12309</v>
      </c>
      <c r="C2063" s="167" t="s">
        <v>18243</v>
      </c>
      <c r="D2063" t="s">
        <v>12073</v>
      </c>
      <c r="E2063" t="s">
        <v>12074</v>
      </c>
      <c r="F2063" t="s">
        <v>28224</v>
      </c>
      <c r="G2063" s="150">
        <v>0.60619999999999996</v>
      </c>
      <c r="H2063" s="150">
        <v>0</v>
      </c>
      <c r="I2063" s="149">
        <v>50.05311674</v>
      </c>
      <c r="J2063" s="111">
        <v>40332</v>
      </c>
      <c r="K2063" s="111">
        <v>40332</v>
      </c>
      <c r="L2063" s="111">
        <v>41426</v>
      </c>
      <c r="M2063" s="111">
        <v>43465</v>
      </c>
      <c r="N2063" t="s">
        <v>11802</v>
      </c>
      <c r="O2063" t="s">
        <v>18244</v>
      </c>
      <c r="P2063" t="s">
        <v>18245</v>
      </c>
    </row>
    <row r="2064" spans="1:16" ht="30" x14ac:dyDescent="0.25">
      <c r="A2064" t="s">
        <v>54</v>
      </c>
      <c r="B2064" s="167" t="s">
        <v>12748</v>
      </c>
      <c r="C2064" s="167" t="s">
        <v>18246</v>
      </c>
      <c r="D2064" t="s">
        <v>12073</v>
      </c>
      <c r="E2064" t="s">
        <v>12074</v>
      </c>
      <c r="F2064" t="s">
        <v>11800</v>
      </c>
      <c r="G2064" s="150">
        <v>0.9516</v>
      </c>
      <c r="H2064" s="150">
        <v>0.9516</v>
      </c>
      <c r="I2064" s="149">
        <v>21.339711560000001</v>
      </c>
      <c r="J2064" s="111">
        <v>40330</v>
      </c>
      <c r="K2064" s="111">
        <v>40330</v>
      </c>
      <c r="L2064" s="111">
        <v>41122</v>
      </c>
      <c r="M2064" s="111">
        <v>43464</v>
      </c>
      <c r="N2064" t="s">
        <v>12785</v>
      </c>
      <c r="O2064" t="s">
        <v>18247</v>
      </c>
      <c r="P2064" t="s">
        <v>18248</v>
      </c>
    </row>
    <row r="2065" spans="1:16" x14ac:dyDescent="0.25">
      <c r="A2065" t="s">
        <v>53</v>
      </c>
      <c r="B2065" s="167" t="s">
        <v>14211</v>
      </c>
      <c r="C2065" s="167" t="s">
        <v>18249</v>
      </c>
      <c r="D2065" t="s">
        <v>12073</v>
      </c>
      <c r="E2065" t="s">
        <v>12074</v>
      </c>
      <c r="F2065" t="s">
        <v>28223</v>
      </c>
      <c r="G2065" s="150">
        <v>0.9</v>
      </c>
      <c r="H2065" s="150">
        <v>0</v>
      </c>
      <c r="I2065" s="149">
        <v>2.8338754000000002</v>
      </c>
      <c r="J2065" s="111">
        <v>40892</v>
      </c>
      <c r="K2065" s="111">
        <v>40892</v>
      </c>
      <c r="L2065" s="111">
        <v>41210</v>
      </c>
      <c r="M2065" s="111">
        <v>43281</v>
      </c>
      <c r="N2065" t="s">
        <v>12111</v>
      </c>
      <c r="O2065" t="s">
        <v>18250</v>
      </c>
      <c r="P2065" t="s">
        <v>18251</v>
      </c>
    </row>
    <row r="2066" spans="1:16" x14ac:dyDescent="0.25">
      <c r="A2066" t="s">
        <v>53</v>
      </c>
      <c r="B2066" s="167" t="s">
        <v>14211</v>
      </c>
      <c r="C2066" s="167" t="s">
        <v>18252</v>
      </c>
      <c r="D2066" t="s">
        <v>12073</v>
      </c>
      <c r="E2066" t="s">
        <v>12074</v>
      </c>
      <c r="F2066" t="s">
        <v>28223</v>
      </c>
      <c r="G2066" s="150">
        <v>0.99519999999999997</v>
      </c>
      <c r="H2066" s="150">
        <v>0</v>
      </c>
      <c r="I2066" s="149">
        <v>50.646388389999998</v>
      </c>
      <c r="J2066" s="111">
        <v>40734</v>
      </c>
      <c r="K2066" s="111">
        <v>40734</v>
      </c>
      <c r="L2066" s="111">
        <v>41677</v>
      </c>
      <c r="M2066" s="111">
        <v>43188</v>
      </c>
      <c r="N2066" t="s">
        <v>12111</v>
      </c>
      <c r="O2066" t="s">
        <v>18253</v>
      </c>
      <c r="P2066" t="s">
        <v>18254</v>
      </c>
    </row>
    <row r="2067" spans="1:16" ht="30" x14ac:dyDescent="0.25">
      <c r="A2067" t="s">
        <v>51</v>
      </c>
      <c r="B2067" s="167" t="s">
        <v>12708</v>
      </c>
      <c r="C2067" s="167" t="s">
        <v>18255</v>
      </c>
      <c r="D2067" t="s">
        <v>12073</v>
      </c>
      <c r="E2067" t="s">
        <v>12074</v>
      </c>
      <c r="F2067" t="s">
        <v>28223</v>
      </c>
      <c r="G2067" s="150">
        <v>0.46889999999999998</v>
      </c>
      <c r="H2067" s="150">
        <v>0</v>
      </c>
      <c r="I2067" s="149">
        <v>105.26315787999999</v>
      </c>
      <c r="J2067" s="111">
        <v>41092</v>
      </c>
      <c r="K2067" s="111">
        <v>41092</v>
      </c>
      <c r="L2067" s="111">
        <v>41425</v>
      </c>
      <c r="M2067" s="111">
        <v>43342</v>
      </c>
      <c r="N2067" t="s">
        <v>11802</v>
      </c>
      <c r="O2067" t="s">
        <v>18256</v>
      </c>
      <c r="P2067" t="s">
        <v>18257</v>
      </c>
    </row>
    <row r="2068" spans="1:16" x14ac:dyDescent="0.25">
      <c r="A2068" t="s">
        <v>48</v>
      </c>
      <c r="B2068" s="167" t="s">
        <v>12134</v>
      </c>
      <c r="C2068" s="167" t="s">
        <v>18258</v>
      </c>
      <c r="D2068" t="s">
        <v>12073</v>
      </c>
      <c r="E2068" t="s">
        <v>12074</v>
      </c>
      <c r="F2068" t="s">
        <v>28223</v>
      </c>
      <c r="G2068" s="150">
        <v>0.97799999999999998</v>
      </c>
      <c r="H2068" s="150">
        <v>0</v>
      </c>
      <c r="I2068" s="149">
        <v>181.35603388999999</v>
      </c>
      <c r="J2068" s="111">
        <v>40573</v>
      </c>
      <c r="K2068" s="111">
        <v>40573</v>
      </c>
      <c r="L2068" s="111">
        <v>41071</v>
      </c>
      <c r="M2068" s="111">
        <v>43465</v>
      </c>
      <c r="N2068" t="s">
        <v>18259</v>
      </c>
      <c r="O2068" t="s">
        <v>18260</v>
      </c>
      <c r="P2068" t="s">
        <v>18261</v>
      </c>
    </row>
    <row r="2069" spans="1:16" x14ac:dyDescent="0.25">
      <c r="A2069" t="s">
        <v>47</v>
      </c>
      <c r="B2069" s="167" t="s">
        <v>18262</v>
      </c>
      <c r="C2069" s="167" t="s">
        <v>12072</v>
      </c>
      <c r="D2069" t="s">
        <v>12073</v>
      </c>
      <c r="E2069" t="s">
        <v>12074</v>
      </c>
      <c r="F2069" t="s">
        <v>1954</v>
      </c>
      <c r="G2069" s="150">
        <v>0.97739999999999994</v>
      </c>
      <c r="H2069" s="150">
        <v>0</v>
      </c>
      <c r="I2069" s="149">
        <v>75.774749999999997</v>
      </c>
      <c r="J2069" s="111">
        <v>40612</v>
      </c>
      <c r="K2069" s="111">
        <v>40612</v>
      </c>
      <c r="L2069" s="111">
        <v>41669</v>
      </c>
      <c r="M2069" s="111">
        <v>43465</v>
      </c>
      <c r="N2069" t="s">
        <v>15695</v>
      </c>
      <c r="O2069" t="s">
        <v>18263</v>
      </c>
      <c r="P2069" t="s">
        <v>18264</v>
      </c>
    </row>
    <row r="2070" spans="1:16" ht="30" x14ac:dyDescent="0.25">
      <c r="A2070" t="s">
        <v>62</v>
      </c>
      <c r="B2070" s="167" t="s">
        <v>13369</v>
      </c>
      <c r="C2070" s="167" t="s">
        <v>18265</v>
      </c>
      <c r="D2070" t="s">
        <v>12073</v>
      </c>
      <c r="E2070" t="s">
        <v>12074</v>
      </c>
      <c r="F2070" t="s">
        <v>28223</v>
      </c>
      <c r="G2070" s="150">
        <v>0.7419</v>
      </c>
      <c r="H2070" s="150">
        <v>0</v>
      </c>
      <c r="I2070" s="149">
        <v>85.601534086411803</v>
      </c>
      <c r="J2070" s="111">
        <v>40937</v>
      </c>
      <c r="K2070" s="111">
        <v>40937</v>
      </c>
      <c r="L2070" s="111">
        <v>41368</v>
      </c>
      <c r="M2070" s="111">
        <v>43250</v>
      </c>
      <c r="N2070" t="s">
        <v>11802</v>
      </c>
      <c r="O2070" t="s">
        <v>18266</v>
      </c>
      <c r="P2070" t="s">
        <v>18267</v>
      </c>
    </row>
    <row r="2071" spans="1:16" ht="30" x14ac:dyDescent="0.25">
      <c r="A2071" t="s">
        <v>53</v>
      </c>
      <c r="B2071" s="167" t="s">
        <v>18269</v>
      </c>
      <c r="C2071" s="167" t="s">
        <v>18268</v>
      </c>
      <c r="D2071" t="s">
        <v>12073</v>
      </c>
      <c r="E2071" t="s">
        <v>12074</v>
      </c>
      <c r="F2071" t="s">
        <v>28223</v>
      </c>
      <c r="G2071" s="150">
        <v>8.2299999999999998E-2</v>
      </c>
      <c r="H2071" s="150">
        <v>0</v>
      </c>
      <c r="I2071" s="149">
        <v>1.403902706501031</v>
      </c>
      <c r="J2071" s="111">
        <v>41858</v>
      </c>
      <c r="K2071" s="111">
        <v>41858</v>
      </c>
      <c r="L2071" s="111">
        <v>40983</v>
      </c>
      <c r="M2071" s="111">
        <v>43434</v>
      </c>
      <c r="N2071" t="s">
        <v>11802</v>
      </c>
      <c r="O2071" t="s">
        <v>18270</v>
      </c>
      <c r="P2071" t="s">
        <v>18271</v>
      </c>
    </row>
    <row r="2072" spans="1:16" ht="30" x14ac:dyDescent="0.25">
      <c r="A2072" t="s">
        <v>53</v>
      </c>
      <c r="B2072" s="167" t="s">
        <v>14241</v>
      </c>
      <c r="C2072" s="167" t="s">
        <v>18272</v>
      </c>
      <c r="D2072" t="s">
        <v>12073</v>
      </c>
      <c r="E2072" t="s">
        <v>12074</v>
      </c>
      <c r="F2072" t="s">
        <v>28223</v>
      </c>
      <c r="G2072" s="150">
        <v>0.12130000000000001</v>
      </c>
      <c r="H2072" s="150">
        <v>0</v>
      </c>
      <c r="I2072" s="149">
        <v>0.79151767539560203</v>
      </c>
      <c r="J2072" s="111">
        <v>41687</v>
      </c>
      <c r="K2072" s="111">
        <v>41687</v>
      </c>
      <c r="L2072" s="111">
        <v>40998</v>
      </c>
      <c r="M2072" s="111">
        <v>43189</v>
      </c>
      <c r="N2072" t="s">
        <v>11802</v>
      </c>
      <c r="O2072" t="s">
        <v>18273</v>
      </c>
      <c r="P2072" t="s">
        <v>18274</v>
      </c>
    </row>
    <row r="2073" spans="1:16" ht="90" x14ac:dyDescent="0.25">
      <c r="A2073" t="s">
        <v>47</v>
      </c>
      <c r="B2073" s="167" t="s">
        <v>18276</v>
      </c>
      <c r="C2073" s="167" t="s">
        <v>18275</v>
      </c>
      <c r="D2073" t="s">
        <v>12073</v>
      </c>
      <c r="E2073" t="s">
        <v>12074</v>
      </c>
      <c r="F2073" t="s">
        <v>1954</v>
      </c>
      <c r="G2073" s="150">
        <v>0.19140000000000001</v>
      </c>
      <c r="H2073" s="150">
        <v>0</v>
      </c>
      <c r="I2073" s="149">
        <v>1.5874160454889781</v>
      </c>
      <c r="J2073" s="111">
        <v>41522</v>
      </c>
      <c r="K2073" s="111">
        <v>41522</v>
      </c>
      <c r="L2073" s="111">
        <v>41029</v>
      </c>
      <c r="M2073" s="111">
        <v>43130</v>
      </c>
      <c r="N2073" t="s">
        <v>11802</v>
      </c>
      <c r="O2073" t="s">
        <v>18277</v>
      </c>
      <c r="P2073" t="s">
        <v>18278</v>
      </c>
    </row>
    <row r="2074" spans="1:16" x14ac:dyDescent="0.25">
      <c r="A2074" t="s">
        <v>65</v>
      </c>
      <c r="B2074" s="167" t="s">
        <v>14480</v>
      </c>
      <c r="C2074" s="167" t="s">
        <v>18279</v>
      </c>
      <c r="D2074" t="s">
        <v>12378</v>
      </c>
      <c r="E2074" t="s">
        <v>12379</v>
      </c>
      <c r="F2074" t="s">
        <v>28223</v>
      </c>
      <c r="G2074" s="150">
        <v>0.72099999999999997</v>
      </c>
      <c r="H2074" s="150">
        <v>0.71</v>
      </c>
      <c r="I2074" s="149">
        <v>0.47194986</v>
      </c>
      <c r="J2074" s="111">
        <v>42026</v>
      </c>
      <c r="K2074" s="111">
        <v>41977</v>
      </c>
      <c r="L2074" s="111">
        <v>41525</v>
      </c>
      <c r="M2074" s="111">
        <v>43159</v>
      </c>
      <c r="N2074" t="s">
        <v>12111</v>
      </c>
      <c r="O2074" t="s">
        <v>18280</v>
      </c>
      <c r="P2074" t="s">
        <v>18281</v>
      </c>
    </row>
    <row r="2075" spans="1:16" ht="30" x14ac:dyDescent="0.25">
      <c r="A2075" t="s">
        <v>47</v>
      </c>
      <c r="B2075" s="167" t="s">
        <v>18282</v>
      </c>
      <c r="C2075" s="167" t="s">
        <v>18275</v>
      </c>
      <c r="D2075" t="s">
        <v>12073</v>
      </c>
      <c r="E2075" t="s">
        <v>12074</v>
      </c>
      <c r="F2075" t="s">
        <v>1954</v>
      </c>
      <c r="G2075" s="150">
        <v>0.19020000000000001</v>
      </c>
      <c r="H2075" s="150">
        <v>0</v>
      </c>
      <c r="I2075" s="149">
        <v>2.0910927876820629</v>
      </c>
      <c r="J2075" s="111">
        <v>41522</v>
      </c>
      <c r="K2075" s="111">
        <v>41522</v>
      </c>
      <c r="L2075" s="111">
        <v>41029</v>
      </c>
      <c r="M2075" s="111">
        <v>43130</v>
      </c>
      <c r="N2075" t="s">
        <v>11802</v>
      </c>
      <c r="O2075" t="s">
        <v>18283</v>
      </c>
      <c r="P2075" t="s">
        <v>18284</v>
      </c>
    </row>
    <row r="2076" spans="1:16" ht="30" x14ac:dyDescent="0.25">
      <c r="A2076" t="s">
        <v>66</v>
      </c>
      <c r="B2076" s="167" t="s">
        <v>18286</v>
      </c>
      <c r="C2076" s="167" t="s">
        <v>18285</v>
      </c>
      <c r="D2076" t="s">
        <v>12910</v>
      </c>
      <c r="E2076" t="s">
        <v>12074</v>
      </c>
      <c r="F2076" t="s">
        <v>28224</v>
      </c>
      <c r="G2076" s="150">
        <v>0.69349999999999989</v>
      </c>
      <c r="H2076" s="150">
        <v>0</v>
      </c>
      <c r="I2076" s="149">
        <v>5.13418077827302</v>
      </c>
      <c r="J2076" s="111">
        <v>40399</v>
      </c>
      <c r="K2076" s="111">
        <v>40399</v>
      </c>
      <c r="L2076" s="111">
        <v>41046</v>
      </c>
      <c r="M2076" s="111">
        <v>43342</v>
      </c>
      <c r="N2076" t="s">
        <v>12111</v>
      </c>
      <c r="O2076" t="s">
        <v>18287</v>
      </c>
      <c r="P2076" t="s">
        <v>18288</v>
      </c>
    </row>
    <row r="2077" spans="1:16" x14ac:dyDescent="0.25">
      <c r="A2077" t="s">
        <v>52</v>
      </c>
      <c r="B2077" s="167" t="s">
        <v>13651</v>
      </c>
      <c r="C2077" s="167" t="s">
        <v>18289</v>
      </c>
      <c r="D2077" t="s">
        <v>12910</v>
      </c>
      <c r="E2077" t="s">
        <v>12074</v>
      </c>
      <c r="F2077" t="s">
        <v>28223</v>
      </c>
      <c r="G2077" s="150">
        <v>0.34369999999999995</v>
      </c>
      <c r="H2077" s="150">
        <v>0</v>
      </c>
      <c r="I2077" s="149">
        <v>1.485426780907851</v>
      </c>
      <c r="J2077" s="111">
        <v>40799</v>
      </c>
      <c r="K2077" s="111">
        <v>40799</v>
      </c>
      <c r="L2077" s="111">
        <v>40938</v>
      </c>
      <c r="M2077" s="111">
        <v>43189</v>
      </c>
      <c r="N2077" t="s">
        <v>12111</v>
      </c>
      <c r="O2077" t="s">
        <v>18290</v>
      </c>
      <c r="P2077" t="s">
        <v>18291</v>
      </c>
    </row>
    <row r="2078" spans="1:16" ht="30" x14ac:dyDescent="0.25">
      <c r="A2078" t="s">
        <v>52</v>
      </c>
      <c r="B2078" s="167" t="s">
        <v>13651</v>
      </c>
      <c r="C2078" s="167" t="s">
        <v>18292</v>
      </c>
      <c r="D2078" t="s">
        <v>12910</v>
      </c>
      <c r="E2078" t="s">
        <v>12074</v>
      </c>
      <c r="F2078" t="s">
        <v>28223</v>
      </c>
      <c r="G2078" s="150">
        <v>0.51929999999999998</v>
      </c>
      <c r="H2078" s="150">
        <v>0</v>
      </c>
      <c r="I2078" s="149">
        <v>2.5890427588482599</v>
      </c>
      <c r="J2078" s="111">
        <v>40449</v>
      </c>
      <c r="K2078" s="111">
        <v>40449</v>
      </c>
      <c r="L2078" s="111">
        <v>40857</v>
      </c>
      <c r="M2078" s="111">
        <v>43189</v>
      </c>
      <c r="N2078" t="s">
        <v>12111</v>
      </c>
      <c r="O2078" t="s">
        <v>18290</v>
      </c>
      <c r="P2078" t="s">
        <v>18293</v>
      </c>
    </row>
    <row r="2079" spans="1:16" x14ac:dyDescent="0.25">
      <c r="A2079" t="s">
        <v>68</v>
      </c>
      <c r="B2079" s="167" t="s">
        <v>18295</v>
      </c>
      <c r="C2079" s="167" t="s">
        <v>18294</v>
      </c>
      <c r="D2079" t="s">
        <v>12910</v>
      </c>
      <c r="E2079" t="s">
        <v>12074</v>
      </c>
      <c r="F2079" t="s">
        <v>28223</v>
      </c>
      <c r="G2079" s="150">
        <v>0.57850000000000001</v>
      </c>
      <c r="H2079" s="150">
        <v>0</v>
      </c>
      <c r="I2079" s="149">
        <v>13.52</v>
      </c>
      <c r="J2079" s="111">
        <v>40386</v>
      </c>
      <c r="K2079" s="111">
        <v>40386</v>
      </c>
      <c r="L2079" s="111">
        <v>41061</v>
      </c>
      <c r="M2079" s="111">
        <v>43449</v>
      </c>
      <c r="N2079" t="s">
        <v>12111</v>
      </c>
      <c r="O2079" t="s">
        <v>18296</v>
      </c>
      <c r="P2079" t="s">
        <v>18297</v>
      </c>
    </row>
    <row r="2080" spans="1:16" ht="30" x14ac:dyDescent="0.25">
      <c r="A2080" t="s">
        <v>68</v>
      </c>
      <c r="B2080" s="167" t="s">
        <v>16057</v>
      </c>
      <c r="C2080" s="167" t="s">
        <v>18298</v>
      </c>
      <c r="D2080" t="s">
        <v>12910</v>
      </c>
      <c r="E2080" t="s">
        <v>12074</v>
      </c>
      <c r="F2080" t="s">
        <v>28223</v>
      </c>
      <c r="G2080" s="150">
        <v>0.75</v>
      </c>
      <c r="H2080" s="150">
        <v>0</v>
      </c>
      <c r="I2080" s="149">
        <v>99.370154850000006</v>
      </c>
      <c r="J2080" s="111">
        <v>40935</v>
      </c>
      <c r="K2080" s="111">
        <v>40935</v>
      </c>
      <c r="L2080" s="111">
        <v>41273</v>
      </c>
      <c r="M2080" s="111">
        <v>43281</v>
      </c>
      <c r="N2080" t="s">
        <v>12111</v>
      </c>
      <c r="O2080" t="s">
        <v>18299</v>
      </c>
      <c r="P2080" t="s">
        <v>18300</v>
      </c>
    </row>
    <row r="2081" spans="1:16" ht="30" x14ac:dyDescent="0.25">
      <c r="A2081" t="s">
        <v>68</v>
      </c>
      <c r="B2081" s="167" t="s">
        <v>16714</v>
      </c>
      <c r="C2081" s="167" t="s">
        <v>18301</v>
      </c>
      <c r="D2081" t="s">
        <v>12910</v>
      </c>
      <c r="E2081" t="s">
        <v>12074</v>
      </c>
      <c r="F2081" t="s">
        <v>28223</v>
      </c>
      <c r="G2081" s="150">
        <v>0.53600000000000003</v>
      </c>
      <c r="H2081" s="150">
        <v>0</v>
      </c>
      <c r="I2081" s="149">
        <v>9.0755549999999996</v>
      </c>
      <c r="J2081" s="111">
        <v>40481</v>
      </c>
      <c r="K2081" s="111">
        <v>40481</v>
      </c>
      <c r="L2081" s="111">
        <v>41078</v>
      </c>
      <c r="M2081" s="111">
        <v>43465</v>
      </c>
      <c r="N2081" t="s">
        <v>12111</v>
      </c>
      <c r="O2081" t="s">
        <v>18302</v>
      </c>
      <c r="P2081" t="s">
        <v>18303</v>
      </c>
    </row>
    <row r="2082" spans="1:16" x14ac:dyDescent="0.25">
      <c r="A2082" t="s">
        <v>68</v>
      </c>
      <c r="B2082" s="167" t="s">
        <v>16714</v>
      </c>
      <c r="C2082" s="167" t="s">
        <v>18304</v>
      </c>
      <c r="D2082" t="s">
        <v>12910</v>
      </c>
      <c r="E2082" t="s">
        <v>12074</v>
      </c>
      <c r="F2082" t="s">
        <v>28223</v>
      </c>
      <c r="G2082" s="150">
        <v>4.3700000000000003E-2</v>
      </c>
      <c r="H2082" s="150">
        <v>0</v>
      </c>
      <c r="I2082" s="149">
        <v>15.819202000000001</v>
      </c>
      <c r="J2082" s="111">
        <v>40481</v>
      </c>
      <c r="K2082" s="111">
        <v>40481</v>
      </c>
      <c r="L2082" s="111">
        <v>41078</v>
      </c>
      <c r="M2082" s="111">
        <v>43465</v>
      </c>
      <c r="N2082" t="s">
        <v>12111</v>
      </c>
      <c r="O2082" t="s">
        <v>18305</v>
      </c>
      <c r="P2082" t="s">
        <v>18306</v>
      </c>
    </row>
    <row r="2083" spans="1:16" ht="30" x14ac:dyDescent="0.25">
      <c r="A2083" t="s">
        <v>68</v>
      </c>
      <c r="B2083" s="167" t="s">
        <v>16714</v>
      </c>
      <c r="C2083" s="167" t="s">
        <v>18307</v>
      </c>
      <c r="D2083" t="s">
        <v>12910</v>
      </c>
      <c r="E2083" t="s">
        <v>12074</v>
      </c>
      <c r="F2083" t="s">
        <v>28223</v>
      </c>
      <c r="G2083" s="150">
        <v>4.0500000000000001E-2</v>
      </c>
      <c r="H2083" s="150">
        <v>0</v>
      </c>
      <c r="I2083" s="149">
        <v>17.770206999999999</v>
      </c>
      <c r="J2083" s="111">
        <v>40481</v>
      </c>
      <c r="K2083" s="111">
        <v>40481</v>
      </c>
      <c r="L2083" s="111">
        <v>41078</v>
      </c>
      <c r="M2083" s="111">
        <v>43465</v>
      </c>
      <c r="N2083" t="s">
        <v>12111</v>
      </c>
      <c r="O2083" t="s">
        <v>18308</v>
      </c>
      <c r="P2083" t="s">
        <v>18309</v>
      </c>
    </row>
    <row r="2084" spans="1:16" ht="30" x14ac:dyDescent="0.25">
      <c r="A2084" t="s">
        <v>66</v>
      </c>
      <c r="B2084" s="167" t="s">
        <v>14629</v>
      </c>
      <c r="C2084" s="167" t="s">
        <v>18310</v>
      </c>
      <c r="D2084" t="s">
        <v>12910</v>
      </c>
      <c r="E2084" t="s">
        <v>12074</v>
      </c>
      <c r="F2084" t="s">
        <v>28223</v>
      </c>
      <c r="G2084" s="150">
        <v>0.62539999999999996</v>
      </c>
      <c r="H2084" s="150">
        <v>0</v>
      </c>
      <c r="I2084" s="149">
        <v>35.369999999999997</v>
      </c>
      <c r="J2084" s="111">
        <v>40526</v>
      </c>
      <c r="K2084" s="111">
        <v>40526</v>
      </c>
      <c r="L2084" s="111">
        <v>41273</v>
      </c>
      <c r="M2084" s="111">
        <v>43829</v>
      </c>
      <c r="N2084" t="s">
        <v>12111</v>
      </c>
      <c r="O2084" t="s">
        <v>18311</v>
      </c>
      <c r="P2084" t="s">
        <v>18312</v>
      </c>
    </row>
    <row r="2085" spans="1:16" x14ac:dyDescent="0.25">
      <c r="A2085" t="s">
        <v>66</v>
      </c>
      <c r="B2085" s="167" t="s">
        <v>17238</v>
      </c>
      <c r="C2085" s="167" t="s">
        <v>18313</v>
      </c>
      <c r="D2085" t="s">
        <v>12910</v>
      </c>
      <c r="E2085" t="s">
        <v>12074</v>
      </c>
      <c r="F2085" t="s">
        <v>28228</v>
      </c>
      <c r="G2085" s="150">
        <v>0.115</v>
      </c>
      <c r="H2085" s="150">
        <v>0</v>
      </c>
      <c r="I2085" s="149">
        <v>13.25949078</v>
      </c>
      <c r="J2085" s="111">
        <v>40369</v>
      </c>
      <c r="K2085" s="111">
        <v>40369</v>
      </c>
      <c r="L2085" s="111">
        <v>40907</v>
      </c>
      <c r="M2085" s="111">
        <v>43465</v>
      </c>
      <c r="N2085" t="s">
        <v>12111</v>
      </c>
      <c r="O2085" t="s">
        <v>18314</v>
      </c>
      <c r="P2085" t="s">
        <v>18315</v>
      </c>
    </row>
    <row r="2086" spans="1:16" ht="30" x14ac:dyDescent="0.25">
      <c r="A2086" t="s">
        <v>58</v>
      </c>
      <c r="B2086" s="167" t="s">
        <v>12309</v>
      </c>
      <c r="C2086" s="167" t="s">
        <v>18316</v>
      </c>
      <c r="D2086" t="s">
        <v>12910</v>
      </c>
      <c r="E2086" t="s">
        <v>12074</v>
      </c>
      <c r="F2086" t="s">
        <v>28223</v>
      </c>
      <c r="G2086" s="150">
        <v>0.95909999999999995</v>
      </c>
      <c r="H2086" s="150">
        <v>0</v>
      </c>
      <c r="I2086" s="149">
        <v>8.9228038099999996</v>
      </c>
      <c r="J2086" s="111">
        <v>41156</v>
      </c>
      <c r="K2086" s="111">
        <v>41156</v>
      </c>
      <c r="L2086" s="111">
        <v>41121</v>
      </c>
      <c r="M2086" s="111">
        <v>43462</v>
      </c>
      <c r="N2086" t="s">
        <v>12111</v>
      </c>
      <c r="O2086" t="s">
        <v>18317</v>
      </c>
      <c r="P2086" t="s">
        <v>18318</v>
      </c>
    </row>
    <row r="2087" spans="1:16" ht="30" x14ac:dyDescent="0.25">
      <c r="A2087" t="s">
        <v>58</v>
      </c>
      <c r="B2087" s="167" t="s">
        <v>12309</v>
      </c>
      <c r="C2087" s="167" t="s">
        <v>18319</v>
      </c>
      <c r="D2087" t="s">
        <v>12910</v>
      </c>
      <c r="E2087" t="s">
        <v>12074</v>
      </c>
      <c r="F2087" t="s">
        <v>28223</v>
      </c>
      <c r="G2087" s="150">
        <v>0.81310000000000004</v>
      </c>
      <c r="H2087" s="150">
        <v>0</v>
      </c>
      <c r="I2087" s="149">
        <v>2.8136105300000001</v>
      </c>
      <c r="J2087" s="111">
        <v>41197</v>
      </c>
      <c r="K2087" s="111">
        <v>41197</v>
      </c>
      <c r="L2087" s="111">
        <v>41121</v>
      </c>
      <c r="M2087" s="111">
        <v>43462</v>
      </c>
      <c r="N2087" t="s">
        <v>12111</v>
      </c>
      <c r="O2087" t="s">
        <v>18320</v>
      </c>
      <c r="P2087" t="s">
        <v>18321</v>
      </c>
    </row>
    <row r="2088" spans="1:16" ht="30" x14ac:dyDescent="0.25">
      <c r="A2088" t="s">
        <v>58</v>
      </c>
      <c r="B2088" s="167" t="s">
        <v>14884</v>
      </c>
      <c r="C2088" s="167" t="s">
        <v>18322</v>
      </c>
      <c r="D2088" t="s">
        <v>12910</v>
      </c>
      <c r="E2088" t="s">
        <v>12074</v>
      </c>
      <c r="F2088" t="s">
        <v>28222</v>
      </c>
      <c r="G2088" s="150">
        <v>0.22739999999999999</v>
      </c>
      <c r="H2088" s="150">
        <v>0</v>
      </c>
      <c r="I2088" s="149">
        <v>19.471669467194172</v>
      </c>
      <c r="J2088" s="111">
        <v>41271</v>
      </c>
      <c r="K2088" s="111">
        <v>41271</v>
      </c>
      <c r="L2088" s="111">
        <v>41273</v>
      </c>
      <c r="M2088" s="111">
        <v>43464</v>
      </c>
      <c r="N2088" t="s">
        <v>12111</v>
      </c>
      <c r="O2088" t="s">
        <v>18323</v>
      </c>
      <c r="P2088" t="s">
        <v>18324</v>
      </c>
    </row>
    <row r="2089" spans="1:16" ht="30" x14ac:dyDescent="0.25">
      <c r="A2089" t="s">
        <v>58</v>
      </c>
      <c r="B2089" s="167" t="s">
        <v>14884</v>
      </c>
      <c r="C2089" s="167" t="s">
        <v>18325</v>
      </c>
      <c r="D2089" t="s">
        <v>12910</v>
      </c>
      <c r="E2089" t="s">
        <v>12074</v>
      </c>
      <c r="F2089" t="s">
        <v>28222</v>
      </c>
      <c r="G2089" s="150">
        <v>5.6900000000000006E-2</v>
      </c>
      <c r="H2089" s="150">
        <v>0</v>
      </c>
      <c r="I2089" s="149">
        <v>24.53324511869782</v>
      </c>
      <c r="J2089" s="111">
        <v>41271</v>
      </c>
      <c r="K2089" s="111">
        <v>41271</v>
      </c>
      <c r="L2089" s="111">
        <v>41477</v>
      </c>
      <c r="M2089" s="111">
        <v>43464</v>
      </c>
      <c r="N2089" t="s">
        <v>12111</v>
      </c>
      <c r="O2089" t="s">
        <v>18326</v>
      </c>
      <c r="P2089" t="s">
        <v>18327</v>
      </c>
    </row>
    <row r="2090" spans="1:16" x14ac:dyDescent="0.25">
      <c r="A2090" t="s">
        <v>68</v>
      </c>
      <c r="B2090" s="167" t="s">
        <v>18295</v>
      </c>
      <c r="C2090" s="167" t="s">
        <v>18328</v>
      </c>
      <c r="D2090" t="s">
        <v>12910</v>
      </c>
      <c r="E2090" t="s">
        <v>12074</v>
      </c>
      <c r="F2090" t="s">
        <v>28226</v>
      </c>
      <c r="G2090" s="150">
        <v>0.61659999999999993</v>
      </c>
      <c r="H2090" s="150">
        <v>0</v>
      </c>
      <c r="I2090" s="149">
        <v>12.037134521</v>
      </c>
      <c r="J2090" s="111">
        <v>40416</v>
      </c>
      <c r="K2090" s="111">
        <v>40416</v>
      </c>
      <c r="L2090" s="111">
        <v>40925</v>
      </c>
      <c r="M2090" s="111">
        <v>43449</v>
      </c>
      <c r="N2090" t="s">
        <v>12111</v>
      </c>
      <c r="O2090" t="s">
        <v>18329</v>
      </c>
      <c r="P2090" t="s">
        <v>18330</v>
      </c>
    </row>
    <row r="2091" spans="1:16" x14ac:dyDescent="0.25">
      <c r="A2091" t="s">
        <v>68</v>
      </c>
      <c r="B2091" s="167" t="s">
        <v>17462</v>
      </c>
      <c r="C2091" s="167" t="s">
        <v>18331</v>
      </c>
      <c r="D2091" t="s">
        <v>12910</v>
      </c>
      <c r="E2091" t="s">
        <v>12074</v>
      </c>
      <c r="F2091" t="s">
        <v>28223</v>
      </c>
      <c r="G2091" s="150">
        <v>0.43729999999999997</v>
      </c>
      <c r="H2091" s="150">
        <v>0</v>
      </c>
      <c r="I2091" s="149">
        <v>16.910959597556751</v>
      </c>
      <c r="J2091" s="111">
        <v>40420</v>
      </c>
      <c r="K2091" s="111">
        <v>40420</v>
      </c>
      <c r="L2091" s="111">
        <v>41059</v>
      </c>
      <c r="M2091" s="111">
        <v>43465</v>
      </c>
      <c r="N2091" t="s">
        <v>12111</v>
      </c>
      <c r="O2091" t="s">
        <v>18332</v>
      </c>
      <c r="P2091" t="s">
        <v>18333</v>
      </c>
    </row>
    <row r="2092" spans="1:16" ht="30" x14ac:dyDescent="0.25">
      <c r="A2092" t="s">
        <v>68</v>
      </c>
      <c r="B2092" s="167" t="s">
        <v>14528</v>
      </c>
      <c r="C2092" s="167" t="s">
        <v>18334</v>
      </c>
      <c r="D2092" t="s">
        <v>12073</v>
      </c>
      <c r="E2092" t="s">
        <v>12074</v>
      </c>
      <c r="F2092" t="s">
        <v>28225</v>
      </c>
      <c r="G2092" s="150">
        <v>0.36619999999999997</v>
      </c>
      <c r="H2092" s="150">
        <v>0</v>
      </c>
      <c r="I2092" s="149">
        <v>58.452015475839303</v>
      </c>
      <c r="J2092" s="111">
        <v>40431</v>
      </c>
      <c r="K2092" s="111">
        <v>40431</v>
      </c>
      <c r="L2092" s="111">
        <v>41379</v>
      </c>
      <c r="M2092" s="111">
        <v>43616</v>
      </c>
      <c r="N2092" t="s">
        <v>12111</v>
      </c>
      <c r="O2092" t="s">
        <v>18335</v>
      </c>
      <c r="P2092" t="s">
        <v>18336</v>
      </c>
    </row>
    <row r="2093" spans="1:16" x14ac:dyDescent="0.25">
      <c r="A2093" t="s">
        <v>66</v>
      </c>
      <c r="B2093" s="167" t="s">
        <v>16577</v>
      </c>
      <c r="C2093" s="167" t="s">
        <v>18337</v>
      </c>
      <c r="D2093" t="s">
        <v>12910</v>
      </c>
      <c r="E2093" t="s">
        <v>12074</v>
      </c>
      <c r="F2093" t="s">
        <v>28223</v>
      </c>
      <c r="G2093" s="150">
        <v>0.78120000000000001</v>
      </c>
      <c r="H2093" s="150">
        <v>0</v>
      </c>
      <c r="I2093" s="149">
        <v>9.7791564018272297</v>
      </c>
      <c r="J2093" s="111">
        <v>40876</v>
      </c>
      <c r="K2093" s="111">
        <v>40876</v>
      </c>
      <c r="L2093" s="111">
        <v>41110</v>
      </c>
      <c r="M2093" s="111">
        <v>43159</v>
      </c>
      <c r="N2093" t="s">
        <v>12111</v>
      </c>
      <c r="O2093" t="s">
        <v>18338</v>
      </c>
      <c r="P2093" t="s">
        <v>18339</v>
      </c>
    </row>
    <row r="2094" spans="1:16" ht="30" x14ac:dyDescent="0.25">
      <c r="A2094" t="s">
        <v>66</v>
      </c>
      <c r="B2094" s="167" t="s">
        <v>13143</v>
      </c>
      <c r="C2094" s="167" t="s">
        <v>18340</v>
      </c>
      <c r="D2094" t="s">
        <v>12910</v>
      </c>
      <c r="E2094" t="s">
        <v>12074</v>
      </c>
      <c r="F2094" t="s">
        <v>28223</v>
      </c>
      <c r="G2094" s="150">
        <v>0.91180000000000005</v>
      </c>
      <c r="H2094" s="150">
        <v>0</v>
      </c>
      <c r="I2094" s="149">
        <v>35.7782529612576</v>
      </c>
      <c r="J2094" s="111">
        <v>40900</v>
      </c>
      <c r="K2094" s="111">
        <v>40900</v>
      </c>
      <c r="L2094" s="111">
        <v>41486</v>
      </c>
      <c r="M2094" s="111">
        <v>43281</v>
      </c>
      <c r="N2094" t="s">
        <v>12111</v>
      </c>
      <c r="O2094" t="s">
        <v>18341</v>
      </c>
      <c r="P2094" t="s">
        <v>18342</v>
      </c>
    </row>
    <row r="2095" spans="1:16" x14ac:dyDescent="0.25">
      <c r="A2095" t="s">
        <v>65</v>
      </c>
      <c r="B2095" s="167" t="s">
        <v>15399</v>
      </c>
      <c r="C2095" s="167" t="s">
        <v>18343</v>
      </c>
      <c r="D2095" t="s">
        <v>12910</v>
      </c>
      <c r="E2095" t="s">
        <v>12074</v>
      </c>
      <c r="F2095" t="s">
        <v>28228</v>
      </c>
      <c r="G2095" s="150">
        <v>0.73099999999999998</v>
      </c>
      <c r="H2095" s="150">
        <v>0</v>
      </c>
      <c r="I2095" s="149">
        <v>2.1447624907191161</v>
      </c>
      <c r="J2095" s="111">
        <v>41011</v>
      </c>
      <c r="K2095" s="111">
        <v>41011</v>
      </c>
      <c r="L2095" s="111">
        <v>41030</v>
      </c>
      <c r="M2095" s="111">
        <v>43281</v>
      </c>
      <c r="N2095" t="s">
        <v>12111</v>
      </c>
      <c r="O2095" t="s">
        <v>18344</v>
      </c>
      <c r="P2095" t="s">
        <v>18345</v>
      </c>
    </row>
    <row r="2096" spans="1:16" ht="30" x14ac:dyDescent="0.25">
      <c r="A2096" t="s">
        <v>61</v>
      </c>
      <c r="B2096" s="167" t="s">
        <v>16562</v>
      </c>
      <c r="C2096" s="167" t="s">
        <v>18346</v>
      </c>
      <c r="D2096" t="s">
        <v>12910</v>
      </c>
      <c r="E2096" t="s">
        <v>12074</v>
      </c>
      <c r="F2096" t="s">
        <v>28226</v>
      </c>
      <c r="G2096" s="150">
        <v>0.48700000000000004</v>
      </c>
      <c r="H2096" s="150">
        <v>0</v>
      </c>
      <c r="I2096" s="149">
        <v>102.02682736</v>
      </c>
      <c r="J2096" s="111">
        <v>40822</v>
      </c>
      <c r="K2096" s="111">
        <v>40822</v>
      </c>
      <c r="L2096" s="111">
        <v>41424</v>
      </c>
      <c r="M2096" s="111">
        <v>43452</v>
      </c>
      <c r="N2096" t="s">
        <v>12111</v>
      </c>
      <c r="O2096" t="s">
        <v>17523</v>
      </c>
      <c r="P2096" t="s">
        <v>18347</v>
      </c>
    </row>
    <row r="2097" spans="1:16" ht="30" x14ac:dyDescent="0.25">
      <c r="A2097" t="s">
        <v>53</v>
      </c>
      <c r="B2097" s="167" t="s">
        <v>14211</v>
      </c>
      <c r="C2097" s="167" t="s">
        <v>18348</v>
      </c>
      <c r="D2097" t="s">
        <v>12910</v>
      </c>
      <c r="E2097" t="s">
        <v>12074</v>
      </c>
      <c r="F2097" t="s">
        <v>11800</v>
      </c>
      <c r="G2097" s="150">
        <v>0.64510000000000001</v>
      </c>
      <c r="H2097" s="150">
        <v>0</v>
      </c>
      <c r="I2097" s="149">
        <v>5.7899001479842802</v>
      </c>
      <c r="J2097" s="111">
        <v>40969</v>
      </c>
      <c r="K2097" s="111">
        <v>40969</v>
      </c>
      <c r="L2097" s="111">
        <v>41090</v>
      </c>
      <c r="M2097" s="111">
        <v>43281</v>
      </c>
      <c r="N2097" t="s">
        <v>12111</v>
      </c>
      <c r="O2097" t="s">
        <v>18349</v>
      </c>
      <c r="P2097" t="s">
        <v>18106</v>
      </c>
    </row>
    <row r="2098" spans="1:16" x14ac:dyDescent="0.25">
      <c r="A2098" t="s">
        <v>47</v>
      </c>
      <c r="B2098" s="167" t="s">
        <v>14941</v>
      </c>
      <c r="C2098" s="167" t="s">
        <v>18350</v>
      </c>
      <c r="D2098" t="s">
        <v>12910</v>
      </c>
      <c r="E2098" t="s">
        <v>12074</v>
      </c>
      <c r="F2098" t="s">
        <v>28224</v>
      </c>
      <c r="G2098" s="150">
        <v>0.47499999999999998</v>
      </c>
      <c r="H2098" s="150">
        <v>0</v>
      </c>
      <c r="I2098" s="149">
        <v>2.8870888799999999</v>
      </c>
      <c r="J2098" s="111">
        <v>40434</v>
      </c>
      <c r="K2098" s="111">
        <v>40434</v>
      </c>
      <c r="L2098" s="111">
        <v>40908</v>
      </c>
      <c r="M2098" s="111">
        <v>43281</v>
      </c>
      <c r="N2098" t="s">
        <v>12111</v>
      </c>
      <c r="O2098" t="s">
        <v>18351</v>
      </c>
      <c r="P2098" t="s">
        <v>18352</v>
      </c>
    </row>
    <row r="2099" spans="1:16" x14ac:dyDescent="0.25">
      <c r="A2099" t="s">
        <v>47</v>
      </c>
      <c r="B2099" s="167" t="s">
        <v>14941</v>
      </c>
      <c r="C2099" s="167" t="s">
        <v>18353</v>
      </c>
      <c r="D2099" t="s">
        <v>12910</v>
      </c>
      <c r="E2099" t="s">
        <v>12074</v>
      </c>
      <c r="F2099" t="s">
        <v>28224</v>
      </c>
      <c r="G2099" s="150">
        <v>0.62740000000000007</v>
      </c>
      <c r="H2099" s="150">
        <v>0</v>
      </c>
      <c r="I2099" s="149">
        <v>1.1189859524035091</v>
      </c>
      <c r="J2099" s="111">
        <v>40434</v>
      </c>
      <c r="K2099" s="111">
        <v>40434</v>
      </c>
      <c r="L2099" s="111">
        <v>40800</v>
      </c>
      <c r="M2099" s="111">
        <v>43179</v>
      </c>
      <c r="N2099" t="s">
        <v>12111</v>
      </c>
      <c r="O2099" t="s">
        <v>18351</v>
      </c>
      <c r="P2099" t="s">
        <v>18354</v>
      </c>
    </row>
    <row r="2100" spans="1:16" ht="30" x14ac:dyDescent="0.25">
      <c r="A2100" t="s">
        <v>61</v>
      </c>
      <c r="B2100" s="167" t="s">
        <v>18356</v>
      </c>
      <c r="C2100" s="167" t="s">
        <v>18355</v>
      </c>
      <c r="D2100" t="s">
        <v>12073</v>
      </c>
      <c r="E2100" t="s">
        <v>12074</v>
      </c>
      <c r="F2100" t="s">
        <v>28225</v>
      </c>
      <c r="G2100" s="150">
        <v>0.44159999999999999</v>
      </c>
      <c r="H2100" s="150">
        <v>0</v>
      </c>
      <c r="I2100" s="149">
        <v>69.826437110000001</v>
      </c>
      <c r="J2100" s="111">
        <v>40714</v>
      </c>
      <c r="K2100" s="111">
        <v>40714</v>
      </c>
      <c r="L2100" s="111">
        <v>41273</v>
      </c>
      <c r="M2100" s="111">
        <v>43464</v>
      </c>
      <c r="N2100" t="s">
        <v>11802</v>
      </c>
      <c r="O2100" t="s">
        <v>18357</v>
      </c>
      <c r="P2100" t="s">
        <v>18358</v>
      </c>
    </row>
    <row r="2101" spans="1:16" x14ac:dyDescent="0.25">
      <c r="A2101" t="s">
        <v>61</v>
      </c>
      <c r="B2101" s="167" t="s">
        <v>18360</v>
      </c>
      <c r="C2101" s="167" t="s">
        <v>18359</v>
      </c>
      <c r="D2101" t="s">
        <v>12073</v>
      </c>
      <c r="E2101" t="s">
        <v>12074</v>
      </c>
      <c r="F2101" t="s">
        <v>28225</v>
      </c>
      <c r="G2101" s="150">
        <v>0.2858</v>
      </c>
      <c r="H2101" s="150">
        <v>0</v>
      </c>
      <c r="I2101" s="149">
        <v>30.168732980000001</v>
      </c>
      <c r="J2101" s="111">
        <v>40688</v>
      </c>
      <c r="K2101" s="111">
        <v>40688</v>
      </c>
      <c r="L2101" s="111">
        <v>41363</v>
      </c>
      <c r="M2101" s="111">
        <v>43464</v>
      </c>
      <c r="N2101" t="s">
        <v>11802</v>
      </c>
      <c r="O2101" t="s">
        <v>18361</v>
      </c>
      <c r="P2101" t="s">
        <v>18362</v>
      </c>
    </row>
    <row r="2102" spans="1:16" ht="30" x14ac:dyDescent="0.25">
      <c r="A2102" t="s">
        <v>61</v>
      </c>
      <c r="B2102" s="167" t="s">
        <v>12485</v>
      </c>
      <c r="C2102" s="167" t="s">
        <v>18363</v>
      </c>
      <c r="D2102" t="s">
        <v>12073</v>
      </c>
      <c r="E2102" t="s">
        <v>12074</v>
      </c>
      <c r="F2102" t="s">
        <v>28225</v>
      </c>
      <c r="G2102" s="150">
        <v>0.62639999999999996</v>
      </c>
      <c r="H2102" s="150">
        <v>0</v>
      </c>
      <c r="I2102" s="149">
        <v>259.23400041000002</v>
      </c>
      <c r="J2102" s="111">
        <v>40714</v>
      </c>
      <c r="K2102" s="111">
        <v>40714</v>
      </c>
      <c r="L2102" s="111">
        <v>41036</v>
      </c>
      <c r="M2102" s="111">
        <v>43464</v>
      </c>
      <c r="N2102" t="s">
        <v>11802</v>
      </c>
      <c r="O2102" t="s">
        <v>18364</v>
      </c>
      <c r="P2102" t="s">
        <v>18365</v>
      </c>
    </row>
    <row r="2103" spans="1:16" ht="30" x14ac:dyDescent="0.25">
      <c r="A2103" t="s">
        <v>61</v>
      </c>
      <c r="B2103" s="167" t="s">
        <v>18356</v>
      </c>
      <c r="C2103" s="167" t="s">
        <v>18366</v>
      </c>
      <c r="D2103" t="s">
        <v>12073</v>
      </c>
      <c r="E2103" t="s">
        <v>12074</v>
      </c>
      <c r="F2103" t="s">
        <v>28225</v>
      </c>
      <c r="G2103" s="150">
        <v>0.42030000000000001</v>
      </c>
      <c r="H2103" s="150">
        <v>0</v>
      </c>
      <c r="I2103" s="149">
        <v>25.518422869999998</v>
      </c>
      <c r="J2103" s="111">
        <v>40736</v>
      </c>
      <c r="K2103" s="111">
        <v>40736</v>
      </c>
      <c r="L2103" s="111">
        <v>41363</v>
      </c>
      <c r="M2103" s="111">
        <v>43465</v>
      </c>
      <c r="N2103" t="s">
        <v>11802</v>
      </c>
      <c r="O2103" t="s">
        <v>18367</v>
      </c>
      <c r="P2103" t="s">
        <v>18368</v>
      </c>
    </row>
    <row r="2104" spans="1:16" ht="30" x14ac:dyDescent="0.25">
      <c r="A2104" t="s">
        <v>68</v>
      </c>
      <c r="B2104" s="167" t="s">
        <v>18370</v>
      </c>
      <c r="C2104" s="167" t="s">
        <v>18369</v>
      </c>
      <c r="D2104" t="s">
        <v>12073</v>
      </c>
      <c r="E2104" t="s">
        <v>12074</v>
      </c>
      <c r="F2104" t="s">
        <v>11800</v>
      </c>
      <c r="G2104" s="150">
        <v>1</v>
      </c>
      <c r="H2104" s="150">
        <v>0</v>
      </c>
      <c r="I2104" s="149">
        <v>12.7846034</v>
      </c>
      <c r="J2104" s="111">
        <v>40238</v>
      </c>
      <c r="K2104" s="111">
        <v>40238</v>
      </c>
      <c r="L2104" s="111">
        <v>41273</v>
      </c>
      <c r="M2104" s="111">
        <v>43646</v>
      </c>
      <c r="N2104" t="s">
        <v>12801</v>
      </c>
      <c r="O2104" t="s">
        <v>18371</v>
      </c>
      <c r="P2104" t="s">
        <v>18372</v>
      </c>
    </row>
    <row r="2105" spans="1:16" x14ac:dyDescent="0.25">
      <c r="A2105" t="s">
        <v>50</v>
      </c>
      <c r="B2105" s="167" t="s">
        <v>14933</v>
      </c>
      <c r="C2105" s="167" t="s">
        <v>18373</v>
      </c>
      <c r="D2105" t="s">
        <v>12073</v>
      </c>
      <c r="E2105" t="s">
        <v>12074</v>
      </c>
      <c r="F2105" t="s">
        <v>28225</v>
      </c>
      <c r="G2105" s="150">
        <v>0.88</v>
      </c>
      <c r="H2105" s="150">
        <v>0</v>
      </c>
      <c r="I2105" s="149">
        <v>7.3812340000000001</v>
      </c>
      <c r="J2105" s="111">
        <v>40359</v>
      </c>
      <c r="K2105" s="111">
        <v>40359</v>
      </c>
      <c r="L2105" s="111">
        <v>41101</v>
      </c>
      <c r="M2105" s="111">
        <v>43829</v>
      </c>
      <c r="N2105" t="s">
        <v>12111</v>
      </c>
      <c r="O2105" t="s">
        <v>15917</v>
      </c>
      <c r="P2105" t="s">
        <v>16160</v>
      </c>
    </row>
    <row r="2106" spans="1:16" x14ac:dyDescent="0.25">
      <c r="A2106" t="s">
        <v>50</v>
      </c>
      <c r="B2106" s="167" t="s">
        <v>14933</v>
      </c>
      <c r="C2106" s="167" t="s">
        <v>18373</v>
      </c>
      <c r="D2106" t="s">
        <v>12073</v>
      </c>
      <c r="E2106" t="s">
        <v>12074</v>
      </c>
      <c r="F2106" t="s">
        <v>28225</v>
      </c>
      <c r="G2106" s="150">
        <v>6.8000000000000005E-2</v>
      </c>
      <c r="H2106" s="150">
        <v>0</v>
      </c>
      <c r="I2106" s="149">
        <v>0.49666700000000003</v>
      </c>
      <c r="J2106" s="111">
        <v>40359</v>
      </c>
      <c r="K2106" s="111">
        <v>40359</v>
      </c>
      <c r="L2106" s="111">
        <v>41101</v>
      </c>
      <c r="M2106" s="111">
        <v>43495</v>
      </c>
      <c r="N2106" t="s">
        <v>12111</v>
      </c>
      <c r="O2106" t="s">
        <v>16159</v>
      </c>
      <c r="P2106" t="s">
        <v>18374</v>
      </c>
    </row>
    <row r="2107" spans="1:16" x14ac:dyDescent="0.25">
      <c r="A2107" t="s">
        <v>50</v>
      </c>
      <c r="B2107" s="167" t="s">
        <v>14933</v>
      </c>
      <c r="C2107" s="167" t="s">
        <v>18373</v>
      </c>
      <c r="D2107" t="s">
        <v>12073</v>
      </c>
      <c r="E2107" t="s">
        <v>12074</v>
      </c>
      <c r="F2107" t="s">
        <v>28225</v>
      </c>
      <c r="G2107" s="150">
        <v>0.97560000000000002</v>
      </c>
      <c r="H2107" s="150">
        <v>0</v>
      </c>
      <c r="I2107" s="149">
        <v>52.846666999999997</v>
      </c>
      <c r="J2107" s="111">
        <v>39524</v>
      </c>
      <c r="K2107" s="111">
        <v>39524</v>
      </c>
      <c r="L2107" s="111">
        <v>41101</v>
      </c>
      <c r="M2107" s="111">
        <v>43464</v>
      </c>
      <c r="N2107" t="s">
        <v>12111</v>
      </c>
      <c r="O2107" t="s">
        <v>18375</v>
      </c>
      <c r="P2107" t="s">
        <v>15918</v>
      </c>
    </row>
    <row r="2108" spans="1:16" x14ac:dyDescent="0.25">
      <c r="A2108" t="s">
        <v>56</v>
      </c>
      <c r="B2108" s="167" t="s">
        <v>14612</v>
      </c>
      <c r="C2108" s="167" t="s">
        <v>18376</v>
      </c>
      <c r="D2108" t="s">
        <v>12073</v>
      </c>
      <c r="E2108" t="s">
        <v>12074</v>
      </c>
      <c r="F2108" t="s">
        <v>28223</v>
      </c>
      <c r="G2108" s="150">
        <v>0.97170000000000001</v>
      </c>
      <c r="H2108" s="150">
        <v>0</v>
      </c>
      <c r="I2108" s="149">
        <v>51.236384739999998</v>
      </c>
      <c r="J2108" s="111">
        <v>40087</v>
      </c>
      <c r="K2108" s="111">
        <v>40087</v>
      </c>
      <c r="L2108" s="111">
        <v>40907</v>
      </c>
      <c r="M2108" s="111">
        <v>43159</v>
      </c>
      <c r="N2108" t="s">
        <v>11802</v>
      </c>
      <c r="O2108" t="s">
        <v>18377</v>
      </c>
      <c r="P2108" t="s">
        <v>18378</v>
      </c>
    </row>
    <row r="2109" spans="1:16" ht="30" x14ac:dyDescent="0.25">
      <c r="A2109" t="s">
        <v>61</v>
      </c>
      <c r="B2109" s="167" t="s">
        <v>18380</v>
      </c>
      <c r="C2109" s="167" t="s">
        <v>18379</v>
      </c>
      <c r="D2109" t="s">
        <v>12073</v>
      </c>
      <c r="E2109" t="s">
        <v>12074</v>
      </c>
      <c r="F2109" t="s">
        <v>28225</v>
      </c>
      <c r="G2109" s="150">
        <v>4.2599999999999999E-2</v>
      </c>
      <c r="H2109" s="150">
        <v>0</v>
      </c>
      <c r="I2109" s="149">
        <v>53.353470559999998</v>
      </c>
      <c r="J2109" s="111">
        <v>40714</v>
      </c>
      <c r="K2109" s="111">
        <v>40714</v>
      </c>
      <c r="L2109" s="111">
        <v>41241</v>
      </c>
      <c r="M2109" s="111">
        <v>43464</v>
      </c>
      <c r="N2109" t="s">
        <v>11802</v>
      </c>
      <c r="O2109" t="s">
        <v>18381</v>
      </c>
      <c r="P2109" t="s">
        <v>18382</v>
      </c>
    </row>
    <row r="2110" spans="1:16" x14ac:dyDescent="0.25">
      <c r="A2110" t="s">
        <v>61</v>
      </c>
      <c r="B2110" s="167" t="s">
        <v>18384</v>
      </c>
      <c r="C2110" s="167" t="s">
        <v>18383</v>
      </c>
      <c r="D2110" t="s">
        <v>12073</v>
      </c>
      <c r="E2110" t="s">
        <v>12074</v>
      </c>
      <c r="F2110" t="s">
        <v>28225</v>
      </c>
      <c r="G2110" s="150">
        <v>0.50729999999999997</v>
      </c>
      <c r="H2110" s="150">
        <v>0</v>
      </c>
      <c r="I2110" s="149">
        <v>35</v>
      </c>
      <c r="J2110" s="111">
        <v>40714</v>
      </c>
      <c r="K2110" s="111">
        <v>40714</v>
      </c>
      <c r="L2110" s="111">
        <v>41363</v>
      </c>
      <c r="M2110" s="111">
        <v>43465</v>
      </c>
      <c r="N2110" t="s">
        <v>11802</v>
      </c>
      <c r="O2110" t="s">
        <v>18385</v>
      </c>
      <c r="P2110" t="s">
        <v>18386</v>
      </c>
    </row>
    <row r="2111" spans="1:16" ht="30" x14ac:dyDescent="0.25">
      <c r="A2111" t="s">
        <v>61</v>
      </c>
      <c r="B2111" s="167" t="s">
        <v>18388</v>
      </c>
      <c r="C2111" s="167" t="s">
        <v>18387</v>
      </c>
      <c r="D2111" t="s">
        <v>12073</v>
      </c>
      <c r="E2111" t="s">
        <v>12074</v>
      </c>
      <c r="F2111" t="s">
        <v>28225</v>
      </c>
      <c r="G2111" s="150">
        <v>0.48840000000000006</v>
      </c>
      <c r="H2111" s="150">
        <v>0</v>
      </c>
      <c r="I2111" s="149">
        <v>30.369359249999999</v>
      </c>
      <c r="J2111" s="111">
        <v>40714</v>
      </c>
      <c r="K2111" s="111">
        <v>40714</v>
      </c>
      <c r="L2111" s="111">
        <v>41273</v>
      </c>
      <c r="M2111" s="111">
        <v>43464</v>
      </c>
      <c r="N2111" t="s">
        <v>11802</v>
      </c>
      <c r="O2111" t="s">
        <v>18389</v>
      </c>
      <c r="P2111" t="s">
        <v>18390</v>
      </c>
    </row>
    <row r="2112" spans="1:16" ht="30" x14ac:dyDescent="0.25">
      <c r="A2112" t="s">
        <v>61</v>
      </c>
      <c r="B2112" s="167" t="s">
        <v>18392</v>
      </c>
      <c r="C2112" s="167" t="s">
        <v>18391</v>
      </c>
      <c r="D2112" t="s">
        <v>12073</v>
      </c>
      <c r="E2112" t="s">
        <v>12074</v>
      </c>
      <c r="F2112" t="s">
        <v>28225</v>
      </c>
      <c r="G2112" s="150">
        <v>0.2248</v>
      </c>
      <c r="H2112" s="150">
        <v>0</v>
      </c>
      <c r="I2112" s="149">
        <v>41.325253979999999</v>
      </c>
      <c r="J2112" s="111">
        <v>40714</v>
      </c>
      <c r="K2112" s="111">
        <v>40714</v>
      </c>
      <c r="L2112" s="111">
        <v>41182</v>
      </c>
      <c r="M2112" s="111">
        <v>43464</v>
      </c>
      <c r="N2112" t="s">
        <v>11802</v>
      </c>
      <c r="O2112" t="s">
        <v>18393</v>
      </c>
      <c r="P2112" t="s">
        <v>18394</v>
      </c>
    </row>
    <row r="2113" spans="1:16" x14ac:dyDescent="0.25">
      <c r="A2113" t="s">
        <v>61</v>
      </c>
      <c r="B2113" s="167" t="s">
        <v>18392</v>
      </c>
      <c r="C2113" s="167" t="s">
        <v>18395</v>
      </c>
      <c r="D2113" t="s">
        <v>12073</v>
      </c>
      <c r="E2113" t="s">
        <v>12074</v>
      </c>
      <c r="F2113" t="s">
        <v>28225</v>
      </c>
      <c r="G2113" s="150">
        <v>0.85780000000000001</v>
      </c>
      <c r="H2113" s="150">
        <v>0</v>
      </c>
      <c r="I2113" s="149">
        <v>25.845316260000001</v>
      </c>
      <c r="J2113" s="111">
        <v>40714</v>
      </c>
      <c r="K2113" s="111">
        <v>40714</v>
      </c>
      <c r="L2113" s="111">
        <v>40998</v>
      </c>
      <c r="M2113" s="111">
        <v>43465</v>
      </c>
      <c r="N2113" t="s">
        <v>11802</v>
      </c>
      <c r="O2113" t="s">
        <v>18396</v>
      </c>
      <c r="P2113" t="s">
        <v>18397</v>
      </c>
    </row>
    <row r="2114" spans="1:16" x14ac:dyDescent="0.25">
      <c r="A2114" t="s">
        <v>48</v>
      </c>
      <c r="B2114" s="167" t="s">
        <v>18399</v>
      </c>
      <c r="C2114" s="167" t="s">
        <v>18398</v>
      </c>
      <c r="D2114" t="s">
        <v>12073</v>
      </c>
      <c r="E2114" t="s">
        <v>12074</v>
      </c>
      <c r="F2114" t="s">
        <v>28223</v>
      </c>
      <c r="G2114" s="150">
        <v>0.59179999999999999</v>
      </c>
      <c r="H2114" s="150">
        <v>0</v>
      </c>
      <c r="I2114" s="149">
        <v>5.6418878699999997</v>
      </c>
      <c r="J2114" s="111">
        <v>40575</v>
      </c>
      <c r="K2114" s="111">
        <v>40575</v>
      </c>
      <c r="L2114" s="111">
        <v>41028</v>
      </c>
      <c r="M2114" s="111">
        <v>46021</v>
      </c>
      <c r="N2114" t="s">
        <v>18259</v>
      </c>
      <c r="O2114" t="s">
        <v>18400</v>
      </c>
      <c r="P2114" t="s">
        <v>18401</v>
      </c>
    </row>
    <row r="2115" spans="1:16" x14ac:dyDescent="0.25">
      <c r="A2115" t="s">
        <v>65</v>
      </c>
      <c r="B2115" s="167" t="s">
        <v>16106</v>
      </c>
      <c r="C2115" s="167" t="s">
        <v>18402</v>
      </c>
      <c r="D2115" t="s">
        <v>12073</v>
      </c>
      <c r="E2115" t="s">
        <v>12074</v>
      </c>
      <c r="F2115" t="s">
        <v>28223</v>
      </c>
      <c r="G2115" s="150">
        <v>0.69950000000000001</v>
      </c>
      <c r="H2115" s="150">
        <v>0</v>
      </c>
      <c r="I2115" s="149">
        <v>1.344026802591155</v>
      </c>
      <c r="J2115" s="111">
        <v>40374</v>
      </c>
      <c r="K2115" s="111">
        <v>40374</v>
      </c>
      <c r="L2115" s="111">
        <v>40998</v>
      </c>
      <c r="M2115" s="111">
        <v>43464</v>
      </c>
      <c r="N2115" t="s">
        <v>12111</v>
      </c>
      <c r="O2115" t="s">
        <v>18403</v>
      </c>
      <c r="P2115" t="s">
        <v>18404</v>
      </c>
    </row>
    <row r="2116" spans="1:16" ht="30" x14ac:dyDescent="0.25">
      <c r="A2116" t="s">
        <v>58</v>
      </c>
      <c r="B2116" s="167" t="s">
        <v>12309</v>
      </c>
      <c r="C2116" s="167" t="s">
        <v>18405</v>
      </c>
      <c r="D2116" t="s">
        <v>12073</v>
      </c>
      <c r="E2116" t="s">
        <v>12074</v>
      </c>
      <c r="F2116" t="s">
        <v>28223</v>
      </c>
      <c r="G2116" s="150">
        <v>0.46310000000000001</v>
      </c>
      <c r="H2116" s="150">
        <v>0</v>
      </c>
      <c r="I2116" s="149">
        <v>71.212327284488197</v>
      </c>
      <c r="J2116" s="111">
        <v>40955</v>
      </c>
      <c r="K2116" s="111">
        <v>40955</v>
      </c>
      <c r="L2116" s="111">
        <v>41455</v>
      </c>
      <c r="M2116" s="111">
        <v>43464</v>
      </c>
      <c r="N2116" t="s">
        <v>11802</v>
      </c>
      <c r="O2116" t="s">
        <v>18077</v>
      </c>
      <c r="P2116" t="s">
        <v>18321</v>
      </c>
    </row>
    <row r="2117" spans="1:16" x14ac:dyDescent="0.25">
      <c r="A2117" t="s">
        <v>68</v>
      </c>
      <c r="B2117" s="167" t="s">
        <v>18407</v>
      </c>
      <c r="C2117" s="167" t="s">
        <v>18406</v>
      </c>
      <c r="D2117" t="s">
        <v>12073</v>
      </c>
      <c r="E2117" t="s">
        <v>12074</v>
      </c>
      <c r="F2117" t="s">
        <v>28223</v>
      </c>
      <c r="G2117" s="150">
        <v>1.03E-2</v>
      </c>
      <c r="H2117" s="150">
        <v>0</v>
      </c>
      <c r="I2117" s="149">
        <v>4.9000000000000004</v>
      </c>
      <c r="J2117" s="111">
        <v>40805</v>
      </c>
      <c r="K2117" s="111">
        <v>40805</v>
      </c>
      <c r="L2117" s="111">
        <v>41259</v>
      </c>
      <c r="M2117" s="111">
        <v>43464</v>
      </c>
      <c r="N2117" t="s">
        <v>12111</v>
      </c>
      <c r="O2117" t="s">
        <v>18408</v>
      </c>
      <c r="P2117" t="s">
        <v>18409</v>
      </c>
    </row>
    <row r="2118" spans="1:16" x14ac:dyDescent="0.25">
      <c r="A2118" t="s">
        <v>68</v>
      </c>
      <c r="B2118" s="167" t="s">
        <v>18411</v>
      </c>
      <c r="C2118" s="167" t="s">
        <v>18410</v>
      </c>
      <c r="D2118" t="s">
        <v>12073</v>
      </c>
      <c r="E2118" t="s">
        <v>12074</v>
      </c>
      <c r="F2118" t="s">
        <v>28223</v>
      </c>
      <c r="G2118" s="150">
        <v>0.48780000000000001</v>
      </c>
      <c r="H2118" s="150">
        <v>0</v>
      </c>
      <c r="I2118" s="149">
        <v>3.37</v>
      </c>
      <c r="J2118" s="111">
        <v>40532</v>
      </c>
      <c r="K2118" s="111">
        <v>40532</v>
      </c>
      <c r="L2118" s="111">
        <v>40908</v>
      </c>
      <c r="M2118" s="111">
        <v>43465</v>
      </c>
      <c r="N2118" t="s">
        <v>12111</v>
      </c>
      <c r="O2118" t="s">
        <v>18412</v>
      </c>
      <c r="P2118" t="s">
        <v>18413</v>
      </c>
    </row>
    <row r="2119" spans="1:16" x14ac:dyDescent="0.25">
      <c r="A2119" t="s">
        <v>53</v>
      </c>
      <c r="B2119" s="167" t="s">
        <v>18414</v>
      </c>
      <c r="C2119" s="167" t="s">
        <v>12082</v>
      </c>
      <c r="D2119" t="s">
        <v>12073</v>
      </c>
      <c r="E2119" t="s">
        <v>12074</v>
      </c>
      <c r="F2119" t="s">
        <v>1954</v>
      </c>
      <c r="G2119" s="150">
        <v>0.7681</v>
      </c>
      <c r="H2119" s="150">
        <v>0</v>
      </c>
      <c r="I2119" s="149">
        <v>2.15613499</v>
      </c>
      <c r="J2119" s="111">
        <v>39479</v>
      </c>
      <c r="K2119" s="111">
        <v>39479</v>
      </c>
      <c r="L2119" s="111">
        <v>41090</v>
      </c>
      <c r="M2119" s="111">
        <v>43464</v>
      </c>
      <c r="N2119" t="s">
        <v>14497</v>
      </c>
      <c r="O2119" t="s">
        <v>18415</v>
      </c>
      <c r="P2119" t="s">
        <v>18416</v>
      </c>
    </row>
    <row r="2120" spans="1:16" ht="30" x14ac:dyDescent="0.25">
      <c r="A2120" t="s">
        <v>56</v>
      </c>
      <c r="B2120" s="167" t="s">
        <v>14040</v>
      </c>
      <c r="C2120" s="167" t="s">
        <v>18417</v>
      </c>
      <c r="D2120" t="s">
        <v>12073</v>
      </c>
      <c r="E2120" t="s">
        <v>12074</v>
      </c>
      <c r="F2120" t="s">
        <v>28223</v>
      </c>
      <c r="G2120" s="150">
        <v>0.83389999999999997</v>
      </c>
      <c r="H2120" s="150">
        <v>0</v>
      </c>
      <c r="I2120" s="149">
        <v>9.4882011612809691</v>
      </c>
      <c r="J2120" s="111">
        <v>40308</v>
      </c>
      <c r="K2120" s="111">
        <v>40308</v>
      </c>
      <c r="L2120" s="111">
        <v>40998</v>
      </c>
      <c r="M2120" s="111">
        <v>43281</v>
      </c>
      <c r="N2120" t="s">
        <v>11802</v>
      </c>
      <c r="O2120" t="s">
        <v>18418</v>
      </c>
      <c r="P2120" t="s">
        <v>18419</v>
      </c>
    </row>
    <row r="2121" spans="1:16" x14ac:dyDescent="0.25">
      <c r="A2121" t="s">
        <v>58</v>
      </c>
      <c r="B2121" s="167" t="s">
        <v>14919</v>
      </c>
      <c r="C2121" s="167" t="s">
        <v>18420</v>
      </c>
      <c r="D2121" t="s">
        <v>12073</v>
      </c>
      <c r="E2121" t="s">
        <v>12074</v>
      </c>
      <c r="F2121" t="s">
        <v>1954</v>
      </c>
      <c r="G2121" s="150">
        <v>0.5131</v>
      </c>
      <c r="H2121" s="150">
        <v>0</v>
      </c>
      <c r="I2121" s="149">
        <v>1.0954401208978961</v>
      </c>
      <c r="J2121" s="111">
        <v>40468</v>
      </c>
      <c r="K2121" s="111">
        <v>40468</v>
      </c>
      <c r="L2121" s="111">
        <v>41090</v>
      </c>
      <c r="M2121" s="111">
        <v>43464</v>
      </c>
      <c r="N2121" t="s">
        <v>12111</v>
      </c>
      <c r="O2121" t="s">
        <v>18421</v>
      </c>
      <c r="P2121" t="s">
        <v>18422</v>
      </c>
    </row>
    <row r="2122" spans="1:16" x14ac:dyDescent="0.25">
      <c r="A2122" t="s">
        <v>53</v>
      </c>
      <c r="B2122" s="167" t="s">
        <v>12346</v>
      </c>
      <c r="C2122" s="167" t="s">
        <v>18423</v>
      </c>
      <c r="D2122" t="s">
        <v>12073</v>
      </c>
      <c r="E2122" t="s">
        <v>12074</v>
      </c>
      <c r="F2122" t="s">
        <v>28226</v>
      </c>
      <c r="G2122" s="150">
        <v>0.61280000000000001</v>
      </c>
      <c r="H2122" s="150">
        <v>0</v>
      </c>
      <c r="I2122" s="149">
        <v>7.8803090400000002</v>
      </c>
      <c r="J2122" s="111">
        <v>40148</v>
      </c>
      <c r="K2122" s="111">
        <v>40148</v>
      </c>
      <c r="L2122" s="111">
        <v>40908</v>
      </c>
      <c r="M2122" s="111">
        <v>43465</v>
      </c>
      <c r="N2122" t="s">
        <v>17866</v>
      </c>
      <c r="O2122" t="s">
        <v>18424</v>
      </c>
      <c r="P2122" t="s">
        <v>18425</v>
      </c>
    </row>
    <row r="2123" spans="1:16" ht="30" x14ac:dyDescent="0.25">
      <c r="A2123" t="s">
        <v>53</v>
      </c>
      <c r="B2123" s="167" t="s">
        <v>18427</v>
      </c>
      <c r="C2123" s="167" t="s">
        <v>18426</v>
      </c>
      <c r="D2123" t="s">
        <v>12073</v>
      </c>
      <c r="E2123" t="s">
        <v>12074</v>
      </c>
      <c r="F2123" t="s">
        <v>28223</v>
      </c>
      <c r="G2123" s="150">
        <v>9.5899999999999999E-2</v>
      </c>
      <c r="H2123" s="150">
        <v>0</v>
      </c>
      <c r="I2123" s="149">
        <v>30.006306949999999</v>
      </c>
      <c r="J2123" s="111">
        <v>39508</v>
      </c>
      <c r="K2123" s="111">
        <v>39508</v>
      </c>
      <c r="L2123" s="111">
        <v>41274</v>
      </c>
      <c r="M2123" s="111">
        <v>43830</v>
      </c>
      <c r="N2123" t="s">
        <v>12111</v>
      </c>
      <c r="O2123" t="s">
        <v>18428</v>
      </c>
      <c r="P2123" t="s">
        <v>18429</v>
      </c>
    </row>
    <row r="2124" spans="1:16" ht="30" x14ac:dyDescent="0.25">
      <c r="A2124" t="s">
        <v>69</v>
      </c>
      <c r="B2124" s="167" t="s">
        <v>14666</v>
      </c>
      <c r="C2124" s="167" t="s">
        <v>18430</v>
      </c>
      <c r="D2124" t="s">
        <v>12910</v>
      </c>
      <c r="E2124" t="s">
        <v>12074</v>
      </c>
      <c r="F2124" t="s">
        <v>28223</v>
      </c>
      <c r="G2124" s="150">
        <v>0.9667</v>
      </c>
      <c r="H2124" s="150">
        <v>0</v>
      </c>
      <c r="I2124" s="149">
        <v>33.499665540000002</v>
      </c>
      <c r="J2124" s="111">
        <v>40026</v>
      </c>
      <c r="K2124" s="111">
        <v>40026</v>
      </c>
      <c r="L2124" s="111">
        <v>41274</v>
      </c>
      <c r="M2124" s="111">
        <v>43281</v>
      </c>
      <c r="N2124" t="s">
        <v>12111</v>
      </c>
      <c r="O2124" t="s">
        <v>18431</v>
      </c>
      <c r="P2124" t="s">
        <v>18432</v>
      </c>
    </row>
    <row r="2125" spans="1:16" x14ac:dyDescent="0.25">
      <c r="A2125" t="s">
        <v>61</v>
      </c>
      <c r="B2125" s="167" t="s">
        <v>16530</v>
      </c>
      <c r="C2125" s="167" t="s">
        <v>18433</v>
      </c>
      <c r="D2125" t="s">
        <v>12378</v>
      </c>
      <c r="E2125" t="s">
        <v>12379</v>
      </c>
      <c r="F2125" t="s">
        <v>28224</v>
      </c>
      <c r="G2125" s="150">
        <v>4.6199999999999998E-2</v>
      </c>
      <c r="H2125" s="150">
        <v>0.5</v>
      </c>
      <c r="I2125" s="149">
        <v>0.48741532999999998</v>
      </c>
      <c r="J2125" s="111">
        <v>41682</v>
      </c>
      <c r="K2125" s="111">
        <v>41613</v>
      </c>
      <c r="L2125" s="111">
        <v>41544</v>
      </c>
      <c r="M2125" s="111">
        <v>43131</v>
      </c>
      <c r="N2125" t="s">
        <v>12111</v>
      </c>
      <c r="O2125" t="s">
        <v>18434</v>
      </c>
      <c r="P2125" t="s">
        <v>18435</v>
      </c>
    </row>
    <row r="2126" spans="1:16" x14ac:dyDescent="0.25">
      <c r="A2126" t="s">
        <v>68</v>
      </c>
      <c r="B2126" s="167" t="s">
        <v>12678</v>
      </c>
      <c r="C2126" s="167" t="s">
        <v>18436</v>
      </c>
      <c r="D2126" t="s">
        <v>12073</v>
      </c>
      <c r="E2126" t="s">
        <v>12074</v>
      </c>
      <c r="F2126" t="s">
        <v>28223</v>
      </c>
      <c r="G2126" s="150">
        <v>0.25989999999999996</v>
      </c>
      <c r="H2126" s="150">
        <v>0</v>
      </c>
      <c r="I2126" s="149">
        <v>69.044084510000005</v>
      </c>
      <c r="J2126" s="111">
        <v>40186</v>
      </c>
      <c r="K2126" s="111">
        <v>40186</v>
      </c>
      <c r="L2126" s="111">
        <v>41212</v>
      </c>
      <c r="M2126" s="111">
        <v>43465</v>
      </c>
      <c r="N2126" t="s">
        <v>12801</v>
      </c>
      <c r="O2126" t="s">
        <v>17808</v>
      </c>
      <c r="P2126" t="s">
        <v>17806</v>
      </c>
    </row>
    <row r="2127" spans="1:16" ht="30" x14ac:dyDescent="0.25">
      <c r="A2127" t="s">
        <v>68</v>
      </c>
      <c r="B2127" s="167" t="s">
        <v>18438</v>
      </c>
      <c r="C2127" s="167" t="s">
        <v>18437</v>
      </c>
      <c r="D2127" t="s">
        <v>12073</v>
      </c>
      <c r="E2127" t="s">
        <v>12074</v>
      </c>
      <c r="F2127" t="s">
        <v>11800</v>
      </c>
      <c r="G2127" s="150">
        <v>0.71739999999999993</v>
      </c>
      <c r="H2127" s="150">
        <v>0.65359999999999996</v>
      </c>
      <c r="I2127" s="149">
        <v>39.946742550000003</v>
      </c>
      <c r="J2127" s="111">
        <v>40238</v>
      </c>
      <c r="K2127" s="111">
        <v>40238</v>
      </c>
      <c r="L2127" s="111">
        <v>40998</v>
      </c>
      <c r="M2127" s="111">
        <v>43881</v>
      </c>
      <c r="N2127" t="s">
        <v>12801</v>
      </c>
      <c r="O2127" t="s">
        <v>18439</v>
      </c>
      <c r="P2127" t="s">
        <v>18440</v>
      </c>
    </row>
    <row r="2128" spans="1:16" x14ac:dyDescent="0.25">
      <c r="A2128" t="s">
        <v>61</v>
      </c>
      <c r="B2128" s="167" t="s">
        <v>16530</v>
      </c>
      <c r="C2128" s="167" t="s">
        <v>18441</v>
      </c>
      <c r="D2128" t="s">
        <v>12378</v>
      </c>
      <c r="E2128" t="s">
        <v>12379</v>
      </c>
      <c r="F2128" t="s">
        <v>28224</v>
      </c>
      <c r="G2128" s="150">
        <v>0.2407</v>
      </c>
      <c r="H2128" s="150">
        <v>0.5</v>
      </c>
      <c r="I2128" s="149">
        <v>0.48741532999999998</v>
      </c>
      <c r="J2128" s="111">
        <v>41757</v>
      </c>
      <c r="K2128" s="111">
        <v>41613</v>
      </c>
      <c r="L2128" s="111">
        <v>41544</v>
      </c>
      <c r="M2128" s="111">
        <v>43131</v>
      </c>
      <c r="N2128" t="s">
        <v>12111</v>
      </c>
      <c r="O2128" t="s">
        <v>18442</v>
      </c>
      <c r="P2128" t="s">
        <v>18443</v>
      </c>
    </row>
    <row r="2129" spans="1:16" ht="30" x14ac:dyDescent="0.25">
      <c r="A2129" t="s">
        <v>68</v>
      </c>
      <c r="B2129" s="167" t="s">
        <v>18445</v>
      </c>
      <c r="C2129" s="167" t="s">
        <v>18444</v>
      </c>
      <c r="D2129" t="s">
        <v>12073</v>
      </c>
      <c r="E2129" t="s">
        <v>12074</v>
      </c>
      <c r="F2129" t="s">
        <v>11800</v>
      </c>
      <c r="G2129" s="150">
        <v>0.65139999999999998</v>
      </c>
      <c r="H2129" s="150">
        <v>0</v>
      </c>
      <c r="I2129" s="149">
        <v>14.45292124</v>
      </c>
      <c r="J2129" s="111">
        <v>40199</v>
      </c>
      <c r="K2129" s="111">
        <v>40199</v>
      </c>
      <c r="L2129" s="111">
        <v>41090</v>
      </c>
      <c r="M2129" s="111">
        <v>43189</v>
      </c>
      <c r="N2129" t="s">
        <v>12801</v>
      </c>
      <c r="O2129" t="s">
        <v>18446</v>
      </c>
      <c r="P2129" t="s">
        <v>18447</v>
      </c>
    </row>
    <row r="2130" spans="1:16" ht="30" x14ac:dyDescent="0.25">
      <c r="A2130" t="s">
        <v>68</v>
      </c>
      <c r="B2130" s="167" t="s">
        <v>18449</v>
      </c>
      <c r="C2130" s="167" t="s">
        <v>18448</v>
      </c>
      <c r="D2130" t="s">
        <v>12910</v>
      </c>
      <c r="E2130" t="s">
        <v>12074</v>
      </c>
      <c r="F2130" t="s">
        <v>28223</v>
      </c>
      <c r="G2130" s="150">
        <v>0.95540000000000003</v>
      </c>
      <c r="H2130" s="150">
        <v>0</v>
      </c>
      <c r="I2130" s="149">
        <v>14.934147250000001</v>
      </c>
      <c r="J2130" s="111">
        <v>39562</v>
      </c>
      <c r="K2130" s="111">
        <v>39562</v>
      </c>
      <c r="L2130" s="111">
        <v>40847</v>
      </c>
      <c r="M2130" s="111">
        <v>43261</v>
      </c>
      <c r="N2130" t="s">
        <v>12111</v>
      </c>
      <c r="O2130" t="s">
        <v>18450</v>
      </c>
      <c r="P2130" t="s">
        <v>18451</v>
      </c>
    </row>
    <row r="2131" spans="1:16" x14ac:dyDescent="0.25">
      <c r="A2131" t="s">
        <v>68</v>
      </c>
      <c r="B2131" s="167" t="s">
        <v>17462</v>
      </c>
      <c r="C2131" s="167" t="s">
        <v>18452</v>
      </c>
      <c r="D2131" t="s">
        <v>12073</v>
      </c>
      <c r="E2131" t="s">
        <v>12074</v>
      </c>
      <c r="F2131" t="s">
        <v>11800</v>
      </c>
      <c r="G2131" s="150">
        <v>0.97900000000000009</v>
      </c>
      <c r="H2131" s="150">
        <v>0</v>
      </c>
      <c r="I2131" s="149">
        <v>38.757482799999998</v>
      </c>
      <c r="J2131" s="111">
        <v>40007</v>
      </c>
      <c r="K2131" s="111">
        <v>40007</v>
      </c>
      <c r="L2131" s="111">
        <v>41273</v>
      </c>
      <c r="M2131" s="111">
        <v>43646</v>
      </c>
      <c r="N2131" t="s">
        <v>12801</v>
      </c>
      <c r="O2131" t="s">
        <v>18453</v>
      </c>
      <c r="P2131" t="s">
        <v>18454</v>
      </c>
    </row>
    <row r="2132" spans="1:16" ht="30" x14ac:dyDescent="0.25">
      <c r="A2132" t="s">
        <v>68</v>
      </c>
      <c r="B2132" s="167" t="s">
        <v>17462</v>
      </c>
      <c r="C2132" s="167" t="s">
        <v>18455</v>
      </c>
      <c r="D2132" t="s">
        <v>12073</v>
      </c>
      <c r="E2132" t="s">
        <v>12074</v>
      </c>
      <c r="F2132" t="s">
        <v>11800</v>
      </c>
      <c r="G2132" s="150">
        <v>0.98159999999999992</v>
      </c>
      <c r="H2132" s="150">
        <v>0.62190000000000001</v>
      </c>
      <c r="I2132" s="149">
        <v>10.79447787</v>
      </c>
      <c r="J2132" s="111">
        <v>40007</v>
      </c>
      <c r="K2132" s="111">
        <v>40007</v>
      </c>
      <c r="L2132" s="111">
        <v>40907</v>
      </c>
      <c r="M2132" s="111">
        <v>43646</v>
      </c>
      <c r="N2132" t="s">
        <v>12801</v>
      </c>
      <c r="O2132" t="s">
        <v>18456</v>
      </c>
      <c r="P2132" t="s">
        <v>18457</v>
      </c>
    </row>
    <row r="2133" spans="1:16" ht="30" x14ac:dyDescent="0.25">
      <c r="A2133" t="s">
        <v>68</v>
      </c>
      <c r="B2133" s="167" t="s">
        <v>17472</v>
      </c>
      <c r="C2133" s="167" t="s">
        <v>18458</v>
      </c>
      <c r="D2133" t="s">
        <v>12073</v>
      </c>
      <c r="E2133" t="s">
        <v>12074</v>
      </c>
      <c r="F2133" t="s">
        <v>28223</v>
      </c>
      <c r="G2133" s="150">
        <v>0.62809999999999999</v>
      </c>
      <c r="H2133" s="150">
        <v>0</v>
      </c>
      <c r="I2133" s="149">
        <v>8.4479652099999996</v>
      </c>
      <c r="J2133" s="111">
        <v>40305</v>
      </c>
      <c r="K2133" s="111">
        <v>40305</v>
      </c>
      <c r="L2133" s="111">
        <v>41305</v>
      </c>
      <c r="M2133" s="111">
        <v>43646</v>
      </c>
      <c r="N2133" t="s">
        <v>12801</v>
      </c>
      <c r="O2133" t="s">
        <v>18459</v>
      </c>
      <c r="P2133" t="s">
        <v>18460</v>
      </c>
    </row>
    <row r="2134" spans="1:16" ht="30" x14ac:dyDescent="0.25">
      <c r="A2134" t="s">
        <v>68</v>
      </c>
      <c r="B2134" s="167" t="s">
        <v>18462</v>
      </c>
      <c r="C2134" s="167" t="s">
        <v>18461</v>
      </c>
      <c r="D2134" t="s">
        <v>12073</v>
      </c>
      <c r="E2134" t="s">
        <v>12074</v>
      </c>
      <c r="F2134" t="s">
        <v>28223</v>
      </c>
      <c r="G2134" s="150">
        <v>0.69980000000000009</v>
      </c>
      <c r="H2134" s="150">
        <v>0</v>
      </c>
      <c r="I2134" s="149">
        <v>17.184374259999998</v>
      </c>
      <c r="J2134" s="111">
        <v>40226</v>
      </c>
      <c r="K2134" s="111">
        <v>40226</v>
      </c>
      <c r="L2134" s="111">
        <v>40967</v>
      </c>
      <c r="M2134" s="111">
        <v>43464</v>
      </c>
      <c r="N2134" t="s">
        <v>12801</v>
      </c>
      <c r="O2134" t="s">
        <v>18463</v>
      </c>
      <c r="P2134" t="s">
        <v>18464</v>
      </c>
    </row>
    <row r="2135" spans="1:16" ht="30" x14ac:dyDescent="0.25">
      <c r="A2135" t="s">
        <v>68</v>
      </c>
      <c r="B2135" s="167" t="s">
        <v>13739</v>
      </c>
      <c r="C2135" s="167" t="s">
        <v>18465</v>
      </c>
      <c r="D2135" t="s">
        <v>12073</v>
      </c>
      <c r="E2135" t="s">
        <v>12074</v>
      </c>
      <c r="F2135" t="s">
        <v>28223</v>
      </c>
      <c r="G2135" s="150">
        <v>0.74900000000000011</v>
      </c>
      <c r="H2135" s="150">
        <v>0</v>
      </c>
      <c r="I2135" s="149">
        <v>9.7713105799999997</v>
      </c>
      <c r="J2135" s="111">
        <v>39633</v>
      </c>
      <c r="K2135" s="111">
        <v>39633</v>
      </c>
      <c r="L2135" s="111">
        <v>41090</v>
      </c>
      <c r="M2135" s="111">
        <v>43343</v>
      </c>
      <c r="N2135" t="s">
        <v>12111</v>
      </c>
      <c r="O2135" t="s">
        <v>18466</v>
      </c>
      <c r="P2135" t="s">
        <v>18467</v>
      </c>
    </row>
    <row r="2136" spans="1:16" x14ac:dyDescent="0.25">
      <c r="A2136" t="s">
        <v>68</v>
      </c>
      <c r="B2136" s="167" t="s">
        <v>13739</v>
      </c>
      <c r="C2136" s="167" t="s">
        <v>18468</v>
      </c>
      <c r="D2136" t="s">
        <v>12073</v>
      </c>
      <c r="E2136" t="s">
        <v>12074</v>
      </c>
      <c r="F2136" t="s">
        <v>28228</v>
      </c>
      <c r="G2136" s="150">
        <v>0.70400000000000007</v>
      </c>
      <c r="H2136" s="150">
        <v>0</v>
      </c>
      <c r="I2136" s="149">
        <v>13.12457012</v>
      </c>
      <c r="J2136" s="111">
        <v>39633</v>
      </c>
      <c r="K2136" s="111">
        <v>39633</v>
      </c>
      <c r="L2136" s="111">
        <v>40767</v>
      </c>
      <c r="M2136" s="111">
        <v>43465</v>
      </c>
      <c r="N2136" t="s">
        <v>12111</v>
      </c>
      <c r="O2136" t="s">
        <v>18469</v>
      </c>
      <c r="P2136" t="s">
        <v>18470</v>
      </c>
    </row>
    <row r="2137" spans="1:16" ht="30" x14ac:dyDescent="0.25">
      <c r="A2137" t="s">
        <v>68</v>
      </c>
      <c r="B2137" s="167" t="s">
        <v>13739</v>
      </c>
      <c r="C2137" s="167" t="s">
        <v>18471</v>
      </c>
      <c r="D2137" t="s">
        <v>12073</v>
      </c>
      <c r="E2137" t="s">
        <v>12074</v>
      </c>
      <c r="F2137" t="s">
        <v>28223</v>
      </c>
      <c r="G2137" s="150">
        <v>0.84409999999999996</v>
      </c>
      <c r="H2137" s="150">
        <v>0.83329999999999993</v>
      </c>
      <c r="I2137" s="149">
        <v>16.005097500000002</v>
      </c>
      <c r="J2137" s="111">
        <v>39633</v>
      </c>
      <c r="K2137" s="111">
        <v>39633</v>
      </c>
      <c r="L2137" s="111">
        <v>40907</v>
      </c>
      <c r="M2137" s="111">
        <v>43465</v>
      </c>
      <c r="N2137" t="s">
        <v>12111</v>
      </c>
      <c r="O2137" t="s">
        <v>18472</v>
      </c>
      <c r="P2137" t="s">
        <v>18473</v>
      </c>
    </row>
    <row r="2138" spans="1:16" x14ac:dyDescent="0.25">
      <c r="A2138" t="s">
        <v>68</v>
      </c>
      <c r="B2138" s="167" t="s">
        <v>12941</v>
      </c>
      <c r="C2138" s="167" t="s">
        <v>18474</v>
      </c>
      <c r="D2138" t="s">
        <v>12073</v>
      </c>
      <c r="E2138" t="s">
        <v>12074</v>
      </c>
      <c r="F2138" t="s">
        <v>28223</v>
      </c>
      <c r="G2138" s="150">
        <v>0.73860000000000003</v>
      </c>
      <c r="H2138" s="150">
        <v>0.73790000000000011</v>
      </c>
      <c r="I2138" s="149">
        <v>25.479885849999999</v>
      </c>
      <c r="J2138" s="111">
        <v>39918</v>
      </c>
      <c r="K2138" s="111">
        <v>39918</v>
      </c>
      <c r="L2138" s="111">
        <v>41608</v>
      </c>
      <c r="M2138" s="111">
        <v>43464</v>
      </c>
      <c r="N2138" t="s">
        <v>12801</v>
      </c>
      <c r="O2138" t="s">
        <v>18475</v>
      </c>
      <c r="P2138" t="s">
        <v>18476</v>
      </c>
    </row>
    <row r="2139" spans="1:16" ht="30" x14ac:dyDescent="0.25">
      <c r="A2139" t="s">
        <v>68</v>
      </c>
      <c r="B2139" s="167" t="s">
        <v>18478</v>
      </c>
      <c r="C2139" s="167" t="s">
        <v>18477</v>
      </c>
      <c r="D2139" t="s">
        <v>12073</v>
      </c>
      <c r="E2139" t="s">
        <v>12074</v>
      </c>
      <c r="F2139" t="s">
        <v>11800</v>
      </c>
      <c r="G2139" s="150">
        <v>0.76390000000000002</v>
      </c>
      <c r="H2139" s="150">
        <v>0</v>
      </c>
      <c r="I2139" s="149">
        <v>17.07288325</v>
      </c>
      <c r="J2139" s="111">
        <v>39947</v>
      </c>
      <c r="K2139" s="111">
        <v>39947</v>
      </c>
      <c r="L2139" s="111">
        <v>41455</v>
      </c>
      <c r="M2139" s="111">
        <v>43251</v>
      </c>
      <c r="N2139" t="s">
        <v>12801</v>
      </c>
      <c r="O2139" t="s">
        <v>18479</v>
      </c>
      <c r="P2139" t="s">
        <v>18480</v>
      </c>
    </row>
    <row r="2140" spans="1:16" ht="30" x14ac:dyDescent="0.25">
      <c r="A2140" t="s">
        <v>68</v>
      </c>
      <c r="B2140" s="167" t="s">
        <v>14698</v>
      </c>
      <c r="C2140" s="167" t="s">
        <v>18481</v>
      </c>
      <c r="D2140" t="s">
        <v>12073</v>
      </c>
      <c r="E2140" t="s">
        <v>12074</v>
      </c>
      <c r="F2140" t="s">
        <v>28225</v>
      </c>
      <c r="G2140" s="150">
        <v>0.35310000000000002</v>
      </c>
      <c r="H2140" s="150">
        <v>0</v>
      </c>
      <c r="I2140" s="149">
        <v>72.072093760000001</v>
      </c>
      <c r="J2140" s="111">
        <v>39419</v>
      </c>
      <c r="K2140" s="111">
        <v>39419</v>
      </c>
      <c r="L2140" s="111">
        <v>41090</v>
      </c>
      <c r="M2140" s="111">
        <v>43464</v>
      </c>
      <c r="N2140" t="s">
        <v>12111</v>
      </c>
      <c r="O2140" t="s">
        <v>18482</v>
      </c>
      <c r="P2140" t="s">
        <v>18483</v>
      </c>
    </row>
    <row r="2141" spans="1:16" ht="30" x14ac:dyDescent="0.25">
      <c r="A2141" t="s">
        <v>68</v>
      </c>
      <c r="B2141" s="167" t="s">
        <v>14698</v>
      </c>
      <c r="C2141" s="167" t="s">
        <v>18484</v>
      </c>
      <c r="D2141" t="s">
        <v>12073</v>
      </c>
      <c r="E2141" t="s">
        <v>12074</v>
      </c>
      <c r="F2141" t="s">
        <v>28225</v>
      </c>
      <c r="G2141" s="150">
        <v>0.58679999999999999</v>
      </c>
      <c r="H2141" s="150">
        <v>0</v>
      </c>
      <c r="I2141" s="149">
        <v>40.136460270000001</v>
      </c>
      <c r="J2141" s="111">
        <v>39419</v>
      </c>
      <c r="K2141" s="111">
        <v>39419</v>
      </c>
      <c r="L2141" s="111">
        <v>41090</v>
      </c>
      <c r="M2141" s="111">
        <v>43373</v>
      </c>
      <c r="N2141" t="s">
        <v>12111</v>
      </c>
      <c r="O2141" t="s">
        <v>18485</v>
      </c>
      <c r="P2141" t="s">
        <v>18486</v>
      </c>
    </row>
    <row r="2142" spans="1:16" ht="30" x14ac:dyDescent="0.25">
      <c r="A2142" t="s">
        <v>68</v>
      </c>
      <c r="B2142" s="167" t="s">
        <v>14698</v>
      </c>
      <c r="C2142" s="167" t="s">
        <v>18487</v>
      </c>
      <c r="D2142" t="s">
        <v>12073</v>
      </c>
      <c r="E2142" t="s">
        <v>12074</v>
      </c>
      <c r="F2142" t="s">
        <v>28223</v>
      </c>
      <c r="G2142" s="150">
        <v>0.96090000000000009</v>
      </c>
      <c r="H2142" s="150">
        <v>0</v>
      </c>
      <c r="I2142" s="149">
        <v>13.045973099999999</v>
      </c>
      <c r="J2142" s="111">
        <v>39417</v>
      </c>
      <c r="K2142" s="111">
        <v>39417</v>
      </c>
      <c r="L2142" s="111">
        <v>40907</v>
      </c>
      <c r="M2142" s="111">
        <v>43281</v>
      </c>
      <c r="N2142" t="s">
        <v>12111</v>
      </c>
      <c r="O2142" t="s">
        <v>18488</v>
      </c>
      <c r="P2142" t="s">
        <v>18489</v>
      </c>
    </row>
    <row r="2143" spans="1:16" ht="30" x14ac:dyDescent="0.25">
      <c r="A2143" t="s">
        <v>68</v>
      </c>
      <c r="B2143" s="167" t="s">
        <v>14698</v>
      </c>
      <c r="C2143" s="167" t="s">
        <v>18490</v>
      </c>
      <c r="D2143" t="s">
        <v>12073</v>
      </c>
      <c r="E2143" t="s">
        <v>12074</v>
      </c>
      <c r="F2143" t="s">
        <v>28225</v>
      </c>
      <c r="G2143" s="150">
        <v>0.9</v>
      </c>
      <c r="H2143" s="150">
        <v>0</v>
      </c>
      <c r="I2143" s="149">
        <v>160.33240871000001</v>
      </c>
      <c r="J2143" s="111">
        <v>39600</v>
      </c>
      <c r="K2143" s="111">
        <v>39600</v>
      </c>
      <c r="L2143" s="111">
        <v>40846</v>
      </c>
      <c r="M2143" s="111">
        <v>43281</v>
      </c>
      <c r="N2143" t="s">
        <v>12111</v>
      </c>
      <c r="O2143" t="s">
        <v>18491</v>
      </c>
      <c r="P2143" t="s">
        <v>18492</v>
      </c>
    </row>
    <row r="2144" spans="1:16" ht="30" x14ac:dyDescent="0.25">
      <c r="A2144" t="s">
        <v>68</v>
      </c>
      <c r="B2144" s="167" t="s">
        <v>12778</v>
      </c>
      <c r="C2144" s="167" t="s">
        <v>18493</v>
      </c>
      <c r="D2144" t="s">
        <v>12073</v>
      </c>
      <c r="E2144" t="s">
        <v>12074</v>
      </c>
      <c r="F2144" t="s">
        <v>11800</v>
      </c>
      <c r="G2144" s="150">
        <v>0.96279999999999999</v>
      </c>
      <c r="H2144" s="150">
        <v>0</v>
      </c>
      <c r="I2144" s="149">
        <v>2.6228221700000001</v>
      </c>
      <c r="J2144" s="111">
        <v>39541</v>
      </c>
      <c r="K2144" s="111">
        <v>39541</v>
      </c>
      <c r="L2144" s="111">
        <v>40907</v>
      </c>
      <c r="M2144" s="111">
        <v>43464</v>
      </c>
      <c r="N2144" t="s">
        <v>12111</v>
      </c>
      <c r="O2144" t="s">
        <v>18494</v>
      </c>
      <c r="P2144" t="s">
        <v>18495</v>
      </c>
    </row>
    <row r="2145" spans="1:16" x14ac:dyDescent="0.25">
      <c r="A2145" t="s">
        <v>67</v>
      </c>
      <c r="B2145" s="167" t="s">
        <v>12704</v>
      </c>
      <c r="C2145" s="167" t="s">
        <v>18496</v>
      </c>
      <c r="D2145" t="s">
        <v>12073</v>
      </c>
      <c r="E2145" t="s">
        <v>12074</v>
      </c>
      <c r="F2145" t="s">
        <v>11800</v>
      </c>
      <c r="G2145" s="150">
        <v>0.89390000000000003</v>
      </c>
      <c r="H2145" s="150">
        <v>0</v>
      </c>
      <c r="I2145" s="149">
        <v>115</v>
      </c>
      <c r="J2145" s="111">
        <v>40161</v>
      </c>
      <c r="K2145" s="111">
        <v>40161</v>
      </c>
      <c r="L2145" s="111">
        <v>40816</v>
      </c>
      <c r="M2145" s="111">
        <v>43465</v>
      </c>
      <c r="N2145" t="s">
        <v>11802</v>
      </c>
      <c r="O2145" t="s">
        <v>18497</v>
      </c>
      <c r="P2145" t="s">
        <v>18498</v>
      </c>
    </row>
    <row r="2146" spans="1:16" x14ac:dyDescent="0.25">
      <c r="A2146" t="s">
        <v>65</v>
      </c>
      <c r="B2146" s="167" t="s">
        <v>11844</v>
      </c>
      <c r="C2146" s="167" t="s">
        <v>18499</v>
      </c>
      <c r="D2146" t="s">
        <v>12910</v>
      </c>
      <c r="E2146" t="s">
        <v>12074</v>
      </c>
      <c r="F2146" t="s">
        <v>28223</v>
      </c>
      <c r="G2146" s="150">
        <v>0.88670000000000004</v>
      </c>
      <c r="H2146" s="150">
        <v>0</v>
      </c>
      <c r="I2146" s="149">
        <v>20.5</v>
      </c>
      <c r="J2146" s="111">
        <v>40351</v>
      </c>
      <c r="K2146" s="111">
        <v>40351</v>
      </c>
      <c r="L2146" s="111">
        <v>41064</v>
      </c>
      <c r="M2146" s="111">
        <v>43130</v>
      </c>
      <c r="N2146" t="s">
        <v>12111</v>
      </c>
      <c r="O2146" t="s">
        <v>18500</v>
      </c>
      <c r="P2146" t="s">
        <v>18501</v>
      </c>
    </row>
    <row r="2147" spans="1:16" x14ac:dyDescent="0.25">
      <c r="A2147" t="s">
        <v>65</v>
      </c>
      <c r="B2147" s="167" t="s">
        <v>16106</v>
      </c>
      <c r="C2147" s="167" t="s">
        <v>18502</v>
      </c>
      <c r="D2147" t="s">
        <v>12073</v>
      </c>
      <c r="E2147" t="s">
        <v>12074</v>
      </c>
      <c r="F2147" t="s">
        <v>28223</v>
      </c>
      <c r="G2147" s="150">
        <v>0.86409999999999998</v>
      </c>
      <c r="H2147" s="150">
        <v>0</v>
      </c>
      <c r="I2147" s="149">
        <v>2.2757099200000002</v>
      </c>
      <c r="J2147" s="111">
        <v>40154</v>
      </c>
      <c r="K2147" s="111">
        <v>40154</v>
      </c>
      <c r="L2147" s="111">
        <v>40786</v>
      </c>
      <c r="M2147" s="111">
        <v>43465</v>
      </c>
      <c r="N2147" t="s">
        <v>12111</v>
      </c>
      <c r="O2147" t="s">
        <v>18503</v>
      </c>
      <c r="P2147" t="s">
        <v>18504</v>
      </c>
    </row>
    <row r="2148" spans="1:16" x14ac:dyDescent="0.25">
      <c r="A2148" t="s">
        <v>65</v>
      </c>
      <c r="B2148" s="167" t="s">
        <v>16106</v>
      </c>
      <c r="C2148" s="167" t="s">
        <v>18505</v>
      </c>
      <c r="D2148" t="s">
        <v>12073</v>
      </c>
      <c r="E2148" t="s">
        <v>12074</v>
      </c>
      <c r="F2148" t="s">
        <v>28223</v>
      </c>
      <c r="G2148" s="150">
        <v>0.74609999999999999</v>
      </c>
      <c r="H2148" s="150">
        <v>0</v>
      </c>
      <c r="I2148" s="149">
        <v>1.5289999999999999</v>
      </c>
      <c r="J2148" s="111">
        <v>40154</v>
      </c>
      <c r="K2148" s="111">
        <v>40154</v>
      </c>
      <c r="L2148" s="111">
        <v>43100</v>
      </c>
      <c r="M2148" s="111">
        <v>43465</v>
      </c>
      <c r="N2148" t="s">
        <v>12111</v>
      </c>
      <c r="O2148" t="s">
        <v>18503</v>
      </c>
      <c r="P2148" t="s">
        <v>18506</v>
      </c>
    </row>
    <row r="2149" spans="1:16" ht="30" x14ac:dyDescent="0.25">
      <c r="A2149" t="s">
        <v>65</v>
      </c>
      <c r="B2149" s="167" t="s">
        <v>16106</v>
      </c>
      <c r="C2149" s="167" t="s">
        <v>18507</v>
      </c>
      <c r="D2149" t="s">
        <v>12073</v>
      </c>
      <c r="E2149" t="s">
        <v>12074</v>
      </c>
      <c r="F2149" t="s">
        <v>28223</v>
      </c>
      <c r="G2149" s="150">
        <v>0.5766</v>
      </c>
      <c r="H2149" s="150">
        <v>0</v>
      </c>
      <c r="I2149" s="149">
        <v>5.7332790400000002</v>
      </c>
      <c r="J2149" s="111">
        <v>39479</v>
      </c>
      <c r="K2149" s="111">
        <v>39479</v>
      </c>
      <c r="L2149" s="111">
        <v>40907</v>
      </c>
      <c r="M2149" s="111">
        <v>43464</v>
      </c>
      <c r="N2149" t="s">
        <v>12111</v>
      </c>
      <c r="O2149" t="s">
        <v>18508</v>
      </c>
      <c r="P2149" t="s">
        <v>18509</v>
      </c>
    </row>
    <row r="2150" spans="1:16" ht="30" x14ac:dyDescent="0.25">
      <c r="A2150" t="s">
        <v>65</v>
      </c>
      <c r="B2150" s="167" t="s">
        <v>13745</v>
      </c>
      <c r="C2150" s="167" t="s">
        <v>18510</v>
      </c>
      <c r="D2150" t="s">
        <v>12073</v>
      </c>
      <c r="E2150" t="s">
        <v>12074</v>
      </c>
      <c r="F2150" t="s">
        <v>28223</v>
      </c>
      <c r="G2150" s="150">
        <v>0.18469999999999998</v>
      </c>
      <c r="H2150" s="150">
        <v>0</v>
      </c>
      <c r="I2150" s="149">
        <v>11.663134489999999</v>
      </c>
      <c r="J2150" s="111">
        <v>40330</v>
      </c>
      <c r="K2150" s="111">
        <v>40330</v>
      </c>
      <c r="L2150" s="111">
        <v>41152</v>
      </c>
      <c r="M2150" s="111">
        <v>43189</v>
      </c>
      <c r="N2150" t="s">
        <v>12111</v>
      </c>
      <c r="O2150" t="s">
        <v>13746</v>
      </c>
      <c r="P2150" t="s">
        <v>18511</v>
      </c>
    </row>
    <row r="2151" spans="1:16" x14ac:dyDescent="0.25">
      <c r="A2151" t="s">
        <v>65</v>
      </c>
      <c r="B2151" s="167" t="s">
        <v>13745</v>
      </c>
      <c r="C2151" s="167" t="s">
        <v>18512</v>
      </c>
      <c r="D2151" t="s">
        <v>12073</v>
      </c>
      <c r="E2151" t="s">
        <v>12074</v>
      </c>
      <c r="F2151" t="s">
        <v>28223</v>
      </c>
      <c r="G2151" s="150">
        <v>8.4600000000000009E-2</v>
      </c>
      <c r="H2151" s="150">
        <v>0</v>
      </c>
      <c r="I2151" s="149">
        <v>7.3817507500000001</v>
      </c>
      <c r="J2151" s="111">
        <v>40330</v>
      </c>
      <c r="K2151" s="111">
        <v>40330</v>
      </c>
      <c r="L2151" s="111">
        <v>41274</v>
      </c>
      <c r="M2151" s="111">
        <v>43189</v>
      </c>
      <c r="N2151" t="s">
        <v>12111</v>
      </c>
      <c r="O2151" t="s">
        <v>18513</v>
      </c>
      <c r="P2151" t="s">
        <v>18514</v>
      </c>
    </row>
    <row r="2152" spans="1:16" x14ac:dyDescent="0.25">
      <c r="A2152" t="s">
        <v>65</v>
      </c>
      <c r="B2152" s="167" t="s">
        <v>11844</v>
      </c>
      <c r="C2152" s="167" t="s">
        <v>18515</v>
      </c>
      <c r="D2152" t="s">
        <v>12910</v>
      </c>
      <c r="E2152" t="s">
        <v>12074</v>
      </c>
      <c r="F2152" t="s">
        <v>28223</v>
      </c>
      <c r="G2152" s="150">
        <v>0.96650000000000003</v>
      </c>
      <c r="H2152" s="150">
        <v>0</v>
      </c>
      <c r="I2152" s="149">
        <v>7.6338837100000001</v>
      </c>
      <c r="J2152" s="111">
        <v>40182</v>
      </c>
      <c r="K2152" s="111">
        <v>40182</v>
      </c>
      <c r="L2152" s="111">
        <v>40908</v>
      </c>
      <c r="M2152" s="111">
        <v>43403</v>
      </c>
      <c r="N2152" t="s">
        <v>12111</v>
      </c>
      <c r="O2152" t="s">
        <v>18516</v>
      </c>
      <c r="P2152" t="s">
        <v>18517</v>
      </c>
    </row>
    <row r="2153" spans="1:16" ht="30" x14ac:dyDescent="0.25">
      <c r="A2153" t="s">
        <v>63</v>
      </c>
      <c r="B2153" s="167" t="s">
        <v>15964</v>
      </c>
      <c r="C2153" s="167" t="s">
        <v>18518</v>
      </c>
      <c r="D2153" t="s">
        <v>12073</v>
      </c>
      <c r="E2153" t="s">
        <v>12074</v>
      </c>
      <c r="F2153" t="s">
        <v>28227</v>
      </c>
      <c r="G2153" s="150">
        <v>0.14899999999999999</v>
      </c>
      <c r="H2153" s="150">
        <v>0</v>
      </c>
      <c r="I2153" s="149">
        <v>117.23854299</v>
      </c>
      <c r="J2153" s="111">
        <v>39983</v>
      </c>
      <c r="K2153" s="111">
        <v>39983</v>
      </c>
      <c r="L2153" s="111">
        <v>41273</v>
      </c>
      <c r="M2153" s="111">
        <v>43799</v>
      </c>
      <c r="N2153" t="s">
        <v>11802</v>
      </c>
      <c r="O2153" t="s">
        <v>18519</v>
      </c>
      <c r="P2153" t="s">
        <v>18520</v>
      </c>
    </row>
    <row r="2154" spans="1:16" x14ac:dyDescent="0.25">
      <c r="A2154" t="s">
        <v>62</v>
      </c>
      <c r="B2154" s="167" t="s">
        <v>15469</v>
      </c>
      <c r="C2154" s="167" t="s">
        <v>18521</v>
      </c>
      <c r="D2154" t="s">
        <v>12073</v>
      </c>
      <c r="E2154" t="s">
        <v>12074</v>
      </c>
      <c r="F2154" t="s">
        <v>28225</v>
      </c>
      <c r="G2154" s="150">
        <v>0.81769999999999998</v>
      </c>
      <c r="H2154" s="150">
        <v>0</v>
      </c>
      <c r="I2154" s="149">
        <v>11.41449925</v>
      </c>
      <c r="J2154" s="111">
        <v>39820</v>
      </c>
      <c r="K2154" s="111">
        <v>39820</v>
      </c>
      <c r="L2154" s="111">
        <v>41273</v>
      </c>
      <c r="M2154" s="111">
        <v>46021</v>
      </c>
      <c r="N2154" t="s">
        <v>11802</v>
      </c>
      <c r="O2154" t="s">
        <v>18522</v>
      </c>
      <c r="P2154" t="s">
        <v>18035</v>
      </c>
    </row>
    <row r="2155" spans="1:16" ht="30" x14ac:dyDescent="0.25">
      <c r="A2155" t="s">
        <v>62</v>
      </c>
      <c r="B2155" s="167" t="s">
        <v>15469</v>
      </c>
      <c r="C2155" s="167" t="s">
        <v>18523</v>
      </c>
      <c r="D2155" t="s">
        <v>12910</v>
      </c>
      <c r="E2155" t="s">
        <v>12074</v>
      </c>
      <c r="F2155" t="s">
        <v>28222</v>
      </c>
      <c r="G2155" s="150">
        <v>0.87060000000000004</v>
      </c>
      <c r="H2155" s="150">
        <v>0</v>
      </c>
      <c r="I2155" s="149">
        <v>48.510452430000001</v>
      </c>
      <c r="J2155" s="111">
        <v>39344</v>
      </c>
      <c r="K2155" s="111">
        <v>39344</v>
      </c>
      <c r="L2155" s="111">
        <v>40907</v>
      </c>
      <c r="M2155" s="111">
        <v>43462</v>
      </c>
      <c r="N2155" t="s">
        <v>12111</v>
      </c>
      <c r="O2155" t="s">
        <v>18522</v>
      </c>
      <c r="P2155" t="s">
        <v>18524</v>
      </c>
    </row>
    <row r="2156" spans="1:16" ht="30" x14ac:dyDescent="0.25">
      <c r="A2156" t="s">
        <v>62</v>
      </c>
      <c r="B2156" s="167" t="s">
        <v>15469</v>
      </c>
      <c r="C2156" s="167" t="s">
        <v>18525</v>
      </c>
      <c r="D2156" t="s">
        <v>12910</v>
      </c>
      <c r="E2156" t="s">
        <v>12074</v>
      </c>
      <c r="F2156" t="s">
        <v>11800</v>
      </c>
      <c r="G2156" s="150">
        <v>0.80449999999999999</v>
      </c>
      <c r="H2156" s="150">
        <v>0</v>
      </c>
      <c r="I2156" s="149">
        <v>47.155192970000002</v>
      </c>
      <c r="J2156" s="111">
        <v>39342</v>
      </c>
      <c r="K2156" s="111">
        <v>39342</v>
      </c>
      <c r="L2156" s="111">
        <v>40908</v>
      </c>
      <c r="M2156" s="111">
        <v>43462</v>
      </c>
      <c r="N2156" t="s">
        <v>12111</v>
      </c>
      <c r="O2156" t="s">
        <v>18526</v>
      </c>
      <c r="P2156" t="s">
        <v>18527</v>
      </c>
    </row>
    <row r="2157" spans="1:16" ht="30" x14ac:dyDescent="0.25">
      <c r="A2157" t="s">
        <v>62</v>
      </c>
      <c r="B2157" s="167" t="s">
        <v>18529</v>
      </c>
      <c r="C2157" s="167" t="s">
        <v>18528</v>
      </c>
      <c r="D2157" t="s">
        <v>12073</v>
      </c>
      <c r="E2157" t="s">
        <v>12074</v>
      </c>
      <c r="F2157" t="s">
        <v>28225</v>
      </c>
      <c r="G2157" s="150">
        <v>0.61680000000000001</v>
      </c>
      <c r="H2157" s="150">
        <v>0</v>
      </c>
      <c r="I2157" s="149">
        <v>55.576605139999998</v>
      </c>
      <c r="J2157" s="111">
        <v>39629</v>
      </c>
      <c r="K2157" s="111">
        <v>39629</v>
      </c>
      <c r="L2157" s="111">
        <v>41273</v>
      </c>
      <c r="M2157" s="111">
        <v>43281</v>
      </c>
      <c r="N2157" t="s">
        <v>12111</v>
      </c>
      <c r="O2157" t="s">
        <v>18530</v>
      </c>
      <c r="P2157" t="s">
        <v>18531</v>
      </c>
    </row>
    <row r="2158" spans="1:16" ht="30" x14ac:dyDescent="0.25">
      <c r="A2158" t="s">
        <v>62</v>
      </c>
      <c r="B2158" s="167" t="s">
        <v>15469</v>
      </c>
      <c r="C2158" s="167" t="s">
        <v>18532</v>
      </c>
      <c r="D2158" t="s">
        <v>12073</v>
      </c>
      <c r="E2158" t="s">
        <v>12074</v>
      </c>
      <c r="F2158" t="s">
        <v>28225</v>
      </c>
      <c r="G2158" s="150">
        <v>0.85980000000000001</v>
      </c>
      <c r="H2158" s="150">
        <v>0</v>
      </c>
      <c r="I2158" s="149">
        <v>45.020422549999999</v>
      </c>
      <c r="J2158" s="111">
        <v>39485</v>
      </c>
      <c r="K2158" s="111">
        <v>39485</v>
      </c>
      <c r="L2158" s="111">
        <v>40907</v>
      </c>
      <c r="M2158" s="111">
        <v>46021</v>
      </c>
      <c r="N2158" t="s">
        <v>11802</v>
      </c>
      <c r="O2158" t="s">
        <v>18533</v>
      </c>
      <c r="P2158" t="s">
        <v>18534</v>
      </c>
    </row>
    <row r="2159" spans="1:16" ht="30" x14ac:dyDescent="0.25">
      <c r="A2159" t="s">
        <v>62</v>
      </c>
      <c r="B2159" s="167" t="s">
        <v>18536</v>
      </c>
      <c r="C2159" s="167" t="s">
        <v>18535</v>
      </c>
      <c r="D2159" t="s">
        <v>12073</v>
      </c>
      <c r="E2159" t="s">
        <v>12074</v>
      </c>
      <c r="F2159" t="s">
        <v>28223</v>
      </c>
      <c r="G2159" s="150">
        <v>0.57719999999999994</v>
      </c>
      <c r="H2159" s="150">
        <v>0</v>
      </c>
      <c r="I2159" s="149">
        <v>10.24911406</v>
      </c>
      <c r="J2159" s="111">
        <v>39554</v>
      </c>
      <c r="K2159" s="111">
        <v>39554</v>
      </c>
      <c r="L2159" s="111">
        <v>40765</v>
      </c>
      <c r="M2159" s="111">
        <v>46021</v>
      </c>
      <c r="N2159" t="s">
        <v>11802</v>
      </c>
      <c r="O2159" t="s">
        <v>18537</v>
      </c>
      <c r="P2159" t="s">
        <v>18538</v>
      </c>
    </row>
    <row r="2160" spans="1:16" ht="30" x14ac:dyDescent="0.25">
      <c r="A2160" t="s">
        <v>60</v>
      </c>
      <c r="B2160" s="167" t="s">
        <v>12275</v>
      </c>
      <c r="C2160" s="167" t="s">
        <v>18539</v>
      </c>
      <c r="D2160" t="s">
        <v>12073</v>
      </c>
      <c r="E2160" t="s">
        <v>12074</v>
      </c>
      <c r="F2160" t="s">
        <v>28223</v>
      </c>
      <c r="G2160" s="150">
        <v>0.96709999999999996</v>
      </c>
      <c r="H2160" s="150">
        <v>0.94290000000000007</v>
      </c>
      <c r="I2160" s="149">
        <v>43.306213030000002</v>
      </c>
      <c r="J2160" s="111">
        <v>40025</v>
      </c>
      <c r="K2160" s="111">
        <v>40025</v>
      </c>
      <c r="L2160" s="111">
        <v>40877</v>
      </c>
      <c r="M2160" s="111">
        <v>43465</v>
      </c>
      <c r="N2160" t="s">
        <v>14485</v>
      </c>
      <c r="O2160" t="s">
        <v>16751</v>
      </c>
      <c r="P2160" t="s">
        <v>18540</v>
      </c>
    </row>
    <row r="2161" spans="1:16" ht="30" x14ac:dyDescent="0.25">
      <c r="A2161" t="s">
        <v>60</v>
      </c>
      <c r="B2161" s="167" t="s">
        <v>14535</v>
      </c>
      <c r="C2161" s="167" t="s">
        <v>18541</v>
      </c>
      <c r="D2161" t="s">
        <v>12073</v>
      </c>
      <c r="E2161" t="s">
        <v>12074</v>
      </c>
      <c r="F2161" t="s">
        <v>28223</v>
      </c>
      <c r="G2161" s="150">
        <v>0.95739999999999992</v>
      </c>
      <c r="H2161" s="150">
        <v>0</v>
      </c>
      <c r="I2161" s="149">
        <v>23.116311140000001</v>
      </c>
      <c r="J2161" s="111">
        <v>40000</v>
      </c>
      <c r="K2161" s="111">
        <v>40000</v>
      </c>
      <c r="L2161" s="111">
        <v>40938</v>
      </c>
      <c r="M2161" s="111">
        <v>43281</v>
      </c>
      <c r="N2161" t="s">
        <v>14485</v>
      </c>
      <c r="O2161" t="s">
        <v>18542</v>
      </c>
      <c r="P2161" t="s">
        <v>18543</v>
      </c>
    </row>
    <row r="2162" spans="1:16" ht="30" x14ac:dyDescent="0.25">
      <c r="A2162" t="s">
        <v>68</v>
      </c>
      <c r="B2162" s="167" t="s">
        <v>12774</v>
      </c>
      <c r="C2162" s="167" t="s">
        <v>18544</v>
      </c>
      <c r="D2162" t="s">
        <v>12910</v>
      </c>
      <c r="E2162" t="s">
        <v>12074</v>
      </c>
      <c r="F2162" t="s">
        <v>28225</v>
      </c>
      <c r="G2162" s="150">
        <v>0.96160000000000001</v>
      </c>
      <c r="H2162" s="150">
        <v>0</v>
      </c>
      <c r="I2162" s="149">
        <v>75.747387279999998</v>
      </c>
      <c r="J2162" s="111">
        <v>39342</v>
      </c>
      <c r="K2162" s="111">
        <v>39342</v>
      </c>
      <c r="L2162" s="111">
        <v>41243</v>
      </c>
      <c r="M2162" s="111">
        <v>43131</v>
      </c>
      <c r="N2162" t="s">
        <v>12111</v>
      </c>
      <c r="O2162" t="s">
        <v>18545</v>
      </c>
      <c r="P2162" t="s">
        <v>18546</v>
      </c>
    </row>
    <row r="2163" spans="1:16" x14ac:dyDescent="0.25">
      <c r="A2163" t="s">
        <v>60</v>
      </c>
      <c r="B2163" s="167" t="s">
        <v>18548</v>
      </c>
      <c r="C2163" s="167" t="s">
        <v>18547</v>
      </c>
      <c r="D2163" t="s">
        <v>12073</v>
      </c>
      <c r="E2163" t="s">
        <v>12074</v>
      </c>
      <c r="F2163" t="s">
        <v>28223</v>
      </c>
      <c r="G2163" s="150">
        <v>0.92730000000000001</v>
      </c>
      <c r="H2163" s="150">
        <v>0</v>
      </c>
      <c r="I2163" s="149">
        <v>6.2607486400000001</v>
      </c>
      <c r="J2163" s="111">
        <v>39783</v>
      </c>
      <c r="K2163" s="111">
        <v>39783</v>
      </c>
      <c r="L2163" s="111">
        <v>40908</v>
      </c>
      <c r="M2163" s="111">
        <v>43281</v>
      </c>
      <c r="N2163" t="s">
        <v>14485</v>
      </c>
      <c r="O2163" t="s">
        <v>18549</v>
      </c>
      <c r="P2163" t="s">
        <v>18550</v>
      </c>
    </row>
    <row r="2164" spans="1:16" x14ac:dyDescent="0.25">
      <c r="A2164" t="s">
        <v>58</v>
      </c>
      <c r="B2164" s="167" t="s">
        <v>12309</v>
      </c>
      <c r="C2164" s="167" t="s">
        <v>18551</v>
      </c>
      <c r="D2164" t="s">
        <v>12073</v>
      </c>
      <c r="E2164" t="s">
        <v>12074</v>
      </c>
      <c r="F2164" t="s">
        <v>28223</v>
      </c>
      <c r="G2164" s="150">
        <v>0.48840000000000006</v>
      </c>
      <c r="H2164" s="150">
        <v>0</v>
      </c>
      <c r="I2164" s="149">
        <v>45.41</v>
      </c>
      <c r="J2164" s="111">
        <v>39562</v>
      </c>
      <c r="K2164" s="111">
        <v>39562</v>
      </c>
      <c r="L2164" s="111">
        <v>40767</v>
      </c>
      <c r="M2164" s="111">
        <v>43464</v>
      </c>
      <c r="N2164" t="s">
        <v>12111</v>
      </c>
      <c r="O2164" t="s">
        <v>18077</v>
      </c>
      <c r="P2164" t="s">
        <v>18318</v>
      </c>
    </row>
    <row r="2165" spans="1:16" x14ac:dyDescent="0.25">
      <c r="A2165" t="s">
        <v>56</v>
      </c>
      <c r="B2165" s="167" t="s">
        <v>14018</v>
      </c>
      <c r="C2165" s="167" t="s">
        <v>18552</v>
      </c>
      <c r="D2165" t="s">
        <v>12073</v>
      </c>
      <c r="E2165" t="s">
        <v>12074</v>
      </c>
      <c r="F2165" t="s">
        <v>11800</v>
      </c>
      <c r="G2165" s="150">
        <v>0.97650000000000003</v>
      </c>
      <c r="H2165" s="150">
        <v>0</v>
      </c>
      <c r="I2165" s="149">
        <v>2.6894976800000001</v>
      </c>
      <c r="J2165" s="111">
        <v>39602</v>
      </c>
      <c r="K2165" s="111">
        <v>39602</v>
      </c>
      <c r="L2165" s="111">
        <v>40907</v>
      </c>
      <c r="M2165" s="111">
        <v>43464</v>
      </c>
      <c r="N2165" t="s">
        <v>11802</v>
      </c>
      <c r="O2165" t="s">
        <v>18553</v>
      </c>
      <c r="P2165" t="s">
        <v>18554</v>
      </c>
    </row>
    <row r="2166" spans="1:16" x14ac:dyDescent="0.25">
      <c r="A2166" t="s">
        <v>56</v>
      </c>
      <c r="B2166" s="167" t="s">
        <v>15561</v>
      </c>
      <c r="C2166" s="167" t="s">
        <v>18555</v>
      </c>
      <c r="D2166" t="s">
        <v>12073</v>
      </c>
      <c r="E2166" t="s">
        <v>12074</v>
      </c>
      <c r="F2166" t="s">
        <v>28223</v>
      </c>
      <c r="G2166" s="150">
        <v>0.5111</v>
      </c>
      <c r="H2166" s="150">
        <v>0</v>
      </c>
      <c r="I2166" s="149">
        <v>25.046953609999999</v>
      </c>
      <c r="J2166" s="111">
        <v>39625</v>
      </c>
      <c r="K2166" s="111">
        <v>39625</v>
      </c>
      <c r="L2166" s="111">
        <v>40907</v>
      </c>
      <c r="M2166" s="111">
        <v>43495</v>
      </c>
      <c r="N2166" t="s">
        <v>11802</v>
      </c>
      <c r="O2166" t="s">
        <v>18556</v>
      </c>
      <c r="P2166" t="s">
        <v>18557</v>
      </c>
    </row>
    <row r="2167" spans="1:16" x14ac:dyDescent="0.25">
      <c r="A2167" t="s">
        <v>56</v>
      </c>
      <c r="B2167" s="167" t="s">
        <v>14566</v>
      </c>
      <c r="C2167" s="167" t="s">
        <v>18558</v>
      </c>
      <c r="D2167" t="s">
        <v>12073</v>
      </c>
      <c r="E2167" t="s">
        <v>12074</v>
      </c>
      <c r="F2167" t="s">
        <v>28223</v>
      </c>
      <c r="G2167" s="150">
        <v>0.31019999999999998</v>
      </c>
      <c r="H2167" s="150">
        <v>0</v>
      </c>
      <c r="I2167" s="149">
        <v>43.942302939999998</v>
      </c>
      <c r="J2167" s="111">
        <v>39619</v>
      </c>
      <c r="K2167" s="111">
        <v>39619</v>
      </c>
      <c r="L2167" s="111">
        <v>40907</v>
      </c>
      <c r="M2167" s="111">
        <v>43495</v>
      </c>
      <c r="N2167" t="s">
        <v>11802</v>
      </c>
      <c r="O2167" t="s">
        <v>18559</v>
      </c>
      <c r="P2167" t="s">
        <v>18560</v>
      </c>
    </row>
    <row r="2168" spans="1:16" ht="30" x14ac:dyDescent="0.25">
      <c r="A2168" t="s">
        <v>56</v>
      </c>
      <c r="B2168" s="167" t="s">
        <v>14574</v>
      </c>
      <c r="C2168" s="167" t="s">
        <v>18561</v>
      </c>
      <c r="D2168" t="s">
        <v>12910</v>
      </c>
      <c r="E2168" t="s">
        <v>12074</v>
      </c>
      <c r="F2168" t="s">
        <v>28224</v>
      </c>
      <c r="G2168" s="150">
        <v>0.66220000000000001</v>
      </c>
      <c r="H2168" s="150">
        <v>0</v>
      </c>
      <c r="I2168" s="149">
        <v>59.423866359999998</v>
      </c>
      <c r="J2168" s="111">
        <v>39617</v>
      </c>
      <c r="K2168" s="111">
        <v>39617</v>
      </c>
      <c r="L2168" s="111">
        <v>40908</v>
      </c>
      <c r="M2168" s="111">
        <v>43464</v>
      </c>
      <c r="N2168" t="s">
        <v>12111</v>
      </c>
      <c r="O2168" t="s">
        <v>18562</v>
      </c>
      <c r="P2168" t="s">
        <v>18563</v>
      </c>
    </row>
    <row r="2169" spans="1:16" x14ac:dyDescent="0.25">
      <c r="A2169" t="s">
        <v>55</v>
      </c>
      <c r="B2169" s="167" t="s">
        <v>12843</v>
      </c>
      <c r="C2169" s="167" t="s">
        <v>12072</v>
      </c>
      <c r="D2169" t="s">
        <v>12073</v>
      </c>
      <c r="E2169" t="s">
        <v>12074</v>
      </c>
      <c r="F2169" t="s">
        <v>1954</v>
      </c>
      <c r="G2169" s="150">
        <v>0.85</v>
      </c>
      <c r="H2169" s="150">
        <v>0</v>
      </c>
      <c r="I2169" s="149">
        <v>59.193744690000003</v>
      </c>
      <c r="J2169" s="111">
        <v>39630</v>
      </c>
      <c r="K2169" s="111">
        <v>39630</v>
      </c>
      <c r="L2169" s="111">
        <v>41273</v>
      </c>
      <c r="M2169" s="111">
        <v>43830</v>
      </c>
      <c r="N2169" t="s">
        <v>12111</v>
      </c>
      <c r="O2169" t="s">
        <v>18564</v>
      </c>
      <c r="P2169" t="s">
        <v>18565</v>
      </c>
    </row>
    <row r="2170" spans="1:16" x14ac:dyDescent="0.25">
      <c r="A2170" t="s">
        <v>53</v>
      </c>
      <c r="B2170" s="167" t="s">
        <v>14814</v>
      </c>
      <c r="C2170" s="167" t="s">
        <v>18566</v>
      </c>
      <c r="D2170" t="s">
        <v>12073</v>
      </c>
      <c r="E2170" t="s">
        <v>12074</v>
      </c>
      <c r="F2170" t="s">
        <v>28223</v>
      </c>
      <c r="G2170" s="150">
        <v>0.16329999999999997</v>
      </c>
      <c r="H2170" s="150">
        <v>0</v>
      </c>
      <c r="I2170" s="149">
        <v>0.48</v>
      </c>
      <c r="J2170" s="111">
        <v>40909</v>
      </c>
      <c r="K2170" s="111">
        <v>40909</v>
      </c>
      <c r="L2170" s="111">
        <v>41377</v>
      </c>
      <c r="M2170" s="111">
        <v>43495</v>
      </c>
      <c r="N2170" t="s">
        <v>14497</v>
      </c>
      <c r="O2170" t="s">
        <v>18567</v>
      </c>
      <c r="P2170" t="s">
        <v>18568</v>
      </c>
    </row>
    <row r="2171" spans="1:16" ht="30" x14ac:dyDescent="0.25">
      <c r="A2171" t="s">
        <v>53</v>
      </c>
      <c r="B2171" s="167" t="s">
        <v>12850</v>
      </c>
      <c r="C2171" s="167" t="s">
        <v>18569</v>
      </c>
      <c r="D2171" t="s">
        <v>12073</v>
      </c>
      <c r="E2171" t="s">
        <v>12074</v>
      </c>
      <c r="F2171" t="s">
        <v>28223</v>
      </c>
      <c r="G2171" s="150">
        <v>9.0299999999999991E-2</v>
      </c>
      <c r="H2171" s="150">
        <v>0</v>
      </c>
      <c r="I2171" s="149">
        <v>9.5030000000000001</v>
      </c>
      <c r="J2171" s="111">
        <v>41579</v>
      </c>
      <c r="K2171" s="111">
        <v>41579</v>
      </c>
      <c r="L2171" s="111">
        <v>41214</v>
      </c>
      <c r="M2171" s="111">
        <v>43495</v>
      </c>
      <c r="N2171" t="s">
        <v>14497</v>
      </c>
      <c r="O2171" t="s">
        <v>18570</v>
      </c>
      <c r="P2171" t="s">
        <v>18571</v>
      </c>
    </row>
    <row r="2172" spans="1:16" x14ac:dyDescent="0.25">
      <c r="A2172" t="s">
        <v>53</v>
      </c>
      <c r="B2172" s="167" t="s">
        <v>12874</v>
      </c>
      <c r="C2172" s="167" t="s">
        <v>18572</v>
      </c>
      <c r="D2172" t="s">
        <v>12073</v>
      </c>
      <c r="E2172" t="s">
        <v>12074</v>
      </c>
      <c r="F2172" t="s">
        <v>28227</v>
      </c>
      <c r="G2172" s="150">
        <v>0.48609999999999998</v>
      </c>
      <c r="H2172" s="150">
        <v>0</v>
      </c>
      <c r="I2172" s="149">
        <v>48.328643120000002</v>
      </c>
      <c r="J2172" s="111">
        <v>39506</v>
      </c>
      <c r="K2172" s="111">
        <v>39506</v>
      </c>
      <c r="L2172" s="111">
        <v>40999</v>
      </c>
      <c r="M2172" s="111">
        <v>43524</v>
      </c>
      <c r="N2172" t="s">
        <v>12111</v>
      </c>
      <c r="O2172" t="s">
        <v>18573</v>
      </c>
      <c r="P2172" t="s">
        <v>18574</v>
      </c>
    </row>
    <row r="2173" spans="1:16" x14ac:dyDescent="0.25">
      <c r="A2173" t="s">
        <v>50</v>
      </c>
      <c r="B2173" s="167" t="s">
        <v>18576</v>
      </c>
      <c r="C2173" s="167" t="s">
        <v>18575</v>
      </c>
      <c r="D2173" t="s">
        <v>12073</v>
      </c>
      <c r="E2173" t="s">
        <v>12074</v>
      </c>
      <c r="F2173" t="s">
        <v>28225</v>
      </c>
      <c r="G2173" s="150">
        <v>0.86140000000000005</v>
      </c>
      <c r="H2173" s="150">
        <v>0</v>
      </c>
      <c r="I2173" s="149">
        <v>8.9951326199999997</v>
      </c>
      <c r="J2173" s="111">
        <v>39560</v>
      </c>
      <c r="K2173" s="111">
        <v>39545</v>
      </c>
      <c r="L2173" s="111">
        <v>41080</v>
      </c>
      <c r="M2173" s="111">
        <v>43464</v>
      </c>
      <c r="N2173" t="s">
        <v>18577</v>
      </c>
      <c r="O2173" t="s">
        <v>18578</v>
      </c>
      <c r="P2173" t="s">
        <v>18579</v>
      </c>
    </row>
    <row r="2174" spans="1:16" x14ac:dyDescent="0.25">
      <c r="A2174" t="s">
        <v>48</v>
      </c>
      <c r="B2174" s="167" t="s">
        <v>12212</v>
      </c>
      <c r="C2174" s="167" t="s">
        <v>18580</v>
      </c>
      <c r="D2174" t="s">
        <v>12073</v>
      </c>
      <c r="E2174" t="s">
        <v>12074</v>
      </c>
      <c r="F2174" t="s">
        <v>1954</v>
      </c>
      <c r="G2174" s="150">
        <v>0.22089999999999999</v>
      </c>
      <c r="H2174" s="150">
        <v>0</v>
      </c>
      <c r="I2174" s="149">
        <v>0.94091806468421302</v>
      </c>
      <c r="J2174" s="111">
        <v>40976</v>
      </c>
      <c r="K2174" s="111">
        <v>40976</v>
      </c>
      <c r="L2174" s="111">
        <v>41304</v>
      </c>
      <c r="M2174" s="111">
        <v>43464</v>
      </c>
      <c r="N2174" t="s">
        <v>11802</v>
      </c>
      <c r="O2174" t="s">
        <v>12213</v>
      </c>
      <c r="P2174" t="s">
        <v>18581</v>
      </c>
    </row>
    <row r="2175" spans="1:16" x14ac:dyDescent="0.25">
      <c r="A2175" t="s">
        <v>48</v>
      </c>
      <c r="B2175" s="167" t="s">
        <v>12212</v>
      </c>
      <c r="C2175" s="167" t="s">
        <v>18582</v>
      </c>
      <c r="D2175" t="s">
        <v>12073</v>
      </c>
      <c r="E2175" t="s">
        <v>12074</v>
      </c>
      <c r="F2175" t="s">
        <v>1954</v>
      </c>
      <c r="G2175" s="150">
        <v>0.28749999999999998</v>
      </c>
      <c r="H2175" s="150">
        <v>0</v>
      </c>
      <c r="I2175" s="149">
        <v>0.677660162084186</v>
      </c>
      <c r="J2175" s="111">
        <v>40976</v>
      </c>
      <c r="K2175" s="111">
        <v>40976</v>
      </c>
      <c r="L2175" s="111">
        <v>41243</v>
      </c>
      <c r="M2175" s="111">
        <v>43464</v>
      </c>
      <c r="N2175" t="s">
        <v>11802</v>
      </c>
      <c r="O2175" t="s">
        <v>18583</v>
      </c>
      <c r="P2175" t="s">
        <v>18584</v>
      </c>
    </row>
    <row r="2176" spans="1:16" ht="30" x14ac:dyDescent="0.25">
      <c r="A2176" t="s">
        <v>47</v>
      </c>
      <c r="B2176" s="167" t="s">
        <v>18586</v>
      </c>
      <c r="C2176" s="167" t="s">
        <v>18585</v>
      </c>
      <c r="D2176" t="s">
        <v>12073</v>
      </c>
      <c r="E2176" t="s">
        <v>12074</v>
      </c>
      <c r="F2176" t="s">
        <v>28225</v>
      </c>
      <c r="G2176" s="150">
        <v>0.4556</v>
      </c>
      <c r="H2176" s="150">
        <v>0</v>
      </c>
      <c r="I2176" s="149">
        <v>4.6356896388886284</v>
      </c>
      <c r="J2176" s="111">
        <v>39632</v>
      </c>
      <c r="K2176" s="111">
        <v>39632</v>
      </c>
      <c r="L2176" s="111">
        <v>40998</v>
      </c>
      <c r="M2176" s="111">
        <v>43464</v>
      </c>
      <c r="N2176" t="s">
        <v>12111</v>
      </c>
      <c r="O2176" t="s">
        <v>18587</v>
      </c>
      <c r="P2176" t="s">
        <v>18588</v>
      </c>
    </row>
    <row r="2177" spans="1:16" ht="30" x14ac:dyDescent="0.25">
      <c r="A2177" t="s">
        <v>65</v>
      </c>
      <c r="B2177" s="167" t="s">
        <v>18590</v>
      </c>
      <c r="C2177" s="167" t="s">
        <v>18589</v>
      </c>
      <c r="D2177" t="s">
        <v>12073</v>
      </c>
      <c r="E2177" t="s">
        <v>12074</v>
      </c>
      <c r="F2177" t="s">
        <v>28223</v>
      </c>
      <c r="G2177" s="150">
        <v>0.52060000000000006</v>
      </c>
      <c r="H2177" s="150">
        <v>0</v>
      </c>
      <c r="I2177" s="149">
        <v>26.12554287</v>
      </c>
      <c r="J2177" s="111">
        <v>39409</v>
      </c>
      <c r="K2177" s="111">
        <v>39409</v>
      </c>
      <c r="L2177" s="111">
        <v>40786</v>
      </c>
      <c r="M2177" s="111">
        <v>43464</v>
      </c>
      <c r="N2177" t="s">
        <v>14481</v>
      </c>
      <c r="O2177" t="s">
        <v>18591</v>
      </c>
      <c r="P2177" t="s">
        <v>18592</v>
      </c>
    </row>
    <row r="2178" spans="1:16" ht="30" x14ac:dyDescent="0.25">
      <c r="A2178" t="s">
        <v>59</v>
      </c>
      <c r="B2178" s="167" t="s">
        <v>14555</v>
      </c>
      <c r="C2178" s="167" t="s">
        <v>18593</v>
      </c>
      <c r="D2178" t="s">
        <v>12073</v>
      </c>
      <c r="E2178" t="s">
        <v>12074</v>
      </c>
      <c r="F2178" t="s">
        <v>28223</v>
      </c>
      <c r="G2178" s="150">
        <v>0.30320000000000003</v>
      </c>
      <c r="H2178" s="150">
        <v>0</v>
      </c>
      <c r="I2178" s="149">
        <v>42.16</v>
      </c>
      <c r="J2178" s="111">
        <v>39617</v>
      </c>
      <c r="K2178" s="111">
        <v>39617</v>
      </c>
      <c r="L2178" s="111">
        <v>40939</v>
      </c>
      <c r="M2178" s="111">
        <v>43465</v>
      </c>
      <c r="N2178" t="s">
        <v>11802</v>
      </c>
      <c r="O2178" t="s">
        <v>18594</v>
      </c>
      <c r="P2178" t="s">
        <v>18595</v>
      </c>
    </row>
    <row r="2179" spans="1:16" x14ac:dyDescent="0.25">
      <c r="A2179" t="s">
        <v>59</v>
      </c>
      <c r="B2179" s="167" t="s">
        <v>12428</v>
      </c>
      <c r="C2179" s="167" t="s">
        <v>12082</v>
      </c>
      <c r="D2179" t="s">
        <v>12073</v>
      </c>
      <c r="E2179" t="s">
        <v>12074</v>
      </c>
      <c r="F2179" t="s">
        <v>1954</v>
      </c>
      <c r="G2179" s="150">
        <v>0.54909999999999992</v>
      </c>
      <c r="H2179" s="150">
        <v>0</v>
      </c>
      <c r="I2179" s="149">
        <v>22</v>
      </c>
      <c r="J2179" s="111">
        <v>39196</v>
      </c>
      <c r="K2179" s="111">
        <v>39196</v>
      </c>
      <c r="L2179" s="111">
        <v>41029</v>
      </c>
      <c r="M2179" s="111">
        <v>43496</v>
      </c>
      <c r="N2179" t="s">
        <v>11802</v>
      </c>
      <c r="O2179" t="s">
        <v>18596</v>
      </c>
      <c r="P2179" t="s">
        <v>18597</v>
      </c>
    </row>
    <row r="2180" spans="1:16" x14ac:dyDescent="0.25">
      <c r="A2180" t="s">
        <v>58</v>
      </c>
      <c r="B2180" s="167" t="s">
        <v>12309</v>
      </c>
      <c r="C2180" s="167" t="s">
        <v>18598</v>
      </c>
      <c r="D2180" t="s">
        <v>12073</v>
      </c>
      <c r="E2180" t="s">
        <v>12074</v>
      </c>
      <c r="F2180" t="s">
        <v>28223</v>
      </c>
      <c r="G2180" s="150">
        <v>6.9500000000000006E-2</v>
      </c>
      <c r="H2180" s="150">
        <v>0</v>
      </c>
      <c r="I2180" s="149">
        <v>23.614999999999998</v>
      </c>
      <c r="J2180" s="111">
        <v>39562</v>
      </c>
      <c r="K2180" s="111">
        <v>39562</v>
      </c>
      <c r="L2180" s="111">
        <v>40907</v>
      </c>
      <c r="M2180" s="111">
        <v>43464</v>
      </c>
      <c r="N2180" t="s">
        <v>12111</v>
      </c>
      <c r="O2180" t="s">
        <v>18244</v>
      </c>
      <c r="P2180" t="s">
        <v>18078</v>
      </c>
    </row>
    <row r="2181" spans="1:16" x14ac:dyDescent="0.25">
      <c r="A2181" t="s">
        <v>58</v>
      </c>
      <c r="B2181" s="167" t="s">
        <v>16649</v>
      </c>
      <c r="C2181" s="167" t="s">
        <v>18599</v>
      </c>
      <c r="D2181" t="s">
        <v>12073</v>
      </c>
      <c r="E2181" t="s">
        <v>12074</v>
      </c>
      <c r="F2181" t="s">
        <v>28224</v>
      </c>
      <c r="G2181" s="150">
        <v>0.25619999999999998</v>
      </c>
      <c r="H2181" s="150">
        <v>0</v>
      </c>
      <c r="I2181" s="149">
        <v>7</v>
      </c>
      <c r="J2181" s="111">
        <v>40161</v>
      </c>
      <c r="K2181" s="111">
        <v>40161</v>
      </c>
      <c r="L2181" s="111">
        <v>40967</v>
      </c>
      <c r="M2181" s="111">
        <v>43464</v>
      </c>
      <c r="N2181" t="s">
        <v>11802</v>
      </c>
      <c r="O2181" t="s">
        <v>18600</v>
      </c>
      <c r="P2181" t="s">
        <v>18601</v>
      </c>
    </row>
    <row r="2182" spans="1:16" x14ac:dyDescent="0.25">
      <c r="A2182" t="s">
        <v>58</v>
      </c>
      <c r="B2182" s="167" t="s">
        <v>11864</v>
      </c>
      <c r="C2182" s="167" t="s">
        <v>18602</v>
      </c>
      <c r="D2182" t="s">
        <v>12073</v>
      </c>
      <c r="E2182" t="s">
        <v>12074</v>
      </c>
      <c r="F2182" t="s">
        <v>28223</v>
      </c>
      <c r="G2182" s="150">
        <v>0.93389999999999995</v>
      </c>
      <c r="H2182" s="150">
        <v>0</v>
      </c>
      <c r="I2182" s="149">
        <v>4.6608738000000001</v>
      </c>
      <c r="J2182" s="111">
        <v>39899</v>
      </c>
      <c r="K2182" s="111">
        <v>39899</v>
      </c>
      <c r="L2182" s="111">
        <v>40847</v>
      </c>
      <c r="M2182" s="111">
        <v>43281</v>
      </c>
      <c r="N2182" t="s">
        <v>11802</v>
      </c>
      <c r="O2182" t="s">
        <v>17308</v>
      </c>
      <c r="P2182" t="s">
        <v>18603</v>
      </c>
    </row>
    <row r="2183" spans="1:16" ht="30" x14ac:dyDescent="0.25">
      <c r="A2183" t="s">
        <v>58</v>
      </c>
      <c r="B2183" s="167" t="s">
        <v>12309</v>
      </c>
      <c r="C2183" s="167" t="s">
        <v>18604</v>
      </c>
      <c r="D2183" t="s">
        <v>12073</v>
      </c>
      <c r="E2183" t="s">
        <v>12074</v>
      </c>
      <c r="F2183" t="s">
        <v>28223</v>
      </c>
      <c r="G2183" s="150">
        <v>0.96709999999999996</v>
      </c>
      <c r="H2183" s="150">
        <v>0</v>
      </c>
      <c r="I2183" s="149">
        <v>2.7946099100000001</v>
      </c>
      <c r="J2183" s="111">
        <v>39713</v>
      </c>
      <c r="K2183" s="111">
        <v>39713</v>
      </c>
      <c r="L2183" s="111">
        <v>40816</v>
      </c>
      <c r="M2183" s="111">
        <v>43281</v>
      </c>
      <c r="N2183" t="s">
        <v>11802</v>
      </c>
      <c r="O2183" t="s">
        <v>18317</v>
      </c>
      <c r="P2183" t="s">
        <v>18078</v>
      </c>
    </row>
    <row r="2184" spans="1:16" x14ac:dyDescent="0.25">
      <c r="A2184" t="s">
        <v>63</v>
      </c>
      <c r="B2184" s="167" t="s">
        <v>15964</v>
      </c>
      <c r="C2184" s="167" t="s">
        <v>18605</v>
      </c>
      <c r="D2184" t="s">
        <v>12073</v>
      </c>
      <c r="E2184" t="s">
        <v>12074</v>
      </c>
      <c r="F2184" t="s">
        <v>28223</v>
      </c>
      <c r="G2184" s="150">
        <v>0.63019999999999998</v>
      </c>
      <c r="H2184" s="150">
        <v>0</v>
      </c>
      <c r="I2184" s="149">
        <v>9.0832999999999995</v>
      </c>
      <c r="J2184" s="111">
        <v>39615</v>
      </c>
      <c r="K2184" s="111">
        <v>39615</v>
      </c>
      <c r="L2184" s="111">
        <v>40907</v>
      </c>
      <c r="M2184" s="111">
        <v>43829</v>
      </c>
      <c r="N2184" t="s">
        <v>11802</v>
      </c>
      <c r="O2184" t="s">
        <v>18606</v>
      </c>
      <c r="P2184" t="s">
        <v>18607</v>
      </c>
    </row>
    <row r="2185" spans="1:16" x14ac:dyDescent="0.25">
      <c r="A2185" t="s">
        <v>51</v>
      </c>
      <c r="B2185" s="167" t="s">
        <v>12708</v>
      </c>
      <c r="C2185" s="167" t="s">
        <v>18608</v>
      </c>
      <c r="D2185" t="s">
        <v>12073</v>
      </c>
      <c r="E2185" t="s">
        <v>12074</v>
      </c>
      <c r="F2185" t="s">
        <v>11800</v>
      </c>
      <c r="G2185" s="150">
        <v>0.28839999999999999</v>
      </c>
      <c r="H2185" s="150">
        <v>0</v>
      </c>
      <c r="I2185" s="149">
        <v>67.823077870000006</v>
      </c>
      <c r="J2185" s="111">
        <v>39848</v>
      </c>
      <c r="K2185" s="111">
        <v>39848</v>
      </c>
      <c r="L2185" s="111">
        <v>41090</v>
      </c>
      <c r="M2185" s="111">
        <v>43495</v>
      </c>
      <c r="N2185" t="s">
        <v>11802</v>
      </c>
      <c r="O2185" t="s">
        <v>18142</v>
      </c>
      <c r="P2185" t="s">
        <v>18609</v>
      </c>
    </row>
    <row r="2186" spans="1:16" ht="30" x14ac:dyDescent="0.25">
      <c r="A2186" t="s">
        <v>66</v>
      </c>
      <c r="B2186" s="167" t="s">
        <v>11860</v>
      </c>
      <c r="C2186" s="167" t="s">
        <v>18610</v>
      </c>
      <c r="D2186" t="s">
        <v>12073</v>
      </c>
      <c r="E2186" t="s">
        <v>12074</v>
      </c>
      <c r="F2186" t="s">
        <v>28228</v>
      </c>
      <c r="G2186" s="150">
        <v>0.53490000000000004</v>
      </c>
      <c r="H2186" s="150">
        <v>0</v>
      </c>
      <c r="I2186" s="149">
        <v>33.070951949420412</v>
      </c>
      <c r="J2186" s="111">
        <v>39629</v>
      </c>
      <c r="K2186" s="111">
        <v>39629</v>
      </c>
      <c r="L2186" s="111">
        <v>41090</v>
      </c>
      <c r="M2186" s="111">
        <v>43189</v>
      </c>
      <c r="N2186" t="s">
        <v>11802</v>
      </c>
      <c r="O2186" t="s">
        <v>18611</v>
      </c>
      <c r="P2186" t="s">
        <v>18612</v>
      </c>
    </row>
    <row r="2187" spans="1:16" ht="30" x14ac:dyDescent="0.25">
      <c r="A2187" t="s">
        <v>57</v>
      </c>
      <c r="B2187" s="167" t="s">
        <v>18614</v>
      </c>
      <c r="C2187" s="167" t="s">
        <v>18613</v>
      </c>
      <c r="D2187" t="s">
        <v>12073</v>
      </c>
      <c r="E2187" t="s">
        <v>12074</v>
      </c>
      <c r="F2187" t="s">
        <v>28223</v>
      </c>
      <c r="G2187" s="150">
        <v>0.87470000000000003</v>
      </c>
      <c r="H2187" s="150">
        <v>0</v>
      </c>
      <c r="I2187" s="149">
        <v>15.14240000391433</v>
      </c>
      <c r="J2187" s="111">
        <v>39647</v>
      </c>
      <c r="K2187" s="111">
        <v>39647</v>
      </c>
      <c r="L2187" s="111">
        <v>42735</v>
      </c>
      <c r="M2187" s="111">
        <v>43465</v>
      </c>
      <c r="N2187" t="s">
        <v>12111</v>
      </c>
      <c r="O2187" t="s">
        <v>18615</v>
      </c>
      <c r="P2187" t="s">
        <v>18616</v>
      </c>
    </row>
    <row r="2188" spans="1:16" x14ac:dyDescent="0.25">
      <c r="A2188" t="s">
        <v>57</v>
      </c>
      <c r="B2188" s="167" t="s">
        <v>18614</v>
      </c>
      <c r="C2188" s="167" t="s">
        <v>18617</v>
      </c>
      <c r="D2188" t="s">
        <v>12073</v>
      </c>
      <c r="E2188" t="s">
        <v>12074</v>
      </c>
      <c r="F2188" t="s">
        <v>28223</v>
      </c>
      <c r="G2188" s="150">
        <v>0.91720000000000002</v>
      </c>
      <c r="H2188" s="150">
        <v>0</v>
      </c>
      <c r="I2188" s="149">
        <v>6.0795399699999999</v>
      </c>
      <c r="J2188" s="111">
        <v>40585</v>
      </c>
      <c r="K2188" s="111">
        <v>40585</v>
      </c>
      <c r="L2188" s="111">
        <v>40908</v>
      </c>
      <c r="M2188" s="111">
        <v>43281</v>
      </c>
      <c r="N2188" t="s">
        <v>12111</v>
      </c>
      <c r="O2188" t="s">
        <v>18618</v>
      </c>
      <c r="P2188" t="s">
        <v>18619</v>
      </c>
    </row>
    <row r="2189" spans="1:16" x14ac:dyDescent="0.25">
      <c r="A2189" t="s">
        <v>45</v>
      </c>
      <c r="B2189" s="167" t="s">
        <v>13669</v>
      </c>
      <c r="C2189" s="167" t="s">
        <v>18620</v>
      </c>
      <c r="D2189" t="s">
        <v>12073</v>
      </c>
      <c r="E2189" t="s">
        <v>12074</v>
      </c>
      <c r="F2189" t="s">
        <v>28223</v>
      </c>
      <c r="G2189" s="150">
        <v>0.70829999999999993</v>
      </c>
      <c r="H2189" s="150">
        <v>0.78379999999999994</v>
      </c>
      <c r="I2189" s="149">
        <v>46.662483080000001</v>
      </c>
      <c r="J2189" s="111">
        <v>39633</v>
      </c>
      <c r="K2189" s="111">
        <v>39633</v>
      </c>
      <c r="L2189" s="111">
        <v>40907</v>
      </c>
      <c r="M2189" s="111">
        <v>43189</v>
      </c>
      <c r="N2189" t="s">
        <v>12111</v>
      </c>
      <c r="O2189" t="s">
        <v>18621</v>
      </c>
      <c r="P2189" t="s">
        <v>18622</v>
      </c>
    </row>
    <row r="2190" spans="1:16" x14ac:dyDescent="0.25">
      <c r="A2190" t="s">
        <v>52</v>
      </c>
      <c r="B2190" s="167" t="s">
        <v>13651</v>
      </c>
      <c r="C2190" s="167" t="s">
        <v>18623</v>
      </c>
      <c r="D2190" t="s">
        <v>12073</v>
      </c>
      <c r="E2190" t="s">
        <v>12074</v>
      </c>
      <c r="F2190" t="s">
        <v>28223</v>
      </c>
      <c r="G2190" s="150">
        <v>0.28989999999999999</v>
      </c>
      <c r="H2190" s="150">
        <v>0</v>
      </c>
      <c r="I2190" s="149">
        <v>33.537668317797483</v>
      </c>
      <c r="J2190" s="111">
        <v>39587</v>
      </c>
      <c r="K2190" s="111">
        <v>39587</v>
      </c>
      <c r="L2190" s="111">
        <v>40907</v>
      </c>
      <c r="M2190" s="111">
        <v>43465</v>
      </c>
      <c r="N2190" t="s">
        <v>12111</v>
      </c>
      <c r="O2190" t="s">
        <v>18624</v>
      </c>
      <c r="P2190" t="s">
        <v>18625</v>
      </c>
    </row>
    <row r="2191" spans="1:16" ht="30" x14ac:dyDescent="0.25">
      <c r="A2191" t="s">
        <v>49</v>
      </c>
      <c r="B2191" s="167" t="s">
        <v>14523</v>
      </c>
      <c r="C2191" s="167" t="s">
        <v>18626</v>
      </c>
      <c r="D2191" t="s">
        <v>12073</v>
      </c>
      <c r="E2191" t="s">
        <v>12074</v>
      </c>
      <c r="F2191" t="s">
        <v>28223</v>
      </c>
      <c r="G2191" s="150">
        <v>0.96</v>
      </c>
      <c r="H2191" s="150">
        <v>0</v>
      </c>
      <c r="I2191" s="149">
        <v>64.273430070000003</v>
      </c>
      <c r="J2191" s="111">
        <v>39685</v>
      </c>
      <c r="K2191" s="111">
        <v>39685</v>
      </c>
      <c r="L2191" s="111">
        <v>40785</v>
      </c>
      <c r="M2191" s="111">
        <v>43281</v>
      </c>
      <c r="N2191" t="s">
        <v>14524</v>
      </c>
      <c r="O2191" t="s">
        <v>18627</v>
      </c>
      <c r="P2191" t="s">
        <v>18628</v>
      </c>
    </row>
    <row r="2192" spans="1:16" x14ac:dyDescent="0.25">
      <c r="A2192" t="s">
        <v>49</v>
      </c>
      <c r="B2192" s="167" t="s">
        <v>14523</v>
      </c>
      <c r="C2192" s="167" t="s">
        <v>18629</v>
      </c>
      <c r="D2192" t="s">
        <v>12073</v>
      </c>
      <c r="E2192" t="s">
        <v>12074</v>
      </c>
      <c r="F2192" t="s">
        <v>28223</v>
      </c>
      <c r="G2192" s="150">
        <v>0.87309999999999999</v>
      </c>
      <c r="H2192" s="150">
        <v>0</v>
      </c>
      <c r="I2192" s="149">
        <v>52.283887470000003</v>
      </c>
      <c r="J2192" s="111">
        <v>39916</v>
      </c>
      <c r="K2192" s="111">
        <v>39916</v>
      </c>
      <c r="L2192" s="111">
        <v>40907</v>
      </c>
      <c r="M2192" s="111">
        <v>43281</v>
      </c>
      <c r="N2192" t="s">
        <v>14524</v>
      </c>
      <c r="O2192" t="s">
        <v>18630</v>
      </c>
      <c r="P2192" t="s">
        <v>18631</v>
      </c>
    </row>
    <row r="2193" spans="1:16" x14ac:dyDescent="0.25">
      <c r="A2193" t="s">
        <v>49</v>
      </c>
      <c r="B2193" s="167" t="s">
        <v>14523</v>
      </c>
      <c r="C2193" s="167" t="s">
        <v>18632</v>
      </c>
      <c r="D2193" t="s">
        <v>12073</v>
      </c>
      <c r="E2193" t="s">
        <v>12074</v>
      </c>
      <c r="F2193" t="s">
        <v>28223</v>
      </c>
      <c r="G2193" s="150">
        <v>0.96799999999999997</v>
      </c>
      <c r="H2193" s="150">
        <v>0</v>
      </c>
      <c r="I2193" s="149">
        <v>9.9564453099999994</v>
      </c>
      <c r="J2193" s="111">
        <v>39881</v>
      </c>
      <c r="K2193" s="111">
        <v>39881</v>
      </c>
      <c r="L2193" s="111">
        <v>40816</v>
      </c>
      <c r="M2193" s="111">
        <v>43281</v>
      </c>
      <c r="N2193" t="s">
        <v>14524</v>
      </c>
      <c r="O2193" t="s">
        <v>14597</v>
      </c>
      <c r="P2193" t="s">
        <v>18633</v>
      </c>
    </row>
    <row r="2194" spans="1:16" x14ac:dyDescent="0.25">
      <c r="A2194" t="s">
        <v>49</v>
      </c>
      <c r="B2194" s="167" t="s">
        <v>14523</v>
      </c>
      <c r="C2194" s="167" t="s">
        <v>18634</v>
      </c>
      <c r="D2194" t="s">
        <v>12073</v>
      </c>
      <c r="E2194" t="s">
        <v>12074</v>
      </c>
      <c r="F2194" t="s">
        <v>28223</v>
      </c>
      <c r="G2194" s="150">
        <v>0.60499999999999998</v>
      </c>
      <c r="H2194" s="150">
        <v>0</v>
      </c>
      <c r="I2194" s="149">
        <v>31.12969777</v>
      </c>
      <c r="J2194" s="111">
        <v>39881</v>
      </c>
      <c r="K2194" s="111">
        <v>39881</v>
      </c>
      <c r="L2194" s="111">
        <v>41090</v>
      </c>
      <c r="M2194" s="111">
        <v>43281</v>
      </c>
      <c r="N2194" t="s">
        <v>14524</v>
      </c>
      <c r="O2194" t="s">
        <v>14525</v>
      </c>
      <c r="P2194" t="s">
        <v>18633</v>
      </c>
    </row>
    <row r="2195" spans="1:16" ht="30" x14ac:dyDescent="0.25">
      <c r="A2195" t="s">
        <v>48</v>
      </c>
      <c r="B2195" s="167" t="s">
        <v>12134</v>
      </c>
      <c r="C2195" s="167" t="s">
        <v>18635</v>
      </c>
      <c r="D2195" t="s">
        <v>12073</v>
      </c>
      <c r="E2195" t="s">
        <v>12074</v>
      </c>
      <c r="F2195" t="s">
        <v>28223</v>
      </c>
      <c r="G2195" s="150">
        <v>0.51859999999999995</v>
      </c>
      <c r="H2195" s="150">
        <v>0</v>
      </c>
      <c r="I2195" s="149">
        <v>22.102847430000001</v>
      </c>
      <c r="J2195" s="111">
        <v>40183</v>
      </c>
      <c r="K2195" s="111">
        <v>40183</v>
      </c>
      <c r="L2195" s="111">
        <v>41090</v>
      </c>
      <c r="M2195" s="111">
        <v>43130</v>
      </c>
      <c r="N2195" t="s">
        <v>18259</v>
      </c>
      <c r="O2195" t="s">
        <v>16243</v>
      </c>
      <c r="P2195" t="s">
        <v>18636</v>
      </c>
    </row>
    <row r="2196" spans="1:16" ht="30" x14ac:dyDescent="0.25">
      <c r="A2196" t="s">
        <v>48</v>
      </c>
      <c r="B2196" s="167" t="s">
        <v>12134</v>
      </c>
      <c r="C2196" s="167" t="s">
        <v>18637</v>
      </c>
      <c r="D2196" t="s">
        <v>12073</v>
      </c>
      <c r="E2196" t="s">
        <v>12074</v>
      </c>
      <c r="F2196" t="s">
        <v>28223</v>
      </c>
      <c r="G2196" s="150">
        <v>0.64769999999999994</v>
      </c>
      <c r="H2196" s="150">
        <v>0</v>
      </c>
      <c r="I2196" s="149">
        <v>24.11796854</v>
      </c>
      <c r="J2196" s="111">
        <v>40084</v>
      </c>
      <c r="K2196" s="111">
        <v>40084</v>
      </c>
      <c r="L2196" s="111">
        <v>41608</v>
      </c>
      <c r="M2196" s="111">
        <v>43342</v>
      </c>
      <c r="N2196" t="s">
        <v>18259</v>
      </c>
      <c r="O2196" t="s">
        <v>16243</v>
      </c>
      <c r="P2196" t="s">
        <v>18638</v>
      </c>
    </row>
    <row r="2197" spans="1:16" ht="30" x14ac:dyDescent="0.25">
      <c r="A2197" t="s">
        <v>47</v>
      </c>
      <c r="B2197" s="167" t="s">
        <v>14937</v>
      </c>
      <c r="C2197" s="167" t="s">
        <v>18639</v>
      </c>
      <c r="D2197" t="s">
        <v>12073</v>
      </c>
      <c r="E2197" t="s">
        <v>12074</v>
      </c>
      <c r="F2197" t="s">
        <v>28223</v>
      </c>
      <c r="G2197" s="150">
        <v>0.6986</v>
      </c>
      <c r="H2197" s="150">
        <v>0</v>
      </c>
      <c r="I2197" s="149">
        <v>159.50227194000001</v>
      </c>
      <c r="J2197" s="111">
        <v>39624</v>
      </c>
      <c r="K2197" s="111">
        <v>39624</v>
      </c>
      <c r="L2197" s="111">
        <v>41304</v>
      </c>
      <c r="M2197" s="111">
        <v>43281</v>
      </c>
      <c r="N2197" t="s">
        <v>15695</v>
      </c>
      <c r="O2197" t="s">
        <v>18640</v>
      </c>
      <c r="P2197" t="s">
        <v>18641</v>
      </c>
    </row>
    <row r="2198" spans="1:16" x14ac:dyDescent="0.25">
      <c r="A2198" t="s">
        <v>47</v>
      </c>
      <c r="B2198" s="167" t="s">
        <v>14948</v>
      </c>
      <c r="C2198" s="167" t="s">
        <v>18642</v>
      </c>
      <c r="D2198" t="s">
        <v>12073</v>
      </c>
      <c r="E2198" t="s">
        <v>12074</v>
      </c>
      <c r="F2198" t="s">
        <v>1954</v>
      </c>
      <c r="G2198" s="150">
        <v>0.1449</v>
      </c>
      <c r="H2198" s="150">
        <v>0</v>
      </c>
      <c r="I2198" s="149">
        <v>14.786570210000001</v>
      </c>
      <c r="J2198" s="111">
        <v>39603</v>
      </c>
      <c r="K2198" s="111">
        <v>39603</v>
      </c>
      <c r="L2198" s="111">
        <v>41273</v>
      </c>
      <c r="M2198" s="111">
        <v>43496</v>
      </c>
      <c r="N2198" t="s">
        <v>15695</v>
      </c>
      <c r="O2198" t="s">
        <v>18643</v>
      </c>
      <c r="P2198" t="s">
        <v>18644</v>
      </c>
    </row>
    <row r="2199" spans="1:16" x14ac:dyDescent="0.25">
      <c r="A2199" t="s">
        <v>314</v>
      </c>
      <c r="B2199" s="167" t="s">
        <v>15900</v>
      </c>
      <c r="C2199" s="167" t="s">
        <v>18645</v>
      </c>
      <c r="D2199" t="s">
        <v>12073</v>
      </c>
      <c r="E2199" t="s">
        <v>12074</v>
      </c>
      <c r="F2199" t="s">
        <v>28223</v>
      </c>
      <c r="G2199" s="150">
        <v>0.91110000000000002</v>
      </c>
      <c r="H2199" s="150">
        <v>0</v>
      </c>
      <c r="I2199" s="149">
        <v>36.130562917684529</v>
      </c>
      <c r="J2199" s="111">
        <v>39505</v>
      </c>
      <c r="K2199" s="111">
        <v>39505</v>
      </c>
      <c r="L2199" s="111">
        <v>40816</v>
      </c>
      <c r="M2199" s="111">
        <v>43465</v>
      </c>
      <c r="N2199" t="s">
        <v>11802</v>
      </c>
      <c r="O2199" t="s">
        <v>18646</v>
      </c>
      <c r="P2199" t="s">
        <v>18647</v>
      </c>
    </row>
    <row r="2200" spans="1:16" x14ac:dyDescent="0.25">
      <c r="A2200" t="s">
        <v>314</v>
      </c>
      <c r="B2200" s="167" t="s">
        <v>15900</v>
      </c>
      <c r="C2200" s="167" t="s">
        <v>18648</v>
      </c>
      <c r="D2200" t="s">
        <v>12073</v>
      </c>
      <c r="E2200" t="s">
        <v>12074</v>
      </c>
      <c r="F2200" t="s">
        <v>28223</v>
      </c>
      <c r="G2200" s="150">
        <v>0.87459999999999993</v>
      </c>
      <c r="H2200" s="150">
        <v>0</v>
      </c>
      <c r="I2200" s="149">
        <v>19.002430430034561</v>
      </c>
      <c r="J2200" s="111">
        <v>39500</v>
      </c>
      <c r="K2200" s="111">
        <v>39500</v>
      </c>
      <c r="L2200" s="111">
        <v>40816</v>
      </c>
      <c r="M2200" s="111">
        <v>43190</v>
      </c>
      <c r="N2200" t="s">
        <v>11802</v>
      </c>
      <c r="O2200" t="s">
        <v>18649</v>
      </c>
      <c r="P2200" t="s">
        <v>18650</v>
      </c>
    </row>
    <row r="2201" spans="1:16" x14ac:dyDescent="0.25">
      <c r="A2201" t="s">
        <v>69</v>
      </c>
      <c r="B2201" s="167" t="s">
        <v>14666</v>
      </c>
      <c r="C2201" s="167" t="s">
        <v>18651</v>
      </c>
      <c r="D2201" t="s">
        <v>12073</v>
      </c>
      <c r="E2201" t="s">
        <v>12074</v>
      </c>
      <c r="F2201" t="s">
        <v>28223</v>
      </c>
      <c r="G2201" s="150">
        <v>0.37659999999999999</v>
      </c>
      <c r="H2201" s="150">
        <v>0</v>
      </c>
      <c r="I2201" s="149">
        <v>15.182888096528179</v>
      </c>
      <c r="J2201" s="111">
        <v>39577</v>
      </c>
      <c r="K2201" s="111">
        <v>39577</v>
      </c>
      <c r="L2201" s="111">
        <v>41274</v>
      </c>
      <c r="M2201" s="111">
        <v>43361</v>
      </c>
      <c r="N2201" t="s">
        <v>11802</v>
      </c>
      <c r="O2201" t="s">
        <v>18652</v>
      </c>
      <c r="P2201" t="s">
        <v>18653</v>
      </c>
    </row>
    <row r="2202" spans="1:16" x14ac:dyDescent="0.25">
      <c r="A2202" t="s">
        <v>637</v>
      </c>
      <c r="B2202" s="167" t="s">
        <v>17131</v>
      </c>
      <c r="C2202" s="167" t="s">
        <v>18654</v>
      </c>
      <c r="D2202" t="s">
        <v>12073</v>
      </c>
      <c r="E2202" t="s">
        <v>12074</v>
      </c>
      <c r="F2202" t="s">
        <v>28223</v>
      </c>
      <c r="G2202" s="150">
        <v>0.31090000000000001</v>
      </c>
      <c r="H2202" s="150">
        <v>0</v>
      </c>
      <c r="I2202" s="149">
        <v>22.80120779462322</v>
      </c>
      <c r="J2202" s="111">
        <v>39618</v>
      </c>
      <c r="K2202" s="111">
        <v>39618</v>
      </c>
      <c r="L2202" s="111">
        <v>41182</v>
      </c>
      <c r="M2202" s="111">
        <v>43373</v>
      </c>
      <c r="N2202" t="s">
        <v>11802</v>
      </c>
      <c r="O2202" t="s">
        <v>18655</v>
      </c>
      <c r="P2202" t="s">
        <v>18656</v>
      </c>
    </row>
    <row r="2203" spans="1:16" x14ac:dyDescent="0.25">
      <c r="A2203" t="s">
        <v>637</v>
      </c>
      <c r="B2203" s="167" t="s">
        <v>17131</v>
      </c>
      <c r="C2203" s="167" t="s">
        <v>18657</v>
      </c>
      <c r="D2203" t="s">
        <v>12073</v>
      </c>
      <c r="E2203" t="s">
        <v>12074</v>
      </c>
      <c r="F2203" t="s">
        <v>28223</v>
      </c>
      <c r="G2203" s="150">
        <v>0.17</v>
      </c>
      <c r="H2203" s="150">
        <v>0</v>
      </c>
      <c r="I2203" s="149">
        <v>25.002078260000001</v>
      </c>
      <c r="J2203" s="111">
        <v>40924</v>
      </c>
      <c r="K2203" s="111">
        <v>40924</v>
      </c>
      <c r="L2203" s="111">
        <v>41274</v>
      </c>
      <c r="M2203" s="111">
        <v>43373</v>
      </c>
      <c r="N2203" t="s">
        <v>11802</v>
      </c>
      <c r="O2203" t="s">
        <v>18658</v>
      </c>
      <c r="P2203" t="s">
        <v>18659</v>
      </c>
    </row>
    <row r="2204" spans="1:16" x14ac:dyDescent="0.25">
      <c r="A2204" t="s">
        <v>57</v>
      </c>
      <c r="B2204" s="167" t="s">
        <v>14562</v>
      </c>
      <c r="C2204" s="167" t="s">
        <v>18660</v>
      </c>
      <c r="D2204" t="s">
        <v>12073</v>
      </c>
      <c r="E2204" t="s">
        <v>12074</v>
      </c>
      <c r="F2204" t="s">
        <v>28223</v>
      </c>
      <c r="G2204" s="150">
        <v>0.75849999999999995</v>
      </c>
      <c r="H2204" s="150">
        <v>0</v>
      </c>
      <c r="I2204" s="149">
        <v>81.0298195454709</v>
      </c>
      <c r="J2204" s="111">
        <v>39601</v>
      </c>
      <c r="K2204" s="111">
        <v>39601</v>
      </c>
      <c r="L2204" s="111">
        <v>40893</v>
      </c>
      <c r="M2204" s="111">
        <v>43312</v>
      </c>
      <c r="N2204" t="s">
        <v>12111</v>
      </c>
      <c r="O2204" t="s">
        <v>18661</v>
      </c>
      <c r="P2204" t="s">
        <v>18662</v>
      </c>
    </row>
    <row r="2205" spans="1:16" x14ac:dyDescent="0.25">
      <c r="A2205" t="s">
        <v>60</v>
      </c>
      <c r="B2205" s="167" t="s">
        <v>12275</v>
      </c>
      <c r="C2205" s="167" t="s">
        <v>18663</v>
      </c>
      <c r="D2205" t="s">
        <v>12073</v>
      </c>
      <c r="E2205" t="s">
        <v>12074</v>
      </c>
      <c r="F2205" t="s">
        <v>11800</v>
      </c>
      <c r="G2205" s="150">
        <v>0.84739999999999993</v>
      </c>
      <c r="H2205" s="150">
        <v>0</v>
      </c>
      <c r="I2205" s="149">
        <v>19.59239970289169</v>
      </c>
      <c r="J2205" s="111">
        <v>39545</v>
      </c>
      <c r="K2205" s="111">
        <v>39545</v>
      </c>
      <c r="L2205" s="111">
        <v>40908</v>
      </c>
      <c r="M2205" s="111">
        <v>43189</v>
      </c>
      <c r="N2205" t="s">
        <v>12111</v>
      </c>
      <c r="O2205" t="s">
        <v>18664</v>
      </c>
      <c r="P2205" t="s">
        <v>18665</v>
      </c>
    </row>
    <row r="2206" spans="1:16" x14ac:dyDescent="0.25">
      <c r="A2206" t="s">
        <v>60</v>
      </c>
      <c r="B2206" s="167" t="s">
        <v>12275</v>
      </c>
      <c r="C2206" s="167" t="s">
        <v>18666</v>
      </c>
      <c r="D2206" t="s">
        <v>12073</v>
      </c>
      <c r="E2206" t="s">
        <v>12074</v>
      </c>
      <c r="F2206" t="s">
        <v>28223</v>
      </c>
      <c r="G2206" s="150">
        <v>0.71069999999999989</v>
      </c>
      <c r="H2206" s="150">
        <v>0</v>
      </c>
      <c r="I2206" s="149">
        <v>32.472547665515343</v>
      </c>
      <c r="J2206" s="111">
        <v>39545</v>
      </c>
      <c r="K2206" s="111">
        <v>39545</v>
      </c>
      <c r="L2206" s="111">
        <v>41274</v>
      </c>
      <c r="M2206" s="111">
        <v>43464</v>
      </c>
      <c r="N2206" t="s">
        <v>12111</v>
      </c>
      <c r="O2206" t="s">
        <v>18667</v>
      </c>
      <c r="P2206" t="s">
        <v>18668</v>
      </c>
    </row>
    <row r="2207" spans="1:16" x14ac:dyDescent="0.25">
      <c r="A2207" t="s">
        <v>53</v>
      </c>
      <c r="B2207" s="167" t="s">
        <v>16292</v>
      </c>
      <c r="C2207" s="167" t="s">
        <v>18669</v>
      </c>
      <c r="D2207" t="s">
        <v>12073</v>
      </c>
      <c r="E2207" t="s">
        <v>12074</v>
      </c>
      <c r="F2207" t="s">
        <v>28223</v>
      </c>
      <c r="G2207" s="150">
        <v>0.87190000000000001</v>
      </c>
      <c r="H2207" s="150">
        <v>0</v>
      </c>
      <c r="I2207" s="149">
        <v>19.17999999609183</v>
      </c>
      <c r="J2207" s="111">
        <v>39555</v>
      </c>
      <c r="K2207" s="111">
        <v>39555</v>
      </c>
      <c r="L2207" s="111">
        <v>40907</v>
      </c>
      <c r="M2207" s="111">
        <v>43404</v>
      </c>
      <c r="N2207" t="s">
        <v>12111</v>
      </c>
      <c r="O2207" t="s">
        <v>18670</v>
      </c>
      <c r="P2207" t="s">
        <v>18671</v>
      </c>
    </row>
    <row r="2208" spans="1:16" ht="30" x14ac:dyDescent="0.25">
      <c r="A2208" t="s">
        <v>58</v>
      </c>
      <c r="B2208" s="167" t="s">
        <v>14880</v>
      </c>
      <c r="C2208" s="167" t="s">
        <v>18672</v>
      </c>
      <c r="D2208" t="s">
        <v>12073</v>
      </c>
      <c r="E2208" t="s">
        <v>12074</v>
      </c>
      <c r="F2208" t="s">
        <v>28223</v>
      </c>
      <c r="G2208" s="150">
        <v>0.82189999999999996</v>
      </c>
      <c r="H2208" s="150">
        <v>0</v>
      </c>
      <c r="I2208" s="149">
        <v>17.480750182675319</v>
      </c>
      <c r="J2208" s="111">
        <v>39617</v>
      </c>
      <c r="K2208" s="111">
        <v>39617</v>
      </c>
      <c r="L2208" s="111">
        <v>41090</v>
      </c>
      <c r="M2208" s="111">
        <v>43464</v>
      </c>
      <c r="N2208" t="s">
        <v>11802</v>
      </c>
      <c r="O2208" t="s">
        <v>18673</v>
      </c>
      <c r="P2208" t="s">
        <v>18674</v>
      </c>
    </row>
    <row r="2209" spans="1:16" ht="30" x14ac:dyDescent="0.25">
      <c r="A2209" t="s">
        <v>58</v>
      </c>
      <c r="B2209" s="167" t="s">
        <v>12020</v>
      </c>
      <c r="C2209" s="167" t="s">
        <v>18675</v>
      </c>
      <c r="D2209" t="s">
        <v>12073</v>
      </c>
      <c r="E2209" t="s">
        <v>12074</v>
      </c>
      <c r="F2209" t="s">
        <v>28223</v>
      </c>
      <c r="G2209" s="150">
        <v>0.8456999999999999</v>
      </c>
      <c r="H2209" s="150">
        <v>0</v>
      </c>
      <c r="I2209" s="149">
        <v>18.483825922468881</v>
      </c>
      <c r="J2209" s="111">
        <v>39774</v>
      </c>
      <c r="K2209" s="111">
        <v>39774</v>
      </c>
      <c r="L2209" s="111">
        <v>40907</v>
      </c>
      <c r="M2209" s="111">
        <v>43464</v>
      </c>
      <c r="N2209" t="s">
        <v>11802</v>
      </c>
      <c r="O2209" t="s">
        <v>18676</v>
      </c>
      <c r="P2209" t="s">
        <v>18677</v>
      </c>
    </row>
    <row r="2210" spans="1:16" ht="30" x14ac:dyDescent="0.25">
      <c r="A2210" t="s">
        <v>47</v>
      </c>
      <c r="B2210" s="167" t="s">
        <v>12326</v>
      </c>
      <c r="C2210" s="167" t="s">
        <v>18678</v>
      </c>
      <c r="D2210" t="s">
        <v>12073</v>
      </c>
      <c r="E2210" t="s">
        <v>12074</v>
      </c>
      <c r="F2210" t="s">
        <v>11800</v>
      </c>
      <c r="G2210" s="150">
        <v>0.98140000000000005</v>
      </c>
      <c r="H2210" s="150">
        <v>0.99959999999999993</v>
      </c>
      <c r="I2210" s="149">
        <v>34.395200000000003</v>
      </c>
      <c r="J2210" s="111">
        <v>39624</v>
      </c>
      <c r="K2210" s="111">
        <v>39624</v>
      </c>
      <c r="L2210" s="111">
        <v>40907</v>
      </c>
      <c r="M2210" s="111">
        <v>43164</v>
      </c>
      <c r="N2210" t="s">
        <v>12111</v>
      </c>
      <c r="O2210" t="s">
        <v>18679</v>
      </c>
      <c r="P2210" t="s">
        <v>18680</v>
      </c>
    </row>
    <row r="2211" spans="1:16" ht="30" x14ac:dyDescent="0.25">
      <c r="A2211" t="s">
        <v>48</v>
      </c>
      <c r="B2211" s="167" t="s">
        <v>12134</v>
      </c>
      <c r="C2211" s="167" t="s">
        <v>18681</v>
      </c>
      <c r="D2211" t="s">
        <v>12073</v>
      </c>
      <c r="E2211" t="s">
        <v>12074</v>
      </c>
      <c r="F2211" t="s">
        <v>28223</v>
      </c>
      <c r="G2211" s="150">
        <v>0.37810000000000005</v>
      </c>
      <c r="H2211" s="150">
        <v>0</v>
      </c>
      <c r="I2211" s="149">
        <v>13.2132914687609</v>
      </c>
      <c r="J2211" s="111">
        <v>40183</v>
      </c>
      <c r="K2211" s="111">
        <v>40183</v>
      </c>
      <c r="L2211" s="111">
        <v>41273</v>
      </c>
      <c r="M2211" s="111">
        <v>43464</v>
      </c>
      <c r="N2211" t="s">
        <v>11802</v>
      </c>
      <c r="O2211" t="s">
        <v>18682</v>
      </c>
      <c r="P2211" t="s">
        <v>18683</v>
      </c>
    </row>
    <row r="2212" spans="1:16" ht="30" x14ac:dyDescent="0.25">
      <c r="A2212" t="s">
        <v>66</v>
      </c>
      <c r="B2212" s="167" t="s">
        <v>18685</v>
      </c>
      <c r="C2212" s="167" t="s">
        <v>18684</v>
      </c>
      <c r="D2212" t="s">
        <v>12073</v>
      </c>
      <c r="E2212" t="s">
        <v>12074</v>
      </c>
      <c r="F2212" t="s">
        <v>28223</v>
      </c>
      <c r="G2212" s="150">
        <v>0.29719999999999996</v>
      </c>
      <c r="H2212" s="150">
        <v>0</v>
      </c>
      <c r="I2212" s="149">
        <v>9.9844161566619292</v>
      </c>
      <c r="J2212" s="111">
        <v>40920</v>
      </c>
      <c r="K2212" s="111">
        <v>40920</v>
      </c>
      <c r="L2212" s="111">
        <v>41273</v>
      </c>
      <c r="M2212" s="111">
        <v>43464</v>
      </c>
      <c r="N2212" t="s">
        <v>11802</v>
      </c>
      <c r="O2212" t="s">
        <v>18686</v>
      </c>
      <c r="P2212" t="s">
        <v>18687</v>
      </c>
    </row>
    <row r="2213" spans="1:16" ht="30" x14ac:dyDescent="0.25">
      <c r="A2213" t="s">
        <v>65</v>
      </c>
      <c r="B2213" s="167" t="s">
        <v>17655</v>
      </c>
      <c r="C2213" s="167" t="s">
        <v>18688</v>
      </c>
      <c r="D2213" t="s">
        <v>12073</v>
      </c>
      <c r="E2213" t="s">
        <v>12074</v>
      </c>
      <c r="F2213" t="s">
        <v>28223</v>
      </c>
      <c r="G2213" s="150">
        <v>0.54749999999999999</v>
      </c>
      <c r="H2213" s="150">
        <v>0</v>
      </c>
      <c r="I2213" s="149">
        <v>8.0248210180487902</v>
      </c>
      <c r="J2213" s="111">
        <v>40037</v>
      </c>
      <c r="K2213" s="111">
        <v>40037</v>
      </c>
      <c r="L2213" s="111">
        <v>40998</v>
      </c>
      <c r="M2213" s="111">
        <v>43189</v>
      </c>
      <c r="N2213" t="s">
        <v>11802</v>
      </c>
      <c r="O2213" t="s">
        <v>17656</v>
      </c>
      <c r="P2213" t="s">
        <v>18689</v>
      </c>
    </row>
    <row r="2214" spans="1:16" ht="30" x14ac:dyDescent="0.25">
      <c r="A2214" t="s">
        <v>65</v>
      </c>
      <c r="B2214" s="167" t="s">
        <v>16599</v>
      </c>
      <c r="C2214" s="167" t="s">
        <v>18690</v>
      </c>
      <c r="D2214" t="s">
        <v>12073</v>
      </c>
      <c r="E2214" t="s">
        <v>12074</v>
      </c>
      <c r="F2214" t="s">
        <v>28224</v>
      </c>
      <c r="G2214" s="150">
        <v>0.89419999999999999</v>
      </c>
      <c r="H2214" s="150">
        <v>0</v>
      </c>
      <c r="I2214" s="149">
        <v>7.1075902101145774</v>
      </c>
      <c r="J2214" s="111">
        <v>39904</v>
      </c>
      <c r="K2214" s="111">
        <v>39904</v>
      </c>
      <c r="L2214" s="111">
        <v>40816</v>
      </c>
      <c r="M2214" s="111">
        <v>43281</v>
      </c>
      <c r="N2214" t="s">
        <v>11802</v>
      </c>
      <c r="O2214" t="s">
        <v>18691</v>
      </c>
      <c r="P2214" t="s">
        <v>18692</v>
      </c>
    </row>
    <row r="2215" spans="1:16" ht="30" x14ac:dyDescent="0.25">
      <c r="A2215" t="s">
        <v>56</v>
      </c>
      <c r="B2215" s="167" t="s">
        <v>16922</v>
      </c>
      <c r="C2215" s="167" t="s">
        <v>18693</v>
      </c>
      <c r="D2215" t="s">
        <v>12073</v>
      </c>
      <c r="E2215" t="s">
        <v>12074</v>
      </c>
      <c r="F2215" t="s">
        <v>28223</v>
      </c>
      <c r="G2215" s="150">
        <v>0.39729999999999999</v>
      </c>
      <c r="H2215" s="150">
        <v>0</v>
      </c>
      <c r="I2215" s="149">
        <v>6.9824515545936841</v>
      </c>
      <c r="J2215" s="111">
        <v>40269</v>
      </c>
      <c r="K2215" s="111">
        <v>40269</v>
      </c>
      <c r="L2215" s="111">
        <v>41029</v>
      </c>
      <c r="M2215" s="111">
        <v>43281</v>
      </c>
      <c r="N2215" t="s">
        <v>11802</v>
      </c>
      <c r="O2215" t="s">
        <v>18694</v>
      </c>
      <c r="P2215" t="s">
        <v>18695</v>
      </c>
    </row>
    <row r="2216" spans="1:16" x14ac:dyDescent="0.25">
      <c r="A2216" t="s">
        <v>52</v>
      </c>
      <c r="B2216" s="167" t="s">
        <v>18696</v>
      </c>
      <c r="C2216" s="167" t="s">
        <v>12072</v>
      </c>
      <c r="D2216" t="s">
        <v>12073</v>
      </c>
      <c r="E2216" t="s">
        <v>12074</v>
      </c>
      <c r="F2216" t="s">
        <v>1954</v>
      </c>
      <c r="G2216" s="150">
        <v>0.75349999999999995</v>
      </c>
      <c r="H2216" s="150">
        <v>0</v>
      </c>
      <c r="I2216" s="149">
        <v>4.0466151799999999</v>
      </c>
      <c r="J2216" s="111">
        <v>39616</v>
      </c>
      <c r="K2216" s="111">
        <v>39616</v>
      </c>
      <c r="L2216" s="111">
        <v>40765</v>
      </c>
      <c r="M2216" s="111">
        <v>43465</v>
      </c>
      <c r="N2216" t="s">
        <v>12111</v>
      </c>
      <c r="O2216" t="s">
        <v>18697</v>
      </c>
      <c r="P2216" t="s">
        <v>18698</v>
      </c>
    </row>
    <row r="2217" spans="1:16" ht="30" x14ac:dyDescent="0.25">
      <c r="A2217" t="s">
        <v>48</v>
      </c>
      <c r="B2217" s="167" t="s">
        <v>13028</v>
      </c>
      <c r="C2217" s="167" t="s">
        <v>18699</v>
      </c>
      <c r="D2217" t="s">
        <v>12073</v>
      </c>
      <c r="E2217" t="s">
        <v>12074</v>
      </c>
      <c r="F2217" t="s">
        <v>11800</v>
      </c>
      <c r="G2217" s="150">
        <v>0.85329999999999995</v>
      </c>
      <c r="H2217" s="150">
        <v>0</v>
      </c>
      <c r="I2217" s="149">
        <v>4.9947403069223997</v>
      </c>
      <c r="J2217" s="111">
        <v>39849</v>
      </c>
      <c r="K2217" s="111">
        <v>39849</v>
      </c>
      <c r="L2217" s="111">
        <v>40847</v>
      </c>
      <c r="M2217" s="111">
        <v>43281</v>
      </c>
      <c r="N2217" t="s">
        <v>12111</v>
      </c>
      <c r="O2217" t="s">
        <v>18700</v>
      </c>
      <c r="P2217" t="s">
        <v>18701</v>
      </c>
    </row>
    <row r="2218" spans="1:16" ht="30" x14ac:dyDescent="0.25">
      <c r="A2218" t="s">
        <v>67</v>
      </c>
      <c r="B2218" s="167" t="s">
        <v>18703</v>
      </c>
      <c r="C2218" s="167" t="s">
        <v>18702</v>
      </c>
      <c r="D2218" t="s">
        <v>12073</v>
      </c>
      <c r="E2218" t="s">
        <v>12074</v>
      </c>
      <c r="F2218" t="s">
        <v>28223</v>
      </c>
      <c r="G2218" s="150">
        <v>0.15670000000000001</v>
      </c>
      <c r="H2218" s="150">
        <v>0</v>
      </c>
      <c r="I2218" s="149">
        <v>1.1185577200000001</v>
      </c>
      <c r="J2218" s="111">
        <v>40360</v>
      </c>
      <c r="K2218" s="111">
        <v>40360</v>
      </c>
      <c r="L2218" s="111">
        <v>40816</v>
      </c>
      <c r="M2218" s="111">
        <v>43465</v>
      </c>
      <c r="N2218" t="s">
        <v>12111</v>
      </c>
      <c r="O2218" t="s">
        <v>18704</v>
      </c>
      <c r="P2218" t="s">
        <v>18705</v>
      </c>
    </row>
    <row r="2219" spans="1:16" ht="30" x14ac:dyDescent="0.25">
      <c r="A2219" t="s">
        <v>56</v>
      </c>
      <c r="B2219" s="167" t="s">
        <v>14400</v>
      </c>
      <c r="C2219" s="167" t="s">
        <v>18706</v>
      </c>
      <c r="D2219" t="s">
        <v>12073</v>
      </c>
      <c r="E2219" t="s">
        <v>12074</v>
      </c>
      <c r="F2219" t="s">
        <v>28223</v>
      </c>
      <c r="G2219" s="150">
        <v>0.4415</v>
      </c>
      <c r="H2219" s="150">
        <v>0</v>
      </c>
      <c r="I2219" s="149">
        <v>4.7858994312906704</v>
      </c>
      <c r="J2219" s="111">
        <v>40301</v>
      </c>
      <c r="K2219" s="111">
        <v>40301</v>
      </c>
      <c r="L2219" s="111">
        <v>40907</v>
      </c>
      <c r="M2219" s="111">
        <v>43281</v>
      </c>
      <c r="N2219" t="s">
        <v>11802</v>
      </c>
      <c r="O2219" t="s">
        <v>18707</v>
      </c>
      <c r="P2219" t="s">
        <v>18708</v>
      </c>
    </row>
    <row r="2220" spans="1:16" ht="30" x14ac:dyDescent="0.25">
      <c r="A2220" t="s">
        <v>52</v>
      </c>
      <c r="B2220" s="167" t="s">
        <v>18696</v>
      </c>
      <c r="C2220" s="167" t="s">
        <v>18709</v>
      </c>
      <c r="D2220" t="s">
        <v>12073</v>
      </c>
      <c r="E2220" t="s">
        <v>12074</v>
      </c>
      <c r="F2220" t="s">
        <v>11800</v>
      </c>
      <c r="G2220" s="150">
        <v>0.95590000000000008</v>
      </c>
      <c r="H2220" s="150">
        <v>0</v>
      </c>
      <c r="I2220" s="149">
        <v>5.1318294099999999</v>
      </c>
      <c r="J2220" s="111">
        <v>39616</v>
      </c>
      <c r="K2220" s="111">
        <v>39616</v>
      </c>
      <c r="L2220" s="111">
        <v>40765</v>
      </c>
      <c r="M2220" s="111">
        <v>43159</v>
      </c>
      <c r="N2220" t="s">
        <v>12111</v>
      </c>
      <c r="O2220" t="s">
        <v>18710</v>
      </c>
      <c r="P2220" t="s">
        <v>18711</v>
      </c>
    </row>
    <row r="2221" spans="1:16" ht="30" x14ac:dyDescent="0.25">
      <c r="A2221" t="s">
        <v>61</v>
      </c>
      <c r="B2221" s="167" t="s">
        <v>18380</v>
      </c>
      <c r="C2221" s="167" t="s">
        <v>18712</v>
      </c>
      <c r="D2221" t="s">
        <v>12073</v>
      </c>
      <c r="E2221" t="s">
        <v>12074</v>
      </c>
      <c r="F2221" t="s">
        <v>28223</v>
      </c>
      <c r="G2221" s="150">
        <v>0.75790000000000002</v>
      </c>
      <c r="H2221" s="150">
        <v>0</v>
      </c>
      <c r="I2221" s="149">
        <v>24.535416005001469</v>
      </c>
      <c r="J2221" s="111">
        <v>39688</v>
      </c>
      <c r="K2221" s="111">
        <v>39688</v>
      </c>
      <c r="L2221" s="111">
        <v>41090</v>
      </c>
      <c r="M2221" s="111">
        <v>43464</v>
      </c>
      <c r="N2221" t="s">
        <v>11802</v>
      </c>
      <c r="O2221" t="s">
        <v>18713</v>
      </c>
      <c r="P2221" t="s">
        <v>18714</v>
      </c>
    </row>
    <row r="2222" spans="1:16" x14ac:dyDescent="0.25">
      <c r="A2222" t="s">
        <v>61</v>
      </c>
      <c r="B2222" s="167" t="s">
        <v>18380</v>
      </c>
      <c r="C2222" s="167" t="s">
        <v>18715</v>
      </c>
      <c r="D2222" t="s">
        <v>12073</v>
      </c>
      <c r="E2222" t="s">
        <v>12074</v>
      </c>
      <c r="F2222" t="s">
        <v>28223</v>
      </c>
      <c r="G2222" s="150">
        <v>0.55020000000000002</v>
      </c>
      <c r="H2222" s="150">
        <v>0</v>
      </c>
      <c r="I2222" s="149">
        <v>21.082807560134199</v>
      </c>
      <c r="J2222" s="111">
        <v>39835</v>
      </c>
      <c r="K2222" s="111">
        <v>39835</v>
      </c>
      <c r="L2222" s="111">
        <v>41029</v>
      </c>
      <c r="M2222" s="111">
        <v>43464</v>
      </c>
      <c r="N2222" t="s">
        <v>11802</v>
      </c>
      <c r="O2222" t="s">
        <v>18716</v>
      </c>
      <c r="P2222" t="s">
        <v>18717</v>
      </c>
    </row>
    <row r="2223" spans="1:16" x14ac:dyDescent="0.25">
      <c r="A2223" t="s">
        <v>68</v>
      </c>
      <c r="B2223" s="167" t="s">
        <v>13565</v>
      </c>
      <c r="C2223" s="167" t="s">
        <v>18718</v>
      </c>
      <c r="D2223" t="s">
        <v>12073</v>
      </c>
      <c r="E2223" t="s">
        <v>12074</v>
      </c>
      <c r="F2223" t="s">
        <v>11800</v>
      </c>
      <c r="G2223" s="150">
        <v>0.93519999999999992</v>
      </c>
      <c r="H2223" s="150">
        <v>0</v>
      </c>
      <c r="I2223" s="149">
        <v>15.20120167</v>
      </c>
      <c r="J2223" s="111">
        <v>40238</v>
      </c>
      <c r="K2223" s="111">
        <v>40238</v>
      </c>
      <c r="L2223" s="111">
        <v>41516</v>
      </c>
      <c r="M2223" s="111">
        <v>43554</v>
      </c>
      <c r="N2223" t="s">
        <v>12801</v>
      </c>
      <c r="O2223" t="s">
        <v>18719</v>
      </c>
      <c r="P2223" t="s">
        <v>18720</v>
      </c>
    </row>
    <row r="2224" spans="1:16" x14ac:dyDescent="0.25">
      <c r="A2224" t="s">
        <v>68</v>
      </c>
      <c r="B2224" s="167" t="s">
        <v>18722</v>
      </c>
      <c r="C2224" s="167" t="s">
        <v>18721</v>
      </c>
      <c r="D2224" t="s">
        <v>12910</v>
      </c>
      <c r="E2224" t="s">
        <v>12074</v>
      </c>
      <c r="F2224" t="s">
        <v>28223</v>
      </c>
      <c r="G2224" s="150">
        <v>0.151</v>
      </c>
      <c r="H2224" s="150">
        <v>0</v>
      </c>
      <c r="I2224" s="149">
        <v>50</v>
      </c>
      <c r="J2224" s="111">
        <v>40452</v>
      </c>
      <c r="K2224" s="111">
        <v>40452</v>
      </c>
      <c r="L2224" s="111">
        <v>41273</v>
      </c>
      <c r="M2224" s="111">
        <v>43464</v>
      </c>
      <c r="N2224" t="s">
        <v>12801</v>
      </c>
      <c r="O2224" t="s">
        <v>18723</v>
      </c>
      <c r="P2224" t="s">
        <v>18724</v>
      </c>
    </row>
    <row r="2225" spans="1:16" ht="30" x14ac:dyDescent="0.25">
      <c r="A2225" t="s">
        <v>68</v>
      </c>
      <c r="B2225" s="167" t="s">
        <v>16057</v>
      </c>
      <c r="C2225" s="167" t="s">
        <v>18725</v>
      </c>
      <c r="D2225" t="s">
        <v>12910</v>
      </c>
      <c r="E2225" t="s">
        <v>12074</v>
      </c>
      <c r="F2225" t="s">
        <v>28223</v>
      </c>
      <c r="G2225" s="150">
        <v>0.81159999999999999</v>
      </c>
      <c r="H2225" s="150">
        <v>0</v>
      </c>
      <c r="I2225" s="149">
        <v>33.099710620000003</v>
      </c>
      <c r="J2225" s="111">
        <v>39883</v>
      </c>
      <c r="K2225" s="111">
        <v>39883</v>
      </c>
      <c r="L2225" s="111">
        <v>41029</v>
      </c>
      <c r="M2225" s="111">
        <v>43161</v>
      </c>
      <c r="N2225" t="s">
        <v>12111</v>
      </c>
      <c r="O2225" t="s">
        <v>17479</v>
      </c>
      <c r="P2225" t="s">
        <v>18300</v>
      </c>
    </row>
    <row r="2226" spans="1:16" ht="30" x14ac:dyDescent="0.25">
      <c r="A2226" t="s">
        <v>62</v>
      </c>
      <c r="B2226" s="167" t="s">
        <v>15469</v>
      </c>
      <c r="C2226" s="167" t="s">
        <v>18726</v>
      </c>
      <c r="D2226" t="s">
        <v>12073</v>
      </c>
      <c r="E2226" t="s">
        <v>12074</v>
      </c>
      <c r="F2226" t="s">
        <v>28223</v>
      </c>
      <c r="G2226" s="150">
        <v>0.35909999999999997</v>
      </c>
      <c r="H2226" s="150">
        <v>0</v>
      </c>
      <c r="I2226" s="149">
        <v>83.195455946457699</v>
      </c>
      <c r="J2226" s="111">
        <v>39629</v>
      </c>
      <c r="K2226" s="111">
        <v>39629</v>
      </c>
      <c r="L2226" s="111">
        <v>40907</v>
      </c>
      <c r="M2226" s="111">
        <v>43465</v>
      </c>
      <c r="N2226" t="s">
        <v>11802</v>
      </c>
      <c r="O2226" t="s">
        <v>18727</v>
      </c>
      <c r="P2226" t="s">
        <v>18728</v>
      </c>
    </row>
    <row r="2227" spans="1:16" ht="30" x14ac:dyDescent="0.25">
      <c r="A2227" t="s">
        <v>45</v>
      </c>
      <c r="B2227" s="167" t="s">
        <v>14457</v>
      </c>
      <c r="C2227" s="167" t="s">
        <v>18729</v>
      </c>
      <c r="D2227" t="s">
        <v>12073</v>
      </c>
      <c r="E2227" t="s">
        <v>12074</v>
      </c>
      <c r="F2227" t="s">
        <v>28223</v>
      </c>
      <c r="G2227" s="150">
        <v>0.97770000000000001</v>
      </c>
      <c r="H2227" s="150">
        <v>0</v>
      </c>
      <c r="I2227" s="149">
        <v>35.573315287589452</v>
      </c>
      <c r="J2227" s="111">
        <v>39633</v>
      </c>
      <c r="K2227" s="111">
        <v>39633</v>
      </c>
      <c r="L2227" s="111">
        <v>40907</v>
      </c>
      <c r="M2227" s="111">
        <v>43250</v>
      </c>
      <c r="N2227" t="s">
        <v>11802</v>
      </c>
      <c r="O2227" t="s">
        <v>18730</v>
      </c>
      <c r="P2227" t="s">
        <v>18731</v>
      </c>
    </row>
    <row r="2228" spans="1:16" x14ac:dyDescent="0.25">
      <c r="A2228" t="s">
        <v>637</v>
      </c>
      <c r="B2228" s="167" t="s">
        <v>17131</v>
      </c>
      <c r="C2228" s="167" t="s">
        <v>18732</v>
      </c>
      <c r="D2228" t="s">
        <v>12073</v>
      </c>
      <c r="E2228" t="s">
        <v>12074</v>
      </c>
      <c r="F2228" t="s">
        <v>28223</v>
      </c>
      <c r="G2228" s="150">
        <v>0.2205</v>
      </c>
      <c r="H2228" s="150">
        <v>0</v>
      </c>
      <c r="I2228" s="149">
        <v>11.01471639748365</v>
      </c>
      <c r="J2228" s="111">
        <v>39618</v>
      </c>
      <c r="K2228" s="111">
        <v>39618</v>
      </c>
      <c r="L2228" s="111">
        <v>41121</v>
      </c>
      <c r="M2228" s="111">
        <v>43464</v>
      </c>
      <c r="N2228" t="s">
        <v>11802</v>
      </c>
      <c r="O2228" t="s">
        <v>18733</v>
      </c>
      <c r="P2228" t="s">
        <v>18734</v>
      </c>
    </row>
    <row r="2229" spans="1:16" ht="30" x14ac:dyDescent="0.25">
      <c r="A2229" t="s">
        <v>57</v>
      </c>
      <c r="B2229" s="167" t="s">
        <v>14562</v>
      </c>
      <c r="C2229" s="167" t="s">
        <v>18735</v>
      </c>
      <c r="D2229" t="s">
        <v>12073</v>
      </c>
      <c r="E2229" t="s">
        <v>12074</v>
      </c>
      <c r="F2229" t="s">
        <v>28222</v>
      </c>
      <c r="G2229" s="150">
        <v>0.86080000000000001</v>
      </c>
      <c r="H2229" s="150">
        <v>0</v>
      </c>
      <c r="I2229" s="149">
        <v>8.3814047840330446</v>
      </c>
      <c r="J2229" s="111">
        <v>39633</v>
      </c>
      <c r="K2229" s="111">
        <v>39633</v>
      </c>
      <c r="L2229" s="111">
        <v>40908</v>
      </c>
      <c r="M2229" s="111">
        <v>43281</v>
      </c>
      <c r="N2229" t="s">
        <v>11802</v>
      </c>
      <c r="O2229" t="s">
        <v>18736</v>
      </c>
      <c r="P2229" t="s">
        <v>18737</v>
      </c>
    </row>
    <row r="2230" spans="1:16" x14ac:dyDescent="0.25">
      <c r="A2230" t="s">
        <v>637</v>
      </c>
      <c r="B2230" s="167" t="s">
        <v>17131</v>
      </c>
      <c r="C2230" s="167" t="s">
        <v>18738</v>
      </c>
      <c r="D2230" t="s">
        <v>12073</v>
      </c>
      <c r="E2230" t="s">
        <v>12074</v>
      </c>
      <c r="F2230" t="s">
        <v>28223</v>
      </c>
      <c r="G2230" s="150">
        <v>0.31469999999999998</v>
      </c>
      <c r="H2230" s="150">
        <v>0</v>
      </c>
      <c r="I2230" s="149">
        <v>41.163717708642622</v>
      </c>
      <c r="J2230" s="111">
        <v>39605</v>
      </c>
      <c r="K2230" s="111">
        <v>39605</v>
      </c>
      <c r="L2230" s="111">
        <v>40908</v>
      </c>
      <c r="M2230" s="111">
        <v>43464</v>
      </c>
      <c r="N2230" t="s">
        <v>11802</v>
      </c>
      <c r="O2230" t="s">
        <v>18739</v>
      </c>
      <c r="P2230" t="s">
        <v>18740</v>
      </c>
    </row>
    <row r="2231" spans="1:16" x14ac:dyDescent="0.25">
      <c r="A2231" t="s">
        <v>61</v>
      </c>
      <c r="B2231" s="167" t="s">
        <v>16530</v>
      </c>
      <c r="C2231" s="167" t="s">
        <v>18741</v>
      </c>
      <c r="D2231" t="s">
        <v>12073</v>
      </c>
      <c r="E2231" t="s">
        <v>12074</v>
      </c>
      <c r="F2231" t="s">
        <v>28223</v>
      </c>
      <c r="G2231" s="150">
        <v>0.22600000000000001</v>
      </c>
      <c r="H2231" s="150">
        <v>0</v>
      </c>
      <c r="I2231" s="149">
        <v>50.326956703997119</v>
      </c>
      <c r="J2231" s="111">
        <v>39633</v>
      </c>
      <c r="K2231" s="111">
        <v>39633</v>
      </c>
      <c r="L2231" s="111">
        <v>41273</v>
      </c>
      <c r="M2231" s="111">
        <v>43464</v>
      </c>
      <c r="N2231" t="s">
        <v>11802</v>
      </c>
      <c r="O2231" t="s">
        <v>18742</v>
      </c>
      <c r="P2231" t="s">
        <v>18743</v>
      </c>
    </row>
    <row r="2232" spans="1:16" ht="30" x14ac:dyDescent="0.25">
      <c r="A2232" t="s">
        <v>68</v>
      </c>
      <c r="B2232" s="167" t="s">
        <v>16057</v>
      </c>
      <c r="C2232" s="167" t="s">
        <v>18744</v>
      </c>
      <c r="D2232" t="s">
        <v>12073</v>
      </c>
      <c r="E2232" t="s">
        <v>12074</v>
      </c>
      <c r="F2232" t="s">
        <v>28223</v>
      </c>
      <c r="G2232" s="150">
        <v>0.4677</v>
      </c>
      <c r="H2232" s="150">
        <v>0</v>
      </c>
      <c r="I2232" s="149">
        <v>77.502798749999997</v>
      </c>
      <c r="J2232" s="111">
        <v>40367</v>
      </c>
      <c r="K2232" s="111">
        <v>40367</v>
      </c>
      <c r="L2232" s="111">
        <v>41334</v>
      </c>
      <c r="M2232" s="111">
        <v>43465</v>
      </c>
      <c r="N2232" t="s">
        <v>12111</v>
      </c>
      <c r="O2232" t="s">
        <v>18745</v>
      </c>
      <c r="P2232" t="s">
        <v>17460</v>
      </c>
    </row>
    <row r="2233" spans="1:16" ht="30" x14ac:dyDescent="0.25">
      <c r="A2233" t="s">
        <v>59</v>
      </c>
      <c r="B2233" s="167" t="s">
        <v>12428</v>
      </c>
      <c r="C2233" s="167" t="s">
        <v>18746</v>
      </c>
      <c r="D2233" t="s">
        <v>12073</v>
      </c>
      <c r="E2233" t="s">
        <v>12074</v>
      </c>
      <c r="F2233" t="s">
        <v>28223</v>
      </c>
      <c r="G2233" s="150">
        <v>0.70200000000000007</v>
      </c>
      <c r="H2233" s="150">
        <v>0</v>
      </c>
      <c r="I2233" s="149">
        <v>55.397765494696003</v>
      </c>
      <c r="J2233" s="111">
        <v>39454</v>
      </c>
      <c r="K2233" s="111">
        <v>39454</v>
      </c>
      <c r="L2233" s="111">
        <v>41121</v>
      </c>
      <c r="M2233" s="111">
        <v>43465</v>
      </c>
      <c r="N2233" t="s">
        <v>12111</v>
      </c>
      <c r="O2233" t="s">
        <v>18747</v>
      </c>
      <c r="P2233" t="s">
        <v>18748</v>
      </c>
    </row>
    <row r="2234" spans="1:16" x14ac:dyDescent="0.25">
      <c r="A2234" t="s">
        <v>58</v>
      </c>
      <c r="B2234" s="167" t="s">
        <v>14880</v>
      </c>
      <c r="C2234" s="167" t="s">
        <v>18749</v>
      </c>
      <c r="D2234" t="s">
        <v>12073</v>
      </c>
      <c r="E2234" t="s">
        <v>12074</v>
      </c>
      <c r="F2234" t="s">
        <v>28223</v>
      </c>
      <c r="G2234" s="150">
        <v>0.80180000000000007</v>
      </c>
      <c r="H2234" s="150">
        <v>0</v>
      </c>
      <c r="I2234" s="149">
        <v>47.545645018990399</v>
      </c>
      <c r="J2234" s="111">
        <v>39612</v>
      </c>
      <c r="K2234" s="111">
        <v>39612</v>
      </c>
      <c r="L2234" s="111">
        <v>40907</v>
      </c>
      <c r="M2234" s="111">
        <v>43251</v>
      </c>
      <c r="N2234" t="s">
        <v>11802</v>
      </c>
      <c r="O2234" t="s">
        <v>18750</v>
      </c>
      <c r="P2234" t="s">
        <v>18751</v>
      </c>
    </row>
    <row r="2235" spans="1:16" ht="30" x14ac:dyDescent="0.25">
      <c r="A2235" t="s">
        <v>54</v>
      </c>
      <c r="B2235" s="167" t="s">
        <v>14044</v>
      </c>
      <c r="C2235" s="167" t="s">
        <v>18752</v>
      </c>
      <c r="D2235" t="s">
        <v>12073</v>
      </c>
      <c r="E2235" t="s">
        <v>12074</v>
      </c>
      <c r="F2235" t="s">
        <v>11800</v>
      </c>
      <c r="G2235" s="150">
        <v>0.86840000000000006</v>
      </c>
      <c r="H2235" s="150">
        <v>0</v>
      </c>
      <c r="I2235" s="149">
        <v>35.03714926</v>
      </c>
      <c r="J2235" s="111">
        <v>39587</v>
      </c>
      <c r="K2235" s="111">
        <v>39587</v>
      </c>
      <c r="L2235" s="111">
        <v>41029</v>
      </c>
      <c r="M2235" s="111">
        <v>43281</v>
      </c>
      <c r="N2235" t="s">
        <v>12111</v>
      </c>
      <c r="O2235" t="s">
        <v>18753</v>
      </c>
      <c r="P2235" t="s">
        <v>18754</v>
      </c>
    </row>
    <row r="2236" spans="1:16" ht="30" x14ac:dyDescent="0.25">
      <c r="A2236" t="s">
        <v>314</v>
      </c>
      <c r="B2236" s="167" t="s">
        <v>15900</v>
      </c>
      <c r="C2236" s="167" t="s">
        <v>18755</v>
      </c>
      <c r="D2236" t="s">
        <v>12073</v>
      </c>
      <c r="E2236" t="s">
        <v>12074</v>
      </c>
      <c r="F2236" t="s">
        <v>11800</v>
      </c>
      <c r="G2236" s="150">
        <v>0.96799999999999997</v>
      </c>
      <c r="H2236" s="150">
        <v>0</v>
      </c>
      <c r="I2236" s="149">
        <v>67.5</v>
      </c>
      <c r="J2236" s="111">
        <v>39949</v>
      </c>
      <c r="K2236" s="111">
        <v>39949</v>
      </c>
      <c r="L2236" s="111">
        <v>41090</v>
      </c>
      <c r="M2236" s="111">
        <v>43465</v>
      </c>
      <c r="N2236" t="s">
        <v>11802</v>
      </c>
      <c r="O2236" t="s">
        <v>18756</v>
      </c>
      <c r="P2236" t="s">
        <v>18757</v>
      </c>
    </row>
    <row r="2237" spans="1:16" x14ac:dyDescent="0.25">
      <c r="A2237" t="s">
        <v>48</v>
      </c>
      <c r="B2237" s="167" t="s">
        <v>18758</v>
      </c>
      <c r="C2237" s="167" t="s">
        <v>18582</v>
      </c>
      <c r="D2237" t="s">
        <v>12073</v>
      </c>
      <c r="E2237" t="s">
        <v>12074</v>
      </c>
      <c r="F2237" t="s">
        <v>1954</v>
      </c>
      <c r="G2237" s="150">
        <v>0.17960000000000001</v>
      </c>
      <c r="H2237" s="150">
        <v>0</v>
      </c>
      <c r="I2237" s="149">
        <v>0.18425152696660699</v>
      </c>
      <c r="J2237" s="111">
        <v>40976</v>
      </c>
      <c r="K2237" s="111">
        <v>40976</v>
      </c>
      <c r="L2237" s="111">
        <v>41274</v>
      </c>
      <c r="M2237" s="111">
        <v>43464</v>
      </c>
      <c r="N2237" t="s">
        <v>11802</v>
      </c>
      <c r="O2237" t="s">
        <v>18759</v>
      </c>
      <c r="P2237" t="s">
        <v>18760</v>
      </c>
    </row>
    <row r="2238" spans="1:16" x14ac:dyDescent="0.25">
      <c r="A2238" t="s">
        <v>48</v>
      </c>
      <c r="B2238" s="167" t="s">
        <v>18758</v>
      </c>
      <c r="C2238" s="167" t="s">
        <v>18580</v>
      </c>
      <c r="D2238" t="s">
        <v>12073</v>
      </c>
      <c r="E2238" t="s">
        <v>12074</v>
      </c>
      <c r="F2238" t="s">
        <v>1954</v>
      </c>
      <c r="G2238" s="150">
        <v>0.1222</v>
      </c>
      <c r="H2238" s="150">
        <v>0</v>
      </c>
      <c r="I2238" s="149">
        <v>0.24201877694193799</v>
      </c>
      <c r="J2238" s="111">
        <v>40976</v>
      </c>
      <c r="K2238" s="111">
        <v>40976</v>
      </c>
      <c r="L2238" s="111">
        <v>40938</v>
      </c>
      <c r="M2238" s="111">
        <v>43464</v>
      </c>
      <c r="N2238" t="s">
        <v>11802</v>
      </c>
      <c r="O2238" t="s">
        <v>18759</v>
      </c>
      <c r="P2238" t="s">
        <v>18761</v>
      </c>
    </row>
    <row r="2239" spans="1:16" ht="30" x14ac:dyDescent="0.25">
      <c r="A2239" t="s">
        <v>58</v>
      </c>
      <c r="B2239" s="167" t="s">
        <v>18763</v>
      </c>
      <c r="C2239" s="167" t="s">
        <v>18762</v>
      </c>
      <c r="D2239" t="s">
        <v>12073</v>
      </c>
      <c r="E2239" t="s">
        <v>12074</v>
      </c>
      <c r="F2239" t="s">
        <v>28223</v>
      </c>
      <c r="G2239" s="150">
        <v>0.52070000000000005</v>
      </c>
      <c r="H2239" s="150">
        <v>0</v>
      </c>
      <c r="I2239" s="149">
        <v>2.8828739919599431</v>
      </c>
      <c r="J2239" s="111">
        <v>39631</v>
      </c>
      <c r="K2239" s="111">
        <v>39631</v>
      </c>
      <c r="L2239" s="111">
        <v>40967</v>
      </c>
      <c r="M2239" s="111">
        <v>43464</v>
      </c>
      <c r="N2239" t="s">
        <v>11802</v>
      </c>
      <c r="O2239" t="s">
        <v>18764</v>
      </c>
      <c r="P2239" t="s">
        <v>18765</v>
      </c>
    </row>
    <row r="2240" spans="1:16" ht="30" x14ac:dyDescent="0.25">
      <c r="A2240" t="s">
        <v>65</v>
      </c>
      <c r="B2240" s="167" t="s">
        <v>17764</v>
      </c>
      <c r="C2240" s="167" t="s">
        <v>18766</v>
      </c>
      <c r="D2240" t="s">
        <v>12073</v>
      </c>
      <c r="E2240" t="s">
        <v>12074</v>
      </c>
      <c r="F2240" t="s">
        <v>28223</v>
      </c>
      <c r="G2240" s="150">
        <v>0.66839999999999999</v>
      </c>
      <c r="H2240" s="150">
        <v>0</v>
      </c>
      <c r="I2240" s="149">
        <v>7.2744854800000001</v>
      </c>
      <c r="J2240" s="111">
        <v>40072</v>
      </c>
      <c r="K2240" s="111">
        <v>40072</v>
      </c>
      <c r="L2240" s="111">
        <v>40907</v>
      </c>
      <c r="M2240" s="111">
        <v>43189</v>
      </c>
      <c r="N2240" t="s">
        <v>14481</v>
      </c>
      <c r="O2240" t="s">
        <v>18767</v>
      </c>
      <c r="P2240" t="s">
        <v>18768</v>
      </c>
    </row>
    <row r="2241" spans="1:16" x14ac:dyDescent="0.25">
      <c r="A2241" t="s">
        <v>58</v>
      </c>
      <c r="B2241" s="167" t="s">
        <v>13007</v>
      </c>
      <c r="C2241" s="167" t="s">
        <v>18769</v>
      </c>
      <c r="D2241" t="s">
        <v>12073</v>
      </c>
      <c r="E2241" t="s">
        <v>12074</v>
      </c>
      <c r="F2241" t="s">
        <v>28224</v>
      </c>
      <c r="G2241" s="150">
        <v>0.58689999999999998</v>
      </c>
      <c r="H2241" s="150">
        <v>0</v>
      </c>
      <c r="I2241" s="149">
        <v>0.63157894999999997</v>
      </c>
      <c r="J2241" s="111">
        <v>39849</v>
      </c>
      <c r="K2241" s="111">
        <v>39849</v>
      </c>
      <c r="L2241" s="111">
        <v>40847</v>
      </c>
      <c r="M2241" s="111">
        <v>43281</v>
      </c>
      <c r="N2241" t="s">
        <v>11802</v>
      </c>
      <c r="O2241" t="s">
        <v>18770</v>
      </c>
      <c r="P2241" t="s">
        <v>18771</v>
      </c>
    </row>
    <row r="2242" spans="1:16" ht="30" x14ac:dyDescent="0.25">
      <c r="A2242" t="s">
        <v>53</v>
      </c>
      <c r="B2242" s="167" t="s">
        <v>14501</v>
      </c>
      <c r="C2242" s="167" t="s">
        <v>18772</v>
      </c>
      <c r="D2242" t="s">
        <v>12073</v>
      </c>
      <c r="E2242" t="s">
        <v>12074</v>
      </c>
      <c r="F2242" t="s">
        <v>28222</v>
      </c>
      <c r="G2242" s="150">
        <v>0.93099999999999994</v>
      </c>
      <c r="H2242" s="150">
        <v>0.9951000000000001</v>
      </c>
      <c r="I2242" s="149">
        <v>19.17199999</v>
      </c>
      <c r="J2242" s="111">
        <v>40057</v>
      </c>
      <c r="K2242" s="111">
        <v>40057</v>
      </c>
      <c r="L2242" s="111">
        <v>40787</v>
      </c>
      <c r="M2242" s="111">
        <v>43465</v>
      </c>
      <c r="N2242" t="s">
        <v>14497</v>
      </c>
      <c r="O2242" t="s">
        <v>18773</v>
      </c>
      <c r="P2242" t="s">
        <v>18774</v>
      </c>
    </row>
    <row r="2243" spans="1:16" ht="30" x14ac:dyDescent="0.25">
      <c r="A2243" t="s">
        <v>57</v>
      </c>
      <c r="B2243" s="167" t="s">
        <v>17715</v>
      </c>
      <c r="C2243" s="167" t="s">
        <v>18775</v>
      </c>
      <c r="D2243" t="s">
        <v>12073</v>
      </c>
      <c r="E2243" t="s">
        <v>12074</v>
      </c>
      <c r="F2243" t="s">
        <v>28223</v>
      </c>
      <c r="G2243" s="150">
        <v>0.49119999999999997</v>
      </c>
      <c r="H2243" s="150">
        <v>0</v>
      </c>
      <c r="I2243" s="149">
        <v>7.7851199418999997</v>
      </c>
      <c r="J2243" s="111">
        <v>39930</v>
      </c>
      <c r="K2243" s="111">
        <v>39930</v>
      </c>
      <c r="L2243" s="111">
        <v>40905</v>
      </c>
      <c r="M2243" s="111">
        <v>43646</v>
      </c>
      <c r="N2243" t="s">
        <v>11802</v>
      </c>
      <c r="O2243" t="s">
        <v>18776</v>
      </c>
      <c r="P2243" t="s">
        <v>18777</v>
      </c>
    </row>
    <row r="2244" spans="1:16" ht="30" x14ac:dyDescent="0.25">
      <c r="A2244" t="s">
        <v>65</v>
      </c>
      <c r="B2244" s="167" t="s">
        <v>18779</v>
      </c>
      <c r="C2244" s="167" t="s">
        <v>18778</v>
      </c>
      <c r="D2244" t="s">
        <v>12073</v>
      </c>
      <c r="E2244" t="s">
        <v>12074</v>
      </c>
      <c r="F2244" t="s">
        <v>28223</v>
      </c>
      <c r="G2244" s="150">
        <v>0.9758</v>
      </c>
      <c r="H2244" s="150">
        <v>0</v>
      </c>
      <c r="I2244" s="149">
        <v>31.955170240000001</v>
      </c>
      <c r="J2244" s="111">
        <v>40050</v>
      </c>
      <c r="K2244" s="111">
        <v>40050</v>
      </c>
      <c r="L2244" s="111">
        <v>41090</v>
      </c>
      <c r="M2244" s="111">
        <v>43220</v>
      </c>
      <c r="N2244" t="s">
        <v>14481</v>
      </c>
      <c r="O2244" t="s">
        <v>18780</v>
      </c>
      <c r="P2244" t="s">
        <v>18781</v>
      </c>
    </row>
    <row r="2245" spans="1:16" x14ac:dyDescent="0.25">
      <c r="A2245" t="s">
        <v>65</v>
      </c>
      <c r="B2245" s="167" t="s">
        <v>17982</v>
      </c>
      <c r="C2245" s="167" t="s">
        <v>18782</v>
      </c>
      <c r="D2245" t="s">
        <v>12073</v>
      </c>
      <c r="E2245" t="s">
        <v>12074</v>
      </c>
      <c r="F2245" t="s">
        <v>28224</v>
      </c>
      <c r="G2245" s="150">
        <v>0.94</v>
      </c>
      <c r="H2245" s="150">
        <v>0</v>
      </c>
      <c r="I2245" s="149">
        <v>8.1737748999999997</v>
      </c>
      <c r="J2245" s="111">
        <v>40049</v>
      </c>
      <c r="K2245" s="111">
        <v>40049</v>
      </c>
      <c r="L2245" s="111">
        <v>41274</v>
      </c>
      <c r="M2245" s="111">
        <v>43342</v>
      </c>
      <c r="N2245" t="s">
        <v>14481</v>
      </c>
      <c r="O2245" t="s">
        <v>18783</v>
      </c>
      <c r="P2245" t="s">
        <v>17986</v>
      </c>
    </row>
    <row r="2246" spans="1:16" ht="30" x14ac:dyDescent="0.25">
      <c r="A2246" t="s">
        <v>59</v>
      </c>
      <c r="B2246" s="167" t="s">
        <v>18785</v>
      </c>
      <c r="C2246" s="167" t="s">
        <v>18784</v>
      </c>
      <c r="D2246" t="s">
        <v>12073</v>
      </c>
      <c r="E2246" t="s">
        <v>12074</v>
      </c>
      <c r="F2246" t="s">
        <v>11800</v>
      </c>
      <c r="G2246" s="150">
        <v>0.41909999999999997</v>
      </c>
      <c r="H2246" s="150">
        <v>0</v>
      </c>
      <c r="I2246" s="149">
        <v>28.44810049572898</v>
      </c>
      <c r="J2246" s="111">
        <v>39553</v>
      </c>
      <c r="K2246" s="111">
        <v>39553</v>
      </c>
      <c r="L2246" s="111">
        <v>41090</v>
      </c>
      <c r="M2246" s="111">
        <v>43190</v>
      </c>
      <c r="N2246" t="s">
        <v>11802</v>
      </c>
      <c r="O2246" t="s">
        <v>18786</v>
      </c>
      <c r="P2246" t="s">
        <v>18787</v>
      </c>
    </row>
    <row r="2247" spans="1:16" x14ac:dyDescent="0.25">
      <c r="A2247" t="s">
        <v>56</v>
      </c>
      <c r="B2247" s="167" t="s">
        <v>18788</v>
      </c>
      <c r="C2247" s="167" t="s">
        <v>12082</v>
      </c>
      <c r="D2247" t="s">
        <v>12073</v>
      </c>
      <c r="E2247" t="s">
        <v>12074</v>
      </c>
      <c r="F2247" t="s">
        <v>1954</v>
      </c>
      <c r="G2247" s="150">
        <v>0.42090000000000005</v>
      </c>
      <c r="H2247" s="150">
        <v>0</v>
      </c>
      <c r="I2247" s="149">
        <v>5.5956145501163279</v>
      </c>
      <c r="J2247" s="111">
        <v>40170</v>
      </c>
      <c r="K2247" s="111">
        <v>40170</v>
      </c>
      <c r="L2247" s="111">
        <v>41029</v>
      </c>
      <c r="M2247" s="111">
        <v>43281</v>
      </c>
      <c r="N2247" t="s">
        <v>11802</v>
      </c>
      <c r="O2247" t="s">
        <v>18789</v>
      </c>
      <c r="P2247" t="s">
        <v>18790</v>
      </c>
    </row>
    <row r="2248" spans="1:16" x14ac:dyDescent="0.25">
      <c r="A2248" t="s">
        <v>56</v>
      </c>
      <c r="B2248" s="167" t="s">
        <v>14018</v>
      </c>
      <c r="C2248" s="167" t="s">
        <v>18791</v>
      </c>
      <c r="D2248" t="s">
        <v>12073</v>
      </c>
      <c r="E2248" t="s">
        <v>12074</v>
      </c>
      <c r="F2248" t="s">
        <v>28223</v>
      </c>
      <c r="G2248" s="150">
        <v>0.59689999999999999</v>
      </c>
      <c r="H2248" s="150">
        <v>0</v>
      </c>
      <c r="I2248" s="149">
        <v>38.038233009999999</v>
      </c>
      <c r="J2248" s="111">
        <v>39514</v>
      </c>
      <c r="K2248" s="111">
        <v>39514</v>
      </c>
      <c r="L2248" s="111">
        <v>40967</v>
      </c>
      <c r="M2248" s="111">
        <v>43555</v>
      </c>
      <c r="N2248" t="s">
        <v>11802</v>
      </c>
      <c r="O2248" t="s">
        <v>18792</v>
      </c>
      <c r="P2248" t="s">
        <v>18793</v>
      </c>
    </row>
    <row r="2249" spans="1:16" ht="30" x14ac:dyDescent="0.25">
      <c r="A2249" t="s">
        <v>47</v>
      </c>
      <c r="B2249" s="167" t="s">
        <v>12326</v>
      </c>
      <c r="C2249" s="167" t="s">
        <v>18794</v>
      </c>
      <c r="D2249" t="s">
        <v>12073</v>
      </c>
      <c r="E2249" t="s">
        <v>12074</v>
      </c>
      <c r="F2249" t="s">
        <v>28223</v>
      </c>
      <c r="G2249" s="150">
        <v>0.80120000000000002</v>
      </c>
      <c r="H2249" s="150">
        <v>0.9516</v>
      </c>
      <c r="I2249" s="149">
        <v>34.45488958</v>
      </c>
      <c r="J2249" s="111">
        <v>39624</v>
      </c>
      <c r="K2249" s="111">
        <v>39624</v>
      </c>
      <c r="L2249" s="111">
        <v>41273</v>
      </c>
      <c r="M2249" s="111">
        <v>43281</v>
      </c>
      <c r="N2249" t="s">
        <v>12111</v>
      </c>
      <c r="O2249" t="s">
        <v>18795</v>
      </c>
      <c r="P2249" t="s">
        <v>18796</v>
      </c>
    </row>
    <row r="2250" spans="1:16" ht="30" x14ac:dyDescent="0.25">
      <c r="A2250" t="s">
        <v>58</v>
      </c>
      <c r="B2250" s="167" t="s">
        <v>14884</v>
      </c>
      <c r="C2250" s="167" t="s">
        <v>18797</v>
      </c>
      <c r="D2250" t="s">
        <v>12073</v>
      </c>
      <c r="E2250" t="s">
        <v>12074</v>
      </c>
      <c r="F2250" t="s">
        <v>28223</v>
      </c>
      <c r="G2250" s="150">
        <v>0.1699</v>
      </c>
      <c r="H2250" s="150">
        <v>0.22210000000000002</v>
      </c>
      <c r="I2250" s="149">
        <v>116.84080553063269</v>
      </c>
      <c r="J2250" s="111">
        <v>39631</v>
      </c>
      <c r="K2250" s="111">
        <v>39631</v>
      </c>
      <c r="L2250" s="111">
        <v>41122</v>
      </c>
      <c r="M2250" s="111">
        <v>43159</v>
      </c>
      <c r="N2250" t="s">
        <v>11802</v>
      </c>
      <c r="O2250" t="s">
        <v>18798</v>
      </c>
      <c r="P2250" t="s">
        <v>18799</v>
      </c>
    </row>
    <row r="2251" spans="1:16" ht="30" x14ac:dyDescent="0.25">
      <c r="A2251" t="s">
        <v>58</v>
      </c>
      <c r="B2251" s="167" t="s">
        <v>14884</v>
      </c>
      <c r="C2251" s="167" t="s">
        <v>18800</v>
      </c>
      <c r="D2251" t="s">
        <v>12073</v>
      </c>
      <c r="E2251" t="s">
        <v>12074</v>
      </c>
      <c r="F2251" t="s">
        <v>28223</v>
      </c>
      <c r="G2251" s="150">
        <v>0.43609999999999999</v>
      </c>
      <c r="H2251" s="150">
        <v>0</v>
      </c>
      <c r="I2251" s="149">
        <v>22.676102103324279</v>
      </c>
      <c r="J2251" s="111">
        <v>39631</v>
      </c>
      <c r="K2251" s="111">
        <v>39631</v>
      </c>
      <c r="L2251" s="111">
        <v>41455</v>
      </c>
      <c r="M2251" s="111">
        <v>43281</v>
      </c>
      <c r="N2251" t="s">
        <v>11802</v>
      </c>
      <c r="O2251" t="s">
        <v>18673</v>
      </c>
      <c r="P2251" t="s">
        <v>18801</v>
      </c>
    </row>
    <row r="2252" spans="1:16" ht="30" x14ac:dyDescent="0.25">
      <c r="A2252" t="s">
        <v>58</v>
      </c>
      <c r="B2252" s="167" t="s">
        <v>18803</v>
      </c>
      <c r="C2252" s="167" t="s">
        <v>18802</v>
      </c>
      <c r="D2252" t="s">
        <v>12073</v>
      </c>
      <c r="E2252" t="s">
        <v>12074</v>
      </c>
      <c r="F2252" t="s">
        <v>28223</v>
      </c>
      <c r="G2252" s="150">
        <v>0.62029999999999996</v>
      </c>
      <c r="H2252" s="150">
        <v>0.81599999999999995</v>
      </c>
      <c r="I2252" s="149">
        <v>49.354737409999998</v>
      </c>
      <c r="J2252" s="111">
        <v>39556</v>
      </c>
      <c r="K2252" s="111">
        <v>39556</v>
      </c>
      <c r="L2252" s="111">
        <v>40907</v>
      </c>
      <c r="M2252" s="111">
        <v>43464</v>
      </c>
      <c r="N2252" t="s">
        <v>11802</v>
      </c>
      <c r="O2252" t="s">
        <v>18804</v>
      </c>
      <c r="P2252" t="s">
        <v>18805</v>
      </c>
    </row>
    <row r="2253" spans="1:16" ht="30" x14ac:dyDescent="0.25">
      <c r="A2253" t="s">
        <v>61</v>
      </c>
      <c r="B2253" s="167" t="s">
        <v>18807</v>
      </c>
      <c r="C2253" s="167" t="s">
        <v>18806</v>
      </c>
      <c r="D2253" t="s">
        <v>12073</v>
      </c>
      <c r="E2253" t="s">
        <v>12074</v>
      </c>
      <c r="F2253" t="s">
        <v>28223</v>
      </c>
      <c r="G2253" s="150">
        <v>0.47899999999999998</v>
      </c>
      <c r="H2253" s="150">
        <v>0</v>
      </c>
      <c r="I2253" s="149">
        <v>82.775266040000005</v>
      </c>
      <c r="J2253" s="111">
        <v>39493</v>
      </c>
      <c r="K2253" s="111">
        <v>39493</v>
      </c>
      <c r="L2253" s="111">
        <v>40983</v>
      </c>
      <c r="M2253" s="111">
        <v>43464</v>
      </c>
      <c r="N2253" t="s">
        <v>11802</v>
      </c>
      <c r="O2253" t="s">
        <v>18808</v>
      </c>
      <c r="P2253" t="s">
        <v>18809</v>
      </c>
    </row>
    <row r="2254" spans="1:16" ht="30" x14ac:dyDescent="0.25">
      <c r="A2254" t="s">
        <v>65</v>
      </c>
      <c r="B2254" s="167" t="s">
        <v>17976</v>
      </c>
      <c r="C2254" s="167" t="s">
        <v>18810</v>
      </c>
      <c r="D2254" t="s">
        <v>12073</v>
      </c>
      <c r="E2254" t="s">
        <v>12074</v>
      </c>
      <c r="F2254" t="s">
        <v>28223</v>
      </c>
      <c r="G2254" s="150">
        <v>0.4531</v>
      </c>
      <c r="H2254" s="150">
        <v>0</v>
      </c>
      <c r="I2254" s="149">
        <v>0.52631578999999995</v>
      </c>
      <c r="J2254" s="111">
        <v>40709</v>
      </c>
      <c r="K2254" s="111">
        <v>40709</v>
      </c>
      <c r="L2254" s="111">
        <v>41029</v>
      </c>
      <c r="M2254" s="111">
        <v>43281</v>
      </c>
      <c r="N2254" t="s">
        <v>12111</v>
      </c>
      <c r="O2254" t="s">
        <v>18811</v>
      </c>
      <c r="P2254" t="s">
        <v>17978</v>
      </c>
    </row>
    <row r="2255" spans="1:16" ht="30" x14ac:dyDescent="0.25">
      <c r="A2255" t="s">
        <v>62</v>
      </c>
      <c r="B2255" s="167" t="s">
        <v>15810</v>
      </c>
      <c r="C2255" s="167" t="s">
        <v>18812</v>
      </c>
      <c r="D2255" t="s">
        <v>12073</v>
      </c>
      <c r="E2255" t="s">
        <v>12074</v>
      </c>
      <c r="F2255" t="s">
        <v>11800</v>
      </c>
      <c r="G2255" s="150">
        <v>0.52249999999999996</v>
      </c>
      <c r="H2255" s="150">
        <v>0</v>
      </c>
      <c r="I2255" s="149">
        <v>9.9875349999999994</v>
      </c>
      <c r="J2255" s="111">
        <v>40087</v>
      </c>
      <c r="K2255" s="111">
        <v>40087</v>
      </c>
      <c r="L2255" s="111">
        <v>40907</v>
      </c>
      <c r="M2255" s="111">
        <v>46021</v>
      </c>
      <c r="N2255" t="s">
        <v>11802</v>
      </c>
      <c r="O2255" t="s">
        <v>18813</v>
      </c>
      <c r="P2255" t="s">
        <v>18814</v>
      </c>
    </row>
    <row r="2256" spans="1:16" ht="30" x14ac:dyDescent="0.25">
      <c r="A2256" t="s">
        <v>62</v>
      </c>
      <c r="B2256" s="167" t="s">
        <v>15810</v>
      </c>
      <c r="C2256" s="167" t="s">
        <v>18815</v>
      </c>
      <c r="D2256" t="s">
        <v>12073</v>
      </c>
      <c r="E2256" t="s">
        <v>12074</v>
      </c>
      <c r="F2256" t="s">
        <v>28223</v>
      </c>
      <c r="G2256" s="150">
        <v>0.9909</v>
      </c>
      <c r="H2256" s="150">
        <v>0</v>
      </c>
      <c r="I2256" s="149">
        <v>3.6101837699999999</v>
      </c>
      <c r="J2256" s="111">
        <v>40218</v>
      </c>
      <c r="K2256" s="111">
        <v>40218</v>
      </c>
      <c r="L2256" s="111">
        <v>40786</v>
      </c>
      <c r="M2256" s="111">
        <v>43373</v>
      </c>
      <c r="N2256" t="s">
        <v>11802</v>
      </c>
      <c r="O2256" t="s">
        <v>18816</v>
      </c>
      <c r="P2256" t="s">
        <v>18817</v>
      </c>
    </row>
    <row r="2257" spans="1:16" x14ac:dyDescent="0.25">
      <c r="A2257" t="s">
        <v>66</v>
      </c>
      <c r="B2257" s="167" t="s">
        <v>17238</v>
      </c>
      <c r="C2257" s="167" t="s">
        <v>18818</v>
      </c>
      <c r="D2257" t="s">
        <v>12073</v>
      </c>
      <c r="E2257" t="s">
        <v>12074</v>
      </c>
      <c r="F2257" t="s">
        <v>11800</v>
      </c>
      <c r="G2257" s="150">
        <v>0.71599999999999997</v>
      </c>
      <c r="H2257" s="150">
        <v>0</v>
      </c>
      <c r="I2257" s="149">
        <v>12.907980540000001</v>
      </c>
      <c r="J2257" s="111">
        <v>39623</v>
      </c>
      <c r="K2257" s="111">
        <v>39623</v>
      </c>
      <c r="L2257" s="111">
        <v>40907</v>
      </c>
      <c r="M2257" s="111">
        <v>43465</v>
      </c>
      <c r="N2257" t="s">
        <v>12111</v>
      </c>
      <c r="O2257" t="s">
        <v>18819</v>
      </c>
      <c r="P2257" t="s">
        <v>18820</v>
      </c>
    </row>
    <row r="2258" spans="1:16" x14ac:dyDescent="0.25">
      <c r="A2258" t="s">
        <v>65</v>
      </c>
      <c r="B2258" s="167" t="s">
        <v>12696</v>
      </c>
      <c r="C2258" s="167" t="s">
        <v>18821</v>
      </c>
      <c r="D2258" t="s">
        <v>12073</v>
      </c>
      <c r="E2258" t="s">
        <v>12074</v>
      </c>
      <c r="F2258" t="s">
        <v>11800</v>
      </c>
      <c r="G2258" s="150">
        <v>0.93900000000000006</v>
      </c>
      <c r="H2258" s="150">
        <v>0</v>
      </c>
      <c r="I2258" s="149">
        <v>1.7935385399999999</v>
      </c>
      <c r="J2258" s="111">
        <v>40062</v>
      </c>
      <c r="K2258" s="111">
        <v>40062</v>
      </c>
      <c r="L2258" s="111">
        <v>40907</v>
      </c>
      <c r="M2258" s="111">
        <v>43220</v>
      </c>
      <c r="N2258" t="s">
        <v>12111</v>
      </c>
      <c r="O2258" t="s">
        <v>18822</v>
      </c>
      <c r="P2258" t="s">
        <v>18823</v>
      </c>
    </row>
    <row r="2259" spans="1:16" x14ac:dyDescent="0.25">
      <c r="A2259" t="s">
        <v>53</v>
      </c>
      <c r="B2259" s="167" t="s">
        <v>18825</v>
      </c>
      <c r="C2259" s="167" t="s">
        <v>18824</v>
      </c>
      <c r="D2259" t="s">
        <v>12073</v>
      </c>
      <c r="E2259" t="s">
        <v>12074</v>
      </c>
      <c r="F2259" t="s">
        <v>28225</v>
      </c>
      <c r="G2259" s="150">
        <v>0.83510000000000006</v>
      </c>
      <c r="H2259" s="150">
        <v>0</v>
      </c>
      <c r="I2259" s="149">
        <v>11.350991410000001</v>
      </c>
      <c r="J2259" s="111">
        <v>40301</v>
      </c>
      <c r="K2259" s="111">
        <v>40301</v>
      </c>
      <c r="L2259" s="111">
        <v>40967</v>
      </c>
      <c r="M2259" s="111">
        <v>43251</v>
      </c>
      <c r="N2259" t="s">
        <v>12111</v>
      </c>
      <c r="O2259" t="s">
        <v>18826</v>
      </c>
      <c r="P2259" t="s">
        <v>18827</v>
      </c>
    </row>
    <row r="2260" spans="1:16" x14ac:dyDescent="0.25">
      <c r="A2260" t="s">
        <v>51</v>
      </c>
      <c r="B2260" s="167" t="s">
        <v>12745</v>
      </c>
      <c r="C2260" s="167" t="s">
        <v>18828</v>
      </c>
      <c r="D2260" t="s">
        <v>12073</v>
      </c>
      <c r="E2260" t="s">
        <v>12074</v>
      </c>
      <c r="F2260" t="s">
        <v>28223</v>
      </c>
      <c r="G2260" s="150">
        <v>0.91830000000000001</v>
      </c>
      <c r="H2260" s="150">
        <v>0.87819999999999998</v>
      </c>
      <c r="I2260" s="149">
        <v>11.60898437</v>
      </c>
      <c r="J2260" s="111">
        <v>40714</v>
      </c>
      <c r="K2260" s="111">
        <v>40714</v>
      </c>
      <c r="L2260" s="111">
        <v>41233</v>
      </c>
      <c r="M2260" s="111">
        <v>43281</v>
      </c>
      <c r="N2260" t="s">
        <v>12111</v>
      </c>
      <c r="O2260" t="s">
        <v>18829</v>
      </c>
      <c r="P2260" t="s">
        <v>18830</v>
      </c>
    </row>
    <row r="2261" spans="1:16" x14ac:dyDescent="0.25">
      <c r="A2261" t="s">
        <v>68</v>
      </c>
      <c r="B2261" s="167" t="s">
        <v>12800</v>
      </c>
      <c r="C2261" s="167" t="s">
        <v>18831</v>
      </c>
      <c r="D2261" t="s">
        <v>12073</v>
      </c>
      <c r="E2261" t="s">
        <v>12074</v>
      </c>
      <c r="F2261" t="s">
        <v>28223</v>
      </c>
      <c r="G2261" s="150">
        <v>0.62709999999999999</v>
      </c>
      <c r="H2261" s="150">
        <v>0</v>
      </c>
      <c r="I2261" s="149">
        <v>11.36294027728756</v>
      </c>
      <c r="J2261" s="111">
        <v>40575</v>
      </c>
      <c r="K2261" s="111">
        <v>40575</v>
      </c>
      <c r="L2261" s="111">
        <v>41273</v>
      </c>
      <c r="M2261" s="111">
        <v>43465</v>
      </c>
      <c r="N2261" t="s">
        <v>12111</v>
      </c>
      <c r="O2261" t="s">
        <v>18832</v>
      </c>
      <c r="P2261" t="s">
        <v>18833</v>
      </c>
    </row>
    <row r="2262" spans="1:16" x14ac:dyDescent="0.25">
      <c r="A2262" t="s">
        <v>68</v>
      </c>
      <c r="B2262" s="167" t="s">
        <v>17060</v>
      </c>
      <c r="C2262" s="167" t="s">
        <v>18834</v>
      </c>
      <c r="D2262" t="s">
        <v>12073</v>
      </c>
      <c r="E2262" t="s">
        <v>12074</v>
      </c>
      <c r="F2262" t="s">
        <v>28223</v>
      </c>
      <c r="G2262" s="150">
        <v>0.46460000000000001</v>
      </c>
      <c r="H2262" s="150">
        <v>0</v>
      </c>
      <c r="I2262" s="149">
        <v>11.20544879</v>
      </c>
      <c r="J2262" s="111">
        <v>39575</v>
      </c>
      <c r="K2262" s="111">
        <v>39575</v>
      </c>
      <c r="L2262" s="111">
        <v>40907</v>
      </c>
      <c r="M2262" s="111">
        <v>43464</v>
      </c>
      <c r="N2262" t="s">
        <v>12111</v>
      </c>
      <c r="O2262" t="s">
        <v>18835</v>
      </c>
      <c r="P2262" t="s">
        <v>18836</v>
      </c>
    </row>
    <row r="2263" spans="1:16" x14ac:dyDescent="0.25">
      <c r="A2263" t="s">
        <v>50</v>
      </c>
      <c r="B2263" s="167" t="s">
        <v>18838</v>
      </c>
      <c r="C2263" s="167" t="s">
        <v>18837</v>
      </c>
      <c r="D2263" t="s">
        <v>12073</v>
      </c>
      <c r="E2263" t="s">
        <v>12074</v>
      </c>
      <c r="F2263" t="s">
        <v>11800</v>
      </c>
      <c r="G2263" s="150">
        <v>0.58719999999999994</v>
      </c>
      <c r="H2263" s="150">
        <v>0</v>
      </c>
      <c r="I2263" s="149">
        <v>8.6866571399999994</v>
      </c>
      <c r="J2263" s="111">
        <v>40772</v>
      </c>
      <c r="K2263" s="111">
        <v>40770</v>
      </c>
      <c r="L2263" s="111">
        <v>41339</v>
      </c>
      <c r="M2263" s="111">
        <v>43464</v>
      </c>
      <c r="N2263" t="s">
        <v>12111</v>
      </c>
      <c r="O2263" t="s">
        <v>18839</v>
      </c>
      <c r="P2263" t="s">
        <v>18840</v>
      </c>
    </row>
    <row r="2264" spans="1:16" ht="30" x14ac:dyDescent="0.25">
      <c r="A2264" t="s">
        <v>48</v>
      </c>
      <c r="B2264" s="167" t="s">
        <v>18399</v>
      </c>
      <c r="C2264" s="167" t="s">
        <v>18841</v>
      </c>
      <c r="D2264" t="s">
        <v>12073</v>
      </c>
      <c r="E2264" t="s">
        <v>12074</v>
      </c>
      <c r="F2264" t="s">
        <v>28224</v>
      </c>
      <c r="G2264" s="150">
        <v>0.50900000000000001</v>
      </c>
      <c r="H2264" s="150">
        <v>0</v>
      </c>
      <c r="I2264" s="149">
        <v>8.6807579700508803</v>
      </c>
      <c r="J2264" s="111">
        <v>40676</v>
      </c>
      <c r="K2264" s="111">
        <v>40676</v>
      </c>
      <c r="L2264" s="111">
        <v>41059</v>
      </c>
      <c r="M2264" s="111">
        <v>43554</v>
      </c>
      <c r="N2264" t="s">
        <v>11802</v>
      </c>
      <c r="O2264" t="s">
        <v>18400</v>
      </c>
      <c r="P2264" t="s">
        <v>18842</v>
      </c>
    </row>
    <row r="2265" spans="1:16" x14ac:dyDescent="0.25">
      <c r="A2265" t="s">
        <v>68</v>
      </c>
      <c r="B2265" s="167" t="s">
        <v>14698</v>
      </c>
      <c r="C2265" s="167" t="s">
        <v>18843</v>
      </c>
      <c r="D2265" t="s">
        <v>12073</v>
      </c>
      <c r="E2265" t="s">
        <v>12074</v>
      </c>
      <c r="F2265" t="s">
        <v>11800</v>
      </c>
      <c r="G2265" s="150">
        <v>0.55990000000000006</v>
      </c>
      <c r="H2265" s="150">
        <v>0</v>
      </c>
      <c r="I2265" s="149">
        <v>11.293293965197</v>
      </c>
      <c r="J2265" s="111">
        <v>38890</v>
      </c>
      <c r="K2265" s="111">
        <v>38890</v>
      </c>
      <c r="L2265" s="111">
        <v>40907</v>
      </c>
      <c r="M2265" s="111">
        <v>43464</v>
      </c>
      <c r="N2265" t="s">
        <v>12111</v>
      </c>
      <c r="O2265" t="s">
        <v>18844</v>
      </c>
      <c r="P2265" t="s">
        <v>18845</v>
      </c>
    </row>
    <row r="2266" spans="1:16" ht="30" x14ac:dyDescent="0.25">
      <c r="A2266" t="s">
        <v>65</v>
      </c>
      <c r="B2266" s="167" t="s">
        <v>12153</v>
      </c>
      <c r="C2266" s="167" t="s">
        <v>18846</v>
      </c>
      <c r="D2266" t="s">
        <v>12073</v>
      </c>
      <c r="E2266" t="s">
        <v>12074</v>
      </c>
      <c r="F2266" t="s">
        <v>28223</v>
      </c>
      <c r="G2266" s="150">
        <v>0.76829999999999998</v>
      </c>
      <c r="H2266" s="150">
        <v>0</v>
      </c>
      <c r="I2266" s="149">
        <v>19.119272433099098</v>
      </c>
      <c r="J2266" s="111">
        <v>40196</v>
      </c>
      <c r="K2266" s="111">
        <v>40196</v>
      </c>
      <c r="L2266" s="111">
        <v>40907</v>
      </c>
      <c r="M2266" s="111">
        <v>43373</v>
      </c>
      <c r="N2266" t="s">
        <v>12111</v>
      </c>
      <c r="O2266" t="s">
        <v>18847</v>
      </c>
      <c r="P2266" t="s">
        <v>18848</v>
      </c>
    </row>
    <row r="2267" spans="1:16" ht="30" x14ac:dyDescent="0.25">
      <c r="A2267" t="s">
        <v>58</v>
      </c>
      <c r="B2267" s="167" t="s">
        <v>12020</v>
      </c>
      <c r="C2267" s="167" t="s">
        <v>18849</v>
      </c>
      <c r="D2267" t="s">
        <v>12073</v>
      </c>
      <c r="E2267" t="s">
        <v>12074</v>
      </c>
      <c r="F2267" t="s">
        <v>28223</v>
      </c>
      <c r="G2267" s="150">
        <v>0.46310000000000001</v>
      </c>
      <c r="H2267" s="150">
        <v>0</v>
      </c>
      <c r="I2267" s="149">
        <v>4.5112447270694602</v>
      </c>
      <c r="J2267" s="111">
        <v>40770</v>
      </c>
      <c r="K2267" s="111">
        <v>40770</v>
      </c>
      <c r="L2267" s="111">
        <v>41120</v>
      </c>
      <c r="M2267" s="111">
        <v>43281</v>
      </c>
      <c r="N2267" t="s">
        <v>11802</v>
      </c>
      <c r="O2267" t="s">
        <v>18850</v>
      </c>
      <c r="P2267" t="s">
        <v>18851</v>
      </c>
    </row>
    <row r="2268" spans="1:16" x14ac:dyDescent="0.25">
      <c r="A2268" t="s">
        <v>46</v>
      </c>
      <c r="B2268" s="167" t="s">
        <v>12067</v>
      </c>
      <c r="C2268" s="167" t="s">
        <v>18852</v>
      </c>
      <c r="D2268" t="s">
        <v>12019</v>
      </c>
      <c r="E2268" t="s">
        <v>11785</v>
      </c>
      <c r="F2268" t="s">
        <v>28226</v>
      </c>
      <c r="G2268" s="150">
        <v>0.32</v>
      </c>
      <c r="H2268" s="150">
        <v>0</v>
      </c>
      <c r="I2268" s="149">
        <v>89.4</v>
      </c>
      <c r="J2268" s="111">
        <v>41284</v>
      </c>
      <c r="K2268" s="111">
        <v>41592</v>
      </c>
      <c r="L2268" s="111">
        <v>40908</v>
      </c>
      <c r="M2268" s="111">
        <v>43764</v>
      </c>
      <c r="N2268" t="s">
        <v>18853</v>
      </c>
      <c r="O2268" t="s">
        <v>18854</v>
      </c>
      <c r="P2268" t="s">
        <v>18855</v>
      </c>
    </row>
    <row r="2269" spans="1:16" ht="105" x14ac:dyDescent="0.25">
      <c r="A2269" t="s">
        <v>48</v>
      </c>
      <c r="B2269" s="167" t="s">
        <v>18858</v>
      </c>
      <c r="C2269" s="167" t="s">
        <v>18856</v>
      </c>
      <c r="D2269" t="s">
        <v>11784</v>
      </c>
      <c r="E2269" t="s">
        <v>11785</v>
      </c>
      <c r="F2269" t="s">
        <v>28225</v>
      </c>
      <c r="G2269" s="150">
        <v>0.15</v>
      </c>
      <c r="H2269" s="150">
        <v>0</v>
      </c>
      <c r="I2269" s="149">
        <v>145.06</v>
      </c>
      <c r="J2269" s="111">
        <v>40407</v>
      </c>
      <c r="K2269" s="111">
        <v>40407</v>
      </c>
      <c r="L2269" s="111">
        <v>41424</v>
      </c>
      <c r="M2269" s="111">
        <v>43464</v>
      </c>
      <c r="N2269" t="s">
        <v>18857</v>
      </c>
      <c r="O2269" t="s">
        <v>1954</v>
      </c>
      <c r="P2269" t="s">
        <v>1954</v>
      </c>
    </row>
    <row r="2270" spans="1:16" ht="120" x14ac:dyDescent="0.25">
      <c r="A2270" t="s">
        <v>58</v>
      </c>
      <c r="B2270" s="167" t="s">
        <v>18860</v>
      </c>
      <c r="C2270" s="167" t="s">
        <v>18859</v>
      </c>
      <c r="D2270" t="s">
        <v>11784</v>
      </c>
      <c r="E2270" t="s">
        <v>11785</v>
      </c>
      <c r="F2270" t="s">
        <v>28225</v>
      </c>
      <c r="G2270" s="150">
        <v>0.41</v>
      </c>
      <c r="H2270" s="150">
        <v>0</v>
      </c>
      <c r="I2270" s="149">
        <v>3006.48</v>
      </c>
      <c r="J2270" s="111">
        <v>40208</v>
      </c>
      <c r="K2270" s="111">
        <v>40208</v>
      </c>
      <c r="L2270" s="111">
        <v>41243</v>
      </c>
      <c r="M2270" s="111">
        <v>43464</v>
      </c>
      <c r="N2270" t="s">
        <v>18857</v>
      </c>
      <c r="O2270" t="s">
        <v>1954</v>
      </c>
      <c r="P2270" t="s">
        <v>1954</v>
      </c>
    </row>
    <row r="2271" spans="1:16" ht="30" x14ac:dyDescent="0.25">
      <c r="A2271" t="s">
        <v>12101</v>
      </c>
      <c r="B2271" s="167" t="s">
        <v>12102</v>
      </c>
      <c r="C2271" s="167" t="s">
        <v>18861</v>
      </c>
      <c r="D2271" t="s">
        <v>11784</v>
      </c>
      <c r="E2271" t="s">
        <v>11785</v>
      </c>
      <c r="F2271" t="s">
        <v>28227</v>
      </c>
      <c r="G2271" s="150">
        <v>0.95979999999999999</v>
      </c>
      <c r="H2271" s="150">
        <v>0</v>
      </c>
      <c r="I2271" s="149">
        <v>1012.0952814360001</v>
      </c>
      <c r="J2271" s="111">
        <v>40535</v>
      </c>
      <c r="K2271" s="111">
        <v>40535</v>
      </c>
      <c r="L2271" s="111">
        <v>41973</v>
      </c>
      <c r="M2271" s="111">
        <v>43282</v>
      </c>
      <c r="N2271" t="s">
        <v>12100</v>
      </c>
      <c r="O2271" t="s">
        <v>1954</v>
      </c>
      <c r="P2271" t="s">
        <v>1954</v>
      </c>
    </row>
    <row r="2272" spans="1:16" ht="30" x14ac:dyDescent="0.25">
      <c r="A2272" t="s">
        <v>51</v>
      </c>
      <c r="B2272" s="167" t="s">
        <v>18863</v>
      </c>
      <c r="C2272" s="167" t="s">
        <v>18862</v>
      </c>
      <c r="D2272" t="s">
        <v>11784</v>
      </c>
      <c r="E2272" t="s">
        <v>11785</v>
      </c>
      <c r="F2272" t="s">
        <v>28227</v>
      </c>
      <c r="G2272" s="150">
        <v>0.84420000000000006</v>
      </c>
      <c r="H2272" s="150">
        <v>0</v>
      </c>
      <c r="I2272" s="149">
        <v>1087.1022894160001</v>
      </c>
      <c r="J2272" s="111">
        <v>40535</v>
      </c>
      <c r="K2272" s="111">
        <v>40535</v>
      </c>
      <c r="L2272" s="111">
        <v>41973</v>
      </c>
      <c r="M2272" s="111">
        <v>43221</v>
      </c>
      <c r="N2272" t="s">
        <v>12100</v>
      </c>
      <c r="O2272" t="s">
        <v>1954</v>
      </c>
      <c r="P2272" t="s">
        <v>1954</v>
      </c>
    </row>
    <row r="2273" spans="1:16" ht="30" x14ac:dyDescent="0.25">
      <c r="A2273" t="s">
        <v>47</v>
      </c>
      <c r="B2273" s="167" t="s">
        <v>18865</v>
      </c>
      <c r="C2273" s="167" t="s">
        <v>18864</v>
      </c>
      <c r="D2273" t="s">
        <v>11784</v>
      </c>
      <c r="E2273" t="s">
        <v>11785</v>
      </c>
      <c r="F2273" t="s">
        <v>28225</v>
      </c>
      <c r="G2273" s="150">
        <v>0.76629999999999998</v>
      </c>
      <c r="H2273" s="150">
        <v>0</v>
      </c>
      <c r="I2273" s="149">
        <v>1297.526599988</v>
      </c>
      <c r="J2273" s="111">
        <v>40518</v>
      </c>
      <c r="K2273" s="111">
        <v>40518</v>
      </c>
      <c r="L2273" s="111">
        <v>41820</v>
      </c>
      <c r="M2273" s="111">
        <v>43435</v>
      </c>
      <c r="N2273" t="s">
        <v>12100</v>
      </c>
      <c r="O2273" t="s">
        <v>1954</v>
      </c>
      <c r="P2273" t="s">
        <v>1954</v>
      </c>
    </row>
    <row r="2274" spans="1:16" ht="30" x14ac:dyDescent="0.25">
      <c r="A2274" t="s">
        <v>47</v>
      </c>
      <c r="B2274" s="167" t="s">
        <v>18867</v>
      </c>
      <c r="C2274" s="167" t="s">
        <v>18866</v>
      </c>
      <c r="D2274" t="s">
        <v>11784</v>
      </c>
      <c r="E2274" t="s">
        <v>11785</v>
      </c>
      <c r="F2274" t="s">
        <v>28222</v>
      </c>
      <c r="G2274" s="150">
        <v>0.40539999999999998</v>
      </c>
      <c r="H2274" s="150">
        <v>0</v>
      </c>
      <c r="I2274" s="149">
        <v>1407.220656984</v>
      </c>
      <c r="J2274" s="111">
        <v>40518</v>
      </c>
      <c r="K2274" s="111">
        <v>40518</v>
      </c>
      <c r="L2274" s="111">
        <v>41820</v>
      </c>
      <c r="M2274" s="111">
        <v>43800</v>
      </c>
      <c r="N2274" t="s">
        <v>12100</v>
      </c>
      <c r="O2274" t="s">
        <v>1954</v>
      </c>
      <c r="P2274" t="s">
        <v>1954</v>
      </c>
    </row>
    <row r="2275" spans="1:16" x14ac:dyDescent="0.25">
      <c r="A2275" t="s">
        <v>50</v>
      </c>
      <c r="B2275" s="167" t="s">
        <v>14923</v>
      </c>
      <c r="C2275" s="167" t="s">
        <v>18868</v>
      </c>
      <c r="D2275" t="s">
        <v>12910</v>
      </c>
      <c r="E2275" t="s">
        <v>12074</v>
      </c>
      <c r="F2275" t="s">
        <v>28223</v>
      </c>
      <c r="G2275" s="150">
        <v>0.22039999999999998</v>
      </c>
      <c r="H2275" s="150">
        <v>0</v>
      </c>
      <c r="I2275" s="149">
        <v>2.3582834199999998</v>
      </c>
      <c r="J2275" s="111">
        <v>41463</v>
      </c>
      <c r="K2275" s="111">
        <v>41463</v>
      </c>
      <c r="L2275" s="111">
        <v>41153</v>
      </c>
      <c r="M2275" s="111">
        <v>43281</v>
      </c>
      <c r="N2275" t="s">
        <v>12111</v>
      </c>
      <c r="O2275" t="s">
        <v>18869</v>
      </c>
      <c r="P2275" t="s">
        <v>18870</v>
      </c>
    </row>
    <row r="2276" spans="1:16" x14ac:dyDescent="0.25">
      <c r="A2276" t="s">
        <v>50</v>
      </c>
      <c r="B2276" s="167" t="s">
        <v>14923</v>
      </c>
      <c r="C2276" s="167" t="s">
        <v>18871</v>
      </c>
      <c r="D2276" t="s">
        <v>12910</v>
      </c>
      <c r="E2276" t="s">
        <v>12074</v>
      </c>
      <c r="F2276" t="s">
        <v>28224</v>
      </c>
      <c r="G2276" s="150">
        <v>0.31579999999999997</v>
      </c>
      <c r="H2276" s="150">
        <v>0</v>
      </c>
      <c r="I2276" s="149">
        <v>1.2997262039999999</v>
      </c>
      <c r="J2276" s="111">
        <v>41463</v>
      </c>
      <c r="K2276" s="111">
        <v>41463</v>
      </c>
      <c r="L2276" s="111">
        <v>41214</v>
      </c>
      <c r="M2276" s="111">
        <v>43281</v>
      </c>
      <c r="N2276" t="s">
        <v>12111</v>
      </c>
      <c r="O2276" t="s">
        <v>18872</v>
      </c>
      <c r="P2276" t="s">
        <v>18873</v>
      </c>
    </row>
    <row r="2277" spans="1:16" x14ac:dyDescent="0.25">
      <c r="A2277" t="s">
        <v>58</v>
      </c>
      <c r="B2277" s="167" t="s">
        <v>16282</v>
      </c>
      <c r="C2277" s="167" t="s">
        <v>18874</v>
      </c>
      <c r="D2277" t="s">
        <v>12910</v>
      </c>
      <c r="E2277" t="s">
        <v>12074</v>
      </c>
      <c r="F2277" t="s">
        <v>28223</v>
      </c>
      <c r="G2277" s="150">
        <v>9.2699999999999991E-2</v>
      </c>
      <c r="H2277" s="150">
        <v>0</v>
      </c>
      <c r="I2277" s="149">
        <v>2.0234000000000001</v>
      </c>
      <c r="J2277" s="111">
        <v>41498</v>
      </c>
      <c r="K2277" s="111">
        <v>41498</v>
      </c>
      <c r="L2277" s="111">
        <v>40998</v>
      </c>
      <c r="M2277" s="111">
        <v>43464</v>
      </c>
      <c r="N2277" t="s">
        <v>12111</v>
      </c>
      <c r="O2277" t="s">
        <v>18875</v>
      </c>
      <c r="P2277" t="s">
        <v>18876</v>
      </c>
    </row>
    <row r="2278" spans="1:16" x14ac:dyDescent="0.25">
      <c r="A2278" t="s">
        <v>58</v>
      </c>
      <c r="B2278" s="167" t="s">
        <v>12309</v>
      </c>
      <c r="C2278" s="167" t="s">
        <v>18877</v>
      </c>
      <c r="D2278" t="s">
        <v>12910</v>
      </c>
      <c r="E2278" t="s">
        <v>12074</v>
      </c>
      <c r="F2278" t="s">
        <v>28223</v>
      </c>
      <c r="G2278" s="150">
        <v>0.79920000000000002</v>
      </c>
      <c r="H2278" s="150">
        <v>1</v>
      </c>
      <c r="I2278" s="149">
        <v>29.657399600000002</v>
      </c>
      <c r="J2278" s="111">
        <v>41070</v>
      </c>
      <c r="K2278" s="111">
        <v>41070</v>
      </c>
      <c r="L2278" s="111">
        <v>41424</v>
      </c>
      <c r="M2278" s="111">
        <v>43465</v>
      </c>
      <c r="N2278" t="s">
        <v>12111</v>
      </c>
      <c r="O2278" t="s">
        <v>18878</v>
      </c>
      <c r="P2278" t="s">
        <v>18879</v>
      </c>
    </row>
    <row r="2279" spans="1:16" x14ac:dyDescent="0.25">
      <c r="A2279" t="s">
        <v>58</v>
      </c>
      <c r="B2279" s="167" t="s">
        <v>14880</v>
      </c>
      <c r="C2279" s="167" t="s">
        <v>18880</v>
      </c>
      <c r="D2279" t="s">
        <v>12910</v>
      </c>
      <c r="E2279" t="s">
        <v>12074</v>
      </c>
      <c r="F2279" t="s">
        <v>28223</v>
      </c>
      <c r="G2279" s="150">
        <v>3.9599999999999996E-2</v>
      </c>
      <c r="H2279" s="150">
        <v>0</v>
      </c>
      <c r="I2279" s="149">
        <v>2.0130264809999998</v>
      </c>
      <c r="J2279" s="111">
        <v>41820</v>
      </c>
      <c r="K2279" s="111">
        <v>41729</v>
      </c>
      <c r="L2279" s="111">
        <v>41243</v>
      </c>
      <c r="M2279" s="111">
        <v>43464</v>
      </c>
      <c r="N2279" t="s">
        <v>12111</v>
      </c>
      <c r="O2279" t="s">
        <v>18881</v>
      </c>
      <c r="P2279" t="s">
        <v>18882</v>
      </c>
    </row>
    <row r="2280" spans="1:16" x14ac:dyDescent="0.25">
      <c r="A2280" t="s">
        <v>58</v>
      </c>
      <c r="B2280" s="167" t="s">
        <v>14884</v>
      </c>
      <c r="C2280" s="167" t="s">
        <v>18883</v>
      </c>
      <c r="D2280" t="s">
        <v>12910</v>
      </c>
      <c r="E2280" t="s">
        <v>12074</v>
      </c>
      <c r="F2280" t="s">
        <v>28224</v>
      </c>
      <c r="G2280" s="150">
        <v>0.25590000000000002</v>
      </c>
      <c r="H2280" s="150">
        <v>0.23699999999999999</v>
      </c>
      <c r="I2280" s="149">
        <v>19.354078699999999</v>
      </c>
      <c r="J2280" s="111">
        <v>41506</v>
      </c>
      <c r="K2280" s="111">
        <v>41506</v>
      </c>
      <c r="L2280" s="111">
        <v>41182</v>
      </c>
      <c r="M2280" s="111">
        <v>43464</v>
      </c>
      <c r="N2280" t="s">
        <v>12111</v>
      </c>
      <c r="O2280" t="s">
        <v>18884</v>
      </c>
      <c r="P2280" t="s">
        <v>18885</v>
      </c>
    </row>
    <row r="2281" spans="1:16" x14ac:dyDescent="0.25">
      <c r="A2281" t="s">
        <v>61</v>
      </c>
      <c r="B2281" s="167" t="s">
        <v>15889</v>
      </c>
      <c r="C2281" s="167" t="s">
        <v>18886</v>
      </c>
      <c r="D2281" t="s">
        <v>12910</v>
      </c>
      <c r="E2281" t="s">
        <v>12074</v>
      </c>
      <c r="F2281" t="s">
        <v>28224</v>
      </c>
      <c r="G2281" s="150">
        <v>0.7</v>
      </c>
      <c r="H2281" s="150">
        <v>0</v>
      </c>
      <c r="I2281" s="149">
        <v>7.6395244699999996</v>
      </c>
      <c r="J2281" s="111">
        <v>41131</v>
      </c>
      <c r="K2281" s="111">
        <v>41131</v>
      </c>
      <c r="L2281" s="111">
        <v>41789</v>
      </c>
      <c r="M2281" s="111">
        <v>43281</v>
      </c>
      <c r="N2281" t="s">
        <v>12111</v>
      </c>
      <c r="O2281" t="s">
        <v>18887</v>
      </c>
      <c r="P2281" t="s">
        <v>18888</v>
      </c>
    </row>
    <row r="2282" spans="1:16" x14ac:dyDescent="0.25">
      <c r="A2282" t="s">
        <v>45</v>
      </c>
      <c r="B2282" s="167" t="s">
        <v>14457</v>
      </c>
      <c r="C2282" s="167" t="s">
        <v>18889</v>
      </c>
      <c r="D2282" t="s">
        <v>12910</v>
      </c>
      <c r="E2282" t="s">
        <v>12074</v>
      </c>
      <c r="F2282" t="s">
        <v>28223</v>
      </c>
      <c r="G2282" s="150">
        <v>2.0899999999999998E-2</v>
      </c>
      <c r="H2282" s="150">
        <v>0</v>
      </c>
      <c r="I2282" s="149">
        <v>8.37983236</v>
      </c>
      <c r="J2282" s="111">
        <v>41577</v>
      </c>
      <c r="K2282" s="111">
        <v>41575</v>
      </c>
      <c r="L2282" s="111">
        <v>41498</v>
      </c>
      <c r="M2282" s="111">
        <v>43159</v>
      </c>
      <c r="N2282" t="s">
        <v>12111</v>
      </c>
      <c r="O2282" t="s">
        <v>18890</v>
      </c>
      <c r="P2282" t="s">
        <v>18891</v>
      </c>
    </row>
    <row r="2283" spans="1:16" x14ac:dyDescent="0.25">
      <c r="A2283" t="s">
        <v>68</v>
      </c>
      <c r="B2283" s="167" t="s">
        <v>16796</v>
      </c>
      <c r="C2283" s="167" t="s">
        <v>18871</v>
      </c>
      <c r="D2283" t="s">
        <v>12910</v>
      </c>
      <c r="E2283" t="s">
        <v>12074</v>
      </c>
      <c r="F2283" t="s">
        <v>28224</v>
      </c>
      <c r="G2283" s="150">
        <v>0.28539999999999999</v>
      </c>
      <c r="H2283" s="150">
        <v>0</v>
      </c>
      <c r="I2283" s="149">
        <v>0.34787636999999999</v>
      </c>
      <c r="J2283" s="111">
        <v>41166</v>
      </c>
      <c r="K2283" s="111">
        <v>41166</v>
      </c>
      <c r="L2283" s="111">
        <v>41183</v>
      </c>
      <c r="M2283" s="111">
        <v>43210</v>
      </c>
      <c r="N2283" t="s">
        <v>12111</v>
      </c>
      <c r="O2283" t="s">
        <v>18892</v>
      </c>
      <c r="P2283" t="s">
        <v>18893</v>
      </c>
    </row>
    <row r="2284" spans="1:16" x14ac:dyDescent="0.25">
      <c r="A2284" t="s">
        <v>66</v>
      </c>
      <c r="B2284" s="167" t="s">
        <v>11860</v>
      </c>
      <c r="C2284" s="167" t="s">
        <v>18894</v>
      </c>
      <c r="D2284" t="s">
        <v>12910</v>
      </c>
      <c r="E2284" t="s">
        <v>12074</v>
      </c>
      <c r="F2284" t="s">
        <v>28225</v>
      </c>
      <c r="G2284" s="150">
        <v>0.9506</v>
      </c>
      <c r="H2284" s="150">
        <v>0.9506</v>
      </c>
      <c r="I2284" s="149">
        <v>10.89573775</v>
      </c>
      <c r="J2284" s="111">
        <v>41096</v>
      </c>
      <c r="K2284" s="111">
        <v>41096</v>
      </c>
      <c r="L2284" s="111">
        <v>41364</v>
      </c>
      <c r="M2284" s="111">
        <v>43373</v>
      </c>
      <c r="N2284" t="s">
        <v>12111</v>
      </c>
      <c r="O2284" t="s">
        <v>18895</v>
      </c>
      <c r="P2284" t="s">
        <v>18896</v>
      </c>
    </row>
    <row r="2285" spans="1:16" x14ac:dyDescent="0.25">
      <c r="A2285" t="s">
        <v>58</v>
      </c>
      <c r="B2285" s="167" t="s">
        <v>17092</v>
      </c>
      <c r="C2285" s="167" t="s">
        <v>18871</v>
      </c>
      <c r="D2285" t="s">
        <v>12910</v>
      </c>
      <c r="E2285" t="s">
        <v>12074</v>
      </c>
      <c r="F2285" t="s">
        <v>28224</v>
      </c>
      <c r="G2285" s="150">
        <v>0.2054</v>
      </c>
      <c r="H2285" s="150">
        <v>0</v>
      </c>
      <c r="I2285" s="149">
        <v>0.95679499999999995</v>
      </c>
      <c r="J2285" s="111">
        <v>41535</v>
      </c>
      <c r="K2285" s="111">
        <v>41535</v>
      </c>
      <c r="L2285" s="111">
        <v>41243</v>
      </c>
      <c r="M2285" s="111">
        <v>43218</v>
      </c>
      <c r="N2285" t="s">
        <v>12111</v>
      </c>
      <c r="O2285" t="s">
        <v>18897</v>
      </c>
      <c r="P2285" t="s">
        <v>18898</v>
      </c>
    </row>
    <row r="2286" spans="1:16" x14ac:dyDescent="0.25">
      <c r="A2286" t="s">
        <v>61</v>
      </c>
      <c r="B2286" s="167" t="s">
        <v>18046</v>
      </c>
      <c r="C2286" s="167" t="s">
        <v>18871</v>
      </c>
      <c r="D2286" t="s">
        <v>12910</v>
      </c>
      <c r="E2286" t="s">
        <v>12074</v>
      </c>
      <c r="F2286" t="s">
        <v>28224</v>
      </c>
      <c r="G2286" s="150">
        <v>2.5000000000000001E-2</v>
      </c>
      <c r="H2286" s="150">
        <v>0</v>
      </c>
      <c r="I2286" s="149">
        <v>1.19776685</v>
      </c>
      <c r="J2286" s="111">
        <v>41487</v>
      </c>
      <c r="K2286" s="111">
        <v>41487</v>
      </c>
      <c r="L2286" s="111">
        <v>41274</v>
      </c>
      <c r="M2286" s="111">
        <v>43099</v>
      </c>
      <c r="N2286" t="s">
        <v>12111</v>
      </c>
      <c r="O2286" t="s">
        <v>18899</v>
      </c>
      <c r="P2286" t="s">
        <v>18900</v>
      </c>
    </row>
    <row r="2287" spans="1:16" x14ac:dyDescent="0.25">
      <c r="A2287" t="s">
        <v>45</v>
      </c>
      <c r="B2287" s="167" t="s">
        <v>18902</v>
      </c>
      <c r="C2287" s="167" t="s">
        <v>18901</v>
      </c>
      <c r="D2287" t="s">
        <v>12378</v>
      </c>
      <c r="E2287" t="s">
        <v>12379</v>
      </c>
      <c r="F2287" t="s">
        <v>28227</v>
      </c>
      <c r="G2287" s="150">
        <v>0.69489999999999996</v>
      </c>
      <c r="H2287" s="150">
        <v>0.75</v>
      </c>
      <c r="I2287" s="149">
        <v>0.48947562</v>
      </c>
      <c r="J2287" s="111">
        <v>40973</v>
      </c>
      <c r="K2287" s="111">
        <v>40973</v>
      </c>
      <c r="L2287" s="111">
        <v>41584</v>
      </c>
      <c r="M2287" s="111">
        <v>43217</v>
      </c>
      <c r="N2287" t="s">
        <v>12111</v>
      </c>
      <c r="O2287" t="s">
        <v>18903</v>
      </c>
      <c r="P2287" t="s">
        <v>18904</v>
      </c>
    </row>
    <row r="2288" spans="1:16" x14ac:dyDescent="0.25">
      <c r="A2288" t="s">
        <v>62</v>
      </c>
      <c r="B2288" s="167" t="s">
        <v>18906</v>
      </c>
      <c r="C2288" s="167" t="s">
        <v>18905</v>
      </c>
      <c r="D2288" t="s">
        <v>12378</v>
      </c>
      <c r="E2288" t="s">
        <v>12379</v>
      </c>
      <c r="F2288" t="s">
        <v>28223</v>
      </c>
      <c r="G2288" s="150">
        <v>0.99930000000000008</v>
      </c>
      <c r="H2288" s="150">
        <v>1</v>
      </c>
      <c r="I2288" s="149">
        <v>0.48989757</v>
      </c>
      <c r="J2288" s="111">
        <v>40946</v>
      </c>
      <c r="K2288" s="111">
        <v>40946</v>
      </c>
      <c r="L2288" s="111">
        <v>41539</v>
      </c>
      <c r="M2288" s="111">
        <v>43281</v>
      </c>
      <c r="N2288" t="s">
        <v>12111</v>
      </c>
      <c r="O2288" t="s">
        <v>18907</v>
      </c>
      <c r="P2288" t="s">
        <v>13684</v>
      </c>
    </row>
    <row r="2289" spans="1:16" x14ac:dyDescent="0.25">
      <c r="A2289" t="s">
        <v>52</v>
      </c>
      <c r="B2289" s="167" t="s">
        <v>13611</v>
      </c>
      <c r="C2289" s="167" t="s">
        <v>18908</v>
      </c>
      <c r="D2289" t="s">
        <v>12378</v>
      </c>
      <c r="E2289" t="s">
        <v>12379</v>
      </c>
      <c r="F2289" t="s">
        <v>28223</v>
      </c>
      <c r="G2289" s="150">
        <v>0.51479999999999992</v>
      </c>
      <c r="H2289" s="150">
        <v>0.5</v>
      </c>
      <c r="I2289" s="149">
        <v>0.45999486000000001</v>
      </c>
      <c r="J2289" s="111">
        <v>40904</v>
      </c>
      <c r="K2289" s="111">
        <v>40904</v>
      </c>
      <c r="L2289" s="111">
        <v>41524</v>
      </c>
      <c r="M2289" s="111">
        <v>43277</v>
      </c>
      <c r="N2289" t="s">
        <v>12111</v>
      </c>
      <c r="O2289" t="s">
        <v>18909</v>
      </c>
      <c r="P2289" t="s">
        <v>18910</v>
      </c>
    </row>
    <row r="2290" spans="1:16" x14ac:dyDescent="0.25">
      <c r="A2290" t="s">
        <v>45</v>
      </c>
      <c r="B2290" s="167" t="s">
        <v>18912</v>
      </c>
      <c r="C2290" s="167" t="s">
        <v>18911</v>
      </c>
      <c r="D2290" t="s">
        <v>12378</v>
      </c>
      <c r="E2290" t="s">
        <v>12379</v>
      </c>
      <c r="F2290" t="s">
        <v>28224</v>
      </c>
      <c r="G2290" s="150">
        <v>0.49399999999999999</v>
      </c>
      <c r="H2290" s="150">
        <v>0.5</v>
      </c>
      <c r="I2290" s="149">
        <v>0.48999970999999998</v>
      </c>
      <c r="J2290" s="111">
        <v>40861</v>
      </c>
      <c r="K2290" s="111">
        <v>40861</v>
      </c>
      <c r="L2290" s="111">
        <v>41584</v>
      </c>
      <c r="M2290" s="111">
        <v>43373</v>
      </c>
      <c r="N2290" t="s">
        <v>12111</v>
      </c>
      <c r="O2290" t="s">
        <v>18913</v>
      </c>
      <c r="P2290" t="s">
        <v>18914</v>
      </c>
    </row>
    <row r="2291" spans="1:16" x14ac:dyDescent="0.25">
      <c r="A2291" t="s">
        <v>47</v>
      </c>
      <c r="B2291" s="167" t="s">
        <v>13845</v>
      </c>
      <c r="C2291" s="167" t="s">
        <v>18915</v>
      </c>
      <c r="D2291" t="s">
        <v>12378</v>
      </c>
      <c r="E2291" t="s">
        <v>12379</v>
      </c>
      <c r="F2291" t="s">
        <v>28223</v>
      </c>
      <c r="G2291" s="150">
        <v>0.59209999999999996</v>
      </c>
      <c r="H2291" s="150">
        <v>0.5</v>
      </c>
      <c r="I2291" s="149">
        <v>0.46661190000000002</v>
      </c>
      <c r="J2291" s="111">
        <v>41050</v>
      </c>
      <c r="K2291" s="111">
        <v>41641</v>
      </c>
      <c r="L2291" s="111">
        <v>41483</v>
      </c>
      <c r="M2291" s="111">
        <v>43147</v>
      </c>
      <c r="N2291" t="s">
        <v>12111</v>
      </c>
      <c r="O2291" t="s">
        <v>18916</v>
      </c>
      <c r="P2291" t="s">
        <v>18917</v>
      </c>
    </row>
    <row r="2292" spans="1:16" x14ac:dyDescent="0.25">
      <c r="A2292" t="s">
        <v>61</v>
      </c>
      <c r="B2292" s="167" t="s">
        <v>18919</v>
      </c>
      <c r="C2292" s="167" t="s">
        <v>18918</v>
      </c>
      <c r="D2292" t="s">
        <v>12378</v>
      </c>
      <c r="E2292" t="s">
        <v>12379</v>
      </c>
      <c r="F2292" t="s">
        <v>28224</v>
      </c>
      <c r="G2292" s="150">
        <v>1.43E-2</v>
      </c>
      <c r="H2292" s="150">
        <v>0.2</v>
      </c>
      <c r="I2292" s="149">
        <v>0.48945477999999998</v>
      </c>
      <c r="J2292" s="111">
        <v>41985</v>
      </c>
      <c r="K2292" s="111">
        <v>41899</v>
      </c>
      <c r="L2292" s="111">
        <v>41565</v>
      </c>
      <c r="M2292" s="111">
        <v>43177</v>
      </c>
      <c r="N2292" t="s">
        <v>12111</v>
      </c>
      <c r="O2292" t="s">
        <v>18920</v>
      </c>
      <c r="P2292" t="s">
        <v>18921</v>
      </c>
    </row>
    <row r="2293" spans="1:16" x14ac:dyDescent="0.25">
      <c r="A2293" t="s">
        <v>45</v>
      </c>
      <c r="B2293" s="167" t="s">
        <v>18912</v>
      </c>
      <c r="C2293" s="167" t="s">
        <v>18922</v>
      </c>
      <c r="D2293" t="s">
        <v>12378</v>
      </c>
      <c r="E2293" t="s">
        <v>12379</v>
      </c>
      <c r="F2293" t="s">
        <v>28224</v>
      </c>
      <c r="G2293" s="150">
        <v>0.72920000000000007</v>
      </c>
      <c r="H2293" s="150">
        <v>0.75</v>
      </c>
      <c r="I2293" s="149">
        <v>0.48999911000000002</v>
      </c>
      <c r="J2293" s="111">
        <v>40857</v>
      </c>
      <c r="K2293" s="111">
        <v>40857</v>
      </c>
      <c r="L2293" s="111">
        <v>41532</v>
      </c>
      <c r="M2293" s="111">
        <v>43373</v>
      </c>
      <c r="N2293" t="s">
        <v>12111</v>
      </c>
      <c r="O2293" t="s">
        <v>18923</v>
      </c>
      <c r="P2293" t="s">
        <v>18924</v>
      </c>
    </row>
  </sheetData>
  <pageMargins left="0.511811024" right="0.511811024" top="0.78740157499999996" bottom="0.78740157499999996" header="0.31496062000000002" footer="0.31496062000000002"/>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04"/>
  <sheetViews>
    <sheetView zoomScale="70" zoomScaleNormal="70" workbookViewId="0">
      <selection activeCell="M2" sqref="M2"/>
    </sheetView>
  </sheetViews>
  <sheetFormatPr defaultRowHeight="15" x14ac:dyDescent="0.25"/>
  <cols>
    <col min="2" max="2" width="18.5703125" customWidth="1"/>
    <col min="4" max="4" width="31.5703125" customWidth="1"/>
    <col min="5" max="5" width="14.85546875" customWidth="1"/>
    <col min="6" max="6" width="16.42578125" customWidth="1"/>
    <col min="7" max="7" width="26.28515625" customWidth="1"/>
    <col min="8" max="8" width="28.85546875" customWidth="1"/>
    <col min="9" max="9" width="17.85546875" customWidth="1"/>
    <col min="10" max="10" width="20" customWidth="1"/>
    <col min="11" max="11" width="22.28515625" customWidth="1"/>
    <col min="12" max="12" width="23.7109375" customWidth="1"/>
    <col min="13" max="13" width="21.5703125" bestFit="1" customWidth="1"/>
    <col min="14" max="14" width="18.7109375" customWidth="1"/>
    <col min="15" max="15" width="22.42578125" customWidth="1"/>
    <col min="16" max="16" width="16" customWidth="1"/>
    <col min="17" max="17" width="15.5703125" customWidth="1"/>
  </cols>
  <sheetData>
    <row r="1" spans="1:14" x14ac:dyDescent="0.25">
      <c r="A1" t="s">
        <v>70</v>
      </c>
      <c r="B1" t="s">
        <v>12111</v>
      </c>
      <c r="C1" t="s">
        <v>18926</v>
      </c>
      <c r="D1" t="s">
        <v>18927</v>
      </c>
      <c r="E1" t="s">
        <v>18928</v>
      </c>
      <c r="F1" t="s">
        <v>18925</v>
      </c>
      <c r="G1" t="s">
        <v>18929</v>
      </c>
      <c r="H1" t="s">
        <v>28196</v>
      </c>
      <c r="I1" t="s">
        <v>18930</v>
      </c>
      <c r="J1" t="s">
        <v>18931</v>
      </c>
      <c r="K1" t="s">
        <v>18932</v>
      </c>
      <c r="L1" t="s">
        <v>18933</v>
      </c>
      <c r="M1" t="s">
        <v>18934</v>
      </c>
      <c r="N1" t="s">
        <v>18935</v>
      </c>
    </row>
    <row r="2" spans="1:14" x14ac:dyDescent="0.25">
      <c r="A2" t="s">
        <v>65</v>
      </c>
      <c r="B2" t="s">
        <v>18937</v>
      </c>
      <c r="C2" t="s">
        <v>18936</v>
      </c>
      <c r="D2" t="s">
        <v>1954</v>
      </c>
      <c r="E2" t="s">
        <v>1954</v>
      </c>
      <c r="F2" t="s">
        <v>9</v>
      </c>
      <c r="G2" t="s">
        <v>1954</v>
      </c>
      <c r="H2" t="s">
        <v>18938</v>
      </c>
      <c r="I2" t="s">
        <v>18939</v>
      </c>
      <c r="J2" t="s">
        <v>18940</v>
      </c>
      <c r="K2" t="s">
        <v>18941</v>
      </c>
      <c r="L2" t="s">
        <v>18942</v>
      </c>
      <c r="M2" s="149" t="s">
        <v>1954</v>
      </c>
      <c r="N2" s="149">
        <v>184900.34</v>
      </c>
    </row>
    <row r="3" spans="1:14" x14ac:dyDescent="0.25">
      <c r="A3" t="s">
        <v>68</v>
      </c>
      <c r="B3" t="s">
        <v>18944</v>
      </c>
      <c r="C3" t="s">
        <v>18943</v>
      </c>
      <c r="D3" t="s">
        <v>18945</v>
      </c>
      <c r="E3" t="s">
        <v>18946</v>
      </c>
      <c r="F3" t="s">
        <v>10</v>
      </c>
      <c r="G3" t="s">
        <v>11800</v>
      </c>
      <c r="H3" t="s">
        <v>18948</v>
      </c>
      <c r="I3" t="s">
        <v>18949</v>
      </c>
      <c r="J3" t="s">
        <v>18940</v>
      </c>
      <c r="K3" t="s">
        <v>18941</v>
      </c>
      <c r="L3" t="s">
        <v>18950</v>
      </c>
      <c r="M3" s="149">
        <v>879701.51</v>
      </c>
      <c r="N3" s="149">
        <v>1530746.54</v>
      </c>
    </row>
    <row r="4" spans="1:14" x14ac:dyDescent="0.25">
      <c r="A4" t="s">
        <v>48</v>
      </c>
      <c r="B4" t="s">
        <v>18953</v>
      </c>
      <c r="C4" t="s">
        <v>18952</v>
      </c>
      <c r="D4" t="s">
        <v>18954</v>
      </c>
      <c r="E4" t="s">
        <v>18955</v>
      </c>
      <c r="F4" t="s">
        <v>10</v>
      </c>
      <c r="G4" t="s">
        <v>18956</v>
      </c>
      <c r="H4" t="s">
        <v>18958</v>
      </c>
      <c r="I4" t="s">
        <v>11800</v>
      </c>
      <c r="J4" t="s">
        <v>18959</v>
      </c>
      <c r="K4" t="s">
        <v>18941</v>
      </c>
      <c r="L4" t="s">
        <v>18960</v>
      </c>
      <c r="M4" s="149">
        <v>3481115.15</v>
      </c>
      <c r="N4" s="149">
        <v>3571059.13</v>
      </c>
    </row>
    <row r="5" spans="1:14" x14ac:dyDescent="0.25">
      <c r="A5" t="s">
        <v>60</v>
      </c>
      <c r="B5" t="s">
        <v>18963</v>
      </c>
      <c r="C5" t="s">
        <v>18962</v>
      </c>
      <c r="D5" t="s">
        <v>18964</v>
      </c>
      <c r="E5" t="s">
        <v>18965</v>
      </c>
      <c r="F5" t="s">
        <v>10</v>
      </c>
      <c r="G5" t="s">
        <v>18956</v>
      </c>
      <c r="H5" t="s">
        <v>18968</v>
      </c>
      <c r="I5" t="s">
        <v>11800</v>
      </c>
      <c r="J5" t="s">
        <v>18959</v>
      </c>
      <c r="K5" t="s">
        <v>18941</v>
      </c>
      <c r="L5" t="s">
        <v>18969</v>
      </c>
      <c r="M5" s="149">
        <v>893726.67</v>
      </c>
      <c r="N5" s="149">
        <v>894426.29</v>
      </c>
    </row>
    <row r="6" spans="1:14" x14ac:dyDescent="0.25">
      <c r="A6" t="s">
        <v>48</v>
      </c>
      <c r="B6" t="s">
        <v>18971</v>
      </c>
      <c r="C6" t="s">
        <v>18970</v>
      </c>
      <c r="D6" t="s">
        <v>18972</v>
      </c>
      <c r="E6" t="s">
        <v>18973</v>
      </c>
      <c r="F6" t="s">
        <v>9</v>
      </c>
      <c r="G6" t="s">
        <v>18956</v>
      </c>
      <c r="H6" t="s">
        <v>18976</v>
      </c>
      <c r="I6" t="s">
        <v>18949</v>
      </c>
      <c r="J6" t="s">
        <v>18977</v>
      </c>
      <c r="K6" t="s">
        <v>18941</v>
      </c>
      <c r="L6" t="s">
        <v>18978</v>
      </c>
      <c r="M6" s="149">
        <v>1198914</v>
      </c>
      <c r="N6" s="149">
        <v>1200078</v>
      </c>
    </row>
    <row r="7" spans="1:14" x14ac:dyDescent="0.25">
      <c r="A7" t="s">
        <v>66</v>
      </c>
      <c r="B7" t="s">
        <v>18981</v>
      </c>
      <c r="C7" t="s">
        <v>18980</v>
      </c>
      <c r="D7" t="s">
        <v>18982</v>
      </c>
      <c r="E7" t="s">
        <v>18983</v>
      </c>
      <c r="F7" t="s">
        <v>9</v>
      </c>
      <c r="G7" t="s">
        <v>1954</v>
      </c>
      <c r="H7" t="s">
        <v>18985</v>
      </c>
      <c r="I7" t="s">
        <v>18949</v>
      </c>
      <c r="J7" t="s">
        <v>18986</v>
      </c>
      <c r="K7" t="s">
        <v>18941</v>
      </c>
      <c r="L7" t="s">
        <v>18987</v>
      </c>
      <c r="M7" s="149">
        <v>1139975.29</v>
      </c>
      <c r="N7" s="149">
        <v>1249134.1100000001</v>
      </c>
    </row>
    <row r="8" spans="1:14" x14ac:dyDescent="0.25">
      <c r="A8" t="s">
        <v>58</v>
      </c>
      <c r="B8" t="s">
        <v>18989</v>
      </c>
      <c r="C8" t="s">
        <v>18988</v>
      </c>
      <c r="D8" t="s">
        <v>18990</v>
      </c>
      <c r="E8" t="s">
        <v>18991</v>
      </c>
      <c r="F8" t="s">
        <v>10</v>
      </c>
      <c r="G8" t="s">
        <v>18992</v>
      </c>
      <c r="H8" t="s">
        <v>18995</v>
      </c>
      <c r="I8" t="s">
        <v>1954</v>
      </c>
      <c r="J8" t="s">
        <v>1954</v>
      </c>
      <c r="K8" t="s">
        <v>18996</v>
      </c>
      <c r="L8" t="s">
        <v>18997</v>
      </c>
      <c r="M8" s="149">
        <v>1412185.82</v>
      </c>
      <c r="N8" s="149">
        <v>2031000</v>
      </c>
    </row>
    <row r="9" spans="1:14" x14ac:dyDescent="0.25">
      <c r="A9" t="s">
        <v>48</v>
      </c>
      <c r="B9" t="s">
        <v>19000</v>
      </c>
      <c r="C9" t="s">
        <v>18999</v>
      </c>
      <c r="D9" t="s">
        <v>19001</v>
      </c>
      <c r="E9" t="s">
        <v>18966</v>
      </c>
      <c r="F9" t="s">
        <v>10</v>
      </c>
      <c r="G9" t="s">
        <v>11800</v>
      </c>
      <c r="H9" t="s">
        <v>19003</v>
      </c>
      <c r="I9" t="s">
        <v>19004</v>
      </c>
      <c r="J9" t="s">
        <v>18959</v>
      </c>
      <c r="K9" t="s">
        <v>18996</v>
      </c>
      <c r="L9" t="s">
        <v>19005</v>
      </c>
      <c r="M9" s="149">
        <v>9545587</v>
      </c>
      <c r="N9" s="149">
        <v>7529484.6399999997</v>
      </c>
    </row>
    <row r="10" spans="1:14" x14ac:dyDescent="0.25">
      <c r="A10" t="s">
        <v>51</v>
      </c>
      <c r="B10" t="s">
        <v>19008</v>
      </c>
      <c r="C10" t="s">
        <v>19007</v>
      </c>
      <c r="D10" t="s">
        <v>19006</v>
      </c>
      <c r="E10" t="s">
        <v>19009</v>
      </c>
      <c r="F10" t="s">
        <v>10</v>
      </c>
      <c r="G10" t="s">
        <v>18956</v>
      </c>
      <c r="H10" t="s">
        <v>19011</v>
      </c>
      <c r="I10" t="s">
        <v>19012</v>
      </c>
      <c r="J10" t="s">
        <v>18959</v>
      </c>
      <c r="K10" t="s">
        <v>18941</v>
      </c>
      <c r="L10" t="s">
        <v>18969</v>
      </c>
      <c r="M10" s="149">
        <v>1021288.56</v>
      </c>
      <c r="N10" s="149">
        <v>1021288.56</v>
      </c>
    </row>
    <row r="11" spans="1:14" x14ac:dyDescent="0.25">
      <c r="A11" t="s">
        <v>53</v>
      </c>
      <c r="B11" t="s">
        <v>19014</v>
      </c>
      <c r="C11" t="s">
        <v>19013</v>
      </c>
      <c r="D11" t="s">
        <v>1954</v>
      </c>
      <c r="E11" t="s">
        <v>1954</v>
      </c>
      <c r="F11" t="s">
        <v>9</v>
      </c>
      <c r="G11" t="s">
        <v>1954</v>
      </c>
      <c r="H11" t="s">
        <v>19016</v>
      </c>
      <c r="I11" t="s">
        <v>18949</v>
      </c>
      <c r="J11" t="s">
        <v>18986</v>
      </c>
      <c r="K11" t="s">
        <v>18941</v>
      </c>
      <c r="L11" t="s">
        <v>18987</v>
      </c>
      <c r="M11" s="149" t="s">
        <v>1954</v>
      </c>
      <c r="N11" s="149">
        <v>1201737.6100000001</v>
      </c>
    </row>
    <row r="12" spans="1:14" x14ac:dyDescent="0.25">
      <c r="A12" t="s">
        <v>66</v>
      </c>
      <c r="B12" t="s">
        <v>19019</v>
      </c>
      <c r="C12" t="s">
        <v>19018</v>
      </c>
      <c r="D12" t="s">
        <v>19017</v>
      </c>
      <c r="E12" t="s">
        <v>19020</v>
      </c>
      <c r="F12" t="s">
        <v>10</v>
      </c>
      <c r="G12" t="s">
        <v>19021</v>
      </c>
      <c r="H12" t="s">
        <v>19023</v>
      </c>
      <c r="I12" t="s">
        <v>19024</v>
      </c>
      <c r="J12" t="s">
        <v>1954</v>
      </c>
      <c r="K12" t="s">
        <v>18996</v>
      </c>
      <c r="L12" t="s">
        <v>19025</v>
      </c>
      <c r="M12" s="149">
        <v>5988397.9500000002</v>
      </c>
      <c r="N12" s="149">
        <v>5051000</v>
      </c>
    </row>
    <row r="13" spans="1:14" x14ac:dyDescent="0.25">
      <c r="A13" t="s">
        <v>57</v>
      </c>
      <c r="B13" t="s">
        <v>19028</v>
      </c>
      <c r="C13" t="s">
        <v>19027</v>
      </c>
      <c r="D13" t="s">
        <v>19029</v>
      </c>
      <c r="E13" t="s">
        <v>19030</v>
      </c>
      <c r="F13" t="s">
        <v>10</v>
      </c>
      <c r="G13" t="s">
        <v>18992</v>
      </c>
      <c r="H13" t="s">
        <v>19033</v>
      </c>
      <c r="I13" t="s">
        <v>19024</v>
      </c>
      <c r="J13" t="s">
        <v>1954</v>
      </c>
      <c r="K13" t="s">
        <v>18996</v>
      </c>
      <c r="L13" t="s">
        <v>19025</v>
      </c>
      <c r="M13" s="149">
        <v>1006344.57</v>
      </c>
      <c r="N13" s="149">
        <v>1010101.01</v>
      </c>
    </row>
    <row r="14" spans="1:14" x14ac:dyDescent="0.25">
      <c r="A14" t="s">
        <v>61</v>
      </c>
      <c r="B14" t="s">
        <v>19036</v>
      </c>
      <c r="C14" t="s">
        <v>19035</v>
      </c>
      <c r="D14" t="s">
        <v>19037</v>
      </c>
      <c r="E14" t="s">
        <v>19038</v>
      </c>
      <c r="F14" t="s">
        <v>10</v>
      </c>
      <c r="G14" t="s">
        <v>18956</v>
      </c>
      <c r="H14" t="s">
        <v>19041</v>
      </c>
      <c r="I14" t="s">
        <v>18949</v>
      </c>
      <c r="J14" t="s">
        <v>18986</v>
      </c>
      <c r="K14" t="s">
        <v>18941</v>
      </c>
      <c r="L14" t="s">
        <v>19042</v>
      </c>
      <c r="M14" s="149">
        <v>832530.65</v>
      </c>
      <c r="N14" s="149">
        <v>832530.65</v>
      </c>
    </row>
    <row r="15" spans="1:14" x14ac:dyDescent="0.25">
      <c r="A15" t="s">
        <v>45</v>
      </c>
      <c r="B15" t="s">
        <v>19045</v>
      </c>
      <c r="C15" t="s">
        <v>19044</v>
      </c>
      <c r="D15" t="s">
        <v>19046</v>
      </c>
      <c r="E15" t="s">
        <v>19047</v>
      </c>
      <c r="F15" t="s">
        <v>9</v>
      </c>
      <c r="G15" t="s">
        <v>1954</v>
      </c>
      <c r="H15" t="s">
        <v>1954</v>
      </c>
      <c r="I15" t="s">
        <v>19012</v>
      </c>
      <c r="J15" t="s">
        <v>18959</v>
      </c>
      <c r="K15" t="s">
        <v>18941</v>
      </c>
      <c r="L15" t="s">
        <v>18960</v>
      </c>
      <c r="M15" s="149">
        <v>3553693.32</v>
      </c>
      <c r="N15" s="149">
        <v>3558289.99</v>
      </c>
    </row>
    <row r="16" spans="1:14" x14ac:dyDescent="0.25">
      <c r="A16" t="s">
        <v>59</v>
      </c>
      <c r="B16" t="s">
        <v>19052</v>
      </c>
      <c r="C16" t="s">
        <v>19051</v>
      </c>
      <c r="D16" t="s">
        <v>19053</v>
      </c>
      <c r="E16" t="s">
        <v>19054</v>
      </c>
      <c r="F16" t="s">
        <v>9</v>
      </c>
      <c r="G16" t="s">
        <v>1954</v>
      </c>
      <c r="H16" t="s">
        <v>19057</v>
      </c>
      <c r="I16" t="s">
        <v>18949</v>
      </c>
      <c r="J16" t="s">
        <v>18977</v>
      </c>
      <c r="K16" t="s">
        <v>18941</v>
      </c>
      <c r="L16" t="s">
        <v>18978</v>
      </c>
      <c r="M16" s="149">
        <v>243010.61</v>
      </c>
      <c r="N16" s="149">
        <v>244210.61</v>
      </c>
    </row>
    <row r="17" spans="1:14" x14ac:dyDescent="0.25">
      <c r="A17" t="s">
        <v>59</v>
      </c>
      <c r="B17" t="s">
        <v>19059</v>
      </c>
      <c r="C17" t="s">
        <v>19058</v>
      </c>
      <c r="D17" t="s">
        <v>1954</v>
      </c>
      <c r="E17" t="s">
        <v>1954</v>
      </c>
      <c r="F17" t="s">
        <v>9</v>
      </c>
      <c r="G17" t="s">
        <v>1954</v>
      </c>
      <c r="H17" t="s">
        <v>19061</v>
      </c>
      <c r="I17" t="s">
        <v>18949</v>
      </c>
      <c r="J17" t="s">
        <v>18977</v>
      </c>
      <c r="K17" t="s">
        <v>18941</v>
      </c>
      <c r="L17" t="s">
        <v>18978</v>
      </c>
      <c r="M17" s="149" t="s">
        <v>1954</v>
      </c>
      <c r="N17" s="149">
        <v>707070.71</v>
      </c>
    </row>
    <row r="18" spans="1:14" x14ac:dyDescent="0.25">
      <c r="A18" t="s">
        <v>48</v>
      </c>
      <c r="B18" t="s">
        <v>19064</v>
      </c>
      <c r="C18" t="s">
        <v>19063</v>
      </c>
      <c r="D18" t="s">
        <v>19062</v>
      </c>
      <c r="E18" t="s">
        <v>18964</v>
      </c>
      <c r="F18" t="s">
        <v>10</v>
      </c>
      <c r="G18" t="s">
        <v>18956</v>
      </c>
      <c r="H18" t="s">
        <v>19065</v>
      </c>
      <c r="I18" t="s">
        <v>19012</v>
      </c>
      <c r="J18" t="s">
        <v>18959</v>
      </c>
      <c r="K18" t="s">
        <v>18941</v>
      </c>
      <c r="L18" t="s">
        <v>18960</v>
      </c>
      <c r="M18" s="149">
        <v>3392048.54</v>
      </c>
      <c r="N18" s="149">
        <v>3533900.42</v>
      </c>
    </row>
    <row r="19" spans="1:14" x14ac:dyDescent="0.25">
      <c r="A19" t="s">
        <v>68</v>
      </c>
      <c r="B19" t="s">
        <v>19068</v>
      </c>
      <c r="C19" t="s">
        <v>19067</v>
      </c>
      <c r="D19" t="s">
        <v>19069</v>
      </c>
      <c r="E19" t="s">
        <v>19070</v>
      </c>
      <c r="F19" t="s">
        <v>10</v>
      </c>
      <c r="G19" t="s">
        <v>19021</v>
      </c>
      <c r="H19" t="s">
        <v>19073</v>
      </c>
      <c r="I19" t="s">
        <v>18949</v>
      </c>
      <c r="J19" t="s">
        <v>18940</v>
      </c>
      <c r="K19" t="s">
        <v>18941</v>
      </c>
      <c r="L19" t="s">
        <v>19074</v>
      </c>
      <c r="M19" s="149">
        <v>1668876.61</v>
      </c>
      <c r="N19" s="149">
        <v>1979860.84</v>
      </c>
    </row>
    <row r="20" spans="1:14" x14ac:dyDescent="0.25">
      <c r="A20" t="s">
        <v>66</v>
      </c>
      <c r="B20" t="s">
        <v>19077</v>
      </c>
      <c r="C20" t="s">
        <v>19076</v>
      </c>
      <c r="D20" t="s">
        <v>19075</v>
      </c>
      <c r="E20" t="s">
        <v>19078</v>
      </c>
      <c r="F20" t="s">
        <v>10</v>
      </c>
      <c r="G20" t="s">
        <v>19021</v>
      </c>
      <c r="H20" t="s">
        <v>1954</v>
      </c>
      <c r="I20" t="s">
        <v>18949</v>
      </c>
      <c r="J20" t="s">
        <v>18940</v>
      </c>
      <c r="K20" t="s">
        <v>18941</v>
      </c>
      <c r="L20" t="s">
        <v>19074</v>
      </c>
      <c r="M20" s="149">
        <v>1873733.24</v>
      </c>
      <c r="N20" s="149">
        <v>1888084.32</v>
      </c>
    </row>
    <row r="21" spans="1:14" x14ac:dyDescent="0.25">
      <c r="A21" t="s">
        <v>52</v>
      </c>
      <c r="B21" t="s">
        <v>19081</v>
      </c>
      <c r="C21" t="s">
        <v>19080</v>
      </c>
      <c r="D21" t="s">
        <v>19079</v>
      </c>
      <c r="E21" t="s">
        <v>19082</v>
      </c>
      <c r="F21" t="s">
        <v>9</v>
      </c>
      <c r="G21" t="s">
        <v>18956</v>
      </c>
      <c r="H21" t="s">
        <v>19085</v>
      </c>
      <c r="I21" t="s">
        <v>18949</v>
      </c>
      <c r="J21" t="s">
        <v>18977</v>
      </c>
      <c r="K21" t="s">
        <v>18941</v>
      </c>
      <c r="L21" t="s">
        <v>18978</v>
      </c>
      <c r="M21" s="149">
        <v>1009623.86</v>
      </c>
      <c r="N21" s="149">
        <v>950681.59999999998</v>
      </c>
    </row>
    <row r="22" spans="1:14" x14ac:dyDescent="0.25">
      <c r="A22" t="s">
        <v>65</v>
      </c>
      <c r="B22" t="s">
        <v>19088</v>
      </c>
      <c r="C22" t="s">
        <v>19087</v>
      </c>
      <c r="D22" t="s">
        <v>19089</v>
      </c>
      <c r="E22" t="s">
        <v>19090</v>
      </c>
      <c r="F22" t="s">
        <v>10</v>
      </c>
      <c r="G22" t="s">
        <v>11800</v>
      </c>
      <c r="H22" t="s">
        <v>1954</v>
      </c>
      <c r="I22" t="s">
        <v>19012</v>
      </c>
      <c r="J22" t="s">
        <v>18959</v>
      </c>
      <c r="K22" t="s">
        <v>18941</v>
      </c>
      <c r="L22" t="s">
        <v>18969</v>
      </c>
      <c r="M22" s="149">
        <v>919039.78</v>
      </c>
      <c r="N22" s="149">
        <v>988330.37</v>
      </c>
    </row>
    <row r="23" spans="1:14" x14ac:dyDescent="0.25">
      <c r="A23" t="s">
        <v>60</v>
      </c>
      <c r="B23" t="s">
        <v>19094</v>
      </c>
      <c r="C23" t="s">
        <v>19093</v>
      </c>
      <c r="D23" t="s">
        <v>19095</v>
      </c>
      <c r="E23" t="s">
        <v>19096</v>
      </c>
      <c r="F23" t="s">
        <v>9</v>
      </c>
      <c r="G23" t="s">
        <v>1954</v>
      </c>
      <c r="H23" t="s">
        <v>19099</v>
      </c>
      <c r="I23" t="s">
        <v>19012</v>
      </c>
      <c r="J23" t="s">
        <v>18959</v>
      </c>
      <c r="K23" t="s">
        <v>18941</v>
      </c>
      <c r="L23" t="s">
        <v>19100</v>
      </c>
      <c r="M23" s="149">
        <v>244240</v>
      </c>
      <c r="N23" s="149">
        <v>244872</v>
      </c>
    </row>
    <row r="24" spans="1:14" x14ac:dyDescent="0.25">
      <c r="A24" t="s">
        <v>59</v>
      </c>
      <c r="B24" t="s">
        <v>19103</v>
      </c>
      <c r="C24" t="s">
        <v>19102</v>
      </c>
      <c r="D24" t="s">
        <v>19101</v>
      </c>
      <c r="E24" t="s">
        <v>19104</v>
      </c>
      <c r="F24" t="s">
        <v>10</v>
      </c>
      <c r="G24" t="s">
        <v>19105</v>
      </c>
      <c r="H24" t="s">
        <v>19107</v>
      </c>
      <c r="I24" t="s">
        <v>19012</v>
      </c>
      <c r="J24" t="s">
        <v>18959</v>
      </c>
      <c r="K24" t="s">
        <v>18941</v>
      </c>
      <c r="L24" t="s">
        <v>18969</v>
      </c>
      <c r="M24" s="149">
        <v>1003778.06</v>
      </c>
      <c r="N24" s="149">
        <v>1021955.98</v>
      </c>
    </row>
    <row r="25" spans="1:14" x14ac:dyDescent="0.25">
      <c r="A25" t="s">
        <v>56</v>
      </c>
      <c r="B25" t="s">
        <v>19110</v>
      </c>
      <c r="C25" t="s">
        <v>19109</v>
      </c>
      <c r="D25" t="s">
        <v>19111</v>
      </c>
      <c r="E25" t="s">
        <v>19112</v>
      </c>
      <c r="F25" t="s">
        <v>9</v>
      </c>
      <c r="G25" t="s">
        <v>1954</v>
      </c>
      <c r="H25" t="s">
        <v>19114</v>
      </c>
      <c r="I25" t="s">
        <v>19012</v>
      </c>
      <c r="J25" t="s">
        <v>18959</v>
      </c>
      <c r="K25" t="s">
        <v>18941</v>
      </c>
      <c r="L25" t="s">
        <v>18969</v>
      </c>
      <c r="M25" s="149">
        <v>1019775.89</v>
      </c>
      <c r="N25" s="149">
        <v>1020318.83</v>
      </c>
    </row>
    <row r="26" spans="1:14" x14ac:dyDescent="0.25">
      <c r="A26" t="s">
        <v>56</v>
      </c>
      <c r="B26" t="s">
        <v>19117</v>
      </c>
      <c r="C26" t="s">
        <v>19116</v>
      </c>
      <c r="D26" t="s">
        <v>19115</v>
      </c>
      <c r="E26" t="s">
        <v>19118</v>
      </c>
      <c r="F26" t="s">
        <v>10</v>
      </c>
      <c r="G26" t="s">
        <v>19119</v>
      </c>
      <c r="H26" t="s">
        <v>19120</v>
      </c>
      <c r="I26" t="s">
        <v>19012</v>
      </c>
      <c r="J26" t="s">
        <v>18959</v>
      </c>
      <c r="K26" t="s">
        <v>18941</v>
      </c>
      <c r="L26" t="s">
        <v>19100</v>
      </c>
      <c r="M26" s="149">
        <v>237732.57</v>
      </c>
      <c r="N26" s="149">
        <v>238379.38</v>
      </c>
    </row>
    <row r="27" spans="1:14" x14ac:dyDescent="0.25">
      <c r="A27" t="s">
        <v>56</v>
      </c>
      <c r="B27" t="s">
        <v>19117</v>
      </c>
      <c r="C27" t="s">
        <v>19116</v>
      </c>
      <c r="D27" t="s">
        <v>19115</v>
      </c>
      <c r="E27" t="s">
        <v>19121</v>
      </c>
      <c r="F27" t="s">
        <v>10</v>
      </c>
      <c r="G27" t="s">
        <v>19119</v>
      </c>
      <c r="H27" t="s">
        <v>1954</v>
      </c>
      <c r="I27" t="s">
        <v>19012</v>
      </c>
      <c r="J27" t="s">
        <v>18959</v>
      </c>
      <c r="K27" t="s">
        <v>18941</v>
      </c>
      <c r="L27" t="s">
        <v>18969</v>
      </c>
      <c r="M27" s="149">
        <v>1018276.91</v>
      </c>
      <c r="N27" s="149">
        <v>1020960.72</v>
      </c>
    </row>
    <row r="28" spans="1:14" x14ac:dyDescent="0.25">
      <c r="A28" t="s">
        <v>53</v>
      </c>
      <c r="B28" t="s">
        <v>19125</v>
      </c>
      <c r="C28" t="s">
        <v>19124</v>
      </c>
      <c r="D28" t="s">
        <v>19126</v>
      </c>
      <c r="E28" t="s">
        <v>19127</v>
      </c>
      <c r="F28" t="s">
        <v>10</v>
      </c>
      <c r="G28" t="s">
        <v>18992</v>
      </c>
      <c r="H28" t="s">
        <v>19130</v>
      </c>
      <c r="I28" t="s">
        <v>19012</v>
      </c>
      <c r="J28" t="s">
        <v>18959</v>
      </c>
      <c r="K28" t="s">
        <v>18941</v>
      </c>
      <c r="L28" t="s">
        <v>18969</v>
      </c>
      <c r="M28" s="149">
        <v>949835.28</v>
      </c>
      <c r="N28" s="149">
        <v>998444.9</v>
      </c>
    </row>
    <row r="29" spans="1:14" x14ac:dyDescent="0.25">
      <c r="A29" t="s">
        <v>52</v>
      </c>
      <c r="B29" t="s">
        <v>19133</v>
      </c>
      <c r="C29" t="s">
        <v>19132</v>
      </c>
      <c r="D29" t="s">
        <v>19131</v>
      </c>
      <c r="E29" t="s">
        <v>19134</v>
      </c>
      <c r="F29" t="s">
        <v>9</v>
      </c>
      <c r="G29" t="s">
        <v>1954</v>
      </c>
      <c r="H29" t="s">
        <v>19137</v>
      </c>
      <c r="I29" t="s">
        <v>19012</v>
      </c>
      <c r="J29" t="s">
        <v>18959</v>
      </c>
      <c r="K29" t="s">
        <v>18941</v>
      </c>
      <c r="L29" t="s">
        <v>18969</v>
      </c>
      <c r="M29" s="149">
        <v>1021420.07</v>
      </c>
      <c r="N29" s="149">
        <v>1021832.33</v>
      </c>
    </row>
    <row r="30" spans="1:14" x14ac:dyDescent="0.25">
      <c r="A30" t="s">
        <v>46</v>
      </c>
      <c r="B30" t="s">
        <v>19140</v>
      </c>
      <c r="C30" t="s">
        <v>19139</v>
      </c>
      <c r="D30" t="s">
        <v>19138</v>
      </c>
      <c r="E30" t="s">
        <v>19141</v>
      </c>
      <c r="F30" t="s">
        <v>9</v>
      </c>
      <c r="G30" t="s">
        <v>19119</v>
      </c>
      <c r="H30" t="s">
        <v>19144</v>
      </c>
      <c r="I30" t="s">
        <v>19012</v>
      </c>
      <c r="J30" t="s">
        <v>18959</v>
      </c>
      <c r="K30" t="s">
        <v>18941</v>
      </c>
      <c r="L30" t="s">
        <v>18969</v>
      </c>
      <c r="M30" s="149">
        <v>1020691.5</v>
      </c>
      <c r="N30" s="149">
        <v>1020714.85</v>
      </c>
    </row>
    <row r="31" spans="1:14" x14ac:dyDescent="0.25">
      <c r="A31" t="s">
        <v>46</v>
      </c>
      <c r="B31" t="s">
        <v>19140</v>
      </c>
      <c r="C31" t="s">
        <v>19139</v>
      </c>
      <c r="D31" t="s">
        <v>19138</v>
      </c>
      <c r="E31" t="s">
        <v>19141</v>
      </c>
      <c r="F31" t="s">
        <v>9</v>
      </c>
      <c r="G31" t="s">
        <v>19119</v>
      </c>
      <c r="H31" t="s">
        <v>19147</v>
      </c>
      <c r="I31" t="s">
        <v>19012</v>
      </c>
      <c r="J31" t="s">
        <v>18959</v>
      </c>
      <c r="K31" t="s">
        <v>18941</v>
      </c>
      <c r="L31" t="s">
        <v>19100</v>
      </c>
      <c r="M31" s="149">
        <v>242189.55</v>
      </c>
      <c r="N31" s="149">
        <v>242316.92</v>
      </c>
    </row>
    <row r="32" spans="1:14" x14ac:dyDescent="0.25">
      <c r="A32" t="s">
        <v>46</v>
      </c>
      <c r="B32" t="s">
        <v>19140</v>
      </c>
      <c r="C32" t="s">
        <v>19139</v>
      </c>
      <c r="D32" t="s">
        <v>19138</v>
      </c>
      <c r="E32" t="s">
        <v>19141</v>
      </c>
      <c r="F32" t="s">
        <v>9</v>
      </c>
      <c r="G32" t="s">
        <v>19119</v>
      </c>
      <c r="H32" t="s">
        <v>19148</v>
      </c>
      <c r="I32" t="s">
        <v>19012</v>
      </c>
      <c r="J32" t="s">
        <v>18959</v>
      </c>
      <c r="K32" t="s">
        <v>18941</v>
      </c>
      <c r="L32" t="s">
        <v>19149</v>
      </c>
      <c r="M32" s="149">
        <v>942107.25</v>
      </c>
      <c r="N32" s="149">
        <v>942321.8</v>
      </c>
    </row>
    <row r="33" spans="1:14" x14ac:dyDescent="0.25">
      <c r="A33" t="s">
        <v>46</v>
      </c>
      <c r="B33" t="s">
        <v>19140</v>
      </c>
      <c r="C33" t="s">
        <v>19139</v>
      </c>
      <c r="D33" t="s">
        <v>19138</v>
      </c>
      <c r="E33" t="s">
        <v>19141</v>
      </c>
      <c r="F33" t="s">
        <v>9</v>
      </c>
      <c r="G33" t="s">
        <v>19119</v>
      </c>
      <c r="H33" t="s">
        <v>19150</v>
      </c>
      <c r="I33" t="s">
        <v>19012</v>
      </c>
      <c r="J33" t="s">
        <v>18959</v>
      </c>
      <c r="K33" t="s">
        <v>18941</v>
      </c>
      <c r="L33" t="s">
        <v>19149</v>
      </c>
      <c r="M33" s="149">
        <v>942107.25</v>
      </c>
      <c r="N33" s="149">
        <v>942321.8</v>
      </c>
    </row>
    <row r="34" spans="1:14" x14ac:dyDescent="0.25">
      <c r="A34" t="s">
        <v>46</v>
      </c>
      <c r="B34" t="s">
        <v>19140</v>
      </c>
      <c r="C34" t="s">
        <v>19139</v>
      </c>
      <c r="D34" t="s">
        <v>19138</v>
      </c>
      <c r="E34" t="s">
        <v>19141</v>
      </c>
      <c r="F34" t="s">
        <v>9</v>
      </c>
      <c r="G34" t="s">
        <v>1954</v>
      </c>
      <c r="H34" t="s">
        <v>19151</v>
      </c>
      <c r="I34" t="s">
        <v>19012</v>
      </c>
      <c r="J34" t="s">
        <v>18959</v>
      </c>
      <c r="K34" t="s">
        <v>18941</v>
      </c>
      <c r="L34" t="s">
        <v>19149</v>
      </c>
      <c r="M34" s="149">
        <v>942107.25</v>
      </c>
      <c r="N34" s="149">
        <v>942321.8</v>
      </c>
    </row>
    <row r="35" spans="1:14" x14ac:dyDescent="0.25">
      <c r="A35" t="s">
        <v>46</v>
      </c>
      <c r="B35" t="s">
        <v>19140</v>
      </c>
      <c r="C35" t="s">
        <v>19139</v>
      </c>
      <c r="D35" t="s">
        <v>19138</v>
      </c>
      <c r="E35" t="s">
        <v>19141</v>
      </c>
      <c r="F35" t="s">
        <v>9</v>
      </c>
      <c r="G35" t="s">
        <v>19119</v>
      </c>
      <c r="H35" t="s">
        <v>19152</v>
      </c>
      <c r="I35" t="s">
        <v>19012</v>
      </c>
      <c r="J35" t="s">
        <v>18959</v>
      </c>
      <c r="K35" t="s">
        <v>18941</v>
      </c>
      <c r="L35" t="s">
        <v>19149</v>
      </c>
      <c r="M35" s="149">
        <v>942107.25</v>
      </c>
      <c r="N35" s="149">
        <v>942321.8</v>
      </c>
    </row>
    <row r="36" spans="1:14" x14ac:dyDescent="0.25">
      <c r="A36" t="s">
        <v>60</v>
      </c>
      <c r="B36" t="s">
        <v>19154</v>
      </c>
      <c r="C36" t="s">
        <v>19153</v>
      </c>
      <c r="D36" t="s">
        <v>19155</v>
      </c>
      <c r="E36" t="s">
        <v>19156</v>
      </c>
      <c r="F36" t="s">
        <v>10</v>
      </c>
      <c r="G36" t="s">
        <v>18956</v>
      </c>
      <c r="H36" t="s">
        <v>19158</v>
      </c>
      <c r="I36" t="s">
        <v>19024</v>
      </c>
      <c r="J36" t="s">
        <v>18986</v>
      </c>
      <c r="K36" t="s">
        <v>18941</v>
      </c>
      <c r="L36" t="s">
        <v>19159</v>
      </c>
      <c r="M36" s="149">
        <v>479400</v>
      </c>
      <c r="N36" s="149">
        <v>510000</v>
      </c>
    </row>
    <row r="37" spans="1:14" x14ac:dyDescent="0.25">
      <c r="A37" t="s">
        <v>48</v>
      </c>
      <c r="B37" t="s">
        <v>19161</v>
      </c>
      <c r="C37" t="s">
        <v>18999</v>
      </c>
      <c r="D37" t="s">
        <v>19160</v>
      </c>
      <c r="E37" t="s">
        <v>19015</v>
      </c>
      <c r="F37" t="s">
        <v>10</v>
      </c>
      <c r="G37" t="s">
        <v>19021</v>
      </c>
      <c r="H37" t="s">
        <v>19164</v>
      </c>
      <c r="I37" t="s">
        <v>19012</v>
      </c>
      <c r="J37" t="s">
        <v>18959</v>
      </c>
      <c r="K37" t="s">
        <v>18996</v>
      </c>
      <c r="L37" t="s">
        <v>19025</v>
      </c>
      <c r="M37" s="149">
        <v>8118292.1600000001</v>
      </c>
      <c r="N37" s="149">
        <v>5401450.8099999996</v>
      </c>
    </row>
    <row r="38" spans="1:14" x14ac:dyDescent="0.25">
      <c r="A38" t="s">
        <v>55</v>
      </c>
      <c r="B38" t="s">
        <v>19167</v>
      </c>
      <c r="C38" t="s">
        <v>19166</v>
      </c>
      <c r="D38" t="s">
        <v>19165</v>
      </c>
      <c r="E38" t="s">
        <v>19168</v>
      </c>
      <c r="F38" t="s">
        <v>10</v>
      </c>
      <c r="G38" t="s">
        <v>1954</v>
      </c>
      <c r="H38" t="s">
        <v>1954</v>
      </c>
      <c r="I38" t="s">
        <v>11800</v>
      </c>
      <c r="J38" t="s">
        <v>18986</v>
      </c>
      <c r="K38" t="s">
        <v>18941</v>
      </c>
      <c r="L38" t="s">
        <v>18997</v>
      </c>
      <c r="M38" s="149">
        <v>580579.74</v>
      </c>
      <c r="N38" s="149">
        <v>626333.62</v>
      </c>
    </row>
    <row r="39" spans="1:14" x14ac:dyDescent="0.25">
      <c r="A39" t="s">
        <v>48</v>
      </c>
      <c r="B39" t="s">
        <v>19173</v>
      </c>
      <c r="C39" t="s">
        <v>19172</v>
      </c>
      <c r="D39" t="s">
        <v>19171</v>
      </c>
      <c r="E39" t="s">
        <v>19168</v>
      </c>
      <c r="F39" t="s">
        <v>10</v>
      </c>
      <c r="G39" t="s">
        <v>11800</v>
      </c>
      <c r="H39" t="s">
        <v>19175</v>
      </c>
      <c r="I39" t="s">
        <v>19012</v>
      </c>
      <c r="J39" t="s">
        <v>18959</v>
      </c>
      <c r="K39" t="s">
        <v>18941</v>
      </c>
      <c r="L39" t="s">
        <v>18969</v>
      </c>
      <c r="M39" s="149">
        <v>949583.91</v>
      </c>
      <c r="N39" s="149">
        <v>1020928.62</v>
      </c>
    </row>
    <row r="40" spans="1:14" x14ac:dyDescent="0.25">
      <c r="A40" t="s">
        <v>46</v>
      </c>
      <c r="B40" t="s">
        <v>19178</v>
      </c>
      <c r="C40" t="s">
        <v>19177</v>
      </c>
      <c r="D40" t="s">
        <v>19176</v>
      </c>
      <c r="E40" t="s">
        <v>19179</v>
      </c>
      <c r="F40" t="s">
        <v>10</v>
      </c>
      <c r="G40" t="s">
        <v>19180</v>
      </c>
      <c r="H40" t="s">
        <v>19182</v>
      </c>
      <c r="I40" t="s">
        <v>19012</v>
      </c>
      <c r="J40" t="s">
        <v>18959</v>
      </c>
      <c r="K40" t="s">
        <v>18941</v>
      </c>
      <c r="L40" t="s">
        <v>19149</v>
      </c>
      <c r="M40" s="149">
        <v>932555.56</v>
      </c>
      <c r="N40" s="149">
        <v>942458.37</v>
      </c>
    </row>
    <row r="41" spans="1:14" x14ac:dyDescent="0.25">
      <c r="A41" t="s">
        <v>55</v>
      </c>
      <c r="B41" t="s">
        <v>19185</v>
      </c>
      <c r="C41" t="s">
        <v>19184</v>
      </c>
      <c r="D41" t="s">
        <v>19183</v>
      </c>
      <c r="E41" t="s">
        <v>19186</v>
      </c>
      <c r="F41" t="s">
        <v>9</v>
      </c>
      <c r="G41" t="s">
        <v>1954</v>
      </c>
      <c r="H41" t="s">
        <v>1954</v>
      </c>
      <c r="I41" t="s">
        <v>19012</v>
      </c>
      <c r="J41" t="s">
        <v>18959</v>
      </c>
      <c r="K41" t="s">
        <v>18941</v>
      </c>
      <c r="L41" t="s">
        <v>18969</v>
      </c>
      <c r="M41" s="149">
        <v>1000535.15</v>
      </c>
      <c r="N41" s="149">
        <v>1000535.16</v>
      </c>
    </row>
    <row r="42" spans="1:14" x14ac:dyDescent="0.25">
      <c r="A42" t="s">
        <v>47</v>
      </c>
      <c r="B42" t="s">
        <v>19190</v>
      </c>
      <c r="C42" t="s">
        <v>19189</v>
      </c>
      <c r="D42" t="s">
        <v>19188</v>
      </c>
      <c r="E42" t="s">
        <v>19191</v>
      </c>
      <c r="F42" t="s">
        <v>10</v>
      </c>
      <c r="G42" t="s">
        <v>19021</v>
      </c>
      <c r="H42" t="s">
        <v>19194</v>
      </c>
      <c r="I42" t="s">
        <v>19012</v>
      </c>
      <c r="J42" t="s">
        <v>18959</v>
      </c>
      <c r="K42" t="s">
        <v>18941</v>
      </c>
      <c r="L42" t="s">
        <v>18960</v>
      </c>
      <c r="M42" s="149">
        <v>3528008.76</v>
      </c>
      <c r="N42" s="149">
        <v>3531540.95</v>
      </c>
    </row>
    <row r="43" spans="1:14" x14ac:dyDescent="0.25">
      <c r="A43" t="s">
        <v>46</v>
      </c>
      <c r="B43" t="s">
        <v>19178</v>
      </c>
      <c r="C43" t="s">
        <v>19177</v>
      </c>
      <c r="D43" t="s">
        <v>19176</v>
      </c>
      <c r="E43" t="s">
        <v>19195</v>
      </c>
      <c r="F43" t="s">
        <v>10</v>
      </c>
      <c r="G43" t="s">
        <v>11800</v>
      </c>
      <c r="H43" t="s">
        <v>19197</v>
      </c>
      <c r="I43" t="s">
        <v>19012</v>
      </c>
      <c r="J43" t="s">
        <v>18959</v>
      </c>
      <c r="K43" t="s">
        <v>18941</v>
      </c>
      <c r="L43" t="s">
        <v>18969</v>
      </c>
      <c r="M43" s="149">
        <v>1000308.48</v>
      </c>
      <c r="N43" s="149">
        <v>1020714.85</v>
      </c>
    </row>
    <row r="44" spans="1:14" x14ac:dyDescent="0.25">
      <c r="A44" t="s">
        <v>62</v>
      </c>
      <c r="B44" t="s">
        <v>19199</v>
      </c>
      <c r="C44" t="s">
        <v>19198</v>
      </c>
      <c r="D44" t="s">
        <v>19200</v>
      </c>
      <c r="E44" t="s">
        <v>19201</v>
      </c>
      <c r="F44" t="s">
        <v>9</v>
      </c>
      <c r="G44" t="s">
        <v>11800</v>
      </c>
      <c r="H44" t="s">
        <v>19204</v>
      </c>
      <c r="I44" t="s">
        <v>18949</v>
      </c>
      <c r="J44" t="s">
        <v>18977</v>
      </c>
      <c r="K44" t="s">
        <v>18941</v>
      </c>
      <c r="L44" t="s">
        <v>18978</v>
      </c>
      <c r="M44" s="149">
        <v>945921.43</v>
      </c>
      <c r="N44" s="149">
        <v>945921.43</v>
      </c>
    </row>
    <row r="45" spans="1:14" x14ac:dyDescent="0.25">
      <c r="A45" t="s">
        <v>59</v>
      </c>
      <c r="B45" t="s">
        <v>19207</v>
      </c>
      <c r="C45" t="s">
        <v>19206</v>
      </c>
      <c r="D45" t="s">
        <v>19034</v>
      </c>
      <c r="E45" t="s">
        <v>19208</v>
      </c>
      <c r="F45" t="s">
        <v>10</v>
      </c>
      <c r="G45" t="s">
        <v>19119</v>
      </c>
      <c r="H45" t="s">
        <v>19211</v>
      </c>
      <c r="I45" t="s">
        <v>19012</v>
      </c>
      <c r="J45" t="s">
        <v>18959</v>
      </c>
      <c r="K45" t="s">
        <v>18941</v>
      </c>
      <c r="L45" t="s">
        <v>19100</v>
      </c>
      <c r="M45" s="149">
        <v>239651.71</v>
      </c>
      <c r="N45" s="149">
        <v>244176.51</v>
      </c>
    </row>
    <row r="46" spans="1:14" x14ac:dyDescent="0.25">
      <c r="A46" t="s">
        <v>62</v>
      </c>
      <c r="B46" t="s">
        <v>19214</v>
      </c>
      <c r="C46" t="s">
        <v>19213</v>
      </c>
      <c r="D46" t="s">
        <v>19212</v>
      </c>
      <c r="E46" t="s">
        <v>19208</v>
      </c>
      <c r="F46" t="s">
        <v>10</v>
      </c>
      <c r="G46" t="s">
        <v>11800</v>
      </c>
      <c r="H46" t="s">
        <v>19216</v>
      </c>
      <c r="I46" t="s">
        <v>19217</v>
      </c>
      <c r="J46" t="s">
        <v>18940</v>
      </c>
      <c r="K46" t="s">
        <v>18941</v>
      </c>
      <c r="L46" t="s">
        <v>19159</v>
      </c>
      <c r="M46" s="149">
        <v>489577.18</v>
      </c>
      <c r="N46" s="149">
        <v>489998.75</v>
      </c>
    </row>
    <row r="47" spans="1:14" x14ac:dyDescent="0.25">
      <c r="A47" t="s">
        <v>62</v>
      </c>
      <c r="B47" t="s">
        <v>19220</v>
      </c>
      <c r="C47" t="s">
        <v>19219</v>
      </c>
      <c r="D47" t="s">
        <v>19221</v>
      </c>
      <c r="E47" t="s">
        <v>19222</v>
      </c>
      <c r="F47" t="s">
        <v>10</v>
      </c>
      <c r="G47" t="s">
        <v>11800</v>
      </c>
      <c r="H47" t="s">
        <v>1954</v>
      </c>
      <c r="I47" t="s">
        <v>18949</v>
      </c>
      <c r="J47" t="s">
        <v>18940</v>
      </c>
      <c r="K47" t="s">
        <v>18941</v>
      </c>
      <c r="L47" t="s">
        <v>18987</v>
      </c>
      <c r="M47" s="149">
        <v>1183755.83</v>
      </c>
      <c r="N47" s="149">
        <v>1185755.8400000001</v>
      </c>
    </row>
    <row r="48" spans="1:14" x14ac:dyDescent="0.25">
      <c r="A48" t="s">
        <v>58</v>
      </c>
      <c r="B48" t="s">
        <v>19226</v>
      </c>
      <c r="C48" t="s">
        <v>19225</v>
      </c>
      <c r="D48" t="s">
        <v>19224</v>
      </c>
      <c r="E48" t="s">
        <v>19227</v>
      </c>
      <c r="F48" t="s">
        <v>9</v>
      </c>
      <c r="G48" t="s">
        <v>1954</v>
      </c>
      <c r="H48" t="s">
        <v>19229</v>
      </c>
      <c r="I48" t="s">
        <v>18949</v>
      </c>
      <c r="J48" t="s">
        <v>18977</v>
      </c>
      <c r="K48" t="s">
        <v>18941</v>
      </c>
      <c r="L48" t="s">
        <v>18978</v>
      </c>
      <c r="M48" s="149">
        <v>814060.09</v>
      </c>
      <c r="N48" s="149">
        <v>948987.25</v>
      </c>
    </row>
    <row r="49" spans="1:14" x14ac:dyDescent="0.25">
      <c r="A49" t="s">
        <v>55</v>
      </c>
      <c r="B49" t="s">
        <v>19232</v>
      </c>
      <c r="C49" t="s">
        <v>19231</v>
      </c>
      <c r="D49" t="s">
        <v>19230</v>
      </c>
      <c r="E49" t="s">
        <v>19233</v>
      </c>
      <c r="F49" t="s">
        <v>10</v>
      </c>
      <c r="G49" t="s">
        <v>19180</v>
      </c>
      <c r="H49" t="s">
        <v>1954</v>
      </c>
      <c r="I49" t="s">
        <v>18949</v>
      </c>
      <c r="J49" t="s">
        <v>18940</v>
      </c>
      <c r="K49" t="s">
        <v>18941</v>
      </c>
      <c r="L49" t="s">
        <v>18987</v>
      </c>
      <c r="M49" s="149">
        <v>1343372.45</v>
      </c>
      <c r="N49" s="149">
        <v>1309708.67</v>
      </c>
    </row>
    <row r="50" spans="1:14" x14ac:dyDescent="0.25">
      <c r="A50" t="s">
        <v>65</v>
      </c>
      <c r="B50" t="s">
        <v>19237</v>
      </c>
      <c r="C50" t="s">
        <v>19236</v>
      </c>
      <c r="D50" t="s">
        <v>19235</v>
      </c>
      <c r="E50" t="s">
        <v>19238</v>
      </c>
      <c r="F50" t="s">
        <v>10</v>
      </c>
      <c r="G50" t="s">
        <v>11800</v>
      </c>
      <c r="H50" t="s">
        <v>19240</v>
      </c>
      <c r="I50" t="s">
        <v>19012</v>
      </c>
      <c r="J50" t="s">
        <v>18959</v>
      </c>
      <c r="K50" t="s">
        <v>18941</v>
      </c>
      <c r="L50" t="s">
        <v>18960</v>
      </c>
      <c r="M50" s="149">
        <v>3310497.98</v>
      </c>
      <c r="N50" s="149">
        <v>3524451.85</v>
      </c>
    </row>
    <row r="51" spans="1:14" x14ac:dyDescent="0.25">
      <c r="A51" t="s">
        <v>68</v>
      </c>
      <c r="B51" t="s">
        <v>19242</v>
      </c>
      <c r="C51" t="s">
        <v>19241</v>
      </c>
      <c r="D51" t="s">
        <v>19243</v>
      </c>
      <c r="E51" t="s">
        <v>19244</v>
      </c>
      <c r="F51" t="s">
        <v>10</v>
      </c>
      <c r="G51" t="s">
        <v>19021</v>
      </c>
      <c r="H51" t="s">
        <v>19245</v>
      </c>
      <c r="I51" t="s">
        <v>19012</v>
      </c>
      <c r="J51" t="s">
        <v>18959</v>
      </c>
      <c r="K51" t="s">
        <v>18941</v>
      </c>
      <c r="L51" t="s">
        <v>18969</v>
      </c>
      <c r="M51" s="149">
        <v>799505.04</v>
      </c>
      <c r="N51" s="149">
        <v>1021884.19</v>
      </c>
    </row>
    <row r="52" spans="1:14" x14ac:dyDescent="0.25">
      <c r="A52" t="s">
        <v>61</v>
      </c>
      <c r="B52" t="s">
        <v>19248</v>
      </c>
      <c r="C52" t="s">
        <v>19247</v>
      </c>
      <c r="D52" t="s">
        <v>19249</v>
      </c>
      <c r="E52" t="s">
        <v>19250</v>
      </c>
      <c r="F52" t="s">
        <v>10</v>
      </c>
      <c r="G52" t="s">
        <v>18956</v>
      </c>
      <c r="H52" t="s">
        <v>19252</v>
      </c>
      <c r="I52" t="s">
        <v>19217</v>
      </c>
      <c r="J52" t="s">
        <v>18940</v>
      </c>
      <c r="K52" t="s">
        <v>18941</v>
      </c>
      <c r="L52" t="s">
        <v>19159</v>
      </c>
      <c r="M52" s="149">
        <v>492681.95</v>
      </c>
      <c r="N52" s="149">
        <v>492709.76</v>
      </c>
    </row>
    <row r="53" spans="1:14" x14ac:dyDescent="0.25">
      <c r="A53" t="s">
        <v>52</v>
      </c>
      <c r="B53" t="s">
        <v>19255</v>
      </c>
      <c r="C53" t="s">
        <v>19254</v>
      </c>
      <c r="D53" t="s">
        <v>19253</v>
      </c>
      <c r="E53" t="s">
        <v>19215</v>
      </c>
      <c r="F53" t="s">
        <v>10</v>
      </c>
      <c r="G53" t="s">
        <v>18956</v>
      </c>
      <c r="H53" t="s">
        <v>19257</v>
      </c>
      <c r="I53" t="s">
        <v>19217</v>
      </c>
      <c r="J53" t="s">
        <v>18940</v>
      </c>
      <c r="K53" t="s">
        <v>18941</v>
      </c>
      <c r="L53" t="s">
        <v>19159</v>
      </c>
      <c r="M53" s="149">
        <v>508765.5</v>
      </c>
      <c r="N53" s="149">
        <v>509999.96</v>
      </c>
    </row>
    <row r="54" spans="1:14" x14ac:dyDescent="0.25">
      <c r="A54" t="s">
        <v>52</v>
      </c>
      <c r="B54" t="s">
        <v>19255</v>
      </c>
      <c r="C54" t="s">
        <v>19254</v>
      </c>
      <c r="D54" t="s">
        <v>19253</v>
      </c>
      <c r="E54" t="s">
        <v>19215</v>
      </c>
      <c r="F54" t="s">
        <v>10</v>
      </c>
      <c r="G54" t="s">
        <v>18956</v>
      </c>
      <c r="H54" t="s">
        <v>19258</v>
      </c>
      <c r="I54" t="s">
        <v>19217</v>
      </c>
      <c r="J54" t="s">
        <v>18940</v>
      </c>
      <c r="K54" t="s">
        <v>18941</v>
      </c>
      <c r="L54" t="s">
        <v>19159</v>
      </c>
      <c r="M54" s="149">
        <v>508765.5</v>
      </c>
      <c r="N54" s="149">
        <v>509999.96</v>
      </c>
    </row>
    <row r="55" spans="1:14" x14ac:dyDescent="0.25">
      <c r="A55" t="s">
        <v>51</v>
      </c>
      <c r="B55" t="s">
        <v>19261</v>
      </c>
      <c r="C55" t="s">
        <v>19260</v>
      </c>
      <c r="D55" t="s">
        <v>19262</v>
      </c>
      <c r="E55" t="s">
        <v>19263</v>
      </c>
      <c r="F55" t="s">
        <v>10</v>
      </c>
      <c r="G55" t="s">
        <v>18956</v>
      </c>
      <c r="H55" t="s">
        <v>19265</v>
      </c>
      <c r="I55" t="s">
        <v>19217</v>
      </c>
      <c r="J55" t="s">
        <v>18940</v>
      </c>
      <c r="K55" t="s">
        <v>18941</v>
      </c>
      <c r="L55" t="s">
        <v>19159</v>
      </c>
      <c r="M55" s="149">
        <v>500800</v>
      </c>
      <c r="N55" s="149">
        <v>500806.74</v>
      </c>
    </row>
    <row r="56" spans="1:14" x14ac:dyDescent="0.25">
      <c r="A56" t="s">
        <v>56</v>
      </c>
      <c r="B56" t="s">
        <v>19268</v>
      </c>
      <c r="C56" t="s">
        <v>19267</v>
      </c>
      <c r="D56" t="s">
        <v>19266</v>
      </c>
      <c r="E56" t="s">
        <v>19269</v>
      </c>
      <c r="F56" t="s">
        <v>10</v>
      </c>
      <c r="G56" t="s">
        <v>18956</v>
      </c>
      <c r="H56" t="s">
        <v>19270</v>
      </c>
      <c r="I56" t="s">
        <v>19012</v>
      </c>
      <c r="J56" t="s">
        <v>18959</v>
      </c>
      <c r="K56" t="s">
        <v>18941</v>
      </c>
      <c r="L56" t="s">
        <v>19149</v>
      </c>
      <c r="M56" s="149">
        <v>942050.92</v>
      </c>
      <c r="N56" s="149">
        <v>941979.15</v>
      </c>
    </row>
    <row r="57" spans="1:14" x14ac:dyDescent="0.25">
      <c r="A57" t="s">
        <v>56</v>
      </c>
      <c r="B57" t="s">
        <v>19117</v>
      </c>
      <c r="C57" t="s">
        <v>19116</v>
      </c>
      <c r="D57" t="s">
        <v>19271</v>
      </c>
      <c r="E57" t="s">
        <v>19121</v>
      </c>
      <c r="F57" t="s">
        <v>10</v>
      </c>
      <c r="G57" t="s">
        <v>19021</v>
      </c>
      <c r="H57" t="s">
        <v>19273</v>
      </c>
      <c r="I57" t="s">
        <v>19012</v>
      </c>
      <c r="J57" t="s">
        <v>18959</v>
      </c>
      <c r="K57" t="s">
        <v>18941</v>
      </c>
      <c r="L57" t="s">
        <v>18969</v>
      </c>
      <c r="M57" s="149">
        <v>1018276.91</v>
      </c>
      <c r="N57" s="149">
        <v>1020960.82</v>
      </c>
    </row>
    <row r="58" spans="1:14" x14ac:dyDescent="0.25">
      <c r="A58" t="s">
        <v>56</v>
      </c>
      <c r="B58" t="s">
        <v>19117</v>
      </c>
      <c r="C58" t="s">
        <v>19116</v>
      </c>
      <c r="D58" t="s">
        <v>19274</v>
      </c>
      <c r="E58" t="s">
        <v>19233</v>
      </c>
      <c r="F58" t="s">
        <v>10</v>
      </c>
      <c r="G58" t="s">
        <v>19119</v>
      </c>
      <c r="H58" t="s">
        <v>19275</v>
      </c>
      <c r="I58" t="s">
        <v>19012</v>
      </c>
      <c r="J58" t="s">
        <v>18959</v>
      </c>
      <c r="K58" t="s">
        <v>18941</v>
      </c>
      <c r="L58" t="s">
        <v>18969</v>
      </c>
      <c r="M58" s="149">
        <v>1018257.2</v>
      </c>
      <c r="N58" s="149">
        <v>1020949.92</v>
      </c>
    </row>
    <row r="59" spans="1:14" x14ac:dyDescent="0.25">
      <c r="A59" t="s">
        <v>52</v>
      </c>
      <c r="B59" t="s">
        <v>19278</v>
      </c>
      <c r="C59" t="s">
        <v>19277</v>
      </c>
      <c r="D59" t="s">
        <v>19279</v>
      </c>
      <c r="E59" t="s">
        <v>19098</v>
      </c>
      <c r="F59" t="s">
        <v>9</v>
      </c>
      <c r="G59" t="s">
        <v>18956</v>
      </c>
      <c r="H59" t="s">
        <v>19282</v>
      </c>
      <c r="I59" t="s">
        <v>19012</v>
      </c>
      <c r="J59" t="s">
        <v>18959</v>
      </c>
      <c r="K59" t="s">
        <v>18941</v>
      </c>
      <c r="L59" t="s">
        <v>18969</v>
      </c>
      <c r="M59" s="149">
        <v>1016821.2</v>
      </c>
      <c r="N59" s="149">
        <v>1021869.45</v>
      </c>
    </row>
    <row r="60" spans="1:14" x14ac:dyDescent="0.25">
      <c r="A60" t="s">
        <v>52</v>
      </c>
      <c r="B60" t="s">
        <v>19284</v>
      </c>
      <c r="C60" t="s">
        <v>19283</v>
      </c>
      <c r="D60" t="s">
        <v>19253</v>
      </c>
      <c r="E60" t="s">
        <v>19209</v>
      </c>
      <c r="F60" t="s">
        <v>10</v>
      </c>
      <c r="G60" t="s">
        <v>18956</v>
      </c>
      <c r="H60" t="s">
        <v>19286</v>
      </c>
      <c r="I60" t="s">
        <v>19012</v>
      </c>
      <c r="J60" t="s">
        <v>18959</v>
      </c>
      <c r="K60" t="s">
        <v>18941</v>
      </c>
      <c r="L60" t="s">
        <v>18969</v>
      </c>
      <c r="M60" s="149">
        <v>1020233.02</v>
      </c>
      <c r="N60" s="149">
        <v>1021869.45</v>
      </c>
    </row>
    <row r="61" spans="1:14" x14ac:dyDescent="0.25">
      <c r="A61" t="s">
        <v>69</v>
      </c>
      <c r="B61" t="s">
        <v>19289</v>
      </c>
      <c r="C61" t="s">
        <v>19288</v>
      </c>
      <c r="D61" t="s">
        <v>19287</v>
      </c>
      <c r="E61" t="s">
        <v>19290</v>
      </c>
      <c r="F61" t="s">
        <v>9</v>
      </c>
      <c r="G61" t="s">
        <v>1954</v>
      </c>
      <c r="H61" t="s">
        <v>19292</v>
      </c>
      <c r="I61" t="s">
        <v>18949</v>
      </c>
      <c r="J61" t="s">
        <v>18977</v>
      </c>
      <c r="K61" t="s">
        <v>18941</v>
      </c>
      <c r="L61" t="s">
        <v>18978</v>
      </c>
      <c r="M61" s="149">
        <v>1119991.47</v>
      </c>
      <c r="N61" s="149">
        <v>1119991.47</v>
      </c>
    </row>
    <row r="62" spans="1:14" x14ac:dyDescent="0.25">
      <c r="A62" t="s">
        <v>52</v>
      </c>
      <c r="B62" t="s">
        <v>19295</v>
      </c>
      <c r="C62" t="s">
        <v>19294</v>
      </c>
      <c r="D62" t="s">
        <v>19296</v>
      </c>
      <c r="E62" t="s">
        <v>19297</v>
      </c>
      <c r="F62" t="s">
        <v>9</v>
      </c>
      <c r="G62" t="s">
        <v>19021</v>
      </c>
      <c r="H62" t="s">
        <v>19299</v>
      </c>
      <c r="I62" t="s">
        <v>19012</v>
      </c>
      <c r="J62" t="s">
        <v>18959</v>
      </c>
      <c r="K62" t="s">
        <v>18941</v>
      </c>
      <c r="L62" t="s">
        <v>18969</v>
      </c>
      <c r="M62" s="149">
        <v>1016710.57</v>
      </c>
      <c r="N62" s="149">
        <v>1019096.22</v>
      </c>
    </row>
    <row r="63" spans="1:14" x14ac:dyDescent="0.25">
      <c r="A63" t="s">
        <v>52</v>
      </c>
      <c r="B63" t="s">
        <v>19302</v>
      </c>
      <c r="C63" t="s">
        <v>19301</v>
      </c>
      <c r="D63" t="s">
        <v>19303</v>
      </c>
      <c r="E63" t="s">
        <v>19304</v>
      </c>
      <c r="F63" t="s">
        <v>10</v>
      </c>
      <c r="G63" t="s">
        <v>18956</v>
      </c>
      <c r="H63" t="s">
        <v>19305</v>
      </c>
      <c r="I63" t="s">
        <v>19012</v>
      </c>
      <c r="J63" t="s">
        <v>18959</v>
      </c>
      <c r="K63" t="s">
        <v>18941</v>
      </c>
      <c r="L63" t="s">
        <v>18960</v>
      </c>
      <c r="M63" s="149">
        <v>3496887.27</v>
      </c>
      <c r="N63" s="149">
        <v>3532923.86</v>
      </c>
    </row>
    <row r="64" spans="1:14" x14ac:dyDescent="0.25">
      <c r="A64" t="s">
        <v>52</v>
      </c>
      <c r="B64" t="s">
        <v>19302</v>
      </c>
      <c r="C64" t="s">
        <v>19301</v>
      </c>
      <c r="D64" t="s">
        <v>19303</v>
      </c>
      <c r="E64" t="s">
        <v>19129</v>
      </c>
      <c r="F64" t="s">
        <v>10</v>
      </c>
      <c r="G64" t="s">
        <v>18956</v>
      </c>
      <c r="H64" t="s">
        <v>19307</v>
      </c>
      <c r="I64" t="s">
        <v>19012</v>
      </c>
      <c r="J64" t="s">
        <v>18959</v>
      </c>
      <c r="K64" t="s">
        <v>18941</v>
      </c>
      <c r="L64" t="s">
        <v>19149</v>
      </c>
      <c r="M64" s="149">
        <v>910264.55</v>
      </c>
      <c r="N64" s="149">
        <v>932662.24</v>
      </c>
    </row>
    <row r="65" spans="1:14" x14ac:dyDescent="0.25">
      <c r="A65" t="s">
        <v>52</v>
      </c>
      <c r="B65" t="s">
        <v>19310</v>
      </c>
      <c r="C65" t="s">
        <v>19309</v>
      </c>
      <c r="D65" t="s">
        <v>19308</v>
      </c>
      <c r="E65" t="s">
        <v>19311</v>
      </c>
      <c r="F65" t="s">
        <v>10</v>
      </c>
      <c r="G65" t="s">
        <v>1954</v>
      </c>
      <c r="H65" t="s">
        <v>19313</v>
      </c>
      <c r="I65" t="s">
        <v>19012</v>
      </c>
      <c r="J65" t="s">
        <v>18959</v>
      </c>
      <c r="K65" t="s">
        <v>18941</v>
      </c>
      <c r="L65" t="s">
        <v>18969</v>
      </c>
      <c r="M65" s="149">
        <v>1017061.02</v>
      </c>
      <c r="N65" s="149">
        <v>1019820.65</v>
      </c>
    </row>
    <row r="66" spans="1:14" x14ac:dyDescent="0.25">
      <c r="A66" t="s">
        <v>52</v>
      </c>
      <c r="B66" t="s">
        <v>19315</v>
      </c>
      <c r="C66" t="s">
        <v>19314</v>
      </c>
      <c r="D66" t="s">
        <v>19293</v>
      </c>
      <c r="E66" t="s">
        <v>19316</v>
      </c>
      <c r="F66" t="s">
        <v>9</v>
      </c>
      <c r="G66" t="s">
        <v>11800</v>
      </c>
      <c r="H66" t="s">
        <v>1954</v>
      </c>
      <c r="I66" t="s">
        <v>19012</v>
      </c>
      <c r="J66" t="s">
        <v>18959</v>
      </c>
      <c r="K66" t="s">
        <v>18941</v>
      </c>
      <c r="L66" t="s">
        <v>18969</v>
      </c>
      <c r="M66" s="149">
        <v>1020903.54</v>
      </c>
      <c r="N66" s="149">
        <v>1021869.45</v>
      </c>
    </row>
    <row r="67" spans="1:14" x14ac:dyDescent="0.25">
      <c r="A67" t="s">
        <v>52</v>
      </c>
      <c r="B67" t="s">
        <v>19315</v>
      </c>
      <c r="C67" t="s">
        <v>19314</v>
      </c>
      <c r="D67" t="s">
        <v>19293</v>
      </c>
      <c r="E67" t="s">
        <v>19316</v>
      </c>
      <c r="F67" t="s">
        <v>9</v>
      </c>
      <c r="G67" t="s">
        <v>11800</v>
      </c>
      <c r="H67" t="s">
        <v>1954</v>
      </c>
      <c r="I67" t="s">
        <v>19012</v>
      </c>
      <c r="J67" t="s">
        <v>18959</v>
      </c>
      <c r="K67" t="s">
        <v>18941</v>
      </c>
      <c r="L67" t="s">
        <v>18969</v>
      </c>
      <c r="M67" s="149">
        <v>1020903.54</v>
      </c>
      <c r="N67" s="149">
        <v>1021869.45</v>
      </c>
    </row>
    <row r="68" spans="1:14" x14ac:dyDescent="0.25">
      <c r="A68" t="s">
        <v>52</v>
      </c>
      <c r="B68" t="s">
        <v>19320</v>
      </c>
      <c r="C68" t="s">
        <v>19319</v>
      </c>
      <c r="D68" t="s">
        <v>19318</v>
      </c>
      <c r="E68" t="s">
        <v>19321</v>
      </c>
      <c r="F68" t="s">
        <v>10</v>
      </c>
      <c r="G68" t="s">
        <v>19119</v>
      </c>
      <c r="H68" t="s">
        <v>19323</v>
      </c>
      <c r="I68" t="s">
        <v>19012</v>
      </c>
      <c r="J68" t="s">
        <v>18959</v>
      </c>
      <c r="K68" t="s">
        <v>18941</v>
      </c>
      <c r="L68" t="s">
        <v>19149</v>
      </c>
      <c r="M68" s="149">
        <v>749161.64</v>
      </c>
      <c r="N68" s="149">
        <v>940426.23</v>
      </c>
    </row>
    <row r="69" spans="1:14" x14ac:dyDescent="0.25">
      <c r="A69" t="s">
        <v>48</v>
      </c>
      <c r="B69" t="s">
        <v>19326</v>
      </c>
      <c r="C69" t="s">
        <v>19325</v>
      </c>
      <c r="D69" t="s">
        <v>19327</v>
      </c>
      <c r="E69" t="s">
        <v>19328</v>
      </c>
      <c r="F69" t="s">
        <v>10</v>
      </c>
      <c r="G69" t="s">
        <v>19329</v>
      </c>
      <c r="H69" t="s">
        <v>19331</v>
      </c>
      <c r="I69" t="s">
        <v>19012</v>
      </c>
      <c r="J69" t="s">
        <v>18959</v>
      </c>
      <c r="K69" t="s">
        <v>18941</v>
      </c>
      <c r="L69" t="s">
        <v>18969</v>
      </c>
      <c r="M69" s="149">
        <v>1010750.1</v>
      </c>
      <c r="N69" s="149">
        <v>1021563.77</v>
      </c>
    </row>
    <row r="70" spans="1:14" x14ac:dyDescent="0.25">
      <c r="A70" t="s">
        <v>47</v>
      </c>
      <c r="B70" t="s">
        <v>19333</v>
      </c>
      <c r="C70" t="s">
        <v>19332</v>
      </c>
      <c r="D70" t="s">
        <v>19212</v>
      </c>
      <c r="E70" t="s">
        <v>19334</v>
      </c>
      <c r="F70" t="s">
        <v>9</v>
      </c>
      <c r="G70" t="s">
        <v>19119</v>
      </c>
      <c r="H70" t="s">
        <v>19336</v>
      </c>
      <c r="I70" t="s">
        <v>19012</v>
      </c>
      <c r="J70" t="s">
        <v>18959</v>
      </c>
      <c r="K70" t="s">
        <v>18941</v>
      </c>
      <c r="L70" t="s">
        <v>18969</v>
      </c>
      <c r="M70" s="149">
        <v>1020286.62</v>
      </c>
      <c r="N70" s="149">
        <v>1020286.62</v>
      </c>
    </row>
    <row r="71" spans="1:14" x14ac:dyDescent="0.25">
      <c r="A71" t="s">
        <v>47</v>
      </c>
      <c r="B71" t="s">
        <v>19338</v>
      </c>
      <c r="C71" t="s">
        <v>19337</v>
      </c>
      <c r="D71" t="s">
        <v>19293</v>
      </c>
      <c r="E71" t="s">
        <v>19250</v>
      </c>
      <c r="F71" t="s">
        <v>10</v>
      </c>
      <c r="G71" t="s">
        <v>11800</v>
      </c>
      <c r="H71" t="s">
        <v>19340</v>
      </c>
      <c r="I71" t="s">
        <v>19012</v>
      </c>
      <c r="J71" t="s">
        <v>18959</v>
      </c>
      <c r="K71" t="s">
        <v>18941</v>
      </c>
      <c r="L71" t="s">
        <v>18969</v>
      </c>
      <c r="M71" s="149">
        <v>1020067.54</v>
      </c>
      <c r="N71" s="149">
        <v>1021701.62</v>
      </c>
    </row>
    <row r="72" spans="1:14" x14ac:dyDescent="0.25">
      <c r="A72" t="s">
        <v>46</v>
      </c>
      <c r="B72" t="s">
        <v>19343</v>
      </c>
      <c r="C72" t="s">
        <v>19342</v>
      </c>
      <c r="D72" t="s">
        <v>19341</v>
      </c>
      <c r="E72" t="s">
        <v>19344</v>
      </c>
      <c r="F72" t="s">
        <v>9</v>
      </c>
      <c r="G72" t="s">
        <v>1954</v>
      </c>
      <c r="H72" t="s">
        <v>19347</v>
      </c>
      <c r="I72" t="s">
        <v>19012</v>
      </c>
      <c r="J72" t="s">
        <v>18959</v>
      </c>
      <c r="K72" t="s">
        <v>18941</v>
      </c>
      <c r="L72" t="s">
        <v>19149</v>
      </c>
      <c r="M72" s="149">
        <v>942525.18</v>
      </c>
      <c r="N72" s="149">
        <v>942647.18</v>
      </c>
    </row>
    <row r="73" spans="1:14" x14ac:dyDescent="0.25">
      <c r="A73" t="s">
        <v>45</v>
      </c>
      <c r="B73" t="s">
        <v>19349</v>
      </c>
      <c r="C73" t="s">
        <v>19348</v>
      </c>
      <c r="D73" t="s">
        <v>19155</v>
      </c>
      <c r="E73" t="s">
        <v>19350</v>
      </c>
      <c r="F73" t="s">
        <v>10</v>
      </c>
      <c r="G73" t="s">
        <v>19021</v>
      </c>
      <c r="H73" t="s">
        <v>19351</v>
      </c>
      <c r="I73" t="s">
        <v>19012</v>
      </c>
      <c r="J73" t="s">
        <v>18959</v>
      </c>
      <c r="K73" t="s">
        <v>18941</v>
      </c>
      <c r="L73" t="s">
        <v>18969</v>
      </c>
      <c r="M73" s="149">
        <v>947945.68</v>
      </c>
      <c r="N73" s="149">
        <v>1023640.82</v>
      </c>
    </row>
    <row r="74" spans="1:14" x14ac:dyDescent="0.25">
      <c r="A74" t="s">
        <v>53</v>
      </c>
      <c r="B74" t="s">
        <v>19354</v>
      </c>
      <c r="C74" t="s">
        <v>19353</v>
      </c>
      <c r="D74" t="s">
        <v>19355</v>
      </c>
      <c r="E74" t="s">
        <v>19251</v>
      </c>
      <c r="F74" t="s">
        <v>10</v>
      </c>
      <c r="G74" t="s">
        <v>18992</v>
      </c>
      <c r="H74" t="s">
        <v>19356</v>
      </c>
      <c r="I74" t="s">
        <v>18949</v>
      </c>
      <c r="J74" t="s">
        <v>18940</v>
      </c>
      <c r="K74" t="s">
        <v>18941</v>
      </c>
      <c r="L74" t="s">
        <v>18987</v>
      </c>
      <c r="M74" s="149">
        <v>1220025.57</v>
      </c>
      <c r="N74" s="149">
        <v>1201737.6000000001</v>
      </c>
    </row>
    <row r="75" spans="1:14" x14ac:dyDescent="0.25">
      <c r="A75" t="s">
        <v>59</v>
      </c>
      <c r="B75" t="s">
        <v>19359</v>
      </c>
      <c r="C75" t="s">
        <v>19358</v>
      </c>
      <c r="D75" t="s">
        <v>19357</v>
      </c>
      <c r="E75" t="s">
        <v>19360</v>
      </c>
      <c r="F75" t="s">
        <v>10</v>
      </c>
      <c r="G75" t="s">
        <v>19329</v>
      </c>
      <c r="H75" t="s">
        <v>19363</v>
      </c>
      <c r="I75" t="s">
        <v>18949</v>
      </c>
      <c r="J75" t="s">
        <v>18940</v>
      </c>
      <c r="K75" t="s">
        <v>18941</v>
      </c>
      <c r="L75" t="s">
        <v>18987</v>
      </c>
      <c r="M75" s="149">
        <v>1235998.3899999999</v>
      </c>
      <c r="N75" s="149">
        <v>1236242.6599999999</v>
      </c>
    </row>
    <row r="76" spans="1:14" x14ac:dyDescent="0.25">
      <c r="A76" t="s">
        <v>53</v>
      </c>
      <c r="B76" t="s">
        <v>19366</v>
      </c>
      <c r="C76" t="s">
        <v>19365</v>
      </c>
      <c r="D76" t="s">
        <v>19364</v>
      </c>
      <c r="E76" t="s">
        <v>19250</v>
      </c>
      <c r="F76" t="s">
        <v>10</v>
      </c>
      <c r="G76" t="s">
        <v>18956</v>
      </c>
      <c r="H76" t="s">
        <v>19367</v>
      </c>
      <c r="I76" t="s">
        <v>18949</v>
      </c>
      <c r="J76" t="s">
        <v>18940</v>
      </c>
      <c r="K76" t="s">
        <v>18941</v>
      </c>
      <c r="L76" t="s">
        <v>18987</v>
      </c>
      <c r="M76" s="149">
        <v>1201710.1599999999</v>
      </c>
      <c r="N76" s="149">
        <v>1201737.6000000001</v>
      </c>
    </row>
    <row r="77" spans="1:14" x14ac:dyDescent="0.25">
      <c r="A77" t="s">
        <v>51</v>
      </c>
      <c r="B77" t="s">
        <v>19370</v>
      </c>
      <c r="C77" t="s">
        <v>19369</v>
      </c>
      <c r="D77" t="s">
        <v>19371</v>
      </c>
      <c r="E77" t="s">
        <v>19372</v>
      </c>
      <c r="F77" t="s">
        <v>10</v>
      </c>
      <c r="G77" t="s">
        <v>18992</v>
      </c>
      <c r="H77" t="s">
        <v>19374</v>
      </c>
      <c r="I77" t="s">
        <v>18949</v>
      </c>
      <c r="J77" t="s">
        <v>18940</v>
      </c>
      <c r="K77" t="s">
        <v>18941</v>
      </c>
      <c r="L77" t="s">
        <v>18987</v>
      </c>
      <c r="M77" s="149">
        <v>1231789.94</v>
      </c>
      <c r="N77" s="149">
        <v>1235496.43</v>
      </c>
    </row>
    <row r="78" spans="1:14" x14ac:dyDescent="0.25">
      <c r="A78" t="s">
        <v>66</v>
      </c>
      <c r="B78" t="s">
        <v>19377</v>
      </c>
      <c r="C78" t="s">
        <v>19376</v>
      </c>
      <c r="D78" t="s">
        <v>19304</v>
      </c>
      <c r="E78" t="s">
        <v>19378</v>
      </c>
      <c r="F78" t="s">
        <v>10</v>
      </c>
      <c r="G78" t="s">
        <v>19021</v>
      </c>
      <c r="H78" t="s">
        <v>19380</v>
      </c>
      <c r="I78" t="s">
        <v>18949</v>
      </c>
      <c r="J78" t="s">
        <v>18940</v>
      </c>
      <c r="K78" t="s">
        <v>18941</v>
      </c>
      <c r="L78" t="s">
        <v>18987</v>
      </c>
      <c r="M78" s="149">
        <v>861801.9</v>
      </c>
      <c r="N78" s="149">
        <v>1249134.1100000001</v>
      </c>
    </row>
    <row r="79" spans="1:14" x14ac:dyDescent="0.25">
      <c r="A79" t="s">
        <v>47</v>
      </c>
      <c r="B79" t="s">
        <v>19383</v>
      </c>
      <c r="C79" t="s">
        <v>19382</v>
      </c>
      <c r="D79" t="s">
        <v>19384</v>
      </c>
      <c r="E79" t="s">
        <v>19385</v>
      </c>
      <c r="F79" t="s">
        <v>9</v>
      </c>
      <c r="G79" t="s">
        <v>18956</v>
      </c>
      <c r="H79" t="s">
        <v>1954</v>
      </c>
      <c r="I79" t="s">
        <v>18949</v>
      </c>
      <c r="J79" t="s">
        <v>18940</v>
      </c>
      <c r="K79" t="s">
        <v>18941</v>
      </c>
      <c r="L79" t="s">
        <v>18987</v>
      </c>
      <c r="M79" s="149">
        <v>1279973.69</v>
      </c>
      <c r="N79" s="149">
        <v>1294044.26</v>
      </c>
    </row>
    <row r="80" spans="1:14" x14ac:dyDescent="0.25">
      <c r="A80" t="s">
        <v>47</v>
      </c>
      <c r="B80" t="s">
        <v>19389</v>
      </c>
      <c r="C80" t="s">
        <v>19388</v>
      </c>
      <c r="D80" t="s">
        <v>19390</v>
      </c>
      <c r="E80" t="s">
        <v>19391</v>
      </c>
      <c r="F80" t="s">
        <v>10</v>
      </c>
      <c r="G80" t="s">
        <v>19392</v>
      </c>
      <c r="H80" t="s">
        <v>19394</v>
      </c>
      <c r="I80" t="s">
        <v>18949</v>
      </c>
      <c r="J80" t="s">
        <v>18940</v>
      </c>
      <c r="K80" t="s">
        <v>18941</v>
      </c>
      <c r="L80" t="s">
        <v>18987</v>
      </c>
      <c r="M80" s="149">
        <v>1269966.03</v>
      </c>
      <c r="N80" s="149">
        <v>1294044.26</v>
      </c>
    </row>
    <row r="81" spans="1:14" x14ac:dyDescent="0.25">
      <c r="A81" t="s">
        <v>52</v>
      </c>
      <c r="B81" t="s">
        <v>19315</v>
      </c>
      <c r="C81" t="s">
        <v>19314</v>
      </c>
      <c r="D81" t="s">
        <v>19293</v>
      </c>
      <c r="E81" t="s">
        <v>19316</v>
      </c>
      <c r="F81" t="s">
        <v>9</v>
      </c>
      <c r="G81" t="s">
        <v>11800</v>
      </c>
      <c r="H81" t="s">
        <v>19395</v>
      </c>
      <c r="I81" t="s">
        <v>19012</v>
      </c>
      <c r="J81" t="s">
        <v>18959</v>
      </c>
      <c r="K81" t="s">
        <v>18941</v>
      </c>
      <c r="L81" t="s">
        <v>18969</v>
      </c>
      <c r="M81" s="149">
        <v>1020903.54</v>
      </c>
      <c r="N81" s="149">
        <v>1021869.45</v>
      </c>
    </row>
    <row r="82" spans="1:14" x14ac:dyDescent="0.25">
      <c r="A82" t="s">
        <v>314</v>
      </c>
      <c r="B82" t="s">
        <v>19398</v>
      </c>
      <c r="C82" t="s">
        <v>19397</v>
      </c>
      <c r="D82" t="s">
        <v>19396</v>
      </c>
      <c r="E82" t="s">
        <v>19104</v>
      </c>
      <c r="F82" t="s">
        <v>10</v>
      </c>
      <c r="G82" t="s">
        <v>19021</v>
      </c>
      <c r="H82" t="s">
        <v>19400</v>
      </c>
      <c r="I82" t="s">
        <v>19012</v>
      </c>
      <c r="J82" t="s">
        <v>18959</v>
      </c>
      <c r="K82" t="s">
        <v>18941</v>
      </c>
      <c r="L82" t="s">
        <v>18969</v>
      </c>
      <c r="M82" s="149">
        <v>899178.12</v>
      </c>
      <c r="N82" s="149">
        <v>1015750.17</v>
      </c>
    </row>
    <row r="83" spans="1:14" x14ac:dyDescent="0.25">
      <c r="A83" t="s">
        <v>59</v>
      </c>
      <c r="B83" t="s">
        <v>19207</v>
      </c>
      <c r="C83" t="s">
        <v>19206</v>
      </c>
      <c r="D83" t="s">
        <v>19402</v>
      </c>
      <c r="E83" t="s">
        <v>19403</v>
      </c>
      <c r="F83" t="s">
        <v>9</v>
      </c>
      <c r="G83" t="s">
        <v>1954</v>
      </c>
      <c r="H83" t="s">
        <v>19406</v>
      </c>
      <c r="I83" t="s">
        <v>19012</v>
      </c>
      <c r="J83" t="s">
        <v>18959</v>
      </c>
      <c r="K83" t="s">
        <v>18941</v>
      </c>
      <c r="L83" t="s">
        <v>18969</v>
      </c>
      <c r="M83" s="149">
        <v>1017292.91</v>
      </c>
      <c r="N83" s="149">
        <v>1020619.72</v>
      </c>
    </row>
    <row r="84" spans="1:14" x14ac:dyDescent="0.25">
      <c r="A84" t="s">
        <v>69</v>
      </c>
      <c r="B84" t="s">
        <v>19409</v>
      </c>
      <c r="C84" t="s">
        <v>19408</v>
      </c>
      <c r="D84" t="s">
        <v>19407</v>
      </c>
      <c r="E84" t="s">
        <v>19410</v>
      </c>
      <c r="F84" t="s">
        <v>9</v>
      </c>
      <c r="G84" t="s">
        <v>1954</v>
      </c>
      <c r="H84" t="s">
        <v>1954</v>
      </c>
      <c r="I84" t="s">
        <v>18949</v>
      </c>
      <c r="J84" t="s">
        <v>18977</v>
      </c>
      <c r="K84" t="s">
        <v>18941</v>
      </c>
      <c r="L84" t="s">
        <v>18978</v>
      </c>
      <c r="M84" s="149">
        <v>837665.57</v>
      </c>
      <c r="N84" s="149">
        <v>837665.57</v>
      </c>
    </row>
    <row r="85" spans="1:14" x14ac:dyDescent="0.25">
      <c r="A85" t="s">
        <v>55</v>
      </c>
      <c r="B85" t="s">
        <v>19167</v>
      </c>
      <c r="C85" t="s">
        <v>19166</v>
      </c>
      <c r="D85" t="s">
        <v>19411</v>
      </c>
      <c r="E85" t="s">
        <v>19412</v>
      </c>
      <c r="F85" t="s">
        <v>10</v>
      </c>
      <c r="G85" t="s">
        <v>19021</v>
      </c>
      <c r="H85" t="s">
        <v>19413</v>
      </c>
      <c r="I85" t="s">
        <v>19012</v>
      </c>
      <c r="J85" t="s">
        <v>18959</v>
      </c>
      <c r="K85" t="s">
        <v>18941</v>
      </c>
      <c r="L85" t="s">
        <v>19100</v>
      </c>
      <c r="M85" s="149">
        <v>234710</v>
      </c>
      <c r="N85" s="149">
        <v>244710.31</v>
      </c>
    </row>
    <row r="86" spans="1:14" x14ac:dyDescent="0.25">
      <c r="A86" t="s">
        <v>62</v>
      </c>
      <c r="B86" t="s">
        <v>19416</v>
      </c>
      <c r="C86" t="s">
        <v>19415</v>
      </c>
      <c r="D86" t="s">
        <v>19414</v>
      </c>
      <c r="E86" t="s">
        <v>19417</v>
      </c>
      <c r="F86" t="s">
        <v>10</v>
      </c>
      <c r="G86" t="s">
        <v>11800</v>
      </c>
      <c r="H86" t="s">
        <v>19418</v>
      </c>
      <c r="I86" t="s">
        <v>19217</v>
      </c>
      <c r="J86" t="s">
        <v>18940</v>
      </c>
      <c r="K86" t="s">
        <v>18941</v>
      </c>
      <c r="L86" t="s">
        <v>19159</v>
      </c>
      <c r="M86" s="149">
        <v>506965.87</v>
      </c>
      <c r="N86" s="149">
        <v>510000</v>
      </c>
    </row>
    <row r="87" spans="1:14" x14ac:dyDescent="0.25">
      <c r="A87" t="s">
        <v>46</v>
      </c>
      <c r="B87" t="s">
        <v>19420</v>
      </c>
      <c r="C87" t="s">
        <v>19419</v>
      </c>
      <c r="D87" t="s">
        <v>19212</v>
      </c>
      <c r="E87" t="s">
        <v>19421</v>
      </c>
      <c r="F87" t="s">
        <v>9</v>
      </c>
      <c r="G87" t="s">
        <v>19422</v>
      </c>
      <c r="H87" t="s">
        <v>1954</v>
      </c>
      <c r="I87" t="s">
        <v>19012</v>
      </c>
      <c r="J87" t="s">
        <v>18959</v>
      </c>
      <c r="K87" t="s">
        <v>18941</v>
      </c>
      <c r="L87" t="s">
        <v>19100</v>
      </c>
      <c r="M87" s="149">
        <v>238223.76</v>
      </c>
      <c r="N87" s="149">
        <v>226953.67</v>
      </c>
    </row>
    <row r="88" spans="1:14" x14ac:dyDescent="0.25">
      <c r="A88" t="s">
        <v>46</v>
      </c>
      <c r="B88" t="s">
        <v>19420</v>
      </c>
      <c r="C88" t="s">
        <v>19419</v>
      </c>
      <c r="D88" t="s">
        <v>19212</v>
      </c>
      <c r="E88" t="s">
        <v>19421</v>
      </c>
      <c r="F88" t="s">
        <v>9</v>
      </c>
      <c r="G88" t="s">
        <v>19422</v>
      </c>
      <c r="H88" t="s">
        <v>19426</v>
      </c>
      <c r="I88" t="s">
        <v>19012</v>
      </c>
      <c r="J88" t="s">
        <v>18959</v>
      </c>
      <c r="K88" t="s">
        <v>18941</v>
      </c>
      <c r="L88" t="s">
        <v>19100</v>
      </c>
      <c r="M88" s="149">
        <v>238223.76</v>
      </c>
      <c r="N88" s="149">
        <v>226953.67</v>
      </c>
    </row>
    <row r="89" spans="1:14" x14ac:dyDescent="0.25">
      <c r="A89" t="s">
        <v>46</v>
      </c>
      <c r="B89" t="s">
        <v>19178</v>
      </c>
      <c r="C89" t="s">
        <v>19177</v>
      </c>
      <c r="D89" t="s">
        <v>19427</v>
      </c>
      <c r="E89" t="s">
        <v>19428</v>
      </c>
      <c r="F89" t="s">
        <v>9</v>
      </c>
      <c r="G89" t="s">
        <v>19119</v>
      </c>
      <c r="H89" t="s">
        <v>19429</v>
      </c>
      <c r="I89" t="s">
        <v>19012</v>
      </c>
      <c r="J89" t="s">
        <v>18959</v>
      </c>
      <c r="K89" t="s">
        <v>18941</v>
      </c>
      <c r="L89" t="s">
        <v>19100</v>
      </c>
      <c r="M89" s="149">
        <v>238662.44</v>
      </c>
      <c r="N89" s="149">
        <v>240335.7</v>
      </c>
    </row>
    <row r="90" spans="1:14" x14ac:dyDescent="0.25">
      <c r="A90" t="s">
        <v>46</v>
      </c>
      <c r="B90" t="s">
        <v>19178</v>
      </c>
      <c r="C90" t="s">
        <v>19177</v>
      </c>
      <c r="D90" t="s">
        <v>19430</v>
      </c>
      <c r="E90" t="s">
        <v>19431</v>
      </c>
      <c r="F90" t="s">
        <v>9</v>
      </c>
      <c r="G90" t="s">
        <v>19119</v>
      </c>
      <c r="H90" t="s">
        <v>19432</v>
      </c>
      <c r="I90" t="s">
        <v>19012</v>
      </c>
      <c r="J90" t="s">
        <v>18959</v>
      </c>
      <c r="K90" t="s">
        <v>18941</v>
      </c>
      <c r="L90" t="s">
        <v>19100</v>
      </c>
      <c r="M90" s="149">
        <v>239998.19</v>
      </c>
      <c r="N90" s="149">
        <v>240274.1</v>
      </c>
    </row>
    <row r="91" spans="1:14" x14ac:dyDescent="0.25">
      <c r="A91" t="s">
        <v>46</v>
      </c>
      <c r="B91" t="s">
        <v>19178</v>
      </c>
      <c r="C91" t="s">
        <v>19177</v>
      </c>
      <c r="D91" t="s">
        <v>19430</v>
      </c>
      <c r="E91" t="s">
        <v>19431</v>
      </c>
      <c r="F91" t="s">
        <v>9</v>
      </c>
      <c r="G91" t="s">
        <v>19119</v>
      </c>
      <c r="H91" t="s">
        <v>19433</v>
      </c>
      <c r="I91" t="s">
        <v>19012</v>
      </c>
      <c r="J91" t="s">
        <v>18959</v>
      </c>
      <c r="K91" t="s">
        <v>18941</v>
      </c>
      <c r="L91" t="s">
        <v>19100</v>
      </c>
      <c r="M91" s="149">
        <v>239998.19</v>
      </c>
      <c r="N91" s="149">
        <v>240328.7</v>
      </c>
    </row>
    <row r="92" spans="1:14" x14ac:dyDescent="0.25">
      <c r="A92" t="s">
        <v>60</v>
      </c>
      <c r="B92" t="s">
        <v>19436</v>
      </c>
      <c r="C92" t="s">
        <v>19435</v>
      </c>
      <c r="D92" t="s">
        <v>19437</v>
      </c>
      <c r="E92" t="s">
        <v>19438</v>
      </c>
      <c r="F92" t="s">
        <v>10</v>
      </c>
      <c r="G92" t="s">
        <v>19021</v>
      </c>
      <c r="H92" t="s">
        <v>19439</v>
      </c>
      <c r="I92" t="s">
        <v>18949</v>
      </c>
      <c r="J92" t="s">
        <v>18940</v>
      </c>
      <c r="K92" t="s">
        <v>18941</v>
      </c>
      <c r="L92" t="s">
        <v>18987</v>
      </c>
      <c r="M92" s="149">
        <v>1329139.67</v>
      </c>
      <c r="N92" s="149">
        <v>1267584.71</v>
      </c>
    </row>
    <row r="93" spans="1:14" x14ac:dyDescent="0.25">
      <c r="A93" t="s">
        <v>52</v>
      </c>
      <c r="B93" t="s">
        <v>19442</v>
      </c>
      <c r="C93" t="s">
        <v>19441</v>
      </c>
      <c r="D93" t="s">
        <v>19440</v>
      </c>
      <c r="E93" t="s">
        <v>19443</v>
      </c>
      <c r="F93" t="s">
        <v>9</v>
      </c>
      <c r="G93" t="s">
        <v>1954</v>
      </c>
      <c r="H93" t="s">
        <v>19445</v>
      </c>
      <c r="I93" t="s">
        <v>18949</v>
      </c>
      <c r="J93" t="s">
        <v>18940</v>
      </c>
      <c r="K93" t="s">
        <v>18941</v>
      </c>
      <c r="L93" t="s">
        <v>18987</v>
      </c>
      <c r="M93" s="149">
        <v>1196118.75</v>
      </c>
      <c r="N93" s="149">
        <v>1209031.22</v>
      </c>
    </row>
    <row r="94" spans="1:14" x14ac:dyDescent="0.25">
      <c r="A94" t="s">
        <v>62</v>
      </c>
      <c r="B94" t="s">
        <v>19448</v>
      </c>
      <c r="C94" t="s">
        <v>19447</v>
      </c>
      <c r="D94" t="s">
        <v>19346</v>
      </c>
      <c r="E94" t="s">
        <v>19157</v>
      </c>
      <c r="F94" t="s">
        <v>9</v>
      </c>
      <c r="G94" t="s">
        <v>1954</v>
      </c>
      <c r="H94" t="s">
        <v>19449</v>
      </c>
      <c r="I94" t="s">
        <v>19217</v>
      </c>
      <c r="J94" t="s">
        <v>18940</v>
      </c>
      <c r="K94" t="s">
        <v>18941</v>
      </c>
      <c r="L94" t="s">
        <v>19159</v>
      </c>
      <c r="M94" s="149">
        <v>486032.96</v>
      </c>
      <c r="N94" s="149">
        <v>509584.42</v>
      </c>
    </row>
    <row r="95" spans="1:14" x14ac:dyDescent="0.25">
      <c r="A95" t="s">
        <v>55</v>
      </c>
      <c r="B95" t="s">
        <v>19452</v>
      </c>
      <c r="C95" t="s">
        <v>19451</v>
      </c>
      <c r="D95" t="s">
        <v>19450</v>
      </c>
      <c r="E95" t="s">
        <v>19350</v>
      </c>
      <c r="F95" t="s">
        <v>9</v>
      </c>
      <c r="G95" t="s">
        <v>1954</v>
      </c>
      <c r="H95" t="s">
        <v>19453</v>
      </c>
      <c r="I95" t="s">
        <v>19217</v>
      </c>
      <c r="J95" t="s">
        <v>18940</v>
      </c>
      <c r="K95" t="s">
        <v>18941</v>
      </c>
      <c r="L95" t="s">
        <v>19159</v>
      </c>
      <c r="M95" s="149">
        <v>586999.06000000006</v>
      </c>
      <c r="N95" s="149">
        <v>510000</v>
      </c>
    </row>
    <row r="96" spans="1:14" x14ac:dyDescent="0.25">
      <c r="A96" t="s">
        <v>53</v>
      </c>
      <c r="B96" t="s">
        <v>19456</v>
      </c>
      <c r="C96" t="s">
        <v>19455</v>
      </c>
      <c r="D96" t="s">
        <v>19457</v>
      </c>
      <c r="E96" t="s">
        <v>19368</v>
      </c>
      <c r="F96" t="s">
        <v>9</v>
      </c>
      <c r="G96" t="s">
        <v>19119</v>
      </c>
      <c r="H96" t="s">
        <v>19460</v>
      </c>
      <c r="I96" t="s">
        <v>19217</v>
      </c>
      <c r="J96" t="s">
        <v>18940</v>
      </c>
      <c r="K96" t="s">
        <v>18941</v>
      </c>
      <c r="L96" t="s">
        <v>19159</v>
      </c>
      <c r="M96" s="149">
        <v>484517.49</v>
      </c>
      <c r="N96" s="149">
        <v>509999.75</v>
      </c>
    </row>
    <row r="97" spans="1:14" x14ac:dyDescent="0.25">
      <c r="A97" t="s">
        <v>48</v>
      </c>
      <c r="B97" t="s">
        <v>19463</v>
      </c>
      <c r="C97" t="s">
        <v>19462</v>
      </c>
      <c r="D97" t="s">
        <v>19464</v>
      </c>
      <c r="E97" t="s">
        <v>19168</v>
      </c>
      <c r="F97" t="s">
        <v>10</v>
      </c>
      <c r="G97" t="s">
        <v>18956</v>
      </c>
      <c r="H97" t="s">
        <v>19466</v>
      </c>
      <c r="I97" t="s">
        <v>18939</v>
      </c>
      <c r="J97" t="s">
        <v>18940</v>
      </c>
      <c r="K97" t="s">
        <v>18941</v>
      </c>
      <c r="L97" t="s">
        <v>18942</v>
      </c>
      <c r="M97" s="149">
        <v>162488.34</v>
      </c>
      <c r="N97" s="149">
        <v>166654.71</v>
      </c>
    </row>
    <row r="98" spans="1:14" x14ac:dyDescent="0.25">
      <c r="A98" t="s">
        <v>47</v>
      </c>
      <c r="B98" t="s">
        <v>19469</v>
      </c>
      <c r="C98" t="s">
        <v>19468</v>
      </c>
      <c r="D98" t="s">
        <v>19470</v>
      </c>
      <c r="E98" t="s">
        <v>19372</v>
      </c>
      <c r="F98" t="s">
        <v>10</v>
      </c>
      <c r="G98" t="s">
        <v>1954</v>
      </c>
      <c r="H98" t="s">
        <v>19472</v>
      </c>
      <c r="I98" t="s">
        <v>19012</v>
      </c>
      <c r="J98" t="s">
        <v>18959</v>
      </c>
      <c r="K98" t="s">
        <v>18941</v>
      </c>
      <c r="L98" t="s">
        <v>19149</v>
      </c>
      <c r="M98" s="149">
        <v>858625.2</v>
      </c>
      <c r="N98" s="149">
        <v>858976.76</v>
      </c>
    </row>
    <row r="99" spans="1:14" x14ac:dyDescent="0.25">
      <c r="A99" t="s">
        <v>637</v>
      </c>
      <c r="B99" t="s">
        <v>19475</v>
      </c>
      <c r="C99" t="s">
        <v>19474</v>
      </c>
      <c r="D99" t="s">
        <v>19473</v>
      </c>
      <c r="E99" t="s">
        <v>19476</v>
      </c>
      <c r="F99" t="s">
        <v>10</v>
      </c>
      <c r="G99" t="s">
        <v>19477</v>
      </c>
      <c r="H99" t="s">
        <v>19479</v>
      </c>
      <c r="I99" t="s">
        <v>19012</v>
      </c>
      <c r="J99" t="s">
        <v>18959</v>
      </c>
      <c r="K99" t="s">
        <v>18941</v>
      </c>
      <c r="L99" t="s">
        <v>19480</v>
      </c>
      <c r="M99" s="149">
        <v>130030.5</v>
      </c>
      <c r="N99" s="149">
        <v>131030.5</v>
      </c>
    </row>
    <row r="100" spans="1:14" x14ac:dyDescent="0.25">
      <c r="A100" t="s">
        <v>637</v>
      </c>
      <c r="B100" t="s">
        <v>19475</v>
      </c>
      <c r="C100" t="s">
        <v>19474</v>
      </c>
      <c r="D100" t="s">
        <v>19481</v>
      </c>
      <c r="E100" t="s">
        <v>19476</v>
      </c>
      <c r="F100" t="s">
        <v>10</v>
      </c>
      <c r="G100" t="s">
        <v>19477</v>
      </c>
      <c r="H100" t="s">
        <v>19482</v>
      </c>
      <c r="I100" t="s">
        <v>19012</v>
      </c>
      <c r="J100" t="s">
        <v>18959</v>
      </c>
      <c r="K100" t="s">
        <v>18941</v>
      </c>
      <c r="L100" t="s">
        <v>19100</v>
      </c>
      <c r="M100" s="149">
        <v>213094.17</v>
      </c>
      <c r="N100" s="149">
        <v>214194.47</v>
      </c>
    </row>
    <row r="101" spans="1:14" x14ac:dyDescent="0.25">
      <c r="A101" t="s">
        <v>67</v>
      </c>
      <c r="B101" t="s">
        <v>19484</v>
      </c>
      <c r="C101" t="s">
        <v>19483</v>
      </c>
      <c r="D101" t="s">
        <v>19291</v>
      </c>
      <c r="E101" t="s">
        <v>19425</v>
      </c>
      <c r="F101" t="s">
        <v>10</v>
      </c>
      <c r="G101" t="s">
        <v>19119</v>
      </c>
      <c r="H101" t="s">
        <v>19486</v>
      </c>
      <c r="I101" t="s">
        <v>19217</v>
      </c>
      <c r="J101" t="s">
        <v>18940</v>
      </c>
      <c r="K101" t="s">
        <v>18941</v>
      </c>
      <c r="L101" t="s">
        <v>19159</v>
      </c>
      <c r="M101" s="149">
        <v>457860.72</v>
      </c>
      <c r="N101" s="149">
        <v>509812.66</v>
      </c>
    </row>
    <row r="102" spans="1:14" x14ac:dyDescent="0.25">
      <c r="A102" t="s">
        <v>57</v>
      </c>
      <c r="B102" t="s">
        <v>19488</v>
      </c>
      <c r="C102" t="s">
        <v>19487</v>
      </c>
      <c r="D102" t="s">
        <v>19327</v>
      </c>
      <c r="E102" t="s">
        <v>19489</v>
      </c>
      <c r="F102" t="s">
        <v>10</v>
      </c>
      <c r="G102" t="s">
        <v>19119</v>
      </c>
      <c r="H102" t="s">
        <v>19491</v>
      </c>
      <c r="I102" t="s">
        <v>19217</v>
      </c>
      <c r="J102" t="s">
        <v>18940</v>
      </c>
      <c r="K102" t="s">
        <v>18941</v>
      </c>
      <c r="L102" t="s">
        <v>19159</v>
      </c>
      <c r="M102" s="149">
        <v>496400.87</v>
      </c>
      <c r="N102" s="149">
        <v>509708.08</v>
      </c>
    </row>
    <row r="103" spans="1:14" x14ac:dyDescent="0.25">
      <c r="A103" t="s">
        <v>68</v>
      </c>
      <c r="B103" t="s">
        <v>19493</v>
      </c>
      <c r="C103" t="s">
        <v>19492</v>
      </c>
      <c r="D103" t="s">
        <v>19345</v>
      </c>
      <c r="E103" t="s">
        <v>19494</v>
      </c>
      <c r="F103" t="s">
        <v>10</v>
      </c>
      <c r="G103" t="s">
        <v>19021</v>
      </c>
      <c r="H103" t="s">
        <v>1954</v>
      </c>
      <c r="I103" t="s">
        <v>18949</v>
      </c>
      <c r="J103" t="s">
        <v>18940</v>
      </c>
      <c r="K103" t="s">
        <v>18941</v>
      </c>
      <c r="L103" t="s">
        <v>19074</v>
      </c>
      <c r="M103" s="149">
        <v>2000886.49</v>
      </c>
      <c r="N103" s="149">
        <v>1979860.84</v>
      </c>
    </row>
    <row r="104" spans="1:14" x14ac:dyDescent="0.25">
      <c r="A104" t="s">
        <v>66</v>
      </c>
      <c r="B104" t="s">
        <v>19497</v>
      </c>
      <c r="C104" t="s">
        <v>19496</v>
      </c>
      <c r="D104" t="s">
        <v>19495</v>
      </c>
      <c r="E104" t="s">
        <v>19498</v>
      </c>
      <c r="F104" t="s">
        <v>10</v>
      </c>
      <c r="G104" t="s">
        <v>19392</v>
      </c>
      <c r="H104" t="s">
        <v>19499</v>
      </c>
      <c r="I104" t="s">
        <v>18949</v>
      </c>
      <c r="J104" t="s">
        <v>18940</v>
      </c>
      <c r="K104" t="s">
        <v>18941</v>
      </c>
      <c r="L104" t="s">
        <v>18987</v>
      </c>
      <c r="M104" s="149">
        <v>1171130.96</v>
      </c>
      <c r="N104" s="149">
        <v>1249134.1100000001</v>
      </c>
    </row>
    <row r="105" spans="1:14" x14ac:dyDescent="0.25">
      <c r="A105" t="s">
        <v>54</v>
      </c>
      <c r="B105" t="s">
        <v>19501</v>
      </c>
      <c r="C105" t="s">
        <v>19500</v>
      </c>
      <c r="D105" t="s">
        <v>19502</v>
      </c>
      <c r="E105" t="s">
        <v>19503</v>
      </c>
      <c r="F105" t="s">
        <v>10</v>
      </c>
      <c r="G105" t="s">
        <v>11800</v>
      </c>
      <c r="H105" t="s">
        <v>19504</v>
      </c>
      <c r="I105" t="s">
        <v>18949</v>
      </c>
      <c r="J105" t="s">
        <v>18940</v>
      </c>
      <c r="K105" t="s">
        <v>18941</v>
      </c>
      <c r="L105" t="s">
        <v>19074</v>
      </c>
      <c r="M105" s="149">
        <v>1927868.97</v>
      </c>
      <c r="N105" s="149">
        <v>1920220.23</v>
      </c>
    </row>
    <row r="106" spans="1:14" x14ac:dyDescent="0.25">
      <c r="A106" t="s">
        <v>53</v>
      </c>
      <c r="B106" t="s">
        <v>19507</v>
      </c>
      <c r="C106" t="s">
        <v>19506</v>
      </c>
      <c r="D106" t="s">
        <v>19508</v>
      </c>
      <c r="E106" t="s">
        <v>19509</v>
      </c>
      <c r="F106" t="s">
        <v>10</v>
      </c>
      <c r="G106" t="s">
        <v>19021</v>
      </c>
      <c r="H106" t="s">
        <v>1954</v>
      </c>
      <c r="I106" t="s">
        <v>18949</v>
      </c>
      <c r="J106" t="s">
        <v>18940</v>
      </c>
      <c r="K106" t="s">
        <v>18941</v>
      </c>
      <c r="L106" t="s">
        <v>18987</v>
      </c>
      <c r="M106" s="149">
        <v>1185055.25</v>
      </c>
      <c r="N106" s="149">
        <v>1201737.6100000001</v>
      </c>
    </row>
    <row r="107" spans="1:14" x14ac:dyDescent="0.25">
      <c r="A107" t="s">
        <v>55</v>
      </c>
      <c r="B107" t="s">
        <v>19511</v>
      </c>
      <c r="C107" t="s">
        <v>19510</v>
      </c>
      <c r="D107" t="s">
        <v>19296</v>
      </c>
      <c r="E107" t="s">
        <v>19250</v>
      </c>
      <c r="F107" t="s">
        <v>10</v>
      </c>
      <c r="G107" t="s">
        <v>18956</v>
      </c>
      <c r="H107" t="s">
        <v>19512</v>
      </c>
      <c r="I107" t="s">
        <v>19217</v>
      </c>
      <c r="J107" t="s">
        <v>18940</v>
      </c>
      <c r="K107" t="s">
        <v>18941</v>
      </c>
      <c r="L107" t="s">
        <v>19159</v>
      </c>
      <c r="M107" s="149">
        <v>509280.04</v>
      </c>
      <c r="N107" s="149">
        <v>509973.76000000001</v>
      </c>
    </row>
    <row r="108" spans="1:14" x14ac:dyDescent="0.25">
      <c r="A108" t="s">
        <v>52</v>
      </c>
      <c r="B108" t="s">
        <v>19515</v>
      </c>
      <c r="C108" t="s">
        <v>19514</v>
      </c>
      <c r="D108" t="s">
        <v>19513</v>
      </c>
      <c r="E108" t="s">
        <v>19402</v>
      </c>
      <c r="F108" t="s">
        <v>9</v>
      </c>
      <c r="G108" t="s">
        <v>1954</v>
      </c>
      <c r="H108" t="s">
        <v>1954</v>
      </c>
      <c r="I108" t="s">
        <v>19217</v>
      </c>
      <c r="J108" t="s">
        <v>18940</v>
      </c>
      <c r="K108" t="s">
        <v>18941</v>
      </c>
      <c r="L108" t="s">
        <v>19159</v>
      </c>
      <c r="M108" s="149">
        <v>507806.85</v>
      </c>
      <c r="N108" s="149">
        <v>509999.68</v>
      </c>
    </row>
    <row r="109" spans="1:14" x14ac:dyDescent="0.25">
      <c r="A109" t="s">
        <v>48</v>
      </c>
      <c r="B109" t="s">
        <v>19518</v>
      </c>
      <c r="C109" t="s">
        <v>19517</v>
      </c>
      <c r="D109" t="s">
        <v>19464</v>
      </c>
      <c r="E109" t="s">
        <v>19519</v>
      </c>
      <c r="F109" t="s">
        <v>10</v>
      </c>
      <c r="G109" t="s">
        <v>11800</v>
      </c>
      <c r="H109" t="s">
        <v>19521</v>
      </c>
      <c r="I109" t="s">
        <v>19217</v>
      </c>
      <c r="J109" t="s">
        <v>18940</v>
      </c>
      <c r="K109" t="s">
        <v>18941</v>
      </c>
      <c r="L109" t="s">
        <v>19159</v>
      </c>
      <c r="M109" s="149">
        <v>507453.85</v>
      </c>
      <c r="N109" s="149">
        <v>510000</v>
      </c>
    </row>
    <row r="110" spans="1:14" x14ac:dyDescent="0.25">
      <c r="A110" t="s">
        <v>57</v>
      </c>
      <c r="B110" t="s">
        <v>19523</v>
      </c>
      <c r="C110" t="s">
        <v>19522</v>
      </c>
      <c r="D110" t="s">
        <v>19524</v>
      </c>
      <c r="E110" t="s">
        <v>19525</v>
      </c>
      <c r="F110" t="s">
        <v>9</v>
      </c>
      <c r="G110" t="s">
        <v>19021</v>
      </c>
      <c r="H110" t="s">
        <v>19527</v>
      </c>
      <c r="I110" t="s">
        <v>18949</v>
      </c>
      <c r="J110" t="s">
        <v>18977</v>
      </c>
      <c r="K110" t="s">
        <v>18941</v>
      </c>
      <c r="L110" t="s">
        <v>18978</v>
      </c>
      <c r="M110" s="149">
        <v>990015.18</v>
      </c>
      <c r="N110" s="149">
        <v>993078.33</v>
      </c>
    </row>
    <row r="111" spans="1:14" x14ac:dyDescent="0.25">
      <c r="A111" t="s">
        <v>48</v>
      </c>
      <c r="B111" t="s">
        <v>19529</v>
      </c>
      <c r="C111" t="s">
        <v>19528</v>
      </c>
      <c r="D111" t="s">
        <v>19327</v>
      </c>
      <c r="E111" t="s">
        <v>19530</v>
      </c>
      <c r="F111" t="s">
        <v>10</v>
      </c>
      <c r="G111" t="s">
        <v>19329</v>
      </c>
      <c r="H111" t="s">
        <v>19531</v>
      </c>
      <c r="I111" t="s">
        <v>18939</v>
      </c>
      <c r="J111" t="s">
        <v>18940</v>
      </c>
      <c r="K111" t="s">
        <v>18941</v>
      </c>
      <c r="L111" t="s">
        <v>19532</v>
      </c>
      <c r="M111" s="149">
        <v>238393.57</v>
      </c>
      <c r="N111" s="149">
        <v>243571.86</v>
      </c>
    </row>
    <row r="112" spans="1:14" x14ac:dyDescent="0.25">
      <c r="A112" t="s">
        <v>62</v>
      </c>
      <c r="B112" t="s">
        <v>19534</v>
      </c>
      <c r="C112" t="s">
        <v>19533</v>
      </c>
      <c r="D112" t="s">
        <v>19535</v>
      </c>
      <c r="E112" t="s">
        <v>19536</v>
      </c>
      <c r="F112" t="s">
        <v>10</v>
      </c>
      <c r="G112" t="s">
        <v>19477</v>
      </c>
      <c r="H112" t="s">
        <v>1954</v>
      </c>
      <c r="I112" t="s">
        <v>18949</v>
      </c>
      <c r="J112" t="s">
        <v>18940</v>
      </c>
      <c r="K112" t="s">
        <v>18941</v>
      </c>
      <c r="L112" t="s">
        <v>18987</v>
      </c>
      <c r="M112" s="149">
        <v>1367750.86</v>
      </c>
      <c r="N112" s="149">
        <v>1185755.8400000001</v>
      </c>
    </row>
    <row r="113" spans="1:14" x14ac:dyDescent="0.25">
      <c r="A113" t="s">
        <v>53</v>
      </c>
      <c r="B113" t="s">
        <v>19538</v>
      </c>
      <c r="C113" t="s">
        <v>19537</v>
      </c>
      <c r="D113" t="s">
        <v>19539</v>
      </c>
      <c r="E113" t="s">
        <v>19540</v>
      </c>
      <c r="F113" t="s">
        <v>10</v>
      </c>
      <c r="G113" t="s">
        <v>11800</v>
      </c>
      <c r="H113" t="s">
        <v>19541</v>
      </c>
      <c r="I113" t="s">
        <v>18949</v>
      </c>
      <c r="J113" t="s">
        <v>18940</v>
      </c>
      <c r="K113" t="s">
        <v>18941</v>
      </c>
      <c r="L113" t="s">
        <v>18987</v>
      </c>
      <c r="M113" s="149">
        <v>1201737.6299999999</v>
      </c>
      <c r="N113" s="149">
        <v>1201737.6000000001</v>
      </c>
    </row>
    <row r="114" spans="1:14" x14ac:dyDescent="0.25">
      <c r="A114" t="s">
        <v>53</v>
      </c>
      <c r="B114" t="s">
        <v>19544</v>
      </c>
      <c r="C114" t="s">
        <v>19543</v>
      </c>
      <c r="D114" t="s">
        <v>19218</v>
      </c>
      <c r="E114" t="s">
        <v>19168</v>
      </c>
      <c r="F114" t="s">
        <v>10</v>
      </c>
      <c r="G114" t="s">
        <v>18956</v>
      </c>
      <c r="H114" t="s">
        <v>19546</v>
      </c>
      <c r="I114" t="s">
        <v>18949</v>
      </c>
      <c r="J114" t="s">
        <v>18940</v>
      </c>
      <c r="K114" t="s">
        <v>18941</v>
      </c>
      <c r="L114" t="s">
        <v>18987</v>
      </c>
      <c r="M114" s="149">
        <v>1201737.6000000001</v>
      </c>
      <c r="N114" s="149">
        <v>1201737.6000000001</v>
      </c>
    </row>
    <row r="115" spans="1:14" x14ac:dyDescent="0.25">
      <c r="A115" t="s">
        <v>51</v>
      </c>
      <c r="B115" t="s">
        <v>19549</v>
      </c>
      <c r="C115" t="s">
        <v>19548</v>
      </c>
      <c r="D115" t="s">
        <v>19542</v>
      </c>
      <c r="E115" t="s">
        <v>19550</v>
      </c>
      <c r="F115" t="s">
        <v>10</v>
      </c>
      <c r="G115" t="s">
        <v>19021</v>
      </c>
      <c r="H115" t="s">
        <v>19552</v>
      </c>
      <c r="I115" t="s">
        <v>18949</v>
      </c>
      <c r="J115" t="s">
        <v>18940</v>
      </c>
      <c r="K115" t="s">
        <v>18941</v>
      </c>
      <c r="L115" t="s">
        <v>18987</v>
      </c>
      <c r="M115" s="149">
        <v>1234948.93</v>
      </c>
      <c r="N115" s="149">
        <v>1235496.44</v>
      </c>
    </row>
    <row r="116" spans="1:14" x14ac:dyDescent="0.25">
      <c r="A116" t="s">
        <v>52</v>
      </c>
      <c r="B116" t="s">
        <v>19555</v>
      </c>
      <c r="C116" t="s">
        <v>19554</v>
      </c>
      <c r="D116" t="s">
        <v>19553</v>
      </c>
      <c r="E116" t="s">
        <v>19556</v>
      </c>
      <c r="F116" t="s">
        <v>9</v>
      </c>
      <c r="G116" t="s">
        <v>1954</v>
      </c>
      <c r="H116" t="s">
        <v>19559</v>
      </c>
      <c r="I116" t="s">
        <v>19012</v>
      </c>
      <c r="J116" t="s">
        <v>18959</v>
      </c>
      <c r="K116" t="s">
        <v>18941</v>
      </c>
      <c r="L116" t="s">
        <v>18969</v>
      </c>
      <c r="M116" s="149">
        <v>1022212.02</v>
      </c>
      <c r="N116" s="149">
        <v>1022226.14</v>
      </c>
    </row>
    <row r="117" spans="1:14" x14ac:dyDescent="0.25">
      <c r="A117" t="s">
        <v>52</v>
      </c>
      <c r="B117" t="s">
        <v>19555</v>
      </c>
      <c r="C117" t="s">
        <v>19554</v>
      </c>
      <c r="D117" t="s">
        <v>19553</v>
      </c>
      <c r="E117" t="s">
        <v>19560</v>
      </c>
      <c r="F117" t="s">
        <v>9</v>
      </c>
      <c r="G117" t="s">
        <v>1954</v>
      </c>
      <c r="H117" t="s">
        <v>19562</v>
      </c>
      <c r="I117" t="s">
        <v>19012</v>
      </c>
      <c r="J117" t="s">
        <v>18959</v>
      </c>
      <c r="K117" t="s">
        <v>18941</v>
      </c>
      <c r="L117" t="s">
        <v>19149</v>
      </c>
      <c r="M117" s="149">
        <v>940097.96</v>
      </c>
      <c r="N117" s="149">
        <v>940106.76</v>
      </c>
    </row>
    <row r="118" spans="1:14" x14ac:dyDescent="0.25">
      <c r="A118" t="s">
        <v>52</v>
      </c>
      <c r="B118" t="s">
        <v>19564</v>
      </c>
      <c r="C118" t="s">
        <v>19563</v>
      </c>
      <c r="D118" t="s">
        <v>19565</v>
      </c>
      <c r="E118" t="s">
        <v>19566</v>
      </c>
      <c r="F118" t="s">
        <v>9</v>
      </c>
      <c r="G118" t="s">
        <v>1954</v>
      </c>
      <c r="H118" t="s">
        <v>1954</v>
      </c>
      <c r="I118" t="s">
        <v>19012</v>
      </c>
      <c r="J118" t="s">
        <v>18959</v>
      </c>
      <c r="K118" t="s">
        <v>18941</v>
      </c>
      <c r="L118" t="s">
        <v>18969</v>
      </c>
      <c r="M118" s="149">
        <v>1017115.01</v>
      </c>
      <c r="N118" s="149">
        <v>1022226.14</v>
      </c>
    </row>
    <row r="119" spans="1:14" x14ac:dyDescent="0.25">
      <c r="A119" t="s">
        <v>52</v>
      </c>
      <c r="B119" t="s">
        <v>19564</v>
      </c>
      <c r="C119" t="s">
        <v>19563</v>
      </c>
      <c r="D119" t="s">
        <v>19565</v>
      </c>
      <c r="E119" t="s">
        <v>19566</v>
      </c>
      <c r="F119" t="s">
        <v>9</v>
      </c>
      <c r="G119" t="s">
        <v>1954</v>
      </c>
      <c r="H119" t="s">
        <v>1954</v>
      </c>
      <c r="I119" t="s">
        <v>19012</v>
      </c>
      <c r="J119" t="s">
        <v>18959</v>
      </c>
      <c r="K119" t="s">
        <v>18941</v>
      </c>
      <c r="L119" t="s">
        <v>18969</v>
      </c>
      <c r="M119" s="149">
        <v>1021715.03</v>
      </c>
      <c r="N119" s="149">
        <v>1022226.14</v>
      </c>
    </row>
    <row r="120" spans="1:14" x14ac:dyDescent="0.25">
      <c r="A120" t="s">
        <v>52</v>
      </c>
      <c r="B120" t="s">
        <v>19564</v>
      </c>
      <c r="C120" t="s">
        <v>19563</v>
      </c>
      <c r="D120" t="s">
        <v>19568</v>
      </c>
      <c r="E120" t="s">
        <v>19569</v>
      </c>
      <c r="F120" t="s">
        <v>9</v>
      </c>
      <c r="G120" t="s">
        <v>1954</v>
      </c>
      <c r="H120" t="s">
        <v>1954</v>
      </c>
      <c r="I120" t="s">
        <v>19012</v>
      </c>
      <c r="J120" t="s">
        <v>18959</v>
      </c>
      <c r="K120" t="s">
        <v>18941</v>
      </c>
      <c r="L120" t="s">
        <v>18969</v>
      </c>
      <c r="M120" s="149">
        <v>1017115.01</v>
      </c>
      <c r="N120" s="149">
        <v>1022226.14</v>
      </c>
    </row>
    <row r="121" spans="1:14" x14ac:dyDescent="0.25">
      <c r="A121" t="s">
        <v>59</v>
      </c>
      <c r="B121" t="s">
        <v>19571</v>
      </c>
      <c r="C121" t="s">
        <v>19570</v>
      </c>
      <c r="D121" t="s">
        <v>19572</v>
      </c>
      <c r="E121" t="s">
        <v>19573</v>
      </c>
      <c r="F121" t="s">
        <v>9</v>
      </c>
      <c r="G121" t="s">
        <v>1954</v>
      </c>
      <c r="H121" t="s">
        <v>19575</v>
      </c>
      <c r="I121" t="s">
        <v>19012</v>
      </c>
      <c r="J121" t="s">
        <v>18959</v>
      </c>
      <c r="K121" t="s">
        <v>18941</v>
      </c>
      <c r="L121" t="s">
        <v>18969</v>
      </c>
      <c r="M121" s="149">
        <v>641783.38</v>
      </c>
      <c r="N121" s="149">
        <v>1020621.46</v>
      </c>
    </row>
    <row r="122" spans="1:14" x14ac:dyDescent="0.25">
      <c r="A122" t="s">
        <v>59</v>
      </c>
      <c r="B122" t="s">
        <v>19578</v>
      </c>
      <c r="C122" t="s">
        <v>19577</v>
      </c>
      <c r="D122" t="s">
        <v>19576</v>
      </c>
      <c r="E122" t="s">
        <v>19579</v>
      </c>
      <c r="F122" t="s">
        <v>9</v>
      </c>
      <c r="G122" t="s">
        <v>1954</v>
      </c>
      <c r="H122" t="s">
        <v>19582</v>
      </c>
      <c r="I122" t="s">
        <v>19012</v>
      </c>
      <c r="J122" t="s">
        <v>18959</v>
      </c>
      <c r="K122" t="s">
        <v>18941</v>
      </c>
      <c r="L122" t="s">
        <v>19149</v>
      </c>
      <c r="M122" s="149">
        <v>942647.99</v>
      </c>
      <c r="N122" s="149">
        <v>942647.99</v>
      </c>
    </row>
    <row r="123" spans="1:14" x14ac:dyDescent="0.25">
      <c r="A123" t="s">
        <v>59</v>
      </c>
      <c r="B123" t="s">
        <v>19585</v>
      </c>
      <c r="C123" t="s">
        <v>19584</v>
      </c>
      <c r="D123" t="s">
        <v>19583</v>
      </c>
      <c r="E123" t="s">
        <v>19586</v>
      </c>
      <c r="F123" t="s">
        <v>10</v>
      </c>
      <c r="G123" t="s">
        <v>18956</v>
      </c>
      <c r="H123" t="s">
        <v>19588</v>
      </c>
      <c r="I123" t="s">
        <v>19012</v>
      </c>
      <c r="J123" t="s">
        <v>18959</v>
      </c>
      <c r="K123" t="s">
        <v>18941</v>
      </c>
      <c r="L123" t="s">
        <v>18969</v>
      </c>
      <c r="M123" s="149">
        <v>1021612.75</v>
      </c>
      <c r="N123" s="149">
        <v>1021956</v>
      </c>
    </row>
    <row r="124" spans="1:14" x14ac:dyDescent="0.25">
      <c r="A124" t="s">
        <v>56</v>
      </c>
      <c r="B124" t="s">
        <v>19591</v>
      </c>
      <c r="C124" t="s">
        <v>19590</v>
      </c>
      <c r="D124" t="s">
        <v>19589</v>
      </c>
      <c r="E124" t="s">
        <v>19592</v>
      </c>
      <c r="F124" t="s">
        <v>9</v>
      </c>
      <c r="G124" t="s">
        <v>1954</v>
      </c>
      <c r="H124" t="s">
        <v>19595</v>
      </c>
      <c r="I124" t="s">
        <v>19012</v>
      </c>
      <c r="J124" t="s">
        <v>18959</v>
      </c>
      <c r="K124" t="s">
        <v>18941</v>
      </c>
      <c r="L124" t="s">
        <v>19149</v>
      </c>
      <c r="M124" s="149">
        <v>939403.36</v>
      </c>
      <c r="N124" s="149">
        <v>942408.82</v>
      </c>
    </row>
    <row r="125" spans="1:14" x14ac:dyDescent="0.25">
      <c r="A125" t="s">
        <v>52</v>
      </c>
      <c r="B125" t="s">
        <v>19598</v>
      </c>
      <c r="C125" t="s">
        <v>19597</v>
      </c>
      <c r="D125" t="s">
        <v>19599</v>
      </c>
      <c r="E125" t="s">
        <v>19600</v>
      </c>
      <c r="F125" t="s">
        <v>9</v>
      </c>
      <c r="G125" t="s">
        <v>1954</v>
      </c>
      <c r="H125" t="s">
        <v>19603</v>
      </c>
      <c r="I125" t="s">
        <v>19012</v>
      </c>
      <c r="J125" t="s">
        <v>18959</v>
      </c>
      <c r="K125" t="s">
        <v>18941</v>
      </c>
      <c r="L125" t="s">
        <v>18969</v>
      </c>
      <c r="M125" s="149">
        <v>780628.21</v>
      </c>
      <c r="N125" s="149">
        <v>877164.65</v>
      </c>
    </row>
    <row r="126" spans="1:14" x14ac:dyDescent="0.25">
      <c r="A126" t="s">
        <v>47</v>
      </c>
      <c r="B126" t="s">
        <v>19606</v>
      </c>
      <c r="C126" t="s">
        <v>19605</v>
      </c>
      <c r="D126" t="s">
        <v>19604</v>
      </c>
      <c r="E126" t="s">
        <v>19168</v>
      </c>
      <c r="F126" t="s">
        <v>10</v>
      </c>
      <c r="G126" t="s">
        <v>11800</v>
      </c>
      <c r="H126" t="s">
        <v>19607</v>
      </c>
      <c r="I126" t="s">
        <v>19012</v>
      </c>
      <c r="J126" t="s">
        <v>18959</v>
      </c>
      <c r="K126" t="s">
        <v>18941</v>
      </c>
      <c r="L126" t="s">
        <v>18969</v>
      </c>
      <c r="M126" s="149">
        <v>897928.89</v>
      </c>
      <c r="N126" s="149">
        <v>955229.34</v>
      </c>
    </row>
    <row r="127" spans="1:14" x14ac:dyDescent="0.25">
      <c r="A127" t="s">
        <v>66</v>
      </c>
      <c r="B127" t="s">
        <v>19610</v>
      </c>
      <c r="C127" t="s">
        <v>19609</v>
      </c>
      <c r="D127" t="s">
        <v>19608</v>
      </c>
      <c r="E127" t="s">
        <v>19611</v>
      </c>
      <c r="F127" t="s">
        <v>10</v>
      </c>
      <c r="G127" t="s">
        <v>19180</v>
      </c>
      <c r="H127" t="s">
        <v>19612</v>
      </c>
      <c r="I127" t="s">
        <v>18939</v>
      </c>
      <c r="J127" t="s">
        <v>18940</v>
      </c>
      <c r="K127" t="s">
        <v>18941</v>
      </c>
      <c r="L127" t="s">
        <v>18942</v>
      </c>
      <c r="M127" s="149">
        <v>181031.93</v>
      </c>
      <c r="N127" s="149">
        <v>184943.99</v>
      </c>
    </row>
    <row r="128" spans="1:14" x14ac:dyDescent="0.25">
      <c r="A128" t="s">
        <v>48</v>
      </c>
      <c r="B128" t="s">
        <v>19518</v>
      </c>
      <c r="C128" t="s">
        <v>19517</v>
      </c>
      <c r="D128" t="s">
        <v>19464</v>
      </c>
      <c r="E128" t="s">
        <v>19613</v>
      </c>
      <c r="F128" t="s">
        <v>9</v>
      </c>
      <c r="G128" t="s">
        <v>11800</v>
      </c>
      <c r="H128" t="s">
        <v>1954</v>
      </c>
      <c r="I128" t="s">
        <v>18939</v>
      </c>
      <c r="J128" t="s">
        <v>18940</v>
      </c>
      <c r="K128" t="s">
        <v>18941</v>
      </c>
      <c r="L128" t="s">
        <v>19532</v>
      </c>
      <c r="M128" s="149">
        <v>235325.37</v>
      </c>
      <c r="N128" s="149">
        <v>236010.87</v>
      </c>
    </row>
    <row r="129" spans="1:14" x14ac:dyDescent="0.25">
      <c r="A129" t="s">
        <v>48</v>
      </c>
      <c r="B129" t="s">
        <v>19518</v>
      </c>
      <c r="C129" t="s">
        <v>19517</v>
      </c>
      <c r="D129" t="s">
        <v>19464</v>
      </c>
      <c r="E129" t="s">
        <v>19519</v>
      </c>
      <c r="F129" t="s">
        <v>10</v>
      </c>
      <c r="G129" t="s">
        <v>11800</v>
      </c>
      <c r="H129" t="s">
        <v>19615</v>
      </c>
      <c r="I129" t="s">
        <v>19217</v>
      </c>
      <c r="J129" t="s">
        <v>18940</v>
      </c>
      <c r="K129" t="s">
        <v>18941</v>
      </c>
      <c r="L129" t="s">
        <v>19159</v>
      </c>
      <c r="M129" s="149">
        <v>507453.85</v>
      </c>
      <c r="N129" s="149">
        <v>510000</v>
      </c>
    </row>
    <row r="130" spans="1:14" x14ac:dyDescent="0.25">
      <c r="A130" t="s">
        <v>59</v>
      </c>
      <c r="B130" t="s">
        <v>19617</v>
      </c>
      <c r="C130" t="s">
        <v>19616</v>
      </c>
      <c r="D130" t="s">
        <v>19618</v>
      </c>
      <c r="E130" t="s">
        <v>19619</v>
      </c>
      <c r="F130" t="s">
        <v>9</v>
      </c>
      <c r="G130" t="s">
        <v>1954</v>
      </c>
      <c r="H130" t="s">
        <v>19620</v>
      </c>
      <c r="I130" t="s">
        <v>18949</v>
      </c>
      <c r="J130" t="s">
        <v>18940</v>
      </c>
      <c r="K130" t="s">
        <v>18941</v>
      </c>
      <c r="L130" t="s">
        <v>19074</v>
      </c>
      <c r="M130" s="149">
        <v>1875917.88</v>
      </c>
      <c r="N130" s="149">
        <v>1881612.35</v>
      </c>
    </row>
    <row r="131" spans="1:14" x14ac:dyDescent="0.25">
      <c r="A131" t="s">
        <v>48</v>
      </c>
      <c r="B131" t="s">
        <v>19623</v>
      </c>
      <c r="C131" t="s">
        <v>19622</v>
      </c>
      <c r="D131" t="s">
        <v>19621</v>
      </c>
      <c r="E131" t="s">
        <v>18951</v>
      </c>
      <c r="F131" t="s">
        <v>10</v>
      </c>
      <c r="G131" t="s">
        <v>19021</v>
      </c>
      <c r="H131" t="s">
        <v>19624</v>
      </c>
      <c r="I131" t="s">
        <v>18949</v>
      </c>
      <c r="J131" t="s">
        <v>18940</v>
      </c>
      <c r="K131" t="s">
        <v>18941</v>
      </c>
      <c r="L131" t="s">
        <v>19074</v>
      </c>
      <c r="M131" s="149">
        <v>1840384.47</v>
      </c>
      <c r="N131" s="149">
        <v>1868415.6</v>
      </c>
    </row>
    <row r="132" spans="1:14" x14ac:dyDescent="0.25">
      <c r="A132" t="s">
        <v>57</v>
      </c>
      <c r="B132" t="s">
        <v>19627</v>
      </c>
      <c r="C132" t="s">
        <v>19626</v>
      </c>
      <c r="D132" t="s">
        <v>19625</v>
      </c>
      <c r="E132" t="s">
        <v>19010</v>
      </c>
      <c r="F132" t="s">
        <v>10</v>
      </c>
      <c r="G132" t="s">
        <v>19021</v>
      </c>
      <c r="H132" t="s">
        <v>19628</v>
      </c>
      <c r="I132" t="s">
        <v>19012</v>
      </c>
      <c r="J132" t="s">
        <v>18959</v>
      </c>
      <c r="K132" t="s">
        <v>18941</v>
      </c>
      <c r="L132" t="s">
        <v>18969</v>
      </c>
      <c r="M132" s="149">
        <v>1016332.82</v>
      </c>
      <c r="N132" s="149">
        <v>1020601.22</v>
      </c>
    </row>
    <row r="133" spans="1:14" x14ac:dyDescent="0.25">
      <c r="A133" t="s">
        <v>57</v>
      </c>
      <c r="B133" t="s">
        <v>19630</v>
      </c>
      <c r="C133" t="s">
        <v>19629</v>
      </c>
      <c r="D133" t="s">
        <v>19318</v>
      </c>
      <c r="E133" t="s">
        <v>19631</v>
      </c>
      <c r="F133" t="s">
        <v>10</v>
      </c>
      <c r="G133" t="s">
        <v>19021</v>
      </c>
      <c r="H133" t="s">
        <v>19634</v>
      </c>
      <c r="I133" t="s">
        <v>19012</v>
      </c>
      <c r="J133" t="s">
        <v>18959</v>
      </c>
      <c r="K133" t="s">
        <v>18941</v>
      </c>
      <c r="L133" t="s">
        <v>18960</v>
      </c>
      <c r="M133" s="149">
        <v>4173619.08</v>
      </c>
      <c r="N133" s="149">
        <v>3532188.2</v>
      </c>
    </row>
    <row r="134" spans="1:14" x14ac:dyDescent="0.25">
      <c r="A134" t="s">
        <v>66</v>
      </c>
      <c r="B134" t="s">
        <v>19636</v>
      </c>
      <c r="C134" t="s">
        <v>19635</v>
      </c>
      <c r="D134" t="s">
        <v>19145</v>
      </c>
      <c r="E134" t="s">
        <v>19146</v>
      </c>
      <c r="F134" t="s">
        <v>10</v>
      </c>
      <c r="G134" t="s">
        <v>19021</v>
      </c>
      <c r="H134" t="s">
        <v>19637</v>
      </c>
      <c r="I134" t="s">
        <v>19012</v>
      </c>
      <c r="J134" t="s">
        <v>18959</v>
      </c>
      <c r="K134" t="s">
        <v>18941</v>
      </c>
      <c r="L134" t="s">
        <v>18969</v>
      </c>
      <c r="M134" s="149">
        <v>691746.05</v>
      </c>
      <c r="N134" s="149">
        <v>1009382.04</v>
      </c>
    </row>
    <row r="135" spans="1:14" x14ac:dyDescent="0.25">
      <c r="A135" t="s">
        <v>65</v>
      </c>
      <c r="B135" t="s">
        <v>19640</v>
      </c>
      <c r="C135" t="s">
        <v>19639</v>
      </c>
      <c r="D135" t="s">
        <v>19638</v>
      </c>
      <c r="E135" t="s">
        <v>19641</v>
      </c>
      <c r="F135" t="s">
        <v>10</v>
      </c>
      <c r="G135" t="s">
        <v>18992</v>
      </c>
      <c r="H135" t="s">
        <v>19642</v>
      </c>
      <c r="I135" t="s">
        <v>19012</v>
      </c>
      <c r="J135" t="s">
        <v>18959</v>
      </c>
      <c r="K135" t="s">
        <v>18941</v>
      </c>
      <c r="L135" t="s">
        <v>18960</v>
      </c>
      <c r="M135" s="149">
        <v>3525856.25</v>
      </c>
      <c r="N135" s="149">
        <v>3528669.77</v>
      </c>
    </row>
    <row r="136" spans="1:14" x14ac:dyDescent="0.25">
      <c r="A136" t="s">
        <v>53</v>
      </c>
      <c r="B136" t="s">
        <v>19645</v>
      </c>
      <c r="C136" t="s">
        <v>19644</v>
      </c>
      <c r="D136" t="s">
        <v>19646</v>
      </c>
      <c r="E136" t="s">
        <v>19647</v>
      </c>
      <c r="F136" t="s">
        <v>9</v>
      </c>
      <c r="G136" t="s">
        <v>18956</v>
      </c>
      <c r="H136" t="s">
        <v>19649</v>
      </c>
      <c r="I136" t="s">
        <v>18949</v>
      </c>
      <c r="J136" t="s">
        <v>18977</v>
      </c>
      <c r="K136" t="s">
        <v>18941</v>
      </c>
      <c r="L136" t="s">
        <v>18978</v>
      </c>
      <c r="M136" s="149">
        <v>1144972.97</v>
      </c>
      <c r="N136" s="149">
        <v>1145631.25</v>
      </c>
    </row>
    <row r="137" spans="1:14" x14ac:dyDescent="0.25">
      <c r="A137" t="s">
        <v>65</v>
      </c>
      <c r="B137" t="s">
        <v>19651</v>
      </c>
      <c r="C137" t="s">
        <v>19650</v>
      </c>
      <c r="D137" t="s">
        <v>19652</v>
      </c>
      <c r="E137" t="s">
        <v>19653</v>
      </c>
      <c r="F137" t="s">
        <v>10</v>
      </c>
      <c r="G137" t="s">
        <v>19021</v>
      </c>
      <c r="H137" t="s">
        <v>19654</v>
      </c>
      <c r="I137" t="s">
        <v>19012</v>
      </c>
      <c r="J137" t="s">
        <v>18959</v>
      </c>
      <c r="K137" t="s">
        <v>18941</v>
      </c>
      <c r="L137" t="s">
        <v>18960</v>
      </c>
      <c r="M137" s="149">
        <v>3162380.54</v>
      </c>
      <c r="N137" s="149">
        <v>3534000</v>
      </c>
    </row>
    <row r="138" spans="1:14" x14ac:dyDescent="0.25">
      <c r="A138" t="s">
        <v>57</v>
      </c>
      <c r="B138" t="s">
        <v>19657</v>
      </c>
      <c r="C138" t="s">
        <v>19656</v>
      </c>
      <c r="D138" t="s">
        <v>19655</v>
      </c>
      <c r="E138" t="s">
        <v>19658</v>
      </c>
      <c r="F138" t="s">
        <v>9</v>
      </c>
      <c r="G138" t="s">
        <v>18956</v>
      </c>
      <c r="H138" t="s">
        <v>19660</v>
      </c>
      <c r="I138" t="s">
        <v>19012</v>
      </c>
      <c r="J138" t="s">
        <v>18959</v>
      </c>
      <c r="K138" t="s">
        <v>18941</v>
      </c>
      <c r="L138" t="s">
        <v>18969</v>
      </c>
      <c r="M138" s="149">
        <v>921389.11</v>
      </c>
      <c r="N138" s="149">
        <v>923388.64</v>
      </c>
    </row>
    <row r="139" spans="1:14" x14ac:dyDescent="0.25">
      <c r="A139" t="s">
        <v>57</v>
      </c>
      <c r="B139" t="s">
        <v>19662</v>
      </c>
      <c r="C139" t="s">
        <v>19661</v>
      </c>
      <c r="D139" t="s">
        <v>19253</v>
      </c>
      <c r="E139" t="s">
        <v>19663</v>
      </c>
      <c r="F139" t="s">
        <v>10</v>
      </c>
      <c r="G139" t="s">
        <v>18956</v>
      </c>
      <c r="H139" t="s">
        <v>19664</v>
      </c>
      <c r="I139" t="s">
        <v>19012</v>
      </c>
      <c r="J139" t="s">
        <v>18959</v>
      </c>
      <c r="K139" t="s">
        <v>18941</v>
      </c>
      <c r="L139" t="s">
        <v>18969</v>
      </c>
      <c r="M139" s="149">
        <v>1013307.16</v>
      </c>
      <c r="N139" s="149">
        <v>1020610.58</v>
      </c>
    </row>
    <row r="140" spans="1:14" x14ac:dyDescent="0.25">
      <c r="A140" t="s">
        <v>51</v>
      </c>
      <c r="B140" t="s">
        <v>19667</v>
      </c>
      <c r="C140" t="s">
        <v>19666</v>
      </c>
      <c r="D140" t="s">
        <v>19665</v>
      </c>
      <c r="E140" t="s">
        <v>19668</v>
      </c>
      <c r="F140" t="s">
        <v>9</v>
      </c>
      <c r="G140" t="s">
        <v>1954</v>
      </c>
      <c r="H140" t="s">
        <v>19669</v>
      </c>
      <c r="I140" t="s">
        <v>19012</v>
      </c>
      <c r="J140" t="s">
        <v>18959</v>
      </c>
      <c r="K140" t="s">
        <v>18941</v>
      </c>
      <c r="L140" t="s">
        <v>18969</v>
      </c>
      <c r="M140" s="149">
        <v>907000</v>
      </c>
      <c r="N140" s="149">
        <v>907788.42</v>
      </c>
    </row>
    <row r="141" spans="1:14" x14ac:dyDescent="0.25">
      <c r="A141" t="s">
        <v>47</v>
      </c>
      <c r="B141" t="s">
        <v>19672</v>
      </c>
      <c r="C141" t="s">
        <v>19671</v>
      </c>
      <c r="D141" t="s">
        <v>19670</v>
      </c>
      <c r="E141" t="s">
        <v>19673</v>
      </c>
      <c r="F141" t="s">
        <v>10</v>
      </c>
      <c r="G141" t="s">
        <v>19329</v>
      </c>
      <c r="H141" t="s">
        <v>19674</v>
      </c>
      <c r="I141" t="s">
        <v>19012</v>
      </c>
      <c r="J141" t="s">
        <v>18959</v>
      </c>
      <c r="K141" t="s">
        <v>18941</v>
      </c>
      <c r="L141" t="s">
        <v>18960</v>
      </c>
      <c r="M141" s="149">
        <v>3532968.1</v>
      </c>
      <c r="N141" s="149">
        <v>3533396.51</v>
      </c>
    </row>
    <row r="142" spans="1:14" x14ac:dyDescent="0.25">
      <c r="A142" t="s">
        <v>65</v>
      </c>
      <c r="B142" t="s">
        <v>19676</v>
      </c>
      <c r="C142" t="s">
        <v>19675</v>
      </c>
      <c r="D142" t="s">
        <v>19677</v>
      </c>
      <c r="E142" t="s">
        <v>19678</v>
      </c>
      <c r="F142" t="s">
        <v>10</v>
      </c>
      <c r="G142" t="s">
        <v>18956</v>
      </c>
      <c r="H142" t="s">
        <v>19680</v>
      </c>
      <c r="I142" t="s">
        <v>18949</v>
      </c>
      <c r="J142" t="s">
        <v>18940</v>
      </c>
      <c r="K142" t="s">
        <v>18941</v>
      </c>
      <c r="L142" t="s">
        <v>19042</v>
      </c>
      <c r="M142" s="149">
        <v>749000</v>
      </c>
      <c r="N142" s="149">
        <v>779738.29</v>
      </c>
    </row>
    <row r="143" spans="1:14" x14ac:dyDescent="0.25">
      <c r="A143" t="s">
        <v>53</v>
      </c>
      <c r="B143" t="s">
        <v>19683</v>
      </c>
      <c r="C143" t="s">
        <v>19682</v>
      </c>
      <c r="D143" t="s">
        <v>19202</v>
      </c>
      <c r="E143" t="s">
        <v>19372</v>
      </c>
      <c r="F143" t="s">
        <v>10</v>
      </c>
      <c r="G143" t="s">
        <v>11800</v>
      </c>
      <c r="H143" t="s">
        <v>19685</v>
      </c>
      <c r="I143" t="s">
        <v>19012</v>
      </c>
      <c r="J143" t="s">
        <v>18959</v>
      </c>
      <c r="K143" t="s">
        <v>18941</v>
      </c>
      <c r="L143" t="s">
        <v>18969</v>
      </c>
      <c r="M143" s="149">
        <v>1019627.68</v>
      </c>
      <c r="N143" s="149">
        <v>1020538.29</v>
      </c>
    </row>
    <row r="144" spans="1:14" x14ac:dyDescent="0.25">
      <c r="A144" t="s">
        <v>53</v>
      </c>
      <c r="B144" t="s">
        <v>19688</v>
      </c>
      <c r="C144" t="s">
        <v>19687</v>
      </c>
      <c r="D144" t="s">
        <v>19689</v>
      </c>
      <c r="E144" t="s">
        <v>19690</v>
      </c>
      <c r="F144" t="s">
        <v>10</v>
      </c>
      <c r="G144" t="s">
        <v>19392</v>
      </c>
      <c r="H144" t="s">
        <v>19692</v>
      </c>
      <c r="I144" t="s">
        <v>19012</v>
      </c>
      <c r="J144" t="s">
        <v>18959</v>
      </c>
      <c r="K144" t="s">
        <v>18941</v>
      </c>
      <c r="L144" t="s">
        <v>18969</v>
      </c>
      <c r="M144" s="149">
        <v>1021470.56</v>
      </c>
      <c r="N144" s="149">
        <v>1021470.6</v>
      </c>
    </row>
    <row r="145" spans="1:14" x14ac:dyDescent="0.25">
      <c r="A145" t="s">
        <v>52</v>
      </c>
      <c r="B145" t="s">
        <v>19564</v>
      </c>
      <c r="C145" t="s">
        <v>19563</v>
      </c>
      <c r="D145" t="s">
        <v>19565</v>
      </c>
      <c r="E145" t="s">
        <v>19694</v>
      </c>
      <c r="F145" t="s">
        <v>9</v>
      </c>
      <c r="G145" t="s">
        <v>1954</v>
      </c>
      <c r="H145" t="s">
        <v>1954</v>
      </c>
      <c r="I145" t="s">
        <v>19012</v>
      </c>
      <c r="J145" t="s">
        <v>18959</v>
      </c>
      <c r="K145" t="s">
        <v>18941</v>
      </c>
      <c r="L145" t="s">
        <v>18969</v>
      </c>
      <c r="M145" s="149">
        <v>1019159.46</v>
      </c>
      <c r="N145" s="149">
        <v>1022226.14</v>
      </c>
    </row>
    <row r="146" spans="1:14" x14ac:dyDescent="0.25">
      <c r="A146" t="s">
        <v>51</v>
      </c>
      <c r="B146" t="s">
        <v>19696</v>
      </c>
      <c r="C146" t="s">
        <v>19695</v>
      </c>
      <c r="D146" t="s">
        <v>19569</v>
      </c>
      <c r="E146" t="s">
        <v>19697</v>
      </c>
      <c r="F146" t="s">
        <v>10</v>
      </c>
      <c r="G146" t="s">
        <v>19021</v>
      </c>
      <c r="H146" t="s">
        <v>19057</v>
      </c>
      <c r="I146" t="s">
        <v>19012</v>
      </c>
      <c r="J146" t="s">
        <v>18959</v>
      </c>
      <c r="K146" t="s">
        <v>18941</v>
      </c>
      <c r="L146" t="s">
        <v>19149</v>
      </c>
      <c r="M146" s="149">
        <v>878650.08</v>
      </c>
      <c r="N146" s="149">
        <v>887895.11</v>
      </c>
    </row>
    <row r="147" spans="1:14" x14ac:dyDescent="0.25">
      <c r="A147" t="s">
        <v>57</v>
      </c>
      <c r="B147" t="s">
        <v>19702</v>
      </c>
      <c r="C147" t="s">
        <v>19701</v>
      </c>
      <c r="D147" t="s">
        <v>19700</v>
      </c>
      <c r="E147" t="s">
        <v>19703</v>
      </c>
      <c r="F147" t="s">
        <v>10</v>
      </c>
      <c r="G147" t="s">
        <v>11800</v>
      </c>
      <c r="H147" t="s">
        <v>19704</v>
      </c>
      <c r="I147" t="s">
        <v>19012</v>
      </c>
      <c r="J147" t="s">
        <v>18959</v>
      </c>
      <c r="K147" t="s">
        <v>18941</v>
      </c>
      <c r="L147" t="s">
        <v>18960</v>
      </c>
      <c r="M147" s="149">
        <v>3148893.13</v>
      </c>
      <c r="N147" s="149">
        <v>3498770.13</v>
      </c>
    </row>
    <row r="148" spans="1:14" x14ac:dyDescent="0.25">
      <c r="A148" t="s">
        <v>58</v>
      </c>
      <c r="B148" t="s">
        <v>19707</v>
      </c>
      <c r="C148" t="s">
        <v>19706</v>
      </c>
      <c r="D148" t="s">
        <v>19705</v>
      </c>
      <c r="E148" t="s">
        <v>19168</v>
      </c>
      <c r="F148" t="s">
        <v>10</v>
      </c>
      <c r="G148" t="s">
        <v>19021</v>
      </c>
      <c r="H148" t="s">
        <v>19708</v>
      </c>
      <c r="I148" t="s">
        <v>19012</v>
      </c>
      <c r="J148" t="s">
        <v>18959</v>
      </c>
      <c r="K148" t="s">
        <v>18941</v>
      </c>
      <c r="L148" t="s">
        <v>19149</v>
      </c>
      <c r="M148" s="149">
        <v>933956.54</v>
      </c>
      <c r="N148" s="149">
        <v>942071.62</v>
      </c>
    </row>
    <row r="149" spans="1:14" x14ac:dyDescent="0.25">
      <c r="A149" t="s">
        <v>65</v>
      </c>
      <c r="B149" t="s">
        <v>19711</v>
      </c>
      <c r="C149" t="s">
        <v>19710</v>
      </c>
      <c r="D149" t="s">
        <v>19712</v>
      </c>
      <c r="E149" t="s">
        <v>19713</v>
      </c>
      <c r="F149" t="s">
        <v>9</v>
      </c>
      <c r="G149" t="s">
        <v>1954</v>
      </c>
      <c r="H149" t="s">
        <v>1954</v>
      </c>
      <c r="I149" t="s">
        <v>19012</v>
      </c>
      <c r="J149" t="s">
        <v>18959</v>
      </c>
      <c r="K149" t="s">
        <v>18941</v>
      </c>
      <c r="L149" t="s">
        <v>19149</v>
      </c>
      <c r="M149" s="149">
        <v>938681.48</v>
      </c>
      <c r="N149" s="149">
        <v>940996.32</v>
      </c>
    </row>
    <row r="150" spans="1:14" x14ac:dyDescent="0.25">
      <c r="A150" t="s">
        <v>46</v>
      </c>
      <c r="B150" t="s">
        <v>19140</v>
      </c>
      <c r="C150" t="s">
        <v>19139</v>
      </c>
      <c r="D150" t="s">
        <v>19714</v>
      </c>
      <c r="E150" t="s">
        <v>19715</v>
      </c>
      <c r="F150" t="s">
        <v>9</v>
      </c>
      <c r="G150" t="s">
        <v>19119</v>
      </c>
      <c r="H150" t="s">
        <v>19716</v>
      </c>
      <c r="I150" t="s">
        <v>19012</v>
      </c>
      <c r="J150" t="s">
        <v>18959</v>
      </c>
      <c r="K150" t="s">
        <v>18941</v>
      </c>
      <c r="L150" t="s">
        <v>19100</v>
      </c>
      <c r="M150" s="149">
        <v>242107.9</v>
      </c>
      <c r="N150" s="149">
        <v>242316.93</v>
      </c>
    </row>
    <row r="151" spans="1:14" x14ac:dyDescent="0.25">
      <c r="A151" t="s">
        <v>66</v>
      </c>
      <c r="B151" t="s">
        <v>19718</v>
      </c>
      <c r="C151" t="s">
        <v>19717</v>
      </c>
      <c r="D151" t="s">
        <v>19719</v>
      </c>
      <c r="E151" t="s">
        <v>19720</v>
      </c>
      <c r="F151" t="s">
        <v>10</v>
      </c>
      <c r="G151" t="s">
        <v>19721</v>
      </c>
      <c r="H151" t="s">
        <v>19722</v>
      </c>
      <c r="I151" t="s">
        <v>19012</v>
      </c>
      <c r="J151" t="s">
        <v>18959</v>
      </c>
      <c r="K151" t="s">
        <v>18941</v>
      </c>
      <c r="L151" t="s">
        <v>19149</v>
      </c>
      <c r="M151" s="149">
        <v>984327.89</v>
      </c>
      <c r="N151" s="149">
        <v>861408.81</v>
      </c>
    </row>
    <row r="152" spans="1:14" x14ac:dyDescent="0.25">
      <c r="A152" t="s">
        <v>55</v>
      </c>
      <c r="B152" t="s">
        <v>19725</v>
      </c>
      <c r="C152" t="s">
        <v>19724</v>
      </c>
      <c r="D152" t="s">
        <v>19723</v>
      </c>
      <c r="E152" t="s">
        <v>19726</v>
      </c>
      <c r="F152" t="s">
        <v>10</v>
      </c>
      <c r="G152" t="s">
        <v>19105</v>
      </c>
      <c r="H152" t="s">
        <v>19728</v>
      </c>
      <c r="I152" t="s">
        <v>19012</v>
      </c>
      <c r="J152" t="s">
        <v>18959</v>
      </c>
      <c r="K152" t="s">
        <v>18941</v>
      </c>
      <c r="L152" t="s">
        <v>19100</v>
      </c>
      <c r="M152" s="149">
        <v>209840.04</v>
      </c>
      <c r="N152" s="149">
        <v>211960.52</v>
      </c>
    </row>
    <row r="153" spans="1:14" x14ac:dyDescent="0.25">
      <c r="A153" t="s">
        <v>51</v>
      </c>
      <c r="B153" t="s">
        <v>19731</v>
      </c>
      <c r="C153" t="s">
        <v>19730</v>
      </c>
      <c r="D153" t="s">
        <v>19729</v>
      </c>
      <c r="E153" t="s">
        <v>19062</v>
      </c>
      <c r="F153" t="s">
        <v>9</v>
      </c>
      <c r="G153" t="s">
        <v>1954</v>
      </c>
      <c r="H153" t="s">
        <v>19732</v>
      </c>
      <c r="I153" t="s">
        <v>18949</v>
      </c>
      <c r="J153" t="s">
        <v>18977</v>
      </c>
      <c r="K153" t="s">
        <v>18941</v>
      </c>
      <c r="L153" t="s">
        <v>18978</v>
      </c>
      <c r="M153" s="149">
        <v>1051599.3</v>
      </c>
      <c r="N153" s="149">
        <v>1051599.3</v>
      </c>
    </row>
    <row r="154" spans="1:14" x14ac:dyDescent="0.25">
      <c r="A154" t="s">
        <v>52</v>
      </c>
      <c r="B154" t="s">
        <v>19735</v>
      </c>
      <c r="C154" t="s">
        <v>19734</v>
      </c>
      <c r="D154" t="s">
        <v>19733</v>
      </c>
      <c r="E154" t="s">
        <v>19694</v>
      </c>
      <c r="F154" t="s">
        <v>9</v>
      </c>
      <c r="G154" t="s">
        <v>1954</v>
      </c>
      <c r="H154" t="s">
        <v>19737</v>
      </c>
      <c r="I154" t="s">
        <v>19012</v>
      </c>
      <c r="J154" t="s">
        <v>18959</v>
      </c>
      <c r="K154" t="s">
        <v>18941</v>
      </c>
      <c r="L154" t="s">
        <v>19100</v>
      </c>
      <c r="M154" s="149">
        <v>244466.7</v>
      </c>
      <c r="N154" s="149">
        <v>242360.37</v>
      </c>
    </row>
    <row r="155" spans="1:14" x14ac:dyDescent="0.25">
      <c r="A155" t="s">
        <v>48</v>
      </c>
      <c r="B155" t="s">
        <v>19518</v>
      </c>
      <c r="C155" t="s">
        <v>19517</v>
      </c>
      <c r="D155" t="s">
        <v>19464</v>
      </c>
      <c r="E155" t="s">
        <v>19738</v>
      </c>
      <c r="F155" t="s">
        <v>9</v>
      </c>
      <c r="G155" t="s">
        <v>1954</v>
      </c>
      <c r="H155" t="s">
        <v>19739</v>
      </c>
      <c r="I155" t="s">
        <v>11800</v>
      </c>
      <c r="J155" t="s">
        <v>18959</v>
      </c>
      <c r="K155" t="s">
        <v>18941</v>
      </c>
      <c r="L155" t="s">
        <v>18969</v>
      </c>
      <c r="M155" s="149">
        <v>1010047.85</v>
      </c>
      <c r="N155" s="149">
        <v>1015100</v>
      </c>
    </row>
    <row r="156" spans="1:14" x14ac:dyDescent="0.25">
      <c r="A156" t="s">
        <v>47</v>
      </c>
      <c r="B156" t="s">
        <v>19333</v>
      </c>
      <c r="C156" t="s">
        <v>19332</v>
      </c>
      <c r="D156" t="s">
        <v>19740</v>
      </c>
      <c r="E156" t="s">
        <v>19156</v>
      </c>
      <c r="F156" t="s">
        <v>10</v>
      </c>
      <c r="G156" t="s">
        <v>19119</v>
      </c>
      <c r="H156" t="s">
        <v>19182</v>
      </c>
      <c r="I156" t="s">
        <v>19012</v>
      </c>
      <c r="J156" t="s">
        <v>18959</v>
      </c>
      <c r="K156" t="s">
        <v>18941</v>
      </c>
      <c r="L156" t="s">
        <v>18969</v>
      </c>
      <c r="M156" s="149">
        <v>1020286.62</v>
      </c>
      <c r="N156" s="149">
        <v>1020286.62</v>
      </c>
    </row>
    <row r="157" spans="1:14" x14ac:dyDescent="0.25">
      <c r="A157" t="s">
        <v>47</v>
      </c>
      <c r="B157" t="s">
        <v>19743</v>
      </c>
      <c r="C157" t="s">
        <v>19742</v>
      </c>
      <c r="D157" t="s">
        <v>19741</v>
      </c>
      <c r="E157" t="s">
        <v>19744</v>
      </c>
      <c r="F157" t="s">
        <v>10</v>
      </c>
      <c r="G157" t="s">
        <v>11800</v>
      </c>
      <c r="H157" t="s">
        <v>19746</v>
      </c>
      <c r="I157" t="s">
        <v>19012</v>
      </c>
      <c r="J157" t="s">
        <v>18959</v>
      </c>
      <c r="K157" t="s">
        <v>18941</v>
      </c>
      <c r="L157" t="s">
        <v>18969</v>
      </c>
      <c r="M157" s="149">
        <v>1017450.42</v>
      </c>
      <c r="N157" s="149">
        <v>1019454.56</v>
      </c>
    </row>
    <row r="158" spans="1:14" x14ac:dyDescent="0.25">
      <c r="A158" t="s">
        <v>47</v>
      </c>
      <c r="B158" t="s">
        <v>19743</v>
      </c>
      <c r="C158" t="s">
        <v>19742</v>
      </c>
      <c r="D158" t="s">
        <v>19741</v>
      </c>
      <c r="E158" t="s">
        <v>19744</v>
      </c>
      <c r="F158" t="s">
        <v>10</v>
      </c>
      <c r="G158" t="s">
        <v>11800</v>
      </c>
      <c r="H158" t="s">
        <v>19747</v>
      </c>
      <c r="I158" t="s">
        <v>19012</v>
      </c>
      <c r="J158" t="s">
        <v>18959</v>
      </c>
      <c r="K158" t="s">
        <v>18941</v>
      </c>
      <c r="L158" t="s">
        <v>18969</v>
      </c>
      <c r="M158" s="149">
        <v>1017450.42</v>
      </c>
      <c r="N158" s="149">
        <v>1019454.56</v>
      </c>
    </row>
    <row r="159" spans="1:14" x14ac:dyDescent="0.25">
      <c r="A159" t="s">
        <v>56</v>
      </c>
      <c r="B159" t="s">
        <v>19749</v>
      </c>
      <c r="C159" t="s">
        <v>19748</v>
      </c>
      <c r="D159" t="s">
        <v>19750</v>
      </c>
      <c r="E159" t="s">
        <v>19168</v>
      </c>
      <c r="F159" t="s">
        <v>9</v>
      </c>
      <c r="G159" t="s">
        <v>1954</v>
      </c>
      <c r="H159" t="s">
        <v>1954</v>
      </c>
      <c r="I159" t="s">
        <v>19217</v>
      </c>
      <c r="J159" t="s">
        <v>18940</v>
      </c>
      <c r="K159" t="s">
        <v>18941</v>
      </c>
      <c r="L159" t="s">
        <v>19159</v>
      </c>
      <c r="M159" s="149">
        <v>504900.28</v>
      </c>
      <c r="N159" s="149">
        <v>509999.98</v>
      </c>
    </row>
    <row r="160" spans="1:14" x14ac:dyDescent="0.25">
      <c r="A160" t="s">
        <v>52</v>
      </c>
      <c r="B160" t="s">
        <v>19754</v>
      </c>
      <c r="C160" t="s">
        <v>19753</v>
      </c>
      <c r="D160" t="s">
        <v>19752</v>
      </c>
      <c r="E160" t="s">
        <v>19755</v>
      </c>
      <c r="F160" t="s">
        <v>10</v>
      </c>
      <c r="G160" t="s">
        <v>11800</v>
      </c>
      <c r="H160" t="s">
        <v>19757</v>
      </c>
      <c r="I160" t="s">
        <v>18939</v>
      </c>
      <c r="J160" t="s">
        <v>18940</v>
      </c>
      <c r="K160" t="s">
        <v>18941</v>
      </c>
      <c r="L160" t="s">
        <v>19532</v>
      </c>
      <c r="M160" s="149">
        <v>242534.76</v>
      </c>
      <c r="N160" s="149">
        <v>245000</v>
      </c>
    </row>
    <row r="161" spans="1:14" x14ac:dyDescent="0.25">
      <c r="A161" t="s">
        <v>56</v>
      </c>
      <c r="B161" t="s">
        <v>19759</v>
      </c>
      <c r="C161" t="s">
        <v>19758</v>
      </c>
      <c r="D161" t="s">
        <v>19589</v>
      </c>
      <c r="E161" t="s">
        <v>19165</v>
      </c>
      <c r="F161" t="s">
        <v>9</v>
      </c>
      <c r="G161" t="s">
        <v>11800</v>
      </c>
      <c r="H161" t="s">
        <v>1954</v>
      </c>
      <c r="I161" t="s">
        <v>18939</v>
      </c>
      <c r="J161" t="s">
        <v>18940</v>
      </c>
      <c r="K161" t="s">
        <v>18941</v>
      </c>
      <c r="L161" t="s">
        <v>19532</v>
      </c>
      <c r="M161" s="149">
        <v>244656.38</v>
      </c>
      <c r="N161" s="149">
        <v>244771.77</v>
      </c>
    </row>
    <row r="162" spans="1:14" x14ac:dyDescent="0.25">
      <c r="A162" t="s">
        <v>51</v>
      </c>
      <c r="B162" t="s">
        <v>19762</v>
      </c>
      <c r="C162" t="s">
        <v>19761</v>
      </c>
      <c r="D162" t="s">
        <v>19760</v>
      </c>
      <c r="E162" t="s">
        <v>19037</v>
      </c>
      <c r="F162" t="s">
        <v>10</v>
      </c>
      <c r="G162" t="s">
        <v>11800</v>
      </c>
      <c r="H162" t="s">
        <v>19764</v>
      </c>
      <c r="I162" t="s">
        <v>18939</v>
      </c>
      <c r="J162" t="s">
        <v>18940</v>
      </c>
      <c r="K162" t="s">
        <v>18941</v>
      </c>
      <c r="L162" t="s">
        <v>19532</v>
      </c>
      <c r="M162" s="149">
        <v>222552.46</v>
      </c>
      <c r="N162" s="149">
        <v>225427.56</v>
      </c>
    </row>
    <row r="163" spans="1:14" x14ac:dyDescent="0.25">
      <c r="A163" t="s">
        <v>48</v>
      </c>
      <c r="B163" t="s">
        <v>19767</v>
      </c>
      <c r="C163" t="s">
        <v>19766</v>
      </c>
      <c r="D163" t="s">
        <v>19765</v>
      </c>
      <c r="E163" t="s">
        <v>19768</v>
      </c>
      <c r="F163" t="s">
        <v>10</v>
      </c>
      <c r="G163" t="s">
        <v>11800</v>
      </c>
      <c r="H163" t="s">
        <v>19770</v>
      </c>
      <c r="I163" t="s">
        <v>18939</v>
      </c>
      <c r="J163" t="s">
        <v>18940</v>
      </c>
      <c r="K163" t="s">
        <v>18941</v>
      </c>
      <c r="L163" t="s">
        <v>19532</v>
      </c>
      <c r="M163" s="149">
        <v>241480.59</v>
      </c>
      <c r="N163" s="149">
        <v>243501.42</v>
      </c>
    </row>
    <row r="164" spans="1:14" x14ac:dyDescent="0.25">
      <c r="A164" t="s">
        <v>48</v>
      </c>
      <c r="B164" t="s">
        <v>19773</v>
      </c>
      <c r="C164" t="s">
        <v>19772</v>
      </c>
      <c r="D164" t="s">
        <v>19771</v>
      </c>
      <c r="E164" t="s">
        <v>19774</v>
      </c>
      <c r="F164" t="s">
        <v>10</v>
      </c>
      <c r="G164" t="s">
        <v>11800</v>
      </c>
      <c r="H164" t="s">
        <v>19775</v>
      </c>
      <c r="I164" t="s">
        <v>18939</v>
      </c>
      <c r="J164" t="s">
        <v>18940</v>
      </c>
      <c r="K164" t="s">
        <v>18941</v>
      </c>
      <c r="L164" t="s">
        <v>19532</v>
      </c>
      <c r="M164" s="149">
        <v>240831.52</v>
      </c>
      <c r="N164" s="149">
        <v>244503.37</v>
      </c>
    </row>
    <row r="165" spans="1:14" x14ac:dyDescent="0.25">
      <c r="A165" t="s">
        <v>47</v>
      </c>
      <c r="B165" t="s">
        <v>19777</v>
      </c>
      <c r="C165" t="s">
        <v>19776</v>
      </c>
      <c r="D165" t="s">
        <v>19778</v>
      </c>
      <c r="E165" t="s">
        <v>19779</v>
      </c>
      <c r="F165" t="s">
        <v>9</v>
      </c>
      <c r="G165" t="s">
        <v>1954</v>
      </c>
      <c r="H165" t="s">
        <v>19781</v>
      </c>
      <c r="I165" t="s">
        <v>18939</v>
      </c>
      <c r="J165" t="s">
        <v>18940</v>
      </c>
      <c r="K165" t="s">
        <v>18941</v>
      </c>
      <c r="L165" t="s">
        <v>18942</v>
      </c>
      <c r="M165" s="149">
        <v>174376.1</v>
      </c>
      <c r="N165" s="149">
        <v>183549.97</v>
      </c>
    </row>
    <row r="166" spans="1:14" x14ac:dyDescent="0.25">
      <c r="A166" t="s">
        <v>47</v>
      </c>
      <c r="B166" t="s">
        <v>19784</v>
      </c>
      <c r="C166" t="s">
        <v>19783</v>
      </c>
      <c r="D166" t="s">
        <v>19782</v>
      </c>
      <c r="E166" t="s">
        <v>19785</v>
      </c>
      <c r="F166" t="s">
        <v>10</v>
      </c>
      <c r="G166" t="s">
        <v>18956</v>
      </c>
      <c r="H166" t="s">
        <v>19786</v>
      </c>
      <c r="I166" t="s">
        <v>18939</v>
      </c>
      <c r="J166" t="s">
        <v>18940</v>
      </c>
      <c r="K166" t="s">
        <v>18941</v>
      </c>
      <c r="L166" t="s">
        <v>18942</v>
      </c>
      <c r="M166" s="149">
        <v>171459.59</v>
      </c>
      <c r="N166" s="149">
        <v>171552.5</v>
      </c>
    </row>
    <row r="167" spans="1:14" x14ac:dyDescent="0.25">
      <c r="A167" t="s">
        <v>58</v>
      </c>
      <c r="B167" t="s">
        <v>19788</v>
      </c>
      <c r="C167" t="s">
        <v>19787</v>
      </c>
      <c r="D167" t="s">
        <v>19789</v>
      </c>
      <c r="E167" t="s">
        <v>19790</v>
      </c>
      <c r="F167" t="s">
        <v>10</v>
      </c>
      <c r="G167" t="s">
        <v>19329</v>
      </c>
      <c r="H167" t="s">
        <v>19792</v>
      </c>
      <c r="I167" t="s">
        <v>19217</v>
      </c>
      <c r="J167" t="s">
        <v>18940</v>
      </c>
      <c r="K167" t="s">
        <v>18941</v>
      </c>
      <c r="L167" t="s">
        <v>19159</v>
      </c>
      <c r="M167" s="149">
        <v>647274.57999999996</v>
      </c>
      <c r="N167" s="149">
        <v>509180.26</v>
      </c>
    </row>
    <row r="168" spans="1:14" x14ac:dyDescent="0.25">
      <c r="A168" t="s">
        <v>58</v>
      </c>
      <c r="B168" t="s">
        <v>19788</v>
      </c>
      <c r="C168" t="s">
        <v>19787</v>
      </c>
      <c r="D168" t="s">
        <v>19371</v>
      </c>
      <c r="E168" t="s">
        <v>19794</v>
      </c>
      <c r="F168" t="s">
        <v>10</v>
      </c>
      <c r="G168" t="s">
        <v>19329</v>
      </c>
      <c r="H168" t="s">
        <v>19795</v>
      </c>
      <c r="I168" t="s">
        <v>19217</v>
      </c>
      <c r="J168" t="s">
        <v>18940</v>
      </c>
      <c r="K168" t="s">
        <v>18941</v>
      </c>
      <c r="L168" t="s">
        <v>19159</v>
      </c>
      <c r="M168" s="149">
        <v>690733.14</v>
      </c>
      <c r="N168" s="149">
        <v>509996.24</v>
      </c>
    </row>
    <row r="169" spans="1:14" x14ac:dyDescent="0.25">
      <c r="A169" t="s">
        <v>58</v>
      </c>
      <c r="B169" t="s">
        <v>19798</v>
      </c>
      <c r="C169" t="s">
        <v>19797</v>
      </c>
      <c r="D169" t="s">
        <v>19799</v>
      </c>
      <c r="E169" t="s">
        <v>19800</v>
      </c>
      <c r="F169" t="s">
        <v>9</v>
      </c>
      <c r="G169" t="s">
        <v>1954</v>
      </c>
      <c r="H169" t="s">
        <v>19803</v>
      </c>
      <c r="I169" t="s">
        <v>19217</v>
      </c>
      <c r="J169" t="s">
        <v>18940</v>
      </c>
      <c r="K169" t="s">
        <v>18941</v>
      </c>
      <c r="L169" t="s">
        <v>19159</v>
      </c>
      <c r="M169" s="149">
        <v>508600</v>
      </c>
      <c r="N169" s="149">
        <v>508622.08000000002</v>
      </c>
    </row>
    <row r="170" spans="1:14" x14ac:dyDescent="0.25">
      <c r="A170" t="s">
        <v>58</v>
      </c>
      <c r="B170" t="s">
        <v>19806</v>
      </c>
      <c r="C170" t="s">
        <v>19805</v>
      </c>
      <c r="D170" t="s">
        <v>19303</v>
      </c>
      <c r="E170" t="s">
        <v>19168</v>
      </c>
      <c r="F170" t="s">
        <v>10</v>
      </c>
      <c r="G170" t="s">
        <v>11800</v>
      </c>
      <c r="H170" t="s">
        <v>19807</v>
      </c>
      <c r="I170" t="s">
        <v>19217</v>
      </c>
      <c r="J170" t="s">
        <v>18940</v>
      </c>
      <c r="K170" t="s">
        <v>18941</v>
      </c>
      <c r="L170" t="s">
        <v>19159</v>
      </c>
      <c r="M170" s="149">
        <v>504500</v>
      </c>
      <c r="N170" s="149">
        <v>508916.35</v>
      </c>
    </row>
    <row r="171" spans="1:14" x14ac:dyDescent="0.25">
      <c r="A171" t="s">
        <v>52</v>
      </c>
      <c r="B171" t="s">
        <v>19810</v>
      </c>
      <c r="C171" t="s">
        <v>19809</v>
      </c>
      <c r="D171" t="s">
        <v>19811</v>
      </c>
      <c r="E171" t="s">
        <v>19055</v>
      </c>
      <c r="F171" t="s">
        <v>10</v>
      </c>
      <c r="G171" t="s">
        <v>18956</v>
      </c>
      <c r="H171" t="s">
        <v>19812</v>
      </c>
      <c r="I171" t="s">
        <v>19217</v>
      </c>
      <c r="J171" t="s">
        <v>18940</v>
      </c>
      <c r="K171" t="s">
        <v>18941</v>
      </c>
      <c r="L171" t="s">
        <v>19159</v>
      </c>
      <c r="M171" s="149">
        <v>509490</v>
      </c>
      <c r="N171" s="149">
        <v>510000</v>
      </c>
    </row>
    <row r="172" spans="1:14" x14ac:dyDescent="0.25">
      <c r="A172" t="s">
        <v>61</v>
      </c>
      <c r="B172" t="s">
        <v>19814</v>
      </c>
      <c r="C172" t="s">
        <v>19813</v>
      </c>
      <c r="D172" t="s">
        <v>19407</v>
      </c>
      <c r="E172" t="s">
        <v>19815</v>
      </c>
      <c r="F172" t="s">
        <v>9</v>
      </c>
      <c r="G172" t="s">
        <v>1954</v>
      </c>
      <c r="H172" t="s">
        <v>19817</v>
      </c>
      <c r="I172" t="s">
        <v>18949</v>
      </c>
      <c r="J172" t="s">
        <v>18977</v>
      </c>
      <c r="K172" t="s">
        <v>18941</v>
      </c>
      <c r="L172" t="s">
        <v>18978</v>
      </c>
      <c r="M172" s="149">
        <v>940542.25</v>
      </c>
      <c r="N172" s="149">
        <v>940542.25</v>
      </c>
    </row>
    <row r="173" spans="1:14" x14ac:dyDescent="0.25">
      <c r="A173" t="s">
        <v>62</v>
      </c>
      <c r="B173" t="s">
        <v>19416</v>
      </c>
      <c r="C173" t="s">
        <v>19415</v>
      </c>
      <c r="D173" t="s">
        <v>19414</v>
      </c>
      <c r="E173" t="s">
        <v>19818</v>
      </c>
      <c r="F173" t="s">
        <v>10</v>
      </c>
      <c r="G173" t="s">
        <v>11800</v>
      </c>
      <c r="H173" t="s">
        <v>19819</v>
      </c>
      <c r="I173" t="s">
        <v>18939</v>
      </c>
      <c r="J173" t="s">
        <v>18940</v>
      </c>
      <c r="K173" t="s">
        <v>18941</v>
      </c>
      <c r="L173" t="s">
        <v>19532</v>
      </c>
      <c r="M173" s="149">
        <v>243453.3</v>
      </c>
      <c r="N173" s="149">
        <v>239272.77</v>
      </c>
    </row>
    <row r="174" spans="1:14" x14ac:dyDescent="0.25">
      <c r="A174" t="s">
        <v>52</v>
      </c>
      <c r="B174" t="s">
        <v>19822</v>
      </c>
      <c r="C174" t="s">
        <v>19821</v>
      </c>
      <c r="D174" t="s">
        <v>19820</v>
      </c>
      <c r="E174" t="s">
        <v>19823</v>
      </c>
      <c r="F174" t="s">
        <v>9</v>
      </c>
      <c r="G174" t="s">
        <v>1954</v>
      </c>
      <c r="H174" t="s">
        <v>1954</v>
      </c>
      <c r="I174" t="s">
        <v>19217</v>
      </c>
      <c r="J174" t="s">
        <v>18940</v>
      </c>
      <c r="K174" t="s">
        <v>18941</v>
      </c>
      <c r="L174" t="s">
        <v>19159</v>
      </c>
      <c r="M174" s="149">
        <v>497745.29</v>
      </c>
      <c r="N174" s="149">
        <v>499549.97</v>
      </c>
    </row>
    <row r="175" spans="1:14" x14ac:dyDescent="0.25">
      <c r="A175" t="s">
        <v>52</v>
      </c>
      <c r="B175" t="s">
        <v>19822</v>
      </c>
      <c r="C175" t="s">
        <v>19821</v>
      </c>
      <c r="D175" t="s">
        <v>19820</v>
      </c>
      <c r="E175" t="s">
        <v>19825</v>
      </c>
      <c r="F175" t="s">
        <v>9</v>
      </c>
      <c r="G175" t="s">
        <v>1954</v>
      </c>
      <c r="H175" t="s">
        <v>1954</v>
      </c>
      <c r="I175" t="s">
        <v>19217</v>
      </c>
      <c r="J175" t="s">
        <v>18940</v>
      </c>
      <c r="K175" t="s">
        <v>18941</v>
      </c>
      <c r="L175" t="s">
        <v>19159</v>
      </c>
      <c r="M175" s="149">
        <v>497990.37</v>
      </c>
      <c r="N175" s="149">
        <v>499549.97</v>
      </c>
    </row>
    <row r="176" spans="1:14" x14ac:dyDescent="0.25">
      <c r="A176" t="s">
        <v>52</v>
      </c>
      <c r="B176" t="s">
        <v>19828</v>
      </c>
      <c r="C176" t="s">
        <v>19827</v>
      </c>
      <c r="D176" t="s">
        <v>19576</v>
      </c>
      <c r="E176" t="s">
        <v>19829</v>
      </c>
      <c r="F176" t="s">
        <v>9</v>
      </c>
      <c r="G176" t="s">
        <v>1954</v>
      </c>
      <c r="H176" t="s">
        <v>1954</v>
      </c>
      <c r="I176" t="s">
        <v>19217</v>
      </c>
      <c r="J176" t="s">
        <v>18940</v>
      </c>
      <c r="K176" t="s">
        <v>18941</v>
      </c>
      <c r="L176" t="s">
        <v>19159</v>
      </c>
      <c r="M176" s="149">
        <v>508163.83</v>
      </c>
      <c r="N176" s="149">
        <v>509229.88</v>
      </c>
    </row>
    <row r="177" spans="1:14" x14ac:dyDescent="0.25">
      <c r="A177" t="s">
        <v>53</v>
      </c>
      <c r="B177" t="s">
        <v>19832</v>
      </c>
      <c r="C177" t="s">
        <v>19831</v>
      </c>
      <c r="D177" t="s">
        <v>19833</v>
      </c>
      <c r="E177" t="s">
        <v>19834</v>
      </c>
      <c r="F177" t="s">
        <v>9</v>
      </c>
      <c r="G177" t="s">
        <v>19392</v>
      </c>
      <c r="H177" t="s">
        <v>19836</v>
      </c>
      <c r="I177" t="s">
        <v>18949</v>
      </c>
      <c r="J177" t="s">
        <v>18977</v>
      </c>
      <c r="K177" t="s">
        <v>18941</v>
      </c>
      <c r="L177" t="s">
        <v>18978</v>
      </c>
      <c r="M177" s="149">
        <v>1110866.3400000001</v>
      </c>
      <c r="N177" s="149">
        <v>707070.71</v>
      </c>
    </row>
    <row r="178" spans="1:14" x14ac:dyDescent="0.25">
      <c r="A178" t="s">
        <v>61</v>
      </c>
      <c r="B178" t="s">
        <v>19838</v>
      </c>
      <c r="C178" t="s">
        <v>19837</v>
      </c>
      <c r="D178" t="s">
        <v>19263</v>
      </c>
      <c r="E178" t="s">
        <v>19839</v>
      </c>
      <c r="F178" t="s">
        <v>10</v>
      </c>
      <c r="G178" t="s">
        <v>1954</v>
      </c>
      <c r="H178" t="s">
        <v>19840</v>
      </c>
      <c r="I178" t="s">
        <v>18939</v>
      </c>
      <c r="J178" t="s">
        <v>18940</v>
      </c>
      <c r="K178" t="s">
        <v>18941</v>
      </c>
      <c r="L178" t="s">
        <v>18942</v>
      </c>
      <c r="M178" s="149">
        <v>176149.31</v>
      </c>
      <c r="N178" s="149">
        <v>183488.8</v>
      </c>
    </row>
    <row r="179" spans="1:14" x14ac:dyDescent="0.25">
      <c r="A179" t="s">
        <v>61</v>
      </c>
      <c r="B179" t="s">
        <v>19843</v>
      </c>
      <c r="C179" t="s">
        <v>19842</v>
      </c>
      <c r="D179" t="s">
        <v>18947</v>
      </c>
      <c r="E179" t="s">
        <v>19844</v>
      </c>
      <c r="F179" t="s">
        <v>9</v>
      </c>
      <c r="G179" t="s">
        <v>1954</v>
      </c>
      <c r="H179" t="s">
        <v>19846</v>
      </c>
      <c r="I179" t="s">
        <v>18939</v>
      </c>
      <c r="J179" t="s">
        <v>18940</v>
      </c>
      <c r="K179" t="s">
        <v>18941</v>
      </c>
      <c r="L179" t="s">
        <v>19532</v>
      </c>
      <c r="M179" s="149">
        <v>298328.59000000003</v>
      </c>
      <c r="N179" s="149">
        <v>244993.51</v>
      </c>
    </row>
    <row r="180" spans="1:14" x14ac:dyDescent="0.25">
      <c r="A180" t="s">
        <v>64</v>
      </c>
      <c r="B180" t="s">
        <v>19848</v>
      </c>
      <c r="C180" t="s">
        <v>19847</v>
      </c>
      <c r="D180" t="s">
        <v>19849</v>
      </c>
      <c r="E180" t="s">
        <v>19272</v>
      </c>
      <c r="F180" t="s">
        <v>9</v>
      </c>
      <c r="G180" t="s">
        <v>1954</v>
      </c>
      <c r="H180" t="s">
        <v>19850</v>
      </c>
      <c r="I180" t="s">
        <v>19217</v>
      </c>
      <c r="J180" t="s">
        <v>18940</v>
      </c>
      <c r="K180" t="s">
        <v>18941</v>
      </c>
      <c r="L180" t="s">
        <v>19159</v>
      </c>
      <c r="M180" s="149">
        <v>508093.07</v>
      </c>
      <c r="N180" s="149">
        <v>509989.34</v>
      </c>
    </row>
    <row r="181" spans="1:14" x14ac:dyDescent="0.25">
      <c r="A181" t="s">
        <v>62</v>
      </c>
      <c r="B181" t="s">
        <v>19853</v>
      </c>
      <c r="C181" t="s">
        <v>19852</v>
      </c>
      <c r="D181" t="s">
        <v>19062</v>
      </c>
      <c r="E181" t="s">
        <v>19854</v>
      </c>
      <c r="F181" t="s">
        <v>9</v>
      </c>
      <c r="G181" t="s">
        <v>18956</v>
      </c>
      <c r="H181" t="s">
        <v>19856</v>
      </c>
      <c r="I181" t="s">
        <v>19217</v>
      </c>
      <c r="J181" t="s">
        <v>18940</v>
      </c>
      <c r="K181" t="s">
        <v>18941</v>
      </c>
      <c r="L181" t="s">
        <v>19159</v>
      </c>
      <c r="M181" s="149">
        <v>508347.37</v>
      </c>
      <c r="N181" s="149">
        <v>509940.39</v>
      </c>
    </row>
    <row r="182" spans="1:14" x14ac:dyDescent="0.25">
      <c r="A182" t="s">
        <v>62</v>
      </c>
      <c r="B182" t="s">
        <v>19859</v>
      </c>
      <c r="C182" t="s">
        <v>19858</v>
      </c>
      <c r="D182" t="s">
        <v>19860</v>
      </c>
      <c r="E182" t="s">
        <v>19854</v>
      </c>
      <c r="F182" t="s">
        <v>10</v>
      </c>
      <c r="G182" t="s">
        <v>18956</v>
      </c>
      <c r="H182" t="s">
        <v>19862</v>
      </c>
      <c r="I182" t="s">
        <v>19217</v>
      </c>
      <c r="J182" t="s">
        <v>18940</v>
      </c>
      <c r="K182" t="s">
        <v>18941</v>
      </c>
      <c r="L182" t="s">
        <v>19159</v>
      </c>
      <c r="M182" s="149">
        <v>501442.84</v>
      </c>
      <c r="N182" s="149">
        <v>502970.47</v>
      </c>
    </row>
    <row r="183" spans="1:14" x14ac:dyDescent="0.25">
      <c r="A183" t="s">
        <v>61</v>
      </c>
      <c r="B183" t="s">
        <v>19865</v>
      </c>
      <c r="C183" t="s">
        <v>19864</v>
      </c>
      <c r="D183" t="s">
        <v>19596</v>
      </c>
      <c r="E183" t="s">
        <v>19446</v>
      </c>
      <c r="F183" t="s">
        <v>10</v>
      </c>
      <c r="G183" t="s">
        <v>11800</v>
      </c>
      <c r="H183" t="s">
        <v>19866</v>
      </c>
      <c r="I183" t="s">
        <v>19217</v>
      </c>
      <c r="J183" t="s">
        <v>18940</v>
      </c>
      <c r="K183" t="s">
        <v>18941</v>
      </c>
      <c r="L183" t="s">
        <v>19159</v>
      </c>
      <c r="M183" s="149">
        <v>480058.11</v>
      </c>
      <c r="N183" s="149">
        <v>485820.38</v>
      </c>
    </row>
    <row r="184" spans="1:14" x14ac:dyDescent="0.25">
      <c r="A184" t="s">
        <v>60</v>
      </c>
      <c r="B184" t="s">
        <v>19869</v>
      </c>
      <c r="C184" t="s">
        <v>19868</v>
      </c>
      <c r="D184" t="s">
        <v>19638</v>
      </c>
      <c r="E184" t="s">
        <v>19870</v>
      </c>
      <c r="F184" t="s">
        <v>10</v>
      </c>
      <c r="G184" t="s">
        <v>11800</v>
      </c>
      <c r="H184" t="s">
        <v>19872</v>
      </c>
      <c r="I184" t="s">
        <v>19217</v>
      </c>
      <c r="J184" t="s">
        <v>18940</v>
      </c>
      <c r="K184" t="s">
        <v>18941</v>
      </c>
      <c r="L184" t="s">
        <v>19159</v>
      </c>
      <c r="M184" s="149">
        <v>508100</v>
      </c>
      <c r="N184" s="149">
        <v>508153.4</v>
      </c>
    </row>
    <row r="185" spans="1:14" x14ac:dyDescent="0.25">
      <c r="A185" t="s">
        <v>48</v>
      </c>
      <c r="B185" t="s">
        <v>19875</v>
      </c>
      <c r="C185" t="s">
        <v>19874</v>
      </c>
      <c r="D185" t="s">
        <v>19873</v>
      </c>
      <c r="E185" t="s">
        <v>19465</v>
      </c>
      <c r="F185" t="s">
        <v>10</v>
      </c>
      <c r="G185" t="s">
        <v>18956</v>
      </c>
      <c r="H185" t="s">
        <v>19876</v>
      </c>
      <c r="I185" t="s">
        <v>19217</v>
      </c>
      <c r="J185" t="s">
        <v>18940</v>
      </c>
      <c r="K185" t="s">
        <v>18941</v>
      </c>
      <c r="L185" t="s">
        <v>19159</v>
      </c>
      <c r="M185" s="149">
        <v>504894.78</v>
      </c>
      <c r="N185" s="149">
        <v>510000</v>
      </c>
    </row>
    <row r="186" spans="1:14" x14ac:dyDescent="0.25">
      <c r="A186" t="s">
        <v>48</v>
      </c>
      <c r="B186" t="s">
        <v>19879</v>
      </c>
      <c r="C186" t="s">
        <v>19878</v>
      </c>
      <c r="D186" t="s">
        <v>19877</v>
      </c>
      <c r="E186" t="s">
        <v>19880</v>
      </c>
      <c r="F186" t="s">
        <v>9</v>
      </c>
      <c r="G186" t="s">
        <v>19392</v>
      </c>
      <c r="H186" t="s">
        <v>19881</v>
      </c>
      <c r="I186" t="s">
        <v>19217</v>
      </c>
      <c r="J186" t="s">
        <v>18940</v>
      </c>
      <c r="K186" t="s">
        <v>18941</v>
      </c>
      <c r="L186" t="s">
        <v>19159</v>
      </c>
      <c r="M186" s="149">
        <v>497363.28</v>
      </c>
      <c r="N186" s="149">
        <v>510000</v>
      </c>
    </row>
    <row r="187" spans="1:14" x14ac:dyDescent="0.25">
      <c r="A187" t="s">
        <v>47</v>
      </c>
      <c r="B187" t="s">
        <v>19884</v>
      </c>
      <c r="C187" t="s">
        <v>19883</v>
      </c>
      <c r="D187" t="s">
        <v>19882</v>
      </c>
      <c r="E187" t="s">
        <v>19885</v>
      </c>
      <c r="F187" t="s">
        <v>9</v>
      </c>
      <c r="G187" t="s">
        <v>19422</v>
      </c>
      <c r="H187" t="s">
        <v>1954</v>
      </c>
      <c r="I187" t="s">
        <v>19217</v>
      </c>
      <c r="J187" t="s">
        <v>18940</v>
      </c>
      <c r="K187" t="s">
        <v>18941</v>
      </c>
      <c r="L187" t="s">
        <v>19159</v>
      </c>
      <c r="M187" s="149">
        <v>509955.29</v>
      </c>
      <c r="N187" s="149">
        <v>509989.76</v>
      </c>
    </row>
    <row r="188" spans="1:14" x14ac:dyDescent="0.25">
      <c r="A188" t="s">
        <v>48</v>
      </c>
      <c r="B188" t="s">
        <v>19888</v>
      </c>
      <c r="C188" t="s">
        <v>19887</v>
      </c>
      <c r="D188" t="s">
        <v>19889</v>
      </c>
      <c r="E188" t="s">
        <v>19890</v>
      </c>
      <c r="F188" t="s">
        <v>9</v>
      </c>
      <c r="G188" t="s">
        <v>18956</v>
      </c>
      <c r="H188" t="s">
        <v>19892</v>
      </c>
      <c r="I188" t="s">
        <v>18949</v>
      </c>
      <c r="J188" t="s">
        <v>18977</v>
      </c>
      <c r="K188" t="s">
        <v>18941</v>
      </c>
      <c r="L188" t="s">
        <v>18978</v>
      </c>
      <c r="M188" s="149">
        <v>1025000</v>
      </c>
      <c r="N188" s="149">
        <v>950000</v>
      </c>
    </row>
    <row r="189" spans="1:14" x14ac:dyDescent="0.25">
      <c r="A189" t="s">
        <v>48</v>
      </c>
      <c r="B189" t="s">
        <v>19463</v>
      </c>
      <c r="C189" t="s">
        <v>19462</v>
      </c>
      <c r="D189" t="s">
        <v>19893</v>
      </c>
      <c r="E189" t="s">
        <v>19894</v>
      </c>
      <c r="F189" t="s">
        <v>9</v>
      </c>
      <c r="G189" t="s">
        <v>19021</v>
      </c>
      <c r="H189" t="s">
        <v>19897</v>
      </c>
      <c r="I189" t="s">
        <v>18949</v>
      </c>
      <c r="J189" t="s">
        <v>18977</v>
      </c>
      <c r="K189" t="s">
        <v>18941</v>
      </c>
      <c r="L189" t="s">
        <v>18978</v>
      </c>
      <c r="M189" s="149">
        <v>979939.16</v>
      </c>
      <c r="N189" s="149">
        <v>950000</v>
      </c>
    </row>
    <row r="190" spans="1:14" x14ac:dyDescent="0.25">
      <c r="A190" t="s">
        <v>65</v>
      </c>
      <c r="B190" t="s">
        <v>19899</v>
      </c>
      <c r="C190" t="s">
        <v>19898</v>
      </c>
      <c r="D190" t="s">
        <v>19062</v>
      </c>
      <c r="E190" t="s">
        <v>19900</v>
      </c>
      <c r="F190" t="s">
        <v>10</v>
      </c>
      <c r="G190" t="s">
        <v>19021</v>
      </c>
      <c r="H190" t="s">
        <v>19903</v>
      </c>
      <c r="I190" t="s">
        <v>19012</v>
      </c>
      <c r="J190" t="s">
        <v>18959</v>
      </c>
      <c r="K190" t="s">
        <v>18941</v>
      </c>
      <c r="L190" t="s">
        <v>18969</v>
      </c>
      <c r="M190" s="149">
        <v>1318936.1100000001</v>
      </c>
      <c r="N190" s="149">
        <v>1019917.29</v>
      </c>
    </row>
    <row r="191" spans="1:14" x14ac:dyDescent="0.25">
      <c r="A191" t="s">
        <v>48</v>
      </c>
      <c r="B191" t="s">
        <v>19905</v>
      </c>
      <c r="C191" t="s">
        <v>19904</v>
      </c>
      <c r="D191" t="s">
        <v>1954</v>
      </c>
      <c r="E191" t="s">
        <v>1954</v>
      </c>
      <c r="F191" t="s">
        <v>9</v>
      </c>
      <c r="G191" t="s">
        <v>1954</v>
      </c>
      <c r="H191" t="s">
        <v>19908</v>
      </c>
      <c r="I191" t="s">
        <v>18949</v>
      </c>
      <c r="J191" t="s">
        <v>18977</v>
      </c>
      <c r="K191" t="s">
        <v>18941</v>
      </c>
      <c r="L191" t="s">
        <v>18978</v>
      </c>
      <c r="M191" s="149">
        <v>964284.64</v>
      </c>
      <c r="N191" s="149">
        <v>965200</v>
      </c>
    </row>
    <row r="192" spans="1:14" x14ac:dyDescent="0.25">
      <c r="A192" t="s">
        <v>53</v>
      </c>
      <c r="B192" t="s">
        <v>19910</v>
      </c>
      <c r="C192" t="s">
        <v>19909</v>
      </c>
      <c r="D192" t="s">
        <v>1954</v>
      </c>
      <c r="E192" t="s">
        <v>1954</v>
      </c>
      <c r="F192" t="s">
        <v>9</v>
      </c>
      <c r="G192" t="s">
        <v>1954</v>
      </c>
      <c r="H192" t="s">
        <v>19911</v>
      </c>
      <c r="I192" t="s">
        <v>19012</v>
      </c>
      <c r="J192" t="s">
        <v>18959</v>
      </c>
      <c r="K192" t="s">
        <v>18941</v>
      </c>
      <c r="L192" t="s">
        <v>18969</v>
      </c>
      <c r="M192" s="149" t="s">
        <v>1954</v>
      </c>
      <c r="N192" s="149">
        <v>982883.47</v>
      </c>
    </row>
    <row r="193" spans="1:14" x14ac:dyDescent="0.25">
      <c r="A193" t="s">
        <v>53</v>
      </c>
      <c r="B193" t="s">
        <v>19913</v>
      </c>
      <c r="C193" t="s">
        <v>19912</v>
      </c>
      <c r="D193" t="s">
        <v>19176</v>
      </c>
      <c r="E193" t="s">
        <v>19914</v>
      </c>
      <c r="F193" t="s">
        <v>9</v>
      </c>
      <c r="G193" t="s">
        <v>19021</v>
      </c>
      <c r="H193" t="s">
        <v>19916</v>
      </c>
      <c r="I193" t="s">
        <v>19012</v>
      </c>
      <c r="J193" t="s">
        <v>18959</v>
      </c>
      <c r="K193" t="s">
        <v>18941</v>
      </c>
      <c r="L193" t="s">
        <v>19480</v>
      </c>
      <c r="M193" s="149">
        <v>133111</v>
      </c>
      <c r="N193" s="149">
        <v>133193.14000000001</v>
      </c>
    </row>
    <row r="194" spans="1:14" x14ac:dyDescent="0.25">
      <c r="A194" t="s">
        <v>52</v>
      </c>
      <c r="B194" t="s">
        <v>19919</v>
      </c>
      <c r="C194" t="s">
        <v>19918</v>
      </c>
      <c r="D194" t="s">
        <v>19917</v>
      </c>
      <c r="E194" t="s">
        <v>19920</v>
      </c>
      <c r="F194" t="s">
        <v>10</v>
      </c>
      <c r="G194" t="s">
        <v>19021</v>
      </c>
      <c r="H194" t="s">
        <v>19921</v>
      </c>
      <c r="I194" t="s">
        <v>19012</v>
      </c>
      <c r="J194" t="s">
        <v>18959</v>
      </c>
      <c r="K194" t="s">
        <v>18941</v>
      </c>
      <c r="L194" t="s">
        <v>19100</v>
      </c>
      <c r="M194" s="149">
        <v>242825.86</v>
      </c>
      <c r="N194" s="149">
        <v>244855.61</v>
      </c>
    </row>
    <row r="195" spans="1:14" x14ac:dyDescent="0.25">
      <c r="A195" t="s">
        <v>52</v>
      </c>
      <c r="B195" t="s">
        <v>19919</v>
      </c>
      <c r="C195" t="s">
        <v>19918</v>
      </c>
      <c r="D195" t="s">
        <v>19608</v>
      </c>
      <c r="E195" t="s">
        <v>19923</v>
      </c>
      <c r="F195" t="s">
        <v>10</v>
      </c>
      <c r="G195" t="s">
        <v>19021</v>
      </c>
      <c r="H195" t="s">
        <v>19924</v>
      </c>
      <c r="I195" t="s">
        <v>19012</v>
      </c>
      <c r="J195" t="s">
        <v>18959</v>
      </c>
      <c r="K195" t="s">
        <v>18941</v>
      </c>
      <c r="L195" t="s">
        <v>18969</v>
      </c>
      <c r="M195" s="149">
        <v>1020233.02</v>
      </c>
      <c r="N195" s="149">
        <v>1021869.45</v>
      </c>
    </row>
    <row r="196" spans="1:14" x14ac:dyDescent="0.25">
      <c r="A196" t="s">
        <v>52</v>
      </c>
      <c r="B196" t="s">
        <v>19926</v>
      </c>
      <c r="C196" t="s">
        <v>19925</v>
      </c>
      <c r="D196" t="s">
        <v>19927</v>
      </c>
      <c r="E196" t="s">
        <v>19928</v>
      </c>
      <c r="F196" t="s">
        <v>9</v>
      </c>
      <c r="G196" t="s">
        <v>18956</v>
      </c>
      <c r="H196" t="s">
        <v>1954</v>
      </c>
      <c r="I196" t="s">
        <v>11800</v>
      </c>
      <c r="J196" t="s">
        <v>18959</v>
      </c>
      <c r="K196" t="s">
        <v>18941</v>
      </c>
      <c r="L196" t="s">
        <v>18969</v>
      </c>
      <c r="M196" s="149">
        <v>1011432.78</v>
      </c>
      <c r="N196" s="149">
        <v>1021630.22</v>
      </c>
    </row>
    <row r="197" spans="1:14" x14ac:dyDescent="0.25">
      <c r="A197" t="s">
        <v>59</v>
      </c>
      <c r="B197" t="s">
        <v>19930</v>
      </c>
      <c r="C197" t="s">
        <v>19929</v>
      </c>
      <c r="D197" t="s">
        <v>19931</v>
      </c>
      <c r="E197" t="s">
        <v>19932</v>
      </c>
      <c r="F197" t="s">
        <v>9</v>
      </c>
      <c r="G197" t="s">
        <v>1954</v>
      </c>
      <c r="H197" t="s">
        <v>19934</v>
      </c>
      <c r="I197" t="s">
        <v>19012</v>
      </c>
      <c r="J197" t="s">
        <v>18959</v>
      </c>
      <c r="K197" t="s">
        <v>18941</v>
      </c>
      <c r="L197" t="s">
        <v>19149</v>
      </c>
      <c r="M197" s="149">
        <v>838400.93</v>
      </c>
      <c r="N197" s="149">
        <v>840819.02</v>
      </c>
    </row>
    <row r="198" spans="1:14" x14ac:dyDescent="0.25">
      <c r="A198" t="s">
        <v>58</v>
      </c>
      <c r="B198" t="s">
        <v>19937</v>
      </c>
      <c r="C198" t="s">
        <v>19936</v>
      </c>
      <c r="D198" t="s">
        <v>19938</v>
      </c>
      <c r="E198" t="s">
        <v>19939</v>
      </c>
      <c r="F198" t="s">
        <v>10</v>
      </c>
      <c r="G198" t="s">
        <v>19021</v>
      </c>
      <c r="H198" t="s">
        <v>19941</v>
      </c>
      <c r="I198" t="s">
        <v>19012</v>
      </c>
      <c r="J198" t="s">
        <v>18959</v>
      </c>
      <c r="K198" t="s">
        <v>18941</v>
      </c>
      <c r="L198" t="s">
        <v>19100</v>
      </c>
      <c r="M198" s="149">
        <v>229894.69</v>
      </c>
      <c r="N198" s="149">
        <v>230394.62</v>
      </c>
    </row>
    <row r="199" spans="1:14" x14ac:dyDescent="0.25">
      <c r="A199" t="s">
        <v>58</v>
      </c>
      <c r="B199" t="s">
        <v>19937</v>
      </c>
      <c r="C199" t="s">
        <v>19936</v>
      </c>
      <c r="D199" t="s">
        <v>19935</v>
      </c>
      <c r="E199" t="s">
        <v>19942</v>
      </c>
      <c r="F199" t="s">
        <v>10</v>
      </c>
      <c r="G199" t="s">
        <v>19021</v>
      </c>
      <c r="H199" t="s">
        <v>19943</v>
      </c>
      <c r="I199" t="s">
        <v>19012</v>
      </c>
      <c r="J199" t="s">
        <v>18959</v>
      </c>
      <c r="K199" t="s">
        <v>18941</v>
      </c>
      <c r="L199" t="s">
        <v>19100</v>
      </c>
      <c r="M199" s="149">
        <v>234149.69</v>
      </c>
      <c r="N199" s="149">
        <v>234649.69</v>
      </c>
    </row>
    <row r="200" spans="1:14" x14ac:dyDescent="0.25">
      <c r="A200" t="s">
        <v>52</v>
      </c>
      <c r="B200" t="s">
        <v>19442</v>
      </c>
      <c r="C200" t="s">
        <v>19441</v>
      </c>
      <c r="D200" t="s">
        <v>19508</v>
      </c>
      <c r="E200" t="s">
        <v>19944</v>
      </c>
      <c r="F200" t="s">
        <v>9</v>
      </c>
      <c r="G200" t="s">
        <v>1954</v>
      </c>
      <c r="H200" t="s">
        <v>19945</v>
      </c>
      <c r="I200" t="s">
        <v>19012</v>
      </c>
      <c r="J200" t="s">
        <v>18959</v>
      </c>
      <c r="K200" t="s">
        <v>18941</v>
      </c>
      <c r="L200" t="s">
        <v>19149</v>
      </c>
      <c r="M200" s="149">
        <v>727766.02</v>
      </c>
      <c r="N200" s="149">
        <v>942325.86</v>
      </c>
    </row>
    <row r="201" spans="1:14" x14ac:dyDescent="0.25">
      <c r="A201" t="s">
        <v>52</v>
      </c>
      <c r="B201" t="s">
        <v>19295</v>
      </c>
      <c r="C201" t="s">
        <v>19294</v>
      </c>
      <c r="D201" t="s">
        <v>19293</v>
      </c>
      <c r="E201" t="s">
        <v>19946</v>
      </c>
      <c r="F201" t="s">
        <v>9</v>
      </c>
      <c r="G201" t="s">
        <v>19021</v>
      </c>
      <c r="H201" t="s">
        <v>19949</v>
      </c>
      <c r="I201" t="s">
        <v>19012</v>
      </c>
      <c r="J201" t="s">
        <v>18959</v>
      </c>
      <c r="K201" t="s">
        <v>18941</v>
      </c>
      <c r="L201" t="s">
        <v>19100</v>
      </c>
      <c r="M201" s="149">
        <v>242913.61</v>
      </c>
      <c r="N201" s="149">
        <v>243252.53</v>
      </c>
    </row>
    <row r="202" spans="1:14" x14ac:dyDescent="0.25">
      <c r="A202" t="s">
        <v>52</v>
      </c>
      <c r="B202" t="s">
        <v>19295</v>
      </c>
      <c r="C202" t="s">
        <v>19294</v>
      </c>
      <c r="D202" t="s">
        <v>19293</v>
      </c>
      <c r="E202" t="s">
        <v>19946</v>
      </c>
      <c r="F202" t="s">
        <v>9</v>
      </c>
      <c r="G202" t="s">
        <v>19021</v>
      </c>
      <c r="H202" t="s">
        <v>1954</v>
      </c>
      <c r="I202" t="s">
        <v>19012</v>
      </c>
      <c r="J202" t="s">
        <v>18959</v>
      </c>
      <c r="K202" t="s">
        <v>18941</v>
      </c>
      <c r="L202" t="s">
        <v>19149</v>
      </c>
      <c r="M202" s="149">
        <v>938873.07</v>
      </c>
      <c r="N202" s="149">
        <v>942062.61</v>
      </c>
    </row>
    <row r="203" spans="1:14" x14ac:dyDescent="0.25">
      <c r="A203" t="s">
        <v>52</v>
      </c>
      <c r="B203" t="s">
        <v>19295</v>
      </c>
      <c r="C203" t="s">
        <v>19294</v>
      </c>
      <c r="D203" t="s">
        <v>19293</v>
      </c>
      <c r="E203" t="s">
        <v>19946</v>
      </c>
      <c r="F203" t="s">
        <v>9</v>
      </c>
      <c r="G203" t="s">
        <v>19021</v>
      </c>
      <c r="H203" t="s">
        <v>19951</v>
      </c>
      <c r="I203" t="s">
        <v>19012</v>
      </c>
      <c r="J203" t="s">
        <v>18959</v>
      </c>
      <c r="K203" t="s">
        <v>18941</v>
      </c>
      <c r="L203" t="s">
        <v>19100</v>
      </c>
      <c r="M203" s="149">
        <v>242913.61</v>
      </c>
      <c r="N203" s="149">
        <v>244090.13</v>
      </c>
    </row>
    <row r="204" spans="1:14" x14ac:dyDescent="0.25">
      <c r="A204" t="s">
        <v>51</v>
      </c>
      <c r="B204" t="s">
        <v>19008</v>
      </c>
      <c r="C204" t="s">
        <v>19007</v>
      </c>
      <c r="D204" t="s">
        <v>19318</v>
      </c>
      <c r="E204" t="s">
        <v>19953</v>
      </c>
      <c r="F204" t="s">
        <v>9</v>
      </c>
      <c r="G204" t="s">
        <v>18956</v>
      </c>
      <c r="H204" t="s">
        <v>19955</v>
      </c>
      <c r="I204" t="s">
        <v>19012</v>
      </c>
      <c r="J204" t="s">
        <v>18959</v>
      </c>
      <c r="K204" t="s">
        <v>18941</v>
      </c>
      <c r="L204" t="s">
        <v>19149</v>
      </c>
      <c r="M204" s="149">
        <v>940908.03</v>
      </c>
      <c r="N204" s="149">
        <v>940908.03</v>
      </c>
    </row>
    <row r="205" spans="1:14" x14ac:dyDescent="0.25">
      <c r="A205" t="s">
        <v>48</v>
      </c>
      <c r="B205" t="s">
        <v>19958</v>
      </c>
      <c r="C205" t="s">
        <v>19957</v>
      </c>
      <c r="D205" t="s">
        <v>19956</v>
      </c>
      <c r="E205" t="s">
        <v>19959</v>
      </c>
      <c r="F205" t="s">
        <v>10</v>
      </c>
      <c r="G205" t="s">
        <v>18956</v>
      </c>
      <c r="H205" t="s">
        <v>19961</v>
      </c>
      <c r="I205" t="s">
        <v>19012</v>
      </c>
      <c r="J205" t="s">
        <v>18959</v>
      </c>
      <c r="K205" t="s">
        <v>18941</v>
      </c>
      <c r="L205" t="s">
        <v>18969</v>
      </c>
      <c r="M205" s="149">
        <v>924683.21</v>
      </c>
      <c r="N205" s="149">
        <v>1022250.22</v>
      </c>
    </row>
    <row r="206" spans="1:14" x14ac:dyDescent="0.25">
      <c r="A206" t="s">
        <v>48</v>
      </c>
      <c r="B206" t="s">
        <v>19326</v>
      </c>
      <c r="C206" t="s">
        <v>19325</v>
      </c>
      <c r="D206" t="s">
        <v>19327</v>
      </c>
      <c r="E206" t="s">
        <v>19962</v>
      </c>
      <c r="F206" t="s">
        <v>10</v>
      </c>
      <c r="G206" t="s">
        <v>19329</v>
      </c>
      <c r="H206" t="s">
        <v>19963</v>
      </c>
      <c r="I206" t="s">
        <v>19012</v>
      </c>
      <c r="J206" t="s">
        <v>18959</v>
      </c>
      <c r="K206" t="s">
        <v>18941</v>
      </c>
      <c r="L206" t="s">
        <v>18969</v>
      </c>
      <c r="M206" s="149">
        <v>984632.29</v>
      </c>
      <c r="N206" s="149">
        <v>995170.8</v>
      </c>
    </row>
    <row r="207" spans="1:14" x14ac:dyDescent="0.25">
      <c r="A207" t="s">
        <v>48</v>
      </c>
      <c r="B207" t="s">
        <v>19000</v>
      </c>
      <c r="C207" t="s">
        <v>19965</v>
      </c>
      <c r="D207" t="s">
        <v>19966</v>
      </c>
      <c r="E207" t="s">
        <v>19756</v>
      </c>
      <c r="F207" t="s">
        <v>10</v>
      </c>
      <c r="G207" t="s">
        <v>18956</v>
      </c>
      <c r="H207" t="s">
        <v>19968</v>
      </c>
      <c r="I207" t="s">
        <v>19012</v>
      </c>
      <c r="J207" t="s">
        <v>18959</v>
      </c>
      <c r="K207" t="s">
        <v>18941</v>
      </c>
      <c r="L207" t="s">
        <v>18969</v>
      </c>
      <c r="M207" s="149">
        <v>1018637.23</v>
      </c>
      <c r="N207" s="149">
        <v>1023839.13</v>
      </c>
    </row>
    <row r="208" spans="1:14" x14ac:dyDescent="0.25">
      <c r="A208" t="s">
        <v>47</v>
      </c>
      <c r="B208" t="s">
        <v>19971</v>
      </c>
      <c r="C208" t="s">
        <v>19970</v>
      </c>
      <c r="D208" t="s">
        <v>19969</v>
      </c>
      <c r="E208" t="s">
        <v>19972</v>
      </c>
      <c r="F208" t="s">
        <v>9</v>
      </c>
      <c r="G208" t="s">
        <v>1954</v>
      </c>
      <c r="H208" t="s">
        <v>19974</v>
      </c>
      <c r="I208" t="s">
        <v>19012</v>
      </c>
      <c r="J208" t="s">
        <v>18959</v>
      </c>
      <c r="K208" t="s">
        <v>18941</v>
      </c>
      <c r="L208" t="s">
        <v>19100</v>
      </c>
      <c r="M208" s="149">
        <v>239280.3</v>
      </c>
      <c r="N208" s="149">
        <v>244062.22</v>
      </c>
    </row>
    <row r="209" spans="1:14" x14ac:dyDescent="0.25">
      <c r="A209" t="s">
        <v>47</v>
      </c>
      <c r="B209" t="s">
        <v>19333</v>
      </c>
      <c r="C209" t="s">
        <v>19332</v>
      </c>
      <c r="D209" t="s">
        <v>19740</v>
      </c>
      <c r="E209" t="s">
        <v>19156</v>
      </c>
      <c r="F209" t="s">
        <v>10</v>
      </c>
      <c r="G209" t="s">
        <v>19119</v>
      </c>
      <c r="H209" t="s">
        <v>19275</v>
      </c>
      <c r="I209" t="s">
        <v>19012</v>
      </c>
      <c r="J209" t="s">
        <v>18959</v>
      </c>
      <c r="K209" t="s">
        <v>18941</v>
      </c>
      <c r="L209" t="s">
        <v>18969</v>
      </c>
      <c r="M209" s="149">
        <v>1020286.62</v>
      </c>
      <c r="N209" s="149">
        <v>1020286.62</v>
      </c>
    </row>
    <row r="210" spans="1:14" x14ac:dyDescent="0.25">
      <c r="A210" t="s">
        <v>53</v>
      </c>
      <c r="B210" t="s">
        <v>19976</v>
      </c>
      <c r="C210" t="s">
        <v>19975</v>
      </c>
      <c r="D210" t="s">
        <v>1954</v>
      </c>
      <c r="E210" t="s">
        <v>1954</v>
      </c>
      <c r="F210" t="s">
        <v>9</v>
      </c>
      <c r="G210" t="s">
        <v>1954</v>
      </c>
      <c r="H210" t="s">
        <v>19978</v>
      </c>
      <c r="I210" t="s">
        <v>18949</v>
      </c>
      <c r="J210" t="s">
        <v>18977</v>
      </c>
      <c r="K210" t="s">
        <v>18941</v>
      </c>
      <c r="L210" t="s">
        <v>18978</v>
      </c>
      <c r="M210" s="149" t="s">
        <v>1954</v>
      </c>
      <c r="N210" s="149">
        <v>1249915.2</v>
      </c>
    </row>
    <row r="211" spans="1:14" x14ac:dyDescent="0.25">
      <c r="A211" t="s">
        <v>47</v>
      </c>
      <c r="B211" t="s">
        <v>19338</v>
      </c>
      <c r="C211" t="s">
        <v>19337</v>
      </c>
      <c r="D211" t="s">
        <v>19293</v>
      </c>
      <c r="E211" t="s">
        <v>19979</v>
      </c>
      <c r="F211" t="s">
        <v>10</v>
      </c>
      <c r="G211" t="s">
        <v>11800</v>
      </c>
      <c r="H211" t="s">
        <v>19980</v>
      </c>
      <c r="I211" t="s">
        <v>19012</v>
      </c>
      <c r="J211" t="s">
        <v>18959</v>
      </c>
      <c r="K211" t="s">
        <v>18941</v>
      </c>
      <c r="L211" t="s">
        <v>19149</v>
      </c>
      <c r="M211" s="149">
        <v>903285.71</v>
      </c>
      <c r="N211" s="149">
        <v>904654.12</v>
      </c>
    </row>
    <row r="212" spans="1:14" x14ac:dyDescent="0.25">
      <c r="A212" t="s">
        <v>47</v>
      </c>
      <c r="B212" t="s">
        <v>19983</v>
      </c>
      <c r="C212" t="s">
        <v>19982</v>
      </c>
      <c r="D212" t="s">
        <v>19984</v>
      </c>
      <c r="E212" t="s">
        <v>19985</v>
      </c>
      <c r="F212" t="s">
        <v>9</v>
      </c>
      <c r="G212" t="s">
        <v>19105</v>
      </c>
      <c r="H212" t="s">
        <v>19988</v>
      </c>
      <c r="I212" t="s">
        <v>18949</v>
      </c>
      <c r="J212" t="s">
        <v>18977</v>
      </c>
      <c r="K212" t="s">
        <v>18941</v>
      </c>
      <c r="L212" t="s">
        <v>18978</v>
      </c>
      <c r="M212" s="149">
        <v>1273732.44</v>
      </c>
      <c r="N212" s="149">
        <v>1267331.78</v>
      </c>
    </row>
    <row r="213" spans="1:14" x14ac:dyDescent="0.25">
      <c r="A213" t="s">
        <v>56</v>
      </c>
      <c r="B213" t="s">
        <v>19990</v>
      </c>
      <c r="C213" t="s">
        <v>19989</v>
      </c>
      <c r="D213" t="s">
        <v>19115</v>
      </c>
      <c r="E213" t="s">
        <v>19186</v>
      </c>
      <c r="F213" t="s">
        <v>10</v>
      </c>
      <c r="G213" t="s">
        <v>19477</v>
      </c>
      <c r="H213" t="s">
        <v>19991</v>
      </c>
      <c r="I213" t="s">
        <v>19012</v>
      </c>
      <c r="J213" t="s">
        <v>18959</v>
      </c>
      <c r="K213" t="s">
        <v>18941</v>
      </c>
      <c r="L213" t="s">
        <v>19149</v>
      </c>
      <c r="M213" s="149">
        <v>932346.05</v>
      </c>
      <c r="N213" s="149">
        <v>934327.31</v>
      </c>
    </row>
    <row r="214" spans="1:14" x14ac:dyDescent="0.25">
      <c r="A214" t="s">
        <v>52</v>
      </c>
      <c r="B214" t="s">
        <v>19994</v>
      </c>
      <c r="C214" t="s">
        <v>19993</v>
      </c>
      <c r="D214" t="s">
        <v>19992</v>
      </c>
      <c r="E214" t="s">
        <v>19995</v>
      </c>
      <c r="F214" t="s">
        <v>9</v>
      </c>
      <c r="G214" t="s">
        <v>1954</v>
      </c>
      <c r="H214" t="s">
        <v>19997</v>
      </c>
      <c r="I214" t="s">
        <v>19012</v>
      </c>
      <c r="J214" t="s">
        <v>18959</v>
      </c>
      <c r="K214" t="s">
        <v>18941</v>
      </c>
      <c r="L214" t="s">
        <v>18969</v>
      </c>
      <c r="M214" s="149">
        <v>1018723.13</v>
      </c>
      <c r="N214" s="149">
        <v>1021802.5</v>
      </c>
    </row>
    <row r="215" spans="1:14" x14ac:dyDescent="0.25">
      <c r="A215" t="s">
        <v>53</v>
      </c>
      <c r="B215" t="s">
        <v>19999</v>
      </c>
      <c r="C215" t="s">
        <v>19998</v>
      </c>
      <c r="D215" t="s">
        <v>1954</v>
      </c>
      <c r="E215" t="s">
        <v>1954</v>
      </c>
      <c r="F215" t="s">
        <v>9</v>
      </c>
      <c r="G215" t="s">
        <v>1954</v>
      </c>
      <c r="H215" t="s">
        <v>20001</v>
      </c>
      <c r="I215" t="s">
        <v>18949</v>
      </c>
      <c r="J215" t="s">
        <v>18977</v>
      </c>
      <c r="K215" t="s">
        <v>18941</v>
      </c>
      <c r="L215" t="s">
        <v>18978</v>
      </c>
      <c r="M215" s="149" t="s">
        <v>1954</v>
      </c>
      <c r="N215" s="149">
        <v>1145663.27</v>
      </c>
    </row>
    <row r="216" spans="1:14" x14ac:dyDescent="0.25">
      <c r="A216" t="s">
        <v>52</v>
      </c>
      <c r="B216" t="s">
        <v>20003</v>
      </c>
      <c r="C216" t="s">
        <v>20002</v>
      </c>
      <c r="D216" t="s">
        <v>19303</v>
      </c>
      <c r="E216" t="s">
        <v>19215</v>
      </c>
      <c r="F216" t="s">
        <v>10</v>
      </c>
      <c r="G216" t="s">
        <v>11800</v>
      </c>
      <c r="H216" t="s">
        <v>20004</v>
      </c>
      <c r="I216" t="s">
        <v>19012</v>
      </c>
      <c r="J216" t="s">
        <v>18959</v>
      </c>
      <c r="K216" t="s">
        <v>18941</v>
      </c>
      <c r="L216" t="s">
        <v>18969</v>
      </c>
      <c r="M216" s="149">
        <v>1017638.59</v>
      </c>
      <c r="N216" s="149">
        <v>1021955.83</v>
      </c>
    </row>
    <row r="217" spans="1:14" x14ac:dyDescent="0.25">
      <c r="A217" t="s">
        <v>47</v>
      </c>
      <c r="B217" t="s">
        <v>19383</v>
      </c>
      <c r="C217" t="s">
        <v>19382</v>
      </c>
      <c r="D217" t="s">
        <v>20006</v>
      </c>
      <c r="E217" t="s">
        <v>20007</v>
      </c>
      <c r="F217" t="s">
        <v>9</v>
      </c>
      <c r="G217" t="s">
        <v>19119</v>
      </c>
      <c r="H217" t="s">
        <v>20009</v>
      </c>
      <c r="I217" t="s">
        <v>19012</v>
      </c>
      <c r="J217" t="s">
        <v>18959</v>
      </c>
      <c r="K217" t="s">
        <v>18941</v>
      </c>
      <c r="L217" t="s">
        <v>18960</v>
      </c>
      <c r="M217" s="149">
        <v>3508998.62</v>
      </c>
      <c r="N217" s="149">
        <v>3533961.04</v>
      </c>
    </row>
    <row r="218" spans="1:14" x14ac:dyDescent="0.25">
      <c r="A218" t="s">
        <v>52</v>
      </c>
      <c r="B218" t="s">
        <v>20012</v>
      </c>
      <c r="C218" t="s">
        <v>20011</v>
      </c>
      <c r="D218" t="s">
        <v>20010</v>
      </c>
      <c r="E218" t="s">
        <v>20013</v>
      </c>
      <c r="F218" t="s">
        <v>10</v>
      </c>
      <c r="G218" t="s">
        <v>19021</v>
      </c>
      <c r="H218" t="s">
        <v>20014</v>
      </c>
      <c r="I218" t="s">
        <v>19012</v>
      </c>
      <c r="J218" t="s">
        <v>18959</v>
      </c>
      <c r="K218" t="s">
        <v>18941</v>
      </c>
      <c r="L218" t="s">
        <v>18969</v>
      </c>
      <c r="M218" s="149">
        <v>1019220.13</v>
      </c>
      <c r="N218" s="149">
        <v>1021832.33</v>
      </c>
    </row>
    <row r="219" spans="1:14" x14ac:dyDescent="0.25">
      <c r="A219" t="s">
        <v>52</v>
      </c>
      <c r="B219" t="s">
        <v>20012</v>
      </c>
      <c r="C219" t="s">
        <v>20011</v>
      </c>
      <c r="D219" t="s">
        <v>20010</v>
      </c>
      <c r="E219" t="s">
        <v>20013</v>
      </c>
      <c r="F219" t="s">
        <v>10</v>
      </c>
      <c r="G219" t="s">
        <v>19021</v>
      </c>
      <c r="H219" t="s">
        <v>20015</v>
      </c>
      <c r="I219" t="s">
        <v>19012</v>
      </c>
      <c r="J219" t="s">
        <v>18959</v>
      </c>
      <c r="K219" t="s">
        <v>18941</v>
      </c>
      <c r="L219" t="s">
        <v>19149</v>
      </c>
      <c r="M219" s="149">
        <v>939757.47</v>
      </c>
      <c r="N219" s="149">
        <v>942189.42</v>
      </c>
    </row>
    <row r="220" spans="1:14" x14ac:dyDescent="0.25">
      <c r="A220" t="s">
        <v>52</v>
      </c>
      <c r="B220" t="s">
        <v>20012</v>
      </c>
      <c r="C220" t="s">
        <v>20011</v>
      </c>
      <c r="D220" t="s">
        <v>20010</v>
      </c>
      <c r="E220" t="s">
        <v>20013</v>
      </c>
      <c r="F220" t="s">
        <v>10</v>
      </c>
      <c r="G220" t="s">
        <v>19021</v>
      </c>
      <c r="H220" t="s">
        <v>20016</v>
      </c>
      <c r="I220" t="s">
        <v>19012</v>
      </c>
      <c r="J220" t="s">
        <v>18959</v>
      </c>
      <c r="K220" t="s">
        <v>18941</v>
      </c>
      <c r="L220" t="s">
        <v>19149</v>
      </c>
      <c r="M220" s="149">
        <v>939757.47</v>
      </c>
      <c r="N220" s="149">
        <v>942189.42</v>
      </c>
    </row>
    <row r="221" spans="1:14" x14ac:dyDescent="0.25">
      <c r="A221" t="s">
        <v>67</v>
      </c>
      <c r="B221" t="s">
        <v>20019</v>
      </c>
      <c r="C221" t="s">
        <v>20018</v>
      </c>
      <c r="D221" t="s">
        <v>20017</v>
      </c>
      <c r="E221" t="s">
        <v>20020</v>
      </c>
      <c r="F221" t="s">
        <v>10</v>
      </c>
      <c r="G221" t="s">
        <v>1954</v>
      </c>
      <c r="H221" t="s">
        <v>20021</v>
      </c>
      <c r="I221" t="s">
        <v>18939</v>
      </c>
      <c r="J221" t="s">
        <v>18940</v>
      </c>
      <c r="K221" t="s">
        <v>18941</v>
      </c>
      <c r="L221" t="s">
        <v>19532</v>
      </c>
      <c r="M221" s="149">
        <v>215899.3</v>
      </c>
      <c r="N221" s="149">
        <v>244489.78</v>
      </c>
    </row>
    <row r="222" spans="1:14" x14ac:dyDescent="0.25">
      <c r="A222" t="s">
        <v>57</v>
      </c>
      <c r="B222" t="s">
        <v>20024</v>
      </c>
      <c r="C222" t="s">
        <v>20023</v>
      </c>
      <c r="D222" t="s">
        <v>20022</v>
      </c>
      <c r="E222" t="s">
        <v>19244</v>
      </c>
      <c r="F222" t="s">
        <v>10</v>
      </c>
      <c r="G222" t="s">
        <v>19021</v>
      </c>
      <c r="H222" t="s">
        <v>20026</v>
      </c>
      <c r="I222" t="s">
        <v>18939</v>
      </c>
      <c r="J222" t="s">
        <v>18940</v>
      </c>
      <c r="K222" t="s">
        <v>18941</v>
      </c>
      <c r="L222" t="s">
        <v>18942</v>
      </c>
      <c r="M222" s="149">
        <v>183882.14</v>
      </c>
      <c r="N222" s="149">
        <v>184997.01</v>
      </c>
    </row>
    <row r="223" spans="1:14" x14ac:dyDescent="0.25">
      <c r="A223" t="s">
        <v>52</v>
      </c>
      <c r="B223" t="s">
        <v>19295</v>
      </c>
      <c r="C223" t="s">
        <v>19294</v>
      </c>
      <c r="D223" t="s">
        <v>19115</v>
      </c>
      <c r="E223" t="s">
        <v>20027</v>
      </c>
      <c r="F223" t="s">
        <v>9</v>
      </c>
      <c r="G223" t="s">
        <v>19021</v>
      </c>
      <c r="H223" t="s">
        <v>20029</v>
      </c>
      <c r="I223" t="s">
        <v>19217</v>
      </c>
      <c r="J223" t="s">
        <v>18940</v>
      </c>
      <c r="K223" t="s">
        <v>18941</v>
      </c>
      <c r="L223" t="s">
        <v>19159</v>
      </c>
      <c r="M223" s="149">
        <v>501455.54</v>
      </c>
      <c r="N223" s="149">
        <v>509935.69</v>
      </c>
    </row>
    <row r="224" spans="1:14" x14ac:dyDescent="0.25">
      <c r="A224" t="s">
        <v>52</v>
      </c>
      <c r="B224" t="s">
        <v>19295</v>
      </c>
      <c r="C224" t="s">
        <v>19294</v>
      </c>
      <c r="D224" t="s">
        <v>19115</v>
      </c>
      <c r="E224" t="s">
        <v>19446</v>
      </c>
      <c r="F224" t="s">
        <v>9</v>
      </c>
      <c r="G224" t="s">
        <v>19021</v>
      </c>
      <c r="H224" t="s">
        <v>20031</v>
      </c>
      <c r="I224" t="s">
        <v>19217</v>
      </c>
      <c r="J224" t="s">
        <v>18940</v>
      </c>
      <c r="K224" t="s">
        <v>18941</v>
      </c>
      <c r="L224" t="s">
        <v>19159</v>
      </c>
      <c r="M224" s="149">
        <v>501455.54</v>
      </c>
      <c r="N224" s="149">
        <v>509935.69</v>
      </c>
    </row>
    <row r="225" spans="1:14" x14ac:dyDescent="0.25">
      <c r="A225" t="s">
        <v>52</v>
      </c>
      <c r="B225" t="s">
        <v>20034</v>
      </c>
      <c r="C225" t="s">
        <v>20033</v>
      </c>
      <c r="D225" t="s">
        <v>19111</v>
      </c>
      <c r="E225" t="s">
        <v>19780</v>
      </c>
      <c r="F225" t="s">
        <v>10</v>
      </c>
      <c r="G225" t="s">
        <v>11800</v>
      </c>
      <c r="H225" t="s">
        <v>20036</v>
      </c>
      <c r="I225" t="s">
        <v>19217</v>
      </c>
      <c r="J225" t="s">
        <v>18940</v>
      </c>
      <c r="K225" t="s">
        <v>18941</v>
      </c>
      <c r="L225" t="s">
        <v>19159</v>
      </c>
      <c r="M225" s="149">
        <v>503338.11</v>
      </c>
      <c r="N225" s="149">
        <v>509989.93</v>
      </c>
    </row>
    <row r="226" spans="1:14" x14ac:dyDescent="0.25">
      <c r="A226" t="s">
        <v>52</v>
      </c>
      <c r="B226" t="s">
        <v>20039</v>
      </c>
      <c r="C226" t="s">
        <v>20038</v>
      </c>
      <c r="D226" t="s">
        <v>20037</v>
      </c>
      <c r="E226" t="s">
        <v>19973</v>
      </c>
      <c r="F226" t="s">
        <v>9</v>
      </c>
      <c r="G226" t="s">
        <v>1954</v>
      </c>
      <c r="H226" t="s">
        <v>1954</v>
      </c>
      <c r="I226" t="s">
        <v>19217</v>
      </c>
      <c r="J226" t="s">
        <v>18940</v>
      </c>
      <c r="K226" t="s">
        <v>18941</v>
      </c>
      <c r="L226" t="s">
        <v>19159</v>
      </c>
      <c r="M226" s="149">
        <v>508000</v>
      </c>
      <c r="N226" s="149">
        <v>510000</v>
      </c>
    </row>
    <row r="227" spans="1:14" x14ac:dyDescent="0.25">
      <c r="A227" t="s">
        <v>51</v>
      </c>
      <c r="B227" t="s">
        <v>20042</v>
      </c>
      <c r="C227" t="s">
        <v>20041</v>
      </c>
      <c r="D227" t="s">
        <v>20040</v>
      </c>
      <c r="E227" t="s">
        <v>19250</v>
      </c>
      <c r="F227" t="s">
        <v>10</v>
      </c>
      <c r="G227" t="s">
        <v>19021</v>
      </c>
      <c r="H227" t="s">
        <v>20043</v>
      </c>
      <c r="I227" t="s">
        <v>19217</v>
      </c>
      <c r="J227" t="s">
        <v>18940</v>
      </c>
      <c r="K227" t="s">
        <v>18941</v>
      </c>
      <c r="L227" t="s">
        <v>19159</v>
      </c>
      <c r="M227" s="149">
        <v>275276.32</v>
      </c>
      <c r="N227" s="149">
        <v>509593.37</v>
      </c>
    </row>
    <row r="228" spans="1:14" x14ac:dyDescent="0.25">
      <c r="A228" t="s">
        <v>68</v>
      </c>
      <c r="B228" t="s">
        <v>20046</v>
      </c>
      <c r="C228" t="s">
        <v>20045</v>
      </c>
      <c r="D228" t="s">
        <v>20040</v>
      </c>
      <c r="E228" t="s">
        <v>20047</v>
      </c>
      <c r="F228" t="s">
        <v>9</v>
      </c>
      <c r="G228" t="s">
        <v>1954</v>
      </c>
      <c r="H228" t="s">
        <v>20049</v>
      </c>
      <c r="I228" t="s">
        <v>19217</v>
      </c>
      <c r="J228" t="s">
        <v>18940</v>
      </c>
      <c r="K228" t="s">
        <v>18941</v>
      </c>
      <c r="L228" t="s">
        <v>19159</v>
      </c>
      <c r="M228" s="149">
        <v>430165.32</v>
      </c>
      <c r="N228" s="149">
        <v>509904.86</v>
      </c>
    </row>
    <row r="229" spans="1:14" x14ac:dyDescent="0.25">
      <c r="A229" t="s">
        <v>48</v>
      </c>
      <c r="B229" t="s">
        <v>20052</v>
      </c>
      <c r="C229" t="s">
        <v>20051</v>
      </c>
      <c r="D229" t="s">
        <v>19566</v>
      </c>
      <c r="E229" t="s">
        <v>20053</v>
      </c>
      <c r="F229" t="s">
        <v>10</v>
      </c>
      <c r="G229" t="s">
        <v>19021</v>
      </c>
      <c r="H229" t="s">
        <v>20055</v>
      </c>
      <c r="I229" t="s">
        <v>19217</v>
      </c>
      <c r="J229" t="s">
        <v>18940</v>
      </c>
      <c r="K229" t="s">
        <v>18941</v>
      </c>
      <c r="L229" t="s">
        <v>19159</v>
      </c>
      <c r="M229" s="149">
        <v>497093.44</v>
      </c>
      <c r="N229" s="149">
        <v>503623.82</v>
      </c>
    </row>
    <row r="230" spans="1:14" x14ac:dyDescent="0.25">
      <c r="A230" t="s">
        <v>48</v>
      </c>
      <c r="B230" t="s">
        <v>20057</v>
      </c>
      <c r="C230" t="s">
        <v>20056</v>
      </c>
      <c r="D230" t="s">
        <v>20058</v>
      </c>
      <c r="E230" t="s">
        <v>20059</v>
      </c>
      <c r="F230" t="s">
        <v>9</v>
      </c>
      <c r="G230" t="s">
        <v>1954</v>
      </c>
      <c r="H230" t="s">
        <v>20062</v>
      </c>
      <c r="I230" t="s">
        <v>19217</v>
      </c>
      <c r="J230" t="s">
        <v>18940</v>
      </c>
      <c r="K230" t="s">
        <v>18941</v>
      </c>
      <c r="L230" t="s">
        <v>19159</v>
      </c>
      <c r="M230" s="149">
        <v>508825.69</v>
      </c>
      <c r="N230" s="149">
        <v>509999.99</v>
      </c>
    </row>
    <row r="231" spans="1:14" x14ac:dyDescent="0.25">
      <c r="A231" t="s">
        <v>53</v>
      </c>
      <c r="B231" t="s">
        <v>20065</v>
      </c>
      <c r="C231" t="s">
        <v>20064</v>
      </c>
      <c r="D231" t="s">
        <v>20063</v>
      </c>
      <c r="E231" t="s">
        <v>19643</v>
      </c>
      <c r="F231" t="s">
        <v>9</v>
      </c>
      <c r="G231" t="s">
        <v>19021</v>
      </c>
      <c r="H231" t="s">
        <v>20067</v>
      </c>
      <c r="I231" t="s">
        <v>18949</v>
      </c>
      <c r="J231" t="s">
        <v>18977</v>
      </c>
      <c r="K231" t="s">
        <v>18941</v>
      </c>
      <c r="L231" t="s">
        <v>18978</v>
      </c>
      <c r="M231" s="149">
        <v>1168968.57</v>
      </c>
      <c r="N231" s="149">
        <v>1262966.77</v>
      </c>
    </row>
    <row r="232" spans="1:14" x14ac:dyDescent="0.25">
      <c r="A232" t="s">
        <v>51</v>
      </c>
      <c r="B232" t="s">
        <v>19762</v>
      </c>
      <c r="C232" t="s">
        <v>19761</v>
      </c>
      <c r="D232" t="s">
        <v>19760</v>
      </c>
      <c r="E232" t="s">
        <v>20068</v>
      </c>
      <c r="F232" t="s">
        <v>10</v>
      </c>
      <c r="G232" t="s">
        <v>11800</v>
      </c>
      <c r="H232" t="s">
        <v>20069</v>
      </c>
      <c r="I232" t="s">
        <v>18939</v>
      </c>
      <c r="J232" t="s">
        <v>18940</v>
      </c>
      <c r="K232" t="s">
        <v>18941</v>
      </c>
      <c r="L232" t="s">
        <v>18942</v>
      </c>
      <c r="M232" s="149">
        <v>153610.84</v>
      </c>
      <c r="N232" s="149">
        <v>170713.71</v>
      </c>
    </row>
    <row r="233" spans="1:14" x14ac:dyDescent="0.25">
      <c r="A233" t="s">
        <v>65</v>
      </c>
      <c r="B233" t="s">
        <v>20071</v>
      </c>
      <c r="C233" t="s">
        <v>20070</v>
      </c>
      <c r="D233" t="s">
        <v>19246</v>
      </c>
      <c r="E233" t="s">
        <v>20072</v>
      </c>
      <c r="F233" t="s">
        <v>10</v>
      </c>
      <c r="G233" t="s">
        <v>19021</v>
      </c>
      <c r="H233" t="s">
        <v>20073</v>
      </c>
      <c r="I233" t="s">
        <v>19217</v>
      </c>
      <c r="J233" t="s">
        <v>18940</v>
      </c>
      <c r="K233" t="s">
        <v>18941</v>
      </c>
      <c r="L233" t="s">
        <v>19159</v>
      </c>
      <c r="M233" s="149">
        <v>554000</v>
      </c>
      <c r="N233" s="149">
        <v>509954.83</v>
      </c>
    </row>
    <row r="234" spans="1:14" x14ac:dyDescent="0.25">
      <c r="A234" t="s">
        <v>48</v>
      </c>
      <c r="B234" t="s">
        <v>20076</v>
      </c>
      <c r="C234" t="s">
        <v>20075</v>
      </c>
      <c r="D234" t="s">
        <v>20074</v>
      </c>
      <c r="E234" t="s">
        <v>20077</v>
      </c>
      <c r="F234" t="s">
        <v>10</v>
      </c>
      <c r="G234" t="s">
        <v>19329</v>
      </c>
      <c r="H234" t="s">
        <v>20078</v>
      </c>
      <c r="I234" t="s">
        <v>18939</v>
      </c>
      <c r="J234" t="s">
        <v>18940</v>
      </c>
      <c r="K234" t="s">
        <v>18941</v>
      </c>
      <c r="L234" t="s">
        <v>19532</v>
      </c>
      <c r="M234" s="149">
        <v>240083.59</v>
      </c>
      <c r="N234" s="149">
        <v>244986.78</v>
      </c>
    </row>
    <row r="235" spans="1:14" x14ac:dyDescent="0.25">
      <c r="A235" t="s">
        <v>62</v>
      </c>
      <c r="B235" t="s">
        <v>20080</v>
      </c>
      <c r="C235" t="s">
        <v>20079</v>
      </c>
      <c r="D235" t="s">
        <v>19625</v>
      </c>
      <c r="E235" t="s">
        <v>20081</v>
      </c>
      <c r="F235" t="s">
        <v>9</v>
      </c>
      <c r="G235" t="s">
        <v>1954</v>
      </c>
      <c r="H235" t="s">
        <v>20083</v>
      </c>
      <c r="I235" t="s">
        <v>18939</v>
      </c>
      <c r="J235" t="s">
        <v>18940</v>
      </c>
      <c r="K235" t="s">
        <v>18941</v>
      </c>
      <c r="L235" t="s">
        <v>18942</v>
      </c>
      <c r="M235" s="149">
        <v>182483.3</v>
      </c>
      <c r="N235" s="149">
        <v>184967.04000000001</v>
      </c>
    </row>
    <row r="236" spans="1:14" x14ac:dyDescent="0.25">
      <c r="A236" t="s">
        <v>61</v>
      </c>
      <c r="B236" t="s">
        <v>20086</v>
      </c>
      <c r="C236" t="s">
        <v>20085</v>
      </c>
      <c r="D236" t="s">
        <v>20084</v>
      </c>
      <c r="E236" t="s">
        <v>20087</v>
      </c>
      <c r="F236" t="s">
        <v>9</v>
      </c>
      <c r="G236" t="s">
        <v>18956</v>
      </c>
      <c r="H236" t="s">
        <v>20090</v>
      </c>
      <c r="I236" t="s">
        <v>18949</v>
      </c>
      <c r="J236" t="s">
        <v>18977</v>
      </c>
      <c r="K236" t="s">
        <v>18941</v>
      </c>
      <c r="L236" t="s">
        <v>18978</v>
      </c>
      <c r="M236" s="149">
        <v>1495785.45</v>
      </c>
      <c r="N236" s="149">
        <v>707070.71</v>
      </c>
    </row>
    <row r="237" spans="1:14" x14ac:dyDescent="0.25">
      <c r="A237" t="s">
        <v>61</v>
      </c>
      <c r="B237" t="s">
        <v>20092</v>
      </c>
      <c r="C237" t="s">
        <v>20091</v>
      </c>
      <c r="D237" t="s">
        <v>19272</v>
      </c>
      <c r="E237" t="s">
        <v>19443</v>
      </c>
      <c r="F237" t="s">
        <v>10</v>
      </c>
      <c r="G237" t="s">
        <v>19392</v>
      </c>
      <c r="H237" t="s">
        <v>20093</v>
      </c>
      <c r="I237" t="s">
        <v>19217</v>
      </c>
      <c r="J237" t="s">
        <v>18940</v>
      </c>
      <c r="K237" t="s">
        <v>18941</v>
      </c>
      <c r="L237" t="s">
        <v>19159</v>
      </c>
      <c r="M237" s="149">
        <v>771338.03</v>
      </c>
      <c r="N237" s="149">
        <v>509974.2</v>
      </c>
    </row>
    <row r="238" spans="1:14" x14ac:dyDescent="0.25">
      <c r="A238" t="s">
        <v>57</v>
      </c>
      <c r="B238" t="s">
        <v>20095</v>
      </c>
      <c r="C238" t="s">
        <v>20094</v>
      </c>
      <c r="D238" t="s">
        <v>19464</v>
      </c>
      <c r="E238" t="s">
        <v>20096</v>
      </c>
      <c r="F238" t="s">
        <v>10</v>
      </c>
      <c r="G238" t="s">
        <v>18956</v>
      </c>
      <c r="H238" t="s">
        <v>20097</v>
      </c>
      <c r="I238" t="s">
        <v>19217</v>
      </c>
      <c r="J238" t="s">
        <v>18940</v>
      </c>
      <c r="K238" t="s">
        <v>18941</v>
      </c>
      <c r="L238" t="s">
        <v>19159</v>
      </c>
      <c r="M238" s="149">
        <v>508007.08</v>
      </c>
      <c r="N238" s="149">
        <v>509522.67</v>
      </c>
    </row>
    <row r="239" spans="1:14" x14ac:dyDescent="0.25">
      <c r="A239" t="s">
        <v>57</v>
      </c>
      <c r="B239" t="s">
        <v>20100</v>
      </c>
      <c r="C239" t="s">
        <v>20099</v>
      </c>
      <c r="D239" t="s">
        <v>20098</v>
      </c>
      <c r="E239" t="s">
        <v>20101</v>
      </c>
      <c r="F239" t="s">
        <v>10</v>
      </c>
      <c r="G239" t="s">
        <v>18956</v>
      </c>
      <c r="H239" t="s">
        <v>20102</v>
      </c>
      <c r="I239" t="s">
        <v>19217</v>
      </c>
      <c r="J239" t="s">
        <v>18940</v>
      </c>
      <c r="K239" t="s">
        <v>18941</v>
      </c>
      <c r="L239" t="s">
        <v>19159</v>
      </c>
      <c r="M239" s="149">
        <v>509131.01</v>
      </c>
      <c r="N239" s="149">
        <v>509713.38</v>
      </c>
    </row>
    <row r="240" spans="1:14" x14ac:dyDescent="0.25">
      <c r="A240" t="s">
        <v>52</v>
      </c>
      <c r="B240" t="s">
        <v>20105</v>
      </c>
      <c r="C240" t="s">
        <v>20104</v>
      </c>
      <c r="D240" t="s">
        <v>20103</v>
      </c>
      <c r="E240" t="s">
        <v>20106</v>
      </c>
      <c r="F240" t="s">
        <v>9</v>
      </c>
      <c r="G240" t="s">
        <v>11800</v>
      </c>
      <c r="H240" t="s">
        <v>20107</v>
      </c>
      <c r="I240" t="s">
        <v>18949</v>
      </c>
      <c r="J240" t="s">
        <v>18977</v>
      </c>
      <c r="K240" t="s">
        <v>18941</v>
      </c>
      <c r="L240" t="s">
        <v>18978</v>
      </c>
      <c r="M240" s="149">
        <v>1097963.29</v>
      </c>
      <c r="N240" s="149">
        <v>1192595.04</v>
      </c>
    </row>
    <row r="241" spans="1:14" x14ac:dyDescent="0.25">
      <c r="A241" t="s">
        <v>56</v>
      </c>
      <c r="B241" t="s">
        <v>20109</v>
      </c>
      <c r="C241" t="s">
        <v>20108</v>
      </c>
      <c r="D241" t="s">
        <v>20110</v>
      </c>
      <c r="E241" t="s">
        <v>20111</v>
      </c>
      <c r="F241" t="s">
        <v>10</v>
      </c>
      <c r="G241" t="s">
        <v>19105</v>
      </c>
      <c r="H241" t="s">
        <v>20113</v>
      </c>
      <c r="I241" t="s">
        <v>19217</v>
      </c>
      <c r="J241" t="s">
        <v>18940</v>
      </c>
      <c r="K241" t="s">
        <v>18941</v>
      </c>
      <c r="L241" t="s">
        <v>19159</v>
      </c>
      <c r="M241" s="149">
        <v>539328.53</v>
      </c>
      <c r="N241" s="149">
        <v>509267.36</v>
      </c>
    </row>
    <row r="242" spans="1:14" x14ac:dyDescent="0.25">
      <c r="A242" t="s">
        <v>56</v>
      </c>
      <c r="B242" t="s">
        <v>20116</v>
      </c>
      <c r="C242" t="s">
        <v>20115</v>
      </c>
      <c r="D242" t="s">
        <v>20117</v>
      </c>
      <c r="E242" t="s">
        <v>20118</v>
      </c>
      <c r="F242" t="s">
        <v>9</v>
      </c>
      <c r="G242" t="s">
        <v>1954</v>
      </c>
      <c r="H242" t="s">
        <v>1954</v>
      </c>
      <c r="I242" t="s">
        <v>19217</v>
      </c>
      <c r="J242" t="s">
        <v>18940</v>
      </c>
      <c r="K242" t="s">
        <v>18941</v>
      </c>
      <c r="L242" t="s">
        <v>19159</v>
      </c>
      <c r="M242" s="149">
        <v>509679.59</v>
      </c>
      <c r="N242" s="149">
        <v>509977.59</v>
      </c>
    </row>
    <row r="243" spans="1:14" x14ac:dyDescent="0.25">
      <c r="A243" t="s">
        <v>56</v>
      </c>
      <c r="B243" t="s">
        <v>20116</v>
      </c>
      <c r="C243" t="s">
        <v>20115</v>
      </c>
      <c r="D243" t="s">
        <v>20117</v>
      </c>
      <c r="E243" t="s">
        <v>20118</v>
      </c>
      <c r="F243" t="s">
        <v>9</v>
      </c>
      <c r="G243" t="s">
        <v>1954</v>
      </c>
      <c r="H243" t="s">
        <v>1954</v>
      </c>
      <c r="I243" t="s">
        <v>19217</v>
      </c>
      <c r="J243" t="s">
        <v>18940</v>
      </c>
      <c r="K243" t="s">
        <v>18941</v>
      </c>
      <c r="L243" t="s">
        <v>19159</v>
      </c>
      <c r="M243" s="149">
        <v>502340.25</v>
      </c>
      <c r="N243" s="149">
        <v>509547.48</v>
      </c>
    </row>
    <row r="244" spans="1:14" x14ac:dyDescent="0.25">
      <c r="A244" t="s">
        <v>55</v>
      </c>
      <c r="B244" t="s">
        <v>20122</v>
      </c>
      <c r="C244" t="s">
        <v>20121</v>
      </c>
      <c r="D244" t="s">
        <v>19638</v>
      </c>
      <c r="E244" t="s">
        <v>20123</v>
      </c>
      <c r="F244" t="s">
        <v>10</v>
      </c>
      <c r="G244" t="s">
        <v>19021</v>
      </c>
      <c r="H244" t="s">
        <v>20124</v>
      </c>
      <c r="I244" t="s">
        <v>19217</v>
      </c>
      <c r="J244" t="s">
        <v>18940</v>
      </c>
      <c r="K244" t="s">
        <v>18941</v>
      </c>
      <c r="L244" t="s">
        <v>19159</v>
      </c>
      <c r="M244" s="149">
        <v>694071.1</v>
      </c>
      <c r="N244" s="149">
        <v>505082.16</v>
      </c>
    </row>
    <row r="245" spans="1:14" x14ac:dyDescent="0.25">
      <c r="A245" t="s">
        <v>53</v>
      </c>
      <c r="B245" t="s">
        <v>20127</v>
      </c>
      <c r="C245" t="s">
        <v>20126</v>
      </c>
      <c r="D245" t="s">
        <v>20125</v>
      </c>
      <c r="E245" t="s">
        <v>20128</v>
      </c>
      <c r="F245" t="s">
        <v>10</v>
      </c>
      <c r="G245" t="s">
        <v>19021</v>
      </c>
      <c r="H245" t="s">
        <v>20129</v>
      </c>
      <c r="I245" t="s">
        <v>19217</v>
      </c>
      <c r="J245" t="s">
        <v>18940</v>
      </c>
      <c r="K245" t="s">
        <v>18941</v>
      </c>
      <c r="L245" t="s">
        <v>19159</v>
      </c>
      <c r="M245" s="149">
        <v>506142.12</v>
      </c>
      <c r="N245" s="149">
        <v>506579.22</v>
      </c>
    </row>
    <row r="246" spans="1:14" x14ac:dyDescent="0.25">
      <c r="A246" t="s">
        <v>52</v>
      </c>
      <c r="B246" t="s">
        <v>19515</v>
      </c>
      <c r="C246" t="s">
        <v>19514</v>
      </c>
      <c r="D246" t="s">
        <v>20130</v>
      </c>
      <c r="E246" t="s">
        <v>20131</v>
      </c>
      <c r="F246" t="s">
        <v>9</v>
      </c>
      <c r="G246" t="s">
        <v>1954</v>
      </c>
      <c r="H246" t="s">
        <v>1954</v>
      </c>
      <c r="I246" t="s">
        <v>19217</v>
      </c>
      <c r="J246" t="s">
        <v>18940</v>
      </c>
      <c r="K246" t="s">
        <v>18941</v>
      </c>
      <c r="L246" t="s">
        <v>19159</v>
      </c>
      <c r="M246" s="149">
        <v>504943.83</v>
      </c>
      <c r="N246" s="149">
        <v>509999.68</v>
      </c>
    </row>
    <row r="247" spans="1:14" x14ac:dyDescent="0.25">
      <c r="A247" t="s">
        <v>47</v>
      </c>
      <c r="B247" t="s">
        <v>20134</v>
      </c>
      <c r="C247" t="s">
        <v>20133</v>
      </c>
      <c r="D247" t="s">
        <v>20135</v>
      </c>
      <c r="E247" t="s">
        <v>20136</v>
      </c>
      <c r="F247" t="s">
        <v>10</v>
      </c>
      <c r="G247" t="s">
        <v>19021</v>
      </c>
      <c r="H247" t="s">
        <v>1954</v>
      </c>
      <c r="I247" t="s">
        <v>19217</v>
      </c>
      <c r="J247" t="s">
        <v>18940</v>
      </c>
      <c r="K247" t="s">
        <v>18941</v>
      </c>
      <c r="L247" t="s">
        <v>19159</v>
      </c>
      <c r="M247" s="149">
        <v>508682.39</v>
      </c>
      <c r="N247" s="149">
        <v>508798.44</v>
      </c>
    </row>
    <row r="248" spans="1:14" x14ac:dyDescent="0.25">
      <c r="A248" t="s">
        <v>47</v>
      </c>
      <c r="B248" t="s">
        <v>19784</v>
      </c>
      <c r="C248" t="s">
        <v>19783</v>
      </c>
      <c r="D248" t="s">
        <v>19782</v>
      </c>
      <c r="E248" t="s">
        <v>20112</v>
      </c>
      <c r="F248" t="s">
        <v>10</v>
      </c>
      <c r="G248" t="s">
        <v>18956</v>
      </c>
      <c r="H248" t="s">
        <v>20137</v>
      </c>
      <c r="I248" t="s">
        <v>19217</v>
      </c>
      <c r="J248" t="s">
        <v>18940</v>
      </c>
      <c r="K248" t="s">
        <v>18941</v>
      </c>
      <c r="L248" t="s">
        <v>19159</v>
      </c>
      <c r="M248" s="149">
        <v>476676.36</v>
      </c>
      <c r="N248" s="149">
        <v>476840.06</v>
      </c>
    </row>
    <row r="249" spans="1:14" x14ac:dyDescent="0.25">
      <c r="A249" t="s">
        <v>47</v>
      </c>
      <c r="B249" t="s">
        <v>19784</v>
      </c>
      <c r="C249" t="s">
        <v>19783</v>
      </c>
      <c r="D249" t="s">
        <v>19782</v>
      </c>
      <c r="E249" t="s">
        <v>20112</v>
      </c>
      <c r="F249" t="s">
        <v>10</v>
      </c>
      <c r="G249" t="s">
        <v>18956</v>
      </c>
      <c r="H249" t="s">
        <v>20138</v>
      </c>
      <c r="I249" t="s">
        <v>19217</v>
      </c>
      <c r="J249" t="s">
        <v>18940</v>
      </c>
      <c r="K249" t="s">
        <v>18941</v>
      </c>
      <c r="L249" t="s">
        <v>19159</v>
      </c>
      <c r="M249" s="149">
        <v>479462.04</v>
      </c>
      <c r="N249" s="149">
        <v>479625.74</v>
      </c>
    </row>
    <row r="250" spans="1:14" x14ac:dyDescent="0.25">
      <c r="A250" t="s">
        <v>46</v>
      </c>
      <c r="B250" t="s">
        <v>20141</v>
      </c>
      <c r="C250" t="s">
        <v>20140</v>
      </c>
      <c r="D250" t="s">
        <v>20139</v>
      </c>
      <c r="E250" t="s">
        <v>20142</v>
      </c>
      <c r="F250" t="s">
        <v>9</v>
      </c>
      <c r="G250" t="s">
        <v>1954</v>
      </c>
      <c r="H250" t="s">
        <v>20143</v>
      </c>
      <c r="I250" t="s">
        <v>19217</v>
      </c>
      <c r="J250" t="s">
        <v>18940</v>
      </c>
      <c r="K250" t="s">
        <v>18941</v>
      </c>
      <c r="L250" t="s">
        <v>19159</v>
      </c>
      <c r="M250" s="149">
        <v>508621.97</v>
      </c>
      <c r="N250" s="149">
        <v>509999.82</v>
      </c>
    </row>
    <row r="251" spans="1:14" x14ac:dyDescent="0.25">
      <c r="A251" t="s">
        <v>48</v>
      </c>
      <c r="B251" t="s">
        <v>19463</v>
      </c>
      <c r="C251" t="s">
        <v>19462</v>
      </c>
      <c r="D251" t="s">
        <v>19291</v>
      </c>
      <c r="E251" t="s">
        <v>19250</v>
      </c>
      <c r="F251" t="s">
        <v>10</v>
      </c>
      <c r="G251" t="s">
        <v>18956</v>
      </c>
      <c r="H251" t="s">
        <v>20145</v>
      </c>
      <c r="I251" t="s">
        <v>18949</v>
      </c>
      <c r="J251" t="s">
        <v>18940</v>
      </c>
      <c r="K251" t="s">
        <v>18941</v>
      </c>
      <c r="L251" t="s">
        <v>18987</v>
      </c>
      <c r="M251" s="149">
        <v>1198795.6200000001</v>
      </c>
      <c r="N251" s="149">
        <v>1234014.6299999999</v>
      </c>
    </row>
    <row r="252" spans="1:14" x14ac:dyDescent="0.25">
      <c r="A252" t="s">
        <v>65</v>
      </c>
      <c r="B252" t="s">
        <v>20148</v>
      </c>
      <c r="C252" t="s">
        <v>20147</v>
      </c>
      <c r="D252" t="s">
        <v>19396</v>
      </c>
      <c r="E252" t="s">
        <v>20149</v>
      </c>
      <c r="F252" t="s">
        <v>9</v>
      </c>
      <c r="G252" t="s">
        <v>19021</v>
      </c>
      <c r="H252" t="s">
        <v>20151</v>
      </c>
      <c r="I252" t="s">
        <v>18949</v>
      </c>
      <c r="J252" t="s">
        <v>18940</v>
      </c>
      <c r="K252" t="s">
        <v>18941</v>
      </c>
      <c r="L252" t="s">
        <v>19042</v>
      </c>
      <c r="M252" s="149">
        <v>749000</v>
      </c>
      <c r="N252" s="149">
        <v>790613.29</v>
      </c>
    </row>
    <row r="253" spans="1:14" x14ac:dyDescent="0.25">
      <c r="A253" t="s">
        <v>65</v>
      </c>
      <c r="B253" t="s">
        <v>20153</v>
      </c>
      <c r="C253" t="s">
        <v>20152</v>
      </c>
      <c r="D253" t="s">
        <v>19396</v>
      </c>
      <c r="E253" t="s">
        <v>20149</v>
      </c>
      <c r="F253" t="s">
        <v>10</v>
      </c>
      <c r="G253" t="s">
        <v>11800</v>
      </c>
      <c r="H253" t="s">
        <v>20154</v>
      </c>
      <c r="I253" t="s">
        <v>18949</v>
      </c>
      <c r="J253" t="s">
        <v>18940</v>
      </c>
      <c r="K253" t="s">
        <v>18941</v>
      </c>
      <c r="L253" t="s">
        <v>19042</v>
      </c>
      <c r="M253" s="149">
        <v>749000</v>
      </c>
      <c r="N253" s="149">
        <v>790613.29</v>
      </c>
    </row>
    <row r="254" spans="1:14" x14ac:dyDescent="0.25">
      <c r="A254" t="s">
        <v>51</v>
      </c>
      <c r="B254" t="s">
        <v>20157</v>
      </c>
      <c r="C254" t="s">
        <v>20156</v>
      </c>
      <c r="D254" t="s">
        <v>20155</v>
      </c>
      <c r="E254" t="s">
        <v>20158</v>
      </c>
      <c r="F254" t="s">
        <v>9</v>
      </c>
      <c r="G254" t="s">
        <v>18956</v>
      </c>
      <c r="H254" t="s">
        <v>20161</v>
      </c>
      <c r="I254" t="s">
        <v>18949</v>
      </c>
      <c r="J254" t="s">
        <v>18977</v>
      </c>
      <c r="K254" t="s">
        <v>18941</v>
      </c>
      <c r="L254" t="s">
        <v>18978</v>
      </c>
      <c r="M254" s="149">
        <v>1183900</v>
      </c>
      <c r="N254" s="149">
        <v>1183900</v>
      </c>
    </row>
    <row r="255" spans="1:14" x14ac:dyDescent="0.25">
      <c r="A255" t="s">
        <v>65</v>
      </c>
      <c r="B255" t="s">
        <v>20163</v>
      </c>
      <c r="C255" t="s">
        <v>20162</v>
      </c>
      <c r="D255" t="s">
        <v>19440</v>
      </c>
      <c r="E255" t="s">
        <v>20164</v>
      </c>
      <c r="F255" t="s">
        <v>10</v>
      </c>
      <c r="G255" t="s">
        <v>19021</v>
      </c>
      <c r="H255" t="s">
        <v>20165</v>
      </c>
      <c r="I255" t="s">
        <v>18949</v>
      </c>
      <c r="J255" t="s">
        <v>18940</v>
      </c>
      <c r="K255" t="s">
        <v>18941</v>
      </c>
      <c r="L255" t="s">
        <v>18987</v>
      </c>
      <c r="M255" s="149">
        <v>1143280.3700000001</v>
      </c>
      <c r="N255" s="149">
        <v>1196771.3899999999</v>
      </c>
    </row>
    <row r="256" spans="1:14" x14ac:dyDescent="0.25">
      <c r="A256" t="s">
        <v>65</v>
      </c>
      <c r="B256" t="s">
        <v>20167</v>
      </c>
      <c r="C256" t="s">
        <v>20166</v>
      </c>
      <c r="D256" t="s">
        <v>19867</v>
      </c>
      <c r="E256" t="s">
        <v>20168</v>
      </c>
      <c r="F256" t="s">
        <v>10</v>
      </c>
      <c r="G256" t="s">
        <v>18956</v>
      </c>
      <c r="H256" t="s">
        <v>20170</v>
      </c>
      <c r="I256" t="s">
        <v>18949</v>
      </c>
      <c r="J256" t="s">
        <v>18940</v>
      </c>
      <c r="K256" t="s">
        <v>18941</v>
      </c>
      <c r="L256" t="s">
        <v>18950</v>
      </c>
      <c r="M256" s="149">
        <v>1430483</v>
      </c>
      <c r="N256" s="149">
        <v>1521353.78</v>
      </c>
    </row>
    <row r="257" spans="1:14" x14ac:dyDescent="0.25">
      <c r="A257" t="s">
        <v>56</v>
      </c>
      <c r="B257" t="s">
        <v>20172</v>
      </c>
      <c r="C257" t="s">
        <v>20171</v>
      </c>
      <c r="D257" t="s">
        <v>20173</v>
      </c>
      <c r="E257" t="s">
        <v>20174</v>
      </c>
      <c r="F257" t="s">
        <v>10</v>
      </c>
      <c r="G257" t="s">
        <v>11800</v>
      </c>
      <c r="H257" t="s">
        <v>20175</v>
      </c>
      <c r="I257" t="s">
        <v>18949</v>
      </c>
      <c r="J257" t="s">
        <v>18940</v>
      </c>
      <c r="K257" t="s">
        <v>18941</v>
      </c>
      <c r="L257" t="s">
        <v>18950</v>
      </c>
      <c r="M257" s="149">
        <v>1735000</v>
      </c>
      <c r="N257" s="149">
        <v>1817374.01</v>
      </c>
    </row>
    <row r="258" spans="1:14" x14ac:dyDescent="0.25">
      <c r="A258" t="s">
        <v>53</v>
      </c>
      <c r="B258" t="s">
        <v>20178</v>
      </c>
      <c r="C258" t="s">
        <v>20177</v>
      </c>
      <c r="D258" t="s">
        <v>20176</v>
      </c>
      <c r="E258" t="s">
        <v>20179</v>
      </c>
      <c r="F258" t="s">
        <v>9</v>
      </c>
      <c r="G258" t="s">
        <v>18956</v>
      </c>
      <c r="H258" t="s">
        <v>20181</v>
      </c>
      <c r="I258" t="s">
        <v>18949</v>
      </c>
      <c r="J258" t="s">
        <v>18977</v>
      </c>
      <c r="K258" t="s">
        <v>18941</v>
      </c>
      <c r="L258" t="s">
        <v>18978</v>
      </c>
      <c r="M258" s="149">
        <v>945337.63</v>
      </c>
      <c r="N258" s="149">
        <v>1129480.71</v>
      </c>
    </row>
    <row r="259" spans="1:14" x14ac:dyDescent="0.25">
      <c r="A259" t="s">
        <v>53</v>
      </c>
      <c r="B259" t="s">
        <v>20183</v>
      </c>
      <c r="C259" t="s">
        <v>20182</v>
      </c>
      <c r="D259" t="s">
        <v>19396</v>
      </c>
      <c r="E259" t="s">
        <v>20184</v>
      </c>
      <c r="F259" t="s">
        <v>10</v>
      </c>
      <c r="G259" t="s">
        <v>18956</v>
      </c>
      <c r="H259" t="s">
        <v>20185</v>
      </c>
      <c r="I259" t="s">
        <v>18939</v>
      </c>
      <c r="J259" t="s">
        <v>18940</v>
      </c>
      <c r="K259" t="s">
        <v>18941</v>
      </c>
      <c r="L259" t="s">
        <v>18942</v>
      </c>
      <c r="M259" s="149">
        <v>169990</v>
      </c>
      <c r="N259" s="149">
        <v>184998.66</v>
      </c>
    </row>
    <row r="260" spans="1:14" x14ac:dyDescent="0.25">
      <c r="A260" t="s">
        <v>65</v>
      </c>
      <c r="B260" t="s">
        <v>20187</v>
      </c>
      <c r="C260" t="s">
        <v>20186</v>
      </c>
      <c r="D260" t="s">
        <v>19938</v>
      </c>
      <c r="E260" t="s">
        <v>20188</v>
      </c>
      <c r="F260" t="s">
        <v>10</v>
      </c>
      <c r="G260" t="s">
        <v>1954</v>
      </c>
      <c r="H260" t="s">
        <v>19120</v>
      </c>
      <c r="I260" t="s">
        <v>19012</v>
      </c>
      <c r="J260" t="s">
        <v>18959</v>
      </c>
      <c r="K260" t="s">
        <v>18941</v>
      </c>
      <c r="L260" t="s">
        <v>19100</v>
      </c>
      <c r="M260" s="149">
        <v>268753.78000000003</v>
      </c>
      <c r="N260" s="149">
        <v>244339.36</v>
      </c>
    </row>
    <row r="261" spans="1:14" x14ac:dyDescent="0.25">
      <c r="A261" t="s">
        <v>65</v>
      </c>
      <c r="B261" t="s">
        <v>20187</v>
      </c>
      <c r="C261" t="s">
        <v>20186</v>
      </c>
      <c r="D261" t="s">
        <v>19938</v>
      </c>
      <c r="E261" t="s">
        <v>20190</v>
      </c>
      <c r="F261" t="s">
        <v>10</v>
      </c>
      <c r="G261" t="s">
        <v>1954</v>
      </c>
      <c r="H261" t="s">
        <v>20192</v>
      </c>
      <c r="I261" t="s">
        <v>19012</v>
      </c>
      <c r="J261" t="s">
        <v>18959</v>
      </c>
      <c r="K261" t="s">
        <v>18941</v>
      </c>
      <c r="L261" t="s">
        <v>19480</v>
      </c>
      <c r="M261" s="149">
        <v>126757.36</v>
      </c>
      <c r="N261" s="149">
        <v>115246.78</v>
      </c>
    </row>
    <row r="262" spans="1:14" x14ac:dyDescent="0.25">
      <c r="A262" t="s">
        <v>65</v>
      </c>
      <c r="B262" t="s">
        <v>20187</v>
      </c>
      <c r="C262" t="s">
        <v>20186</v>
      </c>
      <c r="D262" t="s">
        <v>19938</v>
      </c>
      <c r="E262" t="s">
        <v>20190</v>
      </c>
      <c r="F262" t="s">
        <v>10</v>
      </c>
      <c r="G262" t="s">
        <v>1954</v>
      </c>
      <c r="H262" t="s">
        <v>1954</v>
      </c>
      <c r="I262" t="s">
        <v>19012</v>
      </c>
      <c r="J262" t="s">
        <v>18959</v>
      </c>
      <c r="K262" t="s">
        <v>18941</v>
      </c>
      <c r="L262" t="s">
        <v>19480</v>
      </c>
      <c r="M262" s="149">
        <v>145563.15</v>
      </c>
      <c r="N262" s="149">
        <v>132330.87</v>
      </c>
    </row>
    <row r="263" spans="1:14" x14ac:dyDescent="0.25">
      <c r="A263" t="s">
        <v>60</v>
      </c>
      <c r="B263" t="s">
        <v>20196</v>
      </c>
      <c r="C263" t="s">
        <v>20195</v>
      </c>
      <c r="D263" t="s">
        <v>20194</v>
      </c>
      <c r="E263" t="s">
        <v>19090</v>
      </c>
      <c r="F263" t="s">
        <v>10</v>
      </c>
      <c r="G263" t="s">
        <v>19021</v>
      </c>
      <c r="H263" t="s">
        <v>20197</v>
      </c>
      <c r="I263" t="s">
        <v>19012</v>
      </c>
      <c r="J263" t="s">
        <v>18959</v>
      </c>
      <c r="K263" t="s">
        <v>18941</v>
      </c>
      <c r="L263" t="s">
        <v>18969</v>
      </c>
      <c r="M263" s="149">
        <v>910386.34</v>
      </c>
      <c r="N263" s="149">
        <v>912725.03</v>
      </c>
    </row>
    <row r="264" spans="1:14" x14ac:dyDescent="0.25">
      <c r="A264" t="s">
        <v>65</v>
      </c>
      <c r="B264" t="s">
        <v>20199</v>
      </c>
      <c r="C264" t="s">
        <v>20198</v>
      </c>
      <c r="D264" t="s">
        <v>19867</v>
      </c>
      <c r="E264" t="s">
        <v>20200</v>
      </c>
      <c r="F264" t="s">
        <v>10</v>
      </c>
      <c r="G264" t="s">
        <v>19105</v>
      </c>
      <c r="H264" t="s">
        <v>20201</v>
      </c>
      <c r="I264" t="s">
        <v>19012</v>
      </c>
      <c r="J264" t="s">
        <v>18959</v>
      </c>
      <c r="K264" t="s">
        <v>18941</v>
      </c>
      <c r="L264" t="s">
        <v>18969</v>
      </c>
      <c r="M264" s="149">
        <v>723409.54</v>
      </c>
      <c r="N264" s="149">
        <v>981517.85</v>
      </c>
    </row>
    <row r="265" spans="1:14" x14ac:dyDescent="0.25">
      <c r="A265" t="s">
        <v>60</v>
      </c>
      <c r="B265" t="s">
        <v>20204</v>
      </c>
      <c r="C265" t="s">
        <v>20203</v>
      </c>
      <c r="D265" t="s">
        <v>19434</v>
      </c>
      <c r="E265" t="s">
        <v>20205</v>
      </c>
      <c r="F265" t="s">
        <v>10</v>
      </c>
      <c r="G265" t="s">
        <v>19021</v>
      </c>
      <c r="H265" t="s">
        <v>20207</v>
      </c>
      <c r="I265" t="s">
        <v>19012</v>
      </c>
      <c r="J265" t="s">
        <v>18959</v>
      </c>
      <c r="K265" t="s">
        <v>18941</v>
      </c>
      <c r="L265" t="s">
        <v>18969</v>
      </c>
      <c r="M265" s="149">
        <v>853793.09</v>
      </c>
      <c r="N265" s="149">
        <v>1021956</v>
      </c>
    </row>
    <row r="266" spans="1:14" x14ac:dyDescent="0.25">
      <c r="A266" t="s">
        <v>57</v>
      </c>
      <c r="B266" t="s">
        <v>20210</v>
      </c>
      <c r="C266" t="s">
        <v>20209</v>
      </c>
      <c r="D266" t="s">
        <v>20208</v>
      </c>
      <c r="E266" t="s">
        <v>19141</v>
      </c>
      <c r="F266" t="s">
        <v>9</v>
      </c>
      <c r="G266" t="s">
        <v>1954</v>
      </c>
      <c r="H266" t="s">
        <v>1954</v>
      </c>
      <c r="I266" t="s">
        <v>19012</v>
      </c>
      <c r="J266" t="s">
        <v>18959</v>
      </c>
      <c r="K266" t="s">
        <v>18941</v>
      </c>
      <c r="L266" t="s">
        <v>19100</v>
      </c>
      <c r="M266" s="149">
        <v>241504.44</v>
      </c>
      <c r="N266" s="149">
        <v>243943.84</v>
      </c>
    </row>
    <row r="267" spans="1:14" x14ac:dyDescent="0.25">
      <c r="A267" t="s">
        <v>65</v>
      </c>
      <c r="B267" t="s">
        <v>20212</v>
      </c>
      <c r="C267" t="s">
        <v>20211</v>
      </c>
      <c r="D267" t="s">
        <v>20213</v>
      </c>
      <c r="E267" t="s">
        <v>19168</v>
      </c>
      <c r="F267" t="s">
        <v>10</v>
      </c>
      <c r="G267" t="s">
        <v>19021</v>
      </c>
      <c r="H267" t="s">
        <v>20214</v>
      </c>
      <c r="I267" t="s">
        <v>19012</v>
      </c>
      <c r="J267" t="s">
        <v>18959</v>
      </c>
      <c r="K267" t="s">
        <v>18941</v>
      </c>
      <c r="L267" t="s">
        <v>18960</v>
      </c>
      <c r="M267" s="149">
        <v>4013428.33</v>
      </c>
      <c r="N267" s="149">
        <v>3524451.85</v>
      </c>
    </row>
    <row r="268" spans="1:14" x14ac:dyDescent="0.25">
      <c r="A268" t="s">
        <v>53</v>
      </c>
      <c r="B268" t="s">
        <v>19913</v>
      </c>
      <c r="C268" t="s">
        <v>19912</v>
      </c>
      <c r="D268" t="s">
        <v>19771</v>
      </c>
      <c r="E268" t="s">
        <v>19097</v>
      </c>
      <c r="F268" t="s">
        <v>10</v>
      </c>
      <c r="G268" t="s">
        <v>18956</v>
      </c>
      <c r="H268" t="s">
        <v>20217</v>
      </c>
      <c r="I268" t="s">
        <v>19012</v>
      </c>
      <c r="J268" t="s">
        <v>18959</v>
      </c>
      <c r="K268" t="s">
        <v>18941</v>
      </c>
      <c r="L268" t="s">
        <v>19149</v>
      </c>
      <c r="M268" s="149">
        <v>930967</v>
      </c>
      <c r="N268" s="149">
        <v>930967.6</v>
      </c>
    </row>
    <row r="269" spans="1:14" x14ac:dyDescent="0.25">
      <c r="A269" t="s">
        <v>62</v>
      </c>
      <c r="B269" t="s">
        <v>20219</v>
      </c>
      <c r="C269" t="s">
        <v>20218</v>
      </c>
      <c r="D269" t="s">
        <v>20202</v>
      </c>
      <c r="E269" t="s">
        <v>20220</v>
      </c>
      <c r="F269" t="s">
        <v>9</v>
      </c>
      <c r="G269" t="s">
        <v>1954</v>
      </c>
      <c r="H269" t="s">
        <v>1954</v>
      </c>
      <c r="I269" t="s">
        <v>19217</v>
      </c>
      <c r="J269" t="s">
        <v>18940</v>
      </c>
      <c r="K269" t="s">
        <v>18941</v>
      </c>
      <c r="L269" t="s">
        <v>19159</v>
      </c>
      <c r="M269" s="149">
        <v>638317.9</v>
      </c>
      <c r="N269" s="149">
        <v>507584.4</v>
      </c>
    </row>
    <row r="270" spans="1:14" x14ac:dyDescent="0.25">
      <c r="A270" t="s">
        <v>314</v>
      </c>
      <c r="B270" t="s">
        <v>20222</v>
      </c>
      <c r="C270" t="s">
        <v>20221</v>
      </c>
      <c r="D270" t="s">
        <v>20190</v>
      </c>
      <c r="E270" t="s">
        <v>20223</v>
      </c>
      <c r="F270" t="s">
        <v>10</v>
      </c>
      <c r="G270" t="s">
        <v>19105</v>
      </c>
      <c r="H270" t="s">
        <v>20225</v>
      </c>
      <c r="I270" t="s">
        <v>19012</v>
      </c>
      <c r="J270" t="s">
        <v>18959</v>
      </c>
      <c r="K270" t="s">
        <v>18941</v>
      </c>
      <c r="L270" t="s">
        <v>18960</v>
      </c>
      <c r="M270" s="149">
        <v>3426210.35</v>
      </c>
      <c r="N270" s="149">
        <v>3533783.43</v>
      </c>
    </row>
    <row r="271" spans="1:14" x14ac:dyDescent="0.25">
      <c r="A271" t="s">
        <v>48</v>
      </c>
      <c r="B271" t="s">
        <v>19326</v>
      </c>
      <c r="C271" t="s">
        <v>19325</v>
      </c>
      <c r="D271" t="s">
        <v>19089</v>
      </c>
      <c r="E271" t="s">
        <v>20226</v>
      </c>
      <c r="F271" t="s">
        <v>10</v>
      </c>
      <c r="G271" t="s">
        <v>19329</v>
      </c>
      <c r="H271" t="s">
        <v>20227</v>
      </c>
      <c r="I271" t="s">
        <v>19217</v>
      </c>
      <c r="J271" t="s">
        <v>18940</v>
      </c>
      <c r="K271" t="s">
        <v>18941</v>
      </c>
      <c r="L271" t="s">
        <v>19159</v>
      </c>
      <c r="M271" s="149">
        <v>640641.88</v>
      </c>
      <c r="N271" s="149">
        <v>509978.82</v>
      </c>
    </row>
    <row r="272" spans="1:14" x14ac:dyDescent="0.25">
      <c r="A272" t="s">
        <v>53</v>
      </c>
      <c r="B272" t="s">
        <v>20229</v>
      </c>
      <c r="C272" t="s">
        <v>20228</v>
      </c>
      <c r="D272" t="s">
        <v>20230</v>
      </c>
      <c r="E272" t="s">
        <v>20231</v>
      </c>
      <c r="F272" t="s">
        <v>9</v>
      </c>
      <c r="G272" t="s">
        <v>18956</v>
      </c>
      <c r="H272" t="s">
        <v>20233</v>
      </c>
      <c r="I272" t="s">
        <v>18949</v>
      </c>
      <c r="J272" t="s">
        <v>18977</v>
      </c>
      <c r="K272" t="s">
        <v>18941</v>
      </c>
      <c r="L272" t="s">
        <v>18978</v>
      </c>
      <c r="M272" s="149">
        <v>1366343.85</v>
      </c>
      <c r="N272" s="149">
        <v>1332975.81</v>
      </c>
    </row>
    <row r="273" spans="1:14" x14ac:dyDescent="0.25">
      <c r="A273" t="s">
        <v>48</v>
      </c>
      <c r="B273" t="s">
        <v>20236</v>
      </c>
      <c r="C273" t="s">
        <v>20235</v>
      </c>
      <c r="D273" t="s">
        <v>20234</v>
      </c>
      <c r="E273" t="s">
        <v>19863</v>
      </c>
      <c r="F273" t="s">
        <v>9</v>
      </c>
      <c r="G273" t="s">
        <v>18956</v>
      </c>
      <c r="H273" t="s">
        <v>20238</v>
      </c>
      <c r="I273" t="s">
        <v>19217</v>
      </c>
      <c r="J273" t="s">
        <v>18940</v>
      </c>
      <c r="K273" t="s">
        <v>18941</v>
      </c>
      <c r="L273" t="s">
        <v>19159</v>
      </c>
      <c r="M273" s="149">
        <v>537988.82999999996</v>
      </c>
      <c r="N273" s="149">
        <v>510000</v>
      </c>
    </row>
    <row r="274" spans="1:14" x14ac:dyDescent="0.25">
      <c r="A274" t="s">
        <v>52</v>
      </c>
      <c r="B274" t="s">
        <v>20241</v>
      </c>
      <c r="C274" t="s">
        <v>20240</v>
      </c>
      <c r="D274" t="s">
        <v>20006</v>
      </c>
      <c r="E274" t="s">
        <v>19281</v>
      </c>
      <c r="F274" t="s">
        <v>9</v>
      </c>
      <c r="G274" t="s">
        <v>11800</v>
      </c>
      <c r="H274" t="s">
        <v>20243</v>
      </c>
      <c r="I274" t="s">
        <v>19012</v>
      </c>
      <c r="J274" t="s">
        <v>18959</v>
      </c>
      <c r="K274" t="s">
        <v>18941</v>
      </c>
      <c r="L274" t="s">
        <v>19480</v>
      </c>
      <c r="M274" s="149">
        <v>133045.69</v>
      </c>
      <c r="N274" s="149">
        <v>133185.84</v>
      </c>
    </row>
    <row r="275" spans="1:14" x14ac:dyDescent="0.25">
      <c r="A275" t="s">
        <v>57</v>
      </c>
      <c r="B275" t="s">
        <v>20245</v>
      </c>
      <c r="C275" t="s">
        <v>20244</v>
      </c>
      <c r="D275" t="s">
        <v>1954</v>
      </c>
      <c r="E275" t="s">
        <v>1954</v>
      </c>
      <c r="F275" t="s">
        <v>9</v>
      </c>
      <c r="G275" t="s">
        <v>1954</v>
      </c>
      <c r="H275" t="s">
        <v>20247</v>
      </c>
      <c r="I275" t="s">
        <v>18949</v>
      </c>
      <c r="J275" t="s">
        <v>18977</v>
      </c>
      <c r="K275" t="s">
        <v>18941</v>
      </c>
      <c r="L275" t="s">
        <v>18978</v>
      </c>
      <c r="M275" s="149" t="s">
        <v>1954</v>
      </c>
      <c r="N275" s="149">
        <v>1041669.09</v>
      </c>
    </row>
    <row r="276" spans="1:14" x14ac:dyDescent="0.25">
      <c r="A276" t="s">
        <v>51</v>
      </c>
      <c r="B276" t="s">
        <v>20249</v>
      </c>
      <c r="C276" t="s">
        <v>20248</v>
      </c>
      <c r="D276" t="s">
        <v>20250</v>
      </c>
      <c r="E276" t="s">
        <v>20251</v>
      </c>
      <c r="F276" t="s">
        <v>9</v>
      </c>
      <c r="G276" t="s">
        <v>1954</v>
      </c>
      <c r="H276" t="s">
        <v>20253</v>
      </c>
      <c r="I276" t="s">
        <v>19012</v>
      </c>
      <c r="J276" t="s">
        <v>18959</v>
      </c>
      <c r="K276" t="s">
        <v>18941</v>
      </c>
      <c r="L276" t="s">
        <v>18969</v>
      </c>
      <c r="M276" s="149">
        <v>653573.25</v>
      </c>
      <c r="N276" s="149">
        <v>1021636.07</v>
      </c>
    </row>
    <row r="277" spans="1:14" x14ac:dyDescent="0.25">
      <c r="A277" t="s">
        <v>45</v>
      </c>
      <c r="B277" t="s">
        <v>19349</v>
      </c>
      <c r="C277" t="s">
        <v>19348</v>
      </c>
      <c r="D277" t="s">
        <v>19155</v>
      </c>
      <c r="E277" t="s">
        <v>20254</v>
      </c>
      <c r="F277" t="s">
        <v>10</v>
      </c>
      <c r="G277" t="s">
        <v>19021</v>
      </c>
      <c r="H277" t="s">
        <v>20256</v>
      </c>
      <c r="I277" t="s">
        <v>19012</v>
      </c>
      <c r="J277" t="s">
        <v>18959</v>
      </c>
      <c r="K277" t="s">
        <v>18941</v>
      </c>
      <c r="L277" t="s">
        <v>19149</v>
      </c>
      <c r="M277" s="149">
        <v>813271.98</v>
      </c>
      <c r="N277" s="149">
        <v>941974.27</v>
      </c>
    </row>
    <row r="278" spans="1:14" x14ac:dyDescent="0.25">
      <c r="A278" t="s">
        <v>47</v>
      </c>
      <c r="B278" t="s">
        <v>19971</v>
      </c>
      <c r="C278" t="s">
        <v>19970</v>
      </c>
      <c r="D278" t="s">
        <v>20257</v>
      </c>
      <c r="E278" t="s">
        <v>19399</v>
      </c>
      <c r="F278" t="s">
        <v>9</v>
      </c>
      <c r="G278" t="s">
        <v>1954</v>
      </c>
      <c r="H278" t="s">
        <v>19120</v>
      </c>
      <c r="I278" t="s">
        <v>19012</v>
      </c>
      <c r="J278" t="s">
        <v>18959</v>
      </c>
      <c r="K278" t="s">
        <v>18941</v>
      </c>
      <c r="L278" t="s">
        <v>19480</v>
      </c>
      <c r="M278" s="149">
        <v>105554.98</v>
      </c>
      <c r="N278" s="149">
        <v>132116.82</v>
      </c>
    </row>
    <row r="279" spans="1:14" x14ac:dyDescent="0.25">
      <c r="A279" t="s">
        <v>69</v>
      </c>
      <c r="B279" t="s">
        <v>20259</v>
      </c>
      <c r="C279" t="s">
        <v>20258</v>
      </c>
      <c r="D279" t="s">
        <v>19467</v>
      </c>
      <c r="E279" t="s">
        <v>20260</v>
      </c>
      <c r="F279" t="s">
        <v>10</v>
      </c>
      <c r="G279" t="s">
        <v>19021</v>
      </c>
      <c r="H279" t="s">
        <v>20261</v>
      </c>
      <c r="I279" t="s">
        <v>19012</v>
      </c>
      <c r="J279" t="s">
        <v>18959</v>
      </c>
      <c r="K279" t="s">
        <v>18941</v>
      </c>
      <c r="L279" t="s">
        <v>19149</v>
      </c>
      <c r="M279" s="149">
        <v>941227.09</v>
      </c>
      <c r="N279" s="149">
        <v>941774.57</v>
      </c>
    </row>
    <row r="280" spans="1:14" x14ac:dyDescent="0.25">
      <c r="A280" t="s">
        <v>67</v>
      </c>
      <c r="B280" t="s">
        <v>20263</v>
      </c>
      <c r="C280" t="s">
        <v>20262</v>
      </c>
      <c r="D280" t="s">
        <v>1954</v>
      </c>
      <c r="E280" t="s">
        <v>1954</v>
      </c>
      <c r="F280" t="s">
        <v>9</v>
      </c>
      <c r="G280" t="s">
        <v>1954</v>
      </c>
      <c r="H280" t="s">
        <v>20264</v>
      </c>
      <c r="I280" t="s">
        <v>19012</v>
      </c>
      <c r="J280" t="s">
        <v>18959</v>
      </c>
      <c r="K280" t="s">
        <v>18941</v>
      </c>
      <c r="L280" t="s">
        <v>18969</v>
      </c>
      <c r="M280" s="149" t="s">
        <v>1954</v>
      </c>
      <c r="N280" s="149">
        <v>1021832.33</v>
      </c>
    </row>
    <row r="281" spans="1:14" x14ac:dyDescent="0.25">
      <c r="A281" t="s">
        <v>62</v>
      </c>
      <c r="B281" t="s">
        <v>19214</v>
      </c>
      <c r="C281" t="s">
        <v>19213</v>
      </c>
      <c r="D281" t="s">
        <v>19638</v>
      </c>
      <c r="E281" t="s">
        <v>19034</v>
      </c>
      <c r="F281" t="s">
        <v>10</v>
      </c>
      <c r="G281" t="s">
        <v>11800</v>
      </c>
      <c r="H281" t="s">
        <v>20265</v>
      </c>
      <c r="I281" t="s">
        <v>19012</v>
      </c>
      <c r="J281" t="s">
        <v>18959</v>
      </c>
      <c r="K281" t="s">
        <v>18941</v>
      </c>
      <c r="L281" t="s">
        <v>19149</v>
      </c>
      <c r="M281" s="149">
        <v>893807.08</v>
      </c>
      <c r="N281" s="149">
        <v>896567.56</v>
      </c>
    </row>
    <row r="282" spans="1:14" x14ac:dyDescent="0.25">
      <c r="A282" t="s">
        <v>59</v>
      </c>
      <c r="B282" t="s">
        <v>20267</v>
      </c>
      <c r="C282" t="s">
        <v>20266</v>
      </c>
      <c r="D282" t="s">
        <v>20239</v>
      </c>
      <c r="E282" t="s">
        <v>20268</v>
      </c>
      <c r="F282" t="s">
        <v>9</v>
      </c>
      <c r="G282" t="s">
        <v>1954</v>
      </c>
      <c r="H282" t="s">
        <v>20271</v>
      </c>
      <c r="I282" t="s">
        <v>19012</v>
      </c>
      <c r="J282" t="s">
        <v>18959</v>
      </c>
      <c r="K282" t="s">
        <v>18941</v>
      </c>
      <c r="L282" t="s">
        <v>19100</v>
      </c>
      <c r="M282" s="149">
        <v>223182.67</v>
      </c>
      <c r="N282" s="149">
        <v>224795.24</v>
      </c>
    </row>
    <row r="283" spans="1:14" x14ac:dyDescent="0.25">
      <c r="A283" t="s">
        <v>59</v>
      </c>
      <c r="B283" t="s">
        <v>20274</v>
      </c>
      <c r="C283" t="s">
        <v>20273</v>
      </c>
      <c r="D283" t="s">
        <v>20275</v>
      </c>
      <c r="E283" t="s">
        <v>20276</v>
      </c>
      <c r="F283" t="s">
        <v>9</v>
      </c>
      <c r="G283" t="s">
        <v>1954</v>
      </c>
      <c r="H283" t="s">
        <v>20278</v>
      </c>
      <c r="I283" t="s">
        <v>19012</v>
      </c>
      <c r="J283" t="s">
        <v>18959</v>
      </c>
      <c r="K283" t="s">
        <v>18941</v>
      </c>
      <c r="L283" t="s">
        <v>18969</v>
      </c>
      <c r="M283" s="149">
        <v>1018559.98</v>
      </c>
      <c r="N283" s="149">
        <v>1021692.19</v>
      </c>
    </row>
    <row r="284" spans="1:14" x14ac:dyDescent="0.25">
      <c r="A284" t="s">
        <v>59</v>
      </c>
      <c r="B284" t="s">
        <v>20280</v>
      </c>
      <c r="C284" t="s">
        <v>20279</v>
      </c>
      <c r="D284" t="s">
        <v>19665</v>
      </c>
      <c r="E284" t="s">
        <v>20281</v>
      </c>
      <c r="F284" t="s">
        <v>9</v>
      </c>
      <c r="G284" t="s">
        <v>19329</v>
      </c>
      <c r="H284" t="s">
        <v>20282</v>
      </c>
      <c r="I284" t="s">
        <v>19012</v>
      </c>
      <c r="J284" t="s">
        <v>18959</v>
      </c>
      <c r="K284" t="s">
        <v>18941</v>
      </c>
      <c r="L284" t="s">
        <v>18969</v>
      </c>
      <c r="M284" s="149">
        <v>745760.59</v>
      </c>
      <c r="N284" s="149">
        <v>745760.59</v>
      </c>
    </row>
    <row r="285" spans="1:14" x14ac:dyDescent="0.25">
      <c r="A285" t="s">
        <v>59</v>
      </c>
      <c r="B285" t="s">
        <v>20284</v>
      </c>
      <c r="C285" t="s">
        <v>20283</v>
      </c>
      <c r="D285" t="s">
        <v>20285</v>
      </c>
      <c r="E285" t="s">
        <v>19691</v>
      </c>
      <c r="F285" t="s">
        <v>9</v>
      </c>
      <c r="G285" t="s">
        <v>1954</v>
      </c>
      <c r="H285" t="s">
        <v>20287</v>
      </c>
      <c r="I285" t="s">
        <v>19012</v>
      </c>
      <c r="J285" t="s">
        <v>18959</v>
      </c>
      <c r="K285" t="s">
        <v>18941</v>
      </c>
      <c r="L285" t="s">
        <v>19149</v>
      </c>
      <c r="M285" s="149">
        <v>932509.41</v>
      </c>
      <c r="N285" s="149">
        <v>942648</v>
      </c>
    </row>
    <row r="286" spans="1:14" x14ac:dyDescent="0.25">
      <c r="A286" t="s">
        <v>59</v>
      </c>
      <c r="B286" t="s">
        <v>20284</v>
      </c>
      <c r="C286" t="s">
        <v>20283</v>
      </c>
      <c r="D286" t="s">
        <v>20234</v>
      </c>
      <c r="E286" t="s">
        <v>19855</v>
      </c>
      <c r="F286" t="s">
        <v>9</v>
      </c>
      <c r="G286" t="s">
        <v>1954</v>
      </c>
      <c r="H286" t="s">
        <v>20289</v>
      </c>
      <c r="I286" t="s">
        <v>19012</v>
      </c>
      <c r="J286" t="s">
        <v>18959</v>
      </c>
      <c r="K286" t="s">
        <v>18941</v>
      </c>
      <c r="L286" t="s">
        <v>18969</v>
      </c>
      <c r="M286" s="149">
        <v>1009279.02</v>
      </c>
      <c r="N286" s="149">
        <v>1021956</v>
      </c>
    </row>
    <row r="287" spans="1:14" x14ac:dyDescent="0.25">
      <c r="A287" t="s">
        <v>55</v>
      </c>
      <c r="B287" t="s">
        <v>20292</v>
      </c>
      <c r="C287" t="s">
        <v>20291</v>
      </c>
      <c r="D287" t="s">
        <v>20290</v>
      </c>
      <c r="E287" t="s">
        <v>20293</v>
      </c>
      <c r="F287" t="s">
        <v>10</v>
      </c>
      <c r="G287" t="s">
        <v>11800</v>
      </c>
      <c r="H287" t="s">
        <v>20295</v>
      </c>
      <c r="I287" t="s">
        <v>19217</v>
      </c>
      <c r="J287" t="s">
        <v>18940</v>
      </c>
      <c r="K287" t="s">
        <v>18941</v>
      </c>
      <c r="L287" t="s">
        <v>19159</v>
      </c>
      <c r="M287" s="149">
        <v>509750.6</v>
      </c>
      <c r="N287" s="149">
        <v>509750.6</v>
      </c>
    </row>
    <row r="288" spans="1:14" x14ac:dyDescent="0.25">
      <c r="A288" t="s">
        <v>47</v>
      </c>
      <c r="B288" t="s">
        <v>20298</v>
      </c>
      <c r="C288" t="s">
        <v>20297</v>
      </c>
      <c r="D288" t="s">
        <v>20299</v>
      </c>
      <c r="E288" t="s">
        <v>20300</v>
      </c>
      <c r="F288" t="s">
        <v>10</v>
      </c>
      <c r="G288" t="s">
        <v>18956</v>
      </c>
      <c r="H288" t="s">
        <v>20102</v>
      </c>
      <c r="I288" t="s">
        <v>18949</v>
      </c>
      <c r="J288" t="s">
        <v>18940</v>
      </c>
      <c r="K288" t="s">
        <v>18941</v>
      </c>
      <c r="L288" t="s">
        <v>18950</v>
      </c>
      <c r="M288" s="149">
        <v>1554516</v>
      </c>
      <c r="N288" s="149">
        <v>1608687</v>
      </c>
    </row>
    <row r="289" spans="1:14" x14ac:dyDescent="0.25">
      <c r="A289" t="s">
        <v>45</v>
      </c>
      <c r="B289" t="s">
        <v>20303</v>
      </c>
      <c r="C289" t="s">
        <v>20302</v>
      </c>
      <c r="D289" t="s">
        <v>19171</v>
      </c>
      <c r="E289" t="s">
        <v>20304</v>
      </c>
      <c r="F289" t="s">
        <v>10</v>
      </c>
      <c r="G289" t="s">
        <v>19021</v>
      </c>
      <c r="H289" t="s">
        <v>20306</v>
      </c>
      <c r="I289" t="s">
        <v>18949</v>
      </c>
      <c r="J289" t="s">
        <v>18940</v>
      </c>
      <c r="K289" t="s">
        <v>18941</v>
      </c>
      <c r="L289" t="s">
        <v>18950</v>
      </c>
      <c r="M289" s="149">
        <v>1325870</v>
      </c>
      <c r="N289" s="149">
        <v>1375206.9</v>
      </c>
    </row>
    <row r="290" spans="1:14" x14ac:dyDescent="0.25">
      <c r="A290" t="s">
        <v>47</v>
      </c>
      <c r="B290" t="s">
        <v>20308</v>
      </c>
      <c r="C290" t="s">
        <v>20307</v>
      </c>
      <c r="D290" t="s">
        <v>20309</v>
      </c>
      <c r="E290" t="s">
        <v>19633</v>
      </c>
      <c r="F290" t="s">
        <v>10</v>
      </c>
      <c r="G290" t="s">
        <v>11800</v>
      </c>
      <c r="H290" t="s">
        <v>20311</v>
      </c>
      <c r="I290" t="s">
        <v>1954</v>
      </c>
      <c r="J290" t="s">
        <v>1954</v>
      </c>
      <c r="K290" t="s">
        <v>18996</v>
      </c>
      <c r="L290" t="s">
        <v>18997</v>
      </c>
      <c r="M290" s="149">
        <v>514950.95</v>
      </c>
      <c r="N290" s="149">
        <v>256075.63</v>
      </c>
    </row>
    <row r="291" spans="1:14" x14ac:dyDescent="0.25">
      <c r="A291" t="s">
        <v>51</v>
      </c>
      <c r="B291" t="s">
        <v>20313</v>
      </c>
      <c r="C291" t="s">
        <v>20312</v>
      </c>
      <c r="D291" t="s">
        <v>20072</v>
      </c>
      <c r="E291" t="s">
        <v>20314</v>
      </c>
      <c r="F291" t="s">
        <v>10</v>
      </c>
      <c r="G291" t="s">
        <v>19021</v>
      </c>
      <c r="H291" t="s">
        <v>20315</v>
      </c>
      <c r="I291" t="s">
        <v>19217</v>
      </c>
      <c r="J291" t="s">
        <v>18940</v>
      </c>
      <c r="K291" t="s">
        <v>18941</v>
      </c>
      <c r="L291" t="s">
        <v>19159</v>
      </c>
      <c r="M291" s="149">
        <v>440905.76</v>
      </c>
      <c r="N291" s="149">
        <v>509942.37</v>
      </c>
    </row>
    <row r="292" spans="1:14" x14ac:dyDescent="0.25">
      <c r="A292" t="s">
        <v>48</v>
      </c>
      <c r="B292" t="s">
        <v>19623</v>
      </c>
      <c r="C292" t="s">
        <v>19622</v>
      </c>
      <c r="D292" t="s">
        <v>20316</v>
      </c>
      <c r="E292" t="s">
        <v>20317</v>
      </c>
      <c r="F292" t="s">
        <v>10</v>
      </c>
      <c r="G292" t="s">
        <v>19021</v>
      </c>
      <c r="H292" t="s">
        <v>20318</v>
      </c>
      <c r="I292" t="s">
        <v>19217</v>
      </c>
      <c r="J292" t="s">
        <v>18940</v>
      </c>
      <c r="K292" t="s">
        <v>18941</v>
      </c>
      <c r="L292" t="s">
        <v>19159</v>
      </c>
      <c r="M292" s="149">
        <v>504914.23</v>
      </c>
      <c r="N292" s="149">
        <v>510000</v>
      </c>
    </row>
    <row r="293" spans="1:14" x14ac:dyDescent="0.25">
      <c r="A293" t="s">
        <v>62</v>
      </c>
      <c r="B293" t="s">
        <v>20321</v>
      </c>
      <c r="C293" t="s">
        <v>20320</v>
      </c>
      <c r="D293" t="s">
        <v>20290</v>
      </c>
      <c r="E293" t="s">
        <v>19127</v>
      </c>
      <c r="F293" t="s">
        <v>10</v>
      </c>
      <c r="G293" t="s">
        <v>19329</v>
      </c>
      <c r="H293" t="s">
        <v>20322</v>
      </c>
      <c r="I293" t="s">
        <v>19217</v>
      </c>
      <c r="J293" t="s">
        <v>18940</v>
      </c>
      <c r="K293" t="s">
        <v>18941</v>
      </c>
      <c r="L293" t="s">
        <v>19159</v>
      </c>
      <c r="M293" s="149">
        <v>516140.15</v>
      </c>
      <c r="N293" s="149">
        <v>480513.3</v>
      </c>
    </row>
    <row r="294" spans="1:14" x14ac:dyDescent="0.25">
      <c r="A294" t="s">
        <v>48</v>
      </c>
      <c r="B294" t="s">
        <v>20324</v>
      </c>
      <c r="C294" t="s">
        <v>20323</v>
      </c>
      <c r="D294" t="s">
        <v>20268</v>
      </c>
      <c r="E294" t="s">
        <v>20325</v>
      </c>
      <c r="F294" t="s">
        <v>10</v>
      </c>
      <c r="G294" t="s">
        <v>18956</v>
      </c>
      <c r="H294" t="s">
        <v>20326</v>
      </c>
      <c r="I294" t="s">
        <v>19217</v>
      </c>
      <c r="J294" t="s">
        <v>18940</v>
      </c>
      <c r="K294" t="s">
        <v>18941</v>
      </c>
      <c r="L294" t="s">
        <v>19159</v>
      </c>
      <c r="M294" s="149">
        <v>151346.94</v>
      </c>
      <c r="N294" s="149">
        <v>510000</v>
      </c>
    </row>
    <row r="295" spans="1:14" x14ac:dyDescent="0.25">
      <c r="A295" t="s">
        <v>60</v>
      </c>
      <c r="B295" t="s">
        <v>20328</v>
      </c>
      <c r="C295" t="s">
        <v>20327</v>
      </c>
      <c r="D295" t="s">
        <v>19481</v>
      </c>
      <c r="E295" t="s">
        <v>20329</v>
      </c>
      <c r="F295" t="s">
        <v>10</v>
      </c>
      <c r="G295" t="s">
        <v>18956</v>
      </c>
      <c r="H295" t="s">
        <v>20330</v>
      </c>
      <c r="I295" t="s">
        <v>19217</v>
      </c>
      <c r="J295" t="s">
        <v>18940</v>
      </c>
      <c r="K295" t="s">
        <v>18941</v>
      </c>
      <c r="L295" t="s">
        <v>19159</v>
      </c>
      <c r="M295" s="149">
        <v>509997.88</v>
      </c>
      <c r="N295" s="149">
        <v>509997.88</v>
      </c>
    </row>
    <row r="296" spans="1:14" x14ac:dyDescent="0.25">
      <c r="A296" t="s">
        <v>57</v>
      </c>
      <c r="B296" t="s">
        <v>20332</v>
      </c>
      <c r="C296" t="s">
        <v>20331</v>
      </c>
      <c r="D296" t="s">
        <v>19826</v>
      </c>
      <c r="E296" t="s">
        <v>18957</v>
      </c>
      <c r="F296" t="s">
        <v>10</v>
      </c>
      <c r="G296" t="s">
        <v>19021</v>
      </c>
      <c r="H296" t="s">
        <v>20333</v>
      </c>
      <c r="I296" t="s">
        <v>19217</v>
      </c>
      <c r="J296" t="s">
        <v>18940</v>
      </c>
      <c r="K296" t="s">
        <v>18941</v>
      </c>
      <c r="L296" t="s">
        <v>19159</v>
      </c>
      <c r="M296" s="149">
        <v>505626.31</v>
      </c>
      <c r="N296" s="149">
        <v>509705.48</v>
      </c>
    </row>
    <row r="297" spans="1:14" x14ac:dyDescent="0.25">
      <c r="A297" t="s">
        <v>53</v>
      </c>
      <c r="B297" t="s">
        <v>20335</v>
      </c>
      <c r="C297" t="s">
        <v>20334</v>
      </c>
      <c r="D297" t="s">
        <v>19771</v>
      </c>
      <c r="E297" t="s">
        <v>20336</v>
      </c>
      <c r="F297" t="s">
        <v>9</v>
      </c>
      <c r="G297" t="s">
        <v>19721</v>
      </c>
      <c r="H297" t="s">
        <v>20337</v>
      </c>
      <c r="I297" t="s">
        <v>19217</v>
      </c>
      <c r="J297" t="s">
        <v>18940</v>
      </c>
      <c r="K297" t="s">
        <v>18941</v>
      </c>
      <c r="L297" t="s">
        <v>19159</v>
      </c>
      <c r="M297" s="149">
        <v>509916.95</v>
      </c>
      <c r="N297" s="149">
        <v>509916.95</v>
      </c>
    </row>
    <row r="298" spans="1:14" x14ac:dyDescent="0.25">
      <c r="A298" t="s">
        <v>47</v>
      </c>
      <c r="B298" t="s">
        <v>20340</v>
      </c>
      <c r="C298" t="s">
        <v>20339</v>
      </c>
      <c r="D298" t="s">
        <v>19964</v>
      </c>
      <c r="E298" t="s">
        <v>20341</v>
      </c>
      <c r="F298" t="s">
        <v>10</v>
      </c>
      <c r="G298" t="s">
        <v>18956</v>
      </c>
      <c r="H298" t="s">
        <v>20343</v>
      </c>
      <c r="I298" t="s">
        <v>19217</v>
      </c>
      <c r="J298" t="s">
        <v>18940</v>
      </c>
      <c r="K298" t="s">
        <v>18941</v>
      </c>
      <c r="L298" t="s">
        <v>19159</v>
      </c>
      <c r="M298" s="149">
        <v>509011.66</v>
      </c>
      <c r="N298" s="149">
        <v>509550.89</v>
      </c>
    </row>
    <row r="299" spans="1:14" x14ac:dyDescent="0.25">
      <c r="A299" t="s">
        <v>52</v>
      </c>
      <c r="B299" t="s">
        <v>20345</v>
      </c>
      <c r="C299" t="s">
        <v>20344</v>
      </c>
      <c r="D299" t="s">
        <v>19608</v>
      </c>
      <c r="E299" t="s">
        <v>20346</v>
      </c>
      <c r="F299" t="s">
        <v>10</v>
      </c>
      <c r="G299" t="s">
        <v>19021</v>
      </c>
      <c r="H299" t="s">
        <v>20347</v>
      </c>
      <c r="I299" t="s">
        <v>19217</v>
      </c>
      <c r="J299" t="s">
        <v>18940</v>
      </c>
      <c r="K299" t="s">
        <v>18941</v>
      </c>
      <c r="L299" t="s">
        <v>19159</v>
      </c>
      <c r="M299" s="149">
        <v>509999.32</v>
      </c>
      <c r="N299" s="149">
        <v>510000</v>
      </c>
    </row>
    <row r="300" spans="1:14" x14ac:dyDescent="0.25">
      <c r="A300" t="s">
        <v>65</v>
      </c>
      <c r="B300" t="s">
        <v>20350</v>
      </c>
      <c r="C300" t="s">
        <v>20349</v>
      </c>
      <c r="D300" t="s">
        <v>20351</v>
      </c>
      <c r="E300" t="s">
        <v>1954</v>
      </c>
      <c r="F300" t="s">
        <v>9</v>
      </c>
      <c r="G300" t="s">
        <v>18956</v>
      </c>
      <c r="H300" t="s">
        <v>20353</v>
      </c>
      <c r="I300" t="s">
        <v>18949</v>
      </c>
      <c r="J300" t="s">
        <v>18977</v>
      </c>
      <c r="K300" t="s">
        <v>18941</v>
      </c>
      <c r="L300" t="s">
        <v>18978</v>
      </c>
      <c r="M300" s="149">
        <v>1398593.62</v>
      </c>
      <c r="N300" s="149">
        <v>997687.76</v>
      </c>
    </row>
    <row r="301" spans="1:14" x14ac:dyDescent="0.25">
      <c r="A301" t="s">
        <v>52</v>
      </c>
      <c r="B301" t="s">
        <v>20345</v>
      </c>
      <c r="C301" t="s">
        <v>20344</v>
      </c>
      <c r="D301" t="s">
        <v>19608</v>
      </c>
      <c r="E301" t="s">
        <v>20346</v>
      </c>
      <c r="F301" t="s">
        <v>10</v>
      </c>
      <c r="G301" t="s">
        <v>19021</v>
      </c>
      <c r="H301" t="s">
        <v>20354</v>
      </c>
      <c r="I301" t="s">
        <v>19217</v>
      </c>
      <c r="J301" t="s">
        <v>18940</v>
      </c>
      <c r="K301" t="s">
        <v>18941</v>
      </c>
      <c r="L301" t="s">
        <v>19159</v>
      </c>
      <c r="M301" s="149">
        <v>508756.5</v>
      </c>
      <c r="N301" s="149">
        <v>509995.39</v>
      </c>
    </row>
    <row r="302" spans="1:14" x14ac:dyDescent="0.25">
      <c r="A302" t="s">
        <v>52</v>
      </c>
      <c r="B302" t="s">
        <v>19735</v>
      </c>
      <c r="C302" t="s">
        <v>19734</v>
      </c>
      <c r="D302" t="s">
        <v>19733</v>
      </c>
      <c r="E302" t="s">
        <v>20355</v>
      </c>
      <c r="F302" t="s">
        <v>9</v>
      </c>
      <c r="G302" t="s">
        <v>1954</v>
      </c>
      <c r="H302" t="s">
        <v>20357</v>
      </c>
      <c r="I302" t="s">
        <v>19217</v>
      </c>
      <c r="J302" t="s">
        <v>18940</v>
      </c>
      <c r="K302" t="s">
        <v>18941</v>
      </c>
      <c r="L302" t="s">
        <v>19159</v>
      </c>
      <c r="M302" s="149">
        <v>508831.37</v>
      </c>
      <c r="N302" s="149">
        <v>509637.09</v>
      </c>
    </row>
    <row r="303" spans="1:14" x14ac:dyDescent="0.25">
      <c r="A303" t="s">
        <v>69</v>
      </c>
      <c r="B303" t="s">
        <v>20359</v>
      </c>
      <c r="C303" t="s">
        <v>20358</v>
      </c>
      <c r="D303" t="s">
        <v>19303</v>
      </c>
      <c r="E303" t="s">
        <v>20360</v>
      </c>
      <c r="F303" t="s">
        <v>10</v>
      </c>
      <c r="G303" t="s">
        <v>18956</v>
      </c>
      <c r="H303" t="s">
        <v>20361</v>
      </c>
      <c r="I303" t="s">
        <v>19217</v>
      </c>
      <c r="J303" t="s">
        <v>18940</v>
      </c>
      <c r="K303" t="s">
        <v>18941</v>
      </c>
      <c r="L303" t="s">
        <v>19159</v>
      </c>
      <c r="M303" s="149">
        <v>505608.26</v>
      </c>
      <c r="N303" s="149">
        <v>509861.29</v>
      </c>
    </row>
    <row r="304" spans="1:14" x14ac:dyDescent="0.25">
      <c r="A304" t="s">
        <v>68</v>
      </c>
      <c r="B304" t="s">
        <v>20363</v>
      </c>
      <c r="C304" t="s">
        <v>20362</v>
      </c>
      <c r="D304" t="s">
        <v>19604</v>
      </c>
      <c r="E304" t="s">
        <v>19403</v>
      </c>
      <c r="F304" t="s">
        <v>10</v>
      </c>
      <c r="G304" t="s">
        <v>19021</v>
      </c>
      <c r="H304" t="s">
        <v>20364</v>
      </c>
      <c r="I304" t="s">
        <v>19217</v>
      </c>
      <c r="J304" t="s">
        <v>18940</v>
      </c>
      <c r="K304" t="s">
        <v>18941</v>
      </c>
      <c r="L304" t="s">
        <v>19159</v>
      </c>
      <c r="M304" s="149">
        <v>569991.17000000004</v>
      </c>
      <c r="N304" s="149">
        <v>481055.37</v>
      </c>
    </row>
    <row r="305" spans="1:14" x14ac:dyDescent="0.25">
      <c r="A305" t="s">
        <v>68</v>
      </c>
      <c r="B305" t="s">
        <v>20363</v>
      </c>
      <c r="C305" t="s">
        <v>20362</v>
      </c>
      <c r="D305" t="s">
        <v>19604</v>
      </c>
      <c r="E305" t="s">
        <v>19403</v>
      </c>
      <c r="F305" t="s">
        <v>10</v>
      </c>
      <c r="G305" t="s">
        <v>19021</v>
      </c>
      <c r="H305" t="s">
        <v>20365</v>
      </c>
      <c r="I305" t="s">
        <v>19217</v>
      </c>
      <c r="J305" t="s">
        <v>18940</v>
      </c>
      <c r="K305" t="s">
        <v>18941</v>
      </c>
      <c r="L305" t="s">
        <v>19159</v>
      </c>
      <c r="M305" s="149">
        <v>593378.81000000006</v>
      </c>
      <c r="N305" s="149">
        <v>480885.37</v>
      </c>
    </row>
    <row r="306" spans="1:14" x14ac:dyDescent="0.25">
      <c r="A306" t="s">
        <v>56</v>
      </c>
      <c r="B306" t="s">
        <v>20368</v>
      </c>
      <c r="C306" t="s">
        <v>20367</v>
      </c>
      <c r="D306" t="s">
        <v>19867</v>
      </c>
      <c r="E306" t="s">
        <v>20369</v>
      </c>
      <c r="F306" t="s">
        <v>10</v>
      </c>
      <c r="G306" t="s">
        <v>11800</v>
      </c>
      <c r="H306" t="s">
        <v>20370</v>
      </c>
      <c r="I306" t="s">
        <v>19217</v>
      </c>
      <c r="J306" t="s">
        <v>18940</v>
      </c>
      <c r="K306" t="s">
        <v>18941</v>
      </c>
      <c r="L306" t="s">
        <v>19159</v>
      </c>
      <c r="M306" s="149">
        <v>501599.78</v>
      </c>
      <c r="N306" s="149">
        <v>509790.36</v>
      </c>
    </row>
    <row r="307" spans="1:14" x14ac:dyDescent="0.25">
      <c r="A307" t="s">
        <v>53</v>
      </c>
      <c r="B307" t="s">
        <v>20373</v>
      </c>
      <c r="C307" t="s">
        <v>20372</v>
      </c>
      <c r="D307" t="s">
        <v>20371</v>
      </c>
      <c r="E307" t="s">
        <v>19168</v>
      </c>
      <c r="F307" t="s">
        <v>10</v>
      </c>
      <c r="G307" t="s">
        <v>19392</v>
      </c>
      <c r="H307" t="s">
        <v>20374</v>
      </c>
      <c r="I307" t="s">
        <v>19217</v>
      </c>
      <c r="J307" t="s">
        <v>18940</v>
      </c>
      <c r="K307" t="s">
        <v>18941</v>
      </c>
      <c r="L307" t="s">
        <v>19159</v>
      </c>
      <c r="M307" s="149">
        <v>463449.64</v>
      </c>
      <c r="N307" s="149">
        <v>468798.48</v>
      </c>
    </row>
    <row r="308" spans="1:14" x14ac:dyDescent="0.25">
      <c r="A308" t="s">
        <v>52</v>
      </c>
      <c r="B308" t="s">
        <v>20376</v>
      </c>
      <c r="C308" t="s">
        <v>20375</v>
      </c>
      <c r="D308" t="s">
        <v>19108</v>
      </c>
      <c r="E308" t="s">
        <v>18984</v>
      </c>
      <c r="F308" t="s">
        <v>10</v>
      </c>
      <c r="G308" t="s">
        <v>11800</v>
      </c>
      <c r="H308" t="s">
        <v>20378</v>
      </c>
      <c r="I308" t="s">
        <v>19217</v>
      </c>
      <c r="J308" t="s">
        <v>18940</v>
      </c>
      <c r="K308" t="s">
        <v>18941</v>
      </c>
      <c r="L308" t="s">
        <v>19159</v>
      </c>
      <c r="M308" s="149">
        <v>505068.22</v>
      </c>
      <c r="N308" s="149">
        <v>509963.76</v>
      </c>
    </row>
    <row r="309" spans="1:14" x14ac:dyDescent="0.25">
      <c r="A309" t="s">
        <v>63</v>
      </c>
      <c r="B309" t="s">
        <v>20380</v>
      </c>
      <c r="C309" t="s">
        <v>20379</v>
      </c>
      <c r="D309" t="s">
        <v>20381</v>
      </c>
      <c r="E309" t="s">
        <v>20382</v>
      </c>
      <c r="F309" t="s">
        <v>10</v>
      </c>
      <c r="G309" t="s">
        <v>19021</v>
      </c>
      <c r="H309" t="s">
        <v>20383</v>
      </c>
      <c r="I309" t="s">
        <v>19217</v>
      </c>
      <c r="J309" t="s">
        <v>18940</v>
      </c>
      <c r="K309" t="s">
        <v>18941</v>
      </c>
      <c r="L309" t="s">
        <v>19159</v>
      </c>
      <c r="M309" s="149">
        <v>435094.16</v>
      </c>
      <c r="N309" s="149">
        <v>509995.77</v>
      </c>
    </row>
    <row r="310" spans="1:14" x14ac:dyDescent="0.25">
      <c r="A310" t="s">
        <v>48</v>
      </c>
      <c r="B310" t="s">
        <v>19879</v>
      </c>
      <c r="C310" t="s">
        <v>19878</v>
      </c>
      <c r="D310" t="s">
        <v>19583</v>
      </c>
      <c r="E310" t="s">
        <v>19946</v>
      </c>
      <c r="F310" t="s">
        <v>9</v>
      </c>
      <c r="G310" t="s">
        <v>19392</v>
      </c>
      <c r="H310" t="s">
        <v>20385</v>
      </c>
      <c r="I310" t="s">
        <v>19217</v>
      </c>
      <c r="J310" t="s">
        <v>18940</v>
      </c>
      <c r="K310" t="s">
        <v>18941</v>
      </c>
      <c r="L310" t="s">
        <v>19159</v>
      </c>
      <c r="M310" s="149">
        <v>494435.01</v>
      </c>
      <c r="N310" s="149">
        <v>510000</v>
      </c>
    </row>
    <row r="311" spans="1:14" x14ac:dyDescent="0.25">
      <c r="A311" t="s">
        <v>314</v>
      </c>
      <c r="B311" t="s">
        <v>20387</v>
      </c>
      <c r="C311" t="s">
        <v>20386</v>
      </c>
      <c r="D311" t="s">
        <v>19459</v>
      </c>
      <c r="E311" t="s">
        <v>20388</v>
      </c>
      <c r="F311" t="s">
        <v>10</v>
      </c>
      <c r="G311" t="s">
        <v>18956</v>
      </c>
      <c r="H311" t="s">
        <v>20389</v>
      </c>
      <c r="I311" t="s">
        <v>19217</v>
      </c>
      <c r="J311" t="s">
        <v>18940</v>
      </c>
      <c r="K311" t="s">
        <v>18941</v>
      </c>
      <c r="L311" t="s">
        <v>19159</v>
      </c>
      <c r="M311" s="149">
        <v>506952.45</v>
      </c>
      <c r="N311" s="149">
        <v>508873.79</v>
      </c>
    </row>
    <row r="312" spans="1:14" x14ac:dyDescent="0.25">
      <c r="A312" t="s">
        <v>66</v>
      </c>
      <c r="B312" t="s">
        <v>20392</v>
      </c>
      <c r="C312" t="s">
        <v>20391</v>
      </c>
      <c r="D312" t="s">
        <v>19311</v>
      </c>
      <c r="E312" t="s">
        <v>20216</v>
      </c>
      <c r="F312" t="s">
        <v>10</v>
      </c>
      <c r="G312" t="s">
        <v>19021</v>
      </c>
      <c r="H312" t="s">
        <v>20393</v>
      </c>
      <c r="I312" t="s">
        <v>18949</v>
      </c>
      <c r="J312" t="s">
        <v>18940</v>
      </c>
      <c r="K312" t="s">
        <v>18941</v>
      </c>
      <c r="L312" t="s">
        <v>19074</v>
      </c>
      <c r="M312" s="149">
        <v>1883515.23</v>
      </c>
      <c r="N312" s="149">
        <v>1888084.32</v>
      </c>
    </row>
    <row r="313" spans="1:14" x14ac:dyDescent="0.25">
      <c r="A313" t="s">
        <v>64</v>
      </c>
      <c r="B313" t="s">
        <v>20396</v>
      </c>
      <c r="C313" t="s">
        <v>20395</v>
      </c>
      <c r="D313" t="s">
        <v>20397</v>
      </c>
      <c r="E313" t="s">
        <v>19679</v>
      </c>
      <c r="F313" t="s">
        <v>9</v>
      </c>
      <c r="G313" t="s">
        <v>1954</v>
      </c>
      <c r="H313" t="s">
        <v>20399</v>
      </c>
      <c r="I313" t="s">
        <v>18949</v>
      </c>
      <c r="J313" t="s">
        <v>18940</v>
      </c>
      <c r="K313" t="s">
        <v>18941</v>
      </c>
      <c r="L313" t="s">
        <v>18950</v>
      </c>
      <c r="M313" s="149">
        <v>1840524.01</v>
      </c>
      <c r="N313" s="149">
        <v>1840524.01</v>
      </c>
    </row>
    <row r="314" spans="1:14" x14ac:dyDescent="0.25">
      <c r="A314" t="s">
        <v>61</v>
      </c>
      <c r="B314" t="s">
        <v>20092</v>
      </c>
      <c r="C314" t="s">
        <v>20091</v>
      </c>
      <c r="D314" t="s">
        <v>20276</v>
      </c>
      <c r="E314" t="s">
        <v>20400</v>
      </c>
      <c r="F314" t="s">
        <v>10</v>
      </c>
      <c r="G314" t="s">
        <v>19392</v>
      </c>
      <c r="H314" t="s">
        <v>20401</v>
      </c>
      <c r="I314" t="s">
        <v>18939</v>
      </c>
      <c r="J314" t="s">
        <v>18940</v>
      </c>
      <c r="K314" t="s">
        <v>18941</v>
      </c>
      <c r="L314" t="s">
        <v>18942</v>
      </c>
      <c r="M314" s="149">
        <v>208419.29</v>
      </c>
      <c r="N314" s="149">
        <v>182313</v>
      </c>
    </row>
    <row r="315" spans="1:14" x14ac:dyDescent="0.25">
      <c r="A315" t="s">
        <v>52</v>
      </c>
      <c r="B315" t="s">
        <v>19926</v>
      </c>
      <c r="C315" t="s">
        <v>19925</v>
      </c>
      <c r="D315" t="s">
        <v>20402</v>
      </c>
      <c r="E315" t="s">
        <v>20403</v>
      </c>
      <c r="F315" t="s">
        <v>10</v>
      </c>
      <c r="G315" t="s">
        <v>18956</v>
      </c>
      <c r="H315" t="s">
        <v>20405</v>
      </c>
      <c r="I315" t="s">
        <v>18949</v>
      </c>
      <c r="J315" t="s">
        <v>18940</v>
      </c>
      <c r="K315" t="s">
        <v>18941</v>
      </c>
      <c r="L315" t="s">
        <v>19074</v>
      </c>
      <c r="M315" s="149">
        <v>1750631.26</v>
      </c>
      <c r="N315" s="149">
        <v>1842912.09</v>
      </c>
    </row>
    <row r="316" spans="1:14" x14ac:dyDescent="0.25">
      <c r="A316" t="s">
        <v>52</v>
      </c>
      <c r="B316" t="s">
        <v>20407</v>
      </c>
      <c r="C316" t="s">
        <v>20406</v>
      </c>
      <c r="D316" t="s">
        <v>19221</v>
      </c>
      <c r="E316" t="s">
        <v>20408</v>
      </c>
      <c r="F316" t="s">
        <v>10</v>
      </c>
      <c r="G316" t="s">
        <v>11800</v>
      </c>
      <c r="H316" t="s">
        <v>20409</v>
      </c>
      <c r="I316" t="s">
        <v>18949</v>
      </c>
      <c r="J316" t="s">
        <v>18940</v>
      </c>
      <c r="K316" t="s">
        <v>18941</v>
      </c>
      <c r="L316" t="s">
        <v>19074</v>
      </c>
      <c r="M316" s="149">
        <v>1838938.87</v>
      </c>
      <c r="N316" s="149">
        <v>1842912.08</v>
      </c>
    </row>
    <row r="317" spans="1:14" x14ac:dyDescent="0.25">
      <c r="A317" t="s">
        <v>52</v>
      </c>
      <c r="B317" t="s">
        <v>20412</v>
      </c>
      <c r="C317" t="s">
        <v>20411</v>
      </c>
      <c r="D317" t="s">
        <v>20410</v>
      </c>
      <c r="E317" t="s">
        <v>20413</v>
      </c>
      <c r="F317" t="s">
        <v>10</v>
      </c>
      <c r="G317" t="s">
        <v>18956</v>
      </c>
      <c r="H317" t="s">
        <v>20414</v>
      </c>
      <c r="I317" t="s">
        <v>18949</v>
      </c>
      <c r="J317" t="s">
        <v>18940</v>
      </c>
      <c r="K317" t="s">
        <v>18941</v>
      </c>
      <c r="L317" t="s">
        <v>19074</v>
      </c>
      <c r="M317" s="149">
        <v>1840667.63</v>
      </c>
      <c r="N317" s="149">
        <v>1842912.09</v>
      </c>
    </row>
    <row r="318" spans="1:14" x14ac:dyDescent="0.25">
      <c r="A318" t="s">
        <v>53</v>
      </c>
      <c r="B318" t="s">
        <v>20417</v>
      </c>
      <c r="C318" t="s">
        <v>20416</v>
      </c>
      <c r="D318" t="s">
        <v>19508</v>
      </c>
      <c r="E318" t="s">
        <v>20215</v>
      </c>
      <c r="F318" t="s">
        <v>10</v>
      </c>
      <c r="G318" t="s">
        <v>11800</v>
      </c>
      <c r="H318" t="s">
        <v>19546</v>
      </c>
      <c r="I318" t="s">
        <v>18949</v>
      </c>
      <c r="J318" t="s">
        <v>18940</v>
      </c>
      <c r="K318" t="s">
        <v>18941</v>
      </c>
      <c r="L318" t="s">
        <v>19074</v>
      </c>
      <c r="M318" s="149">
        <v>1540544.13</v>
      </c>
      <c r="N318" s="149">
        <v>1819026.65</v>
      </c>
    </row>
    <row r="319" spans="1:14" x14ac:dyDescent="0.25">
      <c r="A319" t="s">
        <v>65</v>
      </c>
      <c r="B319" t="s">
        <v>20420</v>
      </c>
      <c r="C319" t="s">
        <v>20419</v>
      </c>
      <c r="D319" t="s">
        <v>19681</v>
      </c>
      <c r="E319" t="s">
        <v>20410</v>
      </c>
      <c r="F319" t="s">
        <v>9</v>
      </c>
      <c r="G319" t="s">
        <v>1954</v>
      </c>
      <c r="H319" t="s">
        <v>20421</v>
      </c>
      <c r="I319" t="s">
        <v>18949</v>
      </c>
      <c r="J319" t="s">
        <v>18977</v>
      </c>
      <c r="K319" t="s">
        <v>18941</v>
      </c>
      <c r="L319" t="s">
        <v>18978</v>
      </c>
      <c r="M319" s="149">
        <v>888470.8</v>
      </c>
      <c r="N319" s="149">
        <v>707070.71</v>
      </c>
    </row>
    <row r="320" spans="1:14" x14ac:dyDescent="0.25">
      <c r="A320" t="s">
        <v>48</v>
      </c>
      <c r="B320" t="s">
        <v>20423</v>
      </c>
      <c r="C320" t="s">
        <v>20422</v>
      </c>
      <c r="D320" t="s">
        <v>20232</v>
      </c>
      <c r="E320" t="s">
        <v>20424</v>
      </c>
      <c r="F320" t="s">
        <v>10</v>
      </c>
      <c r="G320" t="s">
        <v>18992</v>
      </c>
      <c r="H320" t="s">
        <v>20425</v>
      </c>
      <c r="I320" t="s">
        <v>18949</v>
      </c>
      <c r="J320" t="s">
        <v>18940</v>
      </c>
      <c r="K320" t="s">
        <v>18941</v>
      </c>
      <c r="L320" t="s">
        <v>18987</v>
      </c>
      <c r="M320" s="149">
        <v>1209234.57</v>
      </c>
      <c r="N320" s="149">
        <v>1234014.6299999999</v>
      </c>
    </row>
    <row r="321" spans="1:14" x14ac:dyDescent="0.25">
      <c r="A321" t="s">
        <v>53</v>
      </c>
      <c r="B321" t="s">
        <v>20427</v>
      </c>
      <c r="C321" t="s">
        <v>20426</v>
      </c>
      <c r="D321" t="s">
        <v>19495</v>
      </c>
      <c r="E321" t="s">
        <v>20428</v>
      </c>
      <c r="F321" t="s">
        <v>10</v>
      </c>
      <c r="G321" t="s">
        <v>19105</v>
      </c>
      <c r="H321" t="s">
        <v>20429</v>
      </c>
      <c r="I321" t="s">
        <v>18949</v>
      </c>
      <c r="J321" t="s">
        <v>18940</v>
      </c>
      <c r="K321" t="s">
        <v>18941</v>
      </c>
      <c r="L321" t="s">
        <v>18987</v>
      </c>
      <c r="M321" s="149">
        <v>1201642.04</v>
      </c>
      <c r="N321" s="149">
        <v>1201737.6100000001</v>
      </c>
    </row>
    <row r="322" spans="1:14" x14ac:dyDescent="0.25">
      <c r="A322" t="s">
        <v>47</v>
      </c>
      <c r="B322" t="s">
        <v>20431</v>
      </c>
      <c r="C322" t="s">
        <v>20430</v>
      </c>
      <c r="D322" t="s">
        <v>20432</v>
      </c>
      <c r="E322" t="s">
        <v>20433</v>
      </c>
      <c r="F322" t="s">
        <v>10</v>
      </c>
      <c r="G322" t="s">
        <v>19021</v>
      </c>
      <c r="H322" t="s">
        <v>20436</v>
      </c>
      <c r="I322" t="s">
        <v>18949</v>
      </c>
      <c r="J322" t="s">
        <v>18940</v>
      </c>
      <c r="K322" t="s">
        <v>18941</v>
      </c>
      <c r="L322" t="s">
        <v>19042</v>
      </c>
      <c r="M322" s="149">
        <v>856031</v>
      </c>
      <c r="N322" s="149">
        <v>897695</v>
      </c>
    </row>
    <row r="323" spans="1:14" x14ac:dyDescent="0.25">
      <c r="A323" t="s">
        <v>51</v>
      </c>
      <c r="B323" t="s">
        <v>20439</v>
      </c>
      <c r="C323" t="s">
        <v>20438</v>
      </c>
      <c r="D323" t="s">
        <v>20437</v>
      </c>
      <c r="E323" t="s">
        <v>20440</v>
      </c>
      <c r="F323" t="s">
        <v>9</v>
      </c>
      <c r="G323" t="s">
        <v>18956</v>
      </c>
      <c r="H323" t="s">
        <v>20442</v>
      </c>
      <c r="I323" t="s">
        <v>18949</v>
      </c>
      <c r="J323" t="s">
        <v>18977</v>
      </c>
      <c r="K323" t="s">
        <v>18941</v>
      </c>
      <c r="L323" t="s">
        <v>18978</v>
      </c>
      <c r="M323" s="149">
        <v>959408.55</v>
      </c>
      <c r="N323" s="149">
        <v>959408.55</v>
      </c>
    </row>
    <row r="324" spans="1:14" x14ac:dyDescent="0.25">
      <c r="A324" t="s">
        <v>47</v>
      </c>
      <c r="B324" t="s">
        <v>20445</v>
      </c>
      <c r="C324" t="s">
        <v>20444</v>
      </c>
      <c r="D324" t="s">
        <v>20446</v>
      </c>
      <c r="E324" t="s">
        <v>20447</v>
      </c>
      <c r="F324" t="s">
        <v>9</v>
      </c>
      <c r="G324" t="s">
        <v>19021</v>
      </c>
      <c r="H324" t="s">
        <v>20449</v>
      </c>
      <c r="I324" t="s">
        <v>18949</v>
      </c>
      <c r="J324" t="s">
        <v>18940</v>
      </c>
      <c r="K324" t="s">
        <v>18941</v>
      </c>
      <c r="L324" t="s">
        <v>19042</v>
      </c>
      <c r="M324" s="149">
        <v>856031</v>
      </c>
      <c r="N324" s="149">
        <v>905113</v>
      </c>
    </row>
    <row r="325" spans="1:14" x14ac:dyDescent="0.25">
      <c r="A325" t="s">
        <v>59</v>
      </c>
      <c r="B325" t="s">
        <v>20274</v>
      </c>
      <c r="C325" t="s">
        <v>20273</v>
      </c>
      <c r="D325" t="s">
        <v>20450</v>
      </c>
      <c r="E325" t="s">
        <v>20451</v>
      </c>
      <c r="F325" t="s">
        <v>9</v>
      </c>
      <c r="G325" t="s">
        <v>1954</v>
      </c>
      <c r="H325" t="s">
        <v>20452</v>
      </c>
      <c r="I325" t="s">
        <v>19012</v>
      </c>
      <c r="J325" t="s">
        <v>18959</v>
      </c>
      <c r="K325" t="s">
        <v>18941</v>
      </c>
      <c r="L325" t="s">
        <v>18969</v>
      </c>
      <c r="M325" s="149">
        <v>1018559.98</v>
      </c>
      <c r="N325" s="149">
        <v>1021255.13</v>
      </c>
    </row>
    <row r="326" spans="1:14" x14ac:dyDescent="0.25">
      <c r="A326" t="s">
        <v>69</v>
      </c>
      <c r="B326" t="s">
        <v>20454</v>
      </c>
      <c r="C326" t="s">
        <v>20453</v>
      </c>
      <c r="D326" t="s">
        <v>19464</v>
      </c>
      <c r="E326" t="s">
        <v>20455</v>
      </c>
      <c r="F326" t="s">
        <v>9</v>
      </c>
      <c r="G326" t="s">
        <v>1954</v>
      </c>
      <c r="H326" t="s">
        <v>20456</v>
      </c>
      <c r="I326" t="s">
        <v>19012</v>
      </c>
      <c r="J326" t="s">
        <v>18959</v>
      </c>
      <c r="K326" t="s">
        <v>18941</v>
      </c>
      <c r="L326" t="s">
        <v>19100</v>
      </c>
      <c r="M326" s="149">
        <v>208301.08</v>
      </c>
      <c r="N326" s="149">
        <v>208605.78</v>
      </c>
    </row>
    <row r="327" spans="1:14" x14ac:dyDescent="0.25">
      <c r="A327" t="s">
        <v>59</v>
      </c>
      <c r="B327" t="s">
        <v>20458</v>
      </c>
      <c r="C327" t="s">
        <v>20457</v>
      </c>
      <c r="D327" t="s">
        <v>1954</v>
      </c>
      <c r="E327" t="s">
        <v>1954</v>
      </c>
      <c r="F327" t="s">
        <v>9</v>
      </c>
      <c r="G327" t="s">
        <v>1954</v>
      </c>
      <c r="H327" t="s">
        <v>20459</v>
      </c>
      <c r="I327" t="s">
        <v>19012</v>
      </c>
      <c r="J327" t="s">
        <v>18959</v>
      </c>
      <c r="K327" t="s">
        <v>18941</v>
      </c>
      <c r="L327" t="s">
        <v>18969</v>
      </c>
      <c r="M327" s="149" t="s">
        <v>1954</v>
      </c>
      <c r="N327" s="149">
        <v>1016299.12</v>
      </c>
    </row>
    <row r="328" spans="1:14" x14ac:dyDescent="0.25">
      <c r="A328" t="s">
        <v>69</v>
      </c>
      <c r="B328" t="s">
        <v>20462</v>
      </c>
      <c r="C328" t="s">
        <v>20461</v>
      </c>
      <c r="D328" t="s">
        <v>20460</v>
      </c>
      <c r="E328" t="s">
        <v>19861</v>
      </c>
      <c r="F328" t="s">
        <v>9</v>
      </c>
      <c r="G328" t="s">
        <v>1954</v>
      </c>
      <c r="H328" t="s">
        <v>20463</v>
      </c>
      <c r="I328" t="s">
        <v>19012</v>
      </c>
      <c r="J328" t="s">
        <v>18959</v>
      </c>
      <c r="K328" t="s">
        <v>18941</v>
      </c>
      <c r="L328" t="s">
        <v>19100</v>
      </c>
      <c r="M328" s="149">
        <v>144190.22</v>
      </c>
      <c r="N328" s="149">
        <v>177604.94</v>
      </c>
    </row>
    <row r="329" spans="1:14" x14ac:dyDescent="0.25">
      <c r="A329" t="s">
        <v>52</v>
      </c>
      <c r="B329" t="s">
        <v>20466</v>
      </c>
      <c r="C329" t="s">
        <v>20465</v>
      </c>
      <c r="D329" t="s">
        <v>20464</v>
      </c>
      <c r="E329" t="s">
        <v>19168</v>
      </c>
      <c r="F329" t="s">
        <v>10</v>
      </c>
      <c r="G329" t="s">
        <v>18956</v>
      </c>
      <c r="H329" t="s">
        <v>20467</v>
      </c>
      <c r="I329" t="s">
        <v>19012</v>
      </c>
      <c r="J329" t="s">
        <v>18959</v>
      </c>
      <c r="K329" t="s">
        <v>18941</v>
      </c>
      <c r="L329" t="s">
        <v>19100</v>
      </c>
      <c r="M329" s="149">
        <v>240011.46</v>
      </c>
      <c r="N329" s="149">
        <v>244662.12</v>
      </c>
    </row>
    <row r="330" spans="1:14" x14ac:dyDescent="0.25">
      <c r="A330" t="s">
        <v>58</v>
      </c>
      <c r="B330" t="s">
        <v>19226</v>
      </c>
      <c r="C330" t="s">
        <v>19225</v>
      </c>
      <c r="D330" t="s">
        <v>19769</v>
      </c>
      <c r="E330" t="s">
        <v>20468</v>
      </c>
      <c r="F330" t="s">
        <v>10</v>
      </c>
      <c r="G330" t="s">
        <v>11800</v>
      </c>
      <c r="H330" t="s">
        <v>20470</v>
      </c>
      <c r="I330" t="s">
        <v>18949</v>
      </c>
      <c r="J330" t="s">
        <v>18940</v>
      </c>
      <c r="K330" t="s">
        <v>18941</v>
      </c>
      <c r="L330" t="s">
        <v>18987</v>
      </c>
      <c r="M330" s="149">
        <v>1212832.48</v>
      </c>
      <c r="N330" s="149">
        <v>1288750.6599999999</v>
      </c>
    </row>
    <row r="331" spans="1:14" x14ac:dyDescent="0.25">
      <c r="A331" t="s">
        <v>59</v>
      </c>
      <c r="B331" t="s">
        <v>20473</v>
      </c>
      <c r="C331" t="s">
        <v>20472</v>
      </c>
      <c r="D331" t="s">
        <v>20471</v>
      </c>
      <c r="E331" t="s">
        <v>20474</v>
      </c>
      <c r="F331" t="s">
        <v>10</v>
      </c>
      <c r="G331" t="s">
        <v>19021</v>
      </c>
      <c r="H331" t="s">
        <v>20476</v>
      </c>
      <c r="I331" t="s">
        <v>18949</v>
      </c>
      <c r="J331" t="s">
        <v>18940</v>
      </c>
      <c r="K331" t="s">
        <v>18941</v>
      </c>
      <c r="L331" t="s">
        <v>18987</v>
      </c>
      <c r="M331" s="149">
        <v>1235854.8500000001</v>
      </c>
      <c r="N331" s="149">
        <v>1236242.6599999999</v>
      </c>
    </row>
    <row r="332" spans="1:14" x14ac:dyDescent="0.25">
      <c r="A332" t="s">
        <v>56</v>
      </c>
      <c r="B332" t="s">
        <v>19117</v>
      </c>
      <c r="C332" t="s">
        <v>19116</v>
      </c>
      <c r="D332" t="s">
        <v>20478</v>
      </c>
      <c r="E332" t="s">
        <v>19600</v>
      </c>
      <c r="F332" t="s">
        <v>10</v>
      </c>
      <c r="G332" t="s">
        <v>19119</v>
      </c>
      <c r="H332" t="s">
        <v>20479</v>
      </c>
      <c r="I332" t="s">
        <v>18949</v>
      </c>
      <c r="J332" t="s">
        <v>18940</v>
      </c>
      <c r="K332" t="s">
        <v>18941</v>
      </c>
      <c r="L332" t="s">
        <v>19074</v>
      </c>
      <c r="M332" s="149">
        <v>1816352.38</v>
      </c>
      <c r="N332" s="149">
        <v>1885668.95</v>
      </c>
    </row>
    <row r="333" spans="1:14" x14ac:dyDescent="0.25">
      <c r="A333" t="s">
        <v>53</v>
      </c>
      <c r="B333" t="s">
        <v>20417</v>
      </c>
      <c r="C333" t="s">
        <v>20416</v>
      </c>
      <c r="D333" t="s">
        <v>20480</v>
      </c>
      <c r="E333" t="s">
        <v>20215</v>
      </c>
      <c r="F333" t="s">
        <v>10</v>
      </c>
      <c r="G333" t="s">
        <v>11800</v>
      </c>
      <c r="H333" t="s">
        <v>1954</v>
      </c>
      <c r="I333" t="s">
        <v>18949</v>
      </c>
      <c r="J333" t="s">
        <v>18940</v>
      </c>
      <c r="K333" t="s">
        <v>18941</v>
      </c>
      <c r="L333" t="s">
        <v>19074</v>
      </c>
      <c r="M333" s="149">
        <v>1537132.68</v>
      </c>
      <c r="N333" s="149">
        <v>1819026.65</v>
      </c>
    </row>
    <row r="334" spans="1:14" x14ac:dyDescent="0.25">
      <c r="A334" t="s">
        <v>53</v>
      </c>
      <c r="B334" t="s">
        <v>20417</v>
      </c>
      <c r="C334" t="s">
        <v>20416</v>
      </c>
      <c r="D334" t="s">
        <v>19026</v>
      </c>
      <c r="E334" t="s">
        <v>20215</v>
      </c>
      <c r="F334" t="s">
        <v>10</v>
      </c>
      <c r="G334" t="s">
        <v>11800</v>
      </c>
      <c r="H334" t="s">
        <v>1954</v>
      </c>
      <c r="I334" t="s">
        <v>18949</v>
      </c>
      <c r="J334" t="s">
        <v>18940</v>
      </c>
      <c r="K334" t="s">
        <v>18941</v>
      </c>
      <c r="L334" t="s">
        <v>19074</v>
      </c>
      <c r="M334" s="149">
        <v>1537132.68</v>
      </c>
      <c r="N334" s="149">
        <v>1819026.65</v>
      </c>
    </row>
    <row r="335" spans="1:14" x14ac:dyDescent="0.25">
      <c r="A335" t="s">
        <v>52</v>
      </c>
      <c r="B335" t="s">
        <v>19926</v>
      </c>
      <c r="C335" t="s">
        <v>19925</v>
      </c>
      <c r="D335" t="s">
        <v>20402</v>
      </c>
      <c r="E335" t="s">
        <v>20403</v>
      </c>
      <c r="F335" t="s">
        <v>10</v>
      </c>
      <c r="G335" t="s">
        <v>18956</v>
      </c>
      <c r="H335" t="s">
        <v>1954</v>
      </c>
      <c r="I335" t="s">
        <v>18949</v>
      </c>
      <c r="J335" t="s">
        <v>18940</v>
      </c>
      <c r="K335" t="s">
        <v>18941</v>
      </c>
      <c r="L335" t="s">
        <v>19074</v>
      </c>
      <c r="M335" s="149">
        <v>1803150.2</v>
      </c>
      <c r="N335" s="149">
        <v>1842912.09</v>
      </c>
    </row>
    <row r="336" spans="1:14" x14ac:dyDescent="0.25">
      <c r="A336" t="s">
        <v>52</v>
      </c>
      <c r="B336" t="s">
        <v>20412</v>
      </c>
      <c r="C336" t="s">
        <v>20411</v>
      </c>
      <c r="D336" t="s">
        <v>19592</v>
      </c>
      <c r="E336" t="s">
        <v>20413</v>
      </c>
      <c r="F336" t="s">
        <v>10</v>
      </c>
      <c r="G336" t="s">
        <v>18956</v>
      </c>
      <c r="H336" t="s">
        <v>20481</v>
      </c>
      <c r="I336" t="s">
        <v>18949</v>
      </c>
      <c r="J336" t="s">
        <v>18940</v>
      </c>
      <c r="K336" t="s">
        <v>18941</v>
      </c>
      <c r="L336" t="s">
        <v>19074</v>
      </c>
      <c r="M336" s="149">
        <v>1710937</v>
      </c>
      <c r="N336" s="149">
        <v>1842912.09</v>
      </c>
    </row>
    <row r="337" spans="1:14" x14ac:dyDescent="0.25">
      <c r="A337" t="s">
        <v>52</v>
      </c>
      <c r="B337" t="s">
        <v>20412</v>
      </c>
      <c r="C337" t="s">
        <v>20411</v>
      </c>
      <c r="D337" t="s">
        <v>20482</v>
      </c>
      <c r="E337" t="s">
        <v>20413</v>
      </c>
      <c r="F337" t="s">
        <v>10</v>
      </c>
      <c r="G337" t="s">
        <v>18956</v>
      </c>
      <c r="H337" t="s">
        <v>20483</v>
      </c>
      <c r="I337" t="s">
        <v>18949</v>
      </c>
      <c r="J337" t="s">
        <v>18940</v>
      </c>
      <c r="K337" t="s">
        <v>18941</v>
      </c>
      <c r="L337" t="s">
        <v>18987</v>
      </c>
      <c r="M337" s="149">
        <v>1166822.24</v>
      </c>
      <c r="N337" s="149">
        <v>1209031.22</v>
      </c>
    </row>
    <row r="338" spans="1:14" x14ac:dyDescent="0.25">
      <c r="A338" t="s">
        <v>48</v>
      </c>
      <c r="B338" t="s">
        <v>18953</v>
      </c>
      <c r="C338" t="s">
        <v>18952</v>
      </c>
      <c r="D338" t="s">
        <v>20484</v>
      </c>
      <c r="E338" t="s">
        <v>20485</v>
      </c>
      <c r="F338" t="s">
        <v>10</v>
      </c>
      <c r="G338" t="s">
        <v>19329</v>
      </c>
      <c r="H338" t="s">
        <v>20486</v>
      </c>
      <c r="I338" t="s">
        <v>18949</v>
      </c>
      <c r="J338" t="s">
        <v>18940</v>
      </c>
      <c r="K338" t="s">
        <v>18941</v>
      </c>
      <c r="L338" t="s">
        <v>19074</v>
      </c>
      <c r="M338" s="149">
        <v>1634833.7</v>
      </c>
      <c r="N338" s="149">
        <v>1868415.6</v>
      </c>
    </row>
    <row r="339" spans="1:14" x14ac:dyDescent="0.25">
      <c r="A339" t="s">
        <v>47</v>
      </c>
      <c r="B339" t="s">
        <v>20488</v>
      </c>
      <c r="C339" t="s">
        <v>20487</v>
      </c>
      <c r="D339" t="s">
        <v>20220</v>
      </c>
      <c r="E339" t="s">
        <v>19002</v>
      </c>
      <c r="F339" t="s">
        <v>10</v>
      </c>
      <c r="G339" t="s">
        <v>19392</v>
      </c>
      <c r="H339" t="s">
        <v>20489</v>
      </c>
      <c r="I339" t="s">
        <v>18949</v>
      </c>
      <c r="J339" t="s">
        <v>18940</v>
      </c>
      <c r="K339" t="s">
        <v>18941</v>
      </c>
      <c r="L339" t="s">
        <v>19074</v>
      </c>
      <c r="M339" s="149">
        <v>1794994.69</v>
      </c>
      <c r="N339" s="149">
        <v>1951071.95</v>
      </c>
    </row>
    <row r="340" spans="1:14" x14ac:dyDescent="0.25">
      <c r="A340" t="s">
        <v>47</v>
      </c>
      <c r="B340" t="s">
        <v>20491</v>
      </c>
      <c r="C340" t="s">
        <v>20490</v>
      </c>
      <c r="D340" t="s">
        <v>19303</v>
      </c>
      <c r="E340" t="s">
        <v>20492</v>
      </c>
      <c r="F340" t="s">
        <v>9</v>
      </c>
      <c r="G340" t="s">
        <v>19105</v>
      </c>
      <c r="H340" t="s">
        <v>20494</v>
      </c>
      <c r="I340" t="s">
        <v>18949</v>
      </c>
      <c r="J340" t="s">
        <v>18940</v>
      </c>
      <c r="K340" t="s">
        <v>18941</v>
      </c>
      <c r="L340" t="s">
        <v>19042</v>
      </c>
      <c r="M340" s="149">
        <v>856031</v>
      </c>
      <c r="N340" s="149">
        <v>924113</v>
      </c>
    </row>
    <row r="341" spans="1:14" x14ac:dyDescent="0.25">
      <c r="A341" t="s">
        <v>63</v>
      </c>
      <c r="B341" t="s">
        <v>20497</v>
      </c>
      <c r="C341" t="s">
        <v>20496</v>
      </c>
      <c r="D341" t="s">
        <v>20498</v>
      </c>
      <c r="E341" t="s">
        <v>20499</v>
      </c>
      <c r="F341" t="s">
        <v>10</v>
      </c>
      <c r="G341" t="s">
        <v>19329</v>
      </c>
      <c r="H341" t="s">
        <v>20501</v>
      </c>
      <c r="I341" t="s">
        <v>18949</v>
      </c>
      <c r="J341" t="s">
        <v>18940</v>
      </c>
      <c r="K341" t="s">
        <v>18941</v>
      </c>
      <c r="L341" t="s">
        <v>19074</v>
      </c>
      <c r="M341" s="149">
        <v>1614969.89</v>
      </c>
      <c r="N341" s="149">
        <v>1945352.48</v>
      </c>
    </row>
    <row r="342" spans="1:14" x14ac:dyDescent="0.25">
      <c r="A342" t="s">
        <v>65</v>
      </c>
      <c r="B342" t="s">
        <v>20504</v>
      </c>
      <c r="C342" t="s">
        <v>20503</v>
      </c>
      <c r="D342" t="s">
        <v>20505</v>
      </c>
      <c r="E342" t="s">
        <v>20251</v>
      </c>
      <c r="F342" t="s">
        <v>10</v>
      </c>
      <c r="G342" t="s">
        <v>11800</v>
      </c>
      <c r="H342" t="s">
        <v>1954</v>
      </c>
      <c r="I342" t="s">
        <v>18949</v>
      </c>
      <c r="J342" t="s">
        <v>18940</v>
      </c>
      <c r="K342" t="s">
        <v>18941</v>
      </c>
      <c r="L342" t="s">
        <v>19074</v>
      </c>
      <c r="M342" s="149">
        <v>1960836.04</v>
      </c>
      <c r="N342" s="149">
        <v>1802473.77</v>
      </c>
    </row>
    <row r="343" spans="1:14" x14ac:dyDescent="0.25">
      <c r="A343" t="s">
        <v>68</v>
      </c>
      <c r="B343" t="s">
        <v>20507</v>
      </c>
      <c r="C343" t="s">
        <v>20506</v>
      </c>
      <c r="D343" t="s">
        <v>20508</v>
      </c>
      <c r="E343" t="s">
        <v>20509</v>
      </c>
      <c r="F343" t="s">
        <v>10</v>
      </c>
      <c r="G343" t="s">
        <v>19021</v>
      </c>
      <c r="H343" t="s">
        <v>20510</v>
      </c>
      <c r="I343" t="s">
        <v>18949</v>
      </c>
      <c r="J343" t="s">
        <v>18940</v>
      </c>
      <c r="K343" t="s">
        <v>18941</v>
      </c>
      <c r="L343" t="s">
        <v>19074</v>
      </c>
      <c r="M343" s="149">
        <v>1979650.22</v>
      </c>
      <c r="N343" s="149">
        <v>1979860.84</v>
      </c>
    </row>
    <row r="344" spans="1:14" x14ac:dyDescent="0.25">
      <c r="A344" t="s">
        <v>67</v>
      </c>
      <c r="B344" t="s">
        <v>20513</v>
      </c>
      <c r="C344" t="s">
        <v>20512</v>
      </c>
      <c r="D344" t="s">
        <v>20514</v>
      </c>
      <c r="E344" t="s">
        <v>19322</v>
      </c>
      <c r="F344" t="s">
        <v>10</v>
      </c>
      <c r="G344" t="s">
        <v>18956</v>
      </c>
      <c r="H344" t="s">
        <v>20516</v>
      </c>
      <c r="I344" t="s">
        <v>19217</v>
      </c>
      <c r="J344" t="s">
        <v>18940</v>
      </c>
      <c r="K344" t="s">
        <v>18941</v>
      </c>
      <c r="L344" t="s">
        <v>19159</v>
      </c>
      <c r="M344" s="149">
        <v>492311.46</v>
      </c>
      <c r="N344" s="149">
        <v>509810.52</v>
      </c>
    </row>
    <row r="345" spans="1:14" x14ac:dyDescent="0.25">
      <c r="A345" t="s">
        <v>67</v>
      </c>
      <c r="B345" t="s">
        <v>20513</v>
      </c>
      <c r="C345" t="s">
        <v>20512</v>
      </c>
      <c r="D345" t="s">
        <v>19470</v>
      </c>
      <c r="E345" t="s">
        <v>20517</v>
      </c>
      <c r="F345" t="s">
        <v>10</v>
      </c>
      <c r="G345" t="s">
        <v>19021</v>
      </c>
      <c r="H345" t="s">
        <v>20520</v>
      </c>
      <c r="I345" t="s">
        <v>19217</v>
      </c>
      <c r="J345" t="s">
        <v>18940</v>
      </c>
      <c r="K345" t="s">
        <v>18941</v>
      </c>
      <c r="L345" t="s">
        <v>19159</v>
      </c>
      <c r="M345" s="149">
        <v>499195.18</v>
      </c>
      <c r="N345" s="149">
        <v>509810.52</v>
      </c>
    </row>
    <row r="346" spans="1:14" x14ac:dyDescent="0.25">
      <c r="A346" t="s">
        <v>60</v>
      </c>
      <c r="B346" t="s">
        <v>20522</v>
      </c>
      <c r="C346" t="s">
        <v>20521</v>
      </c>
      <c r="D346" t="s">
        <v>20074</v>
      </c>
      <c r="E346" t="s">
        <v>19032</v>
      </c>
      <c r="F346" t="s">
        <v>10</v>
      </c>
      <c r="G346" t="s">
        <v>19119</v>
      </c>
      <c r="H346" t="s">
        <v>20523</v>
      </c>
      <c r="I346" t="s">
        <v>19012</v>
      </c>
      <c r="J346" t="s">
        <v>18959</v>
      </c>
      <c r="K346" t="s">
        <v>18941</v>
      </c>
      <c r="L346" t="s">
        <v>18960</v>
      </c>
      <c r="M346" s="149">
        <v>3699715.89</v>
      </c>
      <c r="N346" s="149">
        <v>3373841.47</v>
      </c>
    </row>
    <row r="347" spans="1:14" x14ac:dyDescent="0.25">
      <c r="A347" t="s">
        <v>60</v>
      </c>
      <c r="B347" t="s">
        <v>20525</v>
      </c>
      <c r="C347" t="s">
        <v>20524</v>
      </c>
      <c r="D347" t="s">
        <v>19733</v>
      </c>
      <c r="E347" t="s">
        <v>20526</v>
      </c>
      <c r="F347" t="s">
        <v>10</v>
      </c>
      <c r="G347" t="s">
        <v>11800</v>
      </c>
      <c r="H347" t="s">
        <v>20527</v>
      </c>
      <c r="I347" t="s">
        <v>19012</v>
      </c>
      <c r="J347" t="s">
        <v>18959</v>
      </c>
      <c r="K347" t="s">
        <v>18941</v>
      </c>
      <c r="L347" t="s">
        <v>20528</v>
      </c>
      <c r="M347" s="149">
        <v>699740.42</v>
      </c>
      <c r="N347" s="149">
        <v>769945.88</v>
      </c>
    </row>
    <row r="348" spans="1:14" x14ac:dyDescent="0.25">
      <c r="A348" t="s">
        <v>51</v>
      </c>
      <c r="B348" t="s">
        <v>20530</v>
      </c>
      <c r="C348" t="s">
        <v>20529</v>
      </c>
      <c r="D348" t="s">
        <v>19782</v>
      </c>
      <c r="E348" t="s">
        <v>19962</v>
      </c>
      <c r="F348" t="s">
        <v>9</v>
      </c>
      <c r="G348" t="s">
        <v>18956</v>
      </c>
      <c r="H348" t="s">
        <v>20531</v>
      </c>
      <c r="I348" t="s">
        <v>19012</v>
      </c>
      <c r="J348" t="s">
        <v>18959</v>
      </c>
      <c r="K348" t="s">
        <v>18941</v>
      </c>
      <c r="L348" t="s">
        <v>18969</v>
      </c>
      <c r="M348" s="149">
        <v>923912.97</v>
      </c>
      <c r="N348" s="149">
        <v>925342.62</v>
      </c>
    </row>
    <row r="349" spans="1:14" x14ac:dyDescent="0.25">
      <c r="A349" t="s">
        <v>51</v>
      </c>
      <c r="B349" t="s">
        <v>20530</v>
      </c>
      <c r="C349" t="s">
        <v>20529</v>
      </c>
      <c r="D349" t="s">
        <v>19782</v>
      </c>
      <c r="E349" t="s">
        <v>20532</v>
      </c>
      <c r="F349" t="s">
        <v>9</v>
      </c>
      <c r="G349" t="s">
        <v>18956</v>
      </c>
      <c r="H349" t="s">
        <v>20533</v>
      </c>
      <c r="I349" t="s">
        <v>19012</v>
      </c>
      <c r="J349" t="s">
        <v>18959</v>
      </c>
      <c r="K349" t="s">
        <v>18941</v>
      </c>
      <c r="L349" t="s">
        <v>18969</v>
      </c>
      <c r="M349" s="149">
        <v>922572.33</v>
      </c>
      <c r="N349" s="149">
        <v>923906.08</v>
      </c>
    </row>
    <row r="350" spans="1:14" x14ac:dyDescent="0.25">
      <c r="A350" t="s">
        <v>66</v>
      </c>
      <c r="B350" t="s">
        <v>20535</v>
      </c>
      <c r="C350" t="s">
        <v>20534</v>
      </c>
      <c r="D350" t="s">
        <v>19072</v>
      </c>
      <c r="E350" t="s">
        <v>20536</v>
      </c>
      <c r="F350" t="s">
        <v>10</v>
      </c>
      <c r="G350" t="s">
        <v>18956</v>
      </c>
      <c r="H350" t="s">
        <v>20537</v>
      </c>
      <c r="I350" t="s">
        <v>19012</v>
      </c>
      <c r="J350" t="s">
        <v>18959</v>
      </c>
      <c r="K350" t="s">
        <v>18941</v>
      </c>
      <c r="L350" t="s">
        <v>18960</v>
      </c>
      <c r="M350" s="149">
        <v>2236725.4700000002</v>
      </c>
      <c r="N350" s="149">
        <v>3533892.99</v>
      </c>
    </row>
    <row r="351" spans="1:14" x14ac:dyDescent="0.25">
      <c r="A351" t="s">
        <v>61</v>
      </c>
      <c r="B351" t="s">
        <v>20092</v>
      </c>
      <c r="C351" t="s">
        <v>20091</v>
      </c>
      <c r="D351" t="s">
        <v>20538</v>
      </c>
      <c r="E351" t="s">
        <v>19778</v>
      </c>
      <c r="F351" t="s">
        <v>9</v>
      </c>
      <c r="G351" t="s">
        <v>19021</v>
      </c>
      <c r="H351" t="s">
        <v>1954</v>
      </c>
      <c r="I351" t="s">
        <v>19012</v>
      </c>
      <c r="J351" t="s">
        <v>18959</v>
      </c>
      <c r="K351" t="s">
        <v>18941</v>
      </c>
      <c r="L351" t="s">
        <v>18969</v>
      </c>
      <c r="M351" s="149">
        <v>1199106.57</v>
      </c>
      <c r="N351" s="149">
        <v>936313.37</v>
      </c>
    </row>
    <row r="352" spans="1:14" x14ac:dyDescent="0.25">
      <c r="A352" t="s">
        <v>60</v>
      </c>
      <c r="B352" t="s">
        <v>19926</v>
      </c>
      <c r="C352" t="s">
        <v>19925</v>
      </c>
      <c r="D352" t="s">
        <v>20540</v>
      </c>
      <c r="E352" t="s">
        <v>19168</v>
      </c>
      <c r="F352" t="s">
        <v>10</v>
      </c>
      <c r="G352" t="s">
        <v>11800</v>
      </c>
      <c r="H352" t="s">
        <v>20541</v>
      </c>
      <c r="I352" t="s">
        <v>19012</v>
      </c>
      <c r="J352" t="s">
        <v>18959</v>
      </c>
      <c r="K352" t="s">
        <v>18941</v>
      </c>
      <c r="L352" t="s">
        <v>18969</v>
      </c>
      <c r="M352" s="149">
        <v>930637.06</v>
      </c>
      <c r="N352" s="149">
        <v>930637.06</v>
      </c>
    </row>
    <row r="353" spans="1:14" x14ac:dyDescent="0.25">
      <c r="A353" t="s">
        <v>59</v>
      </c>
      <c r="B353" t="s">
        <v>20543</v>
      </c>
      <c r="C353" t="s">
        <v>20542</v>
      </c>
      <c r="D353" t="s">
        <v>19060</v>
      </c>
      <c r="E353" t="s">
        <v>19322</v>
      </c>
      <c r="F353" t="s">
        <v>10</v>
      </c>
      <c r="G353" t="s">
        <v>19021</v>
      </c>
      <c r="H353" t="s">
        <v>20544</v>
      </c>
      <c r="I353" t="s">
        <v>19012</v>
      </c>
      <c r="J353" t="s">
        <v>18959</v>
      </c>
      <c r="K353" t="s">
        <v>18941</v>
      </c>
      <c r="L353" t="s">
        <v>18960</v>
      </c>
      <c r="M353" s="149">
        <v>3527410.84</v>
      </c>
      <c r="N353" s="149">
        <v>3533775.34</v>
      </c>
    </row>
    <row r="354" spans="1:14" x14ac:dyDescent="0.25">
      <c r="A354" t="s">
        <v>52</v>
      </c>
      <c r="B354" t="s">
        <v>20546</v>
      </c>
      <c r="C354" t="s">
        <v>20545</v>
      </c>
      <c r="D354" t="s">
        <v>19095</v>
      </c>
      <c r="E354" t="s">
        <v>20547</v>
      </c>
      <c r="F354" t="s">
        <v>10</v>
      </c>
      <c r="G354" t="s">
        <v>11800</v>
      </c>
      <c r="H354" t="s">
        <v>20548</v>
      </c>
      <c r="I354" t="s">
        <v>19012</v>
      </c>
      <c r="J354" t="s">
        <v>18959</v>
      </c>
      <c r="K354" t="s">
        <v>18941</v>
      </c>
      <c r="L354" t="s">
        <v>18969</v>
      </c>
      <c r="M354" s="149">
        <v>1006471.58</v>
      </c>
      <c r="N354" s="149">
        <v>1007462.75</v>
      </c>
    </row>
    <row r="355" spans="1:14" x14ac:dyDescent="0.25">
      <c r="A355" t="s">
        <v>52</v>
      </c>
      <c r="B355" t="s">
        <v>20550</v>
      </c>
      <c r="C355" t="s">
        <v>20549</v>
      </c>
      <c r="D355" t="s">
        <v>20551</v>
      </c>
      <c r="E355" t="s">
        <v>20552</v>
      </c>
      <c r="F355" t="s">
        <v>9</v>
      </c>
      <c r="G355" t="s">
        <v>1954</v>
      </c>
      <c r="H355" t="s">
        <v>20554</v>
      </c>
      <c r="I355" t="s">
        <v>19012</v>
      </c>
      <c r="J355" t="s">
        <v>18959</v>
      </c>
      <c r="K355" t="s">
        <v>18941</v>
      </c>
      <c r="L355" t="s">
        <v>18969</v>
      </c>
      <c r="M355" s="149">
        <v>1291712.3799999999</v>
      </c>
      <c r="N355" s="149">
        <v>1021956</v>
      </c>
    </row>
    <row r="356" spans="1:14" x14ac:dyDescent="0.25">
      <c r="A356" t="s">
        <v>60</v>
      </c>
      <c r="B356" t="s">
        <v>19926</v>
      </c>
      <c r="C356" t="s">
        <v>19925</v>
      </c>
      <c r="D356" t="s">
        <v>20555</v>
      </c>
      <c r="E356" t="s">
        <v>19168</v>
      </c>
      <c r="F356" t="s">
        <v>10</v>
      </c>
      <c r="G356" t="s">
        <v>11800</v>
      </c>
      <c r="H356" t="s">
        <v>20557</v>
      </c>
      <c r="I356" t="s">
        <v>19012</v>
      </c>
      <c r="J356" t="s">
        <v>18959</v>
      </c>
      <c r="K356" t="s">
        <v>18941</v>
      </c>
      <c r="L356" t="s">
        <v>19100</v>
      </c>
      <c r="M356" s="149">
        <v>202335.76</v>
      </c>
      <c r="N356" s="149">
        <v>202335.76</v>
      </c>
    </row>
    <row r="357" spans="1:14" x14ac:dyDescent="0.25">
      <c r="A357" t="s">
        <v>59</v>
      </c>
      <c r="B357" t="s">
        <v>20560</v>
      </c>
      <c r="C357" t="s">
        <v>20559</v>
      </c>
      <c r="D357" t="s">
        <v>20558</v>
      </c>
      <c r="E357" t="s">
        <v>19960</v>
      </c>
      <c r="F357" t="s">
        <v>9</v>
      </c>
      <c r="G357" t="s">
        <v>1954</v>
      </c>
      <c r="H357" t="s">
        <v>20561</v>
      </c>
      <c r="I357" t="s">
        <v>19012</v>
      </c>
      <c r="J357" t="s">
        <v>18959</v>
      </c>
      <c r="K357" t="s">
        <v>18941</v>
      </c>
      <c r="L357" t="s">
        <v>18969</v>
      </c>
      <c r="M357" s="149">
        <v>1021956</v>
      </c>
      <c r="N357" s="149">
        <v>1021956</v>
      </c>
    </row>
    <row r="358" spans="1:14" x14ac:dyDescent="0.25">
      <c r="A358" t="s">
        <v>69</v>
      </c>
      <c r="B358" t="s">
        <v>20563</v>
      </c>
      <c r="C358" t="s">
        <v>20562</v>
      </c>
      <c r="D358" t="s">
        <v>19601</v>
      </c>
      <c r="E358" t="s">
        <v>20564</v>
      </c>
      <c r="F358" t="s">
        <v>10</v>
      </c>
      <c r="G358" t="s">
        <v>18992</v>
      </c>
      <c r="H358" t="s">
        <v>20565</v>
      </c>
      <c r="I358" t="s">
        <v>18949</v>
      </c>
      <c r="J358" t="s">
        <v>18940</v>
      </c>
      <c r="K358" t="s">
        <v>18941</v>
      </c>
      <c r="L358" t="s">
        <v>20566</v>
      </c>
      <c r="M358" s="149">
        <v>1826500</v>
      </c>
      <c r="N358" s="149">
        <v>1839622.3</v>
      </c>
    </row>
    <row r="359" spans="1:14" x14ac:dyDescent="0.25">
      <c r="A359" t="s">
        <v>68</v>
      </c>
      <c r="B359" t="s">
        <v>18944</v>
      </c>
      <c r="C359" t="s">
        <v>18943</v>
      </c>
      <c r="D359" t="s">
        <v>20567</v>
      </c>
      <c r="E359" t="s">
        <v>20568</v>
      </c>
      <c r="F359" t="s">
        <v>10</v>
      </c>
      <c r="G359" t="s">
        <v>19021</v>
      </c>
      <c r="H359" t="s">
        <v>20569</v>
      </c>
      <c r="I359" t="s">
        <v>18949</v>
      </c>
      <c r="J359" t="s">
        <v>18940</v>
      </c>
      <c r="K359" t="s">
        <v>18941</v>
      </c>
      <c r="L359" t="s">
        <v>18987</v>
      </c>
      <c r="M359" s="149">
        <v>1655966.43</v>
      </c>
      <c r="N359" s="149">
        <v>1298038.17</v>
      </c>
    </row>
    <row r="360" spans="1:14" x14ac:dyDescent="0.25">
      <c r="A360" t="s">
        <v>65</v>
      </c>
      <c r="B360" t="s">
        <v>20504</v>
      </c>
      <c r="C360" t="s">
        <v>20503</v>
      </c>
      <c r="D360" t="s">
        <v>19089</v>
      </c>
      <c r="E360" t="s">
        <v>20251</v>
      </c>
      <c r="F360" t="s">
        <v>10</v>
      </c>
      <c r="G360" t="s">
        <v>11800</v>
      </c>
      <c r="H360" t="s">
        <v>20571</v>
      </c>
      <c r="I360" t="s">
        <v>18949</v>
      </c>
      <c r="J360" t="s">
        <v>18940</v>
      </c>
      <c r="K360" t="s">
        <v>18941</v>
      </c>
      <c r="L360" t="s">
        <v>19074</v>
      </c>
      <c r="M360" s="149">
        <v>2005168.08</v>
      </c>
      <c r="N360" s="149">
        <v>1802473.77</v>
      </c>
    </row>
    <row r="361" spans="1:14" x14ac:dyDescent="0.25">
      <c r="A361" t="s">
        <v>64</v>
      </c>
      <c r="B361" t="s">
        <v>20396</v>
      </c>
      <c r="C361" t="s">
        <v>20395</v>
      </c>
      <c r="D361" t="s">
        <v>20397</v>
      </c>
      <c r="E361" t="s">
        <v>19679</v>
      </c>
      <c r="F361" t="s">
        <v>10</v>
      </c>
      <c r="G361" t="s">
        <v>18956</v>
      </c>
      <c r="H361" t="s">
        <v>20574</v>
      </c>
      <c r="I361" t="s">
        <v>18949</v>
      </c>
      <c r="J361" t="s">
        <v>18940</v>
      </c>
      <c r="K361" t="s">
        <v>18941</v>
      </c>
      <c r="L361" t="s">
        <v>18950</v>
      </c>
      <c r="M361" s="149">
        <v>1735000</v>
      </c>
      <c r="N361" s="149">
        <v>1791049.01</v>
      </c>
    </row>
    <row r="362" spans="1:14" x14ac:dyDescent="0.25">
      <c r="A362" t="s">
        <v>58</v>
      </c>
      <c r="B362" t="s">
        <v>20576</v>
      </c>
      <c r="C362" t="s">
        <v>20575</v>
      </c>
      <c r="D362" t="s">
        <v>20577</v>
      </c>
      <c r="E362" t="s">
        <v>18993</v>
      </c>
      <c r="F362" t="s">
        <v>10</v>
      </c>
      <c r="G362" t="s">
        <v>19021</v>
      </c>
      <c r="H362" t="s">
        <v>1954</v>
      </c>
      <c r="I362" t="s">
        <v>18949</v>
      </c>
      <c r="J362" t="s">
        <v>18940</v>
      </c>
      <c r="K362" t="s">
        <v>18941</v>
      </c>
      <c r="L362" t="s">
        <v>18987</v>
      </c>
      <c r="M362" s="149">
        <v>1370399.12</v>
      </c>
      <c r="N362" s="149">
        <v>1288750.6599999999</v>
      </c>
    </row>
    <row r="363" spans="1:14" x14ac:dyDescent="0.25">
      <c r="A363" t="s">
        <v>56</v>
      </c>
      <c r="B363" t="s">
        <v>20172</v>
      </c>
      <c r="C363" t="s">
        <v>20171</v>
      </c>
      <c r="D363" t="s">
        <v>20579</v>
      </c>
      <c r="E363" t="s">
        <v>19371</v>
      </c>
      <c r="F363" t="s">
        <v>10</v>
      </c>
      <c r="G363" t="s">
        <v>11800</v>
      </c>
      <c r="H363" t="s">
        <v>20580</v>
      </c>
      <c r="I363" t="s">
        <v>18949</v>
      </c>
      <c r="J363" t="s">
        <v>18940</v>
      </c>
      <c r="K363" t="s">
        <v>18941</v>
      </c>
      <c r="L363" t="s">
        <v>18950</v>
      </c>
      <c r="M363" s="149">
        <v>1735000</v>
      </c>
      <c r="N363" s="149">
        <v>1817374.01</v>
      </c>
    </row>
    <row r="364" spans="1:14" x14ac:dyDescent="0.25">
      <c r="A364" t="s">
        <v>56</v>
      </c>
      <c r="B364" t="s">
        <v>20172</v>
      </c>
      <c r="C364" t="s">
        <v>20171</v>
      </c>
      <c r="D364" t="s">
        <v>20581</v>
      </c>
      <c r="E364" t="s">
        <v>20054</v>
      </c>
      <c r="F364" t="s">
        <v>10</v>
      </c>
      <c r="G364" t="s">
        <v>11800</v>
      </c>
      <c r="H364" t="s">
        <v>20582</v>
      </c>
      <c r="I364" t="s">
        <v>18949</v>
      </c>
      <c r="J364" t="s">
        <v>18940</v>
      </c>
      <c r="K364" t="s">
        <v>18941</v>
      </c>
      <c r="L364" t="s">
        <v>18950</v>
      </c>
      <c r="M364" s="149">
        <v>1735000</v>
      </c>
      <c r="N364" s="149">
        <v>1817374.01</v>
      </c>
    </row>
    <row r="365" spans="1:14" x14ac:dyDescent="0.25">
      <c r="A365" t="s">
        <v>56</v>
      </c>
      <c r="B365" t="s">
        <v>20172</v>
      </c>
      <c r="C365" t="s">
        <v>20171</v>
      </c>
      <c r="D365" t="s">
        <v>20583</v>
      </c>
      <c r="E365" t="s">
        <v>20584</v>
      </c>
      <c r="F365" t="s">
        <v>10</v>
      </c>
      <c r="G365" t="s">
        <v>11800</v>
      </c>
      <c r="H365" t="s">
        <v>20585</v>
      </c>
      <c r="I365" t="s">
        <v>18949</v>
      </c>
      <c r="J365" t="s">
        <v>18940</v>
      </c>
      <c r="K365" t="s">
        <v>18941</v>
      </c>
      <c r="L365" t="s">
        <v>18950</v>
      </c>
      <c r="M365" s="149">
        <v>1735000</v>
      </c>
      <c r="N365" s="149">
        <v>1813374.01</v>
      </c>
    </row>
    <row r="366" spans="1:14" x14ac:dyDescent="0.25">
      <c r="A366" t="s">
        <v>65</v>
      </c>
      <c r="B366" t="s">
        <v>20587</v>
      </c>
      <c r="C366" t="s">
        <v>20586</v>
      </c>
      <c r="D366" t="s">
        <v>1954</v>
      </c>
      <c r="E366" t="s">
        <v>1954</v>
      </c>
      <c r="F366" t="s">
        <v>9</v>
      </c>
      <c r="G366" t="s">
        <v>1954</v>
      </c>
      <c r="H366" t="s">
        <v>20588</v>
      </c>
      <c r="I366" t="s">
        <v>18949</v>
      </c>
      <c r="J366" t="s">
        <v>18977</v>
      </c>
      <c r="K366" t="s">
        <v>18941</v>
      </c>
      <c r="L366" t="s">
        <v>18978</v>
      </c>
      <c r="M366" s="149" t="s">
        <v>1954</v>
      </c>
      <c r="N366" s="149">
        <v>999877.76</v>
      </c>
    </row>
    <row r="367" spans="1:14" x14ac:dyDescent="0.25">
      <c r="A367" t="s">
        <v>56</v>
      </c>
      <c r="B367" t="s">
        <v>20590</v>
      </c>
      <c r="C367" t="s">
        <v>20589</v>
      </c>
      <c r="D367" t="s">
        <v>19218</v>
      </c>
      <c r="E367" t="s">
        <v>18945</v>
      </c>
      <c r="F367" t="s">
        <v>9</v>
      </c>
      <c r="G367" t="s">
        <v>1954</v>
      </c>
      <c r="H367" t="s">
        <v>1954</v>
      </c>
      <c r="I367" t="s">
        <v>18949</v>
      </c>
      <c r="J367" t="s">
        <v>18940</v>
      </c>
      <c r="K367" t="s">
        <v>18941</v>
      </c>
      <c r="L367" t="s">
        <v>19074</v>
      </c>
      <c r="M367" s="149">
        <v>1879714.26</v>
      </c>
      <c r="N367" s="149">
        <v>1885668.95</v>
      </c>
    </row>
    <row r="368" spans="1:14" x14ac:dyDescent="0.25">
      <c r="A368" t="s">
        <v>56</v>
      </c>
      <c r="B368" t="s">
        <v>20593</v>
      </c>
      <c r="C368" t="s">
        <v>20592</v>
      </c>
      <c r="D368" t="s">
        <v>19464</v>
      </c>
      <c r="E368" t="s">
        <v>19006</v>
      </c>
      <c r="F368" t="s">
        <v>10</v>
      </c>
      <c r="G368" t="s">
        <v>19021</v>
      </c>
      <c r="H368" t="s">
        <v>20594</v>
      </c>
      <c r="I368" t="s">
        <v>18949</v>
      </c>
      <c r="J368" t="s">
        <v>18940</v>
      </c>
      <c r="K368" t="s">
        <v>18941</v>
      </c>
      <c r="L368" t="s">
        <v>18950</v>
      </c>
      <c r="M368" s="149">
        <v>1800451.01</v>
      </c>
      <c r="N368" s="149">
        <v>1800451.01</v>
      </c>
    </row>
    <row r="369" spans="1:14" x14ac:dyDescent="0.25">
      <c r="A369" t="s">
        <v>47</v>
      </c>
      <c r="B369" t="s">
        <v>20134</v>
      </c>
      <c r="C369" t="s">
        <v>20133</v>
      </c>
      <c r="D369" t="s">
        <v>20415</v>
      </c>
      <c r="E369" t="s">
        <v>20596</v>
      </c>
      <c r="F369" t="s">
        <v>10</v>
      </c>
      <c r="G369" t="s">
        <v>19105</v>
      </c>
      <c r="H369" t="s">
        <v>1954</v>
      </c>
      <c r="I369" t="s">
        <v>18949</v>
      </c>
      <c r="J369" t="s">
        <v>18940</v>
      </c>
      <c r="K369" t="s">
        <v>18941</v>
      </c>
      <c r="L369" t="s">
        <v>19074</v>
      </c>
      <c r="M369" s="149">
        <v>1946499</v>
      </c>
      <c r="N369" s="149">
        <v>1951071.95</v>
      </c>
    </row>
    <row r="370" spans="1:14" x14ac:dyDescent="0.25">
      <c r="A370" t="s">
        <v>47</v>
      </c>
      <c r="B370" t="s">
        <v>20134</v>
      </c>
      <c r="C370" t="s">
        <v>20133</v>
      </c>
      <c r="D370" t="s">
        <v>19589</v>
      </c>
      <c r="E370" t="s">
        <v>19401</v>
      </c>
      <c r="F370" t="s">
        <v>10</v>
      </c>
      <c r="G370" t="s">
        <v>19105</v>
      </c>
      <c r="H370" t="s">
        <v>20598</v>
      </c>
      <c r="I370" t="s">
        <v>18949</v>
      </c>
      <c r="J370" t="s">
        <v>18940</v>
      </c>
      <c r="K370" t="s">
        <v>18941</v>
      </c>
      <c r="L370" t="s">
        <v>18950</v>
      </c>
      <c r="M370" s="149">
        <v>1629687</v>
      </c>
      <c r="N370" s="149">
        <v>1629687</v>
      </c>
    </row>
    <row r="371" spans="1:14" x14ac:dyDescent="0.25">
      <c r="A371" t="s">
        <v>637</v>
      </c>
      <c r="B371" t="s">
        <v>20601</v>
      </c>
      <c r="C371" t="s">
        <v>20600</v>
      </c>
      <c r="D371" t="s">
        <v>20599</v>
      </c>
      <c r="E371" t="s">
        <v>19196</v>
      </c>
      <c r="F371" t="s">
        <v>9</v>
      </c>
      <c r="G371" t="s">
        <v>1954</v>
      </c>
      <c r="H371" t="s">
        <v>20602</v>
      </c>
      <c r="I371" t="s">
        <v>18949</v>
      </c>
      <c r="J371" t="s">
        <v>18940</v>
      </c>
      <c r="K371" t="s">
        <v>18941</v>
      </c>
      <c r="L371" t="s">
        <v>19074</v>
      </c>
      <c r="M371" s="149">
        <v>1901825.36</v>
      </c>
      <c r="N371" s="149">
        <v>1901900.38</v>
      </c>
    </row>
    <row r="372" spans="1:14" x14ac:dyDescent="0.25">
      <c r="A372" t="s">
        <v>637</v>
      </c>
      <c r="B372" t="s">
        <v>19475</v>
      </c>
      <c r="C372" t="s">
        <v>19474</v>
      </c>
      <c r="D372" t="s">
        <v>19352</v>
      </c>
      <c r="E372" t="s">
        <v>20603</v>
      </c>
      <c r="F372" t="s">
        <v>10</v>
      </c>
      <c r="G372" t="s">
        <v>19477</v>
      </c>
      <c r="H372" t="s">
        <v>20604</v>
      </c>
      <c r="I372" t="s">
        <v>18949</v>
      </c>
      <c r="J372" t="s">
        <v>18940</v>
      </c>
      <c r="K372" t="s">
        <v>18941</v>
      </c>
      <c r="L372" t="s">
        <v>19074</v>
      </c>
      <c r="M372" s="149">
        <v>1899204.35</v>
      </c>
      <c r="N372" s="149">
        <v>1901900.37</v>
      </c>
    </row>
    <row r="373" spans="1:14" x14ac:dyDescent="0.25">
      <c r="A373" t="s">
        <v>637</v>
      </c>
      <c r="B373" t="s">
        <v>19475</v>
      </c>
      <c r="C373" t="s">
        <v>19474</v>
      </c>
      <c r="D373" t="s">
        <v>19352</v>
      </c>
      <c r="E373" t="s">
        <v>20603</v>
      </c>
      <c r="F373" t="s">
        <v>10</v>
      </c>
      <c r="G373" t="s">
        <v>19477</v>
      </c>
      <c r="H373" t="s">
        <v>20605</v>
      </c>
      <c r="I373" t="s">
        <v>18949</v>
      </c>
      <c r="J373" t="s">
        <v>18940</v>
      </c>
      <c r="K373" t="s">
        <v>18941</v>
      </c>
      <c r="L373" t="s">
        <v>19074</v>
      </c>
      <c r="M373" s="149">
        <v>1899204.35</v>
      </c>
      <c r="N373" s="149">
        <v>1901900.37</v>
      </c>
    </row>
    <row r="374" spans="1:14" x14ac:dyDescent="0.25">
      <c r="A374" t="s">
        <v>60</v>
      </c>
      <c r="B374" t="s">
        <v>20607</v>
      </c>
      <c r="C374" t="s">
        <v>20606</v>
      </c>
      <c r="D374" t="s">
        <v>19032</v>
      </c>
      <c r="E374" t="s">
        <v>20608</v>
      </c>
      <c r="F374" t="s">
        <v>9</v>
      </c>
      <c r="G374" t="s">
        <v>1954</v>
      </c>
      <c r="H374" t="s">
        <v>19158</v>
      </c>
      <c r="I374" t="s">
        <v>19012</v>
      </c>
      <c r="J374" t="s">
        <v>18959</v>
      </c>
      <c r="K374" t="s">
        <v>18941</v>
      </c>
      <c r="L374" t="s">
        <v>18969</v>
      </c>
      <c r="M374" s="149">
        <v>779543.45</v>
      </c>
      <c r="N374" s="149">
        <v>983391.71</v>
      </c>
    </row>
    <row r="375" spans="1:14" x14ac:dyDescent="0.25">
      <c r="A375" t="s">
        <v>59</v>
      </c>
      <c r="B375" t="s">
        <v>20611</v>
      </c>
      <c r="C375" t="s">
        <v>20610</v>
      </c>
      <c r="D375" t="s">
        <v>20609</v>
      </c>
      <c r="E375" t="s">
        <v>19425</v>
      </c>
      <c r="F375" t="s">
        <v>10</v>
      </c>
      <c r="G375" t="s">
        <v>19021</v>
      </c>
      <c r="H375" t="s">
        <v>20612</v>
      </c>
      <c r="I375" t="s">
        <v>19012</v>
      </c>
      <c r="J375" t="s">
        <v>18959</v>
      </c>
      <c r="K375" t="s">
        <v>18941</v>
      </c>
      <c r="L375" t="s">
        <v>18960</v>
      </c>
      <c r="M375" s="149">
        <v>3532299.29</v>
      </c>
      <c r="N375" s="149">
        <v>3533775.34</v>
      </c>
    </row>
    <row r="376" spans="1:14" x14ac:dyDescent="0.25">
      <c r="A376" t="s">
        <v>52</v>
      </c>
      <c r="B376" t="s">
        <v>19926</v>
      </c>
      <c r="C376" t="s">
        <v>19925</v>
      </c>
      <c r="D376" t="s">
        <v>19927</v>
      </c>
      <c r="E376" t="s">
        <v>19134</v>
      </c>
      <c r="F376" t="s">
        <v>10</v>
      </c>
      <c r="G376" t="s">
        <v>1954</v>
      </c>
      <c r="H376" t="s">
        <v>1954</v>
      </c>
      <c r="I376" t="s">
        <v>11800</v>
      </c>
      <c r="J376" t="s">
        <v>18959</v>
      </c>
      <c r="K376" t="s">
        <v>18941</v>
      </c>
      <c r="L376" t="s">
        <v>18960</v>
      </c>
      <c r="M376" s="149">
        <v>3498628.09</v>
      </c>
      <c r="N376" s="149">
        <v>3533951.39</v>
      </c>
    </row>
    <row r="377" spans="1:14" x14ac:dyDescent="0.25">
      <c r="A377" t="s">
        <v>52</v>
      </c>
      <c r="B377" t="s">
        <v>19284</v>
      </c>
      <c r="C377" t="s">
        <v>19283</v>
      </c>
      <c r="D377" t="s">
        <v>19778</v>
      </c>
      <c r="E377" t="s">
        <v>19244</v>
      </c>
      <c r="F377" t="s">
        <v>10</v>
      </c>
      <c r="G377" t="s">
        <v>18956</v>
      </c>
      <c r="H377" t="s">
        <v>20614</v>
      </c>
      <c r="I377" t="s">
        <v>19012</v>
      </c>
      <c r="J377" t="s">
        <v>18959</v>
      </c>
      <c r="K377" t="s">
        <v>18941</v>
      </c>
      <c r="L377" t="s">
        <v>19100</v>
      </c>
      <c r="M377" s="149">
        <v>232422.35</v>
      </c>
      <c r="N377" s="149">
        <v>244855.61</v>
      </c>
    </row>
    <row r="378" spans="1:14" x14ac:dyDescent="0.25">
      <c r="A378" t="s">
        <v>52</v>
      </c>
      <c r="B378" t="s">
        <v>19284</v>
      </c>
      <c r="C378" t="s">
        <v>19283</v>
      </c>
      <c r="D378" t="s">
        <v>19778</v>
      </c>
      <c r="E378" t="s">
        <v>19244</v>
      </c>
      <c r="F378" t="s">
        <v>10</v>
      </c>
      <c r="G378" t="s">
        <v>18956</v>
      </c>
      <c r="H378" t="s">
        <v>19654</v>
      </c>
      <c r="I378" t="s">
        <v>19012</v>
      </c>
      <c r="J378" t="s">
        <v>18959</v>
      </c>
      <c r="K378" t="s">
        <v>18941</v>
      </c>
      <c r="L378" t="s">
        <v>19149</v>
      </c>
      <c r="M378" s="149">
        <v>894096.46</v>
      </c>
      <c r="N378" s="149">
        <v>942084.02</v>
      </c>
    </row>
    <row r="379" spans="1:14" x14ac:dyDescent="0.25">
      <c r="A379" t="s">
        <v>52</v>
      </c>
      <c r="B379" t="s">
        <v>19284</v>
      </c>
      <c r="C379" t="s">
        <v>19283</v>
      </c>
      <c r="D379" t="s">
        <v>19778</v>
      </c>
      <c r="E379" t="s">
        <v>19244</v>
      </c>
      <c r="F379" t="s">
        <v>10</v>
      </c>
      <c r="G379" t="s">
        <v>18956</v>
      </c>
      <c r="H379" t="s">
        <v>20615</v>
      </c>
      <c r="I379" t="s">
        <v>19012</v>
      </c>
      <c r="J379" t="s">
        <v>18959</v>
      </c>
      <c r="K379" t="s">
        <v>18941</v>
      </c>
      <c r="L379" t="s">
        <v>19100</v>
      </c>
      <c r="M379" s="149">
        <v>232422.35</v>
      </c>
      <c r="N379" s="149">
        <v>244856.72</v>
      </c>
    </row>
    <row r="380" spans="1:14" x14ac:dyDescent="0.25">
      <c r="A380" t="s">
        <v>52</v>
      </c>
      <c r="B380" t="s">
        <v>20618</v>
      </c>
      <c r="C380" t="s">
        <v>20617</v>
      </c>
      <c r="D380" t="s">
        <v>20619</v>
      </c>
      <c r="E380" t="s">
        <v>20620</v>
      </c>
      <c r="F380" t="s">
        <v>9</v>
      </c>
      <c r="G380" t="s">
        <v>1954</v>
      </c>
      <c r="H380" t="s">
        <v>1954</v>
      </c>
      <c r="I380" t="s">
        <v>19012</v>
      </c>
      <c r="J380" t="s">
        <v>18959</v>
      </c>
      <c r="K380" t="s">
        <v>18941</v>
      </c>
      <c r="L380" t="s">
        <v>18969</v>
      </c>
      <c r="M380" s="149">
        <v>1018832.13</v>
      </c>
      <c r="N380" s="149">
        <v>1022226.14</v>
      </c>
    </row>
    <row r="381" spans="1:14" x14ac:dyDescent="0.25">
      <c r="A381" t="s">
        <v>52</v>
      </c>
      <c r="B381" t="s">
        <v>20622</v>
      </c>
      <c r="C381" t="s">
        <v>20621</v>
      </c>
      <c r="D381" t="s">
        <v>20623</v>
      </c>
      <c r="E381" t="s">
        <v>19954</v>
      </c>
      <c r="F381" t="s">
        <v>9</v>
      </c>
      <c r="G381" t="s">
        <v>1954</v>
      </c>
      <c r="H381" t="s">
        <v>20624</v>
      </c>
      <c r="I381" t="s">
        <v>19012</v>
      </c>
      <c r="J381" t="s">
        <v>18959</v>
      </c>
      <c r="K381" t="s">
        <v>18941</v>
      </c>
      <c r="L381" t="s">
        <v>18960</v>
      </c>
      <c r="M381" s="149">
        <v>3529929.86</v>
      </c>
      <c r="N381" s="149">
        <v>3532929.86</v>
      </c>
    </row>
    <row r="382" spans="1:14" x14ac:dyDescent="0.25">
      <c r="A382" t="s">
        <v>52</v>
      </c>
      <c r="B382" t="s">
        <v>20627</v>
      </c>
      <c r="C382" t="s">
        <v>20626</v>
      </c>
      <c r="D382" t="s">
        <v>20625</v>
      </c>
      <c r="E382" t="s">
        <v>20628</v>
      </c>
      <c r="F382" t="s">
        <v>9</v>
      </c>
      <c r="G382" t="s">
        <v>18956</v>
      </c>
      <c r="H382" t="s">
        <v>20629</v>
      </c>
      <c r="I382" t="s">
        <v>19012</v>
      </c>
      <c r="J382" t="s">
        <v>18959</v>
      </c>
      <c r="K382" t="s">
        <v>18941</v>
      </c>
      <c r="L382" t="s">
        <v>19149</v>
      </c>
      <c r="M382" s="149">
        <v>937015.69</v>
      </c>
      <c r="N382" s="149">
        <v>942011.7</v>
      </c>
    </row>
    <row r="383" spans="1:14" x14ac:dyDescent="0.25">
      <c r="A383" t="s">
        <v>52</v>
      </c>
      <c r="B383" t="s">
        <v>20627</v>
      </c>
      <c r="C383" t="s">
        <v>20626</v>
      </c>
      <c r="D383" t="s">
        <v>20625</v>
      </c>
      <c r="E383" t="s">
        <v>19056</v>
      </c>
      <c r="F383" t="s">
        <v>9</v>
      </c>
      <c r="G383" t="s">
        <v>18956</v>
      </c>
      <c r="H383" t="s">
        <v>20630</v>
      </c>
      <c r="I383" t="s">
        <v>19012</v>
      </c>
      <c r="J383" t="s">
        <v>18959</v>
      </c>
      <c r="K383" t="s">
        <v>18941</v>
      </c>
      <c r="L383" t="s">
        <v>19149</v>
      </c>
      <c r="M383" s="149">
        <v>937015.69</v>
      </c>
      <c r="N383" s="149">
        <v>942011.7</v>
      </c>
    </row>
    <row r="384" spans="1:14" x14ac:dyDescent="0.25">
      <c r="A384" t="s">
        <v>52</v>
      </c>
      <c r="B384" t="s">
        <v>20627</v>
      </c>
      <c r="C384" t="s">
        <v>20626</v>
      </c>
      <c r="D384" t="s">
        <v>20625</v>
      </c>
      <c r="E384" t="s">
        <v>19056</v>
      </c>
      <c r="F384" t="s">
        <v>9</v>
      </c>
      <c r="G384" t="s">
        <v>18956</v>
      </c>
      <c r="H384" t="s">
        <v>20631</v>
      </c>
      <c r="I384" t="s">
        <v>19012</v>
      </c>
      <c r="J384" t="s">
        <v>18959</v>
      </c>
      <c r="K384" t="s">
        <v>18941</v>
      </c>
      <c r="L384" t="s">
        <v>19149</v>
      </c>
      <c r="M384" s="149">
        <v>937015.69</v>
      </c>
      <c r="N384" s="149">
        <v>942011.7</v>
      </c>
    </row>
    <row r="385" spans="1:14" x14ac:dyDescent="0.25">
      <c r="A385" t="s">
        <v>52</v>
      </c>
      <c r="B385" t="s">
        <v>20627</v>
      </c>
      <c r="C385" t="s">
        <v>20626</v>
      </c>
      <c r="D385" t="s">
        <v>20625</v>
      </c>
      <c r="E385" t="s">
        <v>19056</v>
      </c>
      <c r="F385" t="s">
        <v>9</v>
      </c>
      <c r="G385" t="s">
        <v>18956</v>
      </c>
      <c r="H385" t="s">
        <v>20632</v>
      </c>
      <c r="I385" t="s">
        <v>19012</v>
      </c>
      <c r="J385" t="s">
        <v>18959</v>
      </c>
      <c r="K385" t="s">
        <v>18941</v>
      </c>
      <c r="L385" t="s">
        <v>19149</v>
      </c>
      <c r="M385" s="149">
        <v>937015.69</v>
      </c>
      <c r="N385" s="149">
        <v>942011.7</v>
      </c>
    </row>
    <row r="386" spans="1:14" x14ac:dyDescent="0.25">
      <c r="A386" t="s">
        <v>48</v>
      </c>
      <c r="B386" t="s">
        <v>19888</v>
      </c>
      <c r="C386" t="s">
        <v>19887</v>
      </c>
      <c r="D386" t="s">
        <v>19470</v>
      </c>
      <c r="E386" t="s">
        <v>20633</v>
      </c>
      <c r="F386" t="s">
        <v>10</v>
      </c>
      <c r="G386" t="s">
        <v>18956</v>
      </c>
      <c r="H386" t="s">
        <v>20634</v>
      </c>
      <c r="I386" t="s">
        <v>19012</v>
      </c>
      <c r="J386" t="s">
        <v>18959</v>
      </c>
      <c r="K386" t="s">
        <v>18941</v>
      </c>
      <c r="L386" t="s">
        <v>18960</v>
      </c>
      <c r="M386" s="149">
        <v>3355397.87</v>
      </c>
      <c r="N386" s="149">
        <v>3425915.92</v>
      </c>
    </row>
    <row r="387" spans="1:14" x14ac:dyDescent="0.25">
      <c r="A387" t="s">
        <v>46</v>
      </c>
      <c r="B387" t="s">
        <v>19343</v>
      </c>
      <c r="C387" t="s">
        <v>19342</v>
      </c>
      <c r="D387" t="s">
        <v>20558</v>
      </c>
      <c r="E387" t="s">
        <v>19428</v>
      </c>
      <c r="F387" t="s">
        <v>9</v>
      </c>
      <c r="G387" t="s">
        <v>1954</v>
      </c>
      <c r="H387" t="s">
        <v>20635</v>
      </c>
      <c r="I387" t="s">
        <v>19012</v>
      </c>
      <c r="J387" t="s">
        <v>18959</v>
      </c>
      <c r="K387" t="s">
        <v>18941</v>
      </c>
      <c r="L387" t="s">
        <v>19149</v>
      </c>
      <c r="M387" s="149">
        <v>939475.39</v>
      </c>
      <c r="N387" s="149">
        <v>942646.18</v>
      </c>
    </row>
    <row r="388" spans="1:14" x14ac:dyDescent="0.25">
      <c r="A388" t="s">
        <v>48</v>
      </c>
      <c r="B388" t="s">
        <v>20638</v>
      </c>
      <c r="C388" t="s">
        <v>20637</v>
      </c>
      <c r="D388" t="s">
        <v>20636</v>
      </c>
      <c r="E388" t="s">
        <v>19187</v>
      </c>
      <c r="F388" t="s">
        <v>9</v>
      </c>
      <c r="G388" t="s">
        <v>1954</v>
      </c>
      <c r="H388" t="s">
        <v>20639</v>
      </c>
      <c r="I388" t="s">
        <v>19012</v>
      </c>
      <c r="J388" t="s">
        <v>18959</v>
      </c>
      <c r="K388" t="s">
        <v>18941</v>
      </c>
      <c r="L388" t="s">
        <v>18960</v>
      </c>
      <c r="M388" s="149">
        <v>3528652.14</v>
      </c>
      <c r="N388" s="149">
        <v>3533900.1</v>
      </c>
    </row>
    <row r="389" spans="1:14" x14ac:dyDescent="0.25">
      <c r="A389" t="s">
        <v>52</v>
      </c>
      <c r="B389" t="s">
        <v>19284</v>
      </c>
      <c r="C389" t="s">
        <v>19283</v>
      </c>
      <c r="D389" t="s">
        <v>20640</v>
      </c>
      <c r="E389" t="s">
        <v>19244</v>
      </c>
      <c r="F389" t="s">
        <v>10</v>
      </c>
      <c r="G389" t="s">
        <v>18956</v>
      </c>
      <c r="H389" t="s">
        <v>20642</v>
      </c>
      <c r="I389" t="s">
        <v>19012</v>
      </c>
      <c r="J389" t="s">
        <v>18959</v>
      </c>
      <c r="K389" t="s">
        <v>18941</v>
      </c>
      <c r="L389" t="s">
        <v>19149</v>
      </c>
      <c r="M389" s="149">
        <v>894096.46</v>
      </c>
      <c r="N389" s="149">
        <v>942083.83</v>
      </c>
    </row>
    <row r="390" spans="1:14" x14ac:dyDescent="0.25">
      <c r="A390" t="s">
        <v>52</v>
      </c>
      <c r="B390" t="s">
        <v>20644</v>
      </c>
      <c r="C390" t="s">
        <v>20643</v>
      </c>
      <c r="D390" t="s">
        <v>20625</v>
      </c>
      <c r="E390" t="s">
        <v>20645</v>
      </c>
      <c r="F390" t="s">
        <v>9</v>
      </c>
      <c r="G390" t="s">
        <v>18956</v>
      </c>
      <c r="H390" t="s">
        <v>20646</v>
      </c>
      <c r="I390" t="s">
        <v>19012</v>
      </c>
      <c r="J390" t="s">
        <v>18959</v>
      </c>
      <c r="K390" t="s">
        <v>18941</v>
      </c>
      <c r="L390" t="s">
        <v>18969</v>
      </c>
      <c r="M390" s="149">
        <v>1021103.33</v>
      </c>
      <c r="N390" s="149">
        <v>1021793.5</v>
      </c>
    </row>
    <row r="391" spans="1:14" x14ac:dyDescent="0.25">
      <c r="A391" t="s">
        <v>67</v>
      </c>
      <c r="B391" t="s">
        <v>20648</v>
      </c>
      <c r="C391" t="s">
        <v>20647</v>
      </c>
      <c r="D391" t="s">
        <v>20234</v>
      </c>
      <c r="E391" t="s">
        <v>20394</v>
      </c>
      <c r="F391" t="s">
        <v>9</v>
      </c>
      <c r="G391" t="s">
        <v>1954</v>
      </c>
      <c r="H391" t="s">
        <v>20650</v>
      </c>
      <c r="I391" t="s">
        <v>19012</v>
      </c>
      <c r="J391" t="s">
        <v>18959</v>
      </c>
      <c r="K391" t="s">
        <v>18941</v>
      </c>
      <c r="L391" t="s">
        <v>19149</v>
      </c>
      <c r="M391" s="149">
        <v>901889.74</v>
      </c>
      <c r="N391" s="149">
        <v>916749.15</v>
      </c>
    </row>
    <row r="392" spans="1:14" x14ac:dyDescent="0.25">
      <c r="A392" t="s">
        <v>48</v>
      </c>
      <c r="B392" t="s">
        <v>20052</v>
      </c>
      <c r="C392" t="s">
        <v>20051</v>
      </c>
      <c r="D392" t="s">
        <v>20652</v>
      </c>
      <c r="E392" t="s">
        <v>20653</v>
      </c>
      <c r="F392" t="s">
        <v>9</v>
      </c>
      <c r="G392" t="s">
        <v>1954</v>
      </c>
      <c r="H392" t="s">
        <v>20654</v>
      </c>
      <c r="I392" t="s">
        <v>19012</v>
      </c>
      <c r="J392" t="s">
        <v>18959</v>
      </c>
      <c r="K392" t="s">
        <v>18941</v>
      </c>
      <c r="L392" t="s">
        <v>18969</v>
      </c>
      <c r="M392" s="149">
        <v>1015335.34</v>
      </c>
      <c r="N392" s="149">
        <v>1020487.88</v>
      </c>
    </row>
    <row r="393" spans="1:14" x14ac:dyDescent="0.25">
      <c r="A393" t="s">
        <v>57</v>
      </c>
      <c r="B393" t="s">
        <v>20656</v>
      </c>
      <c r="C393" t="s">
        <v>20655</v>
      </c>
      <c r="D393" t="s">
        <v>19820</v>
      </c>
      <c r="E393" t="s">
        <v>19560</v>
      </c>
      <c r="F393" t="s">
        <v>10</v>
      </c>
      <c r="G393" t="s">
        <v>18992</v>
      </c>
      <c r="H393" t="s">
        <v>20657</v>
      </c>
      <c r="I393" t="s">
        <v>19012</v>
      </c>
      <c r="J393" t="s">
        <v>18959</v>
      </c>
      <c r="K393" t="s">
        <v>18941</v>
      </c>
      <c r="L393" t="s">
        <v>19149</v>
      </c>
      <c r="M393" s="149">
        <v>867311.66</v>
      </c>
      <c r="N393" s="149">
        <v>876080.94</v>
      </c>
    </row>
    <row r="394" spans="1:14" x14ac:dyDescent="0.25">
      <c r="A394" t="s">
        <v>57</v>
      </c>
      <c r="B394" t="s">
        <v>20659</v>
      </c>
      <c r="C394" t="s">
        <v>20658</v>
      </c>
      <c r="D394" t="s">
        <v>20660</v>
      </c>
      <c r="E394" t="s">
        <v>20661</v>
      </c>
      <c r="F394" t="s">
        <v>10</v>
      </c>
      <c r="G394" t="s">
        <v>18956</v>
      </c>
      <c r="H394" t="s">
        <v>20662</v>
      </c>
      <c r="I394" t="s">
        <v>19012</v>
      </c>
      <c r="J394" t="s">
        <v>18959</v>
      </c>
      <c r="K394" t="s">
        <v>18941</v>
      </c>
      <c r="L394" t="s">
        <v>19149</v>
      </c>
      <c r="M394" s="149">
        <v>938411.53</v>
      </c>
      <c r="N394" s="149">
        <v>942628.02</v>
      </c>
    </row>
    <row r="395" spans="1:14" x14ac:dyDescent="0.25">
      <c r="A395" t="s">
        <v>50</v>
      </c>
      <c r="B395" t="s">
        <v>20664</v>
      </c>
      <c r="C395" t="s">
        <v>20663</v>
      </c>
      <c r="D395" t="s">
        <v>20074</v>
      </c>
      <c r="E395" t="s">
        <v>19378</v>
      </c>
      <c r="F395" t="s">
        <v>10</v>
      </c>
      <c r="G395" t="s">
        <v>18992</v>
      </c>
      <c r="H395" t="s">
        <v>20665</v>
      </c>
      <c r="I395" t="s">
        <v>19012</v>
      </c>
      <c r="J395" t="s">
        <v>18959</v>
      </c>
      <c r="K395" t="s">
        <v>18941</v>
      </c>
      <c r="L395" t="s">
        <v>18969</v>
      </c>
      <c r="M395" s="149">
        <v>772221.92</v>
      </c>
      <c r="N395" s="149">
        <v>1016107.48</v>
      </c>
    </row>
    <row r="396" spans="1:14" x14ac:dyDescent="0.25">
      <c r="A396" t="s">
        <v>53</v>
      </c>
      <c r="B396" t="s">
        <v>20667</v>
      </c>
      <c r="C396" t="s">
        <v>20666</v>
      </c>
      <c r="D396" t="s">
        <v>20668</v>
      </c>
      <c r="E396" t="s">
        <v>20669</v>
      </c>
      <c r="F396" t="s">
        <v>10</v>
      </c>
      <c r="G396" t="s">
        <v>19021</v>
      </c>
      <c r="H396" t="s">
        <v>19120</v>
      </c>
      <c r="I396" t="s">
        <v>19012</v>
      </c>
      <c r="J396" t="s">
        <v>18959</v>
      </c>
      <c r="K396" t="s">
        <v>18941</v>
      </c>
      <c r="L396" t="s">
        <v>18969</v>
      </c>
      <c r="M396" s="149">
        <v>395970.64</v>
      </c>
      <c r="N396" s="149">
        <v>1020558</v>
      </c>
    </row>
    <row r="397" spans="1:14" x14ac:dyDescent="0.25">
      <c r="A397" t="s">
        <v>46</v>
      </c>
      <c r="B397" t="s">
        <v>19420</v>
      </c>
      <c r="C397" t="s">
        <v>19419</v>
      </c>
      <c r="D397" t="s">
        <v>19101</v>
      </c>
      <c r="E397" t="s">
        <v>20670</v>
      </c>
      <c r="F397" t="s">
        <v>10</v>
      </c>
      <c r="G397" t="s">
        <v>19477</v>
      </c>
      <c r="H397" t="s">
        <v>20671</v>
      </c>
      <c r="I397" t="s">
        <v>19012</v>
      </c>
      <c r="J397" t="s">
        <v>18959</v>
      </c>
      <c r="K397" t="s">
        <v>18941</v>
      </c>
      <c r="L397" t="s">
        <v>19480</v>
      </c>
      <c r="M397" s="149">
        <v>126553.28</v>
      </c>
      <c r="N397" s="149">
        <v>133223.54999999999</v>
      </c>
    </row>
    <row r="398" spans="1:14" x14ac:dyDescent="0.25">
      <c r="A398" t="s">
        <v>46</v>
      </c>
      <c r="B398" t="s">
        <v>19420</v>
      </c>
      <c r="C398" t="s">
        <v>19419</v>
      </c>
      <c r="D398" t="s">
        <v>19101</v>
      </c>
      <c r="E398" t="s">
        <v>20670</v>
      </c>
      <c r="F398" t="s">
        <v>10</v>
      </c>
      <c r="G398" t="s">
        <v>1954</v>
      </c>
      <c r="H398" t="s">
        <v>20672</v>
      </c>
      <c r="I398" t="s">
        <v>19012</v>
      </c>
      <c r="J398" t="s">
        <v>18959</v>
      </c>
      <c r="K398" t="s">
        <v>18941</v>
      </c>
      <c r="L398" t="s">
        <v>19480</v>
      </c>
      <c r="M398" s="149">
        <v>126553.28</v>
      </c>
      <c r="N398" s="149">
        <v>133223.54999999999</v>
      </c>
    </row>
    <row r="399" spans="1:14" x14ac:dyDescent="0.25">
      <c r="A399" t="s">
        <v>46</v>
      </c>
      <c r="B399" t="s">
        <v>19420</v>
      </c>
      <c r="C399" t="s">
        <v>19419</v>
      </c>
      <c r="D399" t="s">
        <v>19101</v>
      </c>
      <c r="E399" t="s">
        <v>20670</v>
      </c>
      <c r="F399" t="s">
        <v>10</v>
      </c>
      <c r="G399" t="s">
        <v>19021</v>
      </c>
      <c r="H399" t="s">
        <v>20673</v>
      </c>
      <c r="I399" t="s">
        <v>19012</v>
      </c>
      <c r="J399" t="s">
        <v>18959</v>
      </c>
      <c r="K399" t="s">
        <v>18941</v>
      </c>
      <c r="L399" t="s">
        <v>19480</v>
      </c>
      <c r="M399" s="149">
        <v>126553.28</v>
      </c>
      <c r="N399" s="149">
        <v>133223.54999999999</v>
      </c>
    </row>
    <row r="400" spans="1:14" x14ac:dyDescent="0.25">
      <c r="A400" t="s">
        <v>55</v>
      </c>
      <c r="B400" t="s">
        <v>20675</v>
      </c>
      <c r="C400" t="s">
        <v>20674</v>
      </c>
      <c r="D400" t="s">
        <v>20676</v>
      </c>
      <c r="E400" t="s">
        <v>19055</v>
      </c>
      <c r="F400" t="s">
        <v>9</v>
      </c>
      <c r="G400" t="s">
        <v>1954</v>
      </c>
      <c r="H400" t="s">
        <v>20678</v>
      </c>
      <c r="I400" t="s">
        <v>19012</v>
      </c>
      <c r="J400" t="s">
        <v>18959</v>
      </c>
      <c r="K400" t="s">
        <v>18941</v>
      </c>
      <c r="L400" t="s">
        <v>18969</v>
      </c>
      <c r="M400" s="149">
        <v>585551.06999999995</v>
      </c>
      <c r="N400" s="149">
        <v>925571.54</v>
      </c>
    </row>
    <row r="401" spans="1:14" x14ac:dyDescent="0.25">
      <c r="A401" t="s">
        <v>55</v>
      </c>
      <c r="B401" t="s">
        <v>20681</v>
      </c>
      <c r="C401" t="s">
        <v>20680</v>
      </c>
      <c r="D401" t="s">
        <v>20679</v>
      </c>
      <c r="E401" t="s">
        <v>19362</v>
      </c>
      <c r="F401" t="s">
        <v>10</v>
      </c>
      <c r="G401" t="s">
        <v>19021</v>
      </c>
      <c r="H401" t="s">
        <v>20682</v>
      </c>
      <c r="I401" t="s">
        <v>19012</v>
      </c>
      <c r="J401" t="s">
        <v>18959</v>
      </c>
      <c r="K401" t="s">
        <v>18941</v>
      </c>
      <c r="L401" t="s">
        <v>18969</v>
      </c>
      <c r="M401" s="149">
        <v>961808.49</v>
      </c>
      <c r="N401" s="149">
        <v>1023328.83</v>
      </c>
    </row>
    <row r="402" spans="1:14" x14ac:dyDescent="0.25">
      <c r="A402" t="s">
        <v>51</v>
      </c>
      <c r="B402" t="s">
        <v>20684</v>
      </c>
      <c r="C402" t="s">
        <v>20683</v>
      </c>
      <c r="D402" t="s">
        <v>20685</v>
      </c>
      <c r="E402" t="s">
        <v>18984</v>
      </c>
      <c r="F402" t="s">
        <v>9</v>
      </c>
      <c r="G402" t="s">
        <v>18992</v>
      </c>
      <c r="H402" t="s">
        <v>20686</v>
      </c>
      <c r="I402" t="s">
        <v>19012</v>
      </c>
      <c r="J402" t="s">
        <v>18959</v>
      </c>
      <c r="K402" t="s">
        <v>18941</v>
      </c>
      <c r="L402" t="s">
        <v>18969</v>
      </c>
      <c r="M402" s="149">
        <v>990255</v>
      </c>
      <c r="N402" s="149">
        <v>990376.46</v>
      </c>
    </row>
    <row r="403" spans="1:14" x14ac:dyDescent="0.25">
      <c r="A403" t="s">
        <v>47</v>
      </c>
      <c r="B403" t="s">
        <v>20689</v>
      </c>
      <c r="C403" t="s">
        <v>20688</v>
      </c>
      <c r="D403" t="s">
        <v>20690</v>
      </c>
      <c r="E403" t="s">
        <v>20691</v>
      </c>
      <c r="F403" t="s">
        <v>9</v>
      </c>
      <c r="G403" t="s">
        <v>18956</v>
      </c>
      <c r="H403" t="s">
        <v>20692</v>
      </c>
      <c r="I403" t="s">
        <v>19012</v>
      </c>
      <c r="J403" t="s">
        <v>18959</v>
      </c>
      <c r="K403" t="s">
        <v>18941</v>
      </c>
      <c r="L403" t="s">
        <v>18969</v>
      </c>
      <c r="M403" s="149">
        <v>1003223.18</v>
      </c>
      <c r="N403" s="149">
        <v>1020186.62</v>
      </c>
    </row>
    <row r="404" spans="1:14" x14ac:dyDescent="0.25">
      <c r="A404" t="s">
        <v>69</v>
      </c>
      <c r="B404" t="s">
        <v>20694</v>
      </c>
      <c r="C404" t="s">
        <v>20693</v>
      </c>
      <c r="D404" t="s">
        <v>20464</v>
      </c>
      <c r="E404" t="s">
        <v>19250</v>
      </c>
      <c r="F404" t="s">
        <v>10</v>
      </c>
      <c r="G404" t="s">
        <v>19021</v>
      </c>
      <c r="H404" t="s">
        <v>20695</v>
      </c>
      <c r="I404" t="s">
        <v>19012</v>
      </c>
      <c r="J404" t="s">
        <v>18959</v>
      </c>
      <c r="K404" t="s">
        <v>18941</v>
      </c>
      <c r="L404" t="s">
        <v>18969</v>
      </c>
      <c r="M404" s="149">
        <v>962055.37</v>
      </c>
      <c r="N404" s="149">
        <v>964747.97</v>
      </c>
    </row>
    <row r="405" spans="1:14" x14ac:dyDescent="0.25">
      <c r="A405" t="s">
        <v>52</v>
      </c>
      <c r="B405" t="s">
        <v>20546</v>
      </c>
      <c r="C405" t="s">
        <v>20545</v>
      </c>
      <c r="D405" t="s">
        <v>20696</v>
      </c>
      <c r="E405" t="s">
        <v>20697</v>
      </c>
      <c r="F405" t="s">
        <v>10</v>
      </c>
      <c r="G405" t="s">
        <v>11800</v>
      </c>
      <c r="H405" t="s">
        <v>20698</v>
      </c>
      <c r="I405" t="s">
        <v>19012</v>
      </c>
      <c r="J405" t="s">
        <v>18959</v>
      </c>
      <c r="K405" t="s">
        <v>18941</v>
      </c>
      <c r="L405" t="s">
        <v>19100</v>
      </c>
      <c r="M405" s="149">
        <v>236523.79</v>
      </c>
      <c r="N405" s="149">
        <v>236523.79</v>
      </c>
    </row>
    <row r="406" spans="1:14" x14ac:dyDescent="0.25">
      <c r="A406" t="s">
        <v>52</v>
      </c>
      <c r="B406" t="s">
        <v>20546</v>
      </c>
      <c r="C406" t="s">
        <v>20545</v>
      </c>
      <c r="D406" t="s">
        <v>20696</v>
      </c>
      <c r="E406" t="s">
        <v>20699</v>
      </c>
      <c r="F406" t="s">
        <v>10</v>
      </c>
      <c r="G406" t="s">
        <v>11800</v>
      </c>
      <c r="H406" t="s">
        <v>20700</v>
      </c>
      <c r="I406" t="s">
        <v>19012</v>
      </c>
      <c r="J406" t="s">
        <v>18959</v>
      </c>
      <c r="K406" t="s">
        <v>18941</v>
      </c>
      <c r="L406" t="s">
        <v>18969</v>
      </c>
      <c r="M406" s="149">
        <v>1018739.09</v>
      </c>
      <c r="N406" s="149">
        <v>1022226.14</v>
      </c>
    </row>
    <row r="407" spans="1:14" x14ac:dyDescent="0.25">
      <c r="A407" t="s">
        <v>68</v>
      </c>
      <c r="B407" t="s">
        <v>20702</v>
      </c>
      <c r="C407" t="s">
        <v>20701</v>
      </c>
      <c r="D407" t="s">
        <v>19513</v>
      </c>
      <c r="E407" t="s">
        <v>20703</v>
      </c>
      <c r="F407" t="s">
        <v>9</v>
      </c>
      <c r="G407" t="s">
        <v>1954</v>
      </c>
      <c r="H407" t="s">
        <v>20705</v>
      </c>
      <c r="I407" t="s">
        <v>18949</v>
      </c>
      <c r="J407" t="s">
        <v>18977</v>
      </c>
      <c r="K407" t="s">
        <v>18941</v>
      </c>
      <c r="L407" t="s">
        <v>18978</v>
      </c>
      <c r="M407" s="149">
        <v>410160.02</v>
      </c>
      <c r="N407" s="149">
        <v>950000</v>
      </c>
    </row>
    <row r="408" spans="1:14" x14ac:dyDescent="0.25">
      <c r="A408" t="s">
        <v>52</v>
      </c>
      <c r="B408" t="s">
        <v>20546</v>
      </c>
      <c r="C408" t="s">
        <v>20545</v>
      </c>
      <c r="D408" t="s">
        <v>20144</v>
      </c>
      <c r="E408" t="s">
        <v>20706</v>
      </c>
      <c r="F408" t="s">
        <v>10</v>
      </c>
      <c r="G408" t="s">
        <v>11800</v>
      </c>
      <c r="H408" t="s">
        <v>20707</v>
      </c>
      <c r="I408" t="s">
        <v>19012</v>
      </c>
      <c r="J408" t="s">
        <v>18959</v>
      </c>
      <c r="K408" t="s">
        <v>18941</v>
      </c>
      <c r="L408" t="s">
        <v>19149</v>
      </c>
      <c r="M408" s="149">
        <v>911949.82</v>
      </c>
      <c r="N408" s="149">
        <v>913786.16</v>
      </c>
    </row>
    <row r="409" spans="1:14" x14ac:dyDescent="0.25">
      <c r="A409" t="s">
        <v>56</v>
      </c>
      <c r="B409" t="s">
        <v>20709</v>
      </c>
      <c r="C409" t="s">
        <v>20708</v>
      </c>
      <c r="D409" t="s">
        <v>20275</v>
      </c>
      <c r="E409" t="s">
        <v>20710</v>
      </c>
      <c r="F409" t="s">
        <v>9</v>
      </c>
      <c r="G409" t="s">
        <v>1954</v>
      </c>
      <c r="H409" t="s">
        <v>20711</v>
      </c>
      <c r="I409" t="s">
        <v>19012</v>
      </c>
      <c r="J409" t="s">
        <v>18959</v>
      </c>
      <c r="K409" t="s">
        <v>18941</v>
      </c>
      <c r="L409" t="s">
        <v>19149</v>
      </c>
      <c r="M409" s="149">
        <v>865938.05</v>
      </c>
      <c r="N409" s="149">
        <v>867044.12</v>
      </c>
    </row>
    <row r="410" spans="1:14" x14ac:dyDescent="0.25">
      <c r="A410" t="s">
        <v>56</v>
      </c>
      <c r="B410" t="s">
        <v>20709</v>
      </c>
      <c r="C410" t="s">
        <v>20708</v>
      </c>
      <c r="D410" t="s">
        <v>19308</v>
      </c>
      <c r="E410" t="s">
        <v>20712</v>
      </c>
      <c r="F410" t="s">
        <v>9</v>
      </c>
      <c r="G410" t="s">
        <v>18956</v>
      </c>
      <c r="H410" t="s">
        <v>20713</v>
      </c>
      <c r="I410" t="s">
        <v>19012</v>
      </c>
      <c r="J410" t="s">
        <v>18959</v>
      </c>
      <c r="K410" t="s">
        <v>18941</v>
      </c>
      <c r="L410" t="s">
        <v>19100</v>
      </c>
      <c r="M410" s="149">
        <v>238886.64</v>
      </c>
      <c r="N410" s="149">
        <v>238886.64</v>
      </c>
    </row>
    <row r="411" spans="1:14" x14ac:dyDescent="0.25">
      <c r="A411" t="s">
        <v>56</v>
      </c>
      <c r="B411" t="s">
        <v>20709</v>
      </c>
      <c r="C411" t="s">
        <v>20708</v>
      </c>
      <c r="D411" t="s">
        <v>20714</v>
      </c>
      <c r="E411" t="s">
        <v>20255</v>
      </c>
      <c r="F411" t="s">
        <v>9</v>
      </c>
      <c r="G411" t="s">
        <v>1954</v>
      </c>
      <c r="H411" t="s">
        <v>20715</v>
      </c>
      <c r="I411" t="s">
        <v>19012</v>
      </c>
      <c r="J411" t="s">
        <v>18959</v>
      </c>
      <c r="K411" t="s">
        <v>18941</v>
      </c>
      <c r="L411" t="s">
        <v>19100</v>
      </c>
      <c r="M411" s="149">
        <v>238072.65</v>
      </c>
      <c r="N411" s="149">
        <v>238289.32</v>
      </c>
    </row>
    <row r="412" spans="1:14" x14ac:dyDescent="0.25">
      <c r="A412" t="s">
        <v>56</v>
      </c>
      <c r="B412" t="s">
        <v>20709</v>
      </c>
      <c r="C412" t="s">
        <v>20708</v>
      </c>
      <c r="D412" t="s">
        <v>20716</v>
      </c>
      <c r="E412" t="s">
        <v>20717</v>
      </c>
      <c r="F412" t="s">
        <v>9</v>
      </c>
      <c r="G412" t="s">
        <v>1954</v>
      </c>
      <c r="H412" t="s">
        <v>20718</v>
      </c>
      <c r="I412" t="s">
        <v>19012</v>
      </c>
      <c r="J412" t="s">
        <v>18959</v>
      </c>
      <c r="K412" t="s">
        <v>18941</v>
      </c>
      <c r="L412" t="s">
        <v>19100</v>
      </c>
      <c r="M412" s="149">
        <v>238706.15</v>
      </c>
      <c r="N412" s="149">
        <v>238886.64</v>
      </c>
    </row>
    <row r="413" spans="1:14" x14ac:dyDescent="0.25">
      <c r="A413" t="s">
        <v>56</v>
      </c>
      <c r="B413" t="s">
        <v>20709</v>
      </c>
      <c r="C413" t="s">
        <v>20708</v>
      </c>
      <c r="D413" t="s">
        <v>20060</v>
      </c>
      <c r="E413" t="s">
        <v>19756</v>
      </c>
      <c r="F413" t="s">
        <v>9</v>
      </c>
      <c r="G413" t="s">
        <v>1954</v>
      </c>
      <c r="H413" t="s">
        <v>20719</v>
      </c>
      <c r="I413" t="s">
        <v>19012</v>
      </c>
      <c r="J413" t="s">
        <v>18959</v>
      </c>
      <c r="K413" t="s">
        <v>18941</v>
      </c>
      <c r="L413" t="s">
        <v>19149</v>
      </c>
      <c r="M413" s="149">
        <v>748149.84</v>
      </c>
      <c r="N413" s="149">
        <v>888300.7</v>
      </c>
    </row>
    <row r="414" spans="1:14" x14ac:dyDescent="0.25">
      <c r="A414" t="s">
        <v>56</v>
      </c>
      <c r="B414" t="s">
        <v>20709</v>
      </c>
      <c r="C414" t="s">
        <v>20708</v>
      </c>
      <c r="D414" t="s">
        <v>20714</v>
      </c>
      <c r="E414" t="s">
        <v>20061</v>
      </c>
      <c r="F414" t="s">
        <v>9</v>
      </c>
      <c r="G414" t="s">
        <v>1954</v>
      </c>
      <c r="H414" t="s">
        <v>20720</v>
      </c>
      <c r="I414" t="s">
        <v>19012</v>
      </c>
      <c r="J414" t="s">
        <v>18959</v>
      </c>
      <c r="K414" t="s">
        <v>18941</v>
      </c>
      <c r="L414" t="s">
        <v>19100</v>
      </c>
      <c r="M414" s="149">
        <v>237976.46</v>
      </c>
      <c r="N414" s="149">
        <v>238886.64</v>
      </c>
    </row>
    <row r="415" spans="1:14" x14ac:dyDescent="0.25">
      <c r="A415" t="s">
        <v>56</v>
      </c>
      <c r="B415" t="s">
        <v>20709</v>
      </c>
      <c r="C415" t="s">
        <v>20708</v>
      </c>
      <c r="D415" t="s">
        <v>20111</v>
      </c>
      <c r="E415" t="s">
        <v>19312</v>
      </c>
      <c r="F415" t="s">
        <v>9</v>
      </c>
      <c r="G415" t="s">
        <v>1954</v>
      </c>
      <c r="H415" t="s">
        <v>20721</v>
      </c>
      <c r="I415" t="s">
        <v>19012</v>
      </c>
      <c r="J415" t="s">
        <v>18959</v>
      </c>
      <c r="K415" t="s">
        <v>18941</v>
      </c>
      <c r="L415" t="s">
        <v>18969</v>
      </c>
      <c r="M415" s="149">
        <v>745232.32</v>
      </c>
      <c r="N415" s="149">
        <v>1007923.96</v>
      </c>
    </row>
    <row r="416" spans="1:14" x14ac:dyDescent="0.25">
      <c r="A416" t="s">
        <v>56</v>
      </c>
      <c r="B416" t="s">
        <v>20709</v>
      </c>
      <c r="C416" t="s">
        <v>20708</v>
      </c>
      <c r="D416" t="s">
        <v>20722</v>
      </c>
      <c r="E416" t="s">
        <v>20723</v>
      </c>
      <c r="F416" t="s">
        <v>9</v>
      </c>
      <c r="G416" t="s">
        <v>1954</v>
      </c>
      <c r="H416" t="s">
        <v>1954</v>
      </c>
      <c r="I416" t="s">
        <v>19012</v>
      </c>
      <c r="J416" t="s">
        <v>18959</v>
      </c>
      <c r="K416" t="s">
        <v>18941</v>
      </c>
      <c r="L416" t="s">
        <v>19100</v>
      </c>
      <c r="M416" s="149">
        <v>238785.73</v>
      </c>
      <c r="N416" s="149">
        <v>238888.08</v>
      </c>
    </row>
    <row r="417" spans="1:14" x14ac:dyDescent="0.25">
      <c r="A417" t="s">
        <v>56</v>
      </c>
      <c r="B417" t="s">
        <v>20709</v>
      </c>
      <c r="C417" t="s">
        <v>20708</v>
      </c>
      <c r="D417" t="s">
        <v>20160</v>
      </c>
      <c r="E417" t="s">
        <v>20502</v>
      </c>
      <c r="F417" t="s">
        <v>9</v>
      </c>
      <c r="G417" t="s">
        <v>19021</v>
      </c>
      <c r="H417" t="s">
        <v>1954</v>
      </c>
      <c r="I417" t="s">
        <v>19012</v>
      </c>
      <c r="J417" t="s">
        <v>18959</v>
      </c>
      <c r="K417" t="s">
        <v>18941</v>
      </c>
      <c r="L417" t="s">
        <v>19100</v>
      </c>
      <c r="M417" s="149">
        <v>238341.21</v>
      </c>
      <c r="N417" s="149">
        <v>238887.05</v>
      </c>
    </row>
    <row r="418" spans="1:14" x14ac:dyDescent="0.25">
      <c r="A418" t="s">
        <v>56</v>
      </c>
      <c r="B418" t="s">
        <v>20709</v>
      </c>
      <c r="C418" t="s">
        <v>20708</v>
      </c>
      <c r="D418" t="s">
        <v>20448</v>
      </c>
      <c r="E418" t="s">
        <v>20724</v>
      </c>
      <c r="F418" t="s">
        <v>9</v>
      </c>
      <c r="G418" t="s">
        <v>1954</v>
      </c>
      <c r="H418" t="s">
        <v>20725</v>
      </c>
      <c r="I418" t="s">
        <v>19012</v>
      </c>
      <c r="J418" t="s">
        <v>18959</v>
      </c>
      <c r="K418" t="s">
        <v>18941</v>
      </c>
      <c r="L418" t="s">
        <v>18969</v>
      </c>
      <c r="M418" s="149">
        <v>994308</v>
      </c>
      <c r="N418" s="149">
        <v>996381.01</v>
      </c>
    </row>
    <row r="419" spans="1:14" x14ac:dyDescent="0.25">
      <c r="A419" t="s">
        <v>56</v>
      </c>
      <c r="B419" t="s">
        <v>20709</v>
      </c>
      <c r="C419" t="s">
        <v>20708</v>
      </c>
      <c r="D419" t="s">
        <v>19296</v>
      </c>
      <c r="E419" t="s">
        <v>19703</v>
      </c>
      <c r="F419" t="s">
        <v>9</v>
      </c>
      <c r="G419" t="s">
        <v>11800</v>
      </c>
      <c r="H419" t="s">
        <v>1954</v>
      </c>
      <c r="I419" t="s">
        <v>19012</v>
      </c>
      <c r="J419" t="s">
        <v>18959</v>
      </c>
      <c r="K419" t="s">
        <v>18941</v>
      </c>
      <c r="L419" t="s">
        <v>19100</v>
      </c>
      <c r="M419" s="149">
        <v>238882.86</v>
      </c>
      <c r="N419" s="149">
        <v>238886.64</v>
      </c>
    </row>
    <row r="420" spans="1:14" x14ac:dyDescent="0.25">
      <c r="A420" t="s">
        <v>56</v>
      </c>
      <c r="B420" t="s">
        <v>20709</v>
      </c>
      <c r="C420" t="s">
        <v>20708</v>
      </c>
      <c r="D420" t="s">
        <v>19481</v>
      </c>
      <c r="E420" t="s">
        <v>20726</v>
      </c>
      <c r="F420" t="s">
        <v>9</v>
      </c>
      <c r="G420" t="s">
        <v>1954</v>
      </c>
      <c r="H420" t="s">
        <v>20727</v>
      </c>
      <c r="I420" t="s">
        <v>19012</v>
      </c>
      <c r="J420" t="s">
        <v>18959</v>
      </c>
      <c r="K420" t="s">
        <v>18941</v>
      </c>
      <c r="L420" t="s">
        <v>19100</v>
      </c>
      <c r="M420" s="149">
        <v>237699.01</v>
      </c>
      <c r="N420" s="149">
        <v>238886.64</v>
      </c>
    </row>
    <row r="421" spans="1:14" x14ac:dyDescent="0.25">
      <c r="A421" t="s">
        <v>56</v>
      </c>
      <c r="B421" t="s">
        <v>20709</v>
      </c>
      <c r="C421" t="s">
        <v>20708</v>
      </c>
      <c r="D421" t="s">
        <v>19618</v>
      </c>
      <c r="E421" t="s">
        <v>18946</v>
      </c>
      <c r="F421" t="s">
        <v>9</v>
      </c>
      <c r="G421" t="s">
        <v>1954</v>
      </c>
      <c r="H421" t="s">
        <v>1954</v>
      </c>
      <c r="I421" t="s">
        <v>19012</v>
      </c>
      <c r="J421" t="s">
        <v>18959</v>
      </c>
      <c r="K421" t="s">
        <v>18941</v>
      </c>
      <c r="L421" t="s">
        <v>19480</v>
      </c>
      <c r="M421" s="149">
        <v>119795.42</v>
      </c>
      <c r="N421" s="149">
        <v>120035.51</v>
      </c>
    </row>
    <row r="422" spans="1:14" x14ac:dyDescent="0.25">
      <c r="A422" t="s">
        <v>56</v>
      </c>
      <c r="B422" t="s">
        <v>20109</v>
      </c>
      <c r="C422" t="s">
        <v>20108</v>
      </c>
      <c r="D422" t="s">
        <v>19170</v>
      </c>
      <c r="E422" t="s">
        <v>18945</v>
      </c>
      <c r="F422" t="s">
        <v>10</v>
      </c>
      <c r="G422" t="s">
        <v>19105</v>
      </c>
      <c r="H422" t="s">
        <v>20728</v>
      </c>
      <c r="I422" t="s">
        <v>19012</v>
      </c>
      <c r="J422" t="s">
        <v>18959</v>
      </c>
      <c r="K422" t="s">
        <v>18941</v>
      </c>
      <c r="L422" t="s">
        <v>19100</v>
      </c>
      <c r="M422" s="149">
        <v>256402.63</v>
      </c>
      <c r="N422" s="149">
        <v>244273.83</v>
      </c>
    </row>
    <row r="423" spans="1:14" x14ac:dyDescent="0.25">
      <c r="A423" t="s">
        <v>56</v>
      </c>
      <c r="B423" t="s">
        <v>20109</v>
      </c>
      <c r="C423" t="s">
        <v>20108</v>
      </c>
      <c r="D423" t="s">
        <v>20730</v>
      </c>
      <c r="E423" t="s">
        <v>19379</v>
      </c>
      <c r="F423" t="s">
        <v>10</v>
      </c>
      <c r="G423" t="s">
        <v>19105</v>
      </c>
      <c r="H423" t="s">
        <v>20731</v>
      </c>
      <c r="I423" t="s">
        <v>19012</v>
      </c>
      <c r="J423" t="s">
        <v>18959</v>
      </c>
      <c r="K423" t="s">
        <v>18941</v>
      </c>
      <c r="L423" t="s">
        <v>19480</v>
      </c>
      <c r="M423" s="149">
        <v>141822.45000000001</v>
      </c>
      <c r="N423" s="149">
        <v>133168.54</v>
      </c>
    </row>
    <row r="424" spans="1:14" x14ac:dyDescent="0.25">
      <c r="A424" t="s">
        <v>56</v>
      </c>
      <c r="B424" t="s">
        <v>20109</v>
      </c>
      <c r="C424" t="s">
        <v>20108</v>
      </c>
      <c r="D424" t="s">
        <v>19170</v>
      </c>
      <c r="E424" t="s">
        <v>18945</v>
      </c>
      <c r="F424" t="s">
        <v>10</v>
      </c>
      <c r="G424" t="s">
        <v>19105</v>
      </c>
      <c r="H424" t="s">
        <v>20733</v>
      </c>
      <c r="I424" t="s">
        <v>19012</v>
      </c>
      <c r="J424" t="s">
        <v>18959</v>
      </c>
      <c r="K424" t="s">
        <v>18941</v>
      </c>
      <c r="L424" t="s">
        <v>19100</v>
      </c>
      <c r="M424" s="149">
        <v>256233.97</v>
      </c>
      <c r="N424" s="149">
        <v>244273.83</v>
      </c>
    </row>
    <row r="425" spans="1:14" x14ac:dyDescent="0.25">
      <c r="A425" t="s">
        <v>56</v>
      </c>
      <c r="B425" t="s">
        <v>20109</v>
      </c>
      <c r="C425" t="s">
        <v>20108</v>
      </c>
      <c r="D425" t="s">
        <v>20730</v>
      </c>
      <c r="E425" t="s">
        <v>19379</v>
      </c>
      <c r="F425" t="s">
        <v>10</v>
      </c>
      <c r="G425" t="s">
        <v>19105</v>
      </c>
      <c r="H425" t="s">
        <v>20734</v>
      </c>
      <c r="I425" t="s">
        <v>19012</v>
      </c>
      <c r="J425" t="s">
        <v>18959</v>
      </c>
      <c r="K425" t="s">
        <v>18941</v>
      </c>
      <c r="L425" t="s">
        <v>19480</v>
      </c>
      <c r="M425" s="149">
        <v>141251.49</v>
      </c>
      <c r="N425" s="149">
        <v>132568.9</v>
      </c>
    </row>
    <row r="426" spans="1:14" x14ac:dyDescent="0.25">
      <c r="A426" t="s">
        <v>56</v>
      </c>
      <c r="B426" t="s">
        <v>20109</v>
      </c>
      <c r="C426" t="s">
        <v>20108</v>
      </c>
      <c r="D426" t="s">
        <v>19170</v>
      </c>
      <c r="E426" t="s">
        <v>18945</v>
      </c>
      <c r="F426" t="s">
        <v>10</v>
      </c>
      <c r="G426" t="s">
        <v>19105</v>
      </c>
      <c r="H426" t="s">
        <v>1954</v>
      </c>
      <c r="I426" t="s">
        <v>19012</v>
      </c>
      <c r="J426" t="s">
        <v>18959</v>
      </c>
      <c r="K426" t="s">
        <v>18941</v>
      </c>
      <c r="L426" t="s">
        <v>19480</v>
      </c>
      <c r="M426" s="149">
        <v>139221.82</v>
      </c>
      <c r="N426" s="149">
        <v>133199.96</v>
      </c>
    </row>
    <row r="427" spans="1:14" x14ac:dyDescent="0.25">
      <c r="A427" t="s">
        <v>56</v>
      </c>
      <c r="B427" t="s">
        <v>20109</v>
      </c>
      <c r="C427" t="s">
        <v>20108</v>
      </c>
      <c r="D427" t="s">
        <v>19170</v>
      </c>
      <c r="E427" t="s">
        <v>18945</v>
      </c>
      <c r="F427" t="s">
        <v>10</v>
      </c>
      <c r="G427" t="s">
        <v>19105</v>
      </c>
      <c r="H427" t="s">
        <v>20735</v>
      </c>
      <c r="I427" t="s">
        <v>19012</v>
      </c>
      <c r="J427" t="s">
        <v>18959</v>
      </c>
      <c r="K427" t="s">
        <v>18941</v>
      </c>
      <c r="L427" t="s">
        <v>19480</v>
      </c>
      <c r="M427" s="149">
        <v>135235.42000000001</v>
      </c>
      <c r="N427" s="149">
        <v>133001.42000000001</v>
      </c>
    </row>
    <row r="428" spans="1:14" x14ac:dyDescent="0.25">
      <c r="A428" t="s">
        <v>56</v>
      </c>
      <c r="B428" t="s">
        <v>20109</v>
      </c>
      <c r="C428" t="s">
        <v>20108</v>
      </c>
      <c r="D428" t="s">
        <v>20645</v>
      </c>
      <c r="E428" t="s">
        <v>18945</v>
      </c>
      <c r="F428" t="s">
        <v>10</v>
      </c>
      <c r="G428" t="s">
        <v>19105</v>
      </c>
      <c r="H428" t="s">
        <v>1954</v>
      </c>
      <c r="I428" t="s">
        <v>19012</v>
      </c>
      <c r="J428" t="s">
        <v>18959</v>
      </c>
      <c r="K428" t="s">
        <v>18941</v>
      </c>
      <c r="L428" t="s">
        <v>19480</v>
      </c>
      <c r="M428" s="149">
        <v>135235.42000000001</v>
      </c>
      <c r="N428" s="149">
        <v>133182.76</v>
      </c>
    </row>
    <row r="429" spans="1:14" x14ac:dyDescent="0.25">
      <c r="A429" t="s">
        <v>56</v>
      </c>
      <c r="B429" t="s">
        <v>20109</v>
      </c>
      <c r="C429" t="s">
        <v>20108</v>
      </c>
      <c r="D429" t="s">
        <v>19170</v>
      </c>
      <c r="E429" t="s">
        <v>18945</v>
      </c>
      <c r="F429" t="s">
        <v>10</v>
      </c>
      <c r="G429" t="s">
        <v>19105</v>
      </c>
      <c r="H429" t="s">
        <v>1954</v>
      </c>
      <c r="I429" t="s">
        <v>19012</v>
      </c>
      <c r="J429" t="s">
        <v>18959</v>
      </c>
      <c r="K429" t="s">
        <v>18941</v>
      </c>
      <c r="L429" t="s">
        <v>19480</v>
      </c>
      <c r="M429" s="149">
        <v>139660.60999999999</v>
      </c>
      <c r="N429" s="149">
        <v>133193.38</v>
      </c>
    </row>
    <row r="430" spans="1:14" x14ac:dyDescent="0.25">
      <c r="A430" t="s">
        <v>56</v>
      </c>
      <c r="B430" t="s">
        <v>20109</v>
      </c>
      <c r="C430" t="s">
        <v>20108</v>
      </c>
      <c r="D430" t="s">
        <v>20645</v>
      </c>
      <c r="E430" t="s">
        <v>18945</v>
      </c>
      <c r="F430" t="s">
        <v>10</v>
      </c>
      <c r="G430" t="s">
        <v>19105</v>
      </c>
      <c r="H430" t="s">
        <v>1954</v>
      </c>
      <c r="I430" t="s">
        <v>19012</v>
      </c>
      <c r="J430" t="s">
        <v>18959</v>
      </c>
      <c r="K430" t="s">
        <v>18941</v>
      </c>
      <c r="L430" t="s">
        <v>19100</v>
      </c>
      <c r="M430" s="149">
        <v>248268.62</v>
      </c>
      <c r="N430" s="149">
        <v>244273.83</v>
      </c>
    </row>
    <row r="431" spans="1:14" x14ac:dyDescent="0.25">
      <c r="A431" t="s">
        <v>56</v>
      </c>
      <c r="B431" t="s">
        <v>20109</v>
      </c>
      <c r="C431" t="s">
        <v>20108</v>
      </c>
      <c r="D431" t="s">
        <v>20730</v>
      </c>
      <c r="E431" t="s">
        <v>18945</v>
      </c>
      <c r="F431" t="s">
        <v>10</v>
      </c>
      <c r="G431" t="s">
        <v>19105</v>
      </c>
      <c r="H431" t="s">
        <v>19680</v>
      </c>
      <c r="I431" t="s">
        <v>19012</v>
      </c>
      <c r="J431" t="s">
        <v>18959</v>
      </c>
      <c r="K431" t="s">
        <v>18941</v>
      </c>
      <c r="L431" t="s">
        <v>19480</v>
      </c>
      <c r="M431" s="149">
        <v>139122.23000000001</v>
      </c>
      <c r="N431" s="149">
        <v>133001.42000000001</v>
      </c>
    </row>
    <row r="432" spans="1:14" x14ac:dyDescent="0.25">
      <c r="A432" t="s">
        <v>56</v>
      </c>
      <c r="B432" t="s">
        <v>20109</v>
      </c>
      <c r="C432" t="s">
        <v>20108</v>
      </c>
      <c r="D432" t="s">
        <v>19170</v>
      </c>
      <c r="E432" t="s">
        <v>18945</v>
      </c>
      <c r="F432" t="s">
        <v>10</v>
      </c>
      <c r="G432" t="s">
        <v>19105</v>
      </c>
      <c r="H432" t="s">
        <v>1954</v>
      </c>
      <c r="I432" t="s">
        <v>19012</v>
      </c>
      <c r="J432" t="s">
        <v>18959</v>
      </c>
      <c r="K432" t="s">
        <v>18941</v>
      </c>
      <c r="L432" t="s">
        <v>19480</v>
      </c>
      <c r="M432" s="149">
        <v>142416.95000000001</v>
      </c>
      <c r="N432" s="149">
        <v>133128.76999999999</v>
      </c>
    </row>
    <row r="433" spans="1:14" x14ac:dyDescent="0.25">
      <c r="A433" t="s">
        <v>51</v>
      </c>
      <c r="B433" t="s">
        <v>20738</v>
      </c>
      <c r="C433" t="s">
        <v>20737</v>
      </c>
      <c r="D433" t="s">
        <v>20736</v>
      </c>
      <c r="E433" t="s">
        <v>20739</v>
      </c>
      <c r="F433" t="s">
        <v>9</v>
      </c>
      <c r="G433" t="s">
        <v>1954</v>
      </c>
      <c r="H433" t="s">
        <v>20742</v>
      </c>
      <c r="I433" t="s">
        <v>18949</v>
      </c>
      <c r="J433" t="s">
        <v>18977</v>
      </c>
      <c r="K433" t="s">
        <v>18941</v>
      </c>
      <c r="L433" t="s">
        <v>18978</v>
      </c>
      <c r="M433" s="149">
        <v>1009999</v>
      </c>
      <c r="N433" s="149">
        <v>1011261.23</v>
      </c>
    </row>
    <row r="434" spans="1:14" x14ac:dyDescent="0.25">
      <c r="A434" t="s">
        <v>56</v>
      </c>
      <c r="B434" t="s">
        <v>20109</v>
      </c>
      <c r="C434" t="s">
        <v>20108</v>
      </c>
      <c r="D434" t="s">
        <v>20730</v>
      </c>
      <c r="E434" t="s">
        <v>19379</v>
      </c>
      <c r="F434" t="s">
        <v>10</v>
      </c>
      <c r="G434" t="s">
        <v>19105</v>
      </c>
      <c r="H434" t="s">
        <v>20743</v>
      </c>
      <c r="I434" t="s">
        <v>19012</v>
      </c>
      <c r="J434" t="s">
        <v>18959</v>
      </c>
      <c r="K434" t="s">
        <v>18941</v>
      </c>
      <c r="L434" t="s">
        <v>19480</v>
      </c>
      <c r="M434" s="149">
        <v>141777.59</v>
      </c>
      <c r="N434" s="149">
        <v>133042.25</v>
      </c>
    </row>
    <row r="435" spans="1:14" x14ac:dyDescent="0.25">
      <c r="A435" t="s">
        <v>56</v>
      </c>
      <c r="B435" t="s">
        <v>20109</v>
      </c>
      <c r="C435" t="s">
        <v>20108</v>
      </c>
      <c r="D435" t="s">
        <v>19170</v>
      </c>
      <c r="E435" t="s">
        <v>18945</v>
      </c>
      <c r="F435" t="s">
        <v>10</v>
      </c>
      <c r="G435" t="s">
        <v>19105</v>
      </c>
      <c r="H435" t="s">
        <v>20735</v>
      </c>
      <c r="I435" t="s">
        <v>19012</v>
      </c>
      <c r="J435" t="s">
        <v>18959</v>
      </c>
      <c r="K435" t="s">
        <v>18941</v>
      </c>
      <c r="L435" t="s">
        <v>19480</v>
      </c>
      <c r="M435" s="149">
        <v>135235.42000000001</v>
      </c>
      <c r="N435" s="149">
        <v>132650.26</v>
      </c>
    </row>
    <row r="436" spans="1:14" x14ac:dyDescent="0.25">
      <c r="A436" t="s">
        <v>68</v>
      </c>
      <c r="B436" t="s">
        <v>20745</v>
      </c>
      <c r="C436" t="s">
        <v>20744</v>
      </c>
      <c r="D436" t="s">
        <v>20746</v>
      </c>
      <c r="E436" t="s">
        <v>20747</v>
      </c>
      <c r="F436" t="s">
        <v>9</v>
      </c>
      <c r="G436" t="s">
        <v>19021</v>
      </c>
      <c r="H436" t="s">
        <v>20748</v>
      </c>
      <c r="I436" t="s">
        <v>18949</v>
      </c>
      <c r="J436" t="s">
        <v>18977</v>
      </c>
      <c r="K436" t="s">
        <v>18941</v>
      </c>
      <c r="L436" t="s">
        <v>18978</v>
      </c>
      <c r="M436" s="149">
        <v>946787.25</v>
      </c>
      <c r="N436" s="149">
        <v>940683.48</v>
      </c>
    </row>
    <row r="437" spans="1:14" x14ac:dyDescent="0.25">
      <c r="A437" t="s">
        <v>56</v>
      </c>
      <c r="B437" t="s">
        <v>20109</v>
      </c>
      <c r="C437" t="s">
        <v>20108</v>
      </c>
      <c r="D437" t="s">
        <v>19170</v>
      </c>
      <c r="E437" t="s">
        <v>18945</v>
      </c>
      <c r="F437" t="s">
        <v>10</v>
      </c>
      <c r="G437" t="s">
        <v>19105</v>
      </c>
      <c r="H437" t="s">
        <v>19120</v>
      </c>
      <c r="I437" t="s">
        <v>19012</v>
      </c>
      <c r="J437" t="s">
        <v>18959</v>
      </c>
      <c r="K437" t="s">
        <v>18941</v>
      </c>
      <c r="L437" t="s">
        <v>19480</v>
      </c>
      <c r="M437" s="149">
        <v>139234.35</v>
      </c>
      <c r="N437" s="149">
        <v>132878.82</v>
      </c>
    </row>
    <row r="438" spans="1:14" x14ac:dyDescent="0.25">
      <c r="A438" t="s">
        <v>56</v>
      </c>
      <c r="B438" t="s">
        <v>20109</v>
      </c>
      <c r="C438" t="s">
        <v>20108</v>
      </c>
      <c r="D438" t="s">
        <v>19170</v>
      </c>
      <c r="E438" t="s">
        <v>18945</v>
      </c>
      <c r="F438" t="s">
        <v>10</v>
      </c>
      <c r="G438" t="s">
        <v>19105</v>
      </c>
      <c r="H438" t="s">
        <v>19120</v>
      </c>
      <c r="I438" t="s">
        <v>19012</v>
      </c>
      <c r="J438" t="s">
        <v>18959</v>
      </c>
      <c r="K438" t="s">
        <v>18941</v>
      </c>
      <c r="L438" t="s">
        <v>19480</v>
      </c>
      <c r="M438" s="149">
        <v>142175.87</v>
      </c>
      <c r="N438" s="149">
        <v>133220.22</v>
      </c>
    </row>
    <row r="439" spans="1:14" x14ac:dyDescent="0.25">
      <c r="A439" t="s">
        <v>56</v>
      </c>
      <c r="B439" t="s">
        <v>20109</v>
      </c>
      <c r="C439" t="s">
        <v>20108</v>
      </c>
      <c r="D439" t="s">
        <v>19170</v>
      </c>
      <c r="E439" t="s">
        <v>18945</v>
      </c>
      <c r="F439" t="s">
        <v>10</v>
      </c>
      <c r="G439" t="s">
        <v>19105</v>
      </c>
      <c r="H439" t="s">
        <v>20749</v>
      </c>
      <c r="I439" t="s">
        <v>19012</v>
      </c>
      <c r="J439" t="s">
        <v>18959</v>
      </c>
      <c r="K439" t="s">
        <v>18941</v>
      </c>
      <c r="L439" t="s">
        <v>19480</v>
      </c>
      <c r="M439" s="149">
        <v>135235.42000000001</v>
      </c>
      <c r="N439" s="149">
        <v>132125.68</v>
      </c>
    </row>
    <row r="440" spans="1:14" x14ac:dyDescent="0.25">
      <c r="A440" t="s">
        <v>56</v>
      </c>
      <c r="B440" t="s">
        <v>20109</v>
      </c>
      <c r="C440" t="s">
        <v>20108</v>
      </c>
      <c r="D440" t="s">
        <v>20232</v>
      </c>
      <c r="E440" t="s">
        <v>18945</v>
      </c>
      <c r="F440" t="s">
        <v>10</v>
      </c>
      <c r="G440" t="s">
        <v>19105</v>
      </c>
      <c r="H440" t="s">
        <v>1954</v>
      </c>
      <c r="I440" t="s">
        <v>19012</v>
      </c>
      <c r="J440" t="s">
        <v>18959</v>
      </c>
      <c r="K440" t="s">
        <v>18941</v>
      </c>
      <c r="L440" t="s">
        <v>19480</v>
      </c>
      <c r="M440" s="149">
        <v>135235.42000000001</v>
      </c>
      <c r="N440" s="149">
        <v>132848.85</v>
      </c>
    </row>
    <row r="441" spans="1:14" x14ac:dyDescent="0.25">
      <c r="A441" t="s">
        <v>56</v>
      </c>
      <c r="B441" t="s">
        <v>20109</v>
      </c>
      <c r="C441" t="s">
        <v>20108</v>
      </c>
      <c r="D441" t="s">
        <v>19170</v>
      </c>
      <c r="E441" t="s">
        <v>18945</v>
      </c>
      <c r="F441" t="s">
        <v>10</v>
      </c>
      <c r="G441" t="s">
        <v>19105</v>
      </c>
      <c r="H441" t="s">
        <v>20750</v>
      </c>
      <c r="I441" t="s">
        <v>19012</v>
      </c>
      <c r="J441" t="s">
        <v>18959</v>
      </c>
      <c r="K441" t="s">
        <v>18941</v>
      </c>
      <c r="L441" t="s">
        <v>19480</v>
      </c>
      <c r="M441" s="149">
        <v>138785.54</v>
      </c>
      <c r="N441" s="149">
        <v>133013.75</v>
      </c>
    </row>
    <row r="442" spans="1:14" x14ac:dyDescent="0.25">
      <c r="A442" t="s">
        <v>56</v>
      </c>
      <c r="B442" t="s">
        <v>20109</v>
      </c>
      <c r="C442" t="s">
        <v>20108</v>
      </c>
      <c r="D442" t="s">
        <v>20730</v>
      </c>
      <c r="E442" t="s">
        <v>19379</v>
      </c>
      <c r="F442" t="s">
        <v>10</v>
      </c>
      <c r="G442" t="s">
        <v>19105</v>
      </c>
      <c r="H442" t="s">
        <v>20751</v>
      </c>
      <c r="I442" t="s">
        <v>19012</v>
      </c>
      <c r="J442" t="s">
        <v>18959</v>
      </c>
      <c r="K442" t="s">
        <v>18941</v>
      </c>
      <c r="L442" t="s">
        <v>19100</v>
      </c>
      <c r="M442" s="149">
        <v>260325.88</v>
      </c>
      <c r="N442" s="149">
        <v>244273.83</v>
      </c>
    </row>
    <row r="443" spans="1:14" x14ac:dyDescent="0.25">
      <c r="A443" t="s">
        <v>56</v>
      </c>
      <c r="B443" t="s">
        <v>20109</v>
      </c>
      <c r="C443" t="s">
        <v>20108</v>
      </c>
      <c r="D443" t="s">
        <v>19841</v>
      </c>
      <c r="E443" t="s">
        <v>18945</v>
      </c>
      <c r="F443" t="s">
        <v>10</v>
      </c>
      <c r="G443" t="s">
        <v>19105</v>
      </c>
      <c r="H443" t="s">
        <v>20752</v>
      </c>
      <c r="I443" t="s">
        <v>19012</v>
      </c>
      <c r="J443" t="s">
        <v>18959</v>
      </c>
      <c r="K443" t="s">
        <v>18941</v>
      </c>
      <c r="L443" t="s">
        <v>19480</v>
      </c>
      <c r="M443" s="149">
        <v>140639.51999999999</v>
      </c>
      <c r="N443" s="149">
        <v>131468.78</v>
      </c>
    </row>
    <row r="444" spans="1:14" x14ac:dyDescent="0.25">
      <c r="A444" t="s">
        <v>56</v>
      </c>
      <c r="B444" t="s">
        <v>20754</v>
      </c>
      <c r="C444" t="s">
        <v>20753</v>
      </c>
      <c r="D444" t="s">
        <v>20511</v>
      </c>
      <c r="E444" t="s">
        <v>19092</v>
      </c>
      <c r="F444" t="s">
        <v>9</v>
      </c>
      <c r="G444" t="s">
        <v>1954</v>
      </c>
      <c r="H444" t="s">
        <v>20756</v>
      </c>
      <c r="I444" t="s">
        <v>19012</v>
      </c>
      <c r="J444" t="s">
        <v>18959</v>
      </c>
      <c r="K444" t="s">
        <v>18941</v>
      </c>
      <c r="L444" t="s">
        <v>19100</v>
      </c>
      <c r="M444" s="149">
        <v>244277.99</v>
      </c>
      <c r="N444" s="149">
        <v>244583.65</v>
      </c>
    </row>
    <row r="445" spans="1:14" x14ac:dyDescent="0.25">
      <c r="A445" t="s">
        <v>56</v>
      </c>
      <c r="B445" t="s">
        <v>20754</v>
      </c>
      <c r="C445" t="s">
        <v>20753</v>
      </c>
      <c r="D445" t="s">
        <v>20511</v>
      </c>
      <c r="E445" t="s">
        <v>20757</v>
      </c>
      <c r="F445" t="s">
        <v>9</v>
      </c>
      <c r="G445" t="s">
        <v>1954</v>
      </c>
      <c r="H445" t="s">
        <v>20758</v>
      </c>
      <c r="I445" t="s">
        <v>19012</v>
      </c>
      <c r="J445" t="s">
        <v>18959</v>
      </c>
      <c r="K445" t="s">
        <v>18941</v>
      </c>
      <c r="L445" t="s">
        <v>19149</v>
      </c>
      <c r="M445" s="149">
        <v>934327.05</v>
      </c>
      <c r="N445" s="149">
        <v>934327.31</v>
      </c>
    </row>
    <row r="446" spans="1:14" x14ac:dyDescent="0.25">
      <c r="A446" t="s">
        <v>56</v>
      </c>
      <c r="B446" t="s">
        <v>20754</v>
      </c>
      <c r="C446" t="s">
        <v>20753</v>
      </c>
      <c r="D446" t="s">
        <v>20511</v>
      </c>
      <c r="E446" t="s">
        <v>20759</v>
      </c>
      <c r="F446" t="s">
        <v>9</v>
      </c>
      <c r="G446" t="s">
        <v>1954</v>
      </c>
      <c r="H446" t="s">
        <v>20760</v>
      </c>
      <c r="I446" t="s">
        <v>19012</v>
      </c>
      <c r="J446" t="s">
        <v>18959</v>
      </c>
      <c r="K446" t="s">
        <v>18941</v>
      </c>
      <c r="L446" t="s">
        <v>18969</v>
      </c>
      <c r="M446" s="149">
        <v>1020396.76</v>
      </c>
      <c r="N446" s="149">
        <v>1020396.76</v>
      </c>
    </row>
    <row r="447" spans="1:14" x14ac:dyDescent="0.25">
      <c r="A447" t="s">
        <v>56</v>
      </c>
      <c r="B447" t="s">
        <v>20754</v>
      </c>
      <c r="C447" t="s">
        <v>20753</v>
      </c>
      <c r="D447" t="s">
        <v>20511</v>
      </c>
      <c r="E447" t="s">
        <v>20403</v>
      </c>
      <c r="F447" t="s">
        <v>9</v>
      </c>
      <c r="G447" t="s">
        <v>1954</v>
      </c>
      <c r="H447" t="s">
        <v>20761</v>
      </c>
      <c r="I447" t="s">
        <v>19012</v>
      </c>
      <c r="J447" t="s">
        <v>18959</v>
      </c>
      <c r="K447" t="s">
        <v>18941</v>
      </c>
      <c r="L447" t="s">
        <v>18969</v>
      </c>
      <c r="M447" s="149">
        <v>1013402.04</v>
      </c>
      <c r="N447" s="149">
        <v>1019014.06</v>
      </c>
    </row>
    <row r="448" spans="1:14" x14ac:dyDescent="0.25">
      <c r="A448" t="s">
        <v>56</v>
      </c>
      <c r="B448" t="s">
        <v>20754</v>
      </c>
      <c r="C448" t="s">
        <v>20753</v>
      </c>
      <c r="D448" t="s">
        <v>20511</v>
      </c>
      <c r="E448" t="s">
        <v>19040</v>
      </c>
      <c r="F448" t="s">
        <v>9</v>
      </c>
      <c r="G448" t="s">
        <v>1954</v>
      </c>
      <c r="H448" t="s">
        <v>19275</v>
      </c>
      <c r="I448" t="s">
        <v>19012</v>
      </c>
      <c r="J448" t="s">
        <v>18959</v>
      </c>
      <c r="K448" t="s">
        <v>18941</v>
      </c>
      <c r="L448" t="s">
        <v>18969</v>
      </c>
      <c r="M448" s="149">
        <v>1018356.7</v>
      </c>
      <c r="N448" s="149">
        <v>1020396.76</v>
      </c>
    </row>
    <row r="449" spans="1:14" x14ac:dyDescent="0.25">
      <c r="A449" t="s">
        <v>56</v>
      </c>
      <c r="B449" t="s">
        <v>20754</v>
      </c>
      <c r="C449" t="s">
        <v>20753</v>
      </c>
      <c r="D449" t="s">
        <v>20511</v>
      </c>
      <c r="E449" t="s">
        <v>19040</v>
      </c>
      <c r="F449" t="s">
        <v>9</v>
      </c>
      <c r="G449" t="s">
        <v>1954</v>
      </c>
      <c r="H449" t="s">
        <v>20762</v>
      </c>
      <c r="I449" t="s">
        <v>19012</v>
      </c>
      <c r="J449" t="s">
        <v>18959</v>
      </c>
      <c r="K449" t="s">
        <v>18941</v>
      </c>
      <c r="L449" t="s">
        <v>18969</v>
      </c>
      <c r="M449" s="149">
        <v>1015129.89</v>
      </c>
      <c r="N449" s="149">
        <v>1016985.24</v>
      </c>
    </row>
    <row r="450" spans="1:14" x14ac:dyDescent="0.25">
      <c r="A450" t="s">
        <v>56</v>
      </c>
      <c r="B450" t="s">
        <v>20754</v>
      </c>
      <c r="C450" t="s">
        <v>20753</v>
      </c>
      <c r="D450" t="s">
        <v>20511</v>
      </c>
      <c r="E450" t="s">
        <v>19699</v>
      </c>
      <c r="F450" t="s">
        <v>9</v>
      </c>
      <c r="G450" t="s">
        <v>1954</v>
      </c>
      <c r="H450" t="s">
        <v>20763</v>
      </c>
      <c r="I450" t="s">
        <v>19012</v>
      </c>
      <c r="J450" t="s">
        <v>18959</v>
      </c>
      <c r="K450" t="s">
        <v>18941</v>
      </c>
      <c r="L450" t="s">
        <v>19100</v>
      </c>
      <c r="M450" s="149">
        <v>244406.01</v>
      </c>
      <c r="N450" s="149">
        <v>244583.65</v>
      </c>
    </row>
    <row r="451" spans="1:14" x14ac:dyDescent="0.25">
      <c r="A451" t="s">
        <v>56</v>
      </c>
      <c r="B451" t="s">
        <v>20754</v>
      </c>
      <c r="C451" t="s">
        <v>20753</v>
      </c>
      <c r="D451" t="s">
        <v>20511</v>
      </c>
      <c r="E451" t="s">
        <v>20764</v>
      </c>
      <c r="F451" t="s">
        <v>9</v>
      </c>
      <c r="G451" t="s">
        <v>1954</v>
      </c>
      <c r="H451" t="s">
        <v>20765</v>
      </c>
      <c r="I451" t="s">
        <v>19012</v>
      </c>
      <c r="J451" t="s">
        <v>18959</v>
      </c>
      <c r="K451" t="s">
        <v>18941</v>
      </c>
      <c r="L451" t="s">
        <v>18969</v>
      </c>
      <c r="M451" s="149">
        <v>1019068.56</v>
      </c>
      <c r="N451" s="149">
        <v>1020396.76</v>
      </c>
    </row>
    <row r="452" spans="1:14" x14ac:dyDescent="0.25">
      <c r="A452" t="s">
        <v>56</v>
      </c>
      <c r="B452" t="s">
        <v>20754</v>
      </c>
      <c r="C452" t="s">
        <v>20753</v>
      </c>
      <c r="D452" t="s">
        <v>20511</v>
      </c>
      <c r="E452" t="s">
        <v>20766</v>
      </c>
      <c r="F452" t="s">
        <v>9</v>
      </c>
      <c r="G452" t="s">
        <v>1954</v>
      </c>
      <c r="H452" t="s">
        <v>20767</v>
      </c>
      <c r="I452" t="s">
        <v>19012</v>
      </c>
      <c r="J452" t="s">
        <v>18959</v>
      </c>
      <c r="K452" t="s">
        <v>18941</v>
      </c>
      <c r="L452" t="s">
        <v>19100</v>
      </c>
      <c r="M452" s="149">
        <v>243340.04</v>
      </c>
      <c r="N452" s="149">
        <v>244583.65</v>
      </c>
    </row>
    <row r="453" spans="1:14" x14ac:dyDescent="0.25">
      <c r="A453" t="s">
        <v>56</v>
      </c>
      <c r="B453" t="s">
        <v>20754</v>
      </c>
      <c r="C453" t="s">
        <v>20753</v>
      </c>
      <c r="D453" t="s">
        <v>20511</v>
      </c>
      <c r="E453" t="s">
        <v>20768</v>
      </c>
      <c r="F453" t="s">
        <v>9</v>
      </c>
      <c r="G453" t="s">
        <v>1954</v>
      </c>
      <c r="H453" t="s">
        <v>20769</v>
      </c>
      <c r="I453" t="s">
        <v>19012</v>
      </c>
      <c r="J453" t="s">
        <v>18959</v>
      </c>
      <c r="K453" t="s">
        <v>18941</v>
      </c>
      <c r="L453" t="s">
        <v>18969</v>
      </c>
      <c r="M453" s="149">
        <v>1019160.24</v>
      </c>
      <c r="N453" s="149">
        <v>1020453.19</v>
      </c>
    </row>
    <row r="454" spans="1:14" x14ac:dyDescent="0.25">
      <c r="A454" t="s">
        <v>56</v>
      </c>
      <c r="B454" t="s">
        <v>20754</v>
      </c>
      <c r="C454" t="s">
        <v>20753</v>
      </c>
      <c r="D454" t="s">
        <v>20511</v>
      </c>
      <c r="E454" t="s">
        <v>20757</v>
      </c>
      <c r="F454" t="s">
        <v>9</v>
      </c>
      <c r="G454" t="s">
        <v>1954</v>
      </c>
      <c r="H454" t="s">
        <v>20770</v>
      </c>
      <c r="I454" t="s">
        <v>19012</v>
      </c>
      <c r="J454" t="s">
        <v>18959</v>
      </c>
      <c r="K454" t="s">
        <v>18941</v>
      </c>
      <c r="L454" t="s">
        <v>19100</v>
      </c>
      <c r="M454" s="149">
        <v>244456.24</v>
      </c>
      <c r="N454" s="149">
        <v>244583.65</v>
      </c>
    </row>
    <row r="455" spans="1:14" x14ac:dyDescent="0.25">
      <c r="A455" t="s">
        <v>56</v>
      </c>
      <c r="B455" t="s">
        <v>20754</v>
      </c>
      <c r="C455" t="s">
        <v>20753</v>
      </c>
      <c r="D455" t="s">
        <v>20511</v>
      </c>
      <c r="E455" t="s">
        <v>20403</v>
      </c>
      <c r="F455" t="s">
        <v>9</v>
      </c>
      <c r="G455" t="s">
        <v>1954</v>
      </c>
      <c r="H455" t="s">
        <v>20771</v>
      </c>
      <c r="I455" t="s">
        <v>19012</v>
      </c>
      <c r="J455" t="s">
        <v>18959</v>
      </c>
      <c r="K455" t="s">
        <v>18941</v>
      </c>
      <c r="L455" t="s">
        <v>18969</v>
      </c>
      <c r="M455" s="149">
        <v>1013402.04</v>
      </c>
      <c r="N455" s="149">
        <v>1020409.66</v>
      </c>
    </row>
    <row r="456" spans="1:14" x14ac:dyDescent="0.25">
      <c r="A456" t="s">
        <v>68</v>
      </c>
      <c r="B456" t="s">
        <v>20774</v>
      </c>
      <c r="C456" t="s">
        <v>20773</v>
      </c>
      <c r="D456" t="s">
        <v>19981</v>
      </c>
      <c r="E456" t="s">
        <v>20775</v>
      </c>
      <c r="F456" t="s">
        <v>9</v>
      </c>
      <c r="G456" t="s">
        <v>1954</v>
      </c>
      <c r="H456" t="s">
        <v>20777</v>
      </c>
      <c r="I456" t="s">
        <v>18949</v>
      </c>
      <c r="J456" t="s">
        <v>18977</v>
      </c>
      <c r="K456" t="s">
        <v>18941</v>
      </c>
      <c r="L456" t="s">
        <v>18978</v>
      </c>
      <c r="M456" s="149">
        <v>333907.46000000002</v>
      </c>
      <c r="N456" s="149">
        <v>950000</v>
      </c>
    </row>
    <row r="457" spans="1:14" x14ac:dyDescent="0.25">
      <c r="A457" t="s">
        <v>56</v>
      </c>
      <c r="B457" t="s">
        <v>20754</v>
      </c>
      <c r="C457" t="s">
        <v>20753</v>
      </c>
      <c r="D457" t="s">
        <v>20511</v>
      </c>
      <c r="E457" t="s">
        <v>19699</v>
      </c>
      <c r="F457" t="s">
        <v>9</v>
      </c>
      <c r="G457" t="s">
        <v>1954</v>
      </c>
      <c r="H457" t="s">
        <v>20763</v>
      </c>
      <c r="I457" t="s">
        <v>19012</v>
      </c>
      <c r="J457" t="s">
        <v>18959</v>
      </c>
      <c r="K457" t="s">
        <v>18941</v>
      </c>
      <c r="L457" t="s">
        <v>19100</v>
      </c>
      <c r="M457" s="149">
        <v>244406.01</v>
      </c>
      <c r="N457" s="149">
        <v>244583.65</v>
      </c>
    </row>
    <row r="458" spans="1:14" x14ac:dyDescent="0.25">
      <c r="A458" t="s">
        <v>56</v>
      </c>
      <c r="B458" t="s">
        <v>20754</v>
      </c>
      <c r="C458" t="s">
        <v>20753</v>
      </c>
      <c r="D458" t="s">
        <v>20511</v>
      </c>
      <c r="E458" t="s">
        <v>19163</v>
      </c>
      <c r="F458" t="s">
        <v>9</v>
      </c>
      <c r="G458" t="s">
        <v>1954</v>
      </c>
      <c r="H458" t="s">
        <v>20778</v>
      </c>
      <c r="I458" t="s">
        <v>19012</v>
      </c>
      <c r="J458" t="s">
        <v>18959</v>
      </c>
      <c r="K458" t="s">
        <v>18941</v>
      </c>
      <c r="L458" t="s">
        <v>18969</v>
      </c>
      <c r="M458" s="149">
        <v>1016115.08</v>
      </c>
      <c r="N458" s="149">
        <v>1017135.01</v>
      </c>
    </row>
    <row r="459" spans="1:14" x14ac:dyDescent="0.25">
      <c r="A459" t="s">
        <v>56</v>
      </c>
      <c r="B459" t="s">
        <v>20754</v>
      </c>
      <c r="C459" t="s">
        <v>20753</v>
      </c>
      <c r="D459" t="s">
        <v>20511</v>
      </c>
      <c r="E459" t="s">
        <v>19243</v>
      </c>
      <c r="F459" t="s">
        <v>9</v>
      </c>
      <c r="G459" t="s">
        <v>1954</v>
      </c>
      <c r="H459" t="s">
        <v>20779</v>
      </c>
      <c r="I459" t="s">
        <v>19012</v>
      </c>
      <c r="J459" t="s">
        <v>18959</v>
      </c>
      <c r="K459" t="s">
        <v>18941</v>
      </c>
      <c r="L459" t="s">
        <v>19100</v>
      </c>
      <c r="M459" s="149">
        <v>242276.91</v>
      </c>
      <c r="N459" s="149">
        <v>244583.65</v>
      </c>
    </row>
    <row r="460" spans="1:14" x14ac:dyDescent="0.25">
      <c r="A460" t="s">
        <v>56</v>
      </c>
      <c r="B460" t="s">
        <v>20754</v>
      </c>
      <c r="C460" t="s">
        <v>20753</v>
      </c>
      <c r="D460" t="s">
        <v>20511</v>
      </c>
      <c r="E460" t="s">
        <v>19699</v>
      </c>
      <c r="F460" t="s">
        <v>9</v>
      </c>
      <c r="G460" t="s">
        <v>1954</v>
      </c>
      <c r="H460" t="s">
        <v>20780</v>
      </c>
      <c r="I460" t="s">
        <v>19012</v>
      </c>
      <c r="J460" t="s">
        <v>18959</v>
      </c>
      <c r="K460" t="s">
        <v>18941</v>
      </c>
      <c r="L460" t="s">
        <v>19100</v>
      </c>
      <c r="M460" s="149">
        <v>242276.91</v>
      </c>
      <c r="N460" s="149">
        <v>244583.65</v>
      </c>
    </row>
    <row r="461" spans="1:14" x14ac:dyDescent="0.25">
      <c r="A461" t="s">
        <v>56</v>
      </c>
      <c r="B461" t="s">
        <v>20782</v>
      </c>
      <c r="C461" t="s">
        <v>20781</v>
      </c>
      <c r="D461" t="s">
        <v>19434</v>
      </c>
      <c r="E461" t="s">
        <v>19168</v>
      </c>
      <c r="F461" t="s">
        <v>10</v>
      </c>
      <c r="G461" t="s">
        <v>19329</v>
      </c>
      <c r="H461" t="s">
        <v>20783</v>
      </c>
      <c r="I461" t="s">
        <v>11800</v>
      </c>
      <c r="J461" t="s">
        <v>18959</v>
      </c>
      <c r="K461" t="s">
        <v>18941</v>
      </c>
      <c r="L461" t="s">
        <v>19100</v>
      </c>
      <c r="M461" s="149">
        <v>192230.98</v>
      </c>
      <c r="N461" s="149">
        <v>245021.05</v>
      </c>
    </row>
    <row r="462" spans="1:14" x14ac:dyDescent="0.25">
      <c r="A462" t="s">
        <v>56</v>
      </c>
      <c r="B462" t="s">
        <v>20782</v>
      </c>
      <c r="C462" t="s">
        <v>20781</v>
      </c>
      <c r="D462" t="s">
        <v>20202</v>
      </c>
      <c r="E462" t="s">
        <v>19973</v>
      </c>
      <c r="F462" t="s">
        <v>10</v>
      </c>
      <c r="G462" t="s">
        <v>19329</v>
      </c>
      <c r="H462" t="s">
        <v>20784</v>
      </c>
      <c r="I462" t="s">
        <v>19012</v>
      </c>
      <c r="J462" t="s">
        <v>18959</v>
      </c>
      <c r="K462" t="s">
        <v>18941</v>
      </c>
      <c r="L462" t="s">
        <v>19100</v>
      </c>
      <c r="M462" s="149">
        <v>181900.97</v>
      </c>
      <c r="N462" s="149">
        <v>245021.05</v>
      </c>
    </row>
    <row r="463" spans="1:14" x14ac:dyDescent="0.25">
      <c r="A463" t="s">
        <v>56</v>
      </c>
      <c r="B463" t="s">
        <v>20782</v>
      </c>
      <c r="C463" t="s">
        <v>20781</v>
      </c>
      <c r="D463" t="s">
        <v>20202</v>
      </c>
      <c r="E463" t="s">
        <v>19973</v>
      </c>
      <c r="F463" t="s">
        <v>10</v>
      </c>
      <c r="G463" t="s">
        <v>19329</v>
      </c>
      <c r="H463" t="s">
        <v>20785</v>
      </c>
      <c r="I463" t="s">
        <v>19012</v>
      </c>
      <c r="J463" t="s">
        <v>18959</v>
      </c>
      <c r="K463" t="s">
        <v>18941</v>
      </c>
      <c r="L463" t="s">
        <v>19100</v>
      </c>
      <c r="M463" s="149">
        <v>236082.56</v>
      </c>
      <c r="N463" s="149">
        <v>245021.05</v>
      </c>
    </row>
    <row r="464" spans="1:14" x14ac:dyDescent="0.25">
      <c r="A464" t="s">
        <v>56</v>
      </c>
      <c r="B464" t="s">
        <v>20787</v>
      </c>
      <c r="C464" t="s">
        <v>20786</v>
      </c>
      <c r="D464" t="s">
        <v>20006</v>
      </c>
      <c r="E464" t="s">
        <v>20394</v>
      </c>
      <c r="F464" t="s">
        <v>10</v>
      </c>
      <c r="G464" t="s">
        <v>19105</v>
      </c>
      <c r="H464" t="s">
        <v>20788</v>
      </c>
      <c r="I464" t="s">
        <v>19012</v>
      </c>
      <c r="J464" t="s">
        <v>18959</v>
      </c>
      <c r="K464" t="s">
        <v>18941</v>
      </c>
      <c r="L464" t="s">
        <v>18969</v>
      </c>
      <c r="M464" s="149">
        <v>992964.42</v>
      </c>
      <c r="N464" s="149">
        <v>993261.05</v>
      </c>
    </row>
    <row r="465" spans="1:14" x14ac:dyDescent="0.25">
      <c r="A465" t="s">
        <v>55</v>
      </c>
      <c r="B465" t="s">
        <v>20791</v>
      </c>
      <c r="C465" t="s">
        <v>20790</v>
      </c>
      <c r="D465" t="s">
        <v>20239</v>
      </c>
      <c r="E465" t="s">
        <v>20310</v>
      </c>
      <c r="F465" t="s">
        <v>10</v>
      </c>
      <c r="G465" t="s">
        <v>19021</v>
      </c>
      <c r="H465" t="s">
        <v>20792</v>
      </c>
      <c r="I465" t="s">
        <v>19012</v>
      </c>
      <c r="J465" t="s">
        <v>18959</v>
      </c>
      <c r="K465" t="s">
        <v>18941</v>
      </c>
      <c r="L465" t="s">
        <v>19480</v>
      </c>
      <c r="M465" s="149">
        <v>133029.4</v>
      </c>
      <c r="N465" s="149">
        <v>133160.34</v>
      </c>
    </row>
    <row r="466" spans="1:14" x14ac:dyDescent="0.25">
      <c r="A466" t="s">
        <v>55</v>
      </c>
      <c r="B466" t="s">
        <v>20791</v>
      </c>
      <c r="C466" t="s">
        <v>20790</v>
      </c>
      <c r="D466" t="s">
        <v>20789</v>
      </c>
      <c r="E466" t="s">
        <v>20310</v>
      </c>
      <c r="F466" t="s">
        <v>10</v>
      </c>
      <c r="G466" t="s">
        <v>19021</v>
      </c>
      <c r="H466" t="s">
        <v>20793</v>
      </c>
      <c r="I466" t="s">
        <v>19012</v>
      </c>
      <c r="J466" t="s">
        <v>18959</v>
      </c>
      <c r="K466" t="s">
        <v>18941</v>
      </c>
      <c r="L466" t="s">
        <v>19100</v>
      </c>
      <c r="M466" s="149">
        <v>234930.48</v>
      </c>
      <c r="N466" s="149">
        <v>235402.25</v>
      </c>
    </row>
    <row r="467" spans="1:14" x14ac:dyDescent="0.25">
      <c r="A467" t="s">
        <v>53</v>
      </c>
      <c r="B467" t="s">
        <v>20795</v>
      </c>
      <c r="C467" t="s">
        <v>20794</v>
      </c>
      <c r="D467" t="s">
        <v>20139</v>
      </c>
      <c r="E467" t="s">
        <v>19412</v>
      </c>
      <c r="F467" t="s">
        <v>10</v>
      </c>
      <c r="G467" t="s">
        <v>19119</v>
      </c>
      <c r="H467" t="s">
        <v>20798</v>
      </c>
      <c r="I467" t="s">
        <v>19012</v>
      </c>
      <c r="J467" t="s">
        <v>18959</v>
      </c>
      <c r="K467" t="s">
        <v>18941</v>
      </c>
      <c r="L467" t="s">
        <v>19149</v>
      </c>
      <c r="M467" s="149">
        <v>816391.68000000005</v>
      </c>
      <c r="N467" s="149">
        <v>907104.84</v>
      </c>
    </row>
    <row r="468" spans="1:14" x14ac:dyDescent="0.25">
      <c r="A468" t="s">
        <v>52</v>
      </c>
      <c r="B468" t="s">
        <v>20466</v>
      </c>
      <c r="C468" t="s">
        <v>20465</v>
      </c>
      <c r="D468" t="s">
        <v>20799</v>
      </c>
      <c r="E468" t="s">
        <v>20800</v>
      </c>
      <c r="F468" t="s">
        <v>10</v>
      </c>
      <c r="G468" t="s">
        <v>19021</v>
      </c>
      <c r="H468" t="s">
        <v>20802</v>
      </c>
      <c r="I468" t="s">
        <v>19012</v>
      </c>
      <c r="J468" t="s">
        <v>18959</v>
      </c>
      <c r="K468" t="s">
        <v>18941</v>
      </c>
      <c r="L468" t="s">
        <v>18960</v>
      </c>
      <c r="M468" s="149">
        <v>3528615.52</v>
      </c>
      <c r="N468" s="149">
        <v>3533633.28</v>
      </c>
    </row>
    <row r="469" spans="1:14" x14ac:dyDescent="0.25">
      <c r="A469" t="s">
        <v>46</v>
      </c>
      <c r="B469" t="s">
        <v>20804</v>
      </c>
      <c r="C469" t="s">
        <v>20803</v>
      </c>
      <c r="D469" t="s">
        <v>20464</v>
      </c>
      <c r="E469" t="s">
        <v>20400</v>
      </c>
      <c r="F469" t="s">
        <v>9</v>
      </c>
      <c r="G469" t="s">
        <v>18956</v>
      </c>
      <c r="H469" t="s">
        <v>20289</v>
      </c>
      <c r="I469" t="s">
        <v>19012</v>
      </c>
      <c r="J469" t="s">
        <v>18959</v>
      </c>
      <c r="K469" t="s">
        <v>18941</v>
      </c>
      <c r="L469" t="s">
        <v>19149</v>
      </c>
      <c r="M469" s="149">
        <v>942646.46</v>
      </c>
      <c r="N469" s="149">
        <v>942668.18</v>
      </c>
    </row>
    <row r="470" spans="1:14" x14ac:dyDescent="0.25">
      <c r="A470" t="s">
        <v>69</v>
      </c>
      <c r="B470" t="s">
        <v>20694</v>
      </c>
      <c r="C470" t="s">
        <v>20693</v>
      </c>
      <c r="D470" t="s">
        <v>20805</v>
      </c>
      <c r="E470" t="s">
        <v>19168</v>
      </c>
      <c r="F470" t="s">
        <v>10</v>
      </c>
      <c r="G470" t="s">
        <v>19021</v>
      </c>
      <c r="H470" t="s">
        <v>20806</v>
      </c>
      <c r="I470" t="s">
        <v>19012</v>
      </c>
      <c r="J470" t="s">
        <v>18959</v>
      </c>
      <c r="K470" t="s">
        <v>18941</v>
      </c>
      <c r="L470" t="s">
        <v>19149</v>
      </c>
      <c r="M470" s="149">
        <v>845268.32</v>
      </c>
      <c r="N470" s="149">
        <v>849329.47</v>
      </c>
    </row>
    <row r="471" spans="1:14" x14ac:dyDescent="0.25">
      <c r="A471" t="s">
        <v>69</v>
      </c>
      <c r="B471" t="s">
        <v>20694</v>
      </c>
      <c r="C471" t="s">
        <v>20693</v>
      </c>
      <c r="D471" t="s">
        <v>20625</v>
      </c>
      <c r="E471" t="s">
        <v>19168</v>
      </c>
      <c r="F471" t="s">
        <v>10</v>
      </c>
      <c r="G471" t="s">
        <v>19021</v>
      </c>
      <c r="H471" t="s">
        <v>20807</v>
      </c>
      <c r="I471" t="s">
        <v>19012</v>
      </c>
      <c r="J471" t="s">
        <v>18959</v>
      </c>
      <c r="K471" t="s">
        <v>18941</v>
      </c>
      <c r="L471" t="s">
        <v>19149</v>
      </c>
      <c r="M471" s="149">
        <v>820589.85</v>
      </c>
      <c r="N471" s="149">
        <v>821421.52</v>
      </c>
    </row>
    <row r="472" spans="1:14" x14ac:dyDescent="0.25">
      <c r="A472" t="s">
        <v>69</v>
      </c>
      <c r="B472" t="s">
        <v>20694</v>
      </c>
      <c r="C472" t="s">
        <v>20693</v>
      </c>
      <c r="D472" t="s">
        <v>20808</v>
      </c>
      <c r="E472" t="s">
        <v>19250</v>
      </c>
      <c r="F472" t="s">
        <v>10</v>
      </c>
      <c r="G472" t="s">
        <v>19021</v>
      </c>
      <c r="H472" t="s">
        <v>20809</v>
      </c>
      <c r="I472" t="s">
        <v>19012</v>
      </c>
      <c r="J472" t="s">
        <v>18959</v>
      </c>
      <c r="K472" t="s">
        <v>18941</v>
      </c>
      <c r="L472" t="s">
        <v>19100</v>
      </c>
      <c r="M472" s="149">
        <v>243347.76</v>
      </c>
      <c r="N472" s="149">
        <v>243729.96</v>
      </c>
    </row>
    <row r="473" spans="1:14" x14ac:dyDescent="0.25">
      <c r="A473" t="s">
        <v>59</v>
      </c>
      <c r="B473" t="s">
        <v>19103</v>
      </c>
      <c r="C473" t="s">
        <v>19102</v>
      </c>
      <c r="D473" t="s">
        <v>20810</v>
      </c>
      <c r="E473" t="s">
        <v>20811</v>
      </c>
      <c r="F473" t="s">
        <v>10</v>
      </c>
      <c r="G473" t="s">
        <v>19105</v>
      </c>
      <c r="H473" t="s">
        <v>20812</v>
      </c>
      <c r="I473" t="s">
        <v>19012</v>
      </c>
      <c r="J473" t="s">
        <v>18959</v>
      </c>
      <c r="K473" t="s">
        <v>18941</v>
      </c>
      <c r="L473" t="s">
        <v>19100</v>
      </c>
      <c r="M473" s="149">
        <v>242373.66</v>
      </c>
      <c r="N473" s="149">
        <v>244871.99</v>
      </c>
    </row>
    <row r="474" spans="1:14" x14ac:dyDescent="0.25">
      <c r="A474" t="s">
        <v>58</v>
      </c>
      <c r="B474" t="s">
        <v>19788</v>
      </c>
      <c r="C474" t="s">
        <v>19787</v>
      </c>
      <c r="D474" t="s">
        <v>20508</v>
      </c>
      <c r="E474" t="s">
        <v>20255</v>
      </c>
      <c r="F474" t="s">
        <v>10</v>
      </c>
      <c r="G474" t="s">
        <v>18956</v>
      </c>
      <c r="H474" t="s">
        <v>20813</v>
      </c>
      <c r="I474" t="s">
        <v>19012</v>
      </c>
      <c r="J474" t="s">
        <v>18959</v>
      </c>
      <c r="K474" t="s">
        <v>18941</v>
      </c>
      <c r="L474" t="s">
        <v>18960</v>
      </c>
      <c r="M474" s="149">
        <v>3654139.95</v>
      </c>
      <c r="N474" s="149">
        <v>3533221.28</v>
      </c>
    </row>
    <row r="475" spans="1:14" x14ac:dyDescent="0.25">
      <c r="A475" t="s">
        <v>58</v>
      </c>
      <c r="B475" t="s">
        <v>20815</v>
      </c>
      <c r="C475" t="s">
        <v>20814</v>
      </c>
      <c r="D475" t="s">
        <v>20816</v>
      </c>
      <c r="E475" t="s">
        <v>19437</v>
      </c>
      <c r="F475" t="s">
        <v>10</v>
      </c>
      <c r="G475" t="s">
        <v>18992</v>
      </c>
      <c r="H475" t="s">
        <v>20817</v>
      </c>
      <c r="I475" t="s">
        <v>19012</v>
      </c>
      <c r="J475" t="s">
        <v>18959</v>
      </c>
      <c r="K475" t="s">
        <v>18941</v>
      </c>
      <c r="L475" t="s">
        <v>19100</v>
      </c>
      <c r="M475" s="149">
        <v>242186.1</v>
      </c>
      <c r="N475" s="149">
        <v>244386.11</v>
      </c>
    </row>
    <row r="476" spans="1:14" x14ac:dyDescent="0.25">
      <c r="A476" t="s">
        <v>57</v>
      </c>
      <c r="B476" t="s">
        <v>20656</v>
      </c>
      <c r="C476" t="s">
        <v>20655</v>
      </c>
      <c r="D476" t="s">
        <v>20275</v>
      </c>
      <c r="E476" t="s">
        <v>20818</v>
      </c>
      <c r="F476" t="s">
        <v>10</v>
      </c>
      <c r="G476" t="s">
        <v>19105</v>
      </c>
      <c r="H476" t="s">
        <v>20819</v>
      </c>
      <c r="I476" t="s">
        <v>19012</v>
      </c>
      <c r="J476" t="s">
        <v>18959</v>
      </c>
      <c r="K476" t="s">
        <v>18941</v>
      </c>
      <c r="L476" t="s">
        <v>18969</v>
      </c>
      <c r="M476" s="149">
        <v>931036.29</v>
      </c>
      <c r="N476" s="149">
        <v>941952.12</v>
      </c>
    </row>
    <row r="477" spans="1:14" x14ac:dyDescent="0.25">
      <c r="A477" t="s">
        <v>56</v>
      </c>
      <c r="B477" t="s">
        <v>20821</v>
      </c>
      <c r="C477" t="s">
        <v>20820</v>
      </c>
      <c r="D477" t="s">
        <v>19927</v>
      </c>
      <c r="E477" t="s">
        <v>20515</v>
      </c>
      <c r="F477" t="s">
        <v>9</v>
      </c>
      <c r="G477" t="s">
        <v>1954</v>
      </c>
      <c r="H477" t="s">
        <v>20822</v>
      </c>
      <c r="I477" t="s">
        <v>19012</v>
      </c>
      <c r="J477" t="s">
        <v>18959</v>
      </c>
      <c r="K477" t="s">
        <v>18941</v>
      </c>
      <c r="L477" t="s">
        <v>18969</v>
      </c>
      <c r="M477" s="149">
        <v>1016499.98</v>
      </c>
      <c r="N477" s="149">
        <v>1021956</v>
      </c>
    </row>
    <row r="478" spans="1:14" x14ac:dyDescent="0.25">
      <c r="A478" t="s">
        <v>56</v>
      </c>
      <c r="B478" t="s">
        <v>20821</v>
      </c>
      <c r="C478" t="s">
        <v>20820</v>
      </c>
      <c r="D478" t="s">
        <v>20696</v>
      </c>
      <c r="E478" t="s">
        <v>20581</v>
      </c>
      <c r="F478" t="s">
        <v>9</v>
      </c>
      <c r="G478" t="s">
        <v>1954</v>
      </c>
      <c r="H478" t="s">
        <v>1954</v>
      </c>
      <c r="I478" t="s">
        <v>19012</v>
      </c>
      <c r="J478" t="s">
        <v>18959</v>
      </c>
      <c r="K478" t="s">
        <v>18941</v>
      </c>
      <c r="L478" t="s">
        <v>18969</v>
      </c>
      <c r="M478" s="149">
        <v>1016499.98</v>
      </c>
      <c r="N478" s="149">
        <v>1021956</v>
      </c>
    </row>
    <row r="479" spans="1:14" x14ac:dyDescent="0.25">
      <c r="A479" t="s">
        <v>65</v>
      </c>
      <c r="B479" t="s">
        <v>20824</v>
      </c>
      <c r="C479" t="s">
        <v>20823</v>
      </c>
      <c r="D479" t="s">
        <v>20059</v>
      </c>
      <c r="E479" t="s">
        <v>20825</v>
      </c>
      <c r="F479" t="s">
        <v>10</v>
      </c>
      <c r="G479" t="s">
        <v>19021</v>
      </c>
      <c r="H479" t="s">
        <v>1954</v>
      </c>
      <c r="I479" t="s">
        <v>19012</v>
      </c>
      <c r="J479" t="s">
        <v>18959</v>
      </c>
      <c r="K479" t="s">
        <v>18941</v>
      </c>
      <c r="L479" t="s">
        <v>18969</v>
      </c>
      <c r="M479" s="149">
        <v>1029211.47</v>
      </c>
      <c r="N479" s="149">
        <v>1010495.3</v>
      </c>
    </row>
    <row r="480" spans="1:14" x14ac:dyDescent="0.25">
      <c r="A480" t="s">
        <v>56</v>
      </c>
      <c r="B480" t="s">
        <v>20828</v>
      </c>
      <c r="C480" t="s">
        <v>20827</v>
      </c>
      <c r="D480" t="s">
        <v>20826</v>
      </c>
      <c r="E480" t="s">
        <v>19168</v>
      </c>
      <c r="F480" t="s">
        <v>9</v>
      </c>
      <c r="G480" t="s">
        <v>19021</v>
      </c>
      <c r="H480" t="s">
        <v>20830</v>
      </c>
      <c r="I480" t="s">
        <v>19012</v>
      </c>
      <c r="J480" t="s">
        <v>18959</v>
      </c>
      <c r="K480" t="s">
        <v>18941</v>
      </c>
      <c r="L480" t="s">
        <v>19149</v>
      </c>
      <c r="M480" s="149">
        <v>898768.81</v>
      </c>
      <c r="N480" s="149">
        <v>900268.81</v>
      </c>
    </row>
    <row r="481" spans="1:14" x14ac:dyDescent="0.25">
      <c r="A481" t="s">
        <v>56</v>
      </c>
      <c r="B481" t="s">
        <v>20833</v>
      </c>
      <c r="C481" t="s">
        <v>20832</v>
      </c>
      <c r="D481" t="s">
        <v>20831</v>
      </c>
      <c r="E481" t="s">
        <v>20834</v>
      </c>
      <c r="F481" t="s">
        <v>9</v>
      </c>
      <c r="G481" t="s">
        <v>1954</v>
      </c>
      <c r="H481" t="s">
        <v>1954</v>
      </c>
      <c r="I481" t="s">
        <v>19012</v>
      </c>
      <c r="J481" t="s">
        <v>18959</v>
      </c>
      <c r="K481" t="s">
        <v>18941</v>
      </c>
      <c r="L481" t="s">
        <v>18969</v>
      </c>
      <c r="M481" s="149">
        <v>1018545.91</v>
      </c>
      <c r="N481" s="149">
        <v>1020960.72</v>
      </c>
    </row>
    <row r="482" spans="1:14" x14ac:dyDescent="0.25">
      <c r="A482" t="s">
        <v>56</v>
      </c>
      <c r="B482" t="s">
        <v>20833</v>
      </c>
      <c r="C482" t="s">
        <v>20832</v>
      </c>
      <c r="D482" t="s">
        <v>20831</v>
      </c>
      <c r="E482" t="s">
        <v>20835</v>
      </c>
      <c r="F482" t="s">
        <v>9</v>
      </c>
      <c r="G482" t="s">
        <v>1954</v>
      </c>
      <c r="H482" t="s">
        <v>1954</v>
      </c>
      <c r="I482" t="s">
        <v>19012</v>
      </c>
      <c r="J482" t="s">
        <v>18959</v>
      </c>
      <c r="K482" t="s">
        <v>18941</v>
      </c>
      <c r="L482" t="s">
        <v>19100</v>
      </c>
      <c r="M482" s="149">
        <v>226657.89</v>
      </c>
      <c r="N482" s="149">
        <v>227804.31</v>
      </c>
    </row>
    <row r="483" spans="1:14" x14ac:dyDescent="0.25">
      <c r="A483" t="s">
        <v>55</v>
      </c>
      <c r="B483" t="s">
        <v>20681</v>
      </c>
      <c r="C483" t="s">
        <v>20680</v>
      </c>
      <c r="D483" t="s">
        <v>20836</v>
      </c>
      <c r="E483" t="s">
        <v>20837</v>
      </c>
      <c r="F483" t="s">
        <v>10</v>
      </c>
      <c r="G483" t="s">
        <v>19021</v>
      </c>
      <c r="H483" t="s">
        <v>20838</v>
      </c>
      <c r="I483" t="s">
        <v>19012</v>
      </c>
      <c r="J483" t="s">
        <v>18959</v>
      </c>
      <c r="K483" t="s">
        <v>18941</v>
      </c>
      <c r="L483" t="s">
        <v>19149</v>
      </c>
      <c r="M483" s="149">
        <v>865702.02</v>
      </c>
      <c r="N483" s="149">
        <v>866001.55</v>
      </c>
    </row>
    <row r="484" spans="1:14" x14ac:dyDescent="0.25">
      <c r="A484" t="s">
        <v>53</v>
      </c>
      <c r="B484" t="s">
        <v>20840</v>
      </c>
      <c r="C484" t="s">
        <v>20839</v>
      </c>
      <c r="D484" t="s">
        <v>1954</v>
      </c>
      <c r="E484" t="s">
        <v>1954</v>
      </c>
      <c r="F484" t="s">
        <v>9</v>
      </c>
      <c r="G484" t="s">
        <v>1954</v>
      </c>
      <c r="H484" t="s">
        <v>1954</v>
      </c>
      <c r="I484" t="s">
        <v>19012</v>
      </c>
      <c r="J484" t="s">
        <v>18959</v>
      </c>
      <c r="K484" t="s">
        <v>18941</v>
      </c>
      <c r="L484" t="s">
        <v>18969</v>
      </c>
      <c r="M484" s="149" t="s">
        <v>1954</v>
      </c>
      <c r="N484" s="149">
        <v>1021956</v>
      </c>
    </row>
    <row r="485" spans="1:14" x14ac:dyDescent="0.25">
      <c r="A485" t="s">
        <v>53</v>
      </c>
      <c r="B485" t="s">
        <v>20843</v>
      </c>
      <c r="C485" t="s">
        <v>20842</v>
      </c>
      <c r="D485" t="s">
        <v>20841</v>
      </c>
      <c r="E485" t="s">
        <v>20844</v>
      </c>
      <c r="F485" t="s">
        <v>10</v>
      </c>
      <c r="G485" t="s">
        <v>11800</v>
      </c>
      <c r="H485" t="s">
        <v>20845</v>
      </c>
      <c r="I485" t="s">
        <v>19012</v>
      </c>
      <c r="J485" t="s">
        <v>18959</v>
      </c>
      <c r="K485" t="s">
        <v>18941</v>
      </c>
      <c r="L485" t="s">
        <v>19100</v>
      </c>
      <c r="M485" s="149">
        <v>216270.22</v>
      </c>
      <c r="N485" s="149">
        <v>216445.57</v>
      </c>
    </row>
    <row r="486" spans="1:14" x14ac:dyDescent="0.25">
      <c r="A486" t="s">
        <v>53</v>
      </c>
      <c r="B486" t="s">
        <v>20848</v>
      </c>
      <c r="C486" t="s">
        <v>20847</v>
      </c>
      <c r="D486" t="s">
        <v>20846</v>
      </c>
      <c r="E486" t="s">
        <v>20613</v>
      </c>
      <c r="F486" t="s">
        <v>10</v>
      </c>
      <c r="G486" t="s">
        <v>19021</v>
      </c>
      <c r="H486" t="s">
        <v>20849</v>
      </c>
      <c r="I486" t="s">
        <v>19012</v>
      </c>
      <c r="J486" t="s">
        <v>18959</v>
      </c>
      <c r="K486" t="s">
        <v>18941</v>
      </c>
      <c r="L486" t="s">
        <v>18969</v>
      </c>
      <c r="M486" s="149">
        <v>986214.76</v>
      </c>
      <c r="N486" s="149">
        <v>1007071.23</v>
      </c>
    </row>
    <row r="487" spans="1:14" x14ac:dyDescent="0.25">
      <c r="A487" t="s">
        <v>47</v>
      </c>
      <c r="B487" t="s">
        <v>20851</v>
      </c>
      <c r="C487" t="s">
        <v>20850</v>
      </c>
      <c r="D487" t="s">
        <v>19473</v>
      </c>
      <c r="E487" t="s">
        <v>19168</v>
      </c>
      <c r="F487" t="s">
        <v>10</v>
      </c>
      <c r="G487" t="s">
        <v>18956</v>
      </c>
      <c r="H487" t="s">
        <v>20852</v>
      </c>
      <c r="I487" t="s">
        <v>19012</v>
      </c>
      <c r="J487" t="s">
        <v>18959</v>
      </c>
      <c r="K487" t="s">
        <v>18941</v>
      </c>
      <c r="L487" t="s">
        <v>18969</v>
      </c>
      <c r="M487" s="149">
        <v>1016614.87</v>
      </c>
      <c r="N487" s="149">
        <v>1019123.41</v>
      </c>
    </row>
    <row r="488" spans="1:14" x14ac:dyDescent="0.25">
      <c r="A488" t="s">
        <v>56</v>
      </c>
      <c r="B488" t="s">
        <v>20782</v>
      </c>
      <c r="C488" t="s">
        <v>20781</v>
      </c>
      <c r="D488" t="s">
        <v>20030</v>
      </c>
      <c r="E488" t="s">
        <v>19250</v>
      </c>
      <c r="F488" t="s">
        <v>10</v>
      </c>
      <c r="G488" t="s">
        <v>19329</v>
      </c>
      <c r="H488" t="s">
        <v>20854</v>
      </c>
      <c r="I488" t="s">
        <v>18949</v>
      </c>
      <c r="J488" t="s">
        <v>18940</v>
      </c>
      <c r="K488" t="s">
        <v>18941</v>
      </c>
      <c r="L488" t="s">
        <v>19074</v>
      </c>
      <c r="M488" s="149">
        <v>1885668.95</v>
      </c>
      <c r="N488" s="149">
        <v>1885668.96</v>
      </c>
    </row>
    <row r="489" spans="1:14" x14ac:dyDescent="0.25">
      <c r="A489" t="s">
        <v>56</v>
      </c>
      <c r="B489" t="s">
        <v>20172</v>
      </c>
      <c r="C489" t="s">
        <v>20171</v>
      </c>
      <c r="D489" t="s">
        <v>19047</v>
      </c>
      <c r="E489" t="s">
        <v>19136</v>
      </c>
      <c r="F489" t="s">
        <v>10</v>
      </c>
      <c r="G489" t="s">
        <v>11800</v>
      </c>
      <c r="H489" t="s">
        <v>20855</v>
      </c>
      <c r="I489" t="s">
        <v>18949</v>
      </c>
      <c r="J489" t="s">
        <v>18940</v>
      </c>
      <c r="K489" t="s">
        <v>18941</v>
      </c>
      <c r="L489" t="s">
        <v>18950</v>
      </c>
      <c r="M489" s="149">
        <v>1735000</v>
      </c>
      <c r="N489" s="149">
        <v>1819374.01</v>
      </c>
    </row>
    <row r="490" spans="1:14" x14ac:dyDescent="0.25">
      <c r="A490" t="s">
        <v>52</v>
      </c>
      <c r="B490" t="s">
        <v>20857</v>
      </c>
      <c r="C490" t="s">
        <v>20856</v>
      </c>
      <c r="D490" t="s">
        <v>20074</v>
      </c>
      <c r="E490" t="s">
        <v>20341</v>
      </c>
      <c r="F490" t="s">
        <v>10</v>
      </c>
      <c r="G490" t="s">
        <v>19021</v>
      </c>
      <c r="H490" t="s">
        <v>20858</v>
      </c>
      <c r="I490" t="s">
        <v>19012</v>
      </c>
      <c r="J490" t="s">
        <v>18959</v>
      </c>
      <c r="K490" t="s">
        <v>18941</v>
      </c>
      <c r="L490" t="s">
        <v>18969</v>
      </c>
      <c r="M490" s="149">
        <v>1006981.17</v>
      </c>
      <c r="N490" s="149">
        <v>1008779.16</v>
      </c>
    </row>
    <row r="491" spans="1:14" x14ac:dyDescent="0.25">
      <c r="A491" t="s">
        <v>56</v>
      </c>
      <c r="B491" t="s">
        <v>20861</v>
      </c>
      <c r="C491" t="s">
        <v>20860</v>
      </c>
      <c r="D491" t="s">
        <v>20859</v>
      </c>
      <c r="E491" t="s">
        <v>19339</v>
      </c>
      <c r="F491" t="s">
        <v>10</v>
      </c>
      <c r="G491" t="s">
        <v>19422</v>
      </c>
      <c r="H491" t="s">
        <v>20862</v>
      </c>
      <c r="I491" t="s">
        <v>19012</v>
      </c>
      <c r="J491" t="s">
        <v>18959</v>
      </c>
      <c r="K491" t="s">
        <v>18941</v>
      </c>
      <c r="L491" t="s">
        <v>19100</v>
      </c>
      <c r="M491" s="149">
        <v>244120.35</v>
      </c>
      <c r="N491" s="149">
        <v>244120.35</v>
      </c>
    </row>
    <row r="492" spans="1:14" x14ac:dyDescent="0.25">
      <c r="A492" t="s">
        <v>52</v>
      </c>
      <c r="B492" t="s">
        <v>19754</v>
      </c>
      <c r="C492" t="s">
        <v>19753</v>
      </c>
      <c r="D492" t="s">
        <v>19473</v>
      </c>
      <c r="E492" t="s">
        <v>20863</v>
      </c>
      <c r="F492" t="s">
        <v>10</v>
      </c>
      <c r="G492" t="s">
        <v>11800</v>
      </c>
      <c r="H492" t="s">
        <v>20838</v>
      </c>
      <c r="I492" t="s">
        <v>19012</v>
      </c>
      <c r="J492" t="s">
        <v>18959</v>
      </c>
      <c r="K492" t="s">
        <v>18941</v>
      </c>
      <c r="L492" t="s">
        <v>19100</v>
      </c>
      <c r="M492" s="149">
        <v>244139.49</v>
      </c>
      <c r="N492" s="149">
        <v>244872</v>
      </c>
    </row>
    <row r="493" spans="1:14" x14ac:dyDescent="0.25">
      <c r="A493" t="s">
        <v>52</v>
      </c>
      <c r="B493" t="s">
        <v>19926</v>
      </c>
      <c r="C493" t="s">
        <v>19925</v>
      </c>
      <c r="D493" t="s">
        <v>19037</v>
      </c>
      <c r="E493" t="s">
        <v>20294</v>
      </c>
      <c r="F493" t="s">
        <v>10</v>
      </c>
      <c r="G493" t="s">
        <v>18956</v>
      </c>
      <c r="H493" t="s">
        <v>20864</v>
      </c>
      <c r="I493" t="s">
        <v>19012</v>
      </c>
      <c r="J493" t="s">
        <v>18959</v>
      </c>
      <c r="K493" t="s">
        <v>18941</v>
      </c>
      <c r="L493" t="s">
        <v>18969</v>
      </c>
      <c r="M493" s="149">
        <v>1016543.37</v>
      </c>
      <c r="N493" s="149">
        <v>1021997.1</v>
      </c>
    </row>
    <row r="494" spans="1:14" x14ac:dyDescent="0.25">
      <c r="A494" t="s">
        <v>52</v>
      </c>
      <c r="B494" t="s">
        <v>19994</v>
      </c>
      <c r="C494" t="s">
        <v>19993</v>
      </c>
      <c r="D494" t="s">
        <v>20865</v>
      </c>
      <c r="E494" t="s">
        <v>19593</v>
      </c>
      <c r="F494" t="s">
        <v>9</v>
      </c>
      <c r="G494" t="s">
        <v>1954</v>
      </c>
      <c r="H494" t="s">
        <v>20113</v>
      </c>
      <c r="I494" t="s">
        <v>19012</v>
      </c>
      <c r="J494" t="s">
        <v>18959</v>
      </c>
      <c r="K494" t="s">
        <v>18941</v>
      </c>
      <c r="L494" t="s">
        <v>19149</v>
      </c>
      <c r="M494" s="149">
        <v>911970.29</v>
      </c>
      <c r="N494" s="149">
        <v>913786.16</v>
      </c>
    </row>
    <row r="495" spans="1:14" x14ac:dyDescent="0.25">
      <c r="A495" t="s">
        <v>52</v>
      </c>
      <c r="B495" t="s">
        <v>19994</v>
      </c>
      <c r="C495" t="s">
        <v>19993</v>
      </c>
      <c r="D495" t="s">
        <v>20000</v>
      </c>
      <c r="E495" t="s">
        <v>20866</v>
      </c>
      <c r="F495" t="s">
        <v>9</v>
      </c>
      <c r="G495" t="s">
        <v>1954</v>
      </c>
      <c r="H495" t="s">
        <v>20869</v>
      </c>
      <c r="I495" t="s">
        <v>19012</v>
      </c>
      <c r="J495" t="s">
        <v>18959</v>
      </c>
      <c r="K495" t="s">
        <v>18941</v>
      </c>
      <c r="L495" t="s">
        <v>18969</v>
      </c>
      <c r="M495" s="149">
        <v>1019584.08</v>
      </c>
      <c r="N495" s="149">
        <v>1021779.14</v>
      </c>
    </row>
    <row r="496" spans="1:14" x14ac:dyDescent="0.25">
      <c r="A496" t="s">
        <v>52</v>
      </c>
      <c r="B496" t="s">
        <v>20871</v>
      </c>
      <c r="C496" t="s">
        <v>20870</v>
      </c>
      <c r="D496" t="s">
        <v>20623</v>
      </c>
      <c r="E496" t="s">
        <v>20872</v>
      </c>
      <c r="F496" t="s">
        <v>10</v>
      </c>
      <c r="G496" t="s">
        <v>19119</v>
      </c>
      <c r="H496" t="s">
        <v>20873</v>
      </c>
      <c r="I496" t="s">
        <v>19012</v>
      </c>
      <c r="J496" t="s">
        <v>18959</v>
      </c>
      <c r="K496" t="s">
        <v>18941</v>
      </c>
      <c r="L496" t="s">
        <v>19100</v>
      </c>
      <c r="M496" s="149">
        <v>244058.13</v>
      </c>
      <c r="N496" s="149">
        <v>244090.13</v>
      </c>
    </row>
    <row r="497" spans="1:14" x14ac:dyDescent="0.25">
      <c r="A497" t="s">
        <v>52</v>
      </c>
      <c r="B497" t="s">
        <v>20871</v>
      </c>
      <c r="C497" t="s">
        <v>20870</v>
      </c>
      <c r="D497" t="s">
        <v>20859</v>
      </c>
      <c r="E497" t="s">
        <v>20872</v>
      </c>
      <c r="F497" t="s">
        <v>10</v>
      </c>
      <c r="G497" t="s">
        <v>19119</v>
      </c>
      <c r="H497" t="s">
        <v>20874</v>
      </c>
      <c r="I497" t="s">
        <v>19012</v>
      </c>
      <c r="J497" t="s">
        <v>18959</v>
      </c>
      <c r="K497" t="s">
        <v>18941</v>
      </c>
      <c r="L497" t="s">
        <v>19149</v>
      </c>
      <c r="M497" s="149">
        <v>941921.96</v>
      </c>
      <c r="N497" s="149">
        <v>942062.61</v>
      </c>
    </row>
    <row r="498" spans="1:14" x14ac:dyDescent="0.25">
      <c r="A498" t="s">
        <v>52</v>
      </c>
      <c r="B498" t="s">
        <v>20871</v>
      </c>
      <c r="C498" t="s">
        <v>20870</v>
      </c>
      <c r="D498" t="s">
        <v>20859</v>
      </c>
      <c r="E498" t="s">
        <v>20872</v>
      </c>
      <c r="F498" t="s">
        <v>10</v>
      </c>
      <c r="G498" t="s">
        <v>19119</v>
      </c>
      <c r="H498" t="s">
        <v>20875</v>
      </c>
      <c r="I498" t="s">
        <v>19012</v>
      </c>
      <c r="J498" t="s">
        <v>18959</v>
      </c>
      <c r="K498" t="s">
        <v>18941</v>
      </c>
      <c r="L498" t="s">
        <v>18969</v>
      </c>
      <c r="M498" s="149">
        <v>1022457.81</v>
      </c>
      <c r="N498" s="149">
        <v>1022500.48</v>
      </c>
    </row>
    <row r="499" spans="1:14" x14ac:dyDescent="0.25">
      <c r="A499" t="s">
        <v>52</v>
      </c>
      <c r="B499" t="s">
        <v>20878</v>
      </c>
      <c r="C499" t="s">
        <v>20877</v>
      </c>
      <c r="D499" t="s">
        <v>20876</v>
      </c>
      <c r="E499" t="s">
        <v>20879</v>
      </c>
      <c r="F499" t="s">
        <v>10</v>
      </c>
      <c r="G499" t="s">
        <v>19021</v>
      </c>
      <c r="H499" t="s">
        <v>1954</v>
      </c>
      <c r="I499" t="s">
        <v>19012</v>
      </c>
      <c r="J499" t="s">
        <v>18959</v>
      </c>
      <c r="K499" t="s">
        <v>18941</v>
      </c>
      <c r="L499" t="s">
        <v>19149</v>
      </c>
      <c r="M499" s="149">
        <v>917895.51</v>
      </c>
      <c r="N499" s="149">
        <v>927425.9</v>
      </c>
    </row>
    <row r="500" spans="1:14" x14ac:dyDescent="0.25">
      <c r="A500" t="s">
        <v>52</v>
      </c>
      <c r="B500" t="s">
        <v>19295</v>
      </c>
      <c r="C500" t="s">
        <v>19294</v>
      </c>
      <c r="D500" t="s">
        <v>1954</v>
      </c>
      <c r="E500" t="s">
        <v>1954</v>
      </c>
      <c r="F500" t="s">
        <v>9</v>
      </c>
      <c r="G500" t="s">
        <v>1954</v>
      </c>
      <c r="H500" t="s">
        <v>20881</v>
      </c>
      <c r="I500" t="s">
        <v>19012</v>
      </c>
      <c r="J500" t="s">
        <v>18959</v>
      </c>
      <c r="K500" t="s">
        <v>18941</v>
      </c>
      <c r="L500" t="s">
        <v>18969</v>
      </c>
      <c r="M500" s="149" t="s">
        <v>1954</v>
      </c>
      <c r="N500" s="149">
        <v>1022500.48</v>
      </c>
    </row>
    <row r="501" spans="1:14" x14ac:dyDescent="0.25">
      <c r="A501" t="s">
        <v>52</v>
      </c>
      <c r="B501" t="s">
        <v>19302</v>
      </c>
      <c r="C501" t="s">
        <v>19301</v>
      </c>
      <c r="D501" t="s">
        <v>20883</v>
      </c>
      <c r="E501" t="s">
        <v>19502</v>
      </c>
      <c r="F501" t="s">
        <v>10</v>
      </c>
      <c r="G501" t="s">
        <v>11800</v>
      </c>
      <c r="H501" t="s">
        <v>20884</v>
      </c>
      <c r="I501" t="s">
        <v>19012</v>
      </c>
      <c r="J501" t="s">
        <v>18959</v>
      </c>
      <c r="K501" t="s">
        <v>18941</v>
      </c>
      <c r="L501" t="s">
        <v>18969</v>
      </c>
      <c r="M501" s="149">
        <v>1010646.84</v>
      </c>
      <c r="N501" s="149">
        <v>1021793.5</v>
      </c>
    </row>
    <row r="502" spans="1:14" x14ac:dyDescent="0.25">
      <c r="A502" t="s">
        <v>52</v>
      </c>
      <c r="B502" t="s">
        <v>19310</v>
      </c>
      <c r="C502" t="s">
        <v>19309</v>
      </c>
      <c r="D502" t="s">
        <v>20808</v>
      </c>
      <c r="E502" t="s">
        <v>19196</v>
      </c>
      <c r="F502" t="s">
        <v>10</v>
      </c>
      <c r="G502" t="s">
        <v>1954</v>
      </c>
      <c r="H502" t="s">
        <v>20886</v>
      </c>
      <c r="I502" t="s">
        <v>19012</v>
      </c>
      <c r="J502" t="s">
        <v>18959</v>
      </c>
      <c r="K502" t="s">
        <v>18941</v>
      </c>
      <c r="L502" t="s">
        <v>19100</v>
      </c>
      <c r="M502" s="149">
        <v>244855.61</v>
      </c>
      <c r="N502" s="149">
        <v>244233.15</v>
      </c>
    </row>
    <row r="503" spans="1:14" x14ac:dyDescent="0.25">
      <c r="A503" t="s">
        <v>65</v>
      </c>
      <c r="B503" t="s">
        <v>20889</v>
      </c>
      <c r="C503" t="s">
        <v>20888</v>
      </c>
      <c r="D503" t="s">
        <v>20887</v>
      </c>
      <c r="E503" t="s">
        <v>19658</v>
      </c>
      <c r="F503" t="s">
        <v>9</v>
      </c>
      <c r="G503" t="s">
        <v>11800</v>
      </c>
      <c r="H503" t="s">
        <v>20891</v>
      </c>
      <c r="I503" t="s">
        <v>18949</v>
      </c>
      <c r="J503" t="s">
        <v>18977</v>
      </c>
      <c r="K503" t="s">
        <v>18941</v>
      </c>
      <c r="L503" t="s">
        <v>20892</v>
      </c>
      <c r="M503" s="149">
        <v>707070.71</v>
      </c>
      <c r="N503" s="149">
        <v>700000</v>
      </c>
    </row>
    <row r="504" spans="1:14" x14ac:dyDescent="0.25">
      <c r="A504" t="s">
        <v>54</v>
      </c>
      <c r="B504" t="s">
        <v>20895</v>
      </c>
      <c r="C504" t="s">
        <v>20894</v>
      </c>
      <c r="D504" t="s">
        <v>20893</v>
      </c>
      <c r="E504" t="s">
        <v>20896</v>
      </c>
      <c r="F504" t="s">
        <v>9</v>
      </c>
      <c r="G504" t="s">
        <v>11800</v>
      </c>
      <c r="H504" t="s">
        <v>20898</v>
      </c>
      <c r="I504" t="s">
        <v>18949</v>
      </c>
      <c r="J504" t="s">
        <v>18977</v>
      </c>
      <c r="K504" t="s">
        <v>18941</v>
      </c>
      <c r="L504" t="s">
        <v>18978</v>
      </c>
      <c r="M504" s="149">
        <v>1263167.32</v>
      </c>
      <c r="N504" s="149">
        <v>1059698.48</v>
      </c>
    </row>
    <row r="505" spans="1:14" x14ac:dyDescent="0.25">
      <c r="A505" t="s">
        <v>52</v>
      </c>
      <c r="B505" t="s">
        <v>19310</v>
      </c>
      <c r="C505" t="s">
        <v>19309</v>
      </c>
      <c r="D505" t="s">
        <v>20808</v>
      </c>
      <c r="E505" t="s">
        <v>19801</v>
      </c>
      <c r="F505" t="s">
        <v>10</v>
      </c>
      <c r="G505" t="s">
        <v>1954</v>
      </c>
      <c r="H505" t="s">
        <v>20899</v>
      </c>
      <c r="I505" t="s">
        <v>19012</v>
      </c>
      <c r="J505" t="s">
        <v>18959</v>
      </c>
      <c r="K505" t="s">
        <v>18941</v>
      </c>
      <c r="L505" t="s">
        <v>19100</v>
      </c>
      <c r="M505" s="149">
        <v>244855.61</v>
      </c>
      <c r="N505" s="149">
        <v>244835.53</v>
      </c>
    </row>
    <row r="506" spans="1:14" x14ac:dyDescent="0.25">
      <c r="A506" t="s">
        <v>52</v>
      </c>
      <c r="B506" t="s">
        <v>20901</v>
      </c>
      <c r="C506" t="s">
        <v>20900</v>
      </c>
      <c r="D506" t="s">
        <v>20865</v>
      </c>
      <c r="E506" t="s">
        <v>20902</v>
      </c>
      <c r="F506" t="s">
        <v>10</v>
      </c>
      <c r="G506" t="s">
        <v>11800</v>
      </c>
      <c r="H506" t="s">
        <v>19182</v>
      </c>
      <c r="I506" t="s">
        <v>19012</v>
      </c>
      <c r="J506" t="s">
        <v>18959</v>
      </c>
      <c r="K506" t="s">
        <v>18941</v>
      </c>
      <c r="L506" t="s">
        <v>18969</v>
      </c>
      <c r="M506" s="149">
        <v>1017087.7</v>
      </c>
      <c r="N506" s="149">
        <v>1021793.5</v>
      </c>
    </row>
    <row r="507" spans="1:14" x14ac:dyDescent="0.25">
      <c r="A507" t="s">
        <v>52</v>
      </c>
      <c r="B507" t="s">
        <v>20904</v>
      </c>
      <c r="C507" t="s">
        <v>20903</v>
      </c>
      <c r="D507" t="s">
        <v>20885</v>
      </c>
      <c r="E507" t="s">
        <v>19581</v>
      </c>
      <c r="F507" t="s">
        <v>9</v>
      </c>
      <c r="G507" t="s">
        <v>19021</v>
      </c>
      <c r="H507" t="s">
        <v>19120</v>
      </c>
      <c r="I507" t="s">
        <v>19012</v>
      </c>
      <c r="J507" t="s">
        <v>18959</v>
      </c>
      <c r="K507" t="s">
        <v>18941</v>
      </c>
      <c r="L507" t="s">
        <v>19149</v>
      </c>
      <c r="M507" s="149">
        <v>941846.44</v>
      </c>
      <c r="N507" s="149">
        <v>941876.71</v>
      </c>
    </row>
    <row r="508" spans="1:14" x14ac:dyDescent="0.25">
      <c r="A508" t="s">
        <v>52</v>
      </c>
      <c r="B508" t="s">
        <v>20904</v>
      </c>
      <c r="C508" t="s">
        <v>20903</v>
      </c>
      <c r="D508" t="s">
        <v>20906</v>
      </c>
      <c r="E508" t="s">
        <v>19699</v>
      </c>
      <c r="F508" t="s">
        <v>9</v>
      </c>
      <c r="G508" t="s">
        <v>1954</v>
      </c>
      <c r="H508" t="s">
        <v>20908</v>
      </c>
      <c r="I508" t="s">
        <v>19012</v>
      </c>
      <c r="J508" t="s">
        <v>18959</v>
      </c>
      <c r="K508" t="s">
        <v>18941</v>
      </c>
      <c r="L508" t="s">
        <v>18969</v>
      </c>
      <c r="M508" s="149">
        <v>678082.89</v>
      </c>
      <c r="N508" s="149">
        <v>1020179.93</v>
      </c>
    </row>
    <row r="509" spans="1:14" x14ac:dyDescent="0.25">
      <c r="A509" t="s">
        <v>51</v>
      </c>
      <c r="B509" t="s">
        <v>20910</v>
      </c>
      <c r="C509" t="s">
        <v>20909</v>
      </c>
      <c r="D509" t="s">
        <v>1954</v>
      </c>
      <c r="E509" t="s">
        <v>1954</v>
      </c>
      <c r="F509" t="s">
        <v>9</v>
      </c>
      <c r="G509" t="s">
        <v>1954</v>
      </c>
      <c r="H509" t="s">
        <v>20911</v>
      </c>
      <c r="I509" t="s">
        <v>18949</v>
      </c>
      <c r="J509" t="s">
        <v>18977</v>
      </c>
      <c r="K509" t="s">
        <v>18941</v>
      </c>
      <c r="L509" t="s">
        <v>18978</v>
      </c>
      <c r="M509" s="149" t="s">
        <v>1954</v>
      </c>
      <c r="N509" s="149">
        <v>950708</v>
      </c>
    </row>
    <row r="510" spans="1:14" x14ac:dyDescent="0.25">
      <c r="A510" t="s">
        <v>52</v>
      </c>
      <c r="B510" t="s">
        <v>20914</v>
      </c>
      <c r="C510" t="s">
        <v>20913</v>
      </c>
      <c r="D510" t="s">
        <v>20912</v>
      </c>
      <c r="E510" t="s">
        <v>20915</v>
      </c>
      <c r="F510" t="s">
        <v>9</v>
      </c>
      <c r="G510" t="s">
        <v>19392</v>
      </c>
      <c r="H510" t="s">
        <v>1954</v>
      </c>
      <c r="I510" t="s">
        <v>19012</v>
      </c>
      <c r="J510" t="s">
        <v>18959</v>
      </c>
      <c r="K510" t="s">
        <v>18941</v>
      </c>
      <c r="L510" t="s">
        <v>19149</v>
      </c>
      <c r="M510" s="149">
        <v>937031.8</v>
      </c>
      <c r="N510" s="149">
        <v>941460.47999999998</v>
      </c>
    </row>
    <row r="511" spans="1:14" x14ac:dyDescent="0.25">
      <c r="A511" t="s">
        <v>52</v>
      </c>
      <c r="B511" t="s">
        <v>20914</v>
      </c>
      <c r="C511" t="s">
        <v>20913</v>
      </c>
      <c r="D511" t="s">
        <v>20912</v>
      </c>
      <c r="E511" t="s">
        <v>20398</v>
      </c>
      <c r="F511" t="s">
        <v>9</v>
      </c>
      <c r="G511" t="s">
        <v>18956</v>
      </c>
      <c r="H511" t="s">
        <v>1954</v>
      </c>
      <c r="I511" t="s">
        <v>19012</v>
      </c>
      <c r="J511" t="s">
        <v>18959</v>
      </c>
      <c r="K511" t="s">
        <v>18941</v>
      </c>
      <c r="L511" t="s">
        <v>19149</v>
      </c>
      <c r="M511" s="149">
        <v>937031.8</v>
      </c>
      <c r="N511" s="149">
        <v>942204.04</v>
      </c>
    </row>
    <row r="512" spans="1:14" x14ac:dyDescent="0.25">
      <c r="A512" t="s">
        <v>52</v>
      </c>
      <c r="B512" t="s">
        <v>20914</v>
      </c>
      <c r="C512" t="s">
        <v>20913</v>
      </c>
      <c r="D512" t="s">
        <v>20912</v>
      </c>
      <c r="E512" t="s">
        <v>20915</v>
      </c>
      <c r="F512" t="s">
        <v>9</v>
      </c>
      <c r="G512" t="s">
        <v>19392</v>
      </c>
      <c r="H512" t="s">
        <v>1954</v>
      </c>
      <c r="I512" t="s">
        <v>19012</v>
      </c>
      <c r="J512" t="s">
        <v>18959</v>
      </c>
      <c r="K512" t="s">
        <v>18941</v>
      </c>
      <c r="L512" t="s">
        <v>19149</v>
      </c>
      <c r="M512" s="149">
        <v>937031.8</v>
      </c>
      <c r="N512" s="149">
        <v>942421.17</v>
      </c>
    </row>
    <row r="513" spans="1:14" x14ac:dyDescent="0.25">
      <c r="A513" t="s">
        <v>67</v>
      </c>
      <c r="B513" t="s">
        <v>20918</v>
      </c>
      <c r="C513" t="s">
        <v>20917</v>
      </c>
      <c r="D513" t="s">
        <v>20916</v>
      </c>
      <c r="E513" t="s">
        <v>20919</v>
      </c>
      <c r="F513" t="s">
        <v>10</v>
      </c>
      <c r="G513" t="s">
        <v>1954</v>
      </c>
      <c r="H513" t="s">
        <v>20920</v>
      </c>
      <c r="I513" t="s">
        <v>18949</v>
      </c>
      <c r="J513" t="s">
        <v>18940</v>
      </c>
      <c r="K513" t="s">
        <v>18941</v>
      </c>
      <c r="L513" t="s">
        <v>18950</v>
      </c>
      <c r="M513" s="149">
        <v>1325870</v>
      </c>
      <c r="N513" s="149">
        <v>1375206.9</v>
      </c>
    </row>
    <row r="514" spans="1:14" x14ac:dyDescent="0.25">
      <c r="A514" t="s">
        <v>65</v>
      </c>
      <c r="B514" t="s">
        <v>20167</v>
      </c>
      <c r="C514" t="s">
        <v>20166</v>
      </c>
      <c r="D514" t="s">
        <v>20921</v>
      </c>
      <c r="E514" t="s">
        <v>19459</v>
      </c>
      <c r="F514" t="s">
        <v>10</v>
      </c>
      <c r="G514" t="s">
        <v>18956</v>
      </c>
      <c r="H514" t="s">
        <v>20923</v>
      </c>
      <c r="I514" t="s">
        <v>18949</v>
      </c>
      <c r="J514" t="s">
        <v>18940</v>
      </c>
      <c r="K514" t="s">
        <v>18941</v>
      </c>
      <c r="L514" t="s">
        <v>19042</v>
      </c>
      <c r="M514" s="149">
        <v>806433.29</v>
      </c>
      <c r="N514" s="149">
        <v>806433.29</v>
      </c>
    </row>
    <row r="515" spans="1:14" x14ac:dyDescent="0.25">
      <c r="A515" t="s">
        <v>53</v>
      </c>
      <c r="B515" t="s">
        <v>20417</v>
      </c>
      <c r="C515" t="s">
        <v>20416</v>
      </c>
      <c r="D515" t="s">
        <v>19508</v>
      </c>
      <c r="E515" t="s">
        <v>19375</v>
      </c>
      <c r="F515" t="s">
        <v>10</v>
      </c>
      <c r="G515" t="s">
        <v>11800</v>
      </c>
      <c r="H515" t="s">
        <v>1954</v>
      </c>
      <c r="I515" t="s">
        <v>18949</v>
      </c>
      <c r="J515" t="s">
        <v>18940</v>
      </c>
      <c r="K515" t="s">
        <v>18941</v>
      </c>
      <c r="L515" t="s">
        <v>19074</v>
      </c>
      <c r="M515" s="149">
        <v>1537132.68</v>
      </c>
      <c r="N515" s="149">
        <v>1819026.65</v>
      </c>
    </row>
    <row r="516" spans="1:14" x14ac:dyDescent="0.25">
      <c r="A516" t="s">
        <v>53</v>
      </c>
      <c r="B516" t="s">
        <v>20417</v>
      </c>
      <c r="C516" t="s">
        <v>20416</v>
      </c>
      <c r="D516" t="s">
        <v>19508</v>
      </c>
      <c r="E516" t="s">
        <v>20215</v>
      </c>
      <c r="F516" t="s">
        <v>10</v>
      </c>
      <c r="G516" t="s">
        <v>11800</v>
      </c>
      <c r="H516" t="s">
        <v>1954</v>
      </c>
      <c r="I516" t="s">
        <v>18949</v>
      </c>
      <c r="J516" t="s">
        <v>18940</v>
      </c>
      <c r="K516" t="s">
        <v>18941</v>
      </c>
      <c r="L516" t="s">
        <v>19074</v>
      </c>
      <c r="M516" s="149">
        <v>1543890.81</v>
      </c>
      <c r="N516" s="149">
        <v>1819026.65</v>
      </c>
    </row>
    <row r="517" spans="1:14" x14ac:dyDescent="0.25">
      <c r="A517" t="s">
        <v>53</v>
      </c>
      <c r="B517" t="s">
        <v>20925</v>
      </c>
      <c r="C517" t="s">
        <v>20924</v>
      </c>
      <c r="D517" t="s">
        <v>20077</v>
      </c>
      <c r="E517" t="s">
        <v>19298</v>
      </c>
      <c r="F517" t="s">
        <v>10</v>
      </c>
      <c r="G517" t="s">
        <v>19021</v>
      </c>
      <c r="H517" t="s">
        <v>1954</v>
      </c>
      <c r="I517" t="s">
        <v>18949</v>
      </c>
      <c r="J517" t="s">
        <v>18940</v>
      </c>
      <c r="K517" t="s">
        <v>18941</v>
      </c>
      <c r="L517" t="s">
        <v>18987</v>
      </c>
      <c r="M517" s="149">
        <v>941746.21</v>
      </c>
      <c r="N517" s="149">
        <v>1201737.6000000001</v>
      </c>
    </row>
    <row r="518" spans="1:14" x14ac:dyDescent="0.25">
      <c r="A518" t="s">
        <v>56</v>
      </c>
      <c r="B518" t="s">
        <v>20928</v>
      </c>
      <c r="C518" t="s">
        <v>20927</v>
      </c>
      <c r="D518" t="s">
        <v>19703</v>
      </c>
      <c r="E518" t="s">
        <v>18982</v>
      </c>
      <c r="F518" t="s">
        <v>10</v>
      </c>
      <c r="G518" t="s">
        <v>11800</v>
      </c>
      <c r="H518" t="s">
        <v>20930</v>
      </c>
      <c r="I518" t="s">
        <v>18949</v>
      </c>
      <c r="J518" t="s">
        <v>18940</v>
      </c>
      <c r="K518" t="s">
        <v>18941</v>
      </c>
      <c r="L518" t="s">
        <v>18950</v>
      </c>
      <c r="M518" s="149">
        <v>1822131.74</v>
      </c>
      <c r="N518" s="149">
        <v>1822131.74</v>
      </c>
    </row>
    <row r="519" spans="1:14" x14ac:dyDescent="0.25">
      <c r="A519" t="s">
        <v>56</v>
      </c>
      <c r="B519" t="s">
        <v>20928</v>
      </c>
      <c r="C519" t="s">
        <v>20927</v>
      </c>
      <c r="D519" t="s">
        <v>19581</v>
      </c>
      <c r="E519" t="s">
        <v>20114</v>
      </c>
      <c r="F519" t="s">
        <v>10</v>
      </c>
      <c r="G519" t="s">
        <v>11800</v>
      </c>
      <c r="H519" t="s">
        <v>20932</v>
      </c>
      <c r="I519" t="s">
        <v>18949</v>
      </c>
      <c r="J519" t="s">
        <v>18940</v>
      </c>
      <c r="K519" t="s">
        <v>18941</v>
      </c>
      <c r="L519" t="s">
        <v>18950</v>
      </c>
      <c r="M519" s="149">
        <v>1829374.01</v>
      </c>
      <c r="N519" s="149">
        <v>1829374.01</v>
      </c>
    </row>
    <row r="520" spans="1:14" x14ac:dyDescent="0.25">
      <c r="A520" t="s">
        <v>56</v>
      </c>
      <c r="B520" t="s">
        <v>20109</v>
      </c>
      <c r="C520" t="s">
        <v>20108</v>
      </c>
      <c r="D520" t="s">
        <v>20933</v>
      </c>
      <c r="E520" t="s">
        <v>19614</v>
      </c>
      <c r="F520" t="s">
        <v>10</v>
      </c>
      <c r="G520" t="s">
        <v>19105</v>
      </c>
      <c r="H520" t="s">
        <v>20934</v>
      </c>
      <c r="I520" t="s">
        <v>18949</v>
      </c>
      <c r="J520" t="s">
        <v>18940</v>
      </c>
      <c r="K520" t="s">
        <v>18941</v>
      </c>
      <c r="L520" t="s">
        <v>20892</v>
      </c>
      <c r="M520" s="149">
        <v>956510.27</v>
      </c>
      <c r="N520" s="149">
        <v>964819.46</v>
      </c>
    </row>
    <row r="521" spans="1:14" x14ac:dyDescent="0.25">
      <c r="A521" t="s">
        <v>56</v>
      </c>
      <c r="B521" t="s">
        <v>20936</v>
      </c>
      <c r="C521" t="s">
        <v>20935</v>
      </c>
      <c r="D521" t="s">
        <v>19101</v>
      </c>
      <c r="E521" t="s">
        <v>20937</v>
      </c>
      <c r="F521" t="s">
        <v>10</v>
      </c>
      <c r="G521" t="s">
        <v>19021</v>
      </c>
      <c r="H521" t="s">
        <v>20938</v>
      </c>
      <c r="I521" t="s">
        <v>18949</v>
      </c>
      <c r="J521" t="s">
        <v>18940</v>
      </c>
      <c r="K521" t="s">
        <v>18941</v>
      </c>
      <c r="L521" t="s">
        <v>18950</v>
      </c>
      <c r="M521" s="149">
        <v>1735000</v>
      </c>
      <c r="N521" s="149">
        <v>1819999.6</v>
      </c>
    </row>
    <row r="522" spans="1:14" x14ac:dyDescent="0.25">
      <c r="A522" t="s">
        <v>56</v>
      </c>
      <c r="B522" t="s">
        <v>20936</v>
      </c>
      <c r="C522" t="s">
        <v>20935</v>
      </c>
      <c r="D522" t="s">
        <v>19101</v>
      </c>
      <c r="E522" t="s">
        <v>20937</v>
      </c>
      <c r="F522" t="s">
        <v>10</v>
      </c>
      <c r="G522" t="s">
        <v>19021</v>
      </c>
      <c r="H522" t="s">
        <v>19120</v>
      </c>
      <c r="I522" t="s">
        <v>18949</v>
      </c>
      <c r="J522" t="s">
        <v>18940</v>
      </c>
      <c r="K522" t="s">
        <v>18941</v>
      </c>
      <c r="L522" t="s">
        <v>18950</v>
      </c>
      <c r="M522" s="149">
        <v>1811832.9</v>
      </c>
      <c r="N522" s="149">
        <v>1811832.9</v>
      </c>
    </row>
    <row r="523" spans="1:14" x14ac:dyDescent="0.25">
      <c r="A523" t="s">
        <v>56</v>
      </c>
      <c r="B523" t="s">
        <v>20936</v>
      </c>
      <c r="C523" t="s">
        <v>20935</v>
      </c>
      <c r="D523" t="s">
        <v>19101</v>
      </c>
      <c r="E523" t="s">
        <v>20937</v>
      </c>
      <c r="F523" t="s">
        <v>10</v>
      </c>
      <c r="G523" t="s">
        <v>19021</v>
      </c>
      <c r="H523" t="s">
        <v>20940</v>
      </c>
      <c r="I523" t="s">
        <v>18949</v>
      </c>
      <c r="J523" t="s">
        <v>18940</v>
      </c>
      <c r="K523" t="s">
        <v>18941</v>
      </c>
      <c r="L523" t="s">
        <v>18950</v>
      </c>
      <c r="M523" s="149">
        <v>1807393.91</v>
      </c>
      <c r="N523" s="149">
        <v>1807393.91</v>
      </c>
    </row>
    <row r="524" spans="1:14" x14ac:dyDescent="0.25">
      <c r="A524" t="s">
        <v>56</v>
      </c>
      <c r="B524" t="s">
        <v>20943</v>
      </c>
      <c r="C524" t="s">
        <v>20942</v>
      </c>
      <c r="D524" t="s">
        <v>20941</v>
      </c>
      <c r="E524" t="s">
        <v>19250</v>
      </c>
      <c r="F524" t="s">
        <v>10</v>
      </c>
      <c r="G524" t="s">
        <v>19021</v>
      </c>
      <c r="H524" t="s">
        <v>20944</v>
      </c>
      <c r="I524" t="s">
        <v>18949</v>
      </c>
      <c r="J524" t="s">
        <v>18940</v>
      </c>
      <c r="K524" t="s">
        <v>18941</v>
      </c>
      <c r="L524" t="s">
        <v>18987</v>
      </c>
      <c r="M524" s="149">
        <v>1246238.07</v>
      </c>
      <c r="N524" s="149">
        <v>1250909.3700000001</v>
      </c>
    </row>
    <row r="525" spans="1:14" x14ac:dyDescent="0.25">
      <c r="A525" t="s">
        <v>56</v>
      </c>
      <c r="B525" t="s">
        <v>20947</v>
      </c>
      <c r="C525" t="s">
        <v>20946</v>
      </c>
      <c r="D525" t="s">
        <v>20948</v>
      </c>
      <c r="E525" t="s">
        <v>20949</v>
      </c>
      <c r="F525" t="s">
        <v>10</v>
      </c>
      <c r="G525" t="s">
        <v>19021</v>
      </c>
      <c r="H525" t="s">
        <v>20950</v>
      </c>
      <c r="I525" t="s">
        <v>18949</v>
      </c>
      <c r="J525" t="s">
        <v>18940</v>
      </c>
      <c r="K525" t="s">
        <v>18941</v>
      </c>
      <c r="L525" t="s">
        <v>18950</v>
      </c>
      <c r="M525" s="149">
        <v>1835374.01</v>
      </c>
      <c r="N525" s="149">
        <v>1835374.01</v>
      </c>
    </row>
    <row r="526" spans="1:14" x14ac:dyDescent="0.25">
      <c r="A526" t="s">
        <v>59</v>
      </c>
      <c r="B526" t="s">
        <v>20952</v>
      </c>
      <c r="C526" t="s">
        <v>20951</v>
      </c>
      <c r="D526" t="s">
        <v>20953</v>
      </c>
      <c r="E526" t="s">
        <v>19851</v>
      </c>
      <c r="F526" t="s">
        <v>9</v>
      </c>
      <c r="G526" t="s">
        <v>19021</v>
      </c>
      <c r="H526" t="s">
        <v>19120</v>
      </c>
      <c r="I526" t="s">
        <v>18949</v>
      </c>
      <c r="J526" t="s">
        <v>18940</v>
      </c>
      <c r="K526" t="s">
        <v>18941</v>
      </c>
      <c r="L526" t="s">
        <v>19042</v>
      </c>
      <c r="M526" s="149">
        <v>867735.42</v>
      </c>
      <c r="N526" s="149">
        <v>867735.42</v>
      </c>
    </row>
    <row r="527" spans="1:14" x14ac:dyDescent="0.25">
      <c r="A527" t="s">
        <v>52</v>
      </c>
      <c r="B527" t="s">
        <v>20956</v>
      </c>
      <c r="C527" t="s">
        <v>20955</v>
      </c>
      <c r="D527" t="s">
        <v>20954</v>
      </c>
      <c r="E527" t="s">
        <v>20957</v>
      </c>
      <c r="F527" t="s">
        <v>10</v>
      </c>
      <c r="G527" t="s">
        <v>19392</v>
      </c>
      <c r="H527" t="s">
        <v>20958</v>
      </c>
      <c r="I527" t="s">
        <v>18949</v>
      </c>
      <c r="J527" t="s">
        <v>18940</v>
      </c>
      <c r="K527" t="s">
        <v>18941</v>
      </c>
      <c r="L527" t="s">
        <v>18987</v>
      </c>
      <c r="M527" s="149">
        <v>1203953.29</v>
      </c>
      <c r="N527" s="149">
        <v>1209031.22</v>
      </c>
    </row>
    <row r="528" spans="1:14" x14ac:dyDescent="0.25">
      <c r="A528" t="s">
        <v>52</v>
      </c>
      <c r="B528" t="s">
        <v>20960</v>
      </c>
      <c r="C528" t="s">
        <v>20959</v>
      </c>
      <c r="D528" t="s">
        <v>20961</v>
      </c>
      <c r="E528" t="s">
        <v>19684</v>
      </c>
      <c r="F528" t="s">
        <v>9</v>
      </c>
      <c r="G528" t="s">
        <v>1954</v>
      </c>
      <c r="H528" t="s">
        <v>20962</v>
      </c>
      <c r="I528" t="s">
        <v>18949</v>
      </c>
      <c r="J528" t="s">
        <v>18940</v>
      </c>
      <c r="K528" t="s">
        <v>18941</v>
      </c>
      <c r="L528" t="s">
        <v>19074</v>
      </c>
      <c r="M528" s="149">
        <v>1840593.95</v>
      </c>
      <c r="N528" s="149">
        <v>1842912.08</v>
      </c>
    </row>
    <row r="529" spans="1:14" x14ac:dyDescent="0.25">
      <c r="A529" t="s">
        <v>52</v>
      </c>
      <c r="B529" t="s">
        <v>20965</v>
      </c>
      <c r="C529" t="s">
        <v>20964</v>
      </c>
      <c r="D529" t="s">
        <v>20963</v>
      </c>
      <c r="E529" t="s">
        <v>20966</v>
      </c>
      <c r="F529" t="s">
        <v>10</v>
      </c>
      <c r="G529" t="s">
        <v>18956</v>
      </c>
      <c r="H529" t="s">
        <v>1954</v>
      </c>
      <c r="I529" t="s">
        <v>18949</v>
      </c>
      <c r="J529" t="s">
        <v>18940</v>
      </c>
      <c r="K529" t="s">
        <v>18941</v>
      </c>
      <c r="L529" t="s">
        <v>19074</v>
      </c>
      <c r="M529" s="149">
        <v>1842280.31</v>
      </c>
      <c r="N529" s="149">
        <v>1842912.08</v>
      </c>
    </row>
    <row r="530" spans="1:14" x14ac:dyDescent="0.25">
      <c r="A530" t="s">
        <v>57</v>
      </c>
      <c r="B530" t="s">
        <v>20210</v>
      </c>
      <c r="C530" t="s">
        <v>20209</v>
      </c>
      <c r="D530" t="s">
        <v>19111</v>
      </c>
      <c r="E530" t="s">
        <v>20967</v>
      </c>
      <c r="F530" t="s">
        <v>9</v>
      </c>
      <c r="G530" t="s">
        <v>1954</v>
      </c>
      <c r="H530" t="s">
        <v>20969</v>
      </c>
      <c r="I530" t="s">
        <v>19217</v>
      </c>
      <c r="J530" t="s">
        <v>18940</v>
      </c>
      <c r="K530" t="s">
        <v>18941</v>
      </c>
      <c r="L530" t="s">
        <v>19159</v>
      </c>
      <c r="M530" s="149">
        <v>504957.69</v>
      </c>
      <c r="N530" s="149">
        <v>509978.65</v>
      </c>
    </row>
    <row r="531" spans="1:14" x14ac:dyDescent="0.25">
      <c r="A531" t="s">
        <v>68</v>
      </c>
      <c r="B531" t="s">
        <v>20972</v>
      </c>
      <c r="C531" t="s">
        <v>20971</v>
      </c>
      <c r="D531" t="s">
        <v>19489</v>
      </c>
      <c r="E531" t="s">
        <v>20973</v>
      </c>
      <c r="F531" t="s">
        <v>10</v>
      </c>
      <c r="G531" t="s">
        <v>1954</v>
      </c>
      <c r="H531" t="s">
        <v>20862</v>
      </c>
      <c r="I531" t="s">
        <v>18939</v>
      </c>
      <c r="J531" t="s">
        <v>18940</v>
      </c>
      <c r="K531" t="s">
        <v>18941</v>
      </c>
      <c r="L531" t="s">
        <v>18942</v>
      </c>
      <c r="M531" s="149">
        <v>99607.3</v>
      </c>
      <c r="N531" s="149">
        <v>140952.16</v>
      </c>
    </row>
    <row r="532" spans="1:14" x14ac:dyDescent="0.25">
      <c r="A532" t="s">
        <v>68</v>
      </c>
      <c r="B532" t="s">
        <v>20975</v>
      </c>
      <c r="C532" t="s">
        <v>20974</v>
      </c>
      <c r="D532" t="s">
        <v>20976</v>
      </c>
      <c r="E532" t="s">
        <v>20977</v>
      </c>
      <c r="F532" t="s">
        <v>10</v>
      </c>
      <c r="G532" t="s">
        <v>1954</v>
      </c>
      <c r="H532" t="s">
        <v>20978</v>
      </c>
      <c r="I532" t="s">
        <v>18939</v>
      </c>
      <c r="J532" t="s">
        <v>18940</v>
      </c>
      <c r="K532" t="s">
        <v>18941</v>
      </c>
      <c r="L532" t="s">
        <v>18942</v>
      </c>
      <c r="M532" s="149">
        <v>140019.04</v>
      </c>
      <c r="N532" s="149">
        <v>164728.28</v>
      </c>
    </row>
    <row r="533" spans="1:14" x14ac:dyDescent="0.25">
      <c r="A533" t="s">
        <v>59</v>
      </c>
      <c r="B533" t="s">
        <v>20980</v>
      </c>
      <c r="C533" t="s">
        <v>20979</v>
      </c>
      <c r="D533" t="s">
        <v>20841</v>
      </c>
      <c r="E533" t="s">
        <v>20981</v>
      </c>
      <c r="F533" t="s">
        <v>9</v>
      </c>
      <c r="G533" t="s">
        <v>1954</v>
      </c>
      <c r="H533" t="s">
        <v>20982</v>
      </c>
      <c r="I533" t="s">
        <v>19217</v>
      </c>
      <c r="J533" t="s">
        <v>18940</v>
      </c>
      <c r="K533" t="s">
        <v>18941</v>
      </c>
      <c r="L533" t="s">
        <v>19159</v>
      </c>
      <c r="M533" s="149">
        <v>509702.48</v>
      </c>
      <c r="N533" s="149">
        <v>509702.48</v>
      </c>
    </row>
    <row r="534" spans="1:14" x14ac:dyDescent="0.25">
      <c r="A534" t="s">
        <v>47</v>
      </c>
      <c r="B534" t="s">
        <v>20984</v>
      </c>
      <c r="C534" t="s">
        <v>20983</v>
      </c>
      <c r="D534" t="s">
        <v>19877</v>
      </c>
      <c r="E534" t="s">
        <v>19176</v>
      </c>
      <c r="F534" t="s">
        <v>9</v>
      </c>
      <c r="G534" t="s">
        <v>11800</v>
      </c>
      <c r="H534" t="s">
        <v>20985</v>
      </c>
      <c r="I534" t="s">
        <v>18939</v>
      </c>
      <c r="J534" t="s">
        <v>18940</v>
      </c>
      <c r="K534" t="s">
        <v>18941</v>
      </c>
      <c r="L534" t="s">
        <v>18942</v>
      </c>
      <c r="M534" s="149">
        <v>184787.1</v>
      </c>
      <c r="N534" s="149">
        <v>184856.07</v>
      </c>
    </row>
    <row r="535" spans="1:14" x14ac:dyDescent="0.25">
      <c r="A535" t="s">
        <v>47</v>
      </c>
      <c r="B535" t="s">
        <v>20134</v>
      </c>
      <c r="C535" t="s">
        <v>20133</v>
      </c>
      <c r="D535" t="s">
        <v>20135</v>
      </c>
      <c r="E535" t="s">
        <v>20174</v>
      </c>
      <c r="F535" t="s">
        <v>10</v>
      </c>
      <c r="G535" t="s">
        <v>19021</v>
      </c>
      <c r="H535" t="s">
        <v>20986</v>
      </c>
      <c r="I535" t="s">
        <v>18939</v>
      </c>
      <c r="J535" t="s">
        <v>18940</v>
      </c>
      <c r="K535" t="s">
        <v>18941</v>
      </c>
      <c r="L535" t="s">
        <v>18942</v>
      </c>
      <c r="M535" s="149">
        <v>183533.06</v>
      </c>
      <c r="N535" s="149">
        <v>184584.18</v>
      </c>
    </row>
    <row r="536" spans="1:14" x14ac:dyDescent="0.25">
      <c r="A536" t="s">
        <v>47</v>
      </c>
      <c r="B536" t="s">
        <v>19884</v>
      </c>
      <c r="C536" t="s">
        <v>19883</v>
      </c>
      <c r="D536" t="s">
        <v>19882</v>
      </c>
      <c r="E536" t="s">
        <v>20613</v>
      </c>
      <c r="F536" t="s">
        <v>9</v>
      </c>
      <c r="G536" t="s">
        <v>18956</v>
      </c>
      <c r="H536" t="s">
        <v>20987</v>
      </c>
      <c r="I536" t="s">
        <v>18939</v>
      </c>
      <c r="J536" t="s">
        <v>18940</v>
      </c>
      <c r="K536" t="s">
        <v>18941</v>
      </c>
      <c r="L536" t="s">
        <v>18942</v>
      </c>
      <c r="M536" s="149">
        <v>184452.68</v>
      </c>
      <c r="N536" s="149">
        <v>184540.47</v>
      </c>
    </row>
    <row r="537" spans="1:14" x14ac:dyDescent="0.25">
      <c r="A537" t="s">
        <v>59</v>
      </c>
      <c r="B537" t="s">
        <v>20990</v>
      </c>
      <c r="C537" t="s">
        <v>20989</v>
      </c>
      <c r="D537" t="s">
        <v>20988</v>
      </c>
      <c r="E537" t="s">
        <v>20991</v>
      </c>
      <c r="F537" t="s">
        <v>9</v>
      </c>
      <c r="G537" t="s">
        <v>19119</v>
      </c>
      <c r="H537" t="s">
        <v>20993</v>
      </c>
      <c r="I537" t="s">
        <v>19217</v>
      </c>
      <c r="J537" t="s">
        <v>18940</v>
      </c>
      <c r="K537" t="s">
        <v>18941</v>
      </c>
      <c r="L537" t="s">
        <v>19159</v>
      </c>
      <c r="M537" s="149">
        <v>509999.81</v>
      </c>
      <c r="N537" s="149">
        <v>510000</v>
      </c>
    </row>
    <row r="538" spans="1:14" x14ac:dyDescent="0.25">
      <c r="A538" t="s">
        <v>59</v>
      </c>
      <c r="B538" t="s">
        <v>20274</v>
      </c>
      <c r="C538" t="s">
        <v>20273</v>
      </c>
      <c r="D538" t="s">
        <v>20799</v>
      </c>
      <c r="E538" t="s">
        <v>19600</v>
      </c>
      <c r="F538" t="s">
        <v>10</v>
      </c>
      <c r="G538" t="s">
        <v>18956</v>
      </c>
      <c r="H538" t="s">
        <v>20994</v>
      </c>
      <c r="I538" t="s">
        <v>18939</v>
      </c>
      <c r="J538" t="s">
        <v>18940</v>
      </c>
      <c r="K538" t="s">
        <v>18941</v>
      </c>
      <c r="L538" t="s">
        <v>18942</v>
      </c>
      <c r="M538" s="149">
        <v>182717.63</v>
      </c>
      <c r="N538" s="149">
        <v>183777.92000000001</v>
      </c>
    </row>
    <row r="539" spans="1:14" x14ac:dyDescent="0.25">
      <c r="A539" t="s">
        <v>47</v>
      </c>
      <c r="B539" t="s">
        <v>20996</v>
      </c>
      <c r="C539" t="s">
        <v>20995</v>
      </c>
      <c r="D539" t="s">
        <v>20135</v>
      </c>
      <c r="E539" t="s">
        <v>20997</v>
      </c>
      <c r="F539" t="s">
        <v>10</v>
      </c>
      <c r="G539" t="s">
        <v>19105</v>
      </c>
      <c r="H539" t="s">
        <v>20998</v>
      </c>
      <c r="I539" t="s">
        <v>18939</v>
      </c>
      <c r="J539" t="s">
        <v>18940</v>
      </c>
      <c r="K539" t="s">
        <v>18941</v>
      </c>
      <c r="L539" t="s">
        <v>18942</v>
      </c>
      <c r="M539" s="149">
        <v>168677.23</v>
      </c>
      <c r="N539" s="149">
        <v>171681.02</v>
      </c>
    </row>
    <row r="540" spans="1:14" x14ac:dyDescent="0.25">
      <c r="A540" t="s">
        <v>59</v>
      </c>
      <c r="B540" t="s">
        <v>21000</v>
      </c>
      <c r="C540" t="s">
        <v>20999</v>
      </c>
      <c r="D540" t="s">
        <v>19235</v>
      </c>
      <c r="E540" t="s">
        <v>20047</v>
      </c>
      <c r="F540" t="s">
        <v>10</v>
      </c>
      <c r="G540" t="s">
        <v>11800</v>
      </c>
      <c r="H540" t="s">
        <v>21001</v>
      </c>
      <c r="I540" t="s">
        <v>18939</v>
      </c>
      <c r="J540" t="s">
        <v>18940</v>
      </c>
      <c r="K540" t="s">
        <v>18941</v>
      </c>
      <c r="L540" t="s">
        <v>18942</v>
      </c>
      <c r="M540" s="149">
        <v>184913.68</v>
      </c>
      <c r="N540" s="149">
        <v>184923.18</v>
      </c>
    </row>
    <row r="541" spans="1:14" x14ac:dyDescent="0.25">
      <c r="A541" t="s">
        <v>47</v>
      </c>
      <c r="B541" t="s">
        <v>21003</v>
      </c>
      <c r="C541" t="s">
        <v>21002</v>
      </c>
      <c r="D541" t="s">
        <v>19709</v>
      </c>
      <c r="E541" t="s">
        <v>21004</v>
      </c>
      <c r="F541" t="s">
        <v>9</v>
      </c>
      <c r="G541" t="s">
        <v>11800</v>
      </c>
      <c r="H541" t="s">
        <v>21005</v>
      </c>
      <c r="I541" t="s">
        <v>18939</v>
      </c>
      <c r="J541" t="s">
        <v>18940</v>
      </c>
      <c r="K541" t="s">
        <v>18941</v>
      </c>
      <c r="L541" t="s">
        <v>18942</v>
      </c>
      <c r="M541" s="149">
        <v>184254.49</v>
      </c>
      <c r="N541" s="149">
        <v>184971.34</v>
      </c>
    </row>
    <row r="542" spans="1:14" x14ac:dyDescent="0.25">
      <c r="A542" t="s">
        <v>68</v>
      </c>
      <c r="B542" t="s">
        <v>18944</v>
      </c>
      <c r="C542" t="s">
        <v>18943</v>
      </c>
      <c r="D542" t="s">
        <v>19026</v>
      </c>
      <c r="E542" t="s">
        <v>19560</v>
      </c>
      <c r="F542" t="s">
        <v>10</v>
      </c>
      <c r="G542" t="s">
        <v>19721</v>
      </c>
      <c r="H542" t="s">
        <v>21006</v>
      </c>
      <c r="I542" t="s">
        <v>19217</v>
      </c>
      <c r="J542" t="s">
        <v>18940</v>
      </c>
      <c r="K542" t="s">
        <v>18941</v>
      </c>
      <c r="L542" t="s">
        <v>19159</v>
      </c>
      <c r="M542" s="149">
        <v>638013.68000000005</v>
      </c>
      <c r="N542" s="149">
        <v>509900.46</v>
      </c>
    </row>
    <row r="543" spans="1:14" x14ac:dyDescent="0.25">
      <c r="A543" t="s">
        <v>59</v>
      </c>
      <c r="B543" t="s">
        <v>21008</v>
      </c>
      <c r="C543" t="s">
        <v>21007</v>
      </c>
      <c r="D543" t="s">
        <v>20652</v>
      </c>
      <c r="E543" t="s">
        <v>21009</v>
      </c>
      <c r="F543" t="s">
        <v>9</v>
      </c>
      <c r="G543" t="s">
        <v>1954</v>
      </c>
      <c r="H543" t="s">
        <v>20548</v>
      </c>
      <c r="I543" t="s">
        <v>18939</v>
      </c>
      <c r="J543" t="s">
        <v>18940</v>
      </c>
      <c r="K543" t="s">
        <v>18941</v>
      </c>
      <c r="L543" t="s">
        <v>18942</v>
      </c>
      <c r="M543" s="149">
        <v>183098</v>
      </c>
      <c r="N543" s="149">
        <v>184923.18</v>
      </c>
    </row>
    <row r="544" spans="1:14" x14ac:dyDescent="0.25">
      <c r="A544" t="s">
        <v>59</v>
      </c>
      <c r="B544" t="s">
        <v>19578</v>
      </c>
      <c r="C544" t="s">
        <v>19577</v>
      </c>
      <c r="D544" t="s">
        <v>21010</v>
      </c>
      <c r="E544" t="s">
        <v>19801</v>
      </c>
      <c r="F544" t="s">
        <v>9</v>
      </c>
      <c r="G544" t="s">
        <v>1954</v>
      </c>
      <c r="H544" t="s">
        <v>21011</v>
      </c>
      <c r="I544" t="s">
        <v>19217</v>
      </c>
      <c r="J544" t="s">
        <v>18940</v>
      </c>
      <c r="K544" t="s">
        <v>18941</v>
      </c>
      <c r="L544" t="s">
        <v>19159</v>
      </c>
      <c r="M544" s="149">
        <v>510000</v>
      </c>
      <c r="N544" s="149">
        <v>510000</v>
      </c>
    </row>
    <row r="545" spans="1:14" x14ac:dyDescent="0.25">
      <c r="A545" t="s">
        <v>55</v>
      </c>
      <c r="B545" t="s">
        <v>21014</v>
      </c>
      <c r="C545" t="s">
        <v>21013</v>
      </c>
      <c r="D545" t="s">
        <v>21012</v>
      </c>
      <c r="E545" t="s">
        <v>21010</v>
      </c>
      <c r="F545" t="s">
        <v>9</v>
      </c>
      <c r="G545" t="s">
        <v>1954</v>
      </c>
      <c r="H545" t="s">
        <v>21017</v>
      </c>
      <c r="I545" t="s">
        <v>18949</v>
      </c>
      <c r="J545" t="s">
        <v>18977</v>
      </c>
      <c r="K545" t="s">
        <v>18941</v>
      </c>
      <c r="L545" t="s">
        <v>18978</v>
      </c>
      <c r="M545" s="149">
        <v>1279622.67</v>
      </c>
      <c r="N545" s="149">
        <v>1279622.67</v>
      </c>
    </row>
    <row r="546" spans="1:14" x14ac:dyDescent="0.25">
      <c r="A546" t="s">
        <v>59</v>
      </c>
      <c r="B546" t="s">
        <v>21019</v>
      </c>
      <c r="C546" t="s">
        <v>21018</v>
      </c>
      <c r="D546" t="s">
        <v>20290</v>
      </c>
      <c r="E546" t="s">
        <v>19596</v>
      </c>
      <c r="F546" t="s">
        <v>10</v>
      </c>
      <c r="G546" t="s">
        <v>18956</v>
      </c>
      <c r="H546" t="s">
        <v>21020</v>
      </c>
      <c r="I546" t="s">
        <v>19217</v>
      </c>
      <c r="J546" t="s">
        <v>18940</v>
      </c>
      <c r="K546" t="s">
        <v>18941</v>
      </c>
      <c r="L546" t="s">
        <v>19159</v>
      </c>
      <c r="M546" s="149">
        <v>508919.79</v>
      </c>
      <c r="N546" s="149">
        <v>509875.24</v>
      </c>
    </row>
    <row r="547" spans="1:14" x14ac:dyDescent="0.25">
      <c r="A547" t="s">
        <v>59</v>
      </c>
      <c r="B547" t="s">
        <v>21022</v>
      </c>
      <c r="C547" t="s">
        <v>21021</v>
      </c>
      <c r="D547" t="s">
        <v>20623</v>
      </c>
      <c r="E547" t="s">
        <v>20941</v>
      </c>
      <c r="F547" t="s">
        <v>10</v>
      </c>
      <c r="G547" t="s">
        <v>18956</v>
      </c>
      <c r="H547" t="s">
        <v>21023</v>
      </c>
      <c r="I547" t="s">
        <v>19217</v>
      </c>
      <c r="J547" t="s">
        <v>18940</v>
      </c>
      <c r="K547" t="s">
        <v>18941</v>
      </c>
      <c r="L547" t="s">
        <v>19159</v>
      </c>
      <c r="M547" s="149">
        <v>508585.52</v>
      </c>
      <c r="N547" s="149">
        <v>509402</v>
      </c>
    </row>
    <row r="548" spans="1:14" x14ac:dyDescent="0.25">
      <c r="A548" t="s">
        <v>60</v>
      </c>
      <c r="B548" t="s">
        <v>21025</v>
      </c>
      <c r="C548" t="s">
        <v>21024</v>
      </c>
      <c r="D548" t="s">
        <v>20288</v>
      </c>
      <c r="E548" t="s">
        <v>19106</v>
      </c>
      <c r="F548" t="s">
        <v>10</v>
      </c>
      <c r="G548" t="s">
        <v>11800</v>
      </c>
      <c r="H548" t="s">
        <v>21026</v>
      </c>
      <c r="I548" t="s">
        <v>19217</v>
      </c>
      <c r="J548" t="s">
        <v>18940</v>
      </c>
      <c r="K548" t="s">
        <v>18941</v>
      </c>
      <c r="L548" t="s">
        <v>19159</v>
      </c>
      <c r="M548" s="149">
        <v>380001.68</v>
      </c>
      <c r="N548" s="149">
        <v>505924.86</v>
      </c>
    </row>
    <row r="549" spans="1:14" x14ac:dyDescent="0.25">
      <c r="A549" t="s">
        <v>60</v>
      </c>
      <c r="B549" t="s">
        <v>21028</v>
      </c>
      <c r="C549" t="s">
        <v>21027</v>
      </c>
      <c r="D549" t="s">
        <v>21029</v>
      </c>
      <c r="E549" t="s">
        <v>21030</v>
      </c>
      <c r="F549" t="s">
        <v>10</v>
      </c>
      <c r="G549" t="s">
        <v>19105</v>
      </c>
      <c r="H549" t="s">
        <v>21031</v>
      </c>
      <c r="I549" t="s">
        <v>19217</v>
      </c>
      <c r="J549" t="s">
        <v>18940</v>
      </c>
      <c r="K549" t="s">
        <v>18941</v>
      </c>
      <c r="L549" t="s">
        <v>19159</v>
      </c>
      <c r="M549" s="149">
        <v>509796</v>
      </c>
      <c r="N549" s="149">
        <v>510000</v>
      </c>
    </row>
    <row r="550" spans="1:14" x14ac:dyDescent="0.25">
      <c r="A550" t="s">
        <v>60</v>
      </c>
      <c r="B550" t="s">
        <v>21033</v>
      </c>
      <c r="C550" t="s">
        <v>21032</v>
      </c>
      <c r="D550" t="s">
        <v>20125</v>
      </c>
      <c r="E550" t="s">
        <v>20633</v>
      </c>
      <c r="F550" t="s">
        <v>10</v>
      </c>
      <c r="G550" t="s">
        <v>1954</v>
      </c>
      <c r="H550" t="s">
        <v>20233</v>
      </c>
      <c r="I550" t="s">
        <v>18939</v>
      </c>
      <c r="J550" t="s">
        <v>18940</v>
      </c>
      <c r="K550" t="s">
        <v>18941</v>
      </c>
      <c r="L550" t="s">
        <v>18942</v>
      </c>
      <c r="M550" s="149">
        <v>184349.91</v>
      </c>
      <c r="N550" s="149">
        <v>184999.93</v>
      </c>
    </row>
    <row r="551" spans="1:14" x14ac:dyDescent="0.25">
      <c r="A551" t="s">
        <v>59</v>
      </c>
      <c r="B551" t="s">
        <v>19103</v>
      </c>
      <c r="C551" t="s">
        <v>19102</v>
      </c>
      <c r="D551" t="s">
        <v>20130</v>
      </c>
      <c r="E551" t="s">
        <v>21034</v>
      </c>
      <c r="F551" t="s">
        <v>9</v>
      </c>
      <c r="G551" t="s">
        <v>18992</v>
      </c>
      <c r="H551" t="s">
        <v>21035</v>
      </c>
      <c r="I551" t="s">
        <v>19217</v>
      </c>
      <c r="J551" t="s">
        <v>18940</v>
      </c>
      <c r="K551" t="s">
        <v>18941</v>
      </c>
      <c r="L551" t="s">
        <v>19159</v>
      </c>
      <c r="M551" s="149">
        <v>502800.07</v>
      </c>
      <c r="N551" s="149">
        <v>509484.39</v>
      </c>
    </row>
    <row r="552" spans="1:14" x14ac:dyDescent="0.25">
      <c r="A552" t="s">
        <v>69</v>
      </c>
      <c r="B552" t="s">
        <v>21037</v>
      </c>
      <c r="C552" t="s">
        <v>21036</v>
      </c>
      <c r="D552" t="s">
        <v>20194</v>
      </c>
      <c r="E552" t="s">
        <v>20397</v>
      </c>
      <c r="F552" t="s">
        <v>9</v>
      </c>
      <c r="G552" t="s">
        <v>1954</v>
      </c>
      <c r="H552" t="s">
        <v>1954</v>
      </c>
      <c r="I552" t="s">
        <v>19217</v>
      </c>
      <c r="J552" t="s">
        <v>18940</v>
      </c>
      <c r="K552" t="s">
        <v>18941</v>
      </c>
      <c r="L552" t="s">
        <v>19159</v>
      </c>
      <c r="M552" s="149">
        <v>506923.32</v>
      </c>
      <c r="N552" s="149">
        <v>507126.26</v>
      </c>
    </row>
    <row r="553" spans="1:14" x14ac:dyDescent="0.25">
      <c r="A553" t="s">
        <v>57</v>
      </c>
      <c r="B553" t="s">
        <v>21040</v>
      </c>
      <c r="C553" t="s">
        <v>21039</v>
      </c>
      <c r="D553" t="s">
        <v>21038</v>
      </c>
      <c r="E553" t="s">
        <v>20867</v>
      </c>
      <c r="F553" t="s">
        <v>10</v>
      </c>
      <c r="G553" t="s">
        <v>11800</v>
      </c>
      <c r="H553" t="s">
        <v>21041</v>
      </c>
      <c r="I553" t="s">
        <v>19217</v>
      </c>
      <c r="J553" t="s">
        <v>18940</v>
      </c>
      <c r="K553" t="s">
        <v>18941</v>
      </c>
      <c r="L553" t="s">
        <v>19159</v>
      </c>
      <c r="M553" s="149">
        <v>505503.75</v>
      </c>
      <c r="N553" s="149">
        <v>509804.9</v>
      </c>
    </row>
    <row r="554" spans="1:14" x14ac:dyDescent="0.25">
      <c r="A554" t="s">
        <v>57</v>
      </c>
      <c r="B554" t="s">
        <v>21043</v>
      </c>
      <c r="C554" t="s">
        <v>21042</v>
      </c>
      <c r="D554" t="s">
        <v>20319</v>
      </c>
      <c r="E554" t="s">
        <v>18965</v>
      </c>
      <c r="F554" t="s">
        <v>10</v>
      </c>
      <c r="G554" t="s">
        <v>1954</v>
      </c>
      <c r="H554" t="s">
        <v>21044</v>
      </c>
      <c r="I554" t="s">
        <v>19217</v>
      </c>
      <c r="J554" t="s">
        <v>18940</v>
      </c>
      <c r="K554" t="s">
        <v>18941</v>
      </c>
      <c r="L554" t="s">
        <v>19159</v>
      </c>
      <c r="M554" s="149">
        <v>508961.68</v>
      </c>
      <c r="N554" s="149">
        <v>510000</v>
      </c>
    </row>
    <row r="555" spans="1:14" x14ac:dyDescent="0.25">
      <c r="A555" t="s">
        <v>65</v>
      </c>
      <c r="B555" t="s">
        <v>21046</v>
      </c>
      <c r="C555" t="s">
        <v>21045</v>
      </c>
      <c r="D555" t="s">
        <v>20679</v>
      </c>
      <c r="E555" t="s">
        <v>19567</v>
      </c>
      <c r="F555" t="s">
        <v>10</v>
      </c>
      <c r="G555" t="s">
        <v>19329</v>
      </c>
      <c r="H555" t="s">
        <v>21048</v>
      </c>
      <c r="I555" t="s">
        <v>19217</v>
      </c>
      <c r="J555" t="s">
        <v>18940</v>
      </c>
      <c r="K555" t="s">
        <v>18941</v>
      </c>
      <c r="L555" t="s">
        <v>19159</v>
      </c>
      <c r="M555" s="149">
        <v>498473.82</v>
      </c>
      <c r="N555" s="149">
        <v>498783.98</v>
      </c>
    </row>
    <row r="556" spans="1:14" x14ac:dyDescent="0.25">
      <c r="A556" t="s">
        <v>60</v>
      </c>
      <c r="B556" t="s">
        <v>21050</v>
      </c>
      <c r="C556" t="s">
        <v>21049</v>
      </c>
      <c r="D556" t="s">
        <v>19741</v>
      </c>
      <c r="E556" t="s">
        <v>20797</v>
      </c>
      <c r="F556" t="s">
        <v>10</v>
      </c>
      <c r="G556" t="s">
        <v>1954</v>
      </c>
      <c r="H556" t="s">
        <v>21051</v>
      </c>
      <c r="I556" t="s">
        <v>19217</v>
      </c>
      <c r="J556" t="s">
        <v>18940</v>
      </c>
      <c r="K556" t="s">
        <v>18941</v>
      </c>
      <c r="L556" t="s">
        <v>19159</v>
      </c>
      <c r="M556" s="149">
        <v>508598.26</v>
      </c>
      <c r="N556" s="149">
        <v>509632.17</v>
      </c>
    </row>
    <row r="557" spans="1:14" x14ac:dyDescent="0.25">
      <c r="A557" t="s">
        <v>69</v>
      </c>
      <c r="B557" t="s">
        <v>21053</v>
      </c>
      <c r="C557" t="s">
        <v>21052</v>
      </c>
      <c r="D557" t="s">
        <v>21054</v>
      </c>
      <c r="E557" t="s">
        <v>21055</v>
      </c>
      <c r="F557" t="s">
        <v>9</v>
      </c>
      <c r="G557" t="s">
        <v>1954</v>
      </c>
      <c r="H557" t="s">
        <v>21056</v>
      </c>
      <c r="I557" t="s">
        <v>19217</v>
      </c>
      <c r="J557" t="s">
        <v>18940</v>
      </c>
      <c r="K557" t="s">
        <v>18941</v>
      </c>
      <c r="L557" t="s">
        <v>19159</v>
      </c>
      <c r="M557" s="149">
        <v>509776.06</v>
      </c>
      <c r="N557" s="149">
        <v>510000</v>
      </c>
    </row>
    <row r="558" spans="1:14" x14ac:dyDescent="0.25">
      <c r="A558" t="s">
        <v>65</v>
      </c>
      <c r="B558" t="s">
        <v>20187</v>
      </c>
      <c r="C558" t="s">
        <v>20186</v>
      </c>
      <c r="D558" t="s">
        <v>19101</v>
      </c>
      <c r="E558" t="s">
        <v>20729</v>
      </c>
      <c r="F558" t="s">
        <v>10</v>
      </c>
      <c r="G558" t="s">
        <v>19021</v>
      </c>
      <c r="H558" t="s">
        <v>21057</v>
      </c>
      <c r="I558" t="s">
        <v>19217</v>
      </c>
      <c r="J558" t="s">
        <v>18940</v>
      </c>
      <c r="K558" t="s">
        <v>18941</v>
      </c>
      <c r="L558" t="s">
        <v>19159</v>
      </c>
      <c r="M558" s="149">
        <v>503670.13</v>
      </c>
      <c r="N558" s="149">
        <v>503685.62</v>
      </c>
    </row>
    <row r="559" spans="1:14" x14ac:dyDescent="0.25">
      <c r="A559" t="s">
        <v>56</v>
      </c>
      <c r="B559" t="s">
        <v>21059</v>
      </c>
      <c r="C559" t="s">
        <v>21058</v>
      </c>
      <c r="D559" t="s">
        <v>20131</v>
      </c>
      <c r="E559" t="s">
        <v>21060</v>
      </c>
      <c r="F559" t="s">
        <v>10</v>
      </c>
      <c r="G559" t="s">
        <v>18956</v>
      </c>
      <c r="H559" t="s">
        <v>21062</v>
      </c>
      <c r="I559" t="s">
        <v>18939</v>
      </c>
      <c r="J559" t="s">
        <v>18940</v>
      </c>
      <c r="K559" t="s">
        <v>18941</v>
      </c>
      <c r="L559" t="s">
        <v>18942</v>
      </c>
      <c r="M559" s="149">
        <v>183241.11</v>
      </c>
      <c r="N559" s="149">
        <v>183241.11</v>
      </c>
    </row>
    <row r="560" spans="1:14" x14ac:dyDescent="0.25">
      <c r="A560" t="s">
        <v>63</v>
      </c>
      <c r="B560" t="s">
        <v>21064</v>
      </c>
      <c r="C560" t="s">
        <v>21063</v>
      </c>
      <c r="D560" t="s">
        <v>19259</v>
      </c>
      <c r="E560" t="s">
        <v>21065</v>
      </c>
      <c r="F560" t="s">
        <v>10</v>
      </c>
      <c r="G560" t="s">
        <v>11800</v>
      </c>
      <c r="H560" t="s">
        <v>21066</v>
      </c>
      <c r="I560" t="s">
        <v>19217</v>
      </c>
      <c r="J560" t="s">
        <v>18940</v>
      </c>
      <c r="K560" t="s">
        <v>18941</v>
      </c>
      <c r="L560" t="s">
        <v>19159</v>
      </c>
      <c r="M560" s="149">
        <v>509475.27</v>
      </c>
      <c r="N560" s="149">
        <v>509999.49</v>
      </c>
    </row>
    <row r="561" spans="1:14" x14ac:dyDescent="0.25">
      <c r="A561" t="s">
        <v>57</v>
      </c>
      <c r="B561" t="s">
        <v>19926</v>
      </c>
      <c r="C561" t="s">
        <v>19925</v>
      </c>
      <c r="D561" t="s">
        <v>19308</v>
      </c>
      <c r="E561" t="s">
        <v>20149</v>
      </c>
      <c r="F561" t="s">
        <v>10</v>
      </c>
      <c r="G561" t="s">
        <v>19021</v>
      </c>
      <c r="H561" t="s">
        <v>21067</v>
      </c>
      <c r="I561" t="s">
        <v>19217</v>
      </c>
      <c r="J561" t="s">
        <v>18940</v>
      </c>
      <c r="K561" t="s">
        <v>18941</v>
      </c>
      <c r="L561" t="s">
        <v>19159</v>
      </c>
      <c r="M561" s="149">
        <v>458662.44</v>
      </c>
      <c r="N561" s="149">
        <v>509712.48</v>
      </c>
    </row>
    <row r="562" spans="1:14" x14ac:dyDescent="0.25">
      <c r="A562" t="s">
        <v>69</v>
      </c>
      <c r="B562" t="s">
        <v>21069</v>
      </c>
      <c r="C562" t="s">
        <v>21068</v>
      </c>
      <c r="D562" t="s">
        <v>21070</v>
      </c>
      <c r="E562" t="s">
        <v>21071</v>
      </c>
      <c r="F562" t="s">
        <v>10</v>
      </c>
      <c r="G562" t="s">
        <v>18956</v>
      </c>
      <c r="H562" t="s">
        <v>21072</v>
      </c>
      <c r="I562" t="s">
        <v>19217</v>
      </c>
      <c r="J562" t="s">
        <v>18940</v>
      </c>
      <c r="K562" t="s">
        <v>18941</v>
      </c>
      <c r="L562" t="s">
        <v>19159</v>
      </c>
      <c r="M562" s="149">
        <v>478951.41</v>
      </c>
      <c r="N562" s="149">
        <v>478951.41</v>
      </c>
    </row>
    <row r="563" spans="1:14" x14ac:dyDescent="0.25">
      <c r="A563" t="s">
        <v>69</v>
      </c>
      <c r="B563" t="s">
        <v>21075</v>
      </c>
      <c r="C563" t="s">
        <v>21074</v>
      </c>
      <c r="D563" t="s">
        <v>21073</v>
      </c>
      <c r="E563" t="s">
        <v>20342</v>
      </c>
      <c r="F563" t="s">
        <v>9</v>
      </c>
      <c r="G563" t="s">
        <v>1954</v>
      </c>
      <c r="H563" t="s">
        <v>21076</v>
      </c>
      <c r="I563" t="s">
        <v>19217</v>
      </c>
      <c r="J563" t="s">
        <v>18940</v>
      </c>
      <c r="K563" t="s">
        <v>18941</v>
      </c>
      <c r="L563" t="s">
        <v>19159</v>
      </c>
      <c r="M563" s="149">
        <v>425816.3</v>
      </c>
      <c r="N563" s="149">
        <v>509997.66</v>
      </c>
    </row>
    <row r="564" spans="1:14" x14ac:dyDescent="0.25">
      <c r="A564" t="s">
        <v>57</v>
      </c>
      <c r="B564" t="s">
        <v>19657</v>
      </c>
      <c r="C564" t="s">
        <v>19656</v>
      </c>
      <c r="D564" t="s">
        <v>20285</v>
      </c>
      <c r="E564" t="s">
        <v>21077</v>
      </c>
      <c r="F564" t="s">
        <v>9</v>
      </c>
      <c r="G564" t="s">
        <v>18956</v>
      </c>
      <c r="H564" t="s">
        <v>21078</v>
      </c>
      <c r="I564" t="s">
        <v>19217</v>
      </c>
      <c r="J564" t="s">
        <v>18940</v>
      </c>
      <c r="K564" t="s">
        <v>18941</v>
      </c>
      <c r="L564" t="s">
        <v>19159</v>
      </c>
      <c r="M564" s="149">
        <v>508409.07</v>
      </c>
      <c r="N564" s="149">
        <v>509981.47</v>
      </c>
    </row>
    <row r="565" spans="1:14" x14ac:dyDescent="0.25">
      <c r="A565" t="s">
        <v>67</v>
      </c>
      <c r="B565" t="s">
        <v>20918</v>
      </c>
      <c r="C565" t="s">
        <v>20917</v>
      </c>
      <c r="D565" t="s">
        <v>19670</v>
      </c>
      <c r="E565" t="s">
        <v>19165</v>
      </c>
      <c r="F565" t="s">
        <v>10</v>
      </c>
      <c r="G565" t="s">
        <v>19119</v>
      </c>
      <c r="H565" t="s">
        <v>21079</v>
      </c>
      <c r="I565" t="s">
        <v>19217</v>
      </c>
      <c r="J565" t="s">
        <v>18940</v>
      </c>
      <c r="K565" t="s">
        <v>18941</v>
      </c>
      <c r="L565" t="s">
        <v>19159</v>
      </c>
      <c r="M565" s="149">
        <v>554181.35</v>
      </c>
      <c r="N565" s="149">
        <v>509988.6</v>
      </c>
    </row>
    <row r="566" spans="1:14" x14ac:dyDescent="0.25">
      <c r="A566" t="s">
        <v>67</v>
      </c>
      <c r="B566" t="s">
        <v>20918</v>
      </c>
      <c r="C566" t="s">
        <v>20917</v>
      </c>
      <c r="D566" t="s">
        <v>19670</v>
      </c>
      <c r="E566" t="s">
        <v>19165</v>
      </c>
      <c r="F566" t="s">
        <v>10</v>
      </c>
      <c r="G566" t="s">
        <v>19119</v>
      </c>
      <c r="H566" t="s">
        <v>21080</v>
      </c>
      <c r="I566" t="s">
        <v>18939</v>
      </c>
      <c r="J566" t="s">
        <v>18940</v>
      </c>
      <c r="K566" t="s">
        <v>18941</v>
      </c>
      <c r="L566" t="s">
        <v>19532</v>
      </c>
      <c r="M566" s="149">
        <v>249884.78</v>
      </c>
      <c r="N566" s="149">
        <v>244960.98</v>
      </c>
    </row>
    <row r="567" spans="1:14" x14ac:dyDescent="0.25">
      <c r="A567" t="s">
        <v>57</v>
      </c>
      <c r="B567" t="s">
        <v>21082</v>
      </c>
      <c r="C567" t="s">
        <v>21081</v>
      </c>
      <c r="D567" t="s">
        <v>19604</v>
      </c>
      <c r="E567" t="s">
        <v>20532</v>
      </c>
      <c r="F567" t="s">
        <v>10</v>
      </c>
      <c r="G567" t="s">
        <v>18956</v>
      </c>
      <c r="H567" t="s">
        <v>21083</v>
      </c>
      <c r="I567" t="s">
        <v>19217</v>
      </c>
      <c r="J567" t="s">
        <v>18940</v>
      </c>
      <c r="K567" t="s">
        <v>18941</v>
      </c>
      <c r="L567" t="s">
        <v>19159</v>
      </c>
      <c r="M567" s="149">
        <v>484391.94</v>
      </c>
      <c r="N567" s="149">
        <v>509726.48</v>
      </c>
    </row>
    <row r="568" spans="1:14" x14ac:dyDescent="0.25">
      <c r="A568" t="s">
        <v>57</v>
      </c>
      <c r="B568" t="s">
        <v>20656</v>
      </c>
      <c r="C568" t="s">
        <v>20655</v>
      </c>
      <c r="D568" t="s">
        <v>20275</v>
      </c>
      <c r="E568" t="s">
        <v>19736</v>
      </c>
      <c r="F568" t="s">
        <v>10</v>
      </c>
      <c r="G568" t="s">
        <v>19105</v>
      </c>
      <c r="H568" t="s">
        <v>21084</v>
      </c>
      <c r="I568" t="s">
        <v>19217</v>
      </c>
      <c r="J568" t="s">
        <v>18940</v>
      </c>
      <c r="K568" t="s">
        <v>18941</v>
      </c>
      <c r="L568" t="s">
        <v>19159</v>
      </c>
      <c r="M568" s="149">
        <v>504197.86</v>
      </c>
      <c r="N568" s="149">
        <v>510000</v>
      </c>
    </row>
    <row r="569" spans="1:14" x14ac:dyDescent="0.25">
      <c r="A569" t="s">
        <v>57</v>
      </c>
      <c r="B569" t="s">
        <v>21086</v>
      </c>
      <c r="C569" t="s">
        <v>21085</v>
      </c>
      <c r="D569" t="s">
        <v>19877</v>
      </c>
      <c r="E569" t="s">
        <v>21087</v>
      </c>
      <c r="F569" t="s">
        <v>10</v>
      </c>
      <c r="G569" t="s">
        <v>19021</v>
      </c>
      <c r="H569" t="s">
        <v>21088</v>
      </c>
      <c r="I569" t="s">
        <v>19217</v>
      </c>
      <c r="J569" t="s">
        <v>18940</v>
      </c>
      <c r="K569" t="s">
        <v>18941</v>
      </c>
      <c r="L569" t="s">
        <v>19159</v>
      </c>
      <c r="M569" s="149">
        <v>489730.11</v>
      </c>
      <c r="N569" s="149">
        <v>509712.48</v>
      </c>
    </row>
    <row r="570" spans="1:14" x14ac:dyDescent="0.25">
      <c r="A570" t="s">
        <v>56</v>
      </c>
      <c r="B570" t="s">
        <v>21091</v>
      </c>
      <c r="C570" t="s">
        <v>21090</v>
      </c>
      <c r="D570" t="s">
        <v>19060</v>
      </c>
      <c r="E570" t="s">
        <v>20281</v>
      </c>
      <c r="F570" t="s">
        <v>9</v>
      </c>
      <c r="G570" t="s">
        <v>19119</v>
      </c>
      <c r="H570" t="s">
        <v>21092</v>
      </c>
      <c r="I570" t="s">
        <v>19217</v>
      </c>
      <c r="J570" t="s">
        <v>18940</v>
      </c>
      <c r="K570" t="s">
        <v>18941</v>
      </c>
      <c r="L570" t="s">
        <v>19159</v>
      </c>
      <c r="M570" s="149">
        <v>509512.46</v>
      </c>
      <c r="N570" s="149">
        <v>510000</v>
      </c>
    </row>
    <row r="571" spans="1:14" x14ac:dyDescent="0.25">
      <c r="A571" t="s">
        <v>56</v>
      </c>
      <c r="B571" t="s">
        <v>21091</v>
      </c>
      <c r="C571" t="s">
        <v>21090</v>
      </c>
      <c r="D571" t="s">
        <v>19060</v>
      </c>
      <c r="E571" t="s">
        <v>20825</v>
      </c>
      <c r="F571" t="s">
        <v>9</v>
      </c>
      <c r="G571" t="s">
        <v>19119</v>
      </c>
      <c r="H571" t="s">
        <v>21093</v>
      </c>
      <c r="I571" t="s">
        <v>19217</v>
      </c>
      <c r="J571" t="s">
        <v>18940</v>
      </c>
      <c r="K571" t="s">
        <v>18941</v>
      </c>
      <c r="L571" t="s">
        <v>19159</v>
      </c>
      <c r="M571" s="149">
        <v>509506.05</v>
      </c>
      <c r="N571" s="149">
        <v>510000</v>
      </c>
    </row>
    <row r="572" spans="1:14" x14ac:dyDescent="0.25">
      <c r="A572" t="s">
        <v>53</v>
      </c>
      <c r="B572" t="s">
        <v>21095</v>
      </c>
      <c r="C572" t="s">
        <v>21094</v>
      </c>
      <c r="D572" t="s">
        <v>21096</v>
      </c>
      <c r="E572" t="s">
        <v>21097</v>
      </c>
      <c r="F572" t="s">
        <v>9</v>
      </c>
      <c r="G572" t="s">
        <v>1954</v>
      </c>
      <c r="H572" t="s">
        <v>1954</v>
      </c>
      <c r="I572" t="s">
        <v>18949</v>
      </c>
      <c r="J572" t="s">
        <v>18977</v>
      </c>
      <c r="K572" t="s">
        <v>18941</v>
      </c>
      <c r="L572" t="s">
        <v>18978</v>
      </c>
      <c r="M572" s="149">
        <v>952000</v>
      </c>
      <c r="N572" s="149">
        <v>700000</v>
      </c>
    </row>
    <row r="573" spans="1:14" x14ac:dyDescent="0.25">
      <c r="A573" t="s">
        <v>66</v>
      </c>
      <c r="B573" t="s">
        <v>21099</v>
      </c>
      <c r="C573" t="s">
        <v>21098</v>
      </c>
      <c r="D573" t="s">
        <v>20202</v>
      </c>
      <c r="E573" t="s">
        <v>19210</v>
      </c>
      <c r="F573" t="s">
        <v>9</v>
      </c>
      <c r="G573" t="s">
        <v>1954</v>
      </c>
      <c r="H573" t="s">
        <v>21100</v>
      </c>
      <c r="I573" t="s">
        <v>19217</v>
      </c>
      <c r="J573" t="s">
        <v>18940</v>
      </c>
      <c r="K573" t="s">
        <v>18941</v>
      </c>
      <c r="L573" t="s">
        <v>19159</v>
      </c>
      <c r="M573" s="149">
        <v>407735.18</v>
      </c>
      <c r="N573" s="149">
        <v>509668.98</v>
      </c>
    </row>
    <row r="574" spans="1:14" x14ac:dyDescent="0.25">
      <c r="A574" t="s">
        <v>52</v>
      </c>
      <c r="B574" t="s">
        <v>21103</v>
      </c>
      <c r="C574" t="s">
        <v>21102</v>
      </c>
      <c r="D574" t="s">
        <v>21104</v>
      </c>
      <c r="E574" t="s">
        <v>20346</v>
      </c>
      <c r="F574" t="s">
        <v>9</v>
      </c>
      <c r="G574" t="s">
        <v>1954</v>
      </c>
      <c r="H574" t="s">
        <v>19974</v>
      </c>
      <c r="I574" t="s">
        <v>19217</v>
      </c>
      <c r="J574" t="s">
        <v>18940</v>
      </c>
      <c r="K574" t="s">
        <v>18941</v>
      </c>
      <c r="L574" t="s">
        <v>19159</v>
      </c>
      <c r="M574" s="149">
        <v>508500.94</v>
      </c>
      <c r="N574" s="149">
        <v>509971.8</v>
      </c>
    </row>
    <row r="575" spans="1:14" x14ac:dyDescent="0.25">
      <c r="A575" t="s">
        <v>52</v>
      </c>
      <c r="B575" t="s">
        <v>21103</v>
      </c>
      <c r="C575" t="s">
        <v>21102</v>
      </c>
      <c r="D575" t="s">
        <v>21104</v>
      </c>
      <c r="E575" t="s">
        <v>20346</v>
      </c>
      <c r="F575" t="s">
        <v>9</v>
      </c>
      <c r="G575" t="s">
        <v>1954</v>
      </c>
      <c r="H575" t="s">
        <v>21106</v>
      </c>
      <c r="I575" t="s">
        <v>19217</v>
      </c>
      <c r="J575" t="s">
        <v>18940</v>
      </c>
      <c r="K575" t="s">
        <v>18941</v>
      </c>
      <c r="L575" t="s">
        <v>19159</v>
      </c>
      <c r="M575" s="149">
        <v>508500.94</v>
      </c>
      <c r="N575" s="149">
        <v>509971.8</v>
      </c>
    </row>
    <row r="576" spans="1:14" x14ac:dyDescent="0.25">
      <c r="A576" t="s">
        <v>52</v>
      </c>
      <c r="B576" t="s">
        <v>21109</v>
      </c>
      <c r="C576" t="s">
        <v>21108</v>
      </c>
      <c r="D576" t="s">
        <v>21107</v>
      </c>
      <c r="E576" t="s">
        <v>19774</v>
      </c>
      <c r="F576" t="s">
        <v>9</v>
      </c>
      <c r="G576" t="s">
        <v>1954</v>
      </c>
      <c r="H576" t="s">
        <v>1954</v>
      </c>
      <c r="I576" t="s">
        <v>19217</v>
      </c>
      <c r="J576" t="s">
        <v>18940</v>
      </c>
      <c r="K576" t="s">
        <v>18941</v>
      </c>
      <c r="L576" t="s">
        <v>19159</v>
      </c>
      <c r="M576" s="149">
        <v>499369.7</v>
      </c>
      <c r="N576" s="149">
        <v>503369.03</v>
      </c>
    </row>
    <row r="577" spans="1:14" x14ac:dyDescent="0.25">
      <c r="A577" t="s">
        <v>52</v>
      </c>
      <c r="B577" t="s">
        <v>21109</v>
      </c>
      <c r="C577" t="s">
        <v>21108</v>
      </c>
      <c r="D577" t="s">
        <v>21107</v>
      </c>
      <c r="E577" t="s">
        <v>20424</v>
      </c>
      <c r="F577" t="s">
        <v>9</v>
      </c>
      <c r="G577" t="s">
        <v>1954</v>
      </c>
      <c r="H577" t="s">
        <v>1954</v>
      </c>
      <c r="I577" t="s">
        <v>19217</v>
      </c>
      <c r="J577" t="s">
        <v>18940</v>
      </c>
      <c r="K577" t="s">
        <v>18941</v>
      </c>
      <c r="L577" t="s">
        <v>19159</v>
      </c>
      <c r="M577" s="149">
        <v>499369.7</v>
      </c>
      <c r="N577" s="149">
        <v>503529.99</v>
      </c>
    </row>
    <row r="578" spans="1:14" x14ac:dyDescent="0.25">
      <c r="A578" t="s">
        <v>52</v>
      </c>
      <c r="B578" t="s">
        <v>20241</v>
      </c>
      <c r="C578" t="s">
        <v>20240</v>
      </c>
      <c r="D578" t="s">
        <v>20006</v>
      </c>
      <c r="E578" t="s">
        <v>20433</v>
      </c>
      <c r="F578" t="s">
        <v>10</v>
      </c>
      <c r="G578" t="s">
        <v>11800</v>
      </c>
      <c r="H578" t="s">
        <v>21110</v>
      </c>
      <c r="I578" t="s">
        <v>19217</v>
      </c>
      <c r="J578" t="s">
        <v>18940</v>
      </c>
      <c r="K578" t="s">
        <v>18941</v>
      </c>
      <c r="L578" t="s">
        <v>19159</v>
      </c>
      <c r="M578" s="149">
        <v>508829.74</v>
      </c>
      <c r="N578" s="149">
        <v>509915.1</v>
      </c>
    </row>
    <row r="579" spans="1:14" x14ac:dyDescent="0.25">
      <c r="A579" t="s">
        <v>57</v>
      </c>
      <c r="B579" t="s">
        <v>21112</v>
      </c>
      <c r="C579" t="s">
        <v>21111</v>
      </c>
      <c r="D579" t="s">
        <v>19461</v>
      </c>
      <c r="E579" t="s">
        <v>20356</v>
      </c>
      <c r="F579" t="s">
        <v>10</v>
      </c>
      <c r="G579" t="s">
        <v>1954</v>
      </c>
      <c r="H579" t="s">
        <v>21113</v>
      </c>
      <c r="I579" t="s">
        <v>19217</v>
      </c>
      <c r="J579" t="s">
        <v>18940</v>
      </c>
      <c r="K579" t="s">
        <v>18941</v>
      </c>
      <c r="L579" t="s">
        <v>19159</v>
      </c>
      <c r="M579" s="149">
        <v>504135.96</v>
      </c>
      <c r="N579" s="149">
        <v>509227.53</v>
      </c>
    </row>
    <row r="580" spans="1:14" x14ac:dyDescent="0.25">
      <c r="A580" t="s">
        <v>52</v>
      </c>
      <c r="B580" t="s">
        <v>21115</v>
      </c>
      <c r="C580" t="s">
        <v>21114</v>
      </c>
      <c r="D580" t="s">
        <v>19026</v>
      </c>
      <c r="E580" t="s">
        <v>20710</v>
      </c>
      <c r="F580" t="s">
        <v>10</v>
      </c>
      <c r="G580" t="s">
        <v>11800</v>
      </c>
      <c r="H580" t="s">
        <v>19120</v>
      </c>
      <c r="I580" t="s">
        <v>19217</v>
      </c>
      <c r="J580" t="s">
        <v>18940</v>
      </c>
      <c r="K580" t="s">
        <v>18941</v>
      </c>
      <c r="L580" t="s">
        <v>19159</v>
      </c>
      <c r="M580" s="149">
        <v>363459.03</v>
      </c>
      <c r="N580" s="149">
        <v>510000</v>
      </c>
    </row>
    <row r="581" spans="1:14" x14ac:dyDescent="0.25">
      <c r="A581" t="s">
        <v>56</v>
      </c>
      <c r="B581" t="s">
        <v>21118</v>
      </c>
      <c r="C581" t="s">
        <v>21117</v>
      </c>
      <c r="D581" t="s">
        <v>21116</v>
      </c>
      <c r="E581" t="s">
        <v>21119</v>
      </c>
      <c r="F581" t="s">
        <v>10</v>
      </c>
      <c r="G581" t="s">
        <v>18956</v>
      </c>
      <c r="H581" t="s">
        <v>21120</v>
      </c>
      <c r="I581" t="s">
        <v>19217</v>
      </c>
      <c r="J581" t="s">
        <v>18940</v>
      </c>
      <c r="K581" t="s">
        <v>18941</v>
      </c>
      <c r="L581" t="s">
        <v>19159</v>
      </c>
      <c r="M581" s="149">
        <v>487499.98</v>
      </c>
      <c r="N581" s="149">
        <v>509944.53</v>
      </c>
    </row>
    <row r="582" spans="1:14" x14ac:dyDescent="0.25">
      <c r="A582" t="s">
        <v>57</v>
      </c>
      <c r="B582" t="s">
        <v>21123</v>
      </c>
      <c r="C582" t="s">
        <v>21122</v>
      </c>
      <c r="D582" t="s">
        <v>21124</v>
      </c>
      <c r="E582" t="s">
        <v>19168</v>
      </c>
      <c r="F582" t="s">
        <v>9</v>
      </c>
      <c r="G582" t="s">
        <v>18956</v>
      </c>
      <c r="H582" t="s">
        <v>21125</v>
      </c>
      <c r="I582" t="s">
        <v>19217</v>
      </c>
      <c r="J582" t="s">
        <v>18940</v>
      </c>
      <c r="K582" t="s">
        <v>18941</v>
      </c>
      <c r="L582" t="s">
        <v>19159</v>
      </c>
      <c r="M582" s="149">
        <v>508887.78</v>
      </c>
      <c r="N582" s="149">
        <v>509996.95</v>
      </c>
    </row>
    <row r="583" spans="1:14" x14ac:dyDescent="0.25">
      <c r="A583" t="s">
        <v>57</v>
      </c>
      <c r="B583" t="s">
        <v>21127</v>
      </c>
      <c r="C583" t="s">
        <v>21126</v>
      </c>
      <c r="D583" t="s">
        <v>19952</v>
      </c>
      <c r="E583" t="s">
        <v>21128</v>
      </c>
      <c r="F583" t="s">
        <v>10</v>
      </c>
      <c r="G583" t="s">
        <v>11800</v>
      </c>
      <c r="H583" t="s">
        <v>21129</v>
      </c>
      <c r="I583" t="s">
        <v>19217</v>
      </c>
      <c r="J583" t="s">
        <v>18940</v>
      </c>
      <c r="K583" t="s">
        <v>18941</v>
      </c>
      <c r="L583" t="s">
        <v>19159</v>
      </c>
      <c r="M583" s="149">
        <v>505930.9</v>
      </c>
      <c r="N583" s="149">
        <v>508446.08</v>
      </c>
    </row>
    <row r="584" spans="1:14" x14ac:dyDescent="0.25">
      <c r="A584" t="s">
        <v>66</v>
      </c>
      <c r="B584" t="s">
        <v>21131</v>
      </c>
      <c r="C584" t="s">
        <v>21130</v>
      </c>
      <c r="D584" t="s">
        <v>20652</v>
      </c>
      <c r="E584" t="s">
        <v>19168</v>
      </c>
      <c r="F584" t="s">
        <v>10</v>
      </c>
      <c r="G584" t="s">
        <v>1954</v>
      </c>
      <c r="H584" t="s">
        <v>21132</v>
      </c>
      <c r="I584" t="s">
        <v>19217</v>
      </c>
      <c r="J584" t="s">
        <v>18940</v>
      </c>
      <c r="K584" t="s">
        <v>18941</v>
      </c>
      <c r="L584" t="s">
        <v>19159</v>
      </c>
      <c r="M584" s="149">
        <v>470250.94</v>
      </c>
      <c r="N584" s="149">
        <v>509384.45</v>
      </c>
    </row>
    <row r="585" spans="1:14" x14ac:dyDescent="0.25">
      <c r="A585" t="s">
        <v>52</v>
      </c>
      <c r="B585" t="s">
        <v>21134</v>
      </c>
      <c r="C585" t="s">
        <v>21133</v>
      </c>
      <c r="D585" t="s">
        <v>19318</v>
      </c>
      <c r="E585" t="s">
        <v>21135</v>
      </c>
      <c r="F585" t="s">
        <v>9</v>
      </c>
      <c r="G585" t="s">
        <v>1954</v>
      </c>
      <c r="H585" t="s">
        <v>21137</v>
      </c>
      <c r="I585" t="s">
        <v>19217</v>
      </c>
      <c r="J585" t="s">
        <v>18940</v>
      </c>
      <c r="K585" t="s">
        <v>18941</v>
      </c>
      <c r="L585" t="s">
        <v>19159</v>
      </c>
      <c r="M585" s="149">
        <v>505136.66</v>
      </c>
      <c r="N585" s="149">
        <v>509540.93</v>
      </c>
    </row>
    <row r="586" spans="1:14" x14ac:dyDescent="0.25">
      <c r="A586" t="s">
        <v>66</v>
      </c>
      <c r="B586" t="s">
        <v>21139</v>
      </c>
      <c r="C586" t="s">
        <v>21138</v>
      </c>
      <c r="D586" t="s">
        <v>19279</v>
      </c>
      <c r="E586" t="s">
        <v>19285</v>
      </c>
      <c r="F586" t="s">
        <v>10</v>
      </c>
      <c r="G586" t="s">
        <v>1954</v>
      </c>
      <c r="H586" t="s">
        <v>21140</v>
      </c>
      <c r="I586" t="s">
        <v>19217</v>
      </c>
      <c r="J586" t="s">
        <v>18940</v>
      </c>
      <c r="K586" t="s">
        <v>18941</v>
      </c>
      <c r="L586" t="s">
        <v>19159</v>
      </c>
      <c r="M586" s="149">
        <v>507870</v>
      </c>
      <c r="N586" s="149">
        <v>508253.81</v>
      </c>
    </row>
    <row r="587" spans="1:14" x14ac:dyDescent="0.25">
      <c r="A587" t="s">
        <v>52</v>
      </c>
      <c r="B587" t="s">
        <v>19926</v>
      </c>
      <c r="C587" t="s">
        <v>19925</v>
      </c>
      <c r="D587" t="s">
        <v>19467</v>
      </c>
      <c r="E587" t="s">
        <v>21141</v>
      </c>
      <c r="F587" t="s">
        <v>9</v>
      </c>
      <c r="G587" t="s">
        <v>1954</v>
      </c>
      <c r="H587" t="s">
        <v>21142</v>
      </c>
      <c r="I587" t="s">
        <v>19217</v>
      </c>
      <c r="J587" t="s">
        <v>18940</v>
      </c>
      <c r="K587" t="s">
        <v>18941</v>
      </c>
      <c r="L587" t="s">
        <v>19159</v>
      </c>
      <c r="M587" s="149">
        <v>505900</v>
      </c>
      <c r="N587" s="149">
        <v>509984.93</v>
      </c>
    </row>
    <row r="588" spans="1:14" x14ac:dyDescent="0.25">
      <c r="A588" t="s">
        <v>52</v>
      </c>
      <c r="B588" t="s">
        <v>19926</v>
      </c>
      <c r="C588" t="s">
        <v>19925</v>
      </c>
      <c r="D588" t="s">
        <v>20239</v>
      </c>
      <c r="E588" t="s">
        <v>21143</v>
      </c>
      <c r="F588" t="s">
        <v>9</v>
      </c>
      <c r="G588" t="s">
        <v>1954</v>
      </c>
      <c r="H588" t="s">
        <v>21145</v>
      </c>
      <c r="I588" t="s">
        <v>19217</v>
      </c>
      <c r="J588" t="s">
        <v>18940</v>
      </c>
      <c r="K588" t="s">
        <v>18941</v>
      </c>
      <c r="L588" t="s">
        <v>19159</v>
      </c>
      <c r="M588" s="149">
        <v>506950</v>
      </c>
      <c r="N588" s="149">
        <v>509985.11</v>
      </c>
    </row>
    <row r="589" spans="1:14" x14ac:dyDescent="0.25">
      <c r="A589" t="s">
        <v>52</v>
      </c>
      <c r="B589" t="s">
        <v>19926</v>
      </c>
      <c r="C589" t="s">
        <v>19925</v>
      </c>
      <c r="D589" t="s">
        <v>19467</v>
      </c>
      <c r="E589" t="s">
        <v>21146</v>
      </c>
      <c r="F589" t="s">
        <v>9</v>
      </c>
      <c r="G589" t="s">
        <v>1954</v>
      </c>
      <c r="H589" t="s">
        <v>21148</v>
      </c>
      <c r="I589" t="s">
        <v>19217</v>
      </c>
      <c r="J589" t="s">
        <v>18940</v>
      </c>
      <c r="K589" t="s">
        <v>18941</v>
      </c>
      <c r="L589" t="s">
        <v>19159</v>
      </c>
      <c r="M589" s="149">
        <v>505900</v>
      </c>
      <c r="N589" s="149">
        <v>510000</v>
      </c>
    </row>
    <row r="590" spans="1:14" x14ac:dyDescent="0.25">
      <c r="A590" t="s">
        <v>52</v>
      </c>
      <c r="B590" t="s">
        <v>19926</v>
      </c>
      <c r="C590" t="s">
        <v>19925</v>
      </c>
      <c r="D590" t="s">
        <v>19467</v>
      </c>
      <c r="E590" t="s">
        <v>21146</v>
      </c>
      <c r="F590" t="s">
        <v>9</v>
      </c>
      <c r="G590" t="s">
        <v>1954</v>
      </c>
      <c r="H590" t="s">
        <v>21149</v>
      </c>
      <c r="I590" t="s">
        <v>19217</v>
      </c>
      <c r="J590" t="s">
        <v>18940</v>
      </c>
      <c r="K590" t="s">
        <v>18941</v>
      </c>
      <c r="L590" t="s">
        <v>19159</v>
      </c>
      <c r="M590" s="149">
        <v>505900</v>
      </c>
      <c r="N590" s="149">
        <v>509984.93</v>
      </c>
    </row>
    <row r="591" spans="1:14" x14ac:dyDescent="0.25">
      <c r="A591" t="s">
        <v>68</v>
      </c>
      <c r="B591" t="s">
        <v>21152</v>
      </c>
      <c r="C591" t="s">
        <v>21151</v>
      </c>
      <c r="D591" t="s">
        <v>21153</v>
      </c>
      <c r="E591" t="s">
        <v>21154</v>
      </c>
      <c r="F591" t="s">
        <v>9</v>
      </c>
      <c r="G591" t="s">
        <v>1954</v>
      </c>
      <c r="H591" t="s">
        <v>21156</v>
      </c>
      <c r="I591" t="s">
        <v>18949</v>
      </c>
      <c r="J591" t="s">
        <v>18977</v>
      </c>
      <c r="K591" t="s">
        <v>18941</v>
      </c>
      <c r="L591" t="s">
        <v>18978</v>
      </c>
      <c r="M591" s="149">
        <v>850069.99</v>
      </c>
      <c r="N591" s="149">
        <v>1021616.36</v>
      </c>
    </row>
    <row r="592" spans="1:14" x14ac:dyDescent="0.25">
      <c r="A592" t="s">
        <v>52</v>
      </c>
      <c r="B592" t="s">
        <v>19926</v>
      </c>
      <c r="C592" t="s">
        <v>19925</v>
      </c>
      <c r="D592" t="s">
        <v>19467</v>
      </c>
      <c r="E592" t="s">
        <v>21157</v>
      </c>
      <c r="F592" t="s">
        <v>9</v>
      </c>
      <c r="G592" t="s">
        <v>1954</v>
      </c>
      <c r="H592" t="s">
        <v>21159</v>
      </c>
      <c r="I592" t="s">
        <v>19217</v>
      </c>
      <c r="J592" t="s">
        <v>18940</v>
      </c>
      <c r="K592" t="s">
        <v>18941</v>
      </c>
      <c r="L592" t="s">
        <v>19159</v>
      </c>
      <c r="M592" s="149">
        <v>505900</v>
      </c>
      <c r="N592" s="149">
        <v>509984.93</v>
      </c>
    </row>
    <row r="593" spans="1:14" x14ac:dyDescent="0.25">
      <c r="A593" t="s">
        <v>65</v>
      </c>
      <c r="B593" t="s">
        <v>21162</v>
      </c>
      <c r="C593" t="s">
        <v>21161</v>
      </c>
      <c r="D593" t="s">
        <v>21160</v>
      </c>
      <c r="E593" t="s">
        <v>21163</v>
      </c>
      <c r="F593" t="s">
        <v>10</v>
      </c>
      <c r="G593" t="s">
        <v>18956</v>
      </c>
      <c r="H593" t="s">
        <v>21165</v>
      </c>
      <c r="I593" t="s">
        <v>18949</v>
      </c>
      <c r="J593" t="s">
        <v>18977</v>
      </c>
      <c r="K593" t="s">
        <v>18941</v>
      </c>
      <c r="L593" t="s">
        <v>18978</v>
      </c>
      <c r="M593" s="149">
        <v>1219527</v>
      </c>
      <c r="N593" s="149">
        <v>939867.66</v>
      </c>
    </row>
    <row r="594" spans="1:14" x14ac:dyDescent="0.25">
      <c r="A594" t="s">
        <v>66</v>
      </c>
      <c r="B594" t="s">
        <v>21167</v>
      </c>
      <c r="C594" t="s">
        <v>21166</v>
      </c>
      <c r="D594" t="s">
        <v>19296</v>
      </c>
      <c r="E594" t="s">
        <v>19168</v>
      </c>
      <c r="F594" t="s">
        <v>9</v>
      </c>
      <c r="G594" t="s">
        <v>19329</v>
      </c>
      <c r="H594" t="s">
        <v>21168</v>
      </c>
      <c r="I594" t="s">
        <v>18939</v>
      </c>
      <c r="J594" t="s">
        <v>18940</v>
      </c>
      <c r="K594" t="s">
        <v>18941</v>
      </c>
      <c r="L594" t="s">
        <v>18942</v>
      </c>
      <c r="M594" s="149">
        <v>169213.2</v>
      </c>
      <c r="N594" s="149">
        <v>180925.37</v>
      </c>
    </row>
    <row r="595" spans="1:14" x14ac:dyDescent="0.25">
      <c r="A595" t="s">
        <v>65</v>
      </c>
      <c r="B595" t="s">
        <v>21170</v>
      </c>
      <c r="C595" t="s">
        <v>21169</v>
      </c>
      <c r="D595" t="s">
        <v>19300</v>
      </c>
      <c r="E595" t="s">
        <v>19498</v>
      </c>
      <c r="F595" t="s">
        <v>10</v>
      </c>
      <c r="G595" t="s">
        <v>18992</v>
      </c>
      <c r="H595" t="s">
        <v>21171</v>
      </c>
      <c r="I595" t="s">
        <v>18939</v>
      </c>
      <c r="J595" t="s">
        <v>18940</v>
      </c>
      <c r="K595" t="s">
        <v>18941</v>
      </c>
      <c r="L595" t="s">
        <v>18942</v>
      </c>
      <c r="M595" s="149">
        <v>171997.97</v>
      </c>
      <c r="N595" s="149">
        <v>172167.26</v>
      </c>
    </row>
    <row r="596" spans="1:14" x14ac:dyDescent="0.25">
      <c r="A596" t="s">
        <v>57</v>
      </c>
      <c r="B596" t="s">
        <v>21174</v>
      </c>
      <c r="C596" t="s">
        <v>21173</v>
      </c>
      <c r="D596" t="s">
        <v>21175</v>
      </c>
      <c r="E596" t="s">
        <v>20255</v>
      </c>
      <c r="F596" t="s">
        <v>10</v>
      </c>
      <c r="G596" t="s">
        <v>19119</v>
      </c>
      <c r="H596" t="s">
        <v>21176</v>
      </c>
      <c r="I596" t="s">
        <v>19217</v>
      </c>
      <c r="J596" t="s">
        <v>18940</v>
      </c>
      <c r="K596" t="s">
        <v>18941</v>
      </c>
      <c r="L596" t="s">
        <v>19159</v>
      </c>
      <c r="M596" s="149">
        <v>488647.48</v>
      </c>
      <c r="N596" s="149">
        <v>509697.47</v>
      </c>
    </row>
    <row r="597" spans="1:14" x14ac:dyDescent="0.25">
      <c r="A597" t="s">
        <v>48</v>
      </c>
      <c r="B597" t="s">
        <v>21179</v>
      </c>
      <c r="C597" t="s">
        <v>21178</v>
      </c>
      <c r="D597" t="s">
        <v>21177</v>
      </c>
      <c r="E597" t="s">
        <v>21180</v>
      </c>
      <c r="F597" t="s">
        <v>9</v>
      </c>
      <c r="G597" t="s">
        <v>18956</v>
      </c>
      <c r="H597" t="s">
        <v>21182</v>
      </c>
      <c r="I597" t="s">
        <v>18949</v>
      </c>
      <c r="J597" t="s">
        <v>18977</v>
      </c>
      <c r="K597" t="s">
        <v>18941</v>
      </c>
      <c r="L597" t="s">
        <v>18978</v>
      </c>
      <c r="M597" s="149">
        <v>992843.72</v>
      </c>
      <c r="N597" s="149">
        <v>992843.72</v>
      </c>
    </row>
    <row r="598" spans="1:14" x14ac:dyDescent="0.25">
      <c r="A598" t="s">
        <v>57</v>
      </c>
      <c r="B598" t="s">
        <v>21174</v>
      </c>
      <c r="C598" t="s">
        <v>21173</v>
      </c>
      <c r="D598" t="s">
        <v>21175</v>
      </c>
      <c r="E598" t="s">
        <v>20255</v>
      </c>
      <c r="F598" t="s">
        <v>10</v>
      </c>
      <c r="G598" t="s">
        <v>19119</v>
      </c>
      <c r="H598" t="s">
        <v>21183</v>
      </c>
      <c r="I598" t="s">
        <v>19217</v>
      </c>
      <c r="J598" t="s">
        <v>18940</v>
      </c>
      <c r="K598" t="s">
        <v>18941</v>
      </c>
      <c r="L598" t="s">
        <v>19159</v>
      </c>
      <c r="M598" s="149">
        <v>488647.48</v>
      </c>
      <c r="N598" s="149">
        <v>509712.48</v>
      </c>
    </row>
    <row r="599" spans="1:14" x14ac:dyDescent="0.25">
      <c r="A599" t="s">
        <v>53</v>
      </c>
      <c r="B599" t="s">
        <v>21185</v>
      </c>
      <c r="C599" t="s">
        <v>21184</v>
      </c>
      <c r="D599" t="s">
        <v>21186</v>
      </c>
      <c r="E599" t="s">
        <v>20381</v>
      </c>
      <c r="F599" t="s">
        <v>9</v>
      </c>
      <c r="G599" t="s">
        <v>1954</v>
      </c>
      <c r="H599" t="s">
        <v>21187</v>
      </c>
      <c r="I599" t="s">
        <v>18949</v>
      </c>
      <c r="J599" t="s">
        <v>18977</v>
      </c>
      <c r="K599" t="s">
        <v>18941</v>
      </c>
      <c r="L599" t="s">
        <v>18978</v>
      </c>
      <c r="M599" s="149">
        <v>349916.45</v>
      </c>
      <c r="N599" s="149">
        <v>950000</v>
      </c>
    </row>
    <row r="600" spans="1:14" x14ac:dyDescent="0.25">
      <c r="A600" t="s">
        <v>52</v>
      </c>
      <c r="B600" t="s">
        <v>21189</v>
      </c>
      <c r="C600" t="s">
        <v>21188</v>
      </c>
      <c r="D600" t="s">
        <v>20916</v>
      </c>
      <c r="E600" t="s">
        <v>19321</v>
      </c>
      <c r="F600" t="s">
        <v>10</v>
      </c>
      <c r="G600" t="s">
        <v>11800</v>
      </c>
      <c r="H600" t="s">
        <v>19757</v>
      </c>
      <c r="I600" t="s">
        <v>19217</v>
      </c>
      <c r="J600" t="s">
        <v>18940</v>
      </c>
      <c r="K600" t="s">
        <v>18941</v>
      </c>
      <c r="L600" t="s">
        <v>19159</v>
      </c>
      <c r="M600" s="149">
        <v>497428.67</v>
      </c>
      <c r="N600" s="149">
        <v>497468.05</v>
      </c>
    </row>
    <row r="601" spans="1:14" x14ac:dyDescent="0.25">
      <c r="A601" t="s">
        <v>52</v>
      </c>
      <c r="B601" t="s">
        <v>21189</v>
      </c>
      <c r="C601" t="s">
        <v>21188</v>
      </c>
      <c r="D601" t="s">
        <v>20916</v>
      </c>
      <c r="E601" t="s">
        <v>19321</v>
      </c>
      <c r="F601" t="s">
        <v>10</v>
      </c>
      <c r="G601" t="s">
        <v>11800</v>
      </c>
      <c r="H601" t="s">
        <v>19120</v>
      </c>
      <c r="I601" t="s">
        <v>19217</v>
      </c>
      <c r="J601" t="s">
        <v>18940</v>
      </c>
      <c r="K601" t="s">
        <v>18941</v>
      </c>
      <c r="L601" t="s">
        <v>19159</v>
      </c>
      <c r="M601" s="149">
        <v>500958.31</v>
      </c>
      <c r="N601" s="149">
        <v>507116.3</v>
      </c>
    </row>
    <row r="602" spans="1:14" x14ac:dyDescent="0.25">
      <c r="A602" t="s">
        <v>66</v>
      </c>
      <c r="B602" t="s">
        <v>21192</v>
      </c>
      <c r="C602" t="s">
        <v>21191</v>
      </c>
      <c r="D602" t="s">
        <v>21190</v>
      </c>
      <c r="E602" t="s">
        <v>20929</v>
      </c>
      <c r="F602" t="s">
        <v>10</v>
      </c>
      <c r="G602" t="s">
        <v>18956</v>
      </c>
      <c r="H602" t="s">
        <v>21195</v>
      </c>
      <c r="I602" t="s">
        <v>19217</v>
      </c>
      <c r="J602" t="s">
        <v>18940</v>
      </c>
      <c r="K602" t="s">
        <v>18941</v>
      </c>
      <c r="L602" t="s">
        <v>19159</v>
      </c>
      <c r="M602" s="149">
        <v>485152.9</v>
      </c>
      <c r="N602" s="149">
        <v>501525.81</v>
      </c>
    </row>
    <row r="603" spans="1:14" x14ac:dyDescent="0.25">
      <c r="A603" t="s">
        <v>55</v>
      </c>
      <c r="B603" t="s">
        <v>19511</v>
      </c>
      <c r="C603" t="s">
        <v>19510</v>
      </c>
      <c r="D603" t="s">
        <v>19296</v>
      </c>
      <c r="E603" t="s">
        <v>19250</v>
      </c>
      <c r="F603" t="s">
        <v>10</v>
      </c>
      <c r="G603" t="s">
        <v>18956</v>
      </c>
      <c r="H603" t="s">
        <v>21196</v>
      </c>
      <c r="I603" t="s">
        <v>19217</v>
      </c>
      <c r="J603" t="s">
        <v>18940</v>
      </c>
      <c r="K603" t="s">
        <v>18941</v>
      </c>
      <c r="L603" t="s">
        <v>19159</v>
      </c>
      <c r="M603" s="149">
        <v>509280.04</v>
      </c>
      <c r="N603" s="149">
        <v>509973.76000000001</v>
      </c>
    </row>
    <row r="604" spans="1:14" x14ac:dyDescent="0.25">
      <c r="A604" t="s">
        <v>52</v>
      </c>
      <c r="B604" t="s">
        <v>20965</v>
      </c>
      <c r="C604" t="s">
        <v>20964</v>
      </c>
      <c r="D604" t="s">
        <v>21153</v>
      </c>
      <c r="E604" t="s">
        <v>20310</v>
      </c>
      <c r="F604" t="s">
        <v>10</v>
      </c>
      <c r="G604" t="s">
        <v>18956</v>
      </c>
      <c r="H604" t="s">
        <v>21197</v>
      </c>
      <c r="I604" t="s">
        <v>19217</v>
      </c>
      <c r="J604" t="s">
        <v>18940</v>
      </c>
      <c r="K604" t="s">
        <v>18941</v>
      </c>
      <c r="L604" t="s">
        <v>19159</v>
      </c>
      <c r="M604" s="149">
        <v>508715.23</v>
      </c>
      <c r="N604" s="149">
        <v>509861.93</v>
      </c>
    </row>
    <row r="605" spans="1:14" x14ac:dyDescent="0.25">
      <c r="A605" t="s">
        <v>69</v>
      </c>
      <c r="B605" t="s">
        <v>21200</v>
      </c>
      <c r="C605" t="s">
        <v>21199</v>
      </c>
      <c r="D605" t="s">
        <v>21198</v>
      </c>
      <c r="E605" t="s">
        <v>21201</v>
      </c>
      <c r="F605" t="s">
        <v>9</v>
      </c>
      <c r="G605" t="s">
        <v>19021</v>
      </c>
      <c r="H605" t="s">
        <v>21203</v>
      </c>
      <c r="I605" t="s">
        <v>18949</v>
      </c>
      <c r="J605" t="s">
        <v>18977</v>
      </c>
      <c r="K605" t="s">
        <v>18941</v>
      </c>
      <c r="L605" t="s">
        <v>18978</v>
      </c>
      <c r="M605" s="149">
        <v>1298788.57</v>
      </c>
      <c r="N605" s="149">
        <v>1298788.57</v>
      </c>
    </row>
    <row r="606" spans="1:14" x14ac:dyDescent="0.25">
      <c r="A606" t="s">
        <v>66</v>
      </c>
      <c r="B606" t="s">
        <v>21205</v>
      </c>
      <c r="C606" t="s">
        <v>21204</v>
      </c>
      <c r="D606" t="s">
        <v>19733</v>
      </c>
      <c r="E606" t="s">
        <v>21206</v>
      </c>
      <c r="F606" t="s">
        <v>9</v>
      </c>
      <c r="G606" t="s">
        <v>19021</v>
      </c>
      <c r="H606" t="s">
        <v>21207</v>
      </c>
      <c r="I606" t="s">
        <v>19217</v>
      </c>
      <c r="J606" t="s">
        <v>18940</v>
      </c>
      <c r="K606" t="s">
        <v>18941</v>
      </c>
      <c r="L606" t="s">
        <v>19159</v>
      </c>
      <c r="M606" s="149">
        <v>587626.47</v>
      </c>
      <c r="N606" s="149">
        <v>509992.34</v>
      </c>
    </row>
    <row r="607" spans="1:14" x14ac:dyDescent="0.25">
      <c r="A607" t="s">
        <v>57</v>
      </c>
      <c r="B607" t="s">
        <v>21209</v>
      </c>
      <c r="C607" t="s">
        <v>21208</v>
      </c>
      <c r="D607" t="s">
        <v>19569</v>
      </c>
      <c r="E607" t="s">
        <v>21210</v>
      </c>
      <c r="F607" t="s">
        <v>10</v>
      </c>
      <c r="G607" t="s">
        <v>19021</v>
      </c>
      <c r="H607" t="s">
        <v>21211</v>
      </c>
      <c r="I607" t="s">
        <v>18939</v>
      </c>
      <c r="J607" t="s">
        <v>18940</v>
      </c>
      <c r="K607" t="s">
        <v>18941</v>
      </c>
      <c r="L607" t="s">
        <v>18942</v>
      </c>
      <c r="M607" s="149">
        <v>177192.13</v>
      </c>
      <c r="N607" s="149">
        <v>177239.95</v>
      </c>
    </row>
    <row r="608" spans="1:14" x14ac:dyDescent="0.25">
      <c r="A608" t="s">
        <v>52</v>
      </c>
      <c r="B608" t="s">
        <v>20003</v>
      </c>
      <c r="C608" t="s">
        <v>20002</v>
      </c>
      <c r="D608" t="s">
        <v>19956</v>
      </c>
      <c r="E608" t="s">
        <v>19174</v>
      </c>
      <c r="F608" t="s">
        <v>10</v>
      </c>
      <c r="G608" t="s">
        <v>18956</v>
      </c>
      <c r="H608" t="s">
        <v>21212</v>
      </c>
      <c r="I608" t="s">
        <v>19012</v>
      </c>
      <c r="J608" t="s">
        <v>18959</v>
      </c>
      <c r="K608" t="s">
        <v>18941</v>
      </c>
      <c r="L608" t="s">
        <v>18969</v>
      </c>
      <c r="M608" s="149">
        <v>1006614.6</v>
      </c>
      <c r="N608" s="149">
        <v>1021955.83</v>
      </c>
    </row>
    <row r="609" spans="1:14" x14ac:dyDescent="0.25">
      <c r="A609" t="s">
        <v>52</v>
      </c>
      <c r="B609" t="s">
        <v>20003</v>
      </c>
      <c r="C609" t="s">
        <v>20002</v>
      </c>
      <c r="D609" t="s">
        <v>19956</v>
      </c>
      <c r="E609" t="s">
        <v>19174</v>
      </c>
      <c r="F609" t="s">
        <v>10</v>
      </c>
      <c r="G609" t="s">
        <v>18956</v>
      </c>
      <c r="H609" t="s">
        <v>21213</v>
      </c>
      <c r="I609" t="s">
        <v>19012</v>
      </c>
      <c r="J609" t="s">
        <v>18959</v>
      </c>
      <c r="K609" t="s">
        <v>18941</v>
      </c>
      <c r="L609" t="s">
        <v>18969</v>
      </c>
      <c r="M609" s="149">
        <v>1006614.6</v>
      </c>
      <c r="N609" s="149">
        <v>1021955.83</v>
      </c>
    </row>
    <row r="610" spans="1:14" x14ac:dyDescent="0.25">
      <c r="A610" t="s">
        <v>52</v>
      </c>
      <c r="B610" t="s">
        <v>20003</v>
      </c>
      <c r="C610" t="s">
        <v>20002</v>
      </c>
      <c r="D610" t="s">
        <v>19956</v>
      </c>
      <c r="E610" t="s">
        <v>19174</v>
      </c>
      <c r="F610" t="s">
        <v>10</v>
      </c>
      <c r="G610" t="s">
        <v>18956</v>
      </c>
      <c r="H610" t="s">
        <v>21214</v>
      </c>
      <c r="I610" t="s">
        <v>19012</v>
      </c>
      <c r="J610" t="s">
        <v>18959</v>
      </c>
      <c r="K610" t="s">
        <v>18941</v>
      </c>
      <c r="L610" t="s">
        <v>18969</v>
      </c>
      <c r="M610" s="149">
        <v>1006614.6</v>
      </c>
      <c r="N610" s="149">
        <v>1021955.83</v>
      </c>
    </row>
    <row r="611" spans="1:14" x14ac:dyDescent="0.25">
      <c r="A611" t="s">
        <v>52</v>
      </c>
      <c r="B611" t="s">
        <v>20956</v>
      </c>
      <c r="C611" t="s">
        <v>20955</v>
      </c>
      <c r="D611" t="s">
        <v>20660</v>
      </c>
      <c r="E611" t="s">
        <v>20027</v>
      </c>
      <c r="F611" t="s">
        <v>9</v>
      </c>
      <c r="G611" t="s">
        <v>19329</v>
      </c>
      <c r="H611" t="s">
        <v>21215</v>
      </c>
      <c r="I611" t="s">
        <v>19012</v>
      </c>
      <c r="J611" t="s">
        <v>18959</v>
      </c>
      <c r="K611" t="s">
        <v>18941</v>
      </c>
      <c r="L611" t="s">
        <v>18969</v>
      </c>
      <c r="M611" s="149">
        <v>1014748.52</v>
      </c>
      <c r="N611" s="149">
        <v>1022500.48</v>
      </c>
    </row>
    <row r="612" spans="1:14" x14ac:dyDescent="0.25">
      <c r="A612" t="s">
        <v>55</v>
      </c>
      <c r="B612" t="s">
        <v>19167</v>
      </c>
      <c r="C612" t="s">
        <v>19166</v>
      </c>
      <c r="D612" t="s">
        <v>19922</v>
      </c>
      <c r="E612" t="s">
        <v>20200</v>
      </c>
      <c r="F612" t="s">
        <v>10</v>
      </c>
      <c r="G612" t="s">
        <v>19119</v>
      </c>
      <c r="H612" t="s">
        <v>21216</v>
      </c>
      <c r="I612" t="s">
        <v>19217</v>
      </c>
      <c r="J612" t="s">
        <v>18940</v>
      </c>
      <c r="K612" t="s">
        <v>18941</v>
      </c>
      <c r="L612" t="s">
        <v>19159</v>
      </c>
      <c r="M612" s="149">
        <v>509946.11</v>
      </c>
      <c r="N612" s="149">
        <v>509946.11</v>
      </c>
    </row>
    <row r="613" spans="1:14" x14ac:dyDescent="0.25">
      <c r="A613" t="s">
        <v>60</v>
      </c>
      <c r="B613" t="s">
        <v>21218</v>
      </c>
      <c r="C613" t="s">
        <v>21217</v>
      </c>
      <c r="D613" t="s">
        <v>21219</v>
      </c>
      <c r="E613" t="s">
        <v>21220</v>
      </c>
      <c r="F613" t="s">
        <v>9</v>
      </c>
      <c r="G613" t="s">
        <v>18956</v>
      </c>
      <c r="H613" t="s">
        <v>21222</v>
      </c>
      <c r="I613" t="s">
        <v>18949</v>
      </c>
      <c r="J613" t="s">
        <v>18977</v>
      </c>
      <c r="K613" t="s">
        <v>18941</v>
      </c>
      <c r="L613" t="s">
        <v>18978</v>
      </c>
      <c r="M613" s="149">
        <v>385652.58</v>
      </c>
      <c r="N613" s="149">
        <v>950000</v>
      </c>
    </row>
    <row r="614" spans="1:14" x14ac:dyDescent="0.25">
      <c r="A614" t="s">
        <v>55</v>
      </c>
      <c r="B614" t="s">
        <v>20791</v>
      </c>
      <c r="C614" t="s">
        <v>20790</v>
      </c>
      <c r="D614" t="s">
        <v>19857</v>
      </c>
      <c r="E614" t="s">
        <v>21223</v>
      </c>
      <c r="F614" t="s">
        <v>10</v>
      </c>
      <c r="G614" t="s">
        <v>18956</v>
      </c>
      <c r="H614" t="s">
        <v>20481</v>
      </c>
      <c r="I614" t="s">
        <v>19217</v>
      </c>
      <c r="J614" t="s">
        <v>18940</v>
      </c>
      <c r="K614" t="s">
        <v>18941</v>
      </c>
      <c r="L614" t="s">
        <v>19159</v>
      </c>
      <c r="M614" s="149">
        <v>509918.27</v>
      </c>
      <c r="N614" s="149">
        <v>510000</v>
      </c>
    </row>
    <row r="615" spans="1:14" x14ac:dyDescent="0.25">
      <c r="A615" t="s">
        <v>52</v>
      </c>
      <c r="B615" t="s">
        <v>19302</v>
      </c>
      <c r="C615" t="s">
        <v>19301</v>
      </c>
      <c r="D615" t="s">
        <v>20836</v>
      </c>
      <c r="E615" t="s">
        <v>20922</v>
      </c>
      <c r="F615" t="s">
        <v>10</v>
      </c>
      <c r="G615" t="s">
        <v>11800</v>
      </c>
      <c r="H615" t="s">
        <v>21225</v>
      </c>
      <c r="I615" t="s">
        <v>19217</v>
      </c>
      <c r="J615" t="s">
        <v>18940</v>
      </c>
      <c r="K615" t="s">
        <v>18941</v>
      </c>
      <c r="L615" t="s">
        <v>19159</v>
      </c>
      <c r="M615" s="149">
        <v>500757.09</v>
      </c>
      <c r="N615" s="149">
        <v>509963.76</v>
      </c>
    </row>
    <row r="616" spans="1:14" x14ac:dyDescent="0.25">
      <c r="A616" t="s">
        <v>54</v>
      </c>
      <c r="B616" t="s">
        <v>21227</v>
      </c>
      <c r="C616" t="s">
        <v>21226</v>
      </c>
      <c r="D616" t="s">
        <v>20120</v>
      </c>
      <c r="E616" t="s">
        <v>21228</v>
      </c>
      <c r="F616" t="s">
        <v>10</v>
      </c>
      <c r="G616" t="s">
        <v>1954</v>
      </c>
      <c r="H616" t="s">
        <v>21230</v>
      </c>
      <c r="I616" t="s">
        <v>19217</v>
      </c>
      <c r="J616" t="s">
        <v>18940</v>
      </c>
      <c r="K616" t="s">
        <v>18941</v>
      </c>
      <c r="L616" t="s">
        <v>19159</v>
      </c>
      <c r="M616" s="149">
        <v>118339.31</v>
      </c>
      <c r="N616" s="149">
        <v>505652.04</v>
      </c>
    </row>
    <row r="617" spans="1:14" x14ac:dyDescent="0.25">
      <c r="A617" t="s">
        <v>52</v>
      </c>
      <c r="B617" t="s">
        <v>21233</v>
      </c>
      <c r="C617" t="s">
        <v>21232</v>
      </c>
      <c r="D617" t="s">
        <v>20539</v>
      </c>
      <c r="E617" t="s">
        <v>21234</v>
      </c>
      <c r="F617" t="s">
        <v>10</v>
      </c>
      <c r="G617" t="s">
        <v>11800</v>
      </c>
      <c r="H617" t="s">
        <v>21235</v>
      </c>
      <c r="I617" t="s">
        <v>19217</v>
      </c>
      <c r="J617" t="s">
        <v>18940</v>
      </c>
      <c r="K617" t="s">
        <v>18941</v>
      </c>
      <c r="L617" t="s">
        <v>19159</v>
      </c>
      <c r="M617" s="149">
        <v>509450.12</v>
      </c>
      <c r="N617" s="149">
        <v>509963.76</v>
      </c>
    </row>
    <row r="618" spans="1:14" x14ac:dyDescent="0.25">
      <c r="A618" t="s">
        <v>52</v>
      </c>
      <c r="B618" t="s">
        <v>19310</v>
      </c>
      <c r="C618" t="s">
        <v>19309</v>
      </c>
      <c r="D618" t="s">
        <v>21190</v>
      </c>
      <c r="E618" t="s">
        <v>19280</v>
      </c>
      <c r="F618" t="s">
        <v>10</v>
      </c>
      <c r="G618" t="s">
        <v>1954</v>
      </c>
      <c r="H618" t="s">
        <v>21236</v>
      </c>
      <c r="I618" t="s">
        <v>19217</v>
      </c>
      <c r="J618" t="s">
        <v>18940</v>
      </c>
      <c r="K618" t="s">
        <v>18941</v>
      </c>
      <c r="L618" t="s">
        <v>19159</v>
      </c>
      <c r="M618" s="149">
        <v>505722.83</v>
      </c>
      <c r="N618" s="149">
        <v>509778.01</v>
      </c>
    </row>
    <row r="619" spans="1:14" x14ac:dyDescent="0.25">
      <c r="A619" t="s">
        <v>52</v>
      </c>
      <c r="B619" t="s">
        <v>19310</v>
      </c>
      <c r="C619" t="s">
        <v>19309</v>
      </c>
      <c r="D619" t="s">
        <v>21190</v>
      </c>
      <c r="E619" t="s">
        <v>19280</v>
      </c>
      <c r="F619" t="s">
        <v>10</v>
      </c>
      <c r="G619" t="s">
        <v>1954</v>
      </c>
      <c r="H619" t="s">
        <v>21237</v>
      </c>
      <c r="I619" t="s">
        <v>19217</v>
      </c>
      <c r="J619" t="s">
        <v>18940</v>
      </c>
      <c r="K619" t="s">
        <v>18941</v>
      </c>
      <c r="L619" t="s">
        <v>19159</v>
      </c>
      <c r="M619" s="149">
        <v>505722.83</v>
      </c>
      <c r="N619" s="149">
        <v>509999.98</v>
      </c>
    </row>
    <row r="620" spans="1:14" x14ac:dyDescent="0.25">
      <c r="A620" t="s">
        <v>52</v>
      </c>
      <c r="B620" t="s">
        <v>21239</v>
      </c>
      <c r="C620" t="s">
        <v>21238</v>
      </c>
      <c r="D620" t="s">
        <v>19938</v>
      </c>
      <c r="E620" t="s">
        <v>20053</v>
      </c>
      <c r="F620" t="s">
        <v>10</v>
      </c>
      <c r="G620" t="s">
        <v>11800</v>
      </c>
      <c r="H620" t="s">
        <v>21240</v>
      </c>
      <c r="I620" t="s">
        <v>18939</v>
      </c>
      <c r="J620" t="s">
        <v>18940</v>
      </c>
      <c r="K620" t="s">
        <v>18941</v>
      </c>
      <c r="L620" t="s">
        <v>19532</v>
      </c>
      <c r="M620" s="149">
        <v>244609.96</v>
      </c>
      <c r="N620" s="149">
        <v>244840.04</v>
      </c>
    </row>
    <row r="621" spans="1:14" x14ac:dyDescent="0.25">
      <c r="A621" t="s">
        <v>62</v>
      </c>
      <c r="B621" t="s">
        <v>21243</v>
      </c>
      <c r="C621" t="s">
        <v>21242</v>
      </c>
      <c r="D621" t="s">
        <v>21241</v>
      </c>
      <c r="E621" t="s">
        <v>21244</v>
      </c>
      <c r="F621" t="s">
        <v>9</v>
      </c>
      <c r="G621" t="s">
        <v>1954</v>
      </c>
      <c r="H621" t="s">
        <v>21245</v>
      </c>
      <c r="I621" t="s">
        <v>18949</v>
      </c>
      <c r="J621" t="s">
        <v>18977</v>
      </c>
      <c r="K621" t="s">
        <v>18941</v>
      </c>
      <c r="L621" t="s">
        <v>18978</v>
      </c>
      <c r="M621" s="149">
        <v>1244045.57</v>
      </c>
      <c r="N621" s="149">
        <v>1130865.74</v>
      </c>
    </row>
    <row r="622" spans="1:14" x14ac:dyDescent="0.25">
      <c r="A622" t="s">
        <v>57</v>
      </c>
      <c r="B622" t="s">
        <v>21248</v>
      </c>
      <c r="C622" t="s">
        <v>21247</v>
      </c>
      <c r="D622" t="s">
        <v>21246</v>
      </c>
      <c r="E622" t="s">
        <v>21249</v>
      </c>
      <c r="F622" t="s">
        <v>9</v>
      </c>
      <c r="G622" t="s">
        <v>18956</v>
      </c>
      <c r="H622" t="s">
        <v>21251</v>
      </c>
      <c r="I622" t="s">
        <v>18949</v>
      </c>
      <c r="J622" t="s">
        <v>18977</v>
      </c>
      <c r="K622" t="s">
        <v>18941</v>
      </c>
      <c r="L622" t="s">
        <v>18978</v>
      </c>
      <c r="M622" s="149">
        <v>1290837.31</v>
      </c>
      <c r="N622" s="149">
        <v>1290837.31</v>
      </c>
    </row>
    <row r="623" spans="1:14" x14ac:dyDescent="0.25">
      <c r="A623" t="s">
        <v>62</v>
      </c>
      <c r="B623" t="s">
        <v>21253</v>
      </c>
      <c r="C623" t="s">
        <v>21252</v>
      </c>
      <c r="D623" t="s">
        <v>20883</v>
      </c>
      <c r="E623" t="s">
        <v>19854</v>
      </c>
      <c r="F623" t="s">
        <v>9</v>
      </c>
      <c r="G623" t="s">
        <v>1954</v>
      </c>
      <c r="H623" t="s">
        <v>21255</v>
      </c>
      <c r="I623" t="s">
        <v>19217</v>
      </c>
      <c r="J623" t="s">
        <v>18940</v>
      </c>
      <c r="K623" t="s">
        <v>18941</v>
      </c>
      <c r="L623" t="s">
        <v>19159</v>
      </c>
      <c r="M623" s="149">
        <v>502585.18</v>
      </c>
      <c r="N623" s="149">
        <v>508974.44</v>
      </c>
    </row>
    <row r="624" spans="1:14" x14ac:dyDescent="0.25">
      <c r="A624" t="s">
        <v>58</v>
      </c>
      <c r="B624" t="s">
        <v>21258</v>
      </c>
      <c r="C624" t="s">
        <v>21257</v>
      </c>
      <c r="D624" t="s">
        <v>21256</v>
      </c>
      <c r="E624" t="s">
        <v>19192</v>
      </c>
      <c r="F624" t="s">
        <v>10</v>
      </c>
      <c r="G624" t="s">
        <v>11800</v>
      </c>
      <c r="H624" t="s">
        <v>21259</v>
      </c>
      <c r="I624" t="s">
        <v>18939</v>
      </c>
      <c r="J624" t="s">
        <v>18940</v>
      </c>
      <c r="K624" t="s">
        <v>18941</v>
      </c>
      <c r="L624" t="s">
        <v>19532</v>
      </c>
      <c r="M624" s="149">
        <v>266446.99</v>
      </c>
      <c r="N624" s="149">
        <v>223802.41</v>
      </c>
    </row>
    <row r="625" spans="1:14" x14ac:dyDescent="0.25">
      <c r="A625" t="s">
        <v>62</v>
      </c>
      <c r="B625" t="s">
        <v>21261</v>
      </c>
      <c r="C625" t="s">
        <v>21260</v>
      </c>
      <c r="D625" t="s">
        <v>19922</v>
      </c>
      <c r="E625" t="s">
        <v>19168</v>
      </c>
      <c r="F625" t="s">
        <v>10</v>
      </c>
      <c r="G625" t="s">
        <v>11800</v>
      </c>
      <c r="H625" t="s">
        <v>19340</v>
      </c>
      <c r="I625" t="s">
        <v>19217</v>
      </c>
      <c r="J625" t="s">
        <v>18940</v>
      </c>
      <c r="K625" t="s">
        <v>18941</v>
      </c>
      <c r="L625" t="s">
        <v>19159</v>
      </c>
      <c r="M625" s="149">
        <v>497248.82</v>
      </c>
      <c r="N625" s="149">
        <v>509998.79</v>
      </c>
    </row>
    <row r="626" spans="1:14" x14ac:dyDescent="0.25">
      <c r="A626" t="s">
        <v>47</v>
      </c>
      <c r="B626" t="s">
        <v>21263</v>
      </c>
      <c r="C626" t="s">
        <v>21262</v>
      </c>
      <c r="D626" t="s">
        <v>19371</v>
      </c>
      <c r="E626" t="s">
        <v>20578</v>
      </c>
      <c r="F626" t="s">
        <v>9</v>
      </c>
      <c r="G626" t="s">
        <v>1954</v>
      </c>
      <c r="H626" t="s">
        <v>20523</v>
      </c>
      <c r="I626" t="s">
        <v>19217</v>
      </c>
      <c r="J626" t="s">
        <v>18940</v>
      </c>
      <c r="K626" t="s">
        <v>18941</v>
      </c>
      <c r="L626" t="s">
        <v>19159</v>
      </c>
      <c r="M626" s="149">
        <v>488623.86</v>
      </c>
      <c r="N626" s="149">
        <v>505402.12</v>
      </c>
    </row>
    <row r="627" spans="1:14" x14ac:dyDescent="0.25">
      <c r="A627" t="s">
        <v>48</v>
      </c>
      <c r="B627" t="s">
        <v>21267</v>
      </c>
      <c r="C627" t="s">
        <v>21266</v>
      </c>
      <c r="D627" t="s">
        <v>21265</v>
      </c>
      <c r="E627" t="s">
        <v>21268</v>
      </c>
      <c r="F627" t="s">
        <v>9</v>
      </c>
      <c r="G627" t="s">
        <v>11800</v>
      </c>
      <c r="H627" t="s">
        <v>21269</v>
      </c>
      <c r="I627" t="s">
        <v>18949</v>
      </c>
      <c r="J627" t="s">
        <v>18977</v>
      </c>
      <c r="K627" t="s">
        <v>18941</v>
      </c>
      <c r="L627" t="s">
        <v>18978</v>
      </c>
      <c r="M627" s="149">
        <v>962787</v>
      </c>
      <c r="N627" s="149">
        <v>965200</v>
      </c>
    </row>
    <row r="628" spans="1:14" x14ac:dyDescent="0.25">
      <c r="A628" t="s">
        <v>62</v>
      </c>
      <c r="B628" t="s">
        <v>21272</v>
      </c>
      <c r="C628" t="s">
        <v>21271</v>
      </c>
      <c r="D628" t="s">
        <v>21273</v>
      </c>
      <c r="E628" t="s">
        <v>21047</v>
      </c>
      <c r="F628" t="s">
        <v>10</v>
      </c>
      <c r="G628" t="s">
        <v>19021</v>
      </c>
      <c r="H628" t="s">
        <v>21274</v>
      </c>
      <c r="I628" t="s">
        <v>19217</v>
      </c>
      <c r="J628" t="s">
        <v>18940</v>
      </c>
      <c r="K628" t="s">
        <v>18941</v>
      </c>
      <c r="L628" t="s">
        <v>19159</v>
      </c>
      <c r="M628" s="149">
        <v>701195.76</v>
      </c>
      <c r="N628" s="149">
        <v>509968.68</v>
      </c>
    </row>
    <row r="629" spans="1:14" x14ac:dyDescent="0.25">
      <c r="A629" t="s">
        <v>62</v>
      </c>
      <c r="B629" t="s">
        <v>21272</v>
      </c>
      <c r="C629" t="s">
        <v>21271</v>
      </c>
      <c r="D629" t="s">
        <v>20730</v>
      </c>
      <c r="E629" t="s">
        <v>20101</v>
      </c>
      <c r="F629" t="s">
        <v>10</v>
      </c>
      <c r="G629" t="s">
        <v>19021</v>
      </c>
      <c r="H629" t="s">
        <v>21275</v>
      </c>
      <c r="I629" t="s">
        <v>19217</v>
      </c>
      <c r="J629" t="s">
        <v>18940</v>
      </c>
      <c r="K629" t="s">
        <v>18941</v>
      </c>
      <c r="L629" t="s">
        <v>19159</v>
      </c>
      <c r="M629" s="149">
        <v>700599</v>
      </c>
      <c r="N629" s="149">
        <v>509513.79</v>
      </c>
    </row>
    <row r="630" spans="1:14" x14ac:dyDescent="0.25">
      <c r="A630" t="s">
        <v>52</v>
      </c>
      <c r="B630" t="s">
        <v>21278</v>
      </c>
      <c r="C630" t="s">
        <v>21277</v>
      </c>
      <c r="D630" t="s">
        <v>21276</v>
      </c>
      <c r="E630" t="s">
        <v>21279</v>
      </c>
      <c r="F630" t="s">
        <v>9</v>
      </c>
      <c r="G630" t="s">
        <v>19119</v>
      </c>
      <c r="H630" t="s">
        <v>21280</v>
      </c>
      <c r="I630" t="s">
        <v>18939</v>
      </c>
      <c r="J630" t="s">
        <v>18940</v>
      </c>
      <c r="K630" t="s">
        <v>18941</v>
      </c>
      <c r="L630" t="s">
        <v>18942</v>
      </c>
      <c r="M630" s="149">
        <v>184550</v>
      </c>
      <c r="N630" s="149">
        <v>185000</v>
      </c>
    </row>
    <row r="631" spans="1:14" x14ac:dyDescent="0.25">
      <c r="A631" t="s">
        <v>62</v>
      </c>
      <c r="B631" t="s">
        <v>21283</v>
      </c>
      <c r="C631" t="s">
        <v>21282</v>
      </c>
      <c r="D631" t="s">
        <v>20905</v>
      </c>
      <c r="E631" t="s">
        <v>21284</v>
      </c>
      <c r="F631" t="s">
        <v>10</v>
      </c>
      <c r="G631" t="s">
        <v>18956</v>
      </c>
      <c r="H631" t="s">
        <v>21285</v>
      </c>
      <c r="I631" t="s">
        <v>19217</v>
      </c>
      <c r="J631" t="s">
        <v>18940</v>
      </c>
      <c r="K631" t="s">
        <v>18941</v>
      </c>
      <c r="L631" t="s">
        <v>19159</v>
      </c>
      <c r="M631" s="149">
        <v>494795.81</v>
      </c>
      <c r="N631" s="149">
        <v>509969.8</v>
      </c>
    </row>
    <row r="632" spans="1:14" x14ac:dyDescent="0.25">
      <c r="A632" t="s">
        <v>58</v>
      </c>
      <c r="B632" t="s">
        <v>21288</v>
      </c>
      <c r="C632" t="s">
        <v>21287</v>
      </c>
      <c r="D632" t="s">
        <v>21286</v>
      </c>
      <c r="E632" t="s">
        <v>19364</v>
      </c>
      <c r="F632" t="s">
        <v>9</v>
      </c>
      <c r="G632" t="s">
        <v>19180</v>
      </c>
      <c r="H632" t="s">
        <v>21290</v>
      </c>
      <c r="I632" t="s">
        <v>19217</v>
      </c>
      <c r="J632" t="s">
        <v>18940</v>
      </c>
      <c r="K632" t="s">
        <v>18941</v>
      </c>
      <c r="L632" t="s">
        <v>19159</v>
      </c>
      <c r="M632" s="149">
        <v>509649.29</v>
      </c>
      <c r="N632" s="149">
        <v>509649.29</v>
      </c>
    </row>
    <row r="633" spans="1:14" x14ac:dyDescent="0.25">
      <c r="A633" t="s">
        <v>58</v>
      </c>
      <c r="B633" t="s">
        <v>21288</v>
      </c>
      <c r="C633" t="s">
        <v>21287</v>
      </c>
      <c r="D633" t="s">
        <v>20859</v>
      </c>
      <c r="E633" t="s">
        <v>19276</v>
      </c>
      <c r="F633" t="s">
        <v>9</v>
      </c>
      <c r="G633" t="s">
        <v>19329</v>
      </c>
      <c r="H633" t="s">
        <v>21291</v>
      </c>
      <c r="I633" t="s">
        <v>18939</v>
      </c>
      <c r="J633" t="s">
        <v>18940</v>
      </c>
      <c r="K633" t="s">
        <v>18941</v>
      </c>
      <c r="L633" t="s">
        <v>19532</v>
      </c>
      <c r="M633" s="149">
        <v>243657.12</v>
      </c>
      <c r="N633" s="149">
        <v>243722.87</v>
      </c>
    </row>
    <row r="634" spans="1:14" x14ac:dyDescent="0.25">
      <c r="A634" t="s">
        <v>62</v>
      </c>
      <c r="B634" t="s">
        <v>21293</v>
      </c>
      <c r="C634" t="s">
        <v>21292</v>
      </c>
      <c r="D634" t="s">
        <v>20146</v>
      </c>
      <c r="E634" t="s">
        <v>21294</v>
      </c>
      <c r="F634" t="s">
        <v>9</v>
      </c>
      <c r="G634" t="s">
        <v>1954</v>
      </c>
      <c r="H634" t="s">
        <v>21295</v>
      </c>
      <c r="I634" t="s">
        <v>19217</v>
      </c>
      <c r="J634" t="s">
        <v>18940</v>
      </c>
      <c r="K634" t="s">
        <v>18941</v>
      </c>
      <c r="L634" t="s">
        <v>19159</v>
      </c>
      <c r="M634" s="149">
        <v>500859.9</v>
      </c>
      <c r="N634" s="149">
        <v>503369.03</v>
      </c>
    </row>
    <row r="635" spans="1:14" x14ac:dyDescent="0.25">
      <c r="A635" t="s">
        <v>62</v>
      </c>
      <c r="B635" t="s">
        <v>21297</v>
      </c>
      <c r="C635" t="s">
        <v>21296</v>
      </c>
      <c r="D635" t="s">
        <v>19709</v>
      </c>
      <c r="E635" t="s">
        <v>19915</v>
      </c>
      <c r="F635" t="s">
        <v>10</v>
      </c>
      <c r="G635" t="s">
        <v>19021</v>
      </c>
      <c r="H635" t="s">
        <v>21298</v>
      </c>
      <c r="I635" t="s">
        <v>19217</v>
      </c>
      <c r="J635" t="s">
        <v>18940</v>
      </c>
      <c r="K635" t="s">
        <v>18941</v>
      </c>
      <c r="L635" t="s">
        <v>19159</v>
      </c>
      <c r="M635" s="149">
        <v>508660.61</v>
      </c>
      <c r="N635" s="149">
        <v>510000</v>
      </c>
    </row>
    <row r="636" spans="1:14" x14ac:dyDescent="0.25">
      <c r="A636" t="s">
        <v>58</v>
      </c>
      <c r="B636" t="s">
        <v>19226</v>
      </c>
      <c r="C636" t="s">
        <v>19225</v>
      </c>
      <c r="D636" t="s">
        <v>21299</v>
      </c>
      <c r="E636" t="s">
        <v>18967</v>
      </c>
      <c r="F636" t="s">
        <v>10</v>
      </c>
      <c r="G636" t="s">
        <v>11800</v>
      </c>
      <c r="H636" t="s">
        <v>21300</v>
      </c>
      <c r="I636" t="s">
        <v>18939</v>
      </c>
      <c r="J636" t="s">
        <v>18940</v>
      </c>
      <c r="K636" t="s">
        <v>18941</v>
      </c>
      <c r="L636" t="s">
        <v>18942</v>
      </c>
      <c r="M636" s="149">
        <v>207873.98</v>
      </c>
      <c r="N636" s="149">
        <v>184995.03</v>
      </c>
    </row>
    <row r="637" spans="1:14" x14ac:dyDescent="0.25">
      <c r="A637" t="s">
        <v>52</v>
      </c>
      <c r="B637" t="s">
        <v>21303</v>
      </c>
      <c r="C637" t="s">
        <v>21302</v>
      </c>
      <c r="D637" t="s">
        <v>21304</v>
      </c>
      <c r="E637" t="s">
        <v>19050</v>
      </c>
      <c r="F637" t="s">
        <v>9</v>
      </c>
      <c r="G637" t="s">
        <v>18956</v>
      </c>
      <c r="H637" t="s">
        <v>21305</v>
      </c>
      <c r="I637" t="s">
        <v>18949</v>
      </c>
      <c r="J637" t="s">
        <v>18977</v>
      </c>
      <c r="K637" t="s">
        <v>18941</v>
      </c>
      <c r="L637" t="s">
        <v>18978</v>
      </c>
      <c r="M637" s="149">
        <v>1105182.1599999999</v>
      </c>
      <c r="N637" s="149">
        <v>1400000</v>
      </c>
    </row>
    <row r="638" spans="1:14" x14ac:dyDescent="0.25">
      <c r="A638" t="s">
        <v>53</v>
      </c>
      <c r="B638" t="s">
        <v>21307</v>
      </c>
      <c r="C638" t="s">
        <v>21306</v>
      </c>
      <c r="D638" t="s">
        <v>19461</v>
      </c>
      <c r="E638" t="s">
        <v>21308</v>
      </c>
      <c r="F638" t="s">
        <v>9</v>
      </c>
      <c r="G638" t="s">
        <v>11800</v>
      </c>
      <c r="H638" t="s">
        <v>21310</v>
      </c>
      <c r="I638" t="s">
        <v>19217</v>
      </c>
      <c r="J638" t="s">
        <v>18940</v>
      </c>
      <c r="K638" t="s">
        <v>18941</v>
      </c>
      <c r="L638" t="s">
        <v>19159</v>
      </c>
      <c r="M638" s="149">
        <v>460701.48</v>
      </c>
      <c r="N638" s="149">
        <v>509886.34</v>
      </c>
    </row>
    <row r="639" spans="1:14" x14ac:dyDescent="0.25">
      <c r="A639" t="s">
        <v>58</v>
      </c>
      <c r="B639" t="s">
        <v>19798</v>
      </c>
      <c r="C639" t="s">
        <v>19797</v>
      </c>
      <c r="D639" t="s">
        <v>21311</v>
      </c>
      <c r="E639" t="s">
        <v>20460</v>
      </c>
      <c r="F639" t="s">
        <v>9</v>
      </c>
      <c r="G639" t="s">
        <v>1954</v>
      </c>
      <c r="H639" t="s">
        <v>21312</v>
      </c>
      <c r="I639" t="s">
        <v>18939</v>
      </c>
      <c r="J639" t="s">
        <v>18940</v>
      </c>
      <c r="K639" t="s">
        <v>18941</v>
      </c>
      <c r="L639" t="s">
        <v>18942</v>
      </c>
      <c r="M639" s="149">
        <v>184000</v>
      </c>
      <c r="N639" s="149">
        <v>184528.73</v>
      </c>
    </row>
    <row r="640" spans="1:14" x14ac:dyDescent="0.25">
      <c r="A640" t="s">
        <v>62</v>
      </c>
      <c r="B640" t="s">
        <v>21314</v>
      </c>
      <c r="C640" t="s">
        <v>21313</v>
      </c>
      <c r="D640" t="s">
        <v>19300</v>
      </c>
      <c r="E640" t="s">
        <v>20189</v>
      </c>
      <c r="F640" t="s">
        <v>10</v>
      </c>
      <c r="G640" t="s">
        <v>18956</v>
      </c>
      <c r="H640" t="s">
        <v>19445</v>
      </c>
      <c r="I640" t="s">
        <v>19217</v>
      </c>
      <c r="J640" t="s">
        <v>18940</v>
      </c>
      <c r="K640" t="s">
        <v>18941</v>
      </c>
      <c r="L640" t="s">
        <v>19159</v>
      </c>
      <c r="M640" s="149">
        <v>507035.2</v>
      </c>
      <c r="N640" s="149">
        <v>509584.42</v>
      </c>
    </row>
    <row r="641" spans="1:14" x14ac:dyDescent="0.25">
      <c r="A641" t="s">
        <v>52</v>
      </c>
      <c r="B641" t="s">
        <v>20627</v>
      </c>
      <c r="C641" t="s">
        <v>20626</v>
      </c>
      <c r="D641" t="s">
        <v>20539</v>
      </c>
      <c r="E641" t="s">
        <v>21315</v>
      </c>
      <c r="F641" t="s">
        <v>10</v>
      </c>
      <c r="G641" t="s">
        <v>18956</v>
      </c>
      <c r="H641" t="s">
        <v>21316</v>
      </c>
      <c r="I641" t="s">
        <v>19217</v>
      </c>
      <c r="J641" t="s">
        <v>18940</v>
      </c>
      <c r="K641" t="s">
        <v>18941</v>
      </c>
      <c r="L641" t="s">
        <v>19159</v>
      </c>
      <c r="M641" s="149">
        <v>506312.45</v>
      </c>
      <c r="N641" s="149">
        <v>509963.49</v>
      </c>
    </row>
    <row r="642" spans="1:14" x14ac:dyDescent="0.25">
      <c r="A642" t="s">
        <v>58</v>
      </c>
      <c r="B642" t="s">
        <v>21318</v>
      </c>
      <c r="C642" t="s">
        <v>21317</v>
      </c>
      <c r="D642" t="s">
        <v>19279</v>
      </c>
      <c r="E642" t="s">
        <v>19939</v>
      </c>
      <c r="F642" t="s">
        <v>10</v>
      </c>
      <c r="G642" t="s">
        <v>19021</v>
      </c>
      <c r="H642" t="s">
        <v>21319</v>
      </c>
      <c r="I642" t="s">
        <v>19217</v>
      </c>
      <c r="J642" t="s">
        <v>18940</v>
      </c>
      <c r="K642" t="s">
        <v>18941</v>
      </c>
      <c r="L642" t="s">
        <v>19159</v>
      </c>
      <c r="M642" s="149">
        <v>507705.3</v>
      </c>
      <c r="N642" s="149">
        <v>509924.36</v>
      </c>
    </row>
    <row r="643" spans="1:14" x14ac:dyDescent="0.25">
      <c r="A643" t="s">
        <v>52</v>
      </c>
      <c r="B643" t="s">
        <v>21322</v>
      </c>
      <c r="C643" t="s">
        <v>21321</v>
      </c>
      <c r="D643" t="s">
        <v>20841</v>
      </c>
      <c r="E643" t="s">
        <v>21323</v>
      </c>
      <c r="F643" t="s">
        <v>10</v>
      </c>
      <c r="G643" t="s">
        <v>11800</v>
      </c>
      <c r="H643" t="s">
        <v>21324</v>
      </c>
      <c r="I643" t="s">
        <v>19217</v>
      </c>
      <c r="J643" t="s">
        <v>18940</v>
      </c>
      <c r="K643" t="s">
        <v>18941</v>
      </c>
      <c r="L643" t="s">
        <v>19159</v>
      </c>
      <c r="M643" s="149">
        <v>496857.45</v>
      </c>
      <c r="N643" s="149">
        <v>509963.76</v>
      </c>
    </row>
    <row r="644" spans="1:14" x14ac:dyDescent="0.25">
      <c r="A644" t="s">
        <v>62</v>
      </c>
      <c r="B644" t="s">
        <v>21326</v>
      </c>
      <c r="C644" t="s">
        <v>21325</v>
      </c>
      <c r="D644" t="s">
        <v>21327</v>
      </c>
      <c r="E644" t="s">
        <v>19594</v>
      </c>
      <c r="F644" t="s">
        <v>9</v>
      </c>
      <c r="G644" t="s">
        <v>1954</v>
      </c>
      <c r="H644" t="s">
        <v>21328</v>
      </c>
      <c r="I644" t="s">
        <v>19217</v>
      </c>
      <c r="J644" t="s">
        <v>18940</v>
      </c>
      <c r="K644" t="s">
        <v>18941</v>
      </c>
      <c r="L644" t="s">
        <v>19159</v>
      </c>
      <c r="M644" s="149">
        <v>507134.05</v>
      </c>
      <c r="N644" s="149">
        <v>509910.45</v>
      </c>
    </row>
    <row r="645" spans="1:14" x14ac:dyDescent="0.25">
      <c r="A645" t="s">
        <v>54</v>
      </c>
      <c r="B645" t="s">
        <v>21330</v>
      </c>
      <c r="C645" t="s">
        <v>21329</v>
      </c>
      <c r="D645" t="s">
        <v>19992</v>
      </c>
      <c r="E645" t="s">
        <v>21331</v>
      </c>
      <c r="F645" t="s">
        <v>10</v>
      </c>
      <c r="G645" t="s">
        <v>19721</v>
      </c>
      <c r="H645" t="s">
        <v>21332</v>
      </c>
      <c r="I645" t="s">
        <v>19217</v>
      </c>
      <c r="J645" t="s">
        <v>18940</v>
      </c>
      <c r="K645" t="s">
        <v>18941</v>
      </c>
      <c r="L645" t="s">
        <v>19159</v>
      </c>
      <c r="M645" s="149">
        <v>508984.31</v>
      </c>
      <c r="N645" s="149">
        <v>509752.3</v>
      </c>
    </row>
    <row r="646" spans="1:14" x14ac:dyDescent="0.25">
      <c r="A646" t="s">
        <v>53</v>
      </c>
      <c r="B646" t="s">
        <v>20417</v>
      </c>
      <c r="C646" t="s">
        <v>20416</v>
      </c>
      <c r="D646" t="s">
        <v>19566</v>
      </c>
      <c r="E646" t="s">
        <v>19907</v>
      </c>
      <c r="F646" t="s">
        <v>10</v>
      </c>
      <c r="G646" t="s">
        <v>19021</v>
      </c>
      <c r="H646" t="s">
        <v>1954</v>
      </c>
      <c r="I646" t="s">
        <v>18939</v>
      </c>
      <c r="J646" t="s">
        <v>18940</v>
      </c>
      <c r="K646" t="s">
        <v>18941</v>
      </c>
      <c r="L646" t="s">
        <v>19532</v>
      </c>
      <c r="M646" s="149">
        <v>212747.53</v>
      </c>
      <c r="N646" s="149">
        <v>244540.79999999999</v>
      </c>
    </row>
    <row r="647" spans="1:14" x14ac:dyDescent="0.25">
      <c r="A647" t="s">
        <v>62</v>
      </c>
      <c r="B647" t="s">
        <v>21335</v>
      </c>
      <c r="C647" t="s">
        <v>21334</v>
      </c>
      <c r="D647" t="s">
        <v>21333</v>
      </c>
      <c r="E647" t="s">
        <v>19168</v>
      </c>
      <c r="F647" t="s">
        <v>10</v>
      </c>
      <c r="G647" t="s">
        <v>18956</v>
      </c>
      <c r="H647" t="s">
        <v>21336</v>
      </c>
      <c r="I647" t="s">
        <v>19217</v>
      </c>
      <c r="J647" t="s">
        <v>18940</v>
      </c>
      <c r="K647" t="s">
        <v>18941</v>
      </c>
      <c r="L647" t="s">
        <v>19159</v>
      </c>
      <c r="M647" s="149">
        <v>507942.36</v>
      </c>
      <c r="N647" s="149">
        <v>509142.6</v>
      </c>
    </row>
    <row r="648" spans="1:14" x14ac:dyDescent="0.25">
      <c r="A648" t="s">
        <v>52</v>
      </c>
      <c r="B648" t="s">
        <v>21338</v>
      </c>
      <c r="C648" t="s">
        <v>21337</v>
      </c>
      <c r="D648" t="s">
        <v>20640</v>
      </c>
      <c r="E648" t="s">
        <v>20346</v>
      </c>
      <c r="F648" t="s">
        <v>9</v>
      </c>
      <c r="G648" t="s">
        <v>1954</v>
      </c>
      <c r="H648" t="s">
        <v>21340</v>
      </c>
      <c r="I648" t="s">
        <v>19217</v>
      </c>
      <c r="J648" t="s">
        <v>18940</v>
      </c>
      <c r="K648" t="s">
        <v>18941</v>
      </c>
      <c r="L648" t="s">
        <v>19159</v>
      </c>
      <c r="M648" s="149">
        <v>508772.53</v>
      </c>
      <c r="N648" s="149">
        <v>509999.7</v>
      </c>
    </row>
    <row r="649" spans="1:14" x14ac:dyDescent="0.25">
      <c r="A649" t="s">
        <v>52</v>
      </c>
      <c r="B649" t="s">
        <v>21342</v>
      </c>
      <c r="C649" t="s">
        <v>21341</v>
      </c>
      <c r="D649" t="s">
        <v>19481</v>
      </c>
      <c r="E649" t="s">
        <v>21343</v>
      </c>
      <c r="F649" t="s">
        <v>9</v>
      </c>
      <c r="G649" t="s">
        <v>1954</v>
      </c>
      <c r="H649" t="s">
        <v>21344</v>
      </c>
      <c r="I649" t="s">
        <v>19217</v>
      </c>
      <c r="J649" t="s">
        <v>18940</v>
      </c>
      <c r="K649" t="s">
        <v>18941</v>
      </c>
      <c r="L649" t="s">
        <v>19159</v>
      </c>
      <c r="M649" s="149">
        <v>508831.5</v>
      </c>
      <c r="N649" s="149">
        <v>509935.02</v>
      </c>
    </row>
    <row r="650" spans="1:14" x14ac:dyDescent="0.25">
      <c r="A650" t="s">
        <v>52</v>
      </c>
      <c r="B650" t="s">
        <v>21342</v>
      </c>
      <c r="C650" t="s">
        <v>21341</v>
      </c>
      <c r="D650" t="s">
        <v>21345</v>
      </c>
      <c r="E650" t="s">
        <v>20008</v>
      </c>
      <c r="F650" t="s">
        <v>9</v>
      </c>
      <c r="G650" t="s">
        <v>1954</v>
      </c>
      <c r="H650" t="s">
        <v>21346</v>
      </c>
      <c r="I650" t="s">
        <v>19217</v>
      </c>
      <c r="J650" t="s">
        <v>18940</v>
      </c>
      <c r="K650" t="s">
        <v>18941</v>
      </c>
      <c r="L650" t="s">
        <v>19159</v>
      </c>
      <c r="M650" s="149">
        <v>506908.98</v>
      </c>
      <c r="N650" s="149">
        <v>507408.98</v>
      </c>
    </row>
    <row r="651" spans="1:14" x14ac:dyDescent="0.25">
      <c r="A651" t="s">
        <v>62</v>
      </c>
      <c r="B651" t="s">
        <v>21348</v>
      </c>
      <c r="C651" t="s">
        <v>21347</v>
      </c>
      <c r="D651" t="s">
        <v>19101</v>
      </c>
      <c r="E651" t="s">
        <v>21349</v>
      </c>
      <c r="F651" t="s">
        <v>10</v>
      </c>
      <c r="G651" t="s">
        <v>11800</v>
      </c>
      <c r="H651" t="s">
        <v>21350</v>
      </c>
      <c r="I651" t="s">
        <v>19217</v>
      </c>
      <c r="J651" t="s">
        <v>18940</v>
      </c>
      <c r="K651" t="s">
        <v>18941</v>
      </c>
      <c r="L651" t="s">
        <v>19159</v>
      </c>
      <c r="M651" s="149">
        <v>584385.52</v>
      </c>
      <c r="N651" s="149">
        <v>508076.71</v>
      </c>
    </row>
    <row r="652" spans="1:14" x14ac:dyDescent="0.25">
      <c r="A652" t="s">
        <v>52</v>
      </c>
      <c r="B652" t="s">
        <v>20012</v>
      </c>
      <c r="C652" t="s">
        <v>20011</v>
      </c>
      <c r="D652" t="s">
        <v>20464</v>
      </c>
      <c r="E652" t="s">
        <v>20252</v>
      </c>
      <c r="F652" t="s">
        <v>10</v>
      </c>
      <c r="G652" t="s">
        <v>19021</v>
      </c>
      <c r="H652" t="s">
        <v>21351</v>
      </c>
      <c r="I652" t="s">
        <v>19217</v>
      </c>
      <c r="J652" t="s">
        <v>18940</v>
      </c>
      <c r="K652" t="s">
        <v>18941</v>
      </c>
      <c r="L652" t="s">
        <v>19159</v>
      </c>
      <c r="M652" s="149">
        <v>504443.38</v>
      </c>
      <c r="N652" s="149">
        <v>509916.89</v>
      </c>
    </row>
    <row r="653" spans="1:14" x14ac:dyDescent="0.25">
      <c r="A653" t="s">
        <v>48</v>
      </c>
      <c r="B653" t="s">
        <v>21353</v>
      </c>
      <c r="C653" t="s">
        <v>21352</v>
      </c>
      <c r="D653" t="s">
        <v>20829</v>
      </c>
      <c r="E653" t="s">
        <v>21354</v>
      </c>
      <c r="F653" t="s">
        <v>10</v>
      </c>
      <c r="G653" t="s">
        <v>19329</v>
      </c>
      <c r="H653" t="s">
        <v>21355</v>
      </c>
      <c r="I653" t="s">
        <v>19217</v>
      </c>
      <c r="J653" t="s">
        <v>18940</v>
      </c>
      <c r="K653" t="s">
        <v>18941</v>
      </c>
      <c r="L653" t="s">
        <v>19159</v>
      </c>
      <c r="M653" s="149">
        <v>490643.36</v>
      </c>
      <c r="N653" s="149">
        <v>500125.86</v>
      </c>
    </row>
    <row r="654" spans="1:14" x14ac:dyDescent="0.25">
      <c r="A654" t="s">
        <v>54</v>
      </c>
      <c r="B654" t="s">
        <v>21357</v>
      </c>
      <c r="C654" t="s">
        <v>21356</v>
      </c>
      <c r="D654" t="s">
        <v>1954</v>
      </c>
      <c r="E654" t="s">
        <v>1954</v>
      </c>
      <c r="F654" t="s">
        <v>9</v>
      </c>
      <c r="G654" t="s">
        <v>1954</v>
      </c>
      <c r="H654" t="s">
        <v>1954</v>
      </c>
      <c r="I654" t="s">
        <v>19217</v>
      </c>
      <c r="J654" t="s">
        <v>18940</v>
      </c>
      <c r="K654" t="s">
        <v>18941</v>
      </c>
      <c r="L654" t="s">
        <v>19159</v>
      </c>
      <c r="M654" s="149" t="s">
        <v>1954</v>
      </c>
      <c r="N654" s="149">
        <v>491581.9</v>
      </c>
    </row>
    <row r="655" spans="1:14" x14ac:dyDescent="0.25">
      <c r="A655" t="s">
        <v>52</v>
      </c>
      <c r="B655" t="s">
        <v>21359</v>
      </c>
      <c r="C655" t="s">
        <v>21358</v>
      </c>
      <c r="D655" t="s">
        <v>20125</v>
      </c>
      <c r="E655" t="s">
        <v>19298</v>
      </c>
      <c r="F655" t="s">
        <v>10</v>
      </c>
      <c r="G655" t="s">
        <v>11800</v>
      </c>
      <c r="H655" t="s">
        <v>21360</v>
      </c>
      <c r="I655" t="s">
        <v>19217</v>
      </c>
      <c r="J655" t="s">
        <v>18940</v>
      </c>
      <c r="K655" t="s">
        <v>18941</v>
      </c>
      <c r="L655" t="s">
        <v>19159</v>
      </c>
      <c r="M655" s="149">
        <v>503419.38</v>
      </c>
      <c r="N655" s="149">
        <v>503462.46</v>
      </c>
    </row>
    <row r="656" spans="1:14" x14ac:dyDescent="0.25">
      <c r="A656" t="s">
        <v>54</v>
      </c>
      <c r="B656" t="s">
        <v>21362</v>
      </c>
      <c r="C656" t="s">
        <v>21361</v>
      </c>
      <c r="D656" t="s">
        <v>20130</v>
      </c>
      <c r="E656" t="s">
        <v>19592</v>
      </c>
      <c r="F656" t="s">
        <v>10</v>
      </c>
      <c r="G656" t="s">
        <v>19021</v>
      </c>
      <c r="H656" t="s">
        <v>21363</v>
      </c>
      <c r="I656" t="s">
        <v>19217</v>
      </c>
      <c r="J656" t="s">
        <v>18940</v>
      </c>
      <c r="K656" t="s">
        <v>18941</v>
      </c>
      <c r="L656" t="s">
        <v>19159</v>
      </c>
      <c r="M656" s="149">
        <v>509418.37</v>
      </c>
      <c r="N656" s="149">
        <v>509418.37</v>
      </c>
    </row>
    <row r="657" spans="1:14" x14ac:dyDescent="0.25">
      <c r="A657" t="s">
        <v>54</v>
      </c>
      <c r="B657" t="s">
        <v>21362</v>
      </c>
      <c r="C657" t="s">
        <v>21361</v>
      </c>
      <c r="D657" t="s">
        <v>21364</v>
      </c>
      <c r="E657" t="s">
        <v>19592</v>
      </c>
      <c r="F657" t="s">
        <v>10</v>
      </c>
      <c r="G657" t="s">
        <v>19021</v>
      </c>
      <c r="H657" t="s">
        <v>21366</v>
      </c>
      <c r="I657" t="s">
        <v>19217</v>
      </c>
      <c r="J657" t="s">
        <v>18940</v>
      </c>
      <c r="K657" t="s">
        <v>18941</v>
      </c>
      <c r="L657" t="s">
        <v>19159</v>
      </c>
      <c r="M657" s="149">
        <v>508576.52</v>
      </c>
      <c r="N657" s="149">
        <v>509331.48</v>
      </c>
    </row>
    <row r="658" spans="1:14" x14ac:dyDescent="0.25">
      <c r="A658" t="s">
        <v>54</v>
      </c>
      <c r="B658" t="s">
        <v>21362</v>
      </c>
      <c r="C658" t="s">
        <v>21361</v>
      </c>
      <c r="D658" t="s">
        <v>20130</v>
      </c>
      <c r="E658" t="s">
        <v>19592</v>
      </c>
      <c r="F658" t="s">
        <v>10</v>
      </c>
      <c r="G658" t="s">
        <v>19021</v>
      </c>
      <c r="H658" t="s">
        <v>21367</v>
      </c>
      <c r="I658" t="s">
        <v>18939</v>
      </c>
      <c r="J658" t="s">
        <v>18940</v>
      </c>
      <c r="K658" t="s">
        <v>18941</v>
      </c>
      <c r="L658" t="s">
        <v>18942</v>
      </c>
      <c r="M658" s="149">
        <v>182788.76</v>
      </c>
      <c r="N658" s="149">
        <v>182788.76</v>
      </c>
    </row>
    <row r="659" spans="1:14" x14ac:dyDescent="0.25">
      <c r="A659" t="s">
        <v>51</v>
      </c>
      <c r="B659" t="s">
        <v>21369</v>
      </c>
      <c r="C659" t="s">
        <v>21368</v>
      </c>
      <c r="D659" t="s">
        <v>20464</v>
      </c>
      <c r="E659" t="s">
        <v>21370</v>
      </c>
      <c r="F659" t="s">
        <v>10</v>
      </c>
      <c r="G659" t="s">
        <v>18956</v>
      </c>
      <c r="H659" t="s">
        <v>21371</v>
      </c>
      <c r="I659" t="s">
        <v>19217</v>
      </c>
      <c r="J659" t="s">
        <v>18940</v>
      </c>
      <c r="K659" t="s">
        <v>18941</v>
      </c>
      <c r="L659" t="s">
        <v>19159</v>
      </c>
      <c r="M659" s="149">
        <v>507050</v>
      </c>
      <c r="N659" s="149">
        <v>507050.51</v>
      </c>
    </row>
    <row r="660" spans="1:14" x14ac:dyDescent="0.25">
      <c r="A660" t="s">
        <v>51</v>
      </c>
      <c r="B660" t="s">
        <v>21374</v>
      </c>
      <c r="C660" t="s">
        <v>21373</v>
      </c>
      <c r="D660" t="s">
        <v>21372</v>
      </c>
      <c r="E660" t="s">
        <v>19250</v>
      </c>
      <c r="F660" t="s">
        <v>9</v>
      </c>
      <c r="G660" t="s">
        <v>1954</v>
      </c>
      <c r="H660" t="s">
        <v>21375</v>
      </c>
      <c r="I660" t="s">
        <v>19217</v>
      </c>
      <c r="J660" t="s">
        <v>18940</v>
      </c>
      <c r="K660" t="s">
        <v>18941</v>
      </c>
      <c r="L660" t="s">
        <v>19159</v>
      </c>
      <c r="M660" s="149">
        <v>506015.99</v>
      </c>
      <c r="N660" s="149">
        <v>509571.81</v>
      </c>
    </row>
    <row r="661" spans="1:14" x14ac:dyDescent="0.25">
      <c r="A661" t="s">
        <v>48</v>
      </c>
      <c r="B661" t="s">
        <v>21377</v>
      </c>
      <c r="C661" t="s">
        <v>21376</v>
      </c>
      <c r="D661" t="s">
        <v>20939</v>
      </c>
      <c r="E661" t="s">
        <v>21378</v>
      </c>
      <c r="F661" t="s">
        <v>10</v>
      </c>
      <c r="G661" t="s">
        <v>18956</v>
      </c>
      <c r="H661" t="s">
        <v>21380</v>
      </c>
      <c r="I661" t="s">
        <v>19217</v>
      </c>
      <c r="J661" t="s">
        <v>18940</v>
      </c>
      <c r="K661" t="s">
        <v>18941</v>
      </c>
      <c r="L661" t="s">
        <v>19159</v>
      </c>
      <c r="M661" s="149">
        <v>497000.81</v>
      </c>
      <c r="N661" s="149">
        <v>510000</v>
      </c>
    </row>
    <row r="662" spans="1:14" x14ac:dyDescent="0.25">
      <c r="A662" t="s">
        <v>48</v>
      </c>
      <c r="B662" t="s">
        <v>21383</v>
      </c>
      <c r="C662" t="s">
        <v>21382</v>
      </c>
      <c r="D662" t="s">
        <v>20859</v>
      </c>
      <c r="E662" t="s">
        <v>20696</v>
      </c>
      <c r="F662" t="s">
        <v>10</v>
      </c>
      <c r="G662" t="s">
        <v>18956</v>
      </c>
      <c r="H662" t="s">
        <v>1954</v>
      </c>
      <c r="I662" t="s">
        <v>18939</v>
      </c>
      <c r="J662" t="s">
        <v>18940</v>
      </c>
      <c r="K662" t="s">
        <v>18941</v>
      </c>
      <c r="L662" t="s">
        <v>18942</v>
      </c>
      <c r="M662" s="149">
        <v>183291.69</v>
      </c>
      <c r="N662" s="149">
        <v>183291.69</v>
      </c>
    </row>
    <row r="663" spans="1:14" x14ac:dyDescent="0.25">
      <c r="A663" t="s">
        <v>62</v>
      </c>
      <c r="B663" t="s">
        <v>20851</v>
      </c>
      <c r="C663" t="s">
        <v>20850</v>
      </c>
      <c r="D663" t="s">
        <v>21384</v>
      </c>
      <c r="E663" t="s">
        <v>21385</v>
      </c>
      <c r="F663" t="s">
        <v>9</v>
      </c>
      <c r="G663" t="s">
        <v>1954</v>
      </c>
      <c r="H663" t="s">
        <v>21387</v>
      </c>
      <c r="I663" t="s">
        <v>18949</v>
      </c>
      <c r="J663" t="s">
        <v>18977</v>
      </c>
      <c r="K663" t="s">
        <v>18941</v>
      </c>
      <c r="L663" t="s">
        <v>18978</v>
      </c>
      <c r="M663" s="149">
        <v>922225.44</v>
      </c>
      <c r="N663" s="149">
        <v>953000</v>
      </c>
    </row>
    <row r="664" spans="1:14" x14ac:dyDescent="0.25">
      <c r="A664" t="s">
        <v>52</v>
      </c>
      <c r="B664" t="s">
        <v>20901</v>
      </c>
      <c r="C664" t="s">
        <v>20900</v>
      </c>
      <c r="D664" t="s">
        <v>21388</v>
      </c>
      <c r="E664" t="s">
        <v>21389</v>
      </c>
      <c r="F664" t="s">
        <v>9</v>
      </c>
      <c r="G664" t="s">
        <v>1954</v>
      </c>
      <c r="H664" t="s">
        <v>21391</v>
      </c>
      <c r="I664" t="s">
        <v>18949</v>
      </c>
      <c r="J664" t="s">
        <v>18977</v>
      </c>
      <c r="K664" t="s">
        <v>18941</v>
      </c>
      <c r="L664" t="s">
        <v>18978</v>
      </c>
      <c r="M664" s="149">
        <v>948916.95</v>
      </c>
      <c r="N664" s="149">
        <v>948916.94</v>
      </c>
    </row>
    <row r="665" spans="1:14" x14ac:dyDescent="0.25">
      <c r="A665" t="s">
        <v>48</v>
      </c>
      <c r="B665" t="s">
        <v>21383</v>
      </c>
      <c r="C665" t="s">
        <v>21382</v>
      </c>
      <c r="D665" t="s">
        <v>20859</v>
      </c>
      <c r="E665" t="s">
        <v>20696</v>
      </c>
      <c r="F665" t="s">
        <v>10</v>
      </c>
      <c r="G665" t="s">
        <v>18956</v>
      </c>
      <c r="H665" t="s">
        <v>21392</v>
      </c>
      <c r="I665" t="s">
        <v>18939</v>
      </c>
      <c r="J665" t="s">
        <v>18940</v>
      </c>
      <c r="K665" t="s">
        <v>18941</v>
      </c>
      <c r="L665" t="s">
        <v>18942</v>
      </c>
      <c r="M665" s="149">
        <v>183291.69</v>
      </c>
      <c r="N665" s="149">
        <v>183291.69</v>
      </c>
    </row>
    <row r="666" spans="1:14" x14ac:dyDescent="0.25">
      <c r="A666" t="s">
        <v>48</v>
      </c>
      <c r="B666" t="s">
        <v>21394</v>
      </c>
      <c r="C666" t="s">
        <v>21393</v>
      </c>
      <c r="D666" t="s">
        <v>19811</v>
      </c>
      <c r="E666" t="s">
        <v>21395</v>
      </c>
      <c r="F666" t="s">
        <v>10</v>
      </c>
      <c r="G666" t="s">
        <v>19329</v>
      </c>
      <c r="H666" t="s">
        <v>21396</v>
      </c>
      <c r="I666" t="s">
        <v>19217</v>
      </c>
      <c r="J666" t="s">
        <v>18940</v>
      </c>
      <c r="K666" t="s">
        <v>18941</v>
      </c>
      <c r="L666" t="s">
        <v>19159</v>
      </c>
      <c r="M666" s="149">
        <v>578893.31999999995</v>
      </c>
      <c r="N666" s="149">
        <v>509968.2</v>
      </c>
    </row>
    <row r="667" spans="1:14" x14ac:dyDescent="0.25">
      <c r="A667" t="s">
        <v>47</v>
      </c>
      <c r="B667" t="s">
        <v>21398</v>
      </c>
      <c r="C667" t="s">
        <v>21397</v>
      </c>
      <c r="D667" t="s">
        <v>19944</v>
      </c>
      <c r="E667" t="s">
        <v>19122</v>
      </c>
      <c r="F667" t="s">
        <v>10</v>
      </c>
      <c r="G667" t="s">
        <v>11800</v>
      </c>
      <c r="H667" t="s">
        <v>21399</v>
      </c>
      <c r="I667" t="s">
        <v>19217</v>
      </c>
      <c r="J667" t="s">
        <v>18940</v>
      </c>
      <c r="K667" t="s">
        <v>18941</v>
      </c>
      <c r="L667" t="s">
        <v>19159</v>
      </c>
      <c r="M667" s="149">
        <v>389943.82</v>
      </c>
      <c r="N667" s="149">
        <v>509946.61</v>
      </c>
    </row>
    <row r="668" spans="1:14" x14ac:dyDescent="0.25">
      <c r="A668" t="s">
        <v>48</v>
      </c>
      <c r="B668" t="s">
        <v>19888</v>
      </c>
      <c r="C668" t="s">
        <v>19887</v>
      </c>
      <c r="D668" t="s">
        <v>20677</v>
      </c>
      <c r="E668" t="s">
        <v>19967</v>
      </c>
      <c r="F668" t="s">
        <v>10</v>
      </c>
      <c r="G668" t="s">
        <v>18956</v>
      </c>
      <c r="H668" t="s">
        <v>21400</v>
      </c>
      <c r="I668" t="s">
        <v>18939</v>
      </c>
      <c r="J668" t="s">
        <v>18940</v>
      </c>
      <c r="K668" t="s">
        <v>18941</v>
      </c>
      <c r="L668" t="s">
        <v>18942</v>
      </c>
      <c r="M668" s="149">
        <v>178990.95</v>
      </c>
      <c r="N668" s="149">
        <v>179913.78</v>
      </c>
    </row>
    <row r="669" spans="1:14" x14ac:dyDescent="0.25">
      <c r="A669" t="s">
        <v>47</v>
      </c>
      <c r="B669" t="s">
        <v>21402</v>
      </c>
      <c r="C669" t="s">
        <v>21401</v>
      </c>
      <c r="D669" t="s">
        <v>18998</v>
      </c>
      <c r="E669" t="s">
        <v>21403</v>
      </c>
      <c r="F669" t="s">
        <v>9</v>
      </c>
      <c r="G669" t="s">
        <v>1954</v>
      </c>
      <c r="H669" t="s">
        <v>19151</v>
      </c>
      <c r="I669" t="s">
        <v>19217</v>
      </c>
      <c r="J669" t="s">
        <v>18940</v>
      </c>
      <c r="K669" t="s">
        <v>18941</v>
      </c>
      <c r="L669" t="s">
        <v>19159</v>
      </c>
      <c r="M669" s="149">
        <v>509000</v>
      </c>
      <c r="N669" s="149">
        <v>509997.77</v>
      </c>
    </row>
    <row r="670" spans="1:14" x14ac:dyDescent="0.25">
      <c r="A670" t="s">
        <v>47</v>
      </c>
      <c r="B670" t="s">
        <v>21406</v>
      </c>
      <c r="C670" t="s">
        <v>21405</v>
      </c>
      <c r="D670" t="s">
        <v>21150</v>
      </c>
      <c r="E670" t="s">
        <v>19738</v>
      </c>
      <c r="F670" t="s">
        <v>10</v>
      </c>
      <c r="G670" t="s">
        <v>18956</v>
      </c>
      <c r="H670" t="s">
        <v>21407</v>
      </c>
      <c r="I670" t="s">
        <v>19217</v>
      </c>
      <c r="J670" t="s">
        <v>18940</v>
      </c>
      <c r="K670" t="s">
        <v>18941</v>
      </c>
      <c r="L670" t="s">
        <v>19159</v>
      </c>
      <c r="M670" s="149">
        <v>484561.74</v>
      </c>
      <c r="N670" s="149">
        <v>509999.99</v>
      </c>
    </row>
    <row r="671" spans="1:14" x14ac:dyDescent="0.25">
      <c r="A671" t="s">
        <v>47</v>
      </c>
      <c r="B671" t="s">
        <v>21406</v>
      </c>
      <c r="C671" t="s">
        <v>21405</v>
      </c>
      <c r="D671" t="s">
        <v>21150</v>
      </c>
      <c r="E671" t="s">
        <v>21408</v>
      </c>
      <c r="F671" t="s">
        <v>10</v>
      </c>
      <c r="G671" t="s">
        <v>19021</v>
      </c>
      <c r="H671" t="s">
        <v>21409</v>
      </c>
      <c r="I671" t="s">
        <v>19217</v>
      </c>
      <c r="J671" t="s">
        <v>18940</v>
      </c>
      <c r="K671" t="s">
        <v>18941</v>
      </c>
      <c r="L671" t="s">
        <v>19159</v>
      </c>
      <c r="M671" s="149">
        <v>457323.8</v>
      </c>
      <c r="N671" s="149">
        <v>509999.99</v>
      </c>
    </row>
    <row r="672" spans="1:14" x14ac:dyDescent="0.25">
      <c r="A672" t="s">
        <v>47</v>
      </c>
      <c r="B672" t="s">
        <v>21411</v>
      </c>
      <c r="C672" t="s">
        <v>21410</v>
      </c>
      <c r="D672" t="s">
        <v>19782</v>
      </c>
      <c r="E672" t="s">
        <v>19942</v>
      </c>
      <c r="F672" t="s">
        <v>9</v>
      </c>
      <c r="G672" t="s">
        <v>1954</v>
      </c>
      <c r="H672" t="s">
        <v>21412</v>
      </c>
      <c r="I672" t="s">
        <v>19217</v>
      </c>
      <c r="J672" t="s">
        <v>18940</v>
      </c>
      <c r="K672" t="s">
        <v>18941</v>
      </c>
      <c r="L672" t="s">
        <v>19159</v>
      </c>
      <c r="M672" s="149">
        <v>510000</v>
      </c>
      <c r="N672" s="149">
        <v>510000</v>
      </c>
    </row>
    <row r="673" spans="1:14" x14ac:dyDescent="0.25">
      <c r="A673" t="s">
        <v>47</v>
      </c>
      <c r="B673" t="s">
        <v>21414</v>
      </c>
      <c r="C673" t="s">
        <v>21413</v>
      </c>
      <c r="D673" t="s">
        <v>19339</v>
      </c>
      <c r="E673" t="s">
        <v>21415</v>
      </c>
      <c r="F673" t="s">
        <v>9</v>
      </c>
      <c r="G673" t="s">
        <v>1954</v>
      </c>
      <c r="H673" t="s">
        <v>21416</v>
      </c>
      <c r="I673" t="s">
        <v>19217</v>
      </c>
      <c r="J673" t="s">
        <v>18940</v>
      </c>
      <c r="K673" t="s">
        <v>18941</v>
      </c>
      <c r="L673" t="s">
        <v>19159</v>
      </c>
      <c r="M673" s="149">
        <v>254704.95</v>
      </c>
      <c r="N673" s="149">
        <v>510000</v>
      </c>
    </row>
    <row r="674" spans="1:14" x14ac:dyDescent="0.25">
      <c r="A674" t="s">
        <v>55</v>
      </c>
      <c r="B674" t="s">
        <v>21419</v>
      </c>
      <c r="C674" t="s">
        <v>21418</v>
      </c>
      <c r="D674" t="s">
        <v>21417</v>
      </c>
      <c r="E674" t="s">
        <v>21420</v>
      </c>
      <c r="F674" t="s">
        <v>9</v>
      </c>
      <c r="G674" t="s">
        <v>1954</v>
      </c>
      <c r="H674" t="s">
        <v>21422</v>
      </c>
      <c r="I674" t="s">
        <v>18949</v>
      </c>
      <c r="J674" t="s">
        <v>18977</v>
      </c>
      <c r="K674" t="s">
        <v>18941</v>
      </c>
      <c r="L674" t="s">
        <v>18978</v>
      </c>
      <c r="M674" s="149">
        <v>1291871.8600000001</v>
      </c>
      <c r="N674" s="149">
        <v>1298813.93</v>
      </c>
    </row>
    <row r="675" spans="1:14" x14ac:dyDescent="0.25">
      <c r="A675" t="s">
        <v>47</v>
      </c>
      <c r="B675" t="s">
        <v>20134</v>
      </c>
      <c r="C675" t="s">
        <v>20133</v>
      </c>
      <c r="D675" t="s">
        <v>21424</v>
      </c>
      <c r="E675" t="s">
        <v>21425</v>
      </c>
      <c r="F675" t="s">
        <v>10</v>
      </c>
      <c r="G675" t="s">
        <v>19021</v>
      </c>
      <c r="H675" t="s">
        <v>21427</v>
      </c>
      <c r="I675" t="s">
        <v>19217</v>
      </c>
      <c r="J675" t="s">
        <v>18940</v>
      </c>
      <c r="K675" t="s">
        <v>18941</v>
      </c>
      <c r="L675" t="s">
        <v>19159</v>
      </c>
      <c r="M675" s="149">
        <v>507499.84</v>
      </c>
      <c r="N675" s="149">
        <v>509612.99</v>
      </c>
    </row>
    <row r="676" spans="1:14" x14ac:dyDescent="0.25">
      <c r="A676" t="s">
        <v>47</v>
      </c>
      <c r="B676" t="s">
        <v>20984</v>
      </c>
      <c r="C676" t="s">
        <v>20983</v>
      </c>
      <c r="D676" t="s">
        <v>19877</v>
      </c>
      <c r="E676" t="s">
        <v>20136</v>
      </c>
      <c r="F676" t="s">
        <v>9</v>
      </c>
      <c r="G676" t="s">
        <v>19105</v>
      </c>
      <c r="H676" t="s">
        <v>21430</v>
      </c>
      <c r="I676" t="s">
        <v>19217</v>
      </c>
      <c r="J676" t="s">
        <v>18940</v>
      </c>
      <c r="K676" t="s">
        <v>18941</v>
      </c>
      <c r="L676" t="s">
        <v>19159</v>
      </c>
      <c r="M676" s="149">
        <v>494789</v>
      </c>
      <c r="N676" s="149">
        <v>494941.1</v>
      </c>
    </row>
    <row r="677" spans="1:14" x14ac:dyDescent="0.25">
      <c r="A677" t="s">
        <v>48</v>
      </c>
      <c r="B677" t="s">
        <v>21433</v>
      </c>
      <c r="C677" t="s">
        <v>21432</v>
      </c>
      <c r="D677" t="s">
        <v>19589</v>
      </c>
      <c r="E677" t="s">
        <v>20710</v>
      </c>
      <c r="F677" t="s">
        <v>9</v>
      </c>
      <c r="G677" t="s">
        <v>1954</v>
      </c>
      <c r="H677" t="s">
        <v>21435</v>
      </c>
      <c r="I677" t="s">
        <v>18939</v>
      </c>
      <c r="J677" t="s">
        <v>18940</v>
      </c>
      <c r="K677" t="s">
        <v>18941</v>
      </c>
      <c r="L677" t="s">
        <v>18942</v>
      </c>
      <c r="M677" s="149">
        <v>161419.5</v>
      </c>
      <c r="N677" s="149">
        <v>179545.39</v>
      </c>
    </row>
    <row r="678" spans="1:14" x14ac:dyDescent="0.25">
      <c r="A678" t="s">
        <v>47</v>
      </c>
      <c r="B678" t="s">
        <v>21437</v>
      </c>
      <c r="C678" t="s">
        <v>21436</v>
      </c>
      <c r="D678" t="s">
        <v>20540</v>
      </c>
      <c r="E678" t="s">
        <v>20766</v>
      </c>
      <c r="F678" t="s">
        <v>10</v>
      </c>
      <c r="G678" t="s">
        <v>19021</v>
      </c>
      <c r="H678" t="s">
        <v>21211</v>
      </c>
      <c r="I678" t="s">
        <v>19217</v>
      </c>
      <c r="J678" t="s">
        <v>18940</v>
      </c>
      <c r="K678" t="s">
        <v>18941</v>
      </c>
      <c r="L678" t="s">
        <v>19159</v>
      </c>
      <c r="M678" s="149">
        <v>509052.38</v>
      </c>
      <c r="N678" s="149">
        <v>509210.51</v>
      </c>
    </row>
    <row r="679" spans="1:14" x14ac:dyDescent="0.25">
      <c r="A679" t="s">
        <v>47</v>
      </c>
      <c r="B679" t="s">
        <v>21440</v>
      </c>
      <c r="C679" t="s">
        <v>21439</v>
      </c>
      <c r="D679" t="s">
        <v>21060</v>
      </c>
      <c r="E679" t="s">
        <v>19168</v>
      </c>
      <c r="F679" t="s">
        <v>10</v>
      </c>
      <c r="G679" t="s">
        <v>19021</v>
      </c>
      <c r="H679" t="s">
        <v>21441</v>
      </c>
      <c r="I679" t="s">
        <v>19217</v>
      </c>
      <c r="J679" t="s">
        <v>18940</v>
      </c>
      <c r="K679" t="s">
        <v>18941</v>
      </c>
      <c r="L679" t="s">
        <v>19159</v>
      </c>
      <c r="M679" s="149">
        <v>340472.06</v>
      </c>
      <c r="N679" s="149">
        <v>487997.52</v>
      </c>
    </row>
    <row r="680" spans="1:14" x14ac:dyDescent="0.25">
      <c r="A680" t="s">
        <v>68</v>
      </c>
      <c r="B680" t="s">
        <v>21443</v>
      </c>
      <c r="C680" t="s">
        <v>21442</v>
      </c>
      <c r="D680" t="s">
        <v>20937</v>
      </c>
      <c r="E680" t="s">
        <v>19505</v>
      </c>
      <c r="F680" t="s">
        <v>9</v>
      </c>
      <c r="G680" t="s">
        <v>11800</v>
      </c>
      <c r="H680" t="s">
        <v>21444</v>
      </c>
      <c r="I680" t="s">
        <v>18949</v>
      </c>
      <c r="J680" t="s">
        <v>18977</v>
      </c>
      <c r="K680" t="s">
        <v>18941</v>
      </c>
      <c r="L680" t="s">
        <v>18978</v>
      </c>
      <c r="M680" s="149">
        <v>536716.94999999995</v>
      </c>
      <c r="N680" s="149">
        <v>830523.33</v>
      </c>
    </row>
    <row r="681" spans="1:14" x14ac:dyDescent="0.25">
      <c r="A681" t="s">
        <v>47</v>
      </c>
      <c r="B681" t="s">
        <v>21446</v>
      </c>
      <c r="C681" t="s">
        <v>21445</v>
      </c>
      <c r="D681" t="s">
        <v>21431</v>
      </c>
      <c r="E681" t="s">
        <v>20933</v>
      </c>
      <c r="F681" t="s">
        <v>9</v>
      </c>
      <c r="G681" t="s">
        <v>1954</v>
      </c>
      <c r="H681" t="s">
        <v>21448</v>
      </c>
      <c r="I681" t="s">
        <v>19217</v>
      </c>
      <c r="J681" t="s">
        <v>18940</v>
      </c>
      <c r="K681" t="s">
        <v>18941</v>
      </c>
      <c r="L681" t="s">
        <v>19159</v>
      </c>
      <c r="M681" s="149">
        <v>482008.92</v>
      </c>
      <c r="N681" s="149">
        <v>509999.98</v>
      </c>
    </row>
    <row r="682" spans="1:14" x14ac:dyDescent="0.25">
      <c r="A682" t="s">
        <v>47</v>
      </c>
      <c r="B682" t="s">
        <v>19333</v>
      </c>
      <c r="C682" t="s">
        <v>19332</v>
      </c>
      <c r="D682" t="s">
        <v>21449</v>
      </c>
      <c r="E682" t="s">
        <v>20581</v>
      </c>
      <c r="F682" t="s">
        <v>9</v>
      </c>
      <c r="G682" t="s">
        <v>1954</v>
      </c>
      <c r="H682" t="s">
        <v>21450</v>
      </c>
      <c r="I682" t="s">
        <v>19217</v>
      </c>
      <c r="J682" t="s">
        <v>18940</v>
      </c>
      <c r="K682" t="s">
        <v>18941</v>
      </c>
      <c r="L682" t="s">
        <v>19159</v>
      </c>
      <c r="M682" s="149">
        <v>509478.83</v>
      </c>
      <c r="N682" s="149">
        <v>509737.46</v>
      </c>
    </row>
    <row r="683" spans="1:14" x14ac:dyDescent="0.25">
      <c r="A683" t="s">
        <v>47</v>
      </c>
      <c r="B683" t="s">
        <v>21452</v>
      </c>
      <c r="C683" t="s">
        <v>21451</v>
      </c>
      <c r="D683" t="s">
        <v>21424</v>
      </c>
      <c r="E683" t="s">
        <v>19478</v>
      </c>
      <c r="F683" t="s">
        <v>9</v>
      </c>
      <c r="G683" t="s">
        <v>19119</v>
      </c>
      <c r="H683" t="s">
        <v>21453</v>
      </c>
      <c r="I683" t="s">
        <v>19217</v>
      </c>
      <c r="J683" t="s">
        <v>18940</v>
      </c>
      <c r="K683" t="s">
        <v>18941</v>
      </c>
      <c r="L683" t="s">
        <v>19159</v>
      </c>
      <c r="M683" s="149">
        <v>458901.84</v>
      </c>
      <c r="N683" s="149">
        <v>509900.49</v>
      </c>
    </row>
    <row r="684" spans="1:14" x14ac:dyDescent="0.25">
      <c r="A684" t="s">
        <v>47</v>
      </c>
      <c r="B684" t="s">
        <v>21003</v>
      </c>
      <c r="C684" t="s">
        <v>21002</v>
      </c>
      <c r="D684" t="s">
        <v>19108</v>
      </c>
      <c r="E684" t="s">
        <v>21308</v>
      </c>
      <c r="F684" t="s">
        <v>9</v>
      </c>
      <c r="G684" t="s">
        <v>1954</v>
      </c>
      <c r="H684" t="s">
        <v>21454</v>
      </c>
      <c r="I684" t="s">
        <v>19217</v>
      </c>
      <c r="J684" t="s">
        <v>18940</v>
      </c>
      <c r="K684" t="s">
        <v>18941</v>
      </c>
      <c r="L684" t="s">
        <v>19159</v>
      </c>
      <c r="M684" s="149">
        <v>509132.85</v>
      </c>
      <c r="N684" s="149">
        <v>509915.4</v>
      </c>
    </row>
    <row r="685" spans="1:14" x14ac:dyDescent="0.25">
      <c r="A685" t="s">
        <v>52</v>
      </c>
      <c r="B685" t="s">
        <v>21233</v>
      </c>
      <c r="C685" t="s">
        <v>21232</v>
      </c>
      <c r="D685" t="s">
        <v>20810</v>
      </c>
      <c r="E685" t="s">
        <v>21455</v>
      </c>
      <c r="F685" t="s">
        <v>10</v>
      </c>
      <c r="G685" t="s">
        <v>11800</v>
      </c>
      <c r="H685" t="s">
        <v>21456</v>
      </c>
      <c r="I685" t="s">
        <v>19012</v>
      </c>
      <c r="J685" t="s">
        <v>18959</v>
      </c>
      <c r="K685" t="s">
        <v>18941</v>
      </c>
      <c r="L685" t="s">
        <v>19149</v>
      </c>
      <c r="M685" s="149">
        <v>915646.78</v>
      </c>
      <c r="N685" s="149">
        <v>918678.42</v>
      </c>
    </row>
    <row r="686" spans="1:14" x14ac:dyDescent="0.25">
      <c r="A686" t="s">
        <v>52</v>
      </c>
      <c r="B686" t="s">
        <v>21233</v>
      </c>
      <c r="C686" t="s">
        <v>21232</v>
      </c>
      <c r="D686" t="s">
        <v>20810</v>
      </c>
      <c r="E686" t="s">
        <v>21457</v>
      </c>
      <c r="F686" t="s">
        <v>10</v>
      </c>
      <c r="G686" t="s">
        <v>11800</v>
      </c>
      <c r="H686" t="s">
        <v>19120</v>
      </c>
      <c r="I686" t="s">
        <v>19012</v>
      </c>
      <c r="J686" t="s">
        <v>18959</v>
      </c>
      <c r="K686" t="s">
        <v>18941</v>
      </c>
      <c r="L686" t="s">
        <v>19480</v>
      </c>
      <c r="M686" s="149">
        <v>132443.70000000001</v>
      </c>
      <c r="N686" s="149">
        <v>132882.21</v>
      </c>
    </row>
    <row r="687" spans="1:14" x14ac:dyDescent="0.25">
      <c r="A687" t="s">
        <v>52</v>
      </c>
      <c r="B687" t="s">
        <v>21233</v>
      </c>
      <c r="C687" t="s">
        <v>21232</v>
      </c>
      <c r="D687" t="s">
        <v>20810</v>
      </c>
      <c r="E687" t="s">
        <v>21455</v>
      </c>
      <c r="F687" t="s">
        <v>10</v>
      </c>
      <c r="G687" t="s">
        <v>11800</v>
      </c>
      <c r="H687" t="s">
        <v>21458</v>
      </c>
      <c r="I687" t="s">
        <v>19012</v>
      </c>
      <c r="J687" t="s">
        <v>18959</v>
      </c>
      <c r="K687" t="s">
        <v>18941</v>
      </c>
      <c r="L687" t="s">
        <v>19149</v>
      </c>
      <c r="M687" s="149">
        <v>916862.41</v>
      </c>
      <c r="N687" s="149">
        <v>919898.07</v>
      </c>
    </row>
    <row r="688" spans="1:14" x14ac:dyDescent="0.25">
      <c r="A688" t="s">
        <v>48</v>
      </c>
      <c r="B688" t="s">
        <v>19000</v>
      </c>
      <c r="C688" t="s">
        <v>19965</v>
      </c>
      <c r="D688" t="s">
        <v>20619</v>
      </c>
      <c r="E688" t="s">
        <v>20174</v>
      </c>
      <c r="F688" t="s">
        <v>10</v>
      </c>
      <c r="G688" t="s">
        <v>18956</v>
      </c>
      <c r="H688" t="s">
        <v>21459</v>
      </c>
      <c r="I688" t="s">
        <v>19012</v>
      </c>
      <c r="J688" t="s">
        <v>18959</v>
      </c>
      <c r="K688" t="s">
        <v>18941</v>
      </c>
      <c r="L688" t="s">
        <v>18969</v>
      </c>
      <c r="M688" s="149">
        <v>1001523.58</v>
      </c>
      <c r="N688" s="149">
        <v>1021956</v>
      </c>
    </row>
    <row r="689" spans="1:14" x14ac:dyDescent="0.25">
      <c r="A689" t="s">
        <v>48</v>
      </c>
      <c r="B689" t="s">
        <v>19000</v>
      </c>
      <c r="C689" t="s">
        <v>19965</v>
      </c>
      <c r="D689" t="s">
        <v>19782</v>
      </c>
      <c r="E689" t="s">
        <v>21460</v>
      </c>
      <c r="F689" t="s">
        <v>10</v>
      </c>
      <c r="G689" t="s">
        <v>18956</v>
      </c>
      <c r="H689" t="s">
        <v>21461</v>
      </c>
      <c r="I689" t="s">
        <v>19012</v>
      </c>
      <c r="J689" t="s">
        <v>18959</v>
      </c>
      <c r="K689" t="s">
        <v>18941</v>
      </c>
      <c r="L689" t="s">
        <v>19149</v>
      </c>
      <c r="M689" s="149">
        <v>933510.43</v>
      </c>
      <c r="N689" s="149">
        <v>942636.34</v>
      </c>
    </row>
    <row r="690" spans="1:14" x14ac:dyDescent="0.25">
      <c r="A690" t="s">
        <v>46</v>
      </c>
      <c r="B690" t="s">
        <v>21464</v>
      </c>
      <c r="C690" t="s">
        <v>21463</v>
      </c>
      <c r="D690" t="s">
        <v>21462</v>
      </c>
      <c r="E690" t="s">
        <v>21465</v>
      </c>
      <c r="F690" t="s">
        <v>10</v>
      </c>
      <c r="G690" t="s">
        <v>19021</v>
      </c>
      <c r="H690" t="s">
        <v>21466</v>
      </c>
      <c r="I690" t="s">
        <v>19012</v>
      </c>
      <c r="J690" t="s">
        <v>18959</v>
      </c>
      <c r="K690" t="s">
        <v>18941</v>
      </c>
      <c r="L690" t="s">
        <v>19149</v>
      </c>
      <c r="M690" s="149">
        <v>942770.06</v>
      </c>
      <c r="N690" s="149">
        <v>942770.06</v>
      </c>
    </row>
    <row r="691" spans="1:14" x14ac:dyDescent="0.25">
      <c r="A691" t="s">
        <v>51</v>
      </c>
      <c r="B691" t="s">
        <v>21468</v>
      </c>
      <c r="C691" t="s">
        <v>21467</v>
      </c>
      <c r="D691" t="s">
        <v>1954</v>
      </c>
      <c r="E691" t="s">
        <v>1954</v>
      </c>
      <c r="F691" t="s">
        <v>9</v>
      </c>
      <c r="G691" t="s">
        <v>1954</v>
      </c>
      <c r="H691" t="s">
        <v>21469</v>
      </c>
      <c r="I691" t="s">
        <v>18949</v>
      </c>
      <c r="J691" t="s">
        <v>18977</v>
      </c>
      <c r="K691" t="s">
        <v>18941</v>
      </c>
      <c r="L691" t="s">
        <v>18978</v>
      </c>
      <c r="M691" s="149" t="s">
        <v>1954</v>
      </c>
      <c r="N691" s="149">
        <v>940000</v>
      </c>
    </row>
    <row r="692" spans="1:14" x14ac:dyDescent="0.25">
      <c r="A692" t="s">
        <v>314</v>
      </c>
      <c r="B692" t="s">
        <v>21471</v>
      </c>
      <c r="C692" t="s">
        <v>21470</v>
      </c>
      <c r="D692" t="s">
        <v>21010</v>
      </c>
      <c r="E692" t="s">
        <v>19250</v>
      </c>
      <c r="F692" t="s">
        <v>10</v>
      </c>
      <c r="G692" t="s">
        <v>19021</v>
      </c>
      <c r="H692" t="s">
        <v>19991</v>
      </c>
      <c r="I692" t="s">
        <v>19012</v>
      </c>
      <c r="J692" t="s">
        <v>18959</v>
      </c>
      <c r="K692" t="s">
        <v>18941</v>
      </c>
      <c r="L692" t="s">
        <v>18969</v>
      </c>
      <c r="M692" s="149">
        <v>1019932.61</v>
      </c>
      <c r="N692" s="149">
        <v>1021955.21</v>
      </c>
    </row>
    <row r="693" spans="1:14" x14ac:dyDescent="0.25">
      <c r="A693" t="s">
        <v>48</v>
      </c>
      <c r="B693" t="s">
        <v>19064</v>
      </c>
      <c r="C693" t="s">
        <v>19063</v>
      </c>
      <c r="D693" t="s">
        <v>20125</v>
      </c>
      <c r="E693" t="s">
        <v>19039</v>
      </c>
      <c r="F693" t="s">
        <v>10</v>
      </c>
      <c r="G693" t="s">
        <v>18956</v>
      </c>
      <c r="H693" t="s">
        <v>21473</v>
      </c>
      <c r="I693" t="s">
        <v>19012</v>
      </c>
      <c r="J693" t="s">
        <v>18959</v>
      </c>
      <c r="K693" t="s">
        <v>18941</v>
      </c>
      <c r="L693" t="s">
        <v>18960</v>
      </c>
      <c r="M693" s="149">
        <v>3330672.38</v>
      </c>
      <c r="N693" s="149">
        <v>3547761.58</v>
      </c>
    </row>
    <row r="694" spans="1:14" x14ac:dyDescent="0.25">
      <c r="A694" t="s">
        <v>637</v>
      </c>
      <c r="B694" t="s">
        <v>21475</v>
      </c>
      <c r="C694" t="s">
        <v>21474</v>
      </c>
      <c r="D694" t="s">
        <v>19565</v>
      </c>
      <c r="E694" t="s">
        <v>19443</v>
      </c>
      <c r="F694" t="s">
        <v>10</v>
      </c>
      <c r="G694" t="s">
        <v>18956</v>
      </c>
      <c r="H694" t="s">
        <v>21476</v>
      </c>
      <c r="I694" t="s">
        <v>19217</v>
      </c>
      <c r="J694" t="s">
        <v>18940</v>
      </c>
      <c r="K694" t="s">
        <v>18941</v>
      </c>
      <c r="L694" t="s">
        <v>19159</v>
      </c>
      <c r="M694" s="149">
        <v>506946.16</v>
      </c>
      <c r="N694" s="149">
        <v>510000</v>
      </c>
    </row>
    <row r="695" spans="1:14" x14ac:dyDescent="0.25">
      <c r="A695" t="s">
        <v>48</v>
      </c>
      <c r="B695" t="s">
        <v>19064</v>
      </c>
      <c r="C695" t="s">
        <v>19063</v>
      </c>
      <c r="D695" t="s">
        <v>19886</v>
      </c>
      <c r="E695" t="s">
        <v>19228</v>
      </c>
      <c r="F695" t="s">
        <v>10</v>
      </c>
      <c r="G695" t="s">
        <v>18956</v>
      </c>
      <c r="H695" t="s">
        <v>21478</v>
      </c>
      <c r="I695" t="s">
        <v>19012</v>
      </c>
      <c r="J695" t="s">
        <v>18959</v>
      </c>
      <c r="K695" t="s">
        <v>18941</v>
      </c>
      <c r="L695" t="s">
        <v>18960</v>
      </c>
      <c r="M695" s="149">
        <v>3534354.81</v>
      </c>
      <c r="N695" s="149">
        <v>3547761.58</v>
      </c>
    </row>
    <row r="696" spans="1:14" x14ac:dyDescent="0.25">
      <c r="A696" t="s">
        <v>46</v>
      </c>
      <c r="B696" t="s">
        <v>21481</v>
      </c>
      <c r="C696" t="s">
        <v>21480</v>
      </c>
      <c r="D696" t="s">
        <v>21479</v>
      </c>
      <c r="E696" t="s">
        <v>19163</v>
      </c>
      <c r="F696" t="s">
        <v>9</v>
      </c>
      <c r="G696" t="s">
        <v>1954</v>
      </c>
      <c r="H696" t="s">
        <v>1954</v>
      </c>
      <c r="I696" t="s">
        <v>18939</v>
      </c>
      <c r="J696" t="s">
        <v>18940</v>
      </c>
      <c r="K696" t="s">
        <v>18941</v>
      </c>
      <c r="L696" t="s">
        <v>19532</v>
      </c>
      <c r="M696" s="149">
        <v>225182.64</v>
      </c>
      <c r="N696" s="149">
        <v>241662.09</v>
      </c>
    </row>
    <row r="697" spans="1:14" x14ac:dyDescent="0.25">
      <c r="A697" t="s">
        <v>46</v>
      </c>
      <c r="B697" t="s">
        <v>19140</v>
      </c>
      <c r="C697" t="s">
        <v>19139</v>
      </c>
      <c r="D697" t="s">
        <v>19461</v>
      </c>
      <c r="E697" t="s">
        <v>19547</v>
      </c>
      <c r="F697" t="s">
        <v>10</v>
      </c>
      <c r="G697" t="s">
        <v>1954</v>
      </c>
      <c r="H697" t="s">
        <v>21482</v>
      </c>
      <c r="I697" t="s">
        <v>19217</v>
      </c>
      <c r="J697" t="s">
        <v>18940</v>
      </c>
      <c r="K697" t="s">
        <v>18941</v>
      </c>
      <c r="L697" t="s">
        <v>19159</v>
      </c>
      <c r="M697" s="149">
        <v>509820.4</v>
      </c>
      <c r="N697" s="149">
        <v>509994.21</v>
      </c>
    </row>
    <row r="698" spans="1:14" x14ac:dyDescent="0.25">
      <c r="A698" t="s">
        <v>57</v>
      </c>
      <c r="B698" t="s">
        <v>21485</v>
      </c>
      <c r="C698" t="s">
        <v>21484</v>
      </c>
      <c r="D698" t="s">
        <v>21486</v>
      </c>
      <c r="E698" t="s">
        <v>21487</v>
      </c>
      <c r="F698" t="s">
        <v>9</v>
      </c>
      <c r="G698" t="s">
        <v>1954</v>
      </c>
      <c r="H698" t="s">
        <v>1954</v>
      </c>
      <c r="I698" t="s">
        <v>18949</v>
      </c>
      <c r="J698" t="s">
        <v>18977</v>
      </c>
      <c r="K698" t="s">
        <v>18941</v>
      </c>
      <c r="L698" t="s">
        <v>18978</v>
      </c>
      <c r="M698" s="149">
        <v>946835</v>
      </c>
      <c r="N698" s="149">
        <v>952993</v>
      </c>
    </row>
    <row r="699" spans="1:14" x14ac:dyDescent="0.25">
      <c r="A699" t="s">
        <v>46</v>
      </c>
      <c r="B699" t="s">
        <v>21491</v>
      </c>
      <c r="C699" t="s">
        <v>21490</v>
      </c>
      <c r="D699" t="s">
        <v>21489</v>
      </c>
      <c r="E699" t="s">
        <v>21492</v>
      </c>
      <c r="F699" t="s">
        <v>10</v>
      </c>
      <c r="G699" t="s">
        <v>19021</v>
      </c>
      <c r="H699" t="s">
        <v>21494</v>
      </c>
      <c r="I699" t="s">
        <v>18939</v>
      </c>
      <c r="J699" t="s">
        <v>18940</v>
      </c>
      <c r="K699" t="s">
        <v>18941</v>
      </c>
      <c r="L699" t="s">
        <v>18942</v>
      </c>
      <c r="M699" s="149">
        <v>146157.1</v>
      </c>
      <c r="N699" s="149">
        <v>180546.29</v>
      </c>
    </row>
    <row r="700" spans="1:14" x14ac:dyDescent="0.25">
      <c r="A700" t="s">
        <v>46</v>
      </c>
      <c r="B700" t="s">
        <v>21496</v>
      </c>
      <c r="C700" t="s">
        <v>21495</v>
      </c>
      <c r="D700" t="s">
        <v>19459</v>
      </c>
      <c r="E700" t="s">
        <v>19297</v>
      </c>
      <c r="F700" t="s">
        <v>10</v>
      </c>
      <c r="G700" t="s">
        <v>19105</v>
      </c>
      <c r="H700" t="s">
        <v>21498</v>
      </c>
      <c r="I700" t="s">
        <v>19217</v>
      </c>
      <c r="J700" t="s">
        <v>18940</v>
      </c>
      <c r="K700" t="s">
        <v>18941</v>
      </c>
      <c r="L700" t="s">
        <v>19159</v>
      </c>
      <c r="M700" s="149">
        <v>504475.86</v>
      </c>
      <c r="N700" s="149">
        <v>509774.77</v>
      </c>
    </row>
    <row r="701" spans="1:14" x14ac:dyDescent="0.25">
      <c r="A701" t="s">
        <v>45</v>
      </c>
      <c r="B701" t="s">
        <v>21500</v>
      </c>
      <c r="C701" t="s">
        <v>21499</v>
      </c>
      <c r="D701" t="s">
        <v>19249</v>
      </c>
      <c r="E701" t="s">
        <v>19476</v>
      </c>
      <c r="F701" t="s">
        <v>10</v>
      </c>
      <c r="G701" t="s">
        <v>19021</v>
      </c>
      <c r="H701" t="s">
        <v>21501</v>
      </c>
      <c r="I701" t="s">
        <v>19217</v>
      </c>
      <c r="J701" t="s">
        <v>18940</v>
      </c>
      <c r="K701" t="s">
        <v>18941</v>
      </c>
      <c r="L701" t="s">
        <v>19159</v>
      </c>
      <c r="M701" s="149">
        <v>448036.41</v>
      </c>
      <c r="N701" s="149">
        <v>509141.18</v>
      </c>
    </row>
    <row r="702" spans="1:14" x14ac:dyDescent="0.25">
      <c r="A702" t="s">
        <v>45</v>
      </c>
      <c r="B702" t="s">
        <v>21503</v>
      </c>
      <c r="C702" t="s">
        <v>21502</v>
      </c>
      <c r="D702" t="s">
        <v>20300</v>
      </c>
      <c r="E702" t="s">
        <v>20390</v>
      </c>
      <c r="F702" t="s">
        <v>9</v>
      </c>
      <c r="G702" t="s">
        <v>1954</v>
      </c>
      <c r="H702" t="s">
        <v>21504</v>
      </c>
      <c r="I702" t="s">
        <v>19217</v>
      </c>
      <c r="J702" t="s">
        <v>18940</v>
      </c>
      <c r="K702" t="s">
        <v>18941</v>
      </c>
      <c r="L702" t="s">
        <v>19159</v>
      </c>
      <c r="M702" s="149">
        <v>360113.15</v>
      </c>
      <c r="N702" s="149">
        <v>501767.94</v>
      </c>
    </row>
    <row r="703" spans="1:14" x14ac:dyDescent="0.25">
      <c r="A703" t="s">
        <v>45</v>
      </c>
      <c r="B703" t="s">
        <v>21503</v>
      </c>
      <c r="C703" t="s">
        <v>21502</v>
      </c>
      <c r="D703" t="s">
        <v>20300</v>
      </c>
      <c r="E703" t="s">
        <v>20390</v>
      </c>
      <c r="F703" t="s">
        <v>9</v>
      </c>
      <c r="G703" t="s">
        <v>1954</v>
      </c>
      <c r="H703" t="s">
        <v>21506</v>
      </c>
      <c r="I703" t="s">
        <v>19217</v>
      </c>
      <c r="J703" t="s">
        <v>18940</v>
      </c>
      <c r="K703" t="s">
        <v>18941</v>
      </c>
      <c r="L703" t="s">
        <v>19159</v>
      </c>
      <c r="M703" s="149">
        <v>310283.83</v>
      </c>
      <c r="N703" s="149">
        <v>509822.14</v>
      </c>
    </row>
    <row r="704" spans="1:14" x14ac:dyDescent="0.25">
      <c r="A704" t="s">
        <v>48</v>
      </c>
      <c r="B704" t="s">
        <v>21508</v>
      </c>
      <c r="C704" t="s">
        <v>21507</v>
      </c>
      <c r="D704" t="s">
        <v>21384</v>
      </c>
      <c r="E704" t="s">
        <v>21509</v>
      </c>
      <c r="F704" t="s">
        <v>9</v>
      </c>
      <c r="G704" t="s">
        <v>1954</v>
      </c>
      <c r="H704" t="s">
        <v>20401</v>
      </c>
      <c r="I704" t="s">
        <v>18949</v>
      </c>
      <c r="J704" t="s">
        <v>18977</v>
      </c>
      <c r="K704" t="s">
        <v>18941</v>
      </c>
      <c r="L704" t="s">
        <v>18978</v>
      </c>
      <c r="M704" s="149">
        <v>994416.31</v>
      </c>
      <c r="N704" s="149">
        <v>1213091.3600000001</v>
      </c>
    </row>
    <row r="705" spans="1:14" x14ac:dyDescent="0.25">
      <c r="A705" t="s">
        <v>57</v>
      </c>
      <c r="B705" t="s">
        <v>21086</v>
      </c>
      <c r="C705" t="s">
        <v>21085</v>
      </c>
      <c r="D705" t="s">
        <v>20722</v>
      </c>
      <c r="E705" t="s">
        <v>21511</v>
      </c>
      <c r="F705" t="s">
        <v>10</v>
      </c>
      <c r="G705" t="s">
        <v>19021</v>
      </c>
      <c r="H705" t="s">
        <v>21512</v>
      </c>
      <c r="I705" t="s">
        <v>18949</v>
      </c>
      <c r="J705" t="s">
        <v>18940</v>
      </c>
      <c r="K705" t="s">
        <v>18941</v>
      </c>
      <c r="L705" t="s">
        <v>19074</v>
      </c>
      <c r="M705" s="149">
        <v>1800005.16</v>
      </c>
      <c r="N705" s="149">
        <v>1818475.62</v>
      </c>
    </row>
    <row r="706" spans="1:14" x14ac:dyDescent="0.25">
      <c r="A706" t="s">
        <v>56</v>
      </c>
      <c r="B706" t="s">
        <v>21514</v>
      </c>
      <c r="C706" t="s">
        <v>21513</v>
      </c>
      <c r="D706" t="s">
        <v>19681</v>
      </c>
      <c r="E706" t="s">
        <v>19927</v>
      </c>
      <c r="F706" t="s">
        <v>10</v>
      </c>
      <c r="G706" t="s">
        <v>11800</v>
      </c>
      <c r="H706" t="s">
        <v>21515</v>
      </c>
      <c r="I706" t="s">
        <v>18949</v>
      </c>
      <c r="J706" t="s">
        <v>18940</v>
      </c>
      <c r="K706" t="s">
        <v>18941</v>
      </c>
      <c r="L706" t="s">
        <v>18950</v>
      </c>
      <c r="M706" s="149">
        <v>1829374.01</v>
      </c>
      <c r="N706" s="149">
        <v>1829374.01</v>
      </c>
    </row>
    <row r="707" spans="1:14" x14ac:dyDescent="0.25">
      <c r="A707" t="s">
        <v>56</v>
      </c>
      <c r="B707" t="s">
        <v>21517</v>
      </c>
      <c r="C707" t="s">
        <v>21516</v>
      </c>
      <c r="D707" t="s">
        <v>21518</v>
      </c>
      <c r="E707" t="s">
        <v>21519</v>
      </c>
      <c r="F707" t="s">
        <v>10</v>
      </c>
      <c r="G707" t="s">
        <v>19119</v>
      </c>
      <c r="H707" t="s">
        <v>21520</v>
      </c>
      <c r="I707" t="s">
        <v>18949</v>
      </c>
      <c r="J707" t="s">
        <v>18940</v>
      </c>
      <c r="K707" t="s">
        <v>18941</v>
      </c>
      <c r="L707" t="s">
        <v>18950</v>
      </c>
      <c r="M707" s="149">
        <v>1735000</v>
      </c>
      <c r="N707" s="149">
        <v>1835918.77</v>
      </c>
    </row>
    <row r="708" spans="1:14" x14ac:dyDescent="0.25">
      <c r="A708" t="s">
        <v>56</v>
      </c>
      <c r="B708" t="s">
        <v>21517</v>
      </c>
      <c r="C708" t="s">
        <v>21516</v>
      </c>
      <c r="D708" t="s">
        <v>21518</v>
      </c>
      <c r="E708" t="s">
        <v>21519</v>
      </c>
      <c r="F708" t="s">
        <v>10</v>
      </c>
      <c r="G708" t="s">
        <v>19119</v>
      </c>
      <c r="H708" t="s">
        <v>21521</v>
      </c>
      <c r="I708" t="s">
        <v>18949</v>
      </c>
      <c r="J708" t="s">
        <v>18940</v>
      </c>
      <c r="K708" t="s">
        <v>18941</v>
      </c>
      <c r="L708" t="s">
        <v>18950</v>
      </c>
      <c r="M708" s="149">
        <v>1829374.01</v>
      </c>
      <c r="N708" s="149">
        <v>1829374.01</v>
      </c>
    </row>
    <row r="709" spans="1:14" x14ac:dyDescent="0.25">
      <c r="A709" t="s">
        <v>59</v>
      </c>
      <c r="B709" t="s">
        <v>21523</v>
      </c>
      <c r="C709" t="s">
        <v>21522</v>
      </c>
      <c r="D709" t="s">
        <v>21524</v>
      </c>
      <c r="E709" t="s">
        <v>21525</v>
      </c>
      <c r="F709" t="s">
        <v>9</v>
      </c>
      <c r="G709" t="s">
        <v>1954</v>
      </c>
      <c r="H709" t="s">
        <v>21526</v>
      </c>
      <c r="I709" t="s">
        <v>18949</v>
      </c>
      <c r="J709" t="s">
        <v>18977</v>
      </c>
      <c r="K709" t="s">
        <v>18941</v>
      </c>
      <c r="L709" t="s">
        <v>18978</v>
      </c>
      <c r="M709" s="149">
        <v>831729.31</v>
      </c>
      <c r="N709" s="149">
        <v>707070.71</v>
      </c>
    </row>
    <row r="710" spans="1:14" x14ac:dyDescent="0.25">
      <c r="A710" t="s">
        <v>52</v>
      </c>
      <c r="B710" t="s">
        <v>21528</v>
      </c>
      <c r="C710" t="s">
        <v>21527</v>
      </c>
      <c r="D710" t="s">
        <v>19066</v>
      </c>
      <c r="E710" t="s">
        <v>20570</v>
      </c>
      <c r="F710" t="s">
        <v>9</v>
      </c>
      <c r="G710" t="s">
        <v>18956</v>
      </c>
      <c r="H710" t="s">
        <v>1954</v>
      </c>
      <c r="I710" t="s">
        <v>18949</v>
      </c>
      <c r="J710" t="s">
        <v>18940</v>
      </c>
      <c r="K710" t="s">
        <v>18941</v>
      </c>
      <c r="L710" t="s">
        <v>19074</v>
      </c>
      <c r="M710" s="149">
        <v>1841999.24</v>
      </c>
      <c r="N710" s="149">
        <v>1842912.09</v>
      </c>
    </row>
    <row r="711" spans="1:14" x14ac:dyDescent="0.25">
      <c r="A711" t="s">
        <v>53</v>
      </c>
      <c r="B711" t="s">
        <v>21530</v>
      </c>
      <c r="C711" t="s">
        <v>21529</v>
      </c>
      <c r="D711" t="s">
        <v>20006</v>
      </c>
      <c r="E711" t="s">
        <v>19250</v>
      </c>
      <c r="F711" t="s">
        <v>10</v>
      </c>
      <c r="G711" t="s">
        <v>18956</v>
      </c>
      <c r="H711" t="s">
        <v>21531</v>
      </c>
      <c r="I711" t="s">
        <v>19217</v>
      </c>
      <c r="J711" t="s">
        <v>18940</v>
      </c>
      <c r="K711" t="s">
        <v>18941</v>
      </c>
      <c r="L711" t="s">
        <v>19159</v>
      </c>
      <c r="M711" s="149">
        <v>511522.41</v>
      </c>
      <c r="N711" s="149">
        <v>509946.41</v>
      </c>
    </row>
    <row r="712" spans="1:14" x14ac:dyDescent="0.25">
      <c r="A712" t="s">
        <v>68</v>
      </c>
      <c r="B712" t="s">
        <v>21533</v>
      </c>
      <c r="C712" t="s">
        <v>21532</v>
      </c>
      <c r="D712" t="s">
        <v>20299</v>
      </c>
      <c r="E712" t="s">
        <v>19250</v>
      </c>
      <c r="F712" t="s">
        <v>10</v>
      </c>
      <c r="G712" t="s">
        <v>18956</v>
      </c>
      <c r="H712" t="s">
        <v>21534</v>
      </c>
      <c r="I712" t="s">
        <v>19217</v>
      </c>
      <c r="J712" t="s">
        <v>18940</v>
      </c>
      <c r="K712" t="s">
        <v>18941</v>
      </c>
      <c r="L712" t="s">
        <v>19159</v>
      </c>
      <c r="M712" s="149">
        <v>418172.54</v>
      </c>
      <c r="N712" s="149">
        <v>509967.92</v>
      </c>
    </row>
    <row r="713" spans="1:14" x14ac:dyDescent="0.25">
      <c r="A713" t="s">
        <v>53</v>
      </c>
      <c r="B713" t="s">
        <v>21536</v>
      </c>
      <c r="C713" t="s">
        <v>21535</v>
      </c>
      <c r="D713" t="s">
        <v>20805</v>
      </c>
      <c r="E713" t="s">
        <v>21228</v>
      </c>
      <c r="F713" t="s">
        <v>10</v>
      </c>
      <c r="G713" t="s">
        <v>19021</v>
      </c>
      <c r="H713" t="s">
        <v>21537</v>
      </c>
      <c r="I713" t="s">
        <v>19217</v>
      </c>
      <c r="J713" t="s">
        <v>18940</v>
      </c>
      <c r="K713" t="s">
        <v>18941</v>
      </c>
      <c r="L713" t="s">
        <v>19159</v>
      </c>
      <c r="M713" s="149">
        <v>470006</v>
      </c>
      <c r="N713" s="149">
        <v>509738.56</v>
      </c>
    </row>
    <row r="714" spans="1:14" x14ac:dyDescent="0.25">
      <c r="A714" t="s">
        <v>56</v>
      </c>
      <c r="B714" t="s">
        <v>20947</v>
      </c>
      <c r="C714" t="s">
        <v>20946</v>
      </c>
      <c r="D714" t="s">
        <v>21538</v>
      </c>
      <c r="E714" t="s">
        <v>21539</v>
      </c>
      <c r="F714" t="s">
        <v>10</v>
      </c>
      <c r="G714" t="s">
        <v>19021</v>
      </c>
      <c r="H714" t="s">
        <v>21541</v>
      </c>
      <c r="I714" t="s">
        <v>18949</v>
      </c>
      <c r="J714" t="s">
        <v>18940</v>
      </c>
      <c r="K714" t="s">
        <v>18941</v>
      </c>
      <c r="L714" t="s">
        <v>18950</v>
      </c>
      <c r="M714" s="149">
        <v>1838805.46</v>
      </c>
      <c r="N714" s="149">
        <v>1838805.46</v>
      </c>
    </row>
    <row r="715" spans="1:14" x14ac:dyDescent="0.25">
      <c r="A715" t="s">
        <v>58</v>
      </c>
      <c r="B715" t="s">
        <v>21543</v>
      </c>
      <c r="C715" t="s">
        <v>21542</v>
      </c>
      <c r="D715" t="s">
        <v>18982</v>
      </c>
      <c r="E715" t="s">
        <v>19586</v>
      </c>
      <c r="F715" t="s">
        <v>10</v>
      </c>
      <c r="G715" t="s">
        <v>19021</v>
      </c>
      <c r="H715" t="s">
        <v>21544</v>
      </c>
      <c r="I715" t="s">
        <v>18949</v>
      </c>
      <c r="J715" t="s">
        <v>18940</v>
      </c>
      <c r="K715" t="s">
        <v>18941</v>
      </c>
      <c r="L715" t="s">
        <v>19074</v>
      </c>
      <c r="M715" s="149">
        <v>1763084.25</v>
      </c>
      <c r="N715" s="149">
        <v>1959902.26</v>
      </c>
    </row>
    <row r="716" spans="1:14" x14ac:dyDescent="0.25">
      <c r="A716" t="s">
        <v>55</v>
      </c>
      <c r="B716" t="s">
        <v>21546</v>
      </c>
      <c r="C716" t="s">
        <v>21545</v>
      </c>
      <c r="D716" t="s">
        <v>20941</v>
      </c>
      <c r="E716" t="s">
        <v>21547</v>
      </c>
      <c r="F716" t="s">
        <v>10</v>
      </c>
      <c r="G716" t="s">
        <v>18956</v>
      </c>
      <c r="H716" t="s">
        <v>21548</v>
      </c>
      <c r="I716" t="s">
        <v>18949</v>
      </c>
      <c r="J716" t="s">
        <v>18940</v>
      </c>
      <c r="K716" t="s">
        <v>18941</v>
      </c>
      <c r="L716" t="s">
        <v>19074</v>
      </c>
      <c r="M716" s="149">
        <v>1867474.04</v>
      </c>
      <c r="N716" s="149">
        <v>2013173.69</v>
      </c>
    </row>
    <row r="717" spans="1:14" x14ac:dyDescent="0.25">
      <c r="A717" t="s">
        <v>55</v>
      </c>
      <c r="B717" t="s">
        <v>21550</v>
      </c>
      <c r="C717" t="s">
        <v>21549</v>
      </c>
      <c r="D717" t="s">
        <v>19384</v>
      </c>
      <c r="E717" t="s">
        <v>19545</v>
      </c>
      <c r="F717" t="s">
        <v>10</v>
      </c>
      <c r="G717" t="s">
        <v>18956</v>
      </c>
      <c r="H717" t="s">
        <v>21551</v>
      </c>
      <c r="I717" t="s">
        <v>18939</v>
      </c>
      <c r="J717" t="s">
        <v>18940</v>
      </c>
      <c r="K717" t="s">
        <v>18941</v>
      </c>
      <c r="L717" t="s">
        <v>18942</v>
      </c>
      <c r="M717" s="149">
        <v>190675.85</v>
      </c>
      <c r="N717" s="149">
        <v>133817.35999999999</v>
      </c>
    </row>
    <row r="718" spans="1:14" x14ac:dyDescent="0.25">
      <c r="A718" t="s">
        <v>62</v>
      </c>
      <c r="B718" t="s">
        <v>21253</v>
      </c>
      <c r="C718" t="s">
        <v>21252</v>
      </c>
      <c r="D718" t="s">
        <v>19927</v>
      </c>
      <c r="E718" t="s">
        <v>21552</v>
      </c>
      <c r="F718" t="s">
        <v>10</v>
      </c>
      <c r="G718" t="s">
        <v>18956</v>
      </c>
      <c r="H718" t="s">
        <v>21553</v>
      </c>
      <c r="I718" t="s">
        <v>18949</v>
      </c>
      <c r="J718" t="s">
        <v>18940</v>
      </c>
      <c r="K718" t="s">
        <v>18941</v>
      </c>
      <c r="L718" t="s">
        <v>19074</v>
      </c>
      <c r="M718" s="149">
        <v>1793101.57</v>
      </c>
      <c r="N718" s="149">
        <v>1802102.36</v>
      </c>
    </row>
    <row r="719" spans="1:14" x14ac:dyDescent="0.25">
      <c r="A719" t="s">
        <v>56</v>
      </c>
      <c r="B719" t="s">
        <v>21555</v>
      </c>
      <c r="C719" t="s">
        <v>21554</v>
      </c>
      <c r="D719" t="s">
        <v>20471</v>
      </c>
      <c r="E719" t="s">
        <v>21556</v>
      </c>
      <c r="F719" t="s">
        <v>10</v>
      </c>
      <c r="G719" t="s">
        <v>1954</v>
      </c>
      <c r="H719" t="s">
        <v>21557</v>
      </c>
      <c r="I719" t="s">
        <v>18949</v>
      </c>
      <c r="J719" t="s">
        <v>18940</v>
      </c>
      <c r="K719" t="s">
        <v>18941</v>
      </c>
      <c r="L719" t="s">
        <v>19074</v>
      </c>
      <c r="M719" s="149">
        <v>1884869.38</v>
      </c>
      <c r="N719" s="149">
        <v>1885668.95</v>
      </c>
    </row>
    <row r="720" spans="1:14" x14ac:dyDescent="0.25">
      <c r="A720" t="s">
        <v>48</v>
      </c>
      <c r="B720" t="s">
        <v>19623</v>
      </c>
      <c r="C720" t="s">
        <v>19622</v>
      </c>
      <c r="D720" t="s">
        <v>19621</v>
      </c>
      <c r="E720" t="s">
        <v>18951</v>
      </c>
      <c r="F720" t="s">
        <v>10</v>
      </c>
      <c r="G720" t="s">
        <v>18956</v>
      </c>
      <c r="H720" t="s">
        <v>21558</v>
      </c>
      <c r="I720" t="s">
        <v>18949</v>
      </c>
      <c r="J720" t="s">
        <v>18940</v>
      </c>
      <c r="K720" t="s">
        <v>18941</v>
      </c>
      <c r="L720" t="s">
        <v>19074</v>
      </c>
      <c r="M720" s="149">
        <v>1840384.47</v>
      </c>
      <c r="N720" s="149">
        <v>1868415.6</v>
      </c>
    </row>
    <row r="721" spans="1:14" x14ac:dyDescent="0.25">
      <c r="A721" t="s">
        <v>48</v>
      </c>
      <c r="B721" t="s">
        <v>19623</v>
      </c>
      <c r="C721" t="s">
        <v>19622</v>
      </c>
      <c r="D721" t="s">
        <v>19621</v>
      </c>
      <c r="E721" t="s">
        <v>18951</v>
      </c>
      <c r="F721" t="s">
        <v>10</v>
      </c>
      <c r="G721" t="s">
        <v>18956</v>
      </c>
      <c r="H721" t="s">
        <v>21559</v>
      </c>
      <c r="I721" t="s">
        <v>18949</v>
      </c>
      <c r="J721" t="s">
        <v>18940</v>
      </c>
      <c r="K721" t="s">
        <v>18941</v>
      </c>
      <c r="L721" t="s">
        <v>19074</v>
      </c>
      <c r="M721" s="149">
        <v>1840384.47</v>
      </c>
      <c r="N721" s="149">
        <v>1868415.6</v>
      </c>
    </row>
    <row r="722" spans="1:14" x14ac:dyDescent="0.25">
      <c r="A722" t="s">
        <v>52</v>
      </c>
      <c r="B722" t="s">
        <v>21561</v>
      </c>
      <c r="C722" t="s">
        <v>21560</v>
      </c>
      <c r="D722" t="s">
        <v>19835</v>
      </c>
      <c r="E722" t="s">
        <v>20191</v>
      </c>
      <c r="F722" t="s">
        <v>9</v>
      </c>
      <c r="G722" t="s">
        <v>1954</v>
      </c>
      <c r="H722" t="s">
        <v>21562</v>
      </c>
      <c r="I722" t="s">
        <v>19012</v>
      </c>
      <c r="J722" t="s">
        <v>18959</v>
      </c>
      <c r="K722" t="s">
        <v>18941</v>
      </c>
      <c r="L722" t="s">
        <v>18969</v>
      </c>
      <c r="M722" s="149">
        <v>990221.26</v>
      </c>
      <c r="N722" s="149">
        <v>1021883.56</v>
      </c>
    </row>
    <row r="723" spans="1:14" x14ac:dyDescent="0.25">
      <c r="A723" t="s">
        <v>59</v>
      </c>
      <c r="B723" t="s">
        <v>20280</v>
      </c>
      <c r="C723" t="s">
        <v>20279</v>
      </c>
      <c r="D723" t="s">
        <v>20876</v>
      </c>
      <c r="E723" t="s">
        <v>21563</v>
      </c>
      <c r="F723" t="s">
        <v>9</v>
      </c>
      <c r="G723" t="s">
        <v>19329</v>
      </c>
      <c r="H723" t="s">
        <v>21564</v>
      </c>
      <c r="I723" t="s">
        <v>19012</v>
      </c>
      <c r="J723" t="s">
        <v>18959</v>
      </c>
      <c r="K723" t="s">
        <v>18941</v>
      </c>
      <c r="L723" t="s">
        <v>18969</v>
      </c>
      <c r="M723" s="149">
        <v>904714.47</v>
      </c>
      <c r="N723" s="149">
        <v>745765.12</v>
      </c>
    </row>
    <row r="724" spans="1:14" x14ac:dyDescent="0.25">
      <c r="A724" t="s">
        <v>56</v>
      </c>
      <c r="B724" t="s">
        <v>20861</v>
      </c>
      <c r="C724" t="s">
        <v>20860</v>
      </c>
      <c r="D724" t="s">
        <v>21565</v>
      </c>
      <c r="E724" t="s">
        <v>20469</v>
      </c>
      <c r="F724" t="s">
        <v>9</v>
      </c>
      <c r="G724" t="s">
        <v>1954</v>
      </c>
      <c r="H724" t="s">
        <v>21567</v>
      </c>
      <c r="I724" t="s">
        <v>19012</v>
      </c>
      <c r="J724" t="s">
        <v>18959</v>
      </c>
      <c r="K724" t="s">
        <v>18941</v>
      </c>
      <c r="L724" t="s">
        <v>19149</v>
      </c>
      <c r="M724" s="149">
        <v>940001.85</v>
      </c>
      <c r="N724" s="149">
        <v>941655.49</v>
      </c>
    </row>
    <row r="725" spans="1:14" x14ac:dyDescent="0.25">
      <c r="A725" t="s">
        <v>56</v>
      </c>
      <c r="B725" t="s">
        <v>20861</v>
      </c>
      <c r="C725" t="s">
        <v>20860</v>
      </c>
      <c r="D725" t="s">
        <v>21565</v>
      </c>
      <c r="E725" t="s">
        <v>20469</v>
      </c>
      <c r="F725" t="s">
        <v>9</v>
      </c>
      <c r="G725" t="s">
        <v>1954</v>
      </c>
      <c r="H725" t="s">
        <v>21569</v>
      </c>
      <c r="I725" t="s">
        <v>19012</v>
      </c>
      <c r="J725" t="s">
        <v>18959</v>
      </c>
      <c r="K725" t="s">
        <v>18941</v>
      </c>
      <c r="L725" t="s">
        <v>19149</v>
      </c>
      <c r="M725" s="149">
        <v>940001.85</v>
      </c>
      <c r="N725" s="149">
        <v>941655.49</v>
      </c>
    </row>
    <row r="726" spans="1:14" x14ac:dyDescent="0.25">
      <c r="A726" t="s">
        <v>56</v>
      </c>
      <c r="B726" t="s">
        <v>20861</v>
      </c>
      <c r="C726" t="s">
        <v>20860</v>
      </c>
      <c r="D726" t="s">
        <v>21565</v>
      </c>
      <c r="E726" t="s">
        <v>19168</v>
      </c>
      <c r="F726" t="s">
        <v>9</v>
      </c>
      <c r="G726" t="s">
        <v>1954</v>
      </c>
      <c r="H726" t="s">
        <v>21570</v>
      </c>
      <c r="I726" t="s">
        <v>19012</v>
      </c>
      <c r="J726" t="s">
        <v>18959</v>
      </c>
      <c r="K726" t="s">
        <v>18941</v>
      </c>
      <c r="L726" t="s">
        <v>19149</v>
      </c>
      <c r="M726" s="149">
        <v>940001.85</v>
      </c>
      <c r="N726" s="149">
        <v>941655.49</v>
      </c>
    </row>
    <row r="727" spans="1:14" x14ac:dyDescent="0.25">
      <c r="A727" t="s">
        <v>53</v>
      </c>
      <c r="B727" t="s">
        <v>21572</v>
      </c>
      <c r="C727" t="s">
        <v>21571</v>
      </c>
      <c r="D727" t="s">
        <v>21438</v>
      </c>
      <c r="E727" t="s">
        <v>21573</v>
      </c>
      <c r="F727" t="s">
        <v>10</v>
      </c>
      <c r="G727" t="s">
        <v>18992</v>
      </c>
      <c r="H727" t="s">
        <v>21574</v>
      </c>
      <c r="I727" t="s">
        <v>11800</v>
      </c>
      <c r="J727" t="s">
        <v>18959</v>
      </c>
      <c r="K727" t="s">
        <v>18941</v>
      </c>
      <c r="L727" t="s">
        <v>19149</v>
      </c>
      <c r="M727" s="149">
        <v>861309.2</v>
      </c>
      <c r="N727" s="149">
        <v>861609.2</v>
      </c>
    </row>
    <row r="728" spans="1:14" x14ac:dyDescent="0.25">
      <c r="A728" t="s">
        <v>48</v>
      </c>
      <c r="B728" t="s">
        <v>21576</v>
      </c>
      <c r="C728" t="s">
        <v>21575</v>
      </c>
      <c r="D728" t="s">
        <v>21524</v>
      </c>
      <c r="E728" t="s">
        <v>21577</v>
      </c>
      <c r="F728" t="s">
        <v>9</v>
      </c>
      <c r="G728" t="s">
        <v>1954</v>
      </c>
      <c r="H728" t="s">
        <v>1954</v>
      </c>
      <c r="I728" t="s">
        <v>18949</v>
      </c>
      <c r="J728" t="s">
        <v>18977</v>
      </c>
      <c r="K728" t="s">
        <v>18941</v>
      </c>
      <c r="L728" t="s">
        <v>18978</v>
      </c>
      <c r="M728" s="149">
        <v>961436.53</v>
      </c>
      <c r="N728" s="149">
        <v>965200</v>
      </c>
    </row>
    <row r="729" spans="1:14" x14ac:dyDescent="0.25">
      <c r="A729" t="s">
        <v>56</v>
      </c>
      <c r="B729" t="s">
        <v>20754</v>
      </c>
      <c r="C729" t="s">
        <v>20753</v>
      </c>
      <c r="D729" t="s">
        <v>21579</v>
      </c>
      <c r="E729" t="s">
        <v>19443</v>
      </c>
      <c r="F729" t="s">
        <v>9</v>
      </c>
      <c r="G729" t="s">
        <v>1954</v>
      </c>
      <c r="H729" t="s">
        <v>21212</v>
      </c>
      <c r="I729" t="s">
        <v>19012</v>
      </c>
      <c r="J729" t="s">
        <v>18959</v>
      </c>
      <c r="K729" t="s">
        <v>18941</v>
      </c>
      <c r="L729" t="s">
        <v>19149</v>
      </c>
      <c r="M729" s="149">
        <v>924610.18</v>
      </c>
      <c r="N729" s="149">
        <v>926897.51</v>
      </c>
    </row>
    <row r="730" spans="1:14" x14ac:dyDescent="0.25">
      <c r="A730" t="s">
        <v>56</v>
      </c>
      <c r="B730" t="s">
        <v>20754</v>
      </c>
      <c r="C730" t="s">
        <v>20753</v>
      </c>
      <c r="D730" t="s">
        <v>20685</v>
      </c>
      <c r="E730" t="s">
        <v>19755</v>
      </c>
      <c r="F730" t="s">
        <v>9</v>
      </c>
      <c r="G730" t="s">
        <v>1954</v>
      </c>
      <c r="H730" t="s">
        <v>21581</v>
      </c>
      <c r="I730" t="s">
        <v>19012</v>
      </c>
      <c r="J730" t="s">
        <v>18959</v>
      </c>
      <c r="K730" t="s">
        <v>18941</v>
      </c>
      <c r="L730" t="s">
        <v>19149</v>
      </c>
      <c r="M730" s="149">
        <v>924675.99</v>
      </c>
      <c r="N730" s="149">
        <v>926897.51</v>
      </c>
    </row>
    <row r="731" spans="1:14" x14ac:dyDescent="0.25">
      <c r="A731" t="s">
        <v>56</v>
      </c>
      <c r="B731" t="s">
        <v>19117</v>
      </c>
      <c r="C731" t="s">
        <v>19116</v>
      </c>
      <c r="D731" t="s">
        <v>21320</v>
      </c>
      <c r="E731" t="s">
        <v>20072</v>
      </c>
      <c r="F731" t="s">
        <v>10</v>
      </c>
      <c r="G731" t="s">
        <v>19021</v>
      </c>
      <c r="H731" t="s">
        <v>21582</v>
      </c>
      <c r="I731" t="s">
        <v>19012</v>
      </c>
      <c r="J731" t="s">
        <v>18959</v>
      </c>
      <c r="K731" t="s">
        <v>18941</v>
      </c>
      <c r="L731" t="s">
        <v>19149</v>
      </c>
      <c r="M731" s="149">
        <v>873332.4</v>
      </c>
      <c r="N731" s="149">
        <v>876606.38</v>
      </c>
    </row>
    <row r="732" spans="1:14" x14ac:dyDescent="0.25">
      <c r="A732" t="s">
        <v>66</v>
      </c>
      <c r="B732" t="s">
        <v>21584</v>
      </c>
      <c r="C732" t="s">
        <v>21583</v>
      </c>
      <c r="D732" t="s">
        <v>20455</v>
      </c>
      <c r="E732" t="s">
        <v>21540</v>
      </c>
      <c r="F732" t="s">
        <v>10</v>
      </c>
      <c r="G732" t="s">
        <v>19021</v>
      </c>
      <c r="H732" t="s">
        <v>1954</v>
      </c>
      <c r="I732" t="s">
        <v>18949</v>
      </c>
      <c r="J732" t="s">
        <v>18940</v>
      </c>
      <c r="K732" t="s">
        <v>18941</v>
      </c>
      <c r="L732" t="s">
        <v>18987</v>
      </c>
      <c r="M732" s="149">
        <v>1189940.45</v>
      </c>
      <c r="N732" s="149">
        <v>1249134.1100000001</v>
      </c>
    </row>
    <row r="733" spans="1:14" x14ac:dyDescent="0.25">
      <c r="A733" t="s">
        <v>64</v>
      </c>
      <c r="B733" t="s">
        <v>20396</v>
      </c>
      <c r="C733" t="s">
        <v>20395</v>
      </c>
      <c r="D733" t="s">
        <v>20397</v>
      </c>
      <c r="E733" t="s">
        <v>19679</v>
      </c>
      <c r="F733" t="s">
        <v>9</v>
      </c>
      <c r="G733" t="s">
        <v>1954</v>
      </c>
      <c r="H733" t="s">
        <v>21585</v>
      </c>
      <c r="I733" t="s">
        <v>18949</v>
      </c>
      <c r="J733" t="s">
        <v>18940</v>
      </c>
      <c r="K733" t="s">
        <v>18941</v>
      </c>
      <c r="L733" t="s">
        <v>18950</v>
      </c>
      <c r="M733" s="149">
        <v>1834899.01</v>
      </c>
      <c r="N733" s="149">
        <v>1834899.01</v>
      </c>
    </row>
    <row r="734" spans="1:14" x14ac:dyDescent="0.25">
      <c r="A734" t="s">
        <v>56</v>
      </c>
      <c r="B734" t="s">
        <v>20172</v>
      </c>
      <c r="C734" t="s">
        <v>20171</v>
      </c>
      <c r="D734" t="s">
        <v>21586</v>
      </c>
      <c r="E734" t="s">
        <v>21587</v>
      </c>
      <c r="F734" t="s">
        <v>10</v>
      </c>
      <c r="G734" t="s">
        <v>11800</v>
      </c>
      <c r="H734" t="s">
        <v>21588</v>
      </c>
      <c r="I734" t="s">
        <v>18949</v>
      </c>
      <c r="J734" t="s">
        <v>18940</v>
      </c>
      <c r="K734" t="s">
        <v>18941</v>
      </c>
      <c r="L734" t="s">
        <v>18950</v>
      </c>
      <c r="M734" s="149">
        <v>1823374.01</v>
      </c>
      <c r="N734" s="149">
        <v>1823374.01</v>
      </c>
    </row>
    <row r="735" spans="1:14" x14ac:dyDescent="0.25">
      <c r="A735" t="s">
        <v>56</v>
      </c>
      <c r="B735" t="s">
        <v>20172</v>
      </c>
      <c r="C735" t="s">
        <v>20171</v>
      </c>
      <c r="D735" t="s">
        <v>21345</v>
      </c>
      <c r="E735" t="s">
        <v>19851</v>
      </c>
      <c r="F735" t="s">
        <v>10</v>
      </c>
      <c r="G735" t="s">
        <v>11800</v>
      </c>
      <c r="H735" t="s">
        <v>21589</v>
      </c>
      <c r="I735" t="s">
        <v>18949</v>
      </c>
      <c r="J735" t="s">
        <v>18940</v>
      </c>
      <c r="K735" t="s">
        <v>18941</v>
      </c>
      <c r="L735" t="s">
        <v>18950</v>
      </c>
      <c r="M735" s="149">
        <v>1735000</v>
      </c>
      <c r="N735" s="149">
        <v>1823894.11</v>
      </c>
    </row>
    <row r="736" spans="1:14" x14ac:dyDescent="0.25">
      <c r="A736" t="s">
        <v>56</v>
      </c>
      <c r="B736" t="s">
        <v>21514</v>
      </c>
      <c r="C736" t="s">
        <v>21513</v>
      </c>
      <c r="D736" t="s">
        <v>19566</v>
      </c>
      <c r="E736" t="s">
        <v>19311</v>
      </c>
      <c r="F736" t="s">
        <v>10</v>
      </c>
      <c r="G736" t="s">
        <v>11800</v>
      </c>
      <c r="H736" t="s">
        <v>21590</v>
      </c>
      <c r="I736" t="s">
        <v>18949</v>
      </c>
      <c r="J736" t="s">
        <v>18940</v>
      </c>
      <c r="K736" t="s">
        <v>18941</v>
      </c>
      <c r="L736" t="s">
        <v>18950</v>
      </c>
      <c r="M736" s="149">
        <v>1829374.01</v>
      </c>
      <c r="N736" s="149">
        <v>1829374.01</v>
      </c>
    </row>
    <row r="737" spans="1:14" x14ac:dyDescent="0.25">
      <c r="A737" t="s">
        <v>53</v>
      </c>
      <c r="B737" t="s">
        <v>21592</v>
      </c>
      <c r="C737" t="s">
        <v>21591</v>
      </c>
      <c r="D737" t="s">
        <v>20961</v>
      </c>
      <c r="E737" t="s">
        <v>19902</v>
      </c>
      <c r="F737" t="s">
        <v>10</v>
      </c>
      <c r="G737" t="s">
        <v>19392</v>
      </c>
      <c r="H737" t="s">
        <v>19299</v>
      </c>
      <c r="I737" t="s">
        <v>18949</v>
      </c>
      <c r="J737" t="s">
        <v>18940</v>
      </c>
      <c r="K737" t="s">
        <v>18941</v>
      </c>
      <c r="L737" t="s">
        <v>19074</v>
      </c>
      <c r="M737" s="149">
        <v>1862968.16</v>
      </c>
      <c r="N737" s="149">
        <v>1819026.65</v>
      </c>
    </row>
    <row r="738" spans="1:14" x14ac:dyDescent="0.25">
      <c r="A738" t="s">
        <v>56</v>
      </c>
      <c r="B738" t="s">
        <v>20947</v>
      </c>
      <c r="C738" t="s">
        <v>20946</v>
      </c>
      <c r="D738" t="s">
        <v>21593</v>
      </c>
      <c r="E738" t="s">
        <v>21594</v>
      </c>
      <c r="F738" t="s">
        <v>10</v>
      </c>
      <c r="G738" t="s">
        <v>19021</v>
      </c>
      <c r="H738" t="s">
        <v>21595</v>
      </c>
      <c r="I738" t="s">
        <v>18949</v>
      </c>
      <c r="J738" t="s">
        <v>18940</v>
      </c>
      <c r="K738" t="s">
        <v>18941</v>
      </c>
      <c r="L738" t="s">
        <v>18950</v>
      </c>
      <c r="M738" s="149">
        <v>1835374.01</v>
      </c>
      <c r="N738" s="149">
        <v>1835374.01</v>
      </c>
    </row>
    <row r="739" spans="1:14" x14ac:dyDescent="0.25">
      <c r="A739" t="s">
        <v>69</v>
      </c>
      <c r="B739" t="s">
        <v>21597</v>
      </c>
      <c r="C739" t="s">
        <v>21596</v>
      </c>
      <c r="D739" t="s">
        <v>19583</v>
      </c>
      <c r="E739" t="s">
        <v>20867</v>
      </c>
      <c r="F739" t="s">
        <v>10</v>
      </c>
      <c r="G739" t="s">
        <v>19119</v>
      </c>
      <c r="H739" t="s">
        <v>21598</v>
      </c>
      <c r="I739" t="s">
        <v>19012</v>
      </c>
      <c r="J739" t="s">
        <v>18959</v>
      </c>
      <c r="K739" t="s">
        <v>18941</v>
      </c>
      <c r="L739" t="s">
        <v>18969</v>
      </c>
      <c r="M739" s="149">
        <v>1021955.96</v>
      </c>
      <c r="N739" s="149">
        <v>1021408.13</v>
      </c>
    </row>
    <row r="740" spans="1:14" x14ac:dyDescent="0.25">
      <c r="A740" t="s">
        <v>67</v>
      </c>
      <c r="B740" t="s">
        <v>21600</v>
      </c>
      <c r="C740" t="s">
        <v>21599</v>
      </c>
      <c r="D740" t="s">
        <v>20880</v>
      </c>
      <c r="E740" t="s">
        <v>21547</v>
      </c>
      <c r="F740" t="s">
        <v>9</v>
      </c>
      <c r="G740" t="s">
        <v>1954</v>
      </c>
      <c r="H740" t="s">
        <v>21601</v>
      </c>
      <c r="I740" t="s">
        <v>19012</v>
      </c>
      <c r="J740" t="s">
        <v>18959</v>
      </c>
      <c r="K740" t="s">
        <v>18941</v>
      </c>
      <c r="L740" t="s">
        <v>18969</v>
      </c>
      <c r="M740" s="149">
        <v>435302.55</v>
      </c>
      <c r="N740" s="149">
        <v>926649.18</v>
      </c>
    </row>
    <row r="741" spans="1:14" x14ac:dyDescent="0.25">
      <c r="A741" t="s">
        <v>56</v>
      </c>
      <c r="B741" t="s">
        <v>21603</v>
      </c>
      <c r="C741" t="s">
        <v>21602</v>
      </c>
      <c r="D741" t="s">
        <v>21604</v>
      </c>
      <c r="E741" t="s">
        <v>19863</v>
      </c>
      <c r="F741" t="s">
        <v>10</v>
      </c>
      <c r="G741" t="s">
        <v>11800</v>
      </c>
      <c r="H741" t="s">
        <v>20097</v>
      </c>
      <c r="I741" t="s">
        <v>18949</v>
      </c>
      <c r="J741" t="s">
        <v>18940</v>
      </c>
      <c r="K741" t="s">
        <v>18941</v>
      </c>
      <c r="L741" t="s">
        <v>18950</v>
      </c>
      <c r="M741" s="149">
        <v>1818015.77</v>
      </c>
      <c r="N741" s="149">
        <v>1818015.77</v>
      </c>
    </row>
    <row r="742" spans="1:14" x14ac:dyDescent="0.25">
      <c r="A742" t="s">
        <v>56</v>
      </c>
      <c r="B742" t="s">
        <v>21606</v>
      </c>
      <c r="C742" t="s">
        <v>21605</v>
      </c>
      <c r="D742" t="s">
        <v>19938</v>
      </c>
      <c r="E742" t="s">
        <v>19165</v>
      </c>
      <c r="F742" t="s">
        <v>10</v>
      </c>
      <c r="G742" t="s">
        <v>19021</v>
      </c>
      <c r="H742" t="s">
        <v>21607</v>
      </c>
      <c r="I742" t="s">
        <v>18949</v>
      </c>
      <c r="J742" t="s">
        <v>18940</v>
      </c>
      <c r="K742" t="s">
        <v>18941</v>
      </c>
      <c r="L742" t="s">
        <v>18950</v>
      </c>
      <c r="M742" s="149">
        <v>1735000</v>
      </c>
      <c r="N742" s="149">
        <v>1847374.01</v>
      </c>
    </row>
    <row r="743" spans="1:14" x14ac:dyDescent="0.25">
      <c r="A743" t="s">
        <v>56</v>
      </c>
      <c r="B743" t="s">
        <v>21609</v>
      </c>
      <c r="C743" t="s">
        <v>21608</v>
      </c>
      <c r="D743" t="s">
        <v>19355</v>
      </c>
      <c r="E743" t="s">
        <v>19243</v>
      </c>
      <c r="F743" t="s">
        <v>9</v>
      </c>
      <c r="G743" t="s">
        <v>1954</v>
      </c>
      <c r="H743" t="s">
        <v>20459</v>
      </c>
      <c r="I743" t="s">
        <v>18949</v>
      </c>
      <c r="J743" t="s">
        <v>18940</v>
      </c>
      <c r="K743" t="s">
        <v>18941</v>
      </c>
      <c r="L743" t="s">
        <v>19074</v>
      </c>
      <c r="M743" s="149">
        <v>1884878.58</v>
      </c>
      <c r="N743" s="149">
        <v>1885668.95</v>
      </c>
    </row>
    <row r="744" spans="1:14" x14ac:dyDescent="0.25">
      <c r="A744" t="s">
        <v>59</v>
      </c>
      <c r="B744" t="s">
        <v>21612</v>
      </c>
      <c r="C744" t="s">
        <v>21611</v>
      </c>
      <c r="D744" t="s">
        <v>20799</v>
      </c>
      <c r="E744" t="s">
        <v>19168</v>
      </c>
      <c r="F744" t="s">
        <v>9</v>
      </c>
      <c r="G744" t="s">
        <v>1954</v>
      </c>
      <c r="H744" t="s">
        <v>21613</v>
      </c>
      <c r="I744" t="s">
        <v>19012</v>
      </c>
      <c r="J744" t="s">
        <v>18959</v>
      </c>
      <c r="K744" t="s">
        <v>18941</v>
      </c>
      <c r="L744" t="s">
        <v>18960</v>
      </c>
      <c r="M744" s="149">
        <v>3531212.06</v>
      </c>
      <c r="N744" s="149">
        <v>3533773.84</v>
      </c>
    </row>
    <row r="745" spans="1:14" x14ac:dyDescent="0.25">
      <c r="A745" t="s">
        <v>58</v>
      </c>
      <c r="B745" t="s">
        <v>19707</v>
      </c>
      <c r="C745" t="s">
        <v>19706</v>
      </c>
      <c r="D745" t="s">
        <v>21614</v>
      </c>
      <c r="E745" t="s">
        <v>19264</v>
      </c>
      <c r="F745" t="s">
        <v>10</v>
      </c>
      <c r="G745" t="s">
        <v>19021</v>
      </c>
      <c r="H745" t="s">
        <v>21615</v>
      </c>
      <c r="I745" t="s">
        <v>19012</v>
      </c>
      <c r="J745" t="s">
        <v>18959</v>
      </c>
      <c r="K745" t="s">
        <v>18941</v>
      </c>
      <c r="L745" t="s">
        <v>19149</v>
      </c>
      <c r="M745" s="149">
        <v>915023.98</v>
      </c>
      <c r="N745" s="149">
        <v>926263.12</v>
      </c>
    </row>
    <row r="746" spans="1:14" x14ac:dyDescent="0.25">
      <c r="A746" t="s">
        <v>56</v>
      </c>
      <c r="B746" t="s">
        <v>20821</v>
      </c>
      <c r="C746" t="s">
        <v>20820</v>
      </c>
      <c r="D746" t="s">
        <v>20912</v>
      </c>
      <c r="E746" t="s">
        <v>19854</v>
      </c>
      <c r="F746" t="s">
        <v>9</v>
      </c>
      <c r="G746" t="s">
        <v>1954</v>
      </c>
      <c r="H746" t="s">
        <v>21617</v>
      </c>
      <c r="I746" t="s">
        <v>19012</v>
      </c>
      <c r="J746" t="s">
        <v>18959</v>
      </c>
      <c r="K746" t="s">
        <v>18941</v>
      </c>
      <c r="L746" t="s">
        <v>18969</v>
      </c>
      <c r="M746" s="149">
        <v>1021279</v>
      </c>
      <c r="N746" s="149">
        <v>1021956</v>
      </c>
    </row>
    <row r="747" spans="1:14" x14ac:dyDescent="0.25">
      <c r="A747" t="s">
        <v>314</v>
      </c>
      <c r="B747" t="s">
        <v>21619</v>
      </c>
      <c r="C747" t="s">
        <v>21618</v>
      </c>
      <c r="D747" t="s">
        <v>21620</v>
      </c>
      <c r="E747" t="s">
        <v>21621</v>
      </c>
      <c r="F747" t="s">
        <v>9</v>
      </c>
      <c r="G747" t="s">
        <v>1954</v>
      </c>
      <c r="H747" t="s">
        <v>21622</v>
      </c>
      <c r="I747" t="s">
        <v>18939</v>
      </c>
      <c r="J747" t="s">
        <v>18940</v>
      </c>
      <c r="K747" t="s">
        <v>18941</v>
      </c>
      <c r="L747" t="s">
        <v>18942</v>
      </c>
      <c r="M747" s="149">
        <v>183411.3</v>
      </c>
      <c r="N747" s="149">
        <v>184999.14</v>
      </c>
    </row>
    <row r="748" spans="1:14" x14ac:dyDescent="0.25">
      <c r="A748" t="s">
        <v>52</v>
      </c>
      <c r="B748" t="s">
        <v>21624</v>
      </c>
      <c r="C748" t="s">
        <v>21623</v>
      </c>
      <c r="D748" t="s">
        <v>19922</v>
      </c>
      <c r="E748" t="s">
        <v>20164</v>
      </c>
      <c r="F748" t="s">
        <v>10</v>
      </c>
      <c r="G748" t="s">
        <v>11800</v>
      </c>
      <c r="H748" t="s">
        <v>21625</v>
      </c>
      <c r="I748" t="s">
        <v>19217</v>
      </c>
      <c r="J748" t="s">
        <v>18940</v>
      </c>
      <c r="K748" t="s">
        <v>18941</v>
      </c>
      <c r="L748" t="s">
        <v>19159</v>
      </c>
      <c r="M748" s="149">
        <v>449000.15</v>
      </c>
      <c r="N748" s="149">
        <v>509540.93</v>
      </c>
    </row>
    <row r="749" spans="1:14" x14ac:dyDescent="0.25">
      <c r="A749" t="s">
        <v>59</v>
      </c>
      <c r="B749" t="s">
        <v>21628</v>
      </c>
      <c r="C749" t="s">
        <v>21627</v>
      </c>
      <c r="D749" t="s">
        <v>21626</v>
      </c>
      <c r="E749" t="s">
        <v>21629</v>
      </c>
      <c r="F749" t="s">
        <v>9</v>
      </c>
      <c r="G749" t="s">
        <v>18956</v>
      </c>
      <c r="H749" t="s">
        <v>21630</v>
      </c>
      <c r="I749" t="s">
        <v>18949</v>
      </c>
      <c r="J749" t="s">
        <v>18977</v>
      </c>
      <c r="K749" t="s">
        <v>18941</v>
      </c>
      <c r="L749" t="s">
        <v>18978</v>
      </c>
      <c r="M749" s="149">
        <v>1428945.27</v>
      </c>
      <c r="N749" s="149">
        <v>1429698.97</v>
      </c>
    </row>
    <row r="750" spans="1:14" x14ac:dyDescent="0.25">
      <c r="A750" t="s">
        <v>56</v>
      </c>
      <c r="B750" t="s">
        <v>19591</v>
      </c>
      <c r="C750" t="s">
        <v>19590</v>
      </c>
      <c r="D750" t="s">
        <v>1954</v>
      </c>
      <c r="E750" t="s">
        <v>1954</v>
      </c>
      <c r="F750" t="s">
        <v>9</v>
      </c>
      <c r="G750" t="s">
        <v>1954</v>
      </c>
      <c r="H750" t="s">
        <v>1954</v>
      </c>
      <c r="I750" t="s">
        <v>19012</v>
      </c>
      <c r="J750" t="s">
        <v>18959</v>
      </c>
      <c r="K750" t="s">
        <v>18941</v>
      </c>
      <c r="L750" t="s">
        <v>19149</v>
      </c>
      <c r="M750" s="149" t="s">
        <v>1954</v>
      </c>
      <c r="N750" s="149">
        <v>942408.82</v>
      </c>
    </row>
    <row r="751" spans="1:14" x14ac:dyDescent="0.25">
      <c r="A751" t="s">
        <v>56</v>
      </c>
      <c r="B751" t="s">
        <v>19591</v>
      </c>
      <c r="C751" t="s">
        <v>19590</v>
      </c>
      <c r="D751" t="s">
        <v>1954</v>
      </c>
      <c r="E751" t="s">
        <v>1954</v>
      </c>
      <c r="F751" t="s">
        <v>9</v>
      </c>
      <c r="G751" t="s">
        <v>1954</v>
      </c>
      <c r="H751" t="s">
        <v>21633</v>
      </c>
      <c r="I751" t="s">
        <v>19012</v>
      </c>
      <c r="J751" t="s">
        <v>18959</v>
      </c>
      <c r="K751" t="s">
        <v>18941</v>
      </c>
      <c r="L751" t="s">
        <v>18969</v>
      </c>
      <c r="M751" s="149" t="s">
        <v>1954</v>
      </c>
      <c r="N751" s="149">
        <v>1021212.7</v>
      </c>
    </row>
    <row r="752" spans="1:14" x14ac:dyDescent="0.25">
      <c r="A752" t="s">
        <v>56</v>
      </c>
      <c r="B752" t="s">
        <v>19591</v>
      </c>
      <c r="C752" t="s">
        <v>19590</v>
      </c>
      <c r="D752" t="s">
        <v>1954</v>
      </c>
      <c r="E752" t="s">
        <v>1954</v>
      </c>
      <c r="F752" t="s">
        <v>9</v>
      </c>
      <c r="G752" t="s">
        <v>1954</v>
      </c>
      <c r="H752" t="s">
        <v>1954</v>
      </c>
      <c r="I752" t="s">
        <v>19012</v>
      </c>
      <c r="J752" t="s">
        <v>18959</v>
      </c>
      <c r="K752" t="s">
        <v>18941</v>
      </c>
      <c r="L752" t="s">
        <v>19149</v>
      </c>
      <c r="M752" s="149" t="s">
        <v>1954</v>
      </c>
      <c r="N752" s="149">
        <v>942408.82</v>
      </c>
    </row>
    <row r="753" spans="1:14" x14ac:dyDescent="0.25">
      <c r="A753" t="s">
        <v>56</v>
      </c>
      <c r="B753" t="s">
        <v>21635</v>
      </c>
      <c r="C753" t="s">
        <v>21634</v>
      </c>
      <c r="D753" t="s">
        <v>20275</v>
      </c>
      <c r="E753" t="s">
        <v>19212</v>
      </c>
      <c r="F753" t="s">
        <v>10</v>
      </c>
      <c r="G753" t="s">
        <v>19021</v>
      </c>
      <c r="H753" t="s">
        <v>21636</v>
      </c>
      <c r="I753" t="s">
        <v>18949</v>
      </c>
      <c r="J753" t="s">
        <v>18940</v>
      </c>
      <c r="K753" t="s">
        <v>18941</v>
      </c>
      <c r="L753" t="s">
        <v>18950</v>
      </c>
      <c r="M753" s="149">
        <v>1735000</v>
      </c>
      <c r="N753" s="149">
        <v>1853374.01</v>
      </c>
    </row>
    <row r="754" spans="1:14" x14ac:dyDescent="0.25">
      <c r="A754" t="s">
        <v>56</v>
      </c>
      <c r="B754" t="s">
        <v>21639</v>
      </c>
      <c r="C754" t="s">
        <v>21638</v>
      </c>
      <c r="D754" t="s">
        <v>21345</v>
      </c>
      <c r="E754" t="s">
        <v>19851</v>
      </c>
      <c r="F754" t="s">
        <v>10</v>
      </c>
      <c r="G754" t="s">
        <v>19021</v>
      </c>
      <c r="H754" t="s">
        <v>21640</v>
      </c>
      <c r="I754" t="s">
        <v>18949</v>
      </c>
      <c r="J754" t="s">
        <v>18940</v>
      </c>
      <c r="K754" t="s">
        <v>18941</v>
      </c>
      <c r="L754" t="s">
        <v>18950</v>
      </c>
      <c r="M754" s="149">
        <v>1861627.01</v>
      </c>
      <c r="N754" s="149">
        <v>1861627.01</v>
      </c>
    </row>
    <row r="755" spans="1:14" x14ac:dyDescent="0.25">
      <c r="A755" t="s">
        <v>56</v>
      </c>
      <c r="B755" t="s">
        <v>21642</v>
      </c>
      <c r="C755" t="s">
        <v>21641</v>
      </c>
      <c r="D755" t="s">
        <v>20926</v>
      </c>
      <c r="E755" t="s">
        <v>18979</v>
      </c>
      <c r="F755" t="s">
        <v>10</v>
      </c>
      <c r="G755" t="s">
        <v>11800</v>
      </c>
      <c r="H755" t="s">
        <v>19120</v>
      </c>
      <c r="I755" t="s">
        <v>18949</v>
      </c>
      <c r="J755" t="s">
        <v>18940</v>
      </c>
      <c r="K755" t="s">
        <v>18941</v>
      </c>
      <c r="L755" t="s">
        <v>18950</v>
      </c>
      <c r="M755" s="149" t="s">
        <v>1954</v>
      </c>
      <c r="N755" s="149">
        <v>1787374.01</v>
      </c>
    </row>
    <row r="756" spans="1:14" x14ac:dyDescent="0.25">
      <c r="A756" t="s">
        <v>53</v>
      </c>
      <c r="B756" t="s">
        <v>21645</v>
      </c>
      <c r="C756" t="s">
        <v>21644</v>
      </c>
      <c r="D756" t="s">
        <v>21643</v>
      </c>
      <c r="E756" t="s">
        <v>21646</v>
      </c>
      <c r="F756" t="s">
        <v>9</v>
      </c>
      <c r="G756" t="s">
        <v>1954</v>
      </c>
      <c r="H756" t="s">
        <v>1954</v>
      </c>
      <c r="I756" t="s">
        <v>18949</v>
      </c>
      <c r="J756" t="s">
        <v>18977</v>
      </c>
      <c r="K756" t="s">
        <v>18941</v>
      </c>
      <c r="L756" t="s">
        <v>18978</v>
      </c>
      <c r="M756" s="149">
        <v>949646.05</v>
      </c>
      <c r="N756" s="149">
        <v>949646.05</v>
      </c>
    </row>
    <row r="757" spans="1:14" x14ac:dyDescent="0.25">
      <c r="A757" t="s">
        <v>56</v>
      </c>
      <c r="B757" t="s">
        <v>21648</v>
      </c>
      <c r="C757" t="s">
        <v>21647</v>
      </c>
      <c r="D757" t="s">
        <v>21631</v>
      </c>
      <c r="E757" t="s">
        <v>20160</v>
      </c>
      <c r="F757" t="s">
        <v>10</v>
      </c>
      <c r="G757" t="s">
        <v>19021</v>
      </c>
      <c r="H757" t="s">
        <v>21649</v>
      </c>
      <c r="I757" t="s">
        <v>18949</v>
      </c>
      <c r="J757" t="s">
        <v>18940</v>
      </c>
      <c r="K757" t="s">
        <v>18941</v>
      </c>
      <c r="L757" t="s">
        <v>18950</v>
      </c>
      <c r="M757" s="149">
        <v>1823537.77</v>
      </c>
      <c r="N757" s="149">
        <v>1823537.77</v>
      </c>
    </row>
    <row r="758" spans="1:14" x14ac:dyDescent="0.25">
      <c r="A758" t="s">
        <v>56</v>
      </c>
      <c r="B758" t="s">
        <v>21648</v>
      </c>
      <c r="C758" t="s">
        <v>21647</v>
      </c>
      <c r="D758" t="s">
        <v>19249</v>
      </c>
      <c r="E758" t="s">
        <v>19686</v>
      </c>
      <c r="F758" t="s">
        <v>10</v>
      </c>
      <c r="G758" t="s">
        <v>19021</v>
      </c>
      <c r="H758" t="s">
        <v>21650</v>
      </c>
      <c r="I758" t="s">
        <v>18949</v>
      </c>
      <c r="J758" t="s">
        <v>18940</v>
      </c>
      <c r="K758" t="s">
        <v>18941</v>
      </c>
      <c r="L758" t="s">
        <v>18950</v>
      </c>
      <c r="M758" s="149">
        <v>1735000</v>
      </c>
      <c r="N758" s="149">
        <v>1835326.27</v>
      </c>
    </row>
    <row r="759" spans="1:14" x14ac:dyDescent="0.25">
      <c r="A759" t="s">
        <v>56</v>
      </c>
      <c r="B759" t="s">
        <v>20754</v>
      </c>
      <c r="C759" t="s">
        <v>20753</v>
      </c>
      <c r="D759" t="s">
        <v>19938</v>
      </c>
      <c r="E759" t="s">
        <v>20957</v>
      </c>
      <c r="F759" t="s">
        <v>10</v>
      </c>
      <c r="G759" t="s">
        <v>19119</v>
      </c>
      <c r="H759" t="s">
        <v>21651</v>
      </c>
      <c r="I759" t="s">
        <v>18949</v>
      </c>
      <c r="J759" t="s">
        <v>18940</v>
      </c>
      <c r="K759" t="s">
        <v>18941</v>
      </c>
      <c r="L759" t="s">
        <v>18978</v>
      </c>
      <c r="M759" s="149">
        <v>1839993.7</v>
      </c>
      <c r="N759" s="149">
        <v>1840821.59</v>
      </c>
    </row>
    <row r="760" spans="1:14" x14ac:dyDescent="0.25">
      <c r="A760" t="s">
        <v>56</v>
      </c>
      <c r="B760" t="s">
        <v>20754</v>
      </c>
      <c r="C760" t="s">
        <v>20753</v>
      </c>
      <c r="D760" t="s">
        <v>19938</v>
      </c>
      <c r="E760" t="s">
        <v>20957</v>
      </c>
      <c r="F760" t="s">
        <v>10</v>
      </c>
      <c r="G760" t="s">
        <v>19119</v>
      </c>
      <c r="H760" t="s">
        <v>21652</v>
      </c>
      <c r="I760" t="s">
        <v>18949</v>
      </c>
      <c r="J760" t="s">
        <v>18940</v>
      </c>
      <c r="K760" t="s">
        <v>18941</v>
      </c>
      <c r="L760" t="s">
        <v>18978</v>
      </c>
      <c r="M760" s="149">
        <v>1837679.35</v>
      </c>
      <c r="N760" s="149">
        <v>1840821.59</v>
      </c>
    </row>
    <row r="761" spans="1:14" x14ac:dyDescent="0.25">
      <c r="A761" t="s">
        <v>46</v>
      </c>
      <c r="B761" t="s">
        <v>19140</v>
      </c>
      <c r="C761" t="s">
        <v>19139</v>
      </c>
      <c r="D761" t="s">
        <v>21404</v>
      </c>
      <c r="E761" t="s">
        <v>21016</v>
      </c>
      <c r="F761" t="s">
        <v>9</v>
      </c>
      <c r="G761" t="s">
        <v>1954</v>
      </c>
      <c r="H761" t="s">
        <v>1954</v>
      </c>
      <c r="I761" t="s">
        <v>18949</v>
      </c>
      <c r="J761" t="s">
        <v>18940</v>
      </c>
      <c r="K761" t="s">
        <v>18941</v>
      </c>
      <c r="L761" t="s">
        <v>19074</v>
      </c>
      <c r="M761" s="149">
        <v>1960537.17</v>
      </c>
      <c r="N761" s="149">
        <v>1961808.27</v>
      </c>
    </row>
    <row r="762" spans="1:14" x14ac:dyDescent="0.25">
      <c r="A762" t="s">
        <v>46</v>
      </c>
      <c r="B762" t="s">
        <v>21464</v>
      </c>
      <c r="C762" t="s">
        <v>21463</v>
      </c>
      <c r="D762" t="s">
        <v>21653</v>
      </c>
      <c r="E762" t="s">
        <v>21654</v>
      </c>
      <c r="F762" t="s">
        <v>9</v>
      </c>
      <c r="G762" t="s">
        <v>1954</v>
      </c>
      <c r="H762" t="s">
        <v>21655</v>
      </c>
      <c r="I762" t="s">
        <v>18949</v>
      </c>
      <c r="J762" t="s">
        <v>18940</v>
      </c>
      <c r="K762" t="s">
        <v>18941</v>
      </c>
      <c r="L762" t="s">
        <v>18978</v>
      </c>
      <c r="M762" s="149">
        <v>1852529.99</v>
      </c>
      <c r="N762" s="149">
        <v>1852864.39</v>
      </c>
    </row>
    <row r="763" spans="1:14" x14ac:dyDescent="0.25">
      <c r="A763" t="s">
        <v>46</v>
      </c>
      <c r="B763" t="s">
        <v>21491</v>
      </c>
      <c r="C763" t="s">
        <v>21490</v>
      </c>
      <c r="D763" t="s">
        <v>19618</v>
      </c>
      <c r="E763" t="s">
        <v>18994</v>
      </c>
      <c r="F763" t="s">
        <v>9</v>
      </c>
      <c r="G763" t="s">
        <v>1954</v>
      </c>
      <c r="H763" t="s">
        <v>1954</v>
      </c>
      <c r="I763" t="s">
        <v>18949</v>
      </c>
      <c r="J763" t="s">
        <v>18940</v>
      </c>
      <c r="K763" t="s">
        <v>18941</v>
      </c>
      <c r="L763" t="s">
        <v>19074</v>
      </c>
      <c r="M763" s="149">
        <v>1955338.43</v>
      </c>
      <c r="N763" s="149">
        <v>1961808.27</v>
      </c>
    </row>
    <row r="764" spans="1:14" x14ac:dyDescent="0.25">
      <c r="A764" t="s">
        <v>46</v>
      </c>
      <c r="B764" t="s">
        <v>21491</v>
      </c>
      <c r="C764" t="s">
        <v>21490</v>
      </c>
      <c r="D764" t="s">
        <v>19618</v>
      </c>
      <c r="E764" t="s">
        <v>20519</v>
      </c>
      <c r="F764" t="s">
        <v>9</v>
      </c>
      <c r="G764" t="s">
        <v>1954</v>
      </c>
      <c r="H764" t="s">
        <v>1954</v>
      </c>
      <c r="I764" t="s">
        <v>18949</v>
      </c>
      <c r="J764" t="s">
        <v>18940</v>
      </c>
      <c r="K764" t="s">
        <v>18941</v>
      </c>
      <c r="L764" t="s">
        <v>19074</v>
      </c>
      <c r="M764" s="149">
        <v>1957356.3</v>
      </c>
      <c r="N764" s="149">
        <v>1961808.27</v>
      </c>
    </row>
    <row r="765" spans="1:14" x14ac:dyDescent="0.25">
      <c r="A765" t="s">
        <v>46</v>
      </c>
      <c r="B765" t="s">
        <v>21657</v>
      </c>
      <c r="C765" t="s">
        <v>21656</v>
      </c>
      <c r="D765" t="s">
        <v>21658</v>
      </c>
      <c r="E765" t="s">
        <v>21492</v>
      </c>
      <c r="F765" t="s">
        <v>9</v>
      </c>
      <c r="G765" t="s">
        <v>1954</v>
      </c>
      <c r="H765" t="s">
        <v>1954</v>
      </c>
      <c r="I765" t="s">
        <v>18949</v>
      </c>
      <c r="J765" t="s">
        <v>18940</v>
      </c>
      <c r="K765" t="s">
        <v>18941</v>
      </c>
      <c r="L765" t="s">
        <v>18987</v>
      </c>
      <c r="M765" s="149">
        <v>1277883.3600000001</v>
      </c>
      <c r="N765" s="149">
        <v>1293752.6200000001</v>
      </c>
    </row>
    <row r="766" spans="1:14" x14ac:dyDescent="0.25">
      <c r="A766" t="s">
        <v>46</v>
      </c>
      <c r="B766" t="s">
        <v>21657</v>
      </c>
      <c r="C766" t="s">
        <v>21656</v>
      </c>
      <c r="D766" t="s">
        <v>21658</v>
      </c>
      <c r="E766" t="s">
        <v>21492</v>
      </c>
      <c r="F766" t="s">
        <v>9</v>
      </c>
      <c r="G766" t="s">
        <v>1954</v>
      </c>
      <c r="H766" t="s">
        <v>1954</v>
      </c>
      <c r="I766" t="s">
        <v>18949</v>
      </c>
      <c r="J766" t="s">
        <v>18940</v>
      </c>
      <c r="K766" t="s">
        <v>18941</v>
      </c>
      <c r="L766" t="s">
        <v>18987</v>
      </c>
      <c r="M766" s="149">
        <v>1277883.3600000001</v>
      </c>
      <c r="N766" s="149">
        <v>1293752.6200000001</v>
      </c>
    </row>
    <row r="767" spans="1:14" x14ac:dyDescent="0.25">
      <c r="A767" t="s">
        <v>53</v>
      </c>
      <c r="B767" t="s">
        <v>21660</v>
      </c>
      <c r="C767" t="s">
        <v>21659</v>
      </c>
      <c r="D767" t="s">
        <v>19111</v>
      </c>
      <c r="E767" t="s">
        <v>19168</v>
      </c>
      <c r="F767" t="s">
        <v>10</v>
      </c>
      <c r="G767" t="s">
        <v>19119</v>
      </c>
      <c r="H767" t="s">
        <v>21661</v>
      </c>
      <c r="I767" t="s">
        <v>18939</v>
      </c>
      <c r="J767" t="s">
        <v>18940</v>
      </c>
      <c r="K767" t="s">
        <v>18941</v>
      </c>
      <c r="L767" t="s">
        <v>18942</v>
      </c>
      <c r="M767" s="149">
        <v>120922.66</v>
      </c>
      <c r="N767" s="149">
        <v>136696.04</v>
      </c>
    </row>
    <row r="768" spans="1:14" x14ac:dyDescent="0.25">
      <c r="A768" t="s">
        <v>53</v>
      </c>
      <c r="B768" t="s">
        <v>21663</v>
      </c>
      <c r="C768" t="s">
        <v>21662</v>
      </c>
      <c r="D768" t="s">
        <v>19341</v>
      </c>
      <c r="E768" t="s">
        <v>19168</v>
      </c>
      <c r="F768" t="s">
        <v>10</v>
      </c>
      <c r="G768" t="s">
        <v>19477</v>
      </c>
      <c r="H768" t="s">
        <v>21664</v>
      </c>
      <c r="I768" t="s">
        <v>18939</v>
      </c>
      <c r="J768" t="s">
        <v>18940</v>
      </c>
      <c r="K768" t="s">
        <v>18941</v>
      </c>
      <c r="L768" t="s">
        <v>18942</v>
      </c>
      <c r="M768" s="149">
        <v>156879.54</v>
      </c>
      <c r="N768" s="149">
        <v>184476.21</v>
      </c>
    </row>
    <row r="769" spans="1:14" x14ac:dyDescent="0.25">
      <c r="A769" t="s">
        <v>52</v>
      </c>
      <c r="B769" t="s">
        <v>20627</v>
      </c>
      <c r="C769" t="s">
        <v>20626</v>
      </c>
      <c r="D769" t="s">
        <v>19221</v>
      </c>
      <c r="E769" t="s">
        <v>20317</v>
      </c>
      <c r="F769" t="s">
        <v>10</v>
      </c>
      <c r="G769" t="s">
        <v>18956</v>
      </c>
      <c r="H769" t="s">
        <v>21667</v>
      </c>
      <c r="I769" t="s">
        <v>18949</v>
      </c>
      <c r="J769" t="s">
        <v>18940</v>
      </c>
      <c r="K769" t="s">
        <v>18941</v>
      </c>
      <c r="L769" t="s">
        <v>19074</v>
      </c>
      <c r="M769" s="149">
        <v>1838403.74</v>
      </c>
      <c r="N769" s="149">
        <v>1842912.09</v>
      </c>
    </row>
    <row r="770" spans="1:14" x14ac:dyDescent="0.25">
      <c r="A770" t="s">
        <v>47</v>
      </c>
      <c r="B770" t="s">
        <v>21669</v>
      </c>
      <c r="C770" t="s">
        <v>21668</v>
      </c>
      <c r="D770" t="s">
        <v>20567</v>
      </c>
      <c r="E770" t="s">
        <v>19502</v>
      </c>
      <c r="F770" t="s">
        <v>10</v>
      </c>
      <c r="G770" t="s">
        <v>18956</v>
      </c>
      <c r="H770" t="s">
        <v>21285</v>
      </c>
      <c r="I770" t="s">
        <v>19217</v>
      </c>
      <c r="J770" t="s">
        <v>18940</v>
      </c>
      <c r="K770" t="s">
        <v>18941</v>
      </c>
      <c r="L770" t="s">
        <v>19159</v>
      </c>
      <c r="M770" s="149">
        <v>284298.59999999998</v>
      </c>
      <c r="N770" s="149">
        <v>509641.29</v>
      </c>
    </row>
    <row r="771" spans="1:14" x14ac:dyDescent="0.25">
      <c r="A771" t="s">
        <v>47</v>
      </c>
      <c r="B771" t="s">
        <v>21669</v>
      </c>
      <c r="C771" t="s">
        <v>21668</v>
      </c>
      <c r="D771" t="s">
        <v>20567</v>
      </c>
      <c r="E771" t="s">
        <v>19502</v>
      </c>
      <c r="F771" t="s">
        <v>10</v>
      </c>
      <c r="G771" t="s">
        <v>18956</v>
      </c>
      <c r="H771" t="s">
        <v>19120</v>
      </c>
      <c r="I771" t="s">
        <v>19217</v>
      </c>
      <c r="J771" t="s">
        <v>18940</v>
      </c>
      <c r="K771" t="s">
        <v>18941</v>
      </c>
      <c r="L771" t="s">
        <v>19159</v>
      </c>
      <c r="M771" s="149">
        <v>224210.26</v>
      </c>
      <c r="N771" s="149">
        <v>509643.17</v>
      </c>
    </row>
    <row r="772" spans="1:14" x14ac:dyDescent="0.25">
      <c r="A772" t="s">
        <v>60</v>
      </c>
      <c r="B772" t="s">
        <v>21671</v>
      </c>
      <c r="C772" t="s">
        <v>21670</v>
      </c>
      <c r="D772" t="s">
        <v>21672</v>
      </c>
      <c r="E772" t="s">
        <v>19375</v>
      </c>
      <c r="F772" t="s">
        <v>10</v>
      </c>
      <c r="G772" t="s">
        <v>18956</v>
      </c>
      <c r="H772" t="s">
        <v>21673</v>
      </c>
      <c r="I772" t="s">
        <v>18949</v>
      </c>
      <c r="J772" t="s">
        <v>18940</v>
      </c>
      <c r="K772" t="s">
        <v>18941</v>
      </c>
      <c r="L772" t="s">
        <v>18987</v>
      </c>
      <c r="M772" s="149">
        <v>1105154.05</v>
      </c>
      <c r="N772" s="149">
        <v>1267584.71</v>
      </c>
    </row>
    <row r="773" spans="1:14" x14ac:dyDescent="0.25">
      <c r="A773" t="s">
        <v>60</v>
      </c>
      <c r="B773" t="s">
        <v>21671</v>
      </c>
      <c r="C773" t="s">
        <v>21670</v>
      </c>
      <c r="D773" t="s">
        <v>18982</v>
      </c>
      <c r="E773" t="s">
        <v>19375</v>
      </c>
      <c r="F773" t="s">
        <v>10</v>
      </c>
      <c r="G773" t="s">
        <v>18956</v>
      </c>
      <c r="H773" t="s">
        <v>21674</v>
      </c>
      <c r="I773" t="s">
        <v>18949</v>
      </c>
      <c r="J773" t="s">
        <v>18940</v>
      </c>
      <c r="K773" t="s">
        <v>18941</v>
      </c>
      <c r="L773" t="s">
        <v>18987</v>
      </c>
      <c r="M773" s="149">
        <v>1079832</v>
      </c>
      <c r="N773" s="149">
        <v>1267584.71</v>
      </c>
    </row>
    <row r="774" spans="1:14" x14ac:dyDescent="0.25">
      <c r="A774" t="s">
        <v>60</v>
      </c>
      <c r="B774" t="s">
        <v>21676</v>
      </c>
      <c r="C774" t="s">
        <v>21675</v>
      </c>
      <c r="D774" t="s">
        <v>20377</v>
      </c>
      <c r="E774" t="s">
        <v>21677</v>
      </c>
      <c r="F774" t="s">
        <v>10</v>
      </c>
      <c r="G774" t="s">
        <v>19021</v>
      </c>
      <c r="H774" t="s">
        <v>21678</v>
      </c>
      <c r="I774" t="s">
        <v>18949</v>
      </c>
      <c r="J774" t="s">
        <v>18940</v>
      </c>
      <c r="K774" t="s">
        <v>18941</v>
      </c>
      <c r="L774" t="s">
        <v>19074</v>
      </c>
      <c r="M774" s="149">
        <v>1792394.35</v>
      </c>
      <c r="N774" s="149">
        <v>1927667.97</v>
      </c>
    </row>
    <row r="775" spans="1:14" x14ac:dyDescent="0.25">
      <c r="A775" t="s">
        <v>47</v>
      </c>
      <c r="B775" t="s">
        <v>21680</v>
      </c>
      <c r="C775" t="s">
        <v>21679</v>
      </c>
      <c r="D775" t="s">
        <v>20269</v>
      </c>
      <c r="E775" t="s">
        <v>19168</v>
      </c>
      <c r="F775" t="s">
        <v>9</v>
      </c>
      <c r="G775" t="s">
        <v>1954</v>
      </c>
      <c r="H775" t="s">
        <v>21681</v>
      </c>
      <c r="I775" t="s">
        <v>18949</v>
      </c>
      <c r="J775" t="s">
        <v>18940</v>
      </c>
      <c r="K775" t="s">
        <v>18941</v>
      </c>
      <c r="L775" t="s">
        <v>18987</v>
      </c>
      <c r="M775" s="149">
        <v>1263292.78</v>
      </c>
      <c r="N775" s="149">
        <v>1294044.26</v>
      </c>
    </row>
    <row r="776" spans="1:14" x14ac:dyDescent="0.25">
      <c r="A776" t="s">
        <v>47</v>
      </c>
      <c r="B776" t="s">
        <v>21683</v>
      </c>
      <c r="C776" t="s">
        <v>21682</v>
      </c>
      <c r="D776" t="s">
        <v>19308</v>
      </c>
      <c r="E776" t="s">
        <v>19681</v>
      </c>
      <c r="F776" t="s">
        <v>9</v>
      </c>
      <c r="G776" t="s">
        <v>18956</v>
      </c>
      <c r="H776" t="s">
        <v>21684</v>
      </c>
      <c r="I776" t="s">
        <v>18949</v>
      </c>
      <c r="J776" t="s">
        <v>18940</v>
      </c>
      <c r="K776" t="s">
        <v>18941</v>
      </c>
      <c r="L776" t="s">
        <v>18950</v>
      </c>
      <c r="M776" s="149">
        <v>1554516</v>
      </c>
      <c r="N776" s="149">
        <v>1625487</v>
      </c>
    </row>
    <row r="777" spans="1:14" x14ac:dyDescent="0.25">
      <c r="A777" t="s">
        <v>47</v>
      </c>
      <c r="B777" t="s">
        <v>21686</v>
      </c>
      <c r="C777" t="s">
        <v>21685</v>
      </c>
      <c r="D777" t="s">
        <v>20916</v>
      </c>
      <c r="E777" t="s">
        <v>21687</v>
      </c>
      <c r="F777" t="s">
        <v>10</v>
      </c>
      <c r="G777" t="s">
        <v>18956</v>
      </c>
      <c r="H777" t="s">
        <v>21688</v>
      </c>
      <c r="I777" t="s">
        <v>18949</v>
      </c>
      <c r="J777" t="s">
        <v>18940</v>
      </c>
      <c r="K777" t="s">
        <v>18941</v>
      </c>
      <c r="L777" t="s">
        <v>19042</v>
      </c>
      <c r="M777" s="149">
        <v>887195</v>
      </c>
      <c r="N777" s="149">
        <v>887195</v>
      </c>
    </row>
    <row r="778" spans="1:14" x14ac:dyDescent="0.25">
      <c r="A778" t="s">
        <v>47</v>
      </c>
      <c r="B778" t="s">
        <v>21690</v>
      </c>
      <c r="C778" t="s">
        <v>21689</v>
      </c>
      <c r="D778" t="s">
        <v>19604</v>
      </c>
      <c r="E778" t="s">
        <v>20180</v>
      </c>
      <c r="F778" t="s">
        <v>9</v>
      </c>
      <c r="G778" t="s">
        <v>18956</v>
      </c>
      <c r="H778" t="s">
        <v>21691</v>
      </c>
      <c r="I778" t="s">
        <v>18949</v>
      </c>
      <c r="J778" t="s">
        <v>18940</v>
      </c>
      <c r="K778" t="s">
        <v>18941</v>
      </c>
      <c r="L778" t="s">
        <v>18950</v>
      </c>
      <c r="M778" s="149">
        <v>1554516</v>
      </c>
      <c r="N778" s="149">
        <v>1626047</v>
      </c>
    </row>
    <row r="779" spans="1:14" x14ac:dyDescent="0.25">
      <c r="A779" t="s">
        <v>56</v>
      </c>
      <c r="B779" t="s">
        <v>20172</v>
      </c>
      <c r="C779" t="s">
        <v>20171</v>
      </c>
      <c r="D779" t="s">
        <v>19611</v>
      </c>
      <c r="E779" t="s">
        <v>20435</v>
      </c>
      <c r="F779" t="s">
        <v>10</v>
      </c>
      <c r="G779" t="s">
        <v>11800</v>
      </c>
      <c r="H779" t="s">
        <v>21693</v>
      </c>
      <c r="I779" t="s">
        <v>18949</v>
      </c>
      <c r="J779" t="s">
        <v>18940</v>
      </c>
      <c r="K779" t="s">
        <v>18941</v>
      </c>
      <c r="L779" t="s">
        <v>18950</v>
      </c>
      <c r="M779" s="149">
        <v>1823374.01</v>
      </c>
      <c r="N779" s="149">
        <v>1823374.01</v>
      </c>
    </row>
    <row r="780" spans="1:14" x14ac:dyDescent="0.25">
      <c r="A780" t="s">
        <v>56</v>
      </c>
      <c r="B780" t="s">
        <v>21514</v>
      </c>
      <c r="C780" t="s">
        <v>21513</v>
      </c>
      <c r="D780" t="s">
        <v>20609</v>
      </c>
      <c r="E780" t="s">
        <v>21147</v>
      </c>
      <c r="F780" t="s">
        <v>10</v>
      </c>
      <c r="G780" t="s">
        <v>11800</v>
      </c>
      <c r="H780" t="s">
        <v>21694</v>
      </c>
      <c r="I780" t="s">
        <v>18949</v>
      </c>
      <c r="J780" t="s">
        <v>18940</v>
      </c>
      <c r="K780" t="s">
        <v>18941</v>
      </c>
      <c r="L780" t="s">
        <v>18950</v>
      </c>
      <c r="M780" s="149">
        <v>1896575.46</v>
      </c>
      <c r="N780" s="149">
        <v>1896575.92</v>
      </c>
    </row>
    <row r="781" spans="1:14" x14ac:dyDescent="0.25">
      <c r="A781" t="s">
        <v>53</v>
      </c>
      <c r="B781" t="s">
        <v>21696</v>
      </c>
      <c r="C781" t="s">
        <v>21695</v>
      </c>
      <c r="D781" t="s">
        <v>21164</v>
      </c>
      <c r="E781" t="s">
        <v>20360</v>
      </c>
      <c r="F781" t="s">
        <v>10</v>
      </c>
      <c r="G781" t="s">
        <v>19021</v>
      </c>
      <c r="H781" t="s">
        <v>21698</v>
      </c>
      <c r="I781" t="s">
        <v>18949</v>
      </c>
      <c r="J781" t="s">
        <v>18940</v>
      </c>
      <c r="K781" t="s">
        <v>18941</v>
      </c>
      <c r="L781" t="s">
        <v>19074</v>
      </c>
      <c r="M781" s="149">
        <v>1819025.89</v>
      </c>
      <c r="N781" s="149">
        <v>1819026.65</v>
      </c>
    </row>
    <row r="782" spans="1:14" x14ac:dyDescent="0.25">
      <c r="A782" t="s">
        <v>53</v>
      </c>
      <c r="B782" t="s">
        <v>21700</v>
      </c>
      <c r="C782" t="s">
        <v>21699</v>
      </c>
      <c r="D782" t="s">
        <v>19038</v>
      </c>
      <c r="E782" t="s">
        <v>19372</v>
      </c>
      <c r="F782" t="s">
        <v>10</v>
      </c>
      <c r="G782" t="s">
        <v>18956</v>
      </c>
      <c r="H782" t="s">
        <v>21701</v>
      </c>
      <c r="I782" t="s">
        <v>18949</v>
      </c>
      <c r="J782" t="s">
        <v>18940</v>
      </c>
      <c r="K782" t="s">
        <v>18941</v>
      </c>
      <c r="L782" t="s">
        <v>19074</v>
      </c>
      <c r="M782" s="149">
        <v>1697066.26</v>
      </c>
      <c r="N782" s="149">
        <v>1819026.65</v>
      </c>
    </row>
    <row r="783" spans="1:14" x14ac:dyDescent="0.25">
      <c r="A783" t="s">
        <v>48</v>
      </c>
      <c r="B783" t="s">
        <v>21703</v>
      </c>
      <c r="C783" t="s">
        <v>21702</v>
      </c>
      <c r="D783" t="s">
        <v>19927</v>
      </c>
      <c r="E783" t="s">
        <v>21704</v>
      </c>
      <c r="F783" t="s">
        <v>9</v>
      </c>
      <c r="G783" t="s">
        <v>1954</v>
      </c>
      <c r="H783" t="s">
        <v>21705</v>
      </c>
      <c r="I783" t="s">
        <v>18949</v>
      </c>
      <c r="J783" t="s">
        <v>18940</v>
      </c>
      <c r="K783" t="s">
        <v>18941</v>
      </c>
      <c r="L783" t="s">
        <v>19074</v>
      </c>
      <c r="M783" s="149">
        <v>1845683.08</v>
      </c>
      <c r="N783" s="149">
        <v>1868415.61</v>
      </c>
    </row>
    <row r="784" spans="1:14" x14ac:dyDescent="0.25">
      <c r="A784" t="s">
        <v>47</v>
      </c>
      <c r="B784" t="s">
        <v>21707</v>
      </c>
      <c r="C784" t="s">
        <v>21706</v>
      </c>
      <c r="D784" t="s">
        <v>21505</v>
      </c>
      <c r="E784" t="s">
        <v>19596</v>
      </c>
      <c r="F784" t="s">
        <v>9</v>
      </c>
      <c r="G784" t="s">
        <v>19021</v>
      </c>
      <c r="H784" t="s">
        <v>21709</v>
      </c>
      <c r="I784" t="s">
        <v>18949</v>
      </c>
      <c r="J784" t="s">
        <v>18940</v>
      </c>
      <c r="K784" t="s">
        <v>18941</v>
      </c>
      <c r="L784" t="s">
        <v>18950</v>
      </c>
      <c r="M784" s="149">
        <v>1554516</v>
      </c>
      <c r="N784" s="149">
        <v>1629687</v>
      </c>
    </row>
    <row r="785" spans="1:14" x14ac:dyDescent="0.25">
      <c r="A785" t="s">
        <v>47</v>
      </c>
      <c r="B785" t="s">
        <v>21711</v>
      </c>
      <c r="C785" t="s">
        <v>21710</v>
      </c>
      <c r="D785" t="s">
        <v>19308</v>
      </c>
      <c r="E785" t="s">
        <v>19681</v>
      </c>
      <c r="F785" t="s">
        <v>9</v>
      </c>
      <c r="G785" t="s">
        <v>18956</v>
      </c>
      <c r="H785" t="s">
        <v>21712</v>
      </c>
      <c r="I785" t="s">
        <v>18949</v>
      </c>
      <c r="J785" t="s">
        <v>18940</v>
      </c>
      <c r="K785" t="s">
        <v>18941</v>
      </c>
      <c r="L785" t="s">
        <v>18950</v>
      </c>
      <c r="M785" s="149">
        <v>1612887</v>
      </c>
      <c r="N785" s="149">
        <v>1612887</v>
      </c>
    </row>
    <row r="786" spans="1:14" x14ac:dyDescent="0.25">
      <c r="A786" t="s">
        <v>47</v>
      </c>
      <c r="B786" t="s">
        <v>21714</v>
      </c>
      <c r="C786" t="s">
        <v>21713</v>
      </c>
      <c r="D786" t="s">
        <v>21665</v>
      </c>
      <c r="E786" t="s">
        <v>21715</v>
      </c>
      <c r="F786" t="s">
        <v>10</v>
      </c>
      <c r="G786" t="s">
        <v>19021</v>
      </c>
      <c r="H786" t="s">
        <v>21716</v>
      </c>
      <c r="I786" t="s">
        <v>18949</v>
      </c>
      <c r="J786" t="s">
        <v>18940</v>
      </c>
      <c r="K786" t="s">
        <v>18941</v>
      </c>
      <c r="L786" t="s">
        <v>19074</v>
      </c>
      <c r="M786" s="149">
        <v>1948900.5</v>
      </c>
      <c r="N786" s="149">
        <v>1951071.95</v>
      </c>
    </row>
    <row r="787" spans="1:14" x14ac:dyDescent="0.25">
      <c r="A787" t="s">
        <v>66</v>
      </c>
      <c r="B787" t="s">
        <v>21718</v>
      </c>
      <c r="C787" t="s">
        <v>21717</v>
      </c>
      <c r="D787" t="s">
        <v>20371</v>
      </c>
      <c r="E787" t="s">
        <v>19944</v>
      </c>
      <c r="F787" t="s">
        <v>10</v>
      </c>
      <c r="G787" t="s">
        <v>18956</v>
      </c>
      <c r="H787" t="s">
        <v>21719</v>
      </c>
      <c r="I787" t="s">
        <v>19012</v>
      </c>
      <c r="J787" t="s">
        <v>18959</v>
      </c>
      <c r="K787" t="s">
        <v>18941</v>
      </c>
      <c r="L787" t="s">
        <v>18969</v>
      </c>
      <c r="M787" s="149">
        <v>965200</v>
      </c>
      <c r="N787" s="149">
        <v>1019765.36</v>
      </c>
    </row>
    <row r="788" spans="1:14" x14ac:dyDescent="0.25">
      <c r="A788" t="s">
        <v>50</v>
      </c>
      <c r="B788" t="s">
        <v>21721</v>
      </c>
      <c r="C788" t="s">
        <v>21720</v>
      </c>
      <c r="D788" t="s">
        <v>21722</v>
      </c>
      <c r="E788" t="s">
        <v>19191</v>
      </c>
      <c r="F788" t="s">
        <v>10</v>
      </c>
      <c r="G788" t="s">
        <v>19021</v>
      </c>
      <c r="H788" t="s">
        <v>21723</v>
      </c>
      <c r="I788" t="s">
        <v>19012</v>
      </c>
      <c r="J788" t="s">
        <v>18959</v>
      </c>
      <c r="K788" t="s">
        <v>18941</v>
      </c>
      <c r="L788" t="s">
        <v>18960</v>
      </c>
      <c r="M788" s="149">
        <v>3972256.05</v>
      </c>
      <c r="N788" s="149">
        <v>3456580.07</v>
      </c>
    </row>
    <row r="789" spans="1:14" x14ac:dyDescent="0.25">
      <c r="A789" t="s">
        <v>48</v>
      </c>
      <c r="B789" t="s">
        <v>19064</v>
      </c>
      <c r="C789" t="s">
        <v>19063</v>
      </c>
      <c r="D789" t="s">
        <v>20125</v>
      </c>
      <c r="E789" t="s">
        <v>19250</v>
      </c>
      <c r="F789" t="s">
        <v>10</v>
      </c>
      <c r="G789" t="s">
        <v>18956</v>
      </c>
      <c r="H789" t="s">
        <v>21724</v>
      </c>
      <c r="I789" t="s">
        <v>19012</v>
      </c>
      <c r="J789" t="s">
        <v>18959</v>
      </c>
      <c r="K789" t="s">
        <v>18941</v>
      </c>
      <c r="L789" t="s">
        <v>19149</v>
      </c>
      <c r="M789" s="149">
        <v>883741.4</v>
      </c>
      <c r="N789" s="149">
        <v>942189.42</v>
      </c>
    </row>
    <row r="790" spans="1:14" x14ac:dyDescent="0.25">
      <c r="A790" t="s">
        <v>53</v>
      </c>
      <c r="B790" t="s">
        <v>21727</v>
      </c>
      <c r="C790" t="s">
        <v>21726</v>
      </c>
      <c r="D790" t="s">
        <v>20716</v>
      </c>
      <c r="E790" t="s">
        <v>21228</v>
      </c>
      <c r="F790" t="s">
        <v>10</v>
      </c>
      <c r="G790" t="s">
        <v>19021</v>
      </c>
      <c r="H790" t="s">
        <v>19951</v>
      </c>
      <c r="I790" t="s">
        <v>18949</v>
      </c>
      <c r="J790" t="s">
        <v>18940</v>
      </c>
      <c r="K790" t="s">
        <v>18941</v>
      </c>
      <c r="L790" t="s">
        <v>18987</v>
      </c>
      <c r="M790" s="149">
        <v>1080781.02</v>
      </c>
      <c r="N790" s="149">
        <v>1201737.6000000001</v>
      </c>
    </row>
    <row r="791" spans="1:14" x14ac:dyDescent="0.25">
      <c r="A791" t="s">
        <v>53</v>
      </c>
      <c r="B791" t="s">
        <v>21592</v>
      </c>
      <c r="C791" t="s">
        <v>21591</v>
      </c>
      <c r="D791" t="s">
        <v>20619</v>
      </c>
      <c r="E791" t="s">
        <v>21728</v>
      </c>
      <c r="F791" t="s">
        <v>10</v>
      </c>
      <c r="G791" t="s">
        <v>11800</v>
      </c>
      <c r="H791" t="s">
        <v>21730</v>
      </c>
      <c r="I791" t="s">
        <v>18939</v>
      </c>
      <c r="J791" t="s">
        <v>18940</v>
      </c>
      <c r="K791" t="s">
        <v>18941</v>
      </c>
      <c r="L791" t="s">
        <v>18942</v>
      </c>
      <c r="M791" s="149">
        <v>173137.22</v>
      </c>
      <c r="N791" s="149">
        <v>182244.88</v>
      </c>
    </row>
    <row r="792" spans="1:14" x14ac:dyDescent="0.25">
      <c r="A792" t="s">
        <v>47</v>
      </c>
      <c r="B792" t="s">
        <v>21732</v>
      </c>
      <c r="C792" t="s">
        <v>21731</v>
      </c>
      <c r="D792" t="s">
        <v>18998</v>
      </c>
      <c r="E792" t="s">
        <v>19569</v>
      </c>
      <c r="F792" t="s">
        <v>10</v>
      </c>
      <c r="G792" t="s">
        <v>19021</v>
      </c>
      <c r="H792" t="s">
        <v>21733</v>
      </c>
      <c r="I792" t="s">
        <v>18949</v>
      </c>
      <c r="J792" t="s">
        <v>18940</v>
      </c>
      <c r="K792" t="s">
        <v>18941</v>
      </c>
      <c r="L792" t="s">
        <v>18950</v>
      </c>
      <c r="M792" s="149">
        <v>1625487</v>
      </c>
      <c r="N792" s="149">
        <v>1625487</v>
      </c>
    </row>
    <row r="793" spans="1:14" x14ac:dyDescent="0.25">
      <c r="A793" t="s">
        <v>63</v>
      </c>
      <c r="B793" t="s">
        <v>21735</v>
      </c>
      <c r="C793" t="s">
        <v>21734</v>
      </c>
      <c r="D793" t="s">
        <v>19922</v>
      </c>
      <c r="E793" t="s">
        <v>19755</v>
      </c>
      <c r="F793" t="s">
        <v>10</v>
      </c>
      <c r="G793" t="s">
        <v>11800</v>
      </c>
      <c r="H793" t="s">
        <v>21736</v>
      </c>
      <c r="I793" t="s">
        <v>19217</v>
      </c>
      <c r="J793" t="s">
        <v>18940</v>
      </c>
      <c r="K793" t="s">
        <v>18941</v>
      </c>
      <c r="L793" t="s">
        <v>19159</v>
      </c>
      <c r="M793" s="149">
        <v>504845.6</v>
      </c>
      <c r="N793" s="149">
        <v>509970.16</v>
      </c>
    </row>
    <row r="794" spans="1:14" x14ac:dyDescent="0.25">
      <c r="A794" t="s">
        <v>56</v>
      </c>
      <c r="B794" t="s">
        <v>20172</v>
      </c>
      <c r="C794" t="s">
        <v>20171</v>
      </c>
      <c r="D794" t="s">
        <v>21345</v>
      </c>
      <c r="E794" t="s">
        <v>21737</v>
      </c>
      <c r="F794" t="s">
        <v>10</v>
      </c>
      <c r="G794" t="s">
        <v>11800</v>
      </c>
      <c r="H794" t="s">
        <v>21738</v>
      </c>
      <c r="I794" t="s">
        <v>18949</v>
      </c>
      <c r="J794" t="s">
        <v>18940</v>
      </c>
      <c r="K794" t="s">
        <v>18941</v>
      </c>
      <c r="L794" t="s">
        <v>19042</v>
      </c>
      <c r="M794" s="149">
        <v>925000</v>
      </c>
      <c r="N794" s="149">
        <v>976819.46</v>
      </c>
    </row>
    <row r="795" spans="1:14" x14ac:dyDescent="0.25">
      <c r="A795" t="s">
        <v>56</v>
      </c>
      <c r="B795" t="s">
        <v>20172</v>
      </c>
      <c r="C795" t="s">
        <v>20171</v>
      </c>
      <c r="D795" t="s">
        <v>21739</v>
      </c>
      <c r="E795" t="s">
        <v>19801</v>
      </c>
      <c r="F795" t="s">
        <v>10</v>
      </c>
      <c r="G795" t="s">
        <v>11800</v>
      </c>
      <c r="H795" t="s">
        <v>21740</v>
      </c>
      <c r="I795" t="s">
        <v>18949</v>
      </c>
      <c r="J795" t="s">
        <v>18940</v>
      </c>
      <c r="K795" t="s">
        <v>18941</v>
      </c>
      <c r="L795" t="s">
        <v>19042</v>
      </c>
      <c r="M795" s="149">
        <v>925000</v>
      </c>
      <c r="N795" s="149">
        <v>976819.46</v>
      </c>
    </row>
    <row r="796" spans="1:14" x14ac:dyDescent="0.25">
      <c r="A796" t="s">
        <v>56</v>
      </c>
      <c r="B796" t="s">
        <v>20172</v>
      </c>
      <c r="C796" t="s">
        <v>20171</v>
      </c>
      <c r="D796" t="s">
        <v>20397</v>
      </c>
      <c r="E796" t="s">
        <v>19679</v>
      </c>
      <c r="F796" t="s">
        <v>10</v>
      </c>
      <c r="G796" t="s">
        <v>11800</v>
      </c>
      <c r="H796" t="s">
        <v>21741</v>
      </c>
      <c r="I796" t="s">
        <v>18949</v>
      </c>
      <c r="J796" t="s">
        <v>18940</v>
      </c>
      <c r="K796" t="s">
        <v>18941</v>
      </c>
      <c r="L796" t="s">
        <v>18950</v>
      </c>
      <c r="M796" s="149">
        <v>1735000</v>
      </c>
      <c r="N796" s="149">
        <v>1837971.48</v>
      </c>
    </row>
    <row r="797" spans="1:14" x14ac:dyDescent="0.25">
      <c r="A797" t="s">
        <v>56</v>
      </c>
      <c r="B797" t="s">
        <v>20172</v>
      </c>
      <c r="C797" t="s">
        <v>20171</v>
      </c>
      <c r="D797" t="s">
        <v>21742</v>
      </c>
      <c r="E797" t="s">
        <v>20595</v>
      </c>
      <c r="F797" t="s">
        <v>10</v>
      </c>
      <c r="G797" t="s">
        <v>11800</v>
      </c>
      <c r="H797" t="s">
        <v>21743</v>
      </c>
      <c r="I797" t="s">
        <v>18949</v>
      </c>
      <c r="J797" t="s">
        <v>18940</v>
      </c>
      <c r="K797" t="s">
        <v>18941</v>
      </c>
      <c r="L797" t="s">
        <v>19042</v>
      </c>
      <c r="M797" s="149">
        <v>840070.62</v>
      </c>
      <c r="N797" s="149">
        <v>976819.46</v>
      </c>
    </row>
    <row r="798" spans="1:14" x14ac:dyDescent="0.25">
      <c r="A798" t="s">
        <v>56</v>
      </c>
      <c r="B798" t="s">
        <v>20947</v>
      </c>
      <c r="C798" t="s">
        <v>20946</v>
      </c>
      <c r="D798" t="s">
        <v>21593</v>
      </c>
      <c r="E798" t="s">
        <v>21594</v>
      </c>
      <c r="F798" t="s">
        <v>10</v>
      </c>
      <c r="G798" t="s">
        <v>19021</v>
      </c>
      <c r="H798" t="s">
        <v>21744</v>
      </c>
      <c r="I798" t="s">
        <v>18949</v>
      </c>
      <c r="J798" t="s">
        <v>18940</v>
      </c>
      <c r="K798" t="s">
        <v>18941</v>
      </c>
      <c r="L798" t="s">
        <v>18950</v>
      </c>
      <c r="M798" s="149">
        <v>1842119.34</v>
      </c>
      <c r="N798" s="149">
        <v>1842119.34</v>
      </c>
    </row>
    <row r="799" spans="1:14" x14ac:dyDescent="0.25">
      <c r="A799" t="s">
        <v>56</v>
      </c>
      <c r="B799" t="s">
        <v>21514</v>
      </c>
      <c r="C799" t="s">
        <v>21513</v>
      </c>
      <c r="D799" t="s">
        <v>20609</v>
      </c>
      <c r="E799" t="s">
        <v>21147</v>
      </c>
      <c r="F799" t="s">
        <v>10</v>
      </c>
      <c r="G799" t="s">
        <v>11800</v>
      </c>
      <c r="H799" t="s">
        <v>21745</v>
      </c>
      <c r="I799" t="s">
        <v>18949</v>
      </c>
      <c r="J799" t="s">
        <v>18940</v>
      </c>
      <c r="K799" t="s">
        <v>18941</v>
      </c>
      <c r="L799" t="s">
        <v>18950</v>
      </c>
      <c r="M799" s="149">
        <v>1829355.02</v>
      </c>
      <c r="N799" s="149">
        <v>1829355.02</v>
      </c>
    </row>
    <row r="800" spans="1:14" x14ac:dyDescent="0.25">
      <c r="A800" t="s">
        <v>56</v>
      </c>
      <c r="B800" t="s">
        <v>21639</v>
      </c>
      <c r="C800" t="s">
        <v>21638</v>
      </c>
      <c r="D800" t="s">
        <v>19138</v>
      </c>
      <c r="E800" t="s">
        <v>21746</v>
      </c>
      <c r="F800" t="s">
        <v>10</v>
      </c>
      <c r="G800" t="s">
        <v>19021</v>
      </c>
      <c r="H800" t="s">
        <v>21747</v>
      </c>
      <c r="I800" t="s">
        <v>18949</v>
      </c>
      <c r="J800" t="s">
        <v>18940</v>
      </c>
      <c r="K800" t="s">
        <v>18941</v>
      </c>
      <c r="L800" t="s">
        <v>18950</v>
      </c>
      <c r="M800" s="149">
        <v>1847374.01</v>
      </c>
      <c r="N800" s="149">
        <v>1847374.01</v>
      </c>
    </row>
    <row r="801" spans="1:14" x14ac:dyDescent="0.25">
      <c r="A801" t="s">
        <v>61</v>
      </c>
      <c r="B801" t="s">
        <v>21749</v>
      </c>
      <c r="C801" t="s">
        <v>21748</v>
      </c>
      <c r="D801" t="s">
        <v>19341</v>
      </c>
      <c r="E801" t="s">
        <v>21737</v>
      </c>
      <c r="F801" t="s">
        <v>10</v>
      </c>
      <c r="G801" t="s">
        <v>19021</v>
      </c>
      <c r="H801" t="s">
        <v>21750</v>
      </c>
      <c r="I801" t="s">
        <v>18949</v>
      </c>
      <c r="J801" t="s">
        <v>18940</v>
      </c>
      <c r="K801" t="s">
        <v>18941</v>
      </c>
      <c r="L801" t="s">
        <v>21751</v>
      </c>
      <c r="M801" s="149">
        <v>776240</v>
      </c>
      <c r="N801" s="149">
        <v>805362.73</v>
      </c>
    </row>
    <row r="802" spans="1:14" x14ac:dyDescent="0.25">
      <c r="A802" t="s">
        <v>45</v>
      </c>
      <c r="B802" t="s">
        <v>21753</v>
      </c>
      <c r="C802" t="s">
        <v>21752</v>
      </c>
      <c r="D802" t="s">
        <v>19782</v>
      </c>
      <c r="E802" t="s">
        <v>19774</v>
      </c>
      <c r="F802" t="s">
        <v>10</v>
      </c>
      <c r="G802" t="s">
        <v>18956</v>
      </c>
      <c r="H802" t="s">
        <v>21754</v>
      </c>
      <c r="I802" t="s">
        <v>18949</v>
      </c>
      <c r="J802" t="s">
        <v>18940</v>
      </c>
      <c r="K802" t="s">
        <v>18941</v>
      </c>
      <c r="L802" t="s">
        <v>21751</v>
      </c>
      <c r="M802" s="149">
        <v>870000</v>
      </c>
      <c r="N802" s="149">
        <v>910809.58</v>
      </c>
    </row>
    <row r="803" spans="1:14" x14ac:dyDescent="0.25">
      <c r="A803" t="s">
        <v>45</v>
      </c>
      <c r="B803" t="s">
        <v>21756</v>
      </c>
      <c r="C803" t="s">
        <v>21755</v>
      </c>
      <c r="D803" t="s">
        <v>20006</v>
      </c>
      <c r="E803" t="s">
        <v>20740</v>
      </c>
      <c r="F803" t="s">
        <v>10</v>
      </c>
      <c r="G803" t="s">
        <v>19021</v>
      </c>
      <c r="H803" t="s">
        <v>21757</v>
      </c>
      <c r="I803" t="s">
        <v>18949</v>
      </c>
      <c r="J803" t="s">
        <v>18940</v>
      </c>
      <c r="K803" t="s">
        <v>18941</v>
      </c>
      <c r="L803" t="s">
        <v>18950</v>
      </c>
      <c r="M803" s="149">
        <v>1394782.3</v>
      </c>
      <c r="N803" s="149">
        <v>1394782.3</v>
      </c>
    </row>
    <row r="804" spans="1:14" x14ac:dyDescent="0.25">
      <c r="A804" t="s">
        <v>65</v>
      </c>
      <c r="B804" t="s">
        <v>21759</v>
      </c>
      <c r="C804" t="s">
        <v>21758</v>
      </c>
      <c r="D804" t="s">
        <v>20514</v>
      </c>
      <c r="E804" t="s">
        <v>19424</v>
      </c>
      <c r="F804" t="s">
        <v>10</v>
      </c>
      <c r="G804" t="s">
        <v>18956</v>
      </c>
      <c r="H804" t="s">
        <v>21760</v>
      </c>
      <c r="I804" t="s">
        <v>18949</v>
      </c>
      <c r="J804" t="s">
        <v>18940</v>
      </c>
      <c r="K804" t="s">
        <v>18941</v>
      </c>
      <c r="L804" t="s">
        <v>18950</v>
      </c>
      <c r="M804" s="149">
        <v>1430483</v>
      </c>
      <c r="N804" s="149">
        <v>1512540.41</v>
      </c>
    </row>
    <row r="805" spans="1:14" x14ac:dyDescent="0.25">
      <c r="A805" t="s">
        <v>53</v>
      </c>
      <c r="B805" t="s">
        <v>20843</v>
      </c>
      <c r="C805" t="s">
        <v>20842</v>
      </c>
      <c r="D805" t="s">
        <v>19952</v>
      </c>
      <c r="E805" t="s">
        <v>21697</v>
      </c>
      <c r="F805" t="s">
        <v>10</v>
      </c>
      <c r="G805" t="s">
        <v>11800</v>
      </c>
      <c r="H805" t="s">
        <v>21761</v>
      </c>
      <c r="I805" t="s">
        <v>18939</v>
      </c>
      <c r="J805" t="s">
        <v>18940</v>
      </c>
      <c r="K805" t="s">
        <v>18941</v>
      </c>
      <c r="L805" t="s">
        <v>18942</v>
      </c>
      <c r="M805" s="149">
        <v>183433.58</v>
      </c>
      <c r="N805" s="149">
        <v>183626</v>
      </c>
    </row>
    <row r="806" spans="1:14" x14ac:dyDescent="0.25">
      <c r="A806" t="s">
        <v>53</v>
      </c>
      <c r="B806" t="s">
        <v>21763</v>
      </c>
      <c r="C806" t="s">
        <v>21762</v>
      </c>
      <c r="D806" t="s">
        <v>20239</v>
      </c>
      <c r="E806" t="s">
        <v>21333</v>
      </c>
      <c r="F806" t="s">
        <v>10</v>
      </c>
      <c r="G806" t="s">
        <v>18956</v>
      </c>
      <c r="H806" t="s">
        <v>1954</v>
      </c>
      <c r="I806" t="s">
        <v>19217</v>
      </c>
      <c r="J806" t="s">
        <v>18940</v>
      </c>
      <c r="K806" t="s">
        <v>18941</v>
      </c>
      <c r="L806" t="s">
        <v>19159</v>
      </c>
      <c r="M806" s="149">
        <v>598903.4</v>
      </c>
      <c r="N806" s="149">
        <v>509738.35</v>
      </c>
    </row>
    <row r="807" spans="1:14" x14ac:dyDescent="0.25">
      <c r="A807" t="s">
        <v>53</v>
      </c>
      <c r="B807" t="s">
        <v>21766</v>
      </c>
      <c r="C807" t="s">
        <v>21765</v>
      </c>
      <c r="D807" t="s">
        <v>21764</v>
      </c>
      <c r="E807" t="s">
        <v>19191</v>
      </c>
      <c r="F807" t="s">
        <v>10</v>
      </c>
      <c r="G807" t="s">
        <v>11800</v>
      </c>
      <c r="H807" t="s">
        <v>21767</v>
      </c>
      <c r="I807" t="s">
        <v>19217</v>
      </c>
      <c r="J807" t="s">
        <v>18940</v>
      </c>
      <c r="K807" t="s">
        <v>18941</v>
      </c>
      <c r="L807" t="s">
        <v>19159</v>
      </c>
      <c r="M807" s="149">
        <v>460202.84</v>
      </c>
      <c r="N807" s="149">
        <v>510000</v>
      </c>
    </row>
    <row r="808" spans="1:14" x14ac:dyDescent="0.25">
      <c r="A808" t="s">
        <v>53</v>
      </c>
      <c r="B808" t="s">
        <v>21769</v>
      </c>
      <c r="C808" t="s">
        <v>21768</v>
      </c>
      <c r="D808" t="s">
        <v>21722</v>
      </c>
      <c r="E808" t="s">
        <v>21770</v>
      </c>
      <c r="F808" t="s">
        <v>10</v>
      </c>
      <c r="G808" t="s">
        <v>1954</v>
      </c>
      <c r="H808" t="s">
        <v>21771</v>
      </c>
      <c r="I808" t="s">
        <v>19217</v>
      </c>
      <c r="J808" t="s">
        <v>18940</v>
      </c>
      <c r="K808" t="s">
        <v>18941</v>
      </c>
      <c r="L808" t="s">
        <v>19159</v>
      </c>
      <c r="M808" s="149">
        <v>476849.98</v>
      </c>
      <c r="N808" s="149">
        <v>509995.06</v>
      </c>
    </row>
    <row r="809" spans="1:14" x14ac:dyDescent="0.25">
      <c r="A809" t="s">
        <v>53</v>
      </c>
      <c r="B809" t="s">
        <v>21773</v>
      </c>
      <c r="C809" t="s">
        <v>21772</v>
      </c>
      <c r="D809" t="s">
        <v>19461</v>
      </c>
      <c r="E809" t="s">
        <v>19126</v>
      </c>
      <c r="F809" t="s">
        <v>9</v>
      </c>
      <c r="G809" t="s">
        <v>11800</v>
      </c>
      <c r="H809" t="s">
        <v>21774</v>
      </c>
      <c r="I809" t="s">
        <v>18939</v>
      </c>
      <c r="J809" t="s">
        <v>18940</v>
      </c>
      <c r="K809" t="s">
        <v>18941</v>
      </c>
      <c r="L809" t="s">
        <v>18942</v>
      </c>
      <c r="M809" s="149">
        <v>198353.78</v>
      </c>
      <c r="N809" s="149">
        <v>184996.96</v>
      </c>
    </row>
    <row r="810" spans="1:14" x14ac:dyDescent="0.25">
      <c r="A810" t="s">
        <v>53</v>
      </c>
      <c r="B810" t="s">
        <v>21776</v>
      </c>
      <c r="C810" t="s">
        <v>21775</v>
      </c>
      <c r="D810" t="s">
        <v>19427</v>
      </c>
      <c r="E810" t="s">
        <v>21777</v>
      </c>
      <c r="F810" t="s">
        <v>10</v>
      </c>
      <c r="G810" t="s">
        <v>18956</v>
      </c>
      <c r="H810" t="s">
        <v>21778</v>
      </c>
      <c r="I810" t="s">
        <v>18939</v>
      </c>
      <c r="J810" t="s">
        <v>18940</v>
      </c>
      <c r="K810" t="s">
        <v>18941</v>
      </c>
      <c r="L810" t="s">
        <v>18942</v>
      </c>
      <c r="M810" s="149">
        <v>151697.25</v>
      </c>
      <c r="N810" s="149">
        <v>164888.32000000001</v>
      </c>
    </row>
    <row r="811" spans="1:14" x14ac:dyDescent="0.25">
      <c r="A811" t="s">
        <v>52</v>
      </c>
      <c r="B811" t="s">
        <v>21781</v>
      </c>
      <c r="C811" t="s">
        <v>21780</v>
      </c>
      <c r="D811" t="s">
        <v>20885</v>
      </c>
      <c r="E811" t="s">
        <v>20054</v>
      </c>
      <c r="F811" t="s">
        <v>9</v>
      </c>
      <c r="G811" t="s">
        <v>1954</v>
      </c>
      <c r="H811" t="s">
        <v>21782</v>
      </c>
      <c r="I811" t="s">
        <v>18939</v>
      </c>
      <c r="J811" t="s">
        <v>18940</v>
      </c>
      <c r="K811" t="s">
        <v>18941</v>
      </c>
      <c r="L811" t="s">
        <v>19532</v>
      </c>
      <c r="M811" s="149">
        <v>243657.14</v>
      </c>
      <c r="N811" s="149">
        <v>244552.05</v>
      </c>
    </row>
    <row r="812" spans="1:14" x14ac:dyDescent="0.25">
      <c r="A812" t="s">
        <v>64</v>
      </c>
      <c r="B812" t="s">
        <v>20396</v>
      </c>
      <c r="C812" t="s">
        <v>20395</v>
      </c>
      <c r="D812" t="s">
        <v>21124</v>
      </c>
      <c r="E812" t="s">
        <v>21783</v>
      </c>
      <c r="F812" t="s">
        <v>10</v>
      </c>
      <c r="G812" t="s">
        <v>18956</v>
      </c>
      <c r="H812" t="s">
        <v>21784</v>
      </c>
      <c r="I812" t="s">
        <v>18949</v>
      </c>
      <c r="J812" t="s">
        <v>18940</v>
      </c>
      <c r="K812" t="s">
        <v>18941</v>
      </c>
      <c r="L812" t="s">
        <v>18950</v>
      </c>
      <c r="M812" s="149">
        <v>1839630.53</v>
      </c>
      <c r="N812" s="149">
        <v>1843630.53</v>
      </c>
    </row>
    <row r="813" spans="1:14" x14ac:dyDescent="0.25">
      <c r="A813" t="s">
        <v>62</v>
      </c>
      <c r="B813" t="s">
        <v>21787</v>
      </c>
      <c r="C813" t="s">
        <v>21786</v>
      </c>
      <c r="D813" t="s">
        <v>21785</v>
      </c>
      <c r="E813" t="s">
        <v>21788</v>
      </c>
      <c r="F813" t="s">
        <v>9</v>
      </c>
      <c r="G813" t="s">
        <v>18956</v>
      </c>
      <c r="H813" t="s">
        <v>21789</v>
      </c>
      <c r="I813" t="s">
        <v>18949</v>
      </c>
      <c r="J813" t="s">
        <v>18977</v>
      </c>
      <c r="K813" t="s">
        <v>18941</v>
      </c>
      <c r="L813" t="s">
        <v>18978</v>
      </c>
      <c r="M813" s="149">
        <v>940522.93</v>
      </c>
      <c r="N813" s="149">
        <v>940522.93</v>
      </c>
    </row>
    <row r="814" spans="1:14" x14ac:dyDescent="0.25">
      <c r="A814" t="s">
        <v>64</v>
      </c>
      <c r="B814" t="s">
        <v>20396</v>
      </c>
      <c r="C814" t="s">
        <v>20395</v>
      </c>
      <c r="D814" t="s">
        <v>20397</v>
      </c>
      <c r="E814" t="s">
        <v>19679</v>
      </c>
      <c r="F814" t="s">
        <v>10</v>
      </c>
      <c r="G814" t="s">
        <v>18956</v>
      </c>
      <c r="H814" t="s">
        <v>21790</v>
      </c>
      <c r="I814" t="s">
        <v>18949</v>
      </c>
      <c r="J814" t="s">
        <v>18940</v>
      </c>
      <c r="K814" t="s">
        <v>18941</v>
      </c>
      <c r="L814" t="s">
        <v>18950</v>
      </c>
      <c r="M814" s="149">
        <v>1843627.01</v>
      </c>
      <c r="N814" s="149">
        <v>1843627.01</v>
      </c>
    </row>
    <row r="815" spans="1:14" x14ac:dyDescent="0.25">
      <c r="A815" t="s">
        <v>69</v>
      </c>
      <c r="B815" t="s">
        <v>21793</v>
      </c>
      <c r="C815" t="s">
        <v>21792</v>
      </c>
      <c r="D815" t="s">
        <v>21791</v>
      </c>
      <c r="E815" t="s">
        <v>21794</v>
      </c>
      <c r="F815" t="s">
        <v>9</v>
      </c>
      <c r="G815" t="s">
        <v>18956</v>
      </c>
      <c r="H815" t="s">
        <v>21795</v>
      </c>
      <c r="I815" t="s">
        <v>18949</v>
      </c>
      <c r="J815" t="s">
        <v>18977</v>
      </c>
      <c r="K815" t="s">
        <v>18941</v>
      </c>
      <c r="L815" t="s">
        <v>18978</v>
      </c>
      <c r="M815" s="149">
        <v>956388.51</v>
      </c>
      <c r="N815" s="149">
        <v>950075.5</v>
      </c>
    </row>
    <row r="816" spans="1:14" x14ac:dyDescent="0.25">
      <c r="A816" t="s">
        <v>52</v>
      </c>
      <c r="B816" t="s">
        <v>21798</v>
      </c>
      <c r="C816" t="s">
        <v>21797</v>
      </c>
      <c r="D816" t="s">
        <v>21799</v>
      </c>
      <c r="E816" t="s">
        <v>19854</v>
      </c>
      <c r="F816" t="s">
        <v>10</v>
      </c>
      <c r="G816" t="s">
        <v>11800</v>
      </c>
      <c r="H816" t="s">
        <v>21800</v>
      </c>
      <c r="I816" t="s">
        <v>19217</v>
      </c>
      <c r="J816" t="s">
        <v>18940</v>
      </c>
      <c r="K816" t="s">
        <v>18941</v>
      </c>
      <c r="L816" t="s">
        <v>19159</v>
      </c>
      <c r="M816" s="149">
        <v>503227.09</v>
      </c>
      <c r="N816" s="149">
        <v>504199.04</v>
      </c>
    </row>
    <row r="817" spans="1:14" x14ac:dyDescent="0.25">
      <c r="A817" t="s">
        <v>52</v>
      </c>
      <c r="B817" t="s">
        <v>21798</v>
      </c>
      <c r="C817" t="s">
        <v>21797</v>
      </c>
      <c r="D817" t="s">
        <v>21799</v>
      </c>
      <c r="E817" t="s">
        <v>19854</v>
      </c>
      <c r="F817" t="s">
        <v>10</v>
      </c>
      <c r="G817" t="s">
        <v>11800</v>
      </c>
      <c r="H817" t="s">
        <v>21801</v>
      </c>
      <c r="I817" t="s">
        <v>19217</v>
      </c>
      <c r="J817" t="s">
        <v>18940</v>
      </c>
      <c r="K817" t="s">
        <v>18941</v>
      </c>
      <c r="L817" t="s">
        <v>19159</v>
      </c>
      <c r="M817" s="149">
        <v>503227.09</v>
      </c>
      <c r="N817" s="149">
        <v>504199.04</v>
      </c>
    </row>
    <row r="818" spans="1:14" x14ac:dyDescent="0.25">
      <c r="A818" t="s">
        <v>52</v>
      </c>
      <c r="B818" t="s">
        <v>21798</v>
      </c>
      <c r="C818" t="s">
        <v>21797</v>
      </c>
      <c r="D818" t="s">
        <v>21799</v>
      </c>
      <c r="E818" t="s">
        <v>19854</v>
      </c>
      <c r="F818" t="s">
        <v>10</v>
      </c>
      <c r="G818" t="s">
        <v>11800</v>
      </c>
      <c r="H818" t="s">
        <v>21802</v>
      </c>
      <c r="I818" t="s">
        <v>19217</v>
      </c>
      <c r="J818" t="s">
        <v>18940</v>
      </c>
      <c r="K818" t="s">
        <v>18941</v>
      </c>
      <c r="L818" t="s">
        <v>19159</v>
      </c>
      <c r="M818" s="149">
        <v>503227.09</v>
      </c>
      <c r="N818" s="149">
        <v>504199.04</v>
      </c>
    </row>
    <row r="819" spans="1:14" x14ac:dyDescent="0.25">
      <c r="A819" t="s">
        <v>63</v>
      </c>
      <c r="B819" t="s">
        <v>21804</v>
      </c>
      <c r="C819" t="s">
        <v>21803</v>
      </c>
      <c r="D819" t="s">
        <v>19381</v>
      </c>
      <c r="E819" t="s">
        <v>20150</v>
      </c>
      <c r="F819" t="s">
        <v>10</v>
      </c>
      <c r="G819" t="s">
        <v>11800</v>
      </c>
      <c r="H819" t="s">
        <v>21805</v>
      </c>
      <c r="I819" t="s">
        <v>18949</v>
      </c>
      <c r="J819" t="s">
        <v>18940</v>
      </c>
      <c r="K819" t="s">
        <v>18941</v>
      </c>
      <c r="L819" t="s">
        <v>18987</v>
      </c>
      <c r="M819" s="149">
        <v>1282112.96</v>
      </c>
      <c r="N819" s="149">
        <v>1284645.22</v>
      </c>
    </row>
    <row r="820" spans="1:14" x14ac:dyDescent="0.25">
      <c r="A820" t="s">
        <v>53</v>
      </c>
      <c r="B820" t="s">
        <v>21807</v>
      </c>
      <c r="C820" t="s">
        <v>21806</v>
      </c>
      <c r="D820" t="s">
        <v>20382</v>
      </c>
      <c r="E820" t="s">
        <v>21808</v>
      </c>
      <c r="F820" t="s">
        <v>10</v>
      </c>
      <c r="G820" t="s">
        <v>19021</v>
      </c>
      <c r="H820" t="s">
        <v>21809</v>
      </c>
      <c r="I820" t="s">
        <v>18949</v>
      </c>
      <c r="J820" t="s">
        <v>18940</v>
      </c>
      <c r="K820" t="s">
        <v>18941</v>
      </c>
      <c r="L820" t="s">
        <v>19074</v>
      </c>
      <c r="M820" s="149">
        <v>2179554.37</v>
      </c>
      <c r="N820" s="149">
        <v>1819026.65</v>
      </c>
    </row>
    <row r="821" spans="1:14" x14ac:dyDescent="0.25">
      <c r="A821" t="s">
        <v>50</v>
      </c>
      <c r="B821" t="s">
        <v>21811</v>
      </c>
      <c r="C821" t="s">
        <v>21810</v>
      </c>
      <c r="D821" t="s">
        <v>20255</v>
      </c>
      <c r="E821" t="s">
        <v>20670</v>
      </c>
      <c r="F821" t="s">
        <v>10</v>
      </c>
      <c r="G821" t="s">
        <v>19021</v>
      </c>
      <c r="H821" t="s">
        <v>21812</v>
      </c>
      <c r="I821" t="s">
        <v>18949</v>
      </c>
      <c r="J821" t="s">
        <v>18940</v>
      </c>
      <c r="K821" t="s">
        <v>18941</v>
      </c>
      <c r="L821" t="s">
        <v>19074</v>
      </c>
      <c r="M821" s="149">
        <v>1545417.72</v>
      </c>
      <c r="N821" s="149">
        <v>1839782.96</v>
      </c>
    </row>
    <row r="822" spans="1:14" x14ac:dyDescent="0.25">
      <c r="A822" t="s">
        <v>66</v>
      </c>
      <c r="B822" t="s">
        <v>21814</v>
      </c>
      <c r="C822" t="s">
        <v>21813</v>
      </c>
      <c r="D822" t="s">
        <v>20905</v>
      </c>
      <c r="E822" t="s">
        <v>21815</v>
      </c>
      <c r="F822" t="s">
        <v>10</v>
      </c>
      <c r="G822" t="s">
        <v>19119</v>
      </c>
      <c r="H822" t="s">
        <v>21816</v>
      </c>
      <c r="I822" t="s">
        <v>19217</v>
      </c>
      <c r="J822" t="s">
        <v>18940</v>
      </c>
      <c r="K822" t="s">
        <v>18941</v>
      </c>
      <c r="L822" t="s">
        <v>19159</v>
      </c>
      <c r="M822" s="149">
        <v>508978.34</v>
      </c>
      <c r="N822" s="149">
        <v>509527.24</v>
      </c>
    </row>
    <row r="823" spans="1:14" x14ac:dyDescent="0.25">
      <c r="A823" t="s">
        <v>65</v>
      </c>
      <c r="B823" t="s">
        <v>21818</v>
      </c>
      <c r="C823" t="s">
        <v>21817</v>
      </c>
      <c r="D823" t="s">
        <v>19608</v>
      </c>
      <c r="E823" t="s">
        <v>21819</v>
      </c>
      <c r="F823" t="s">
        <v>10</v>
      </c>
      <c r="G823" t="s">
        <v>19021</v>
      </c>
      <c r="H823" t="s">
        <v>21820</v>
      </c>
      <c r="I823" t="s">
        <v>19217</v>
      </c>
      <c r="J823" t="s">
        <v>18940</v>
      </c>
      <c r="K823" t="s">
        <v>18941</v>
      </c>
      <c r="L823" t="s">
        <v>19159</v>
      </c>
      <c r="M823" s="149">
        <v>539800</v>
      </c>
      <c r="N823" s="149">
        <v>509999.06</v>
      </c>
    </row>
    <row r="824" spans="1:14" x14ac:dyDescent="0.25">
      <c r="A824" t="s">
        <v>56</v>
      </c>
      <c r="B824" t="s">
        <v>21822</v>
      </c>
      <c r="C824" t="s">
        <v>21821</v>
      </c>
      <c r="D824" t="s">
        <v>21460</v>
      </c>
      <c r="E824" t="s">
        <v>20811</v>
      </c>
      <c r="F824" t="s">
        <v>10</v>
      </c>
      <c r="G824" t="s">
        <v>19021</v>
      </c>
      <c r="H824" t="s">
        <v>21823</v>
      </c>
      <c r="I824" t="s">
        <v>19217</v>
      </c>
      <c r="J824" t="s">
        <v>18940</v>
      </c>
      <c r="K824" t="s">
        <v>18941</v>
      </c>
      <c r="L824" t="s">
        <v>19159</v>
      </c>
      <c r="M824" s="149">
        <v>423946.06</v>
      </c>
      <c r="N824" s="149">
        <v>509646.21</v>
      </c>
    </row>
    <row r="825" spans="1:14" x14ac:dyDescent="0.25">
      <c r="A825" t="s">
        <v>56</v>
      </c>
      <c r="B825" t="s">
        <v>21822</v>
      </c>
      <c r="C825" t="s">
        <v>21821</v>
      </c>
      <c r="D825" t="s">
        <v>20573</v>
      </c>
      <c r="E825" t="s">
        <v>20811</v>
      </c>
      <c r="F825" t="s">
        <v>10</v>
      </c>
      <c r="G825" t="s">
        <v>19021</v>
      </c>
      <c r="H825" t="s">
        <v>21824</v>
      </c>
      <c r="I825" t="s">
        <v>19217</v>
      </c>
      <c r="J825" t="s">
        <v>18940</v>
      </c>
      <c r="K825" t="s">
        <v>18941</v>
      </c>
      <c r="L825" t="s">
        <v>19159</v>
      </c>
      <c r="M825" s="149">
        <v>423766.71</v>
      </c>
      <c r="N825" s="149">
        <v>509646.21</v>
      </c>
    </row>
    <row r="826" spans="1:14" x14ac:dyDescent="0.25">
      <c r="A826" t="s">
        <v>53</v>
      </c>
      <c r="B826" t="s">
        <v>19125</v>
      </c>
      <c r="C826" t="s">
        <v>19124</v>
      </c>
      <c r="D826" t="s">
        <v>20193</v>
      </c>
      <c r="E826" t="s">
        <v>19127</v>
      </c>
      <c r="F826" t="s">
        <v>10</v>
      </c>
      <c r="G826" t="s">
        <v>18956</v>
      </c>
      <c r="H826" t="s">
        <v>21825</v>
      </c>
      <c r="I826" t="s">
        <v>19217</v>
      </c>
      <c r="J826" t="s">
        <v>18940</v>
      </c>
      <c r="K826" t="s">
        <v>18941</v>
      </c>
      <c r="L826" t="s">
        <v>19159</v>
      </c>
      <c r="M826" s="149">
        <v>482350.11</v>
      </c>
      <c r="N826" s="149">
        <v>506068.2</v>
      </c>
    </row>
    <row r="827" spans="1:14" x14ac:dyDescent="0.25">
      <c r="A827" t="s">
        <v>48</v>
      </c>
      <c r="B827" t="s">
        <v>21827</v>
      </c>
      <c r="C827" t="s">
        <v>21826</v>
      </c>
      <c r="D827" t="s">
        <v>19006</v>
      </c>
      <c r="E827" t="s">
        <v>20208</v>
      </c>
      <c r="F827" t="s">
        <v>10</v>
      </c>
      <c r="G827" t="s">
        <v>1954</v>
      </c>
      <c r="H827" t="s">
        <v>21828</v>
      </c>
      <c r="I827" t="s">
        <v>18949</v>
      </c>
      <c r="J827" t="s">
        <v>18940</v>
      </c>
      <c r="K827" t="s">
        <v>18941</v>
      </c>
      <c r="L827" t="s">
        <v>18950</v>
      </c>
      <c r="M827" s="149">
        <v>1719444.89</v>
      </c>
      <c r="N827" s="149">
        <v>1719444.89</v>
      </c>
    </row>
    <row r="828" spans="1:14" x14ac:dyDescent="0.25">
      <c r="A828" t="s">
        <v>57</v>
      </c>
      <c r="B828" t="s">
        <v>21831</v>
      </c>
      <c r="C828" t="s">
        <v>21830</v>
      </c>
      <c r="D828" t="s">
        <v>21829</v>
      </c>
      <c r="E828" t="s">
        <v>20404</v>
      </c>
      <c r="F828" t="s">
        <v>10</v>
      </c>
      <c r="G828" t="s">
        <v>19021</v>
      </c>
      <c r="H828" t="s">
        <v>21832</v>
      </c>
      <c r="I828" t="s">
        <v>19217</v>
      </c>
      <c r="J828" t="s">
        <v>18940</v>
      </c>
      <c r="K828" t="s">
        <v>18941</v>
      </c>
      <c r="L828" t="s">
        <v>19159</v>
      </c>
      <c r="M828" s="149">
        <v>587501.04</v>
      </c>
      <c r="N828" s="149">
        <v>509717.51</v>
      </c>
    </row>
    <row r="829" spans="1:14" x14ac:dyDescent="0.25">
      <c r="A829" t="s">
        <v>56</v>
      </c>
      <c r="B829" t="s">
        <v>19759</v>
      </c>
      <c r="C829" t="s">
        <v>19758</v>
      </c>
      <c r="D829" t="s">
        <v>21833</v>
      </c>
      <c r="E829" t="s">
        <v>19465</v>
      </c>
      <c r="F829" t="s">
        <v>9</v>
      </c>
      <c r="G829" t="s">
        <v>19392</v>
      </c>
      <c r="H829" t="s">
        <v>21834</v>
      </c>
      <c r="I829" t="s">
        <v>19217</v>
      </c>
      <c r="J829" t="s">
        <v>18940</v>
      </c>
      <c r="K829" t="s">
        <v>18941</v>
      </c>
      <c r="L829" t="s">
        <v>19159</v>
      </c>
      <c r="M829" s="149">
        <v>503457.34</v>
      </c>
      <c r="N829" s="149">
        <v>509789.8</v>
      </c>
    </row>
    <row r="830" spans="1:14" x14ac:dyDescent="0.25">
      <c r="A830" t="s">
        <v>52</v>
      </c>
      <c r="B830" t="s">
        <v>19133</v>
      </c>
      <c r="C830" t="s">
        <v>19132</v>
      </c>
      <c r="D830" t="s">
        <v>1954</v>
      </c>
      <c r="E830" t="s">
        <v>1954</v>
      </c>
      <c r="F830" t="s">
        <v>9</v>
      </c>
      <c r="G830" t="s">
        <v>1954</v>
      </c>
      <c r="H830" t="s">
        <v>1954</v>
      </c>
      <c r="I830" t="s">
        <v>19217</v>
      </c>
      <c r="J830" t="s">
        <v>18940</v>
      </c>
      <c r="K830" t="s">
        <v>18941</v>
      </c>
      <c r="L830" t="s">
        <v>19159</v>
      </c>
      <c r="M830" s="149" t="s">
        <v>1954</v>
      </c>
      <c r="N830" s="149">
        <v>509978.32</v>
      </c>
    </row>
    <row r="831" spans="1:14" x14ac:dyDescent="0.25">
      <c r="A831" t="s">
        <v>65</v>
      </c>
      <c r="B831" t="s">
        <v>21836</v>
      </c>
      <c r="C831" t="s">
        <v>21835</v>
      </c>
      <c r="D831" t="s">
        <v>21364</v>
      </c>
      <c r="E831" t="s">
        <v>19882</v>
      </c>
      <c r="F831" t="s">
        <v>10</v>
      </c>
      <c r="G831" t="s">
        <v>18956</v>
      </c>
      <c r="H831" t="s">
        <v>19862</v>
      </c>
      <c r="I831" t="s">
        <v>18949</v>
      </c>
      <c r="J831" t="s">
        <v>18940</v>
      </c>
      <c r="K831" t="s">
        <v>18941</v>
      </c>
      <c r="L831" t="s">
        <v>18950</v>
      </c>
      <c r="M831" s="149">
        <v>1530600.41</v>
      </c>
      <c r="N831" s="149">
        <v>1530600.41</v>
      </c>
    </row>
    <row r="832" spans="1:14" x14ac:dyDescent="0.25">
      <c r="A832" t="s">
        <v>48</v>
      </c>
      <c r="B832" t="s">
        <v>21394</v>
      </c>
      <c r="C832" t="s">
        <v>21393</v>
      </c>
      <c r="D832" t="s">
        <v>21510</v>
      </c>
      <c r="E832" t="s">
        <v>19485</v>
      </c>
      <c r="F832" t="s">
        <v>10</v>
      </c>
      <c r="G832" t="s">
        <v>19329</v>
      </c>
      <c r="H832" t="s">
        <v>21837</v>
      </c>
      <c r="I832" t="s">
        <v>18949</v>
      </c>
      <c r="J832" t="s">
        <v>18940</v>
      </c>
      <c r="K832" t="s">
        <v>18941</v>
      </c>
      <c r="L832" t="s">
        <v>18987</v>
      </c>
      <c r="M832" s="149">
        <v>1205715.8</v>
      </c>
      <c r="N832" s="149">
        <v>1234014.6299999999</v>
      </c>
    </row>
    <row r="833" spans="1:14" x14ac:dyDescent="0.25">
      <c r="A833" t="s">
        <v>51</v>
      </c>
      <c r="B833" t="s">
        <v>21839</v>
      </c>
      <c r="C833" t="s">
        <v>21838</v>
      </c>
      <c r="D833" t="s">
        <v>20640</v>
      </c>
      <c r="E833" t="s">
        <v>19530</v>
      </c>
      <c r="F833" t="s">
        <v>10</v>
      </c>
      <c r="G833" t="s">
        <v>19021</v>
      </c>
      <c r="H833" t="s">
        <v>21840</v>
      </c>
      <c r="I833" t="s">
        <v>19217</v>
      </c>
      <c r="J833" t="s">
        <v>18940</v>
      </c>
      <c r="K833" t="s">
        <v>18941</v>
      </c>
      <c r="L833" t="s">
        <v>19159</v>
      </c>
      <c r="M833" s="149">
        <v>509828.43</v>
      </c>
      <c r="N833" s="149">
        <v>509828.43</v>
      </c>
    </row>
    <row r="834" spans="1:14" x14ac:dyDescent="0.25">
      <c r="A834" t="s">
        <v>48</v>
      </c>
      <c r="B834" t="s">
        <v>21842</v>
      </c>
      <c r="C834" t="s">
        <v>21841</v>
      </c>
      <c r="D834" t="s">
        <v>20625</v>
      </c>
      <c r="E834" t="s">
        <v>19818</v>
      </c>
      <c r="F834" t="s">
        <v>10</v>
      </c>
      <c r="G834" t="s">
        <v>18956</v>
      </c>
      <c r="H834" t="s">
        <v>21843</v>
      </c>
      <c r="I834" t="s">
        <v>19217</v>
      </c>
      <c r="J834" t="s">
        <v>18940</v>
      </c>
      <c r="K834" t="s">
        <v>18941</v>
      </c>
      <c r="L834" t="s">
        <v>19159</v>
      </c>
      <c r="M834" s="149">
        <v>499996.53</v>
      </c>
      <c r="N834" s="149">
        <v>505484.17</v>
      </c>
    </row>
    <row r="835" spans="1:14" x14ac:dyDescent="0.25">
      <c r="A835" t="s">
        <v>48</v>
      </c>
      <c r="B835" t="s">
        <v>21383</v>
      </c>
      <c r="C835" t="s">
        <v>21382</v>
      </c>
      <c r="D835" t="s">
        <v>20859</v>
      </c>
      <c r="E835" t="s">
        <v>21844</v>
      </c>
      <c r="F835" t="s">
        <v>10</v>
      </c>
      <c r="G835" t="s">
        <v>18956</v>
      </c>
      <c r="H835" t="s">
        <v>19120</v>
      </c>
      <c r="I835" t="s">
        <v>19217</v>
      </c>
      <c r="J835" t="s">
        <v>18940</v>
      </c>
      <c r="K835" t="s">
        <v>18941</v>
      </c>
      <c r="L835" t="s">
        <v>19159</v>
      </c>
      <c r="M835" s="149">
        <v>508708.76</v>
      </c>
      <c r="N835" s="149">
        <v>508708.76</v>
      </c>
    </row>
    <row r="836" spans="1:14" x14ac:dyDescent="0.25">
      <c r="A836" t="s">
        <v>48</v>
      </c>
      <c r="B836" t="s">
        <v>21383</v>
      </c>
      <c r="C836" t="s">
        <v>21382</v>
      </c>
      <c r="D836" t="s">
        <v>20859</v>
      </c>
      <c r="E836" t="s">
        <v>21844</v>
      </c>
      <c r="F836" t="s">
        <v>10</v>
      </c>
      <c r="G836" t="s">
        <v>18956</v>
      </c>
      <c r="H836" t="s">
        <v>21845</v>
      </c>
      <c r="I836" t="s">
        <v>19217</v>
      </c>
      <c r="J836" t="s">
        <v>18940</v>
      </c>
      <c r="K836" t="s">
        <v>18941</v>
      </c>
      <c r="L836" t="s">
        <v>19159</v>
      </c>
      <c r="M836" s="149">
        <v>499477.38</v>
      </c>
      <c r="N836" s="149">
        <v>508708.76</v>
      </c>
    </row>
    <row r="837" spans="1:14" x14ac:dyDescent="0.25">
      <c r="A837" t="s">
        <v>48</v>
      </c>
      <c r="B837" t="s">
        <v>21847</v>
      </c>
      <c r="C837" t="s">
        <v>21846</v>
      </c>
      <c r="D837" t="s">
        <v>19239</v>
      </c>
      <c r="E837" t="s">
        <v>21848</v>
      </c>
      <c r="F837" t="s">
        <v>10</v>
      </c>
      <c r="G837" t="s">
        <v>11800</v>
      </c>
      <c r="H837" t="s">
        <v>21850</v>
      </c>
      <c r="I837" t="s">
        <v>19217</v>
      </c>
      <c r="J837" t="s">
        <v>18940</v>
      </c>
      <c r="K837" t="s">
        <v>18941</v>
      </c>
      <c r="L837" t="s">
        <v>19159</v>
      </c>
      <c r="M837" s="149">
        <v>859827.09</v>
      </c>
      <c r="N837" s="149">
        <v>509653.73</v>
      </c>
    </row>
    <row r="838" spans="1:14" x14ac:dyDescent="0.25">
      <c r="A838" t="s">
        <v>65</v>
      </c>
      <c r="B838" t="s">
        <v>21852</v>
      </c>
      <c r="C838" t="s">
        <v>21851</v>
      </c>
      <c r="D838" t="s">
        <v>21853</v>
      </c>
      <c r="E838" t="s">
        <v>19694</v>
      </c>
      <c r="F838" t="s">
        <v>9</v>
      </c>
      <c r="G838" t="s">
        <v>1954</v>
      </c>
      <c r="H838" t="s">
        <v>21855</v>
      </c>
      <c r="I838" t="s">
        <v>18949</v>
      </c>
      <c r="J838" t="s">
        <v>18977</v>
      </c>
      <c r="K838" t="s">
        <v>18941</v>
      </c>
      <c r="L838" t="s">
        <v>18978</v>
      </c>
      <c r="M838" s="149">
        <v>302426.21000000002</v>
      </c>
      <c r="N838" s="149">
        <v>707070.71</v>
      </c>
    </row>
    <row r="839" spans="1:14" x14ac:dyDescent="0.25">
      <c r="A839" t="s">
        <v>47</v>
      </c>
      <c r="B839" t="s">
        <v>21857</v>
      </c>
      <c r="C839" t="s">
        <v>21856</v>
      </c>
      <c r="D839" t="s">
        <v>19279</v>
      </c>
      <c r="E839" t="s">
        <v>19168</v>
      </c>
      <c r="F839" t="s">
        <v>9</v>
      </c>
      <c r="G839" t="s">
        <v>18992</v>
      </c>
      <c r="H839" t="s">
        <v>21858</v>
      </c>
      <c r="I839" t="s">
        <v>19217</v>
      </c>
      <c r="J839" t="s">
        <v>18940</v>
      </c>
      <c r="K839" t="s">
        <v>18941</v>
      </c>
      <c r="L839" t="s">
        <v>19159</v>
      </c>
      <c r="M839" s="149">
        <v>504944</v>
      </c>
      <c r="N839" s="149">
        <v>505449.45</v>
      </c>
    </row>
    <row r="840" spans="1:14" x14ac:dyDescent="0.25">
      <c r="A840" t="s">
        <v>69</v>
      </c>
      <c r="B840" t="s">
        <v>21861</v>
      </c>
      <c r="C840" t="s">
        <v>21860</v>
      </c>
      <c r="D840" t="s">
        <v>21862</v>
      </c>
      <c r="E840" t="s">
        <v>21863</v>
      </c>
      <c r="F840" t="s">
        <v>9</v>
      </c>
      <c r="G840" t="s">
        <v>1954</v>
      </c>
      <c r="H840" t="s">
        <v>21864</v>
      </c>
      <c r="I840" t="s">
        <v>18949</v>
      </c>
      <c r="J840" t="s">
        <v>18977</v>
      </c>
      <c r="K840" t="s">
        <v>18941</v>
      </c>
      <c r="L840" t="s">
        <v>18978</v>
      </c>
      <c r="M840" s="149">
        <v>1302010.73</v>
      </c>
      <c r="N840" s="149">
        <v>940500</v>
      </c>
    </row>
    <row r="841" spans="1:14" x14ac:dyDescent="0.25">
      <c r="A841" t="s">
        <v>47</v>
      </c>
      <c r="B841" t="s">
        <v>19672</v>
      </c>
      <c r="C841" t="s">
        <v>19671</v>
      </c>
      <c r="D841" t="s">
        <v>19877</v>
      </c>
      <c r="E841" t="s">
        <v>19306</v>
      </c>
      <c r="F841" t="s">
        <v>10</v>
      </c>
      <c r="G841" t="s">
        <v>18956</v>
      </c>
      <c r="H841" t="s">
        <v>21865</v>
      </c>
      <c r="I841" t="s">
        <v>19217</v>
      </c>
      <c r="J841" t="s">
        <v>18940</v>
      </c>
      <c r="K841" t="s">
        <v>18941</v>
      </c>
      <c r="L841" t="s">
        <v>19159</v>
      </c>
      <c r="M841" s="149">
        <v>509985.45</v>
      </c>
      <c r="N841" s="149">
        <v>509914.79</v>
      </c>
    </row>
    <row r="842" spans="1:14" x14ac:dyDescent="0.25">
      <c r="A842" t="s">
        <v>48</v>
      </c>
      <c r="B842" t="s">
        <v>21383</v>
      </c>
      <c r="C842" t="s">
        <v>21382</v>
      </c>
      <c r="D842" t="s">
        <v>20859</v>
      </c>
      <c r="E842" t="s">
        <v>21844</v>
      </c>
      <c r="F842" t="s">
        <v>10</v>
      </c>
      <c r="G842" t="s">
        <v>18956</v>
      </c>
      <c r="H842" t="s">
        <v>20544</v>
      </c>
      <c r="I842" t="s">
        <v>19217</v>
      </c>
      <c r="J842" t="s">
        <v>18940</v>
      </c>
      <c r="K842" t="s">
        <v>18941</v>
      </c>
      <c r="L842" t="s">
        <v>19159</v>
      </c>
      <c r="M842" s="149">
        <v>508708.76</v>
      </c>
      <c r="N842" s="149">
        <v>508708.82</v>
      </c>
    </row>
    <row r="843" spans="1:14" x14ac:dyDescent="0.25">
      <c r="A843" t="s">
        <v>48</v>
      </c>
      <c r="B843" t="s">
        <v>21383</v>
      </c>
      <c r="C843" t="s">
        <v>21382</v>
      </c>
      <c r="D843" t="s">
        <v>20859</v>
      </c>
      <c r="E843" t="s">
        <v>21844</v>
      </c>
      <c r="F843" t="s">
        <v>10</v>
      </c>
      <c r="G843" t="s">
        <v>18956</v>
      </c>
      <c r="H843" t="s">
        <v>21866</v>
      </c>
      <c r="I843" t="s">
        <v>19217</v>
      </c>
      <c r="J843" t="s">
        <v>18940</v>
      </c>
      <c r="K843" t="s">
        <v>18941</v>
      </c>
      <c r="L843" t="s">
        <v>19159</v>
      </c>
      <c r="M843" s="149">
        <v>508708.76</v>
      </c>
      <c r="N843" s="149">
        <v>508708.76</v>
      </c>
    </row>
    <row r="844" spans="1:14" x14ac:dyDescent="0.25">
      <c r="A844" t="s">
        <v>62</v>
      </c>
      <c r="B844" t="s">
        <v>21297</v>
      </c>
      <c r="C844" t="s">
        <v>21296</v>
      </c>
      <c r="D844" t="s">
        <v>1954</v>
      </c>
      <c r="E844" t="s">
        <v>1954</v>
      </c>
      <c r="F844" t="s">
        <v>9</v>
      </c>
      <c r="G844" t="s">
        <v>1954</v>
      </c>
      <c r="H844" t="s">
        <v>21664</v>
      </c>
      <c r="I844" t="s">
        <v>18949</v>
      </c>
      <c r="J844" t="s">
        <v>18977</v>
      </c>
      <c r="K844" t="s">
        <v>18941</v>
      </c>
      <c r="L844" t="s">
        <v>18978</v>
      </c>
      <c r="M844" s="149" t="s">
        <v>1954</v>
      </c>
      <c r="N844" s="149">
        <v>950000</v>
      </c>
    </row>
    <row r="845" spans="1:14" x14ac:dyDescent="0.25">
      <c r="A845" t="s">
        <v>48</v>
      </c>
      <c r="B845" t="s">
        <v>21869</v>
      </c>
      <c r="C845" t="s">
        <v>21868</v>
      </c>
      <c r="D845" t="s">
        <v>21870</v>
      </c>
      <c r="E845" t="s">
        <v>20299</v>
      </c>
      <c r="F845" t="s">
        <v>10</v>
      </c>
      <c r="G845" t="s">
        <v>11800</v>
      </c>
      <c r="H845" t="s">
        <v>21871</v>
      </c>
      <c r="I845" t="s">
        <v>19217</v>
      </c>
      <c r="J845" t="s">
        <v>18940</v>
      </c>
      <c r="K845" t="s">
        <v>18941</v>
      </c>
      <c r="L845" t="s">
        <v>19159</v>
      </c>
      <c r="M845" s="149">
        <v>554469.05000000005</v>
      </c>
      <c r="N845" s="149">
        <v>509998.31</v>
      </c>
    </row>
    <row r="846" spans="1:14" x14ac:dyDescent="0.25">
      <c r="A846" t="s">
        <v>65</v>
      </c>
      <c r="B846" t="s">
        <v>21873</v>
      </c>
      <c r="C846" t="s">
        <v>21872</v>
      </c>
      <c r="D846" t="s">
        <v>19308</v>
      </c>
      <c r="E846" t="s">
        <v>19681</v>
      </c>
      <c r="F846" t="s">
        <v>10</v>
      </c>
      <c r="G846" t="s">
        <v>18956</v>
      </c>
      <c r="H846" t="s">
        <v>21874</v>
      </c>
      <c r="I846" t="s">
        <v>18949</v>
      </c>
      <c r="J846" t="s">
        <v>18940</v>
      </c>
      <c r="K846" t="s">
        <v>18941</v>
      </c>
      <c r="L846" t="s">
        <v>18950</v>
      </c>
      <c r="M846" s="149">
        <v>1531110.41</v>
      </c>
      <c r="N846" s="149">
        <v>1531110.41</v>
      </c>
    </row>
    <row r="847" spans="1:14" x14ac:dyDescent="0.25">
      <c r="A847" t="s">
        <v>47</v>
      </c>
      <c r="B847" t="s">
        <v>21876</v>
      </c>
      <c r="C847" t="s">
        <v>21875</v>
      </c>
      <c r="D847" t="s">
        <v>20539</v>
      </c>
      <c r="E847" t="s">
        <v>19655</v>
      </c>
      <c r="F847" t="s">
        <v>9</v>
      </c>
      <c r="G847" t="s">
        <v>18956</v>
      </c>
      <c r="H847" t="s">
        <v>21877</v>
      </c>
      <c r="I847" t="s">
        <v>18949</v>
      </c>
      <c r="J847" t="s">
        <v>18940</v>
      </c>
      <c r="K847" t="s">
        <v>18941</v>
      </c>
      <c r="L847" t="s">
        <v>18950</v>
      </c>
      <c r="M847" s="149">
        <v>1554516</v>
      </c>
      <c r="N847" s="149">
        <v>1617087</v>
      </c>
    </row>
    <row r="848" spans="1:14" x14ac:dyDescent="0.25">
      <c r="A848" t="s">
        <v>47</v>
      </c>
      <c r="B848" t="s">
        <v>21880</v>
      </c>
      <c r="C848" t="s">
        <v>21879</v>
      </c>
      <c r="D848" t="s">
        <v>18998</v>
      </c>
      <c r="E848" t="s">
        <v>19569</v>
      </c>
      <c r="F848" t="s">
        <v>10</v>
      </c>
      <c r="G848" t="s">
        <v>18956</v>
      </c>
      <c r="H848" t="s">
        <v>21881</v>
      </c>
      <c r="I848" t="s">
        <v>18949</v>
      </c>
      <c r="J848" t="s">
        <v>18940</v>
      </c>
      <c r="K848" t="s">
        <v>18941</v>
      </c>
      <c r="L848" t="s">
        <v>18950</v>
      </c>
      <c r="M848" s="149">
        <v>1554516</v>
      </c>
      <c r="N848" s="149">
        <v>1629687</v>
      </c>
    </row>
    <row r="849" spans="1:14" x14ac:dyDescent="0.25">
      <c r="A849" t="s">
        <v>56</v>
      </c>
      <c r="B849" t="s">
        <v>21883</v>
      </c>
      <c r="C849" t="s">
        <v>21882</v>
      </c>
      <c r="D849" t="s">
        <v>21884</v>
      </c>
      <c r="E849" t="s">
        <v>19960</v>
      </c>
      <c r="F849" t="s">
        <v>10</v>
      </c>
      <c r="G849" t="s">
        <v>19021</v>
      </c>
      <c r="H849" t="s">
        <v>21885</v>
      </c>
      <c r="I849" t="s">
        <v>19217</v>
      </c>
      <c r="J849" t="s">
        <v>18940</v>
      </c>
      <c r="K849" t="s">
        <v>18941</v>
      </c>
      <c r="L849" t="s">
        <v>19159</v>
      </c>
      <c r="M849" s="149">
        <v>461450.85</v>
      </c>
      <c r="N849" s="149">
        <v>509625.13</v>
      </c>
    </row>
    <row r="850" spans="1:14" x14ac:dyDescent="0.25">
      <c r="A850" t="s">
        <v>56</v>
      </c>
      <c r="B850" t="s">
        <v>21883</v>
      </c>
      <c r="C850" t="s">
        <v>21882</v>
      </c>
      <c r="D850" t="s">
        <v>19401</v>
      </c>
      <c r="E850" t="s">
        <v>19763</v>
      </c>
      <c r="F850" t="s">
        <v>10</v>
      </c>
      <c r="G850" t="s">
        <v>19021</v>
      </c>
      <c r="H850" t="s">
        <v>21886</v>
      </c>
      <c r="I850" t="s">
        <v>19217</v>
      </c>
      <c r="J850" t="s">
        <v>18940</v>
      </c>
      <c r="K850" t="s">
        <v>18941</v>
      </c>
      <c r="L850" t="s">
        <v>19159</v>
      </c>
      <c r="M850" s="149">
        <v>505464.58</v>
      </c>
      <c r="N850" s="149">
        <v>509625.13</v>
      </c>
    </row>
    <row r="851" spans="1:14" x14ac:dyDescent="0.25">
      <c r="A851" t="s">
        <v>57</v>
      </c>
      <c r="B851" t="s">
        <v>21888</v>
      </c>
      <c r="C851" t="s">
        <v>21887</v>
      </c>
      <c r="D851" t="s">
        <v>21722</v>
      </c>
      <c r="E851" t="s">
        <v>21889</v>
      </c>
      <c r="F851" t="s">
        <v>10</v>
      </c>
      <c r="G851" t="s">
        <v>1954</v>
      </c>
      <c r="H851" t="s">
        <v>21890</v>
      </c>
      <c r="I851" t="s">
        <v>19217</v>
      </c>
      <c r="J851" t="s">
        <v>18940</v>
      </c>
      <c r="K851" t="s">
        <v>18941</v>
      </c>
      <c r="L851" t="s">
        <v>19159</v>
      </c>
      <c r="M851" s="149">
        <v>529032.43000000005</v>
      </c>
      <c r="N851" s="149">
        <v>509713.44</v>
      </c>
    </row>
    <row r="852" spans="1:14" x14ac:dyDescent="0.25">
      <c r="A852" t="s">
        <v>57</v>
      </c>
      <c r="B852" t="s">
        <v>19702</v>
      </c>
      <c r="C852" t="s">
        <v>19701</v>
      </c>
      <c r="D852" t="s">
        <v>20471</v>
      </c>
      <c r="E852" t="s">
        <v>20398</v>
      </c>
      <c r="F852" t="s">
        <v>10</v>
      </c>
      <c r="G852" t="s">
        <v>11800</v>
      </c>
      <c r="H852" t="s">
        <v>21891</v>
      </c>
      <c r="I852" t="s">
        <v>19217</v>
      </c>
      <c r="J852" t="s">
        <v>18940</v>
      </c>
      <c r="K852" t="s">
        <v>18941</v>
      </c>
      <c r="L852" t="s">
        <v>19159</v>
      </c>
      <c r="M852" s="149">
        <v>489062.32</v>
      </c>
      <c r="N852" s="149">
        <v>509978.65</v>
      </c>
    </row>
    <row r="853" spans="1:14" x14ac:dyDescent="0.25">
      <c r="A853" t="s">
        <v>57</v>
      </c>
      <c r="B853" t="s">
        <v>21893</v>
      </c>
      <c r="C853" t="s">
        <v>21892</v>
      </c>
      <c r="D853" t="s">
        <v>21614</v>
      </c>
      <c r="E853" t="s">
        <v>19659</v>
      </c>
      <c r="F853" t="s">
        <v>9</v>
      </c>
      <c r="G853" t="s">
        <v>19119</v>
      </c>
      <c r="H853" t="s">
        <v>21894</v>
      </c>
      <c r="I853" t="s">
        <v>19217</v>
      </c>
      <c r="J853" t="s">
        <v>18940</v>
      </c>
      <c r="K853" t="s">
        <v>18941</v>
      </c>
      <c r="L853" t="s">
        <v>19159</v>
      </c>
      <c r="M853" s="149">
        <v>502993.7</v>
      </c>
      <c r="N853" s="149">
        <v>508246.54</v>
      </c>
    </row>
    <row r="854" spans="1:14" x14ac:dyDescent="0.25">
      <c r="A854" t="s">
        <v>57</v>
      </c>
      <c r="B854" t="s">
        <v>21896</v>
      </c>
      <c r="C854" t="s">
        <v>21895</v>
      </c>
      <c r="D854" t="s">
        <v>1954</v>
      </c>
      <c r="E854" t="s">
        <v>1954</v>
      </c>
      <c r="F854" t="s">
        <v>9</v>
      </c>
      <c r="G854" t="s">
        <v>1954</v>
      </c>
      <c r="H854" t="s">
        <v>21897</v>
      </c>
      <c r="I854" t="s">
        <v>19217</v>
      </c>
      <c r="J854" t="s">
        <v>18940</v>
      </c>
      <c r="K854" t="s">
        <v>18941</v>
      </c>
      <c r="L854" t="s">
        <v>19159</v>
      </c>
      <c r="M854" s="149" t="s">
        <v>1954</v>
      </c>
      <c r="N854" s="149">
        <v>510000</v>
      </c>
    </row>
    <row r="855" spans="1:14" x14ac:dyDescent="0.25">
      <c r="A855" t="s">
        <v>52</v>
      </c>
      <c r="B855" t="s">
        <v>21899</v>
      </c>
      <c r="C855" t="s">
        <v>21898</v>
      </c>
      <c r="D855" t="s">
        <v>19686</v>
      </c>
      <c r="E855" t="s">
        <v>21900</v>
      </c>
      <c r="F855" t="s">
        <v>9</v>
      </c>
      <c r="G855" t="s">
        <v>1954</v>
      </c>
      <c r="H855" t="s">
        <v>1954</v>
      </c>
      <c r="I855" t="s">
        <v>18949</v>
      </c>
      <c r="J855" t="s">
        <v>18940</v>
      </c>
      <c r="K855" t="s">
        <v>18941</v>
      </c>
      <c r="L855" t="s">
        <v>19074</v>
      </c>
      <c r="M855" s="149">
        <v>1841032.38</v>
      </c>
      <c r="N855" s="149">
        <v>1842912.09</v>
      </c>
    </row>
    <row r="856" spans="1:14" x14ac:dyDescent="0.25">
      <c r="A856" t="s">
        <v>52</v>
      </c>
      <c r="B856" t="s">
        <v>21902</v>
      </c>
      <c r="C856" t="s">
        <v>21901</v>
      </c>
      <c r="D856" t="s">
        <v>20390</v>
      </c>
      <c r="E856" t="s">
        <v>21903</v>
      </c>
      <c r="F856" t="s">
        <v>9</v>
      </c>
      <c r="G856" t="s">
        <v>1954</v>
      </c>
      <c r="H856" t="s">
        <v>20886</v>
      </c>
      <c r="I856" t="s">
        <v>18949</v>
      </c>
      <c r="J856" t="s">
        <v>18940</v>
      </c>
      <c r="K856" t="s">
        <v>18941</v>
      </c>
      <c r="L856" t="s">
        <v>19074</v>
      </c>
      <c r="M856" s="149">
        <v>1840890</v>
      </c>
      <c r="N856" s="149">
        <v>1842912.09</v>
      </c>
    </row>
    <row r="857" spans="1:14" x14ac:dyDescent="0.25">
      <c r="A857" t="s">
        <v>48</v>
      </c>
      <c r="B857" t="s">
        <v>21905</v>
      </c>
      <c r="C857" t="s">
        <v>21904</v>
      </c>
      <c r="D857" t="s">
        <v>19670</v>
      </c>
      <c r="E857" t="s">
        <v>20190</v>
      </c>
      <c r="F857" t="s">
        <v>10</v>
      </c>
      <c r="G857" t="s">
        <v>18956</v>
      </c>
      <c r="H857" t="s">
        <v>21906</v>
      </c>
      <c r="I857" t="s">
        <v>18949</v>
      </c>
      <c r="J857" t="s">
        <v>18940</v>
      </c>
      <c r="K857" t="s">
        <v>18941</v>
      </c>
      <c r="L857" t="s">
        <v>18950</v>
      </c>
      <c r="M857" s="149">
        <v>1660961.39</v>
      </c>
      <c r="N857" s="149">
        <v>1660961.39</v>
      </c>
    </row>
    <row r="858" spans="1:14" x14ac:dyDescent="0.25">
      <c r="A858" t="s">
        <v>52</v>
      </c>
      <c r="B858" t="s">
        <v>19994</v>
      </c>
      <c r="C858" t="s">
        <v>19993</v>
      </c>
      <c r="D858" t="s">
        <v>21908</v>
      </c>
      <c r="E858" t="s">
        <v>21909</v>
      </c>
      <c r="F858" t="s">
        <v>9</v>
      </c>
      <c r="G858" t="s">
        <v>1954</v>
      </c>
      <c r="H858" t="s">
        <v>21910</v>
      </c>
      <c r="I858" t="s">
        <v>19217</v>
      </c>
      <c r="J858" t="s">
        <v>18940</v>
      </c>
      <c r="K858" t="s">
        <v>18941</v>
      </c>
      <c r="L858" t="s">
        <v>19159</v>
      </c>
      <c r="M858" s="149">
        <v>508948.34</v>
      </c>
      <c r="N858" s="149">
        <v>509963.76</v>
      </c>
    </row>
    <row r="859" spans="1:14" x14ac:dyDescent="0.25">
      <c r="A859" t="s">
        <v>48</v>
      </c>
      <c r="B859" t="s">
        <v>21912</v>
      </c>
      <c r="C859" t="s">
        <v>21911</v>
      </c>
      <c r="D859" t="s">
        <v>20540</v>
      </c>
      <c r="E859" t="s">
        <v>19785</v>
      </c>
      <c r="F859" t="s">
        <v>10</v>
      </c>
      <c r="G859" t="s">
        <v>18956</v>
      </c>
      <c r="H859" t="s">
        <v>21913</v>
      </c>
      <c r="I859" t="s">
        <v>19217</v>
      </c>
      <c r="J859" t="s">
        <v>18940</v>
      </c>
      <c r="K859" t="s">
        <v>18941</v>
      </c>
      <c r="L859" t="s">
        <v>19159</v>
      </c>
      <c r="M859" s="149">
        <v>500022.63</v>
      </c>
      <c r="N859" s="149">
        <v>509365.83</v>
      </c>
    </row>
    <row r="860" spans="1:14" x14ac:dyDescent="0.25">
      <c r="A860" t="s">
        <v>58</v>
      </c>
      <c r="B860" t="s">
        <v>21915</v>
      </c>
      <c r="C860" t="s">
        <v>21914</v>
      </c>
      <c r="D860" t="s">
        <v>21653</v>
      </c>
      <c r="E860" t="s">
        <v>21916</v>
      </c>
      <c r="F860" t="s">
        <v>10</v>
      </c>
      <c r="G860" t="s">
        <v>18956</v>
      </c>
      <c r="H860" t="s">
        <v>20881</v>
      </c>
      <c r="I860" t="s">
        <v>18949</v>
      </c>
      <c r="J860" t="s">
        <v>18940</v>
      </c>
      <c r="K860" t="s">
        <v>18941</v>
      </c>
      <c r="L860" t="s">
        <v>18950</v>
      </c>
      <c r="M860" s="149">
        <v>1325870</v>
      </c>
      <c r="N860" s="149">
        <v>1375206.9</v>
      </c>
    </row>
    <row r="861" spans="1:14" x14ac:dyDescent="0.25">
      <c r="A861" t="s">
        <v>61</v>
      </c>
      <c r="B861" t="s">
        <v>21918</v>
      </c>
      <c r="C861" t="s">
        <v>21917</v>
      </c>
      <c r="D861" t="s">
        <v>19381</v>
      </c>
      <c r="E861" t="s">
        <v>21919</v>
      </c>
      <c r="F861" t="s">
        <v>10</v>
      </c>
      <c r="G861" t="s">
        <v>18956</v>
      </c>
      <c r="H861" t="s">
        <v>21920</v>
      </c>
      <c r="I861" t="s">
        <v>18949</v>
      </c>
      <c r="J861" t="s">
        <v>18940</v>
      </c>
      <c r="K861" t="s">
        <v>18941</v>
      </c>
      <c r="L861" t="s">
        <v>19074</v>
      </c>
      <c r="M861" s="149">
        <v>1945114.65</v>
      </c>
      <c r="N861" s="149">
        <v>2161238.4700000002</v>
      </c>
    </row>
    <row r="862" spans="1:14" x14ac:dyDescent="0.25">
      <c r="A862" t="s">
        <v>52</v>
      </c>
      <c r="B862" t="s">
        <v>21781</v>
      </c>
      <c r="C862" t="s">
        <v>21780</v>
      </c>
      <c r="D862" t="s">
        <v>19714</v>
      </c>
      <c r="E862" t="s">
        <v>20077</v>
      </c>
      <c r="F862" t="s">
        <v>9</v>
      </c>
      <c r="G862" t="s">
        <v>1954</v>
      </c>
      <c r="H862" t="s">
        <v>21921</v>
      </c>
      <c r="I862" t="s">
        <v>19217</v>
      </c>
      <c r="J862" t="s">
        <v>18940</v>
      </c>
      <c r="K862" t="s">
        <v>18941</v>
      </c>
      <c r="L862" t="s">
        <v>19159</v>
      </c>
      <c r="M862" s="149">
        <v>509000</v>
      </c>
      <c r="N862" s="149">
        <v>509999.98</v>
      </c>
    </row>
    <row r="863" spans="1:14" x14ac:dyDescent="0.25">
      <c r="A863" t="s">
        <v>48</v>
      </c>
      <c r="B863" t="s">
        <v>20324</v>
      </c>
      <c r="C863" t="s">
        <v>20323</v>
      </c>
      <c r="D863" t="s">
        <v>20268</v>
      </c>
      <c r="E863" t="s">
        <v>20325</v>
      </c>
      <c r="F863" t="s">
        <v>10</v>
      </c>
      <c r="G863" t="s">
        <v>18956</v>
      </c>
      <c r="H863" t="s">
        <v>21922</v>
      </c>
      <c r="I863" t="s">
        <v>19217</v>
      </c>
      <c r="J863" t="s">
        <v>18940</v>
      </c>
      <c r="K863" t="s">
        <v>18941</v>
      </c>
      <c r="L863" t="s">
        <v>19159</v>
      </c>
      <c r="M863" s="149">
        <v>216705.39</v>
      </c>
      <c r="N863" s="149">
        <v>510000</v>
      </c>
    </row>
    <row r="864" spans="1:14" x14ac:dyDescent="0.25">
      <c r="A864" t="s">
        <v>48</v>
      </c>
      <c r="B864" t="s">
        <v>21905</v>
      </c>
      <c r="C864" t="s">
        <v>21904</v>
      </c>
      <c r="D864" t="s">
        <v>19670</v>
      </c>
      <c r="E864" t="s">
        <v>20190</v>
      </c>
      <c r="F864" t="s">
        <v>10</v>
      </c>
      <c r="G864" t="s">
        <v>18956</v>
      </c>
      <c r="H864" t="s">
        <v>21923</v>
      </c>
      <c r="I864" t="s">
        <v>18949</v>
      </c>
      <c r="J864" t="s">
        <v>18940</v>
      </c>
      <c r="K864" t="s">
        <v>18941</v>
      </c>
      <c r="L864" t="s">
        <v>18950</v>
      </c>
      <c r="M864" s="149">
        <v>1669239.89</v>
      </c>
      <c r="N864" s="149">
        <v>1669239.89</v>
      </c>
    </row>
    <row r="865" spans="1:14" x14ac:dyDescent="0.25">
      <c r="A865" t="s">
        <v>69</v>
      </c>
      <c r="B865" t="s">
        <v>21925</v>
      </c>
      <c r="C865" t="s">
        <v>21924</v>
      </c>
      <c r="D865" t="s">
        <v>20010</v>
      </c>
      <c r="E865" t="s">
        <v>19127</v>
      </c>
      <c r="F865" t="s">
        <v>10</v>
      </c>
      <c r="G865" t="s">
        <v>18956</v>
      </c>
      <c r="H865" t="s">
        <v>21927</v>
      </c>
      <c r="I865" t="s">
        <v>19217</v>
      </c>
      <c r="J865" t="s">
        <v>18940</v>
      </c>
      <c r="K865" t="s">
        <v>18941</v>
      </c>
      <c r="L865" t="s">
        <v>19159</v>
      </c>
      <c r="M865" s="149">
        <v>508661.48</v>
      </c>
      <c r="N865" s="149">
        <v>509916.89</v>
      </c>
    </row>
    <row r="866" spans="1:14" x14ac:dyDescent="0.25">
      <c r="A866" t="s">
        <v>57</v>
      </c>
      <c r="B866" t="s">
        <v>21209</v>
      </c>
      <c r="C866" t="s">
        <v>21208</v>
      </c>
      <c r="D866" t="s">
        <v>21722</v>
      </c>
      <c r="E866" t="s">
        <v>19430</v>
      </c>
      <c r="F866" t="s">
        <v>10</v>
      </c>
      <c r="G866" t="s">
        <v>11800</v>
      </c>
      <c r="H866" t="s">
        <v>21928</v>
      </c>
      <c r="I866" t="s">
        <v>19217</v>
      </c>
      <c r="J866" t="s">
        <v>18940</v>
      </c>
      <c r="K866" t="s">
        <v>18941</v>
      </c>
      <c r="L866" t="s">
        <v>19159</v>
      </c>
      <c r="M866" s="149">
        <v>508895.67</v>
      </c>
      <c r="N866" s="149">
        <v>509696.46</v>
      </c>
    </row>
    <row r="867" spans="1:14" x14ac:dyDescent="0.25">
      <c r="A867" t="s">
        <v>56</v>
      </c>
      <c r="B867" t="s">
        <v>21883</v>
      </c>
      <c r="C867" t="s">
        <v>21882</v>
      </c>
      <c r="D867" t="s">
        <v>19401</v>
      </c>
      <c r="E867" t="s">
        <v>21929</v>
      </c>
      <c r="F867" t="s">
        <v>9</v>
      </c>
      <c r="G867" t="s">
        <v>19021</v>
      </c>
      <c r="H867" t="s">
        <v>21930</v>
      </c>
      <c r="I867" t="s">
        <v>19217</v>
      </c>
      <c r="J867" t="s">
        <v>18940</v>
      </c>
      <c r="K867" t="s">
        <v>18941</v>
      </c>
      <c r="L867" t="s">
        <v>19159</v>
      </c>
      <c r="M867" s="149">
        <v>509139.67</v>
      </c>
      <c r="N867" s="149">
        <v>509625.13</v>
      </c>
    </row>
    <row r="868" spans="1:14" x14ac:dyDescent="0.25">
      <c r="A868" t="s">
        <v>56</v>
      </c>
      <c r="B868" t="s">
        <v>21883</v>
      </c>
      <c r="C868" t="s">
        <v>21882</v>
      </c>
      <c r="D868" t="s">
        <v>20252</v>
      </c>
      <c r="E868" t="s">
        <v>19632</v>
      </c>
      <c r="F868" t="s">
        <v>9</v>
      </c>
      <c r="G868" t="s">
        <v>1954</v>
      </c>
      <c r="H868" t="s">
        <v>21931</v>
      </c>
      <c r="I868" t="s">
        <v>19217</v>
      </c>
      <c r="J868" t="s">
        <v>18940</v>
      </c>
      <c r="K868" t="s">
        <v>18941</v>
      </c>
      <c r="L868" t="s">
        <v>19159</v>
      </c>
      <c r="M868" s="149">
        <v>440253.39</v>
      </c>
      <c r="N868" s="149">
        <v>509625.13</v>
      </c>
    </row>
    <row r="869" spans="1:14" x14ac:dyDescent="0.25">
      <c r="A869" t="s">
        <v>56</v>
      </c>
      <c r="B869" t="s">
        <v>21883</v>
      </c>
      <c r="C869" t="s">
        <v>21882</v>
      </c>
      <c r="D869" t="s">
        <v>20047</v>
      </c>
      <c r="E869" t="s">
        <v>19632</v>
      </c>
      <c r="F869" t="s">
        <v>9</v>
      </c>
      <c r="G869" t="s">
        <v>1954</v>
      </c>
      <c r="H869" t="s">
        <v>21930</v>
      </c>
      <c r="I869" t="s">
        <v>19217</v>
      </c>
      <c r="J869" t="s">
        <v>18940</v>
      </c>
      <c r="K869" t="s">
        <v>18941</v>
      </c>
      <c r="L869" t="s">
        <v>19159</v>
      </c>
      <c r="M869" s="149">
        <v>441734.04</v>
      </c>
      <c r="N869" s="149">
        <v>509625.13</v>
      </c>
    </row>
    <row r="870" spans="1:14" x14ac:dyDescent="0.25">
      <c r="A870" t="s">
        <v>56</v>
      </c>
      <c r="B870" t="s">
        <v>21883</v>
      </c>
      <c r="C870" t="s">
        <v>21882</v>
      </c>
      <c r="D870" t="s">
        <v>19401</v>
      </c>
      <c r="E870" t="s">
        <v>19763</v>
      </c>
      <c r="F870" t="s">
        <v>9</v>
      </c>
      <c r="G870" t="s">
        <v>19021</v>
      </c>
      <c r="H870" t="s">
        <v>19107</v>
      </c>
      <c r="I870" t="s">
        <v>19217</v>
      </c>
      <c r="J870" t="s">
        <v>18940</v>
      </c>
      <c r="K870" t="s">
        <v>18941</v>
      </c>
      <c r="L870" t="s">
        <v>19159</v>
      </c>
      <c r="M870" s="149">
        <v>488350.22</v>
      </c>
      <c r="N870" s="149">
        <v>509625.13</v>
      </c>
    </row>
    <row r="871" spans="1:14" x14ac:dyDescent="0.25">
      <c r="A871" t="s">
        <v>53</v>
      </c>
      <c r="B871" t="s">
        <v>20843</v>
      </c>
      <c r="C871" t="s">
        <v>20842</v>
      </c>
      <c r="D871" t="s">
        <v>19700</v>
      </c>
      <c r="E871" t="s">
        <v>19536</v>
      </c>
      <c r="F871" t="s">
        <v>10</v>
      </c>
      <c r="G871" t="s">
        <v>11800</v>
      </c>
      <c r="H871" t="s">
        <v>21932</v>
      </c>
      <c r="I871" t="s">
        <v>19217</v>
      </c>
      <c r="J871" t="s">
        <v>18940</v>
      </c>
      <c r="K871" t="s">
        <v>18941</v>
      </c>
      <c r="L871" t="s">
        <v>19159</v>
      </c>
      <c r="M871" s="149">
        <v>508953.23</v>
      </c>
      <c r="N871" s="149">
        <v>509920.62</v>
      </c>
    </row>
    <row r="872" spans="1:14" x14ac:dyDescent="0.25">
      <c r="A872" t="s">
        <v>48</v>
      </c>
      <c r="B872" t="s">
        <v>21934</v>
      </c>
      <c r="C872" t="s">
        <v>21933</v>
      </c>
      <c r="D872" t="s">
        <v>20905</v>
      </c>
      <c r="E872" t="s">
        <v>21935</v>
      </c>
      <c r="F872" t="s">
        <v>10</v>
      </c>
      <c r="G872" t="s">
        <v>18956</v>
      </c>
      <c r="H872" t="s">
        <v>21936</v>
      </c>
      <c r="I872" t="s">
        <v>19217</v>
      </c>
      <c r="J872" t="s">
        <v>18940</v>
      </c>
      <c r="K872" t="s">
        <v>18941</v>
      </c>
      <c r="L872" t="s">
        <v>19159</v>
      </c>
      <c r="M872" s="149">
        <v>509761.41</v>
      </c>
      <c r="N872" s="149">
        <v>509860.18</v>
      </c>
    </row>
    <row r="873" spans="1:14" x14ac:dyDescent="0.25">
      <c r="A873" t="s">
        <v>48</v>
      </c>
      <c r="B873" t="s">
        <v>19064</v>
      </c>
      <c r="C873" t="s">
        <v>19063</v>
      </c>
      <c r="D873" t="s">
        <v>21937</v>
      </c>
      <c r="E873" t="s">
        <v>20867</v>
      </c>
      <c r="F873" t="s">
        <v>10</v>
      </c>
      <c r="G873" t="s">
        <v>18956</v>
      </c>
      <c r="H873" t="s">
        <v>21938</v>
      </c>
      <c r="I873" t="s">
        <v>19217</v>
      </c>
      <c r="J873" t="s">
        <v>18940</v>
      </c>
      <c r="K873" t="s">
        <v>18941</v>
      </c>
      <c r="L873" t="s">
        <v>19159</v>
      </c>
      <c r="M873" s="149">
        <v>502216.03</v>
      </c>
      <c r="N873" s="149">
        <v>508251.82</v>
      </c>
    </row>
    <row r="874" spans="1:14" x14ac:dyDescent="0.25">
      <c r="A874" t="s">
        <v>47</v>
      </c>
      <c r="B874" t="s">
        <v>21940</v>
      </c>
      <c r="C874" t="s">
        <v>21939</v>
      </c>
      <c r="D874" t="s">
        <v>21908</v>
      </c>
      <c r="E874" t="s">
        <v>19048</v>
      </c>
      <c r="F874" t="s">
        <v>10</v>
      </c>
      <c r="G874" t="s">
        <v>19021</v>
      </c>
      <c r="H874" t="s">
        <v>21941</v>
      </c>
      <c r="I874" t="s">
        <v>19217</v>
      </c>
      <c r="J874" t="s">
        <v>18940</v>
      </c>
      <c r="K874" t="s">
        <v>18941</v>
      </c>
      <c r="L874" t="s">
        <v>19159</v>
      </c>
      <c r="M874" s="149">
        <v>508976.9</v>
      </c>
      <c r="N874" s="149">
        <v>509996.89</v>
      </c>
    </row>
    <row r="875" spans="1:14" x14ac:dyDescent="0.25">
      <c r="A875" t="s">
        <v>53</v>
      </c>
      <c r="B875" t="s">
        <v>21944</v>
      </c>
      <c r="C875" t="s">
        <v>21943</v>
      </c>
      <c r="D875" t="s">
        <v>21390</v>
      </c>
      <c r="E875" t="s">
        <v>19026</v>
      </c>
      <c r="F875" t="s">
        <v>9</v>
      </c>
      <c r="G875" t="s">
        <v>19021</v>
      </c>
      <c r="H875" t="s">
        <v>21945</v>
      </c>
      <c r="I875" t="s">
        <v>18949</v>
      </c>
      <c r="J875" t="s">
        <v>18977</v>
      </c>
      <c r="K875" t="s">
        <v>18941</v>
      </c>
      <c r="L875" t="s">
        <v>20892</v>
      </c>
      <c r="M875" s="149">
        <v>1078530.6499999999</v>
      </c>
      <c r="N875" s="149">
        <v>620209.84</v>
      </c>
    </row>
    <row r="876" spans="1:14" x14ac:dyDescent="0.25">
      <c r="A876" t="s">
        <v>314</v>
      </c>
      <c r="B876" t="s">
        <v>21947</v>
      </c>
      <c r="C876" t="s">
        <v>21946</v>
      </c>
      <c r="D876" t="s">
        <v>20963</v>
      </c>
      <c r="E876" t="s">
        <v>21948</v>
      </c>
      <c r="F876" t="s">
        <v>10</v>
      </c>
      <c r="G876" t="s">
        <v>19021</v>
      </c>
      <c r="H876" t="s">
        <v>21949</v>
      </c>
      <c r="I876" t="s">
        <v>19217</v>
      </c>
      <c r="J876" t="s">
        <v>18940</v>
      </c>
      <c r="K876" t="s">
        <v>18941</v>
      </c>
      <c r="L876" t="s">
        <v>19159</v>
      </c>
      <c r="M876" s="149">
        <v>509686.19</v>
      </c>
      <c r="N876" s="149">
        <v>509955.94</v>
      </c>
    </row>
    <row r="877" spans="1:14" x14ac:dyDescent="0.25">
      <c r="A877" t="s">
        <v>314</v>
      </c>
      <c r="B877" t="s">
        <v>21951</v>
      </c>
      <c r="C877" t="s">
        <v>21950</v>
      </c>
      <c r="D877" t="s">
        <v>19212</v>
      </c>
      <c r="E877" t="s">
        <v>19901</v>
      </c>
      <c r="F877" t="s">
        <v>9</v>
      </c>
      <c r="G877" t="s">
        <v>19021</v>
      </c>
      <c r="H877" t="s">
        <v>21952</v>
      </c>
      <c r="I877" t="s">
        <v>19217</v>
      </c>
      <c r="J877" t="s">
        <v>18940</v>
      </c>
      <c r="K877" t="s">
        <v>18941</v>
      </c>
      <c r="L877" t="s">
        <v>19159</v>
      </c>
      <c r="M877" s="149">
        <v>506499.68</v>
      </c>
      <c r="N877" s="149">
        <v>509999.97</v>
      </c>
    </row>
    <row r="878" spans="1:14" x14ac:dyDescent="0.25">
      <c r="A878" t="s">
        <v>60</v>
      </c>
      <c r="B878" t="s">
        <v>21954</v>
      </c>
      <c r="C878" t="s">
        <v>21953</v>
      </c>
      <c r="D878" t="s">
        <v>19017</v>
      </c>
      <c r="E878" t="s">
        <v>19143</v>
      </c>
      <c r="F878" t="s">
        <v>9</v>
      </c>
      <c r="G878" t="s">
        <v>1954</v>
      </c>
      <c r="H878" t="s">
        <v>21955</v>
      </c>
      <c r="I878" t="s">
        <v>18949</v>
      </c>
      <c r="J878" t="s">
        <v>18986</v>
      </c>
      <c r="K878" t="s">
        <v>18941</v>
      </c>
      <c r="L878" t="s">
        <v>18987</v>
      </c>
      <c r="M878" s="149">
        <v>1110250.8600000001</v>
      </c>
      <c r="N878" s="149">
        <v>1267584.71</v>
      </c>
    </row>
    <row r="879" spans="1:14" x14ac:dyDescent="0.25">
      <c r="A879" t="s">
        <v>55</v>
      </c>
      <c r="B879" t="s">
        <v>21958</v>
      </c>
      <c r="C879" t="s">
        <v>21957</v>
      </c>
      <c r="D879" t="s">
        <v>21959</v>
      </c>
      <c r="E879" t="s">
        <v>19581</v>
      </c>
      <c r="F879" t="s">
        <v>9</v>
      </c>
      <c r="G879" t="s">
        <v>1954</v>
      </c>
      <c r="H879" t="s">
        <v>21960</v>
      </c>
      <c r="I879" t="s">
        <v>18949</v>
      </c>
      <c r="J879" t="s">
        <v>18977</v>
      </c>
      <c r="K879" t="s">
        <v>18941</v>
      </c>
      <c r="L879" t="s">
        <v>18978</v>
      </c>
      <c r="M879" s="149">
        <v>1119662.1399999999</v>
      </c>
      <c r="N879" s="149">
        <v>1330000</v>
      </c>
    </row>
    <row r="880" spans="1:14" x14ac:dyDescent="0.25">
      <c r="A880" t="s">
        <v>60</v>
      </c>
      <c r="B880" t="s">
        <v>21962</v>
      </c>
      <c r="C880" t="s">
        <v>21961</v>
      </c>
      <c r="D880" t="s">
        <v>19689</v>
      </c>
      <c r="E880" t="s">
        <v>19304</v>
      </c>
      <c r="F880" t="s">
        <v>9</v>
      </c>
      <c r="G880" t="s">
        <v>19477</v>
      </c>
      <c r="H880" t="s">
        <v>21963</v>
      </c>
      <c r="I880" t="s">
        <v>18949</v>
      </c>
      <c r="J880" t="s">
        <v>18986</v>
      </c>
      <c r="K880" t="s">
        <v>18941</v>
      </c>
      <c r="L880" t="s">
        <v>18987</v>
      </c>
      <c r="M880" s="149">
        <v>1249374.8</v>
      </c>
      <c r="N880" s="149">
        <v>1267584.71</v>
      </c>
    </row>
    <row r="881" spans="1:14" x14ac:dyDescent="0.25">
      <c r="A881" t="s">
        <v>53</v>
      </c>
      <c r="B881" t="s">
        <v>21965</v>
      </c>
      <c r="C881" t="s">
        <v>21964</v>
      </c>
      <c r="D881" t="s">
        <v>20477</v>
      </c>
      <c r="E881" t="s">
        <v>18993</v>
      </c>
      <c r="F881" t="s">
        <v>10</v>
      </c>
      <c r="G881" t="s">
        <v>19021</v>
      </c>
      <c r="H881" t="s">
        <v>20767</v>
      </c>
      <c r="I881" t="s">
        <v>18949</v>
      </c>
      <c r="J881" t="s">
        <v>18940</v>
      </c>
      <c r="K881" t="s">
        <v>18941</v>
      </c>
      <c r="L881" t="s">
        <v>19074</v>
      </c>
      <c r="M881" s="149">
        <v>1610769.57</v>
      </c>
      <c r="N881" s="149">
        <v>1819026.65</v>
      </c>
    </row>
    <row r="882" spans="1:14" x14ac:dyDescent="0.25">
      <c r="A882" t="s">
        <v>52</v>
      </c>
      <c r="B882" t="s">
        <v>19278</v>
      </c>
      <c r="C882" t="s">
        <v>19277</v>
      </c>
      <c r="D882" t="s">
        <v>21796</v>
      </c>
      <c r="E882" t="s">
        <v>21966</v>
      </c>
      <c r="F882" t="s">
        <v>10</v>
      </c>
      <c r="G882" t="s">
        <v>19021</v>
      </c>
      <c r="H882" t="s">
        <v>21967</v>
      </c>
      <c r="I882" t="s">
        <v>18939</v>
      </c>
      <c r="J882" t="s">
        <v>18940</v>
      </c>
      <c r="K882" t="s">
        <v>18941</v>
      </c>
      <c r="L882" t="s">
        <v>18942</v>
      </c>
      <c r="M882" s="149">
        <v>183984.49</v>
      </c>
      <c r="N882" s="149">
        <v>184987.22</v>
      </c>
    </row>
    <row r="883" spans="1:14" x14ac:dyDescent="0.25">
      <c r="A883" t="s">
        <v>56</v>
      </c>
      <c r="B883" t="s">
        <v>19591</v>
      </c>
      <c r="C883" t="s">
        <v>19590</v>
      </c>
      <c r="D883" t="s">
        <v>1954</v>
      </c>
      <c r="E883" t="s">
        <v>1954</v>
      </c>
      <c r="F883" t="s">
        <v>9</v>
      </c>
      <c r="G883" t="s">
        <v>1954</v>
      </c>
      <c r="H883" t="s">
        <v>21968</v>
      </c>
      <c r="I883" t="s">
        <v>19217</v>
      </c>
      <c r="J883" t="s">
        <v>18940</v>
      </c>
      <c r="K883" t="s">
        <v>18941</v>
      </c>
      <c r="L883" t="s">
        <v>19159</v>
      </c>
      <c r="M883" s="149" t="s">
        <v>1954</v>
      </c>
      <c r="N883" s="149">
        <v>509942.44</v>
      </c>
    </row>
    <row r="884" spans="1:14" x14ac:dyDescent="0.25">
      <c r="A884" t="s">
        <v>55</v>
      </c>
      <c r="B884" t="s">
        <v>20681</v>
      </c>
      <c r="C884" t="s">
        <v>20680</v>
      </c>
      <c r="D884" t="s">
        <v>19922</v>
      </c>
      <c r="E884" t="s">
        <v>19066</v>
      </c>
      <c r="F884" t="s">
        <v>10</v>
      </c>
      <c r="G884" t="s">
        <v>1954</v>
      </c>
      <c r="H884" t="s">
        <v>21969</v>
      </c>
      <c r="I884" t="s">
        <v>19217</v>
      </c>
      <c r="J884" t="s">
        <v>18940</v>
      </c>
      <c r="K884" t="s">
        <v>18941</v>
      </c>
      <c r="L884" t="s">
        <v>19159</v>
      </c>
      <c r="M884" s="149">
        <v>507370.91</v>
      </c>
      <c r="N884" s="149">
        <v>510000</v>
      </c>
    </row>
    <row r="885" spans="1:14" x14ac:dyDescent="0.25">
      <c r="A885" t="s">
        <v>56</v>
      </c>
      <c r="B885" t="s">
        <v>20943</v>
      </c>
      <c r="C885" t="s">
        <v>20942</v>
      </c>
      <c r="D885" t="s">
        <v>19001</v>
      </c>
      <c r="E885" t="s">
        <v>19250</v>
      </c>
      <c r="F885" t="s">
        <v>10</v>
      </c>
      <c r="G885" t="s">
        <v>19021</v>
      </c>
      <c r="H885" t="s">
        <v>21970</v>
      </c>
      <c r="I885" t="s">
        <v>19217</v>
      </c>
      <c r="J885" t="s">
        <v>18940</v>
      </c>
      <c r="K885" t="s">
        <v>18941</v>
      </c>
      <c r="L885" t="s">
        <v>19159</v>
      </c>
      <c r="M885" s="149">
        <v>508478.87</v>
      </c>
      <c r="N885" s="149">
        <v>509948.9</v>
      </c>
    </row>
    <row r="886" spans="1:14" x14ac:dyDescent="0.25">
      <c r="A886" t="s">
        <v>56</v>
      </c>
      <c r="B886" t="s">
        <v>20943</v>
      </c>
      <c r="C886" t="s">
        <v>20942</v>
      </c>
      <c r="D886" t="s">
        <v>19001</v>
      </c>
      <c r="E886" t="s">
        <v>20477</v>
      </c>
      <c r="F886" t="s">
        <v>10</v>
      </c>
      <c r="G886" t="s">
        <v>19021</v>
      </c>
      <c r="H886" t="s">
        <v>21971</v>
      </c>
      <c r="I886" t="s">
        <v>19217</v>
      </c>
      <c r="J886" t="s">
        <v>18940</v>
      </c>
      <c r="K886" t="s">
        <v>18941</v>
      </c>
      <c r="L886" t="s">
        <v>19159</v>
      </c>
      <c r="M886" s="149">
        <v>508478.87</v>
      </c>
      <c r="N886" s="149">
        <v>509795.66</v>
      </c>
    </row>
    <row r="887" spans="1:14" x14ac:dyDescent="0.25">
      <c r="A887" t="s">
        <v>53</v>
      </c>
      <c r="B887" t="s">
        <v>19913</v>
      </c>
      <c r="C887" t="s">
        <v>19912</v>
      </c>
      <c r="D887" t="s">
        <v>21796</v>
      </c>
      <c r="E887" t="s">
        <v>19097</v>
      </c>
      <c r="F887" t="s">
        <v>10</v>
      </c>
      <c r="G887" t="s">
        <v>18956</v>
      </c>
      <c r="H887" t="s">
        <v>21973</v>
      </c>
      <c r="I887" t="s">
        <v>19217</v>
      </c>
      <c r="J887" t="s">
        <v>18940</v>
      </c>
      <c r="K887" t="s">
        <v>18941</v>
      </c>
      <c r="L887" t="s">
        <v>19159</v>
      </c>
      <c r="M887" s="149">
        <v>504225.21</v>
      </c>
      <c r="N887" s="149">
        <v>504230.74</v>
      </c>
    </row>
    <row r="888" spans="1:14" x14ac:dyDescent="0.25">
      <c r="A888" t="s">
        <v>65</v>
      </c>
      <c r="B888" t="s">
        <v>21975</v>
      </c>
      <c r="C888" t="s">
        <v>21974</v>
      </c>
      <c r="D888" t="s">
        <v>19808</v>
      </c>
      <c r="E888" t="s">
        <v>21976</v>
      </c>
      <c r="F888" t="s">
        <v>10</v>
      </c>
      <c r="G888" t="s">
        <v>18956</v>
      </c>
      <c r="H888" t="s">
        <v>21977</v>
      </c>
      <c r="I888" t="s">
        <v>19217</v>
      </c>
      <c r="J888" t="s">
        <v>18940</v>
      </c>
      <c r="K888" t="s">
        <v>18941</v>
      </c>
      <c r="L888" t="s">
        <v>19159</v>
      </c>
      <c r="M888" s="149">
        <v>514546.45</v>
      </c>
      <c r="N888" s="149">
        <v>509954.83</v>
      </c>
    </row>
    <row r="889" spans="1:14" x14ac:dyDescent="0.25">
      <c r="A889" t="s">
        <v>52</v>
      </c>
      <c r="B889" t="s">
        <v>19754</v>
      </c>
      <c r="C889" t="s">
        <v>19753</v>
      </c>
      <c r="D889" t="s">
        <v>20299</v>
      </c>
      <c r="E889" t="s">
        <v>21978</v>
      </c>
      <c r="F889" t="s">
        <v>10</v>
      </c>
      <c r="G889" t="s">
        <v>11800</v>
      </c>
      <c r="H889" t="s">
        <v>21979</v>
      </c>
      <c r="I889" t="s">
        <v>19217</v>
      </c>
      <c r="J889" t="s">
        <v>18940</v>
      </c>
      <c r="K889" t="s">
        <v>18941</v>
      </c>
      <c r="L889" t="s">
        <v>19159</v>
      </c>
      <c r="M889" s="149">
        <v>504778.58</v>
      </c>
      <c r="N889" s="149">
        <v>510000</v>
      </c>
    </row>
    <row r="890" spans="1:14" x14ac:dyDescent="0.25">
      <c r="A890" t="s">
        <v>52</v>
      </c>
      <c r="B890" t="s">
        <v>21981</v>
      </c>
      <c r="C890" t="s">
        <v>21980</v>
      </c>
      <c r="D890" t="s">
        <v>20690</v>
      </c>
      <c r="E890" t="s">
        <v>20515</v>
      </c>
      <c r="F890" t="s">
        <v>9</v>
      </c>
      <c r="G890" t="s">
        <v>1954</v>
      </c>
      <c r="H890" t="s">
        <v>21982</v>
      </c>
      <c r="I890" t="s">
        <v>19217</v>
      </c>
      <c r="J890" t="s">
        <v>18940</v>
      </c>
      <c r="K890" t="s">
        <v>18941</v>
      </c>
      <c r="L890" t="s">
        <v>19159</v>
      </c>
      <c r="M890" s="149">
        <v>505068.22</v>
      </c>
      <c r="N890" s="149">
        <v>509910.84</v>
      </c>
    </row>
    <row r="891" spans="1:14" x14ac:dyDescent="0.25">
      <c r="A891" t="s">
        <v>52</v>
      </c>
      <c r="B891" t="s">
        <v>21981</v>
      </c>
      <c r="C891" t="s">
        <v>21980</v>
      </c>
      <c r="D891" t="s">
        <v>20690</v>
      </c>
      <c r="E891" t="s">
        <v>20515</v>
      </c>
      <c r="F891" t="s">
        <v>9</v>
      </c>
      <c r="G891" t="s">
        <v>1954</v>
      </c>
      <c r="H891" t="s">
        <v>21983</v>
      </c>
      <c r="I891" t="s">
        <v>19217</v>
      </c>
      <c r="J891" t="s">
        <v>18940</v>
      </c>
      <c r="K891" t="s">
        <v>18941</v>
      </c>
      <c r="L891" t="s">
        <v>19159</v>
      </c>
      <c r="M891" s="149">
        <v>505068.22</v>
      </c>
      <c r="N891" s="149">
        <v>509910.84</v>
      </c>
    </row>
    <row r="892" spans="1:14" x14ac:dyDescent="0.25">
      <c r="A892" t="s">
        <v>56</v>
      </c>
      <c r="B892" t="s">
        <v>21985</v>
      </c>
      <c r="C892" t="s">
        <v>21984</v>
      </c>
      <c r="D892" t="s">
        <v>21833</v>
      </c>
      <c r="E892" t="s">
        <v>18964</v>
      </c>
      <c r="F892" t="s">
        <v>9</v>
      </c>
      <c r="G892" t="s">
        <v>1954</v>
      </c>
      <c r="H892" t="s">
        <v>19866</v>
      </c>
      <c r="I892" t="s">
        <v>19012</v>
      </c>
      <c r="J892" t="s">
        <v>18959</v>
      </c>
      <c r="K892" t="s">
        <v>18941</v>
      </c>
      <c r="L892" t="s">
        <v>18969</v>
      </c>
      <c r="M892" s="149">
        <v>1020078.61</v>
      </c>
      <c r="N892" s="149">
        <v>1020546.89</v>
      </c>
    </row>
    <row r="893" spans="1:14" x14ac:dyDescent="0.25">
      <c r="A893" t="s">
        <v>52</v>
      </c>
      <c r="B893" t="s">
        <v>21989</v>
      </c>
      <c r="C893" t="s">
        <v>21988</v>
      </c>
      <c r="D893" t="s">
        <v>21987</v>
      </c>
      <c r="E893" t="s">
        <v>19907</v>
      </c>
      <c r="F893" t="s">
        <v>9</v>
      </c>
      <c r="G893" t="s">
        <v>1954</v>
      </c>
      <c r="H893" t="s">
        <v>19764</v>
      </c>
      <c r="I893" t="s">
        <v>19012</v>
      </c>
      <c r="J893" t="s">
        <v>18959</v>
      </c>
      <c r="K893" t="s">
        <v>18941</v>
      </c>
      <c r="L893" t="s">
        <v>18969</v>
      </c>
      <c r="M893" s="149">
        <v>1018695.61</v>
      </c>
      <c r="N893" s="149">
        <v>1021869.45</v>
      </c>
    </row>
    <row r="894" spans="1:14" x14ac:dyDescent="0.25">
      <c r="A894" t="s">
        <v>52</v>
      </c>
      <c r="B894" t="s">
        <v>19315</v>
      </c>
      <c r="C894" t="s">
        <v>19314</v>
      </c>
      <c r="D894" t="s">
        <v>21990</v>
      </c>
      <c r="E894" t="s">
        <v>19505</v>
      </c>
      <c r="F894" t="s">
        <v>10</v>
      </c>
      <c r="G894" t="s">
        <v>11800</v>
      </c>
      <c r="H894" t="s">
        <v>20845</v>
      </c>
      <c r="I894" t="s">
        <v>18939</v>
      </c>
      <c r="J894" t="s">
        <v>18940</v>
      </c>
      <c r="K894" t="s">
        <v>18941</v>
      </c>
      <c r="L894" t="s">
        <v>18942</v>
      </c>
      <c r="M894" s="149">
        <v>184859.85</v>
      </c>
      <c r="N894" s="149">
        <v>185000</v>
      </c>
    </row>
    <row r="895" spans="1:14" x14ac:dyDescent="0.25">
      <c r="A895" t="s">
        <v>47</v>
      </c>
      <c r="B895" t="s">
        <v>21992</v>
      </c>
      <c r="C895" t="s">
        <v>20307</v>
      </c>
      <c r="D895" t="s">
        <v>21993</v>
      </c>
      <c r="E895" t="s">
        <v>21994</v>
      </c>
      <c r="F895" t="s">
        <v>10</v>
      </c>
      <c r="G895" t="s">
        <v>11800</v>
      </c>
      <c r="H895" t="s">
        <v>19120</v>
      </c>
      <c r="I895" t="s">
        <v>19004</v>
      </c>
      <c r="J895" t="s">
        <v>18977</v>
      </c>
      <c r="K895" t="s">
        <v>18996</v>
      </c>
      <c r="L895" t="s">
        <v>20528</v>
      </c>
      <c r="M895" s="149">
        <v>178061.17</v>
      </c>
      <c r="N895" s="149">
        <v>178061.17</v>
      </c>
    </row>
    <row r="896" spans="1:14" x14ac:dyDescent="0.25">
      <c r="A896" t="s">
        <v>637</v>
      </c>
      <c r="B896" t="s">
        <v>21997</v>
      </c>
      <c r="C896" t="s">
        <v>21996</v>
      </c>
      <c r="D896" t="s">
        <v>21995</v>
      </c>
      <c r="E896" t="s">
        <v>20098</v>
      </c>
      <c r="F896" t="s">
        <v>9</v>
      </c>
      <c r="G896" t="s">
        <v>1954</v>
      </c>
      <c r="H896" t="s">
        <v>21998</v>
      </c>
      <c r="I896" t="s">
        <v>19004</v>
      </c>
      <c r="J896" t="s">
        <v>18977</v>
      </c>
      <c r="K896" t="s">
        <v>18996</v>
      </c>
      <c r="L896" t="s">
        <v>18997</v>
      </c>
      <c r="M896" s="149">
        <v>300314.07</v>
      </c>
      <c r="N896" s="149">
        <v>0</v>
      </c>
    </row>
    <row r="897" spans="1:14" x14ac:dyDescent="0.25">
      <c r="A897" t="s">
        <v>52</v>
      </c>
      <c r="B897" t="s">
        <v>22000</v>
      </c>
      <c r="C897" t="s">
        <v>21999</v>
      </c>
      <c r="D897" t="s">
        <v>22001</v>
      </c>
      <c r="E897" t="s">
        <v>19344</v>
      </c>
      <c r="F897" t="s">
        <v>10</v>
      </c>
      <c r="G897" t="s">
        <v>11800</v>
      </c>
      <c r="H897" t="s">
        <v>22002</v>
      </c>
      <c r="I897" t="s">
        <v>19217</v>
      </c>
      <c r="J897" t="s">
        <v>18940</v>
      </c>
      <c r="K897" t="s">
        <v>18941</v>
      </c>
      <c r="L897" t="s">
        <v>19159</v>
      </c>
      <c r="M897" s="149">
        <v>504903.49</v>
      </c>
      <c r="N897" s="149">
        <v>505703</v>
      </c>
    </row>
    <row r="898" spans="1:14" x14ac:dyDescent="0.25">
      <c r="A898" t="s">
        <v>52</v>
      </c>
      <c r="B898" t="s">
        <v>22000</v>
      </c>
      <c r="C898" t="s">
        <v>21999</v>
      </c>
      <c r="D898" t="s">
        <v>22001</v>
      </c>
      <c r="E898" t="s">
        <v>19818</v>
      </c>
      <c r="F898" t="s">
        <v>10</v>
      </c>
      <c r="G898" t="s">
        <v>11800</v>
      </c>
      <c r="H898" t="s">
        <v>22003</v>
      </c>
      <c r="I898" t="s">
        <v>19217</v>
      </c>
      <c r="J898" t="s">
        <v>18940</v>
      </c>
      <c r="K898" t="s">
        <v>18941</v>
      </c>
      <c r="L898" t="s">
        <v>19159</v>
      </c>
      <c r="M898" s="149">
        <v>504903.49</v>
      </c>
      <c r="N898" s="149">
        <v>505703</v>
      </c>
    </row>
    <row r="899" spans="1:14" x14ac:dyDescent="0.25">
      <c r="A899" t="s">
        <v>52</v>
      </c>
      <c r="B899" t="s">
        <v>20901</v>
      </c>
      <c r="C899" t="s">
        <v>20900</v>
      </c>
      <c r="D899" t="s">
        <v>22004</v>
      </c>
      <c r="E899" t="s">
        <v>19250</v>
      </c>
      <c r="F899" t="s">
        <v>10</v>
      </c>
      <c r="G899" t="s">
        <v>11800</v>
      </c>
      <c r="H899" t="s">
        <v>22005</v>
      </c>
      <c r="I899" t="s">
        <v>19217</v>
      </c>
      <c r="J899" t="s">
        <v>18940</v>
      </c>
      <c r="K899" t="s">
        <v>18941</v>
      </c>
      <c r="L899" t="s">
        <v>19159</v>
      </c>
      <c r="M899" s="149">
        <v>507408.04</v>
      </c>
      <c r="N899" s="149">
        <v>509963.76</v>
      </c>
    </row>
    <row r="900" spans="1:14" x14ac:dyDescent="0.25">
      <c r="A900" t="s">
        <v>52</v>
      </c>
      <c r="B900" t="s">
        <v>20901</v>
      </c>
      <c r="C900" t="s">
        <v>20900</v>
      </c>
      <c r="D900" t="s">
        <v>22004</v>
      </c>
      <c r="E900" t="s">
        <v>19250</v>
      </c>
      <c r="F900" t="s">
        <v>10</v>
      </c>
      <c r="G900" t="s">
        <v>11800</v>
      </c>
      <c r="H900" t="s">
        <v>22006</v>
      </c>
      <c r="I900" t="s">
        <v>19217</v>
      </c>
      <c r="J900" t="s">
        <v>18940</v>
      </c>
      <c r="K900" t="s">
        <v>18941</v>
      </c>
      <c r="L900" t="s">
        <v>19159</v>
      </c>
      <c r="M900" s="149">
        <v>507408.04</v>
      </c>
      <c r="N900" s="149">
        <v>509963.76</v>
      </c>
    </row>
    <row r="901" spans="1:14" x14ac:dyDescent="0.25">
      <c r="A901" t="s">
        <v>50</v>
      </c>
      <c r="B901" t="s">
        <v>20664</v>
      </c>
      <c r="C901" t="s">
        <v>20663</v>
      </c>
      <c r="D901" t="s">
        <v>20652</v>
      </c>
      <c r="E901" t="s">
        <v>21849</v>
      </c>
      <c r="F901" t="s">
        <v>10</v>
      </c>
      <c r="G901" t="s">
        <v>19477</v>
      </c>
      <c r="H901" t="s">
        <v>22008</v>
      </c>
      <c r="I901" t="s">
        <v>19217</v>
      </c>
      <c r="J901" t="s">
        <v>18940</v>
      </c>
      <c r="K901" t="s">
        <v>18941</v>
      </c>
      <c r="L901" t="s">
        <v>19159</v>
      </c>
      <c r="M901" s="149">
        <v>444844.91</v>
      </c>
      <c r="N901" s="149">
        <v>496548.35</v>
      </c>
    </row>
    <row r="902" spans="1:14" x14ac:dyDescent="0.25">
      <c r="A902" t="s">
        <v>48</v>
      </c>
      <c r="B902" t="s">
        <v>19173</v>
      </c>
      <c r="C902" t="s">
        <v>19172</v>
      </c>
      <c r="D902" t="s">
        <v>21276</v>
      </c>
      <c r="E902" t="s">
        <v>22009</v>
      </c>
      <c r="F902" t="s">
        <v>10</v>
      </c>
      <c r="G902" t="s">
        <v>11800</v>
      </c>
      <c r="H902" t="s">
        <v>22010</v>
      </c>
      <c r="I902" t="s">
        <v>19217</v>
      </c>
      <c r="J902" t="s">
        <v>18940</v>
      </c>
      <c r="K902" t="s">
        <v>18941</v>
      </c>
      <c r="L902" t="s">
        <v>19159</v>
      </c>
      <c r="M902" s="149">
        <v>508470.25</v>
      </c>
      <c r="N902" s="149">
        <v>510000</v>
      </c>
    </row>
    <row r="903" spans="1:14" x14ac:dyDescent="0.25">
      <c r="A903" t="s">
        <v>48</v>
      </c>
      <c r="B903" t="s">
        <v>22013</v>
      </c>
      <c r="C903" t="s">
        <v>22012</v>
      </c>
      <c r="D903" t="s">
        <v>22011</v>
      </c>
      <c r="E903" t="s">
        <v>19774</v>
      </c>
      <c r="F903" t="s">
        <v>10</v>
      </c>
      <c r="G903" t="s">
        <v>19392</v>
      </c>
      <c r="H903" t="s">
        <v>22014</v>
      </c>
      <c r="I903" t="s">
        <v>19217</v>
      </c>
      <c r="J903" t="s">
        <v>18940</v>
      </c>
      <c r="K903" t="s">
        <v>18941</v>
      </c>
      <c r="L903" t="s">
        <v>19159</v>
      </c>
      <c r="M903" s="149">
        <v>499800</v>
      </c>
      <c r="N903" s="149">
        <v>510000</v>
      </c>
    </row>
    <row r="904" spans="1:14" x14ac:dyDescent="0.25">
      <c r="A904" t="s">
        <v>48</v>
      </c>
      <c r="B904" t="s">
        <v>22013</v>
      </c>
      <c r="C904" t="s">
        <v>22012</v>
      </c>
      <c r="D904" t="s">
        <v>22011</v>
      </c>
      <c r="E904" t="s">
        <v>19774</v>
      </c>
      <c r="F904" t="s">
        <v>10</v>
      </c>
      <c r="G904" t="s">
        <v>19392</v>
      </c>
      <c r="H904" t="s">
        <v>22015</v>
      </c>
      <c r="I904" t="s">
        <v>19217</v>
      </c>
      <c r="J904" t="s">
        <v>18940</v>
      </c>
      <c r="K904" t="s">
        <v>18941</v>
      </c>
      <c r="L904" t="s">
        <v>19159</v>
      </c>
      <c r="M904" s="149">
        <v>499800</v>
      </c>
      <c r="N904" s="149">
        <v>510000</v>
      </c>
    </row>
    <row r="905" spans="1:14" x14ac:dyDescent="0.25">
      <c r="A905" t="s">
        <v>48</v>
      </c>
      <c r="B905" t="s">
        <v>22013</v>
      </c>
      <c r="C905" t="s">
        <v>22012</v>
      </c>
      <c r="D905" t="s">
        <v>22011</v>
      </c>
      <c r="E905" t="s">
        <v>19927</v>
      </c>
      <c r="F905" t="s">
        <v>10</v>
      </c>
      <c r="G905" t="s">
        <v>19392</v>
      </c>
      <c r="H905" t="s">
        <v>22016</v>
      </c>
      <c r="I905" t="s">
        <v>19217</v>
      </c>
      <c r="J905" t="s">
        <v>18940</v>
      </c>
      <c r="K905" t="s">
        <v>18941</v>
      </c>
      <c r="L905" t="s">
        <v>19159</v>
      </c>
      <c r="M905" s="149">
        <v>499800</v>
      </c>
      <c r="N905" s="149">
        <v>510000</v>
      </c>
    </row>
    <row r="906" spans="1:14" x14ac:dyDescent="0.25">
      <c r="A906" t="s">
        <v>48</v>
      </c>
      <c r="B906" t="s">
        <v>19000</v>
      </c>
      <c r="C906" t="s">
        <v>19965</v>
      </c>
      <c r="D906" t="s">
        <v>19625</v>
      </c>
      <c r="E906" t="s">
        <v>22017</v>
      </c>
      <c r="F906" t="s">
        <v>10</v>
      </c>
      <c r="G906" t="s">
        <v>18956</v>
      </c>
      <c r="H906" t="s">
        <v>22018</v>
      </c>
      <c r="I906" t="s">
        <v>19217</v>
      </c>
      <c r="J906" t="s">
        <v>18940</v>
      </c>
      <c r="K906" t="s">
        <v>18941</v>
      </c>
      <c r="L906" t="s">
        <v>19159</v>
      </c>
      <c r="M906" s="149">
        <v>504917.68</v>
      </c>
      <c r="N906" s="149">
        <v>510000</v>
      </c>
    </row>
    <row r="907" spans="1:14" x14ac:dyDescent="0.25">
      <c r="A907" t="s">
        <v>47</v>
      </c>
      <c r="B907" t="s">
        <v>22020</v>
      </c>
      <c r="C907" t="s">
        <v>22019</v>
      </c>
      <c r="D907" t="s">
        <v>19625</v>
      </c>
      <c r="E907" t="s">
        <v>19953</v>
      </c>
      <c r="F907" t="s">
        <v>10</v>
      </c>
      <c r="G907" t="s">
        <v>19021</v>
      </c>
      <c r="H907" t="s">
        <v>22021</v>
      </c>
      <c r="I907" t="s">
        <v>19217</v>
      </c>
      <c r="J907" t="s">
        <v>18940</v>
      </c>
      <c r="K907" t="s">
        <v>18941</v>
      </c>
      <c r="L907" t="s">
        <v>19159</v>
      </c>
      <c r="M907" s="149">
        <v>509314.25</v>
      </c>
      <c r="N907" s="149">
        <v>509979.28</v>
      </c>
    </row>
    <row r="908" spans="1:14" x14ac:dyDescent="0.25">
      <c r="A908" t="s">
        <v>47</v>
      </c>
      <c r="B908" t="s">
        <v>22020</v>
      </c>
      <c r="C908" t="s">
        <v>22019</v>
      </c>
      <c r="D908" t="s">
        <v>19625</v>
      </c>
      <c r="E908" t="s">
        <v>19953</v>
      </c>
      <c r="F908" t="s">
        <v>10</v>
      </c>
      <c r="G908" t="s">
        <v>19021</v>
      </c>
      <c r="H908" t="s">
        <v>22022</v>
      </c>
      <c r="I908" t="s">
        <v>19217</v>
      </c>
      <c r="J908" t="s">
        <v>18940</v>
      </c>
      <c r="K908" t="s">
        <v>18941</v>
      </c>
      <c r="L908" t="s">
        <v>19159</v>
      </c>
      <c r="M908" s="149">
        <v>509334.35</v>
      </c>
      <c r="N908" s="149">
        <v>509999.47</v>
      </c>
    </row>
    <row r="909" spans="1:14" x14ac:dyDescent="0.25">
      <c r="A909" t="s">
        <v>53</v>
      </c>
      <c r="B909" t="s">
        <v>22024</v>
      </c>
      <c r="C909" t="s">
        <v>22023</v>
      </c>
      <c r="D909" t="s">
        <v>19001</v>
      </c>
      <c r="E909" t="s">
        <v>19886</v>
      </c>
      <c r="F909" t="s">
        <v>10</v>
      </c>
      <c r="G909" t="s">
        <v>18956</v>
      </c>
      <c r="H909" t="s">
        <v>22025</v>
      </c>
      <c r="I909" t="s">
        <v>19217</v>
      </c>
      <c r="J909" t="s">
        <v>18940</v>
      </c>
      <c r="K909" t="s">
        <v>18941</v>
      </c>
      <c r="L909" t="s">
        <v>19159</v>
      </c>
      <c r="M909" s="149">
        <v>377833.58</v>
      </c>
      <c r="N909" s="149">
        <v>424042.1</v>
      </c>
    </row>
    <row r="910" spans="1:14" x14ac:dyDescent="0.25">
      <c r="A910" t="s">
        <v>52</v>
      </c>
      <c r="B910" t="s">
        <v>19315</v>
      </c>
      <c r="C910" t="s">
        <v>19314</v>
      </c>
      <c r="D910" t="s">
        <v>21987</v>
      </c>
      <c r="E910" t="s">
        <v>19793</v>
      </c>
      <c r="F910" t="s">
        <v>9</v>
      </c>
      <c r="G910" t="s">
        <v>11800</v>
      </c>
      <c r="H910" t="s">
        <v>22026</v>
      </c>
      <c r="I910" t="s">
        <v>19217</v>
      </c>
      <c r="J910" t="s">
        <v>18940</v>
      </c>
      <c r="K910" t="s">
        <v>18941</v>
      </c>
      <c r="L910" t="s">
        <v>19159</v>
      </c>
      <c r="M910" s="149">
        <v>509681.98</v>
      </c>
      <c r="N910" s="149">
        <v>510000</v>
      </c>
    </row>
    <row r="911" spans="1:14" x14ac:dyDescent="0.25">
      <c r="A911" t="s">
        <v>53</v>
      </c>
      <c r="B911" t="s">
        <v>22028</v>
      </c>
      <c r="C911" t="s">
        <v>22027</v>
      </c>
      <c r="D911" t="s">
        <v>20299</v>
      </c>
      <c r="E911" t="s">
        <v>21455</v>
      </c>
      <c r="F911" t="s">
        <v>10</v>
      </c>
      <c r="G911" t="s">
        <v>19105</v>
      </c>
      <c r="H911" t="s">
        <v>21140</v>
      </c>
      <c r="I911" t="s">
        <v>19217</v>
      </c>
      <c r="J911" t="s">
        <v>18940</v>
      </c>
      <c r="K911" t="s">
        <v>18941</v>
      </c>
      <c r="L911" t="s">
        <v>19159</v>
      </c>
      <c r="M911" s="149">
        <v>464845.2</v>
      </c>
      <c r="N911" s="149">
        <v>467377.88</v>
      </c>
    </row>
    <row r="912" spans="1:14" x14ac:dyDescent="0.25">
      <c r="A912" t="s">
        <v>47</v>
      </c>
      <c r="B912" t="s">
        <v>22030</v>
      </c>
      <c r="C912" t="s">
        <v>22029</v>
      </c>
      <c r="D912" t="s">
        <v>22031</v>
      </c>
      <c r="E912" t="s">
        <v>20418</v>
      </c>
      <c r="F912" t="s">
        <v>10</v>
      </c>
      <c r="G912" t="s">
        <v>18956</v>
      </c>
      <c r="H912" t="s">
        <v>21520</v>
      </c>
      <c r="I912" t="s">
        <v>18949</v>
      </c>
      <c r="J912" t="s">
        <v>18940</v>
      </c>
      <c r="K912" t="s">
        <v>18941</v>
      </c>
      <c r="L912" t="s">
        <v>18950</v>
      </c>
      <c r="M912" s="149">
        <v>1554516</v>
      </c>
      <c r="N912" s="149">
        <v>1643010</v>
      </c>
    </row>
    <row r="913" spans="1:14" x14ac:dyDescent="0.25">
      <c r="A913" t="s">
        <v>55</v>
      </c>
      <c r="B913" t="s">
        <v>20791</v>
      </c>
      <c r="C913" t="s">
        <v>20790</v>
      </c>
      <c r="D913" t="s">
        <v>20789</v>
      </c>
      <c r="E913" t="s">
        <v>20310</v>
      </c>
      <c r="F913" t="s">
        <v>9</v>
      </c>
      <c r="G913" t="s">
        <v>19021</v>
      </c>
      <c r="H913" t="s">
        <v>22032</v>
      </c>
      <c r="I913" t="s">
        <v>19012</v>
      </c>
      <c r="J913" t="s">
        <v>18959</v>
      </c>
      <c r="K913" t="s">
        <v>18941</v>
      </c>
      <c r="L913" t="s">
        <v>19100</v>
      </c>
      <c r="M913" s="149">
        <v>234930.48</v>
      </c>
      <c r="N913" s="149">
        <v>235402.25</v>
      </c>
    </row>
    <row r="914" spans="1:14" x14ac:dyDescent="0.25">
      <c r="A914" t="s">
        <v>55</v>
      </c>
      <c r="B914" t="s">
        <v>20791</v>
      </c>
      <c r="C914" t="s">
        <v>20790</v>
      </c>
      <c r="D914" t="s">
        <v>20789</v>
      </c>
      <c r="E914" t="s">
        <v>20310</v>
      </c>
      <c r="F914" t="s">
        <v>9</v>
      </c>
      <c r="G914" t="s">
        <v>19021</v>
      </c>
      <c r="H914" t="s">
        <v>22033</v>
      </c>
      <c r="I914" t="s">
        <v>19012</v>
      </c>
      <c r="J914" t="s">
        <v>18959</v>
      </c>
      <c r="K914" t="s">
        <v>18941</v>
      </c>
      <c r="L914" t="s">
        <v>19100</v>
      </c>
      <c r="M914" s="149">
        <v>233392.83</v>
      </c>
      <c r="N914" s="149">
        <v>233406.9</v>
      </c>
    </row>
    <row r="915" spans="1:14" x14ac:dyDescent="0.25">
      <c r="A915" t="s">
        <v>65</v>
      </c>
      <c r="B915" t="s">
        <v>22035</v>
      </c>
      <c r="C915" t="s">
        <v>22034</v>
      </c>
      <c r="D915" t="s">
        <v>19596</v>
      </c>
      <c r="E915" t="s">
        <v>20027</v>
      </c>
      <c r="F915" t="s">
        <v>10</v>
      </c>
      <c r="G915" t="s">
        <v>19021</v>
      </c>
      <c r="H915" t="s">
        <v>22036</v>
      </c>
      <c r="I915" t="s">
        <v>19012</v>
      </c>
      <c r="J915" t="s">
        <v>18959</v>
      </c>
      <c r="K915" t="s">
        <v>18941</v>
      </c>
      <c r="L915" t="s">
        <v>18969</v>
      </c>
      <c r="M915" s="149">
        <v>971819.9</v>
      </c>
      <c r="N915" s="149">
        <v>1021956</v>
      </c>
    </row>
    <row r="916" spans="1:14" x14ac:dyDescent="0.25">
      <c r="A916" t="s">
        <v>58</v>
      </c>
      <c r="B916" t="s">
        <v>19788</v>
      </c>
      <c r="C916" t="s">
        <v>19787</v>
      </c>
      <c r="D916" t="s">
        <v>19789</v>
      </c>
      <c r="E916" t="s">
        <v>19790</v>
      </c>
      <c r="F916" t="s">
        <v>9</v>
      </c>
      <c r="G916" t="s">
        <v>19329</v>
      </c>
      <c r="H916" t="s">
        <v>22037</v>
      </c>
      <c r="I916" t="s">
        <v>19217</v>
      </c>
      <c r="J916" t="s">
        <v>18940</v>
      </c>
      <c r="K916" t="s">
        <v>18941</v>
      </c>
      <c r="L916" t="s">
        <v>19159</v>
      </c>
      <c r="M916" s="149">
        <v>639332.13</v>
      </c>
      <c r="N916" s="149">
        <v>509827.42</v>
      </c>
    </row>
    <row r="917" spans="1:14" x14ac:dyDescent="0.25">
      <c r="A917" t="s">
        <v>58</v>
      </c>
      <c r="B917" t="s">
        <v>22040</v>
      </c>
      <c r="C917" t="s">
        <v>22039</v>
      </c>
      <c r="D917" t="s">
        <v>22041</v>
      </c>
      <c r="E917" t="s">
        <v>19168</v>
      </c>
      <c r="F917" t="s">
        <v>9</v>
      </c>
      <c r="G917" t="s">
        <v>1954</v>
      </c>
      <c r="H917" t="s">
        <v>22042</v>
      </c>
      <c r="I917" t="s">
        <v>19217</v>
      </c>
      <c r="J917" t="s">
        <v>18940</v>
      </c>
      <c r="K917" t="s">
        <v>18941</v>
      </c>
      <c r="L917" t="s">
        <v>19159</v>
      </c>
      <c r="M917" s="149">
        <v>503401.46</v>
      </c>
      <c r="N917" s="149">
        <v>510000</v>
      </c>
    </row>
    <row r="918" spans="1:14" x14ac:dyDescent="0.25">
      <c r="A918" t="s">
        <v>58</v>
      </c>
      <c r="B918" t="s">
        <v>19707</v>
      </c>
      <c r="C918" t="s">
        <v>19706</v>
      </c>
      <c r="D918" t="s">
        <v>22043</v>
      </c>
      <c r="E918" t="s">
        <v>19168</v>
      </c>
      <c r="F918" t="s">
        <v>10</v>
      </c>
      <c r="G918" t="s">
        <v>19021</v>
      </c>
      <c r="H918" t="s">
        <v>22044</v>
      </c>
      <c r="I918" t="s">
        <v>19217</v>
      </c>
      <c r="J918" t="s">
        <v>18940</v>
      </c>
      <c r="K918" t="s">
        <v>18941</v>
      </c>
      <c r="L918" t="s">
        <v>19159</v>
      </c>
      <c r="M918" s="149">
        <v>509773.03</v>
      </c>
      <c r="N918" s="149">
        <v>509773.03</v>
      </c>
    </row>
    <row r="919" spans="1:14" x14ac:dyDescent="0.25">
      <c r="A919" t="s">
        <v>46</v>
      </c>
      <c r="B919" t="s">
        <v>21491</v>
      </c>
      <c r="C919" t="s">
        <v>21490</v>
      </c>
      <c r="D919" t="s">
        <v>21489</v>
      </c>
      <c r="E919" t="s">
        <v>22045</v>
      </c>
      <c r="F919" t="s">
        <v>10</v>
      </c>
      <c r="G919" t="s">
        <v>19021</v>
      </c>
      <c r="H919" t="s">
        <v>22047</v>
      </c>
      <c r="I919" t="s">
        <v>19217</v>
      </c>
      <c r="J919" t="s">
        <v>18940</v>
      </c>
      <c r="K919" t="s">
        <v>18941</v>
      </c>
      <c r="L919" t="s">
        <v>19159</v>
      </c>
      <c r="M919" s="149">
        <v>409052.96</v>
      </c>
      <c r="N919" s="149">
        <v>509613.08</v>
      </c>
    </row>
    <row r="920" spans="1:14" x14ac:dyDescent="0.25">
      <c r="A920" t="s">
        <v>46</v>
      </c>
      <c r="B920" t="s">
        <v>21491</v>
      </c>
      <c r="C920" t="s">
        <v>21490</v>
      </c>
      <c r="D920" t="s">
        <v>21489</v>
      </c>
      <c r="E920" t="s">
        <v>22045</v>
      </c>
      <c r="F920" t="s">
        <v>10</v>
      </c>
      <c r="G920" t="s">
        <v>19021</v>
      </c>
      <c r="H920" t="s">
        <v>22048</v>
      </c>
      <c r="I920" t="s">
        <v>19217</v>
      </c>
      <c r="J920" t="s">
        <v>18940</v>
      </c>
      <c r="K920" t="s">
        <v>18941</v>
      </c>
      <c r="L920" t="s">
        <v>19159</v>
      </c>
      <c r="M920" s="149">
        <v>388970.47</v>
      </c>
      <c r="N920" s="149">
        <v>509613.08</v>
      </c>
    </row>
    <row r="921" spans="1:14" x14ac:dyDescent="0.25">
      <c r="A921" t="s">
        <v>46</v>
      </c>
      <c r="B921" t="s">
        <v>22050</v>
      </c>
      <c r="C921" t="s">
        <v>22049</v>
      </c>
      <c r="D921" t="s">
        <v>19461</v>
      </c>
      <c r="E921" t="s">
        <v>22051</v>
      </c>
      <c r="F921" t="s">
        <v>9</v>
      </c>
      <c r="G921" t="s">
        <v>1954</v>
      </c>
      <c r="H921" t="s">
        <v>22052</v>
      </c>
      <c r="I921" t="s">
        <v>19217</v>
      </c>
      <c r="J921" t="s">
        <v>18940</v>
      </c>
      <c r="K921" t="s">
        <v>18941</v>
      </c>
      <c r="L921" t="s">
        <v>19159</v>
      </c>
      <c r="M921" s="149">
        <v>508916.27</v>
      </c>
      <c r="N921" s="149">
        <v>509999.98</v>
      </c>
    </row>
    <row r="922" spans="1:14" x14ac:dyDescent="0.25">
      <c r="A922" t="s">
        <v>46</v>
      </c>
      <c r="B922" t="s">
        <v>22055</v>
      </c>
      <c r="C922" t="s">
        <v>22054</v>
      </c>
      <c r="D922" t="s">
        <v>22053</v>
      </c>
      <c r="E922" t="s">
        <v>19160</v>
      </c>
      <c r="F922" t="s">
        <v>9</v>
      </c>
      <c r="G922" t="s">
        <v>1954</v>
      </c>
      <c r="H922" t="s">
        <v>22056</v>
      </c>
      <c r="I922" t="s">
        <v>18939</v>
      </c>
      <c r="J922" t="s">
        <v>18940</v>
      </c>
      <c r="K922" t="s">
        <v>18941</v>
      </c>
      <c r="L922" t="s">
        <v>18942</v>
      </c>
      <c r="M922" s="149">
        <v>178980</v>
      </c>
      <c r="N922" s="149">
        <v>180546.29</v>
      </c>
    </row>
    <row r="923" spans="1:14" x14ac:dyDescent="0.25">
      <c r="A923" t="s">
        <v>46</v>
      </c>
      <c r="B923" t="s">
        <v>22058</v>
      </c>
      <c r="C923" t="s">
        <v>22057</v>
      </c>
      <c r="D923" t="s">
        <v>22043</v>
      </c>
      <c r="E923" t="s">
        <v>20450</v>
      </c>
      <c r="F923" t="s">
        <v>9</v>
      </c>
      <c r="G923" t="s">
        <v>1954</v>
      </c>
      <c r="H923" t="s">
        <v>1954</v>
      </c>
      <c r="I923" t="s">
        <v>18939</v>
      </c>
      <c r="J923" t="s">
        <v>18940</v>
      </c>
      <c r="K923" t="s">
        <v>18941</v>
      </c>
      <c r="L923" t="s">
        <v>19532</v>
      </c>
      <c r="M923" s="149">
        <v>241800</v>
      </c>
      <c r="N923" s="149">
        <v>243990.97</v>
      </c>
    </row>
    <row r="924" spans="1:14" x14ac:dyDescent="0.25">
      <c r="A924" t="s">
        <v>46</v>
      </c>
      <c r="B924" t="s">
        <v>21464</v>
      </c>
      <c r="C924" t="s">
        <v>21463</v>
      </c>
      <c r="D924" t="s">
        <v>19655</v>
      </c>
      <c r="E924" t="s">
        <v>21976</v>
      </c>
      <c r="F924" t="s">
        <v>10</v>
      </c>
      <c r="G924" t="s">
        <v>19021</v>
      </c>
      <c r="H924" t="s">
        <v>22059</v>
      </c>
      <c r="I924" t="s">
        <v>19217</v>
      </c>
      <c r="J924" t="s">
        <v>18940</v>
      </c>
      <c r="K924" t="s">
        <v>18941</v>
      </c>
      <c r="L924" t="s">
        <v>19159</v>
      </c>
      <c r="M924" s="149">
        <v>509612.08</v>
      </c>
      <c r="N924" s="149">
        <v>509613.08</v>
      </c>
    </row>
    <row r="925" spans="1:14" x14ac:dyDescent="0.25">
      <c r="A925" t="s">
        <v>66</v>
      </c>
      <c r="B925" t="s">
        <v>22061</v>
      </c>
      <c r="C925" t="s">
        <v>22060</v>
      </c>
      <c r="D925" t="s">
        <v>19768</v>
      </c>
      <c r="E925" t="s">
        <v>22062</v>
      </c>
      <c r="F925" t="s">
        <v>10</v>
      </c>
      <c r="G925" t="s">
        <v>19105</v>
      </c>
      <c r="H925" t="s">
        <v>1954</v>
      </c>
      <c r="I925" t="s">
        <v>18949</v>
      </c>
      <c r="J925" t="s">
        <v>18986</v>
      </c>
      <c r="K925" t="s">
        <v>18941</v>
      </c>
      <c r="L925" t="s">
        <v>18987</v>
      </c>
      <c r="M925" s="149">
        <v>1047183.16</v>
      </c>
      <c r="N925" s="149">
        <v>1249134.1100000001</v>
      </c>
    </row>
    <row r="926" spans="1:14" x14ac:dyDescent="0.25">
      <c r="A926" t="s">
        <v>47</v>
      </c>
      <c r="B926" t="s">
        <v>22064</v>
      </c>
      <c r="C926" t="s">
        <v>20307</v>
      </c>
      <c r="D926" t="s">
        <v>22065</v>
      </c>
      <c r="E926" t="s">
        <v>20309</v>
      </c>
      <c r="F926" t="s">
        <v>10</v>
      </c>
      <c r="G926" t="s">
        <v>11800</v>
      </c>
      <c r="H926" t="s">
        <v>22066</v>
      </c>
      <c r="I926" t="s">
        <v>19004</v>
      </c>
      <c r="J926" t="s">
        <v>18986</v>
      </c>
      <c r="K926" t="s">
        <v>18996</v>
      </c>
      <c r="L926" t="s">
        <v>19005</v>
      </c>
      <c r="M926" s="149">
        <v>1059563.1100000001</v>
      </c>
      <c r="N926" s="149">
        <v>1504284.1</v>
      </c>
    </row>
    <row r="927" spans="1:14" x14ac:dyDescent="0.25">
      <c r="A927" t="s">
        <v>58</v>
      </c>
      <c r="B927" t="s">
        <v>22069</v>
      </c>
      <c r="C927" t="s">
        <v>22068</v>
      </c>
      <c r="D927" t="s">
        <v>22067</v>
      </c>
      <c r="E927" t="s">
        <v>19561</v>
      </c>
      <c r="F927" t="s">
        <v>10</v>
      </c>
      <c r="G927" t="s">
        <v>19392</v>
      </c>
      <c r="H927" t="s">
        <v>22070</v>
      </c>
      <c r="I927" t="s">
        <v>19024</v>
      </c>
      <c r="J927" t="s">
        <v>18986</v>
      </c>
      <c r="K927" t="s">
        <v>18941</v>
      </c>
      <c r="L927" t="s">
        <v>19025</v>
      </c>
      <c r="M927" s="149">
        <v>6093129.4900000002</v>
      </c>
      <c r="N927" s="149">
        <v>2093625.56</v>
      </c>
    </row>
    <row r="928" spans="1:14" x14ac:dyDescent="0.25">
      <c r="A928" t="s">
        <v>68</v>
      </c>
      <c r="B928" t="s">
        <v>22072</v>
      </c>
      <c r="C928" t="s">
        <v>22071</v>
      </c>
      <c r="D928" t="s">
        <v>20636</v>
      </c>
      <c r="E928" t="s">
        <v>19938</v>
      </c>
      <c r="F928" t="s">
        <v>9</v>
      </c>
      <c r="G928" t="s">
        <v>18956</v>
      </c>
      <c r="H928" t="s">
        <v>22073</v>
      </c>
      <c r="I928" t="s">
        <v>18949</v>
      </c>
      <c r="J928" t="s">
        <v>18940</v>
      </c>
      <c r="K928" t="s">
        <v>18941</v>
      </c>
      <c r="L928" t="s">
        <v>18950</v>
      </c>
      <c r="M928" s="149">
        <v>1470560</v>
      </c>
      <c r="N928" s="149">
        <v>1532362.29</v>
      </c>
    </row>
    <row r="929" spans="1:14" x14ac:dyDescent="0.25">
      <c r="A929" t="s">
        <v>60</v>
      </c>
      <c r="B929" t="s">
        <v>22075</v>
      </c>
      <c r="C929" t="s">
        <v>22074</v>
      </c>
      <c r="D929" t="s">
        <v>22076</v>
      </c>
      <c r="E929" t="s">
        <v>22077</v>
      </c>
      <c r="F929" t="s">
        <v>10</v>
      </c>
      <c r="G929" t="s">
        <v>11800</v>
      </c>
      <c r="H929" t="s">
        <v>22079</v>
      </c>
      <c r="I929" t="s">
        <v>19004</v>
      </c>
      <c r="J929" t="s">
        <v>18977</v>
      </c>
      <c r="K929" t="s">
        <v>18996</v>
      </c>
      <c r="L929" t="s">
        <v>19005</v>
      </c>
      <c r="M929" s="149">
        <v>3063096.39</v>
      </c>
      <c r="N929" s="149">
        <v>4170314.97</v>
      </c>
    </row>
    <row r="930" spans="1:14" x14ac:dyDescent="0.25">
      <c r="A930" t="s">
        <v>60</v>
      </c>
      <c r="B930" t="s">
        <v>22081</v>
      </c>
      <c r="C930" t="s">
        <v>22080</v>
      </c>
      <c r="D930" t="s">
        <v>19281</v>
      </c>
      <c r="E930" t="s">
        <v>22082</v>
      </c>
      <c r="F930" t="s">
        <v>10</v>
      </c>
      <c r="G930" t="s">
        <v>19021</v>
      </c>
      <c r="H930" t="s">
        <v>22083</v>
      </c>
      <c r="I930" t="s">
        <v>18949</v>
      </c>
      <c r="J930" t="s">
        <v>18940</v>
      </c>
      <c r="K930" t="s">
        <v>18941</v>
      </c>
      <c r="L930" t="s">
        <v>19074</v>
      </c>
      <c r="M930" s="149">
        <v>1619510.19</v>
      </c>
      <c r="N930" s="149">
        <v>1927667.98</v>
      </c>
    </row>
    <row r="931" spans="1:14" x14ac:dyDescent="0.25">
      <c r="A931" t="s">
        <v>52</v>
      </c>
      <c r="B931" t="s">
        <v>22085</v>
      </c>
      <c r="C931" t="s">
        <v>22084</v>
      </c>
      <c r="D931" t="s">
        <v>19126</v>
      </c>
      <c r="E931" t="s">
        <v>22086</v>
      </c>
      <c r="F931" t="s">
        <v>10</v>
      </c>
      <c r="G931" t="s">
        <v>11800</v>
      </c>
      <c r="H931" t="s">
        <v>1954</v>
      </c>
      <c r="I931" t="s">
        <v>18949</v>
      </c>
      <c r="J931" t="s">
        <v>18940</v>
      </c>
      <c r="K931" t="s">
        <v>18941</v>
      </c>
      <c r="L931" t="s">
        <v>18987</v>
      </c>
      <c r="M931" s="149">
        <v>1208026.68</v>
      </c>
      <c r="N931" s="149">
        <v>1209031.22</v>
      </c>
    </row>
    <row r="932" spans="1:14" x14ac:dyDescent="0.25">
      <c r="A932" t="s">
        <v>68</v>
      </c>
      <c r="B932" t="s">
        <v>20507</v>
      </c>
      <c r="C932" t="s">
        <v>20506</v>
      </c>
      <c r="D932" t="s">
        <v>22011</v>
      </c>
      <c r="E932" t="s">
        <v>22087</v>
      </c>
      <c r="F932" t="s">
        <v>10</v>
      </c>
      <c r="G932" t="s">
        <v>19021</v>
      </c>
      <c r="H932" t="s">
        <v>22089</v>
      </c>
      <c r="I932" t="s">
        <v>18939</v>
      </c>
      <c r="J932" t="s">
        <v>18940</v>
      </c>
      <c r="K932" t="s">
        <v>18941</v>
      </c>
      <c r="L932" t="s">
        <v>18942</v>
      </c>
      <c r="M932" s="149">
        <v>184074.99</v>
      </c>
      <c r="N932" s="149">
        <v>184999.99</v>
      </c>
    </row>
    <row r="933" spans="1:14" x14ac:dyDescent="0.25">
      <c r="A933" t="s">
        <v>68</v>
      </c>
      <c r="B933" t="s">
        <v>22092</v>
      </c>
      <c r="C933" t="s">
        <v>22091</v>
      </c>
      <c r="D933" t="s">
        <v>22090</v>
      </c>
      <c r="E933" t="s">
        <v>22093</v>
      </c>
      <c r="F933" t="s">
        <v>10</v>
      </c>
      <c r="G933" t="s">
        <v>19021</v>
      </c>
      <c r="H933" t="s">
        <v>22094</v>
      </c>
      <c r="I933" t="s">
        <v>18939</v>
      </c>
      <c r="J933" t="s">
        <v>18940</v>
      </c>
      <c r="K933" t="s">
        <v>18941</v>
      </c>
      <c r="L933" t="s">
        <v>18942</v>
      </c>
      <c r="M933" s="149">
        <v>280538</v>
      </c>
      <c r="N933" s="149">
        <v>185000</v>
      </c>
    </row>
    <row r="934" spans="1:14" x14ac:dyDescent="0.25">
      <c r="A934" t="s">
        <v>67</v>
      </c>
      <c r="B934" t="s">
        <v>20918</v>
      </c>
      <c r="C934" t="s">
        <v>20917</v>
      </c>
      <c r="D934" t="s">
        <v>20916</v>
      </c>
      <c r="E934" t="s">
        <v>20919</v>
      </c>
      <c r="F934" t="s">
        <v>10</v>
      </c>
      <c r="G934" t="s">
        <v>1954</v>
      </c>
      <c r="H934" t="s">
        <v>22095</v>
      </c>
      <c r="I934" t="s">
        <v>18949</v>
      </c>
      <c r="J934" t="s">
        <v>18940</v>
      </c>
      <c r="K934" t="s">
        <v>18941</v>
      </c>
      <c r="L934" t="s">
        <v>18950</v>
      </c>
      <c r="M934" s="149">
        <v>1325870</v>
      </c>
      <c r="N934" s="149">
        <v>1377068.9</v>
      </c>
    </row>
    <row r="935" spans="1:14" x14ac:dyDescent="0.25">
      <c r="A935" t="s">
        <v>65</v>
      </c>
      <c r="B935" t="s">
        <v>22097</v>
      </c>
      <c r="C935" t="s">
        <v>22096</v>
      </c>
      <c r="D935" t="s">
        <v>20338</v>
      </c>
      <c r="E935" t="s">
        <v>22009</v>
      </c>
      <c r="F935" t="s">
        <v>10</v>
      </c>
      <c r="G935" t="s">
        <v>18956</v>
      </c>
      <c r="H935" t="s">
        <v>22098</v>
      </c>
      <c r="I935" t="s">
        <v>18949</v>
      </c>
      <c r="J935" t="s">
        <v>18940</v>
      </c>
      <c r="K935" t="s">
        <v>18941</v>
      </c>
      <c r="L935" t="s">
        <v>18950</v>
      </c>
      <c r="M935" s="149">
        <v>1560503.51</v>
      </c>
      <c r="N935" s="149">
        <v>1492740.41</v>
      </c>
    </row>
    <row r="936" spans="1:14" x14ac:dyDescent="0.25">
      <c r="A936" t="s">
        <v>65</v>
      </c>
      <c r="B936" t="s">
        <v>22100</v>
      </c>
      <c r="C936" t="s">
        <v>22099</v>
      </c>
      <c r="D936" t="s">
        <v>19396</v>
      </c>
      <c r="E936" t="s">
        <v>22101</v>
      </c>
      <c r="F936" t="s">
        <v>10</v>
      </c>
      <c r="G936" t="s">
        <v>18956</v>
      </c>
      <c r="H936" t="s">
        <v>22102</v>
      </c>
      <c r="I936" t="s">
        <v>18949</v>
      </c>
      <c r="J936" t="s">
        <v>18940</v>
      </c>
      <c r="K936" t="s">
        <v>18941</v>
      </c>
      <c r="L936" t="s">
        <v>18950</v>
      </c>
      <c r="M936" s="149">
        <v>1430483</v>
      </c>
      <c r="N936" s="149">
        <v>1505386.41</v>
      </c>
    </row>
    <row r="937" spans="1:14" x14ac:dyDescent="0.25">
      <c r="A937" t="s">
        <v>52</v>
      </c>
      <c r="B937" t="s">
        <v>21109</v>
      </c>
      <c r="C937" t="s">
        <v>21108</v>
      </c>
      <c r="D937" t="s">
        <v>21742</v>
      </c>
      <c r="E937" t="s">
        <v>19960</v>
      </c>
      <c r="F937" t="s">
        <v>10</v>
      </c>
      <c r="G937" t="s">
        <v>1954</v>
      </c>
      <c r="H937" t="s">
        <v>22103</v>
      </c>
      <c r="I937" t="s">
        <v>18949</v>
      </c>
      <c r="J937" t="s">
        <v>18940</v>
      </c>
      <c r="K937" t="s">
        <v>18941</v>
      </c>
      <c r="L937" t="s">
        <v>19074</v>
      </c>
      <c r="M937" s="149">
        <v>1840593.95</v>
      </c>
      <c r="N937" s="149">
        <v>1842912.09</v>
      </c>
    </row>
    <row r="938" spans="1:14" x14ac:dyDescent="0.25">
      <c r="A938" t="s">
        <v>52</v>
      </c>
      <c r="B938" t="s">
        <v>21109</v>
      </c>
      <c r="C938" t="s">
        <v>21108</v>
      </c>
      <c r="D938" t="s">
        <v>21742</v>
      </c>
      <c r="E938" t="s">
        <v>20595</v>
      </c>
      <c r="F938" t="s">
        <v>10</v>
      </c>
      <c r="G938" t="s">
        <v>1954</v>
      </c>
      <c r="H938" t="s">
        <v>22105</v>
      </c>
      <c r="I938" t="s">
        <v>18949</v>
      </c>
      <c r="J938" t="s">
        <v>18940</v>
      </c>
      <c r="K938" t="s">
        <v>18941</v>
      </c>
      <c r="L938" t="s">
        <v>19074</v>
      </c>
      <c r="M938" s="149">
        <v>1840593.95</v>
      </c>
      <c r="N938" s="149">
        <v>1842912.09</v>
      </c>
    </row>
    <row r="939" spans="1:14" x14ac:dyDescent="0.25">
      <c r="A939" t="s">
        <v>69</v>
      </c>
      <c r="B939" t="s">
        <v>20694</v>
      </c>
      <c r="C939" t="s">
        <v>20693</v>
      </c>
      <c r="D939" t="s">
        <v>22106</v>
      </c>
      <c r="E939" t="s">
        <v>19250</v>
      </c>
      <c r="F939" t="s">
        <v>10</v>
      </c>
      <c r="G939" t="s">
        <v>19021</v>
      </c>
      <c r="H939" t="s">
        <v>22107</v>
      </c>
      <c r="I939" t="s">
        <v>19217</v>
      </c>
      <c r="J939" t="s">
        <v>18940</v>
      </c>
      <c r="K939" t="s">
        <v>18941</v>
      </c>
      <c r="L939" t="s">
        <v>19159</v>
      </c>
      <c r="M939" s="149">
        <v>509618.63</v>
      </c>
      <c r="N939" s="149">
        <v>509618.63</v>
      </c>
    </row>
    <row r="940" spans="1:14" x14ac:dyDescent="0.25">
      <c r="A940" t="s">
        <v>68</v>
      </c>
      <c r="B940" t="s">
        <v>22109</v>
      </c>
      <c r="C940" t="s">
        <v>22108</v>
      </c>
      <c r="D940" t="s">
        <v>21438</v>
      </c>
      <c r="E940" t="s">
        <v>19736</v>
      </c>
      <c r="F940" t="s">
        <v>10</v>
      </c>
      <c r="G940" t="s">
        <v>19392</v>
      </c>
      <c r="H940" t="s">
        <v>22110</v>
      </c>
      <c r="I940" t="s">
        <v>19217</v>
      </c>
      <c r="J940" t="s">
        <v>18940</v>
      </c>
      <c r="K940" t="s">
        <v>18941</v>
      </c>
      <c r="L940" t="s">
        <v>22111</v>
      </c>
      <c r="M940" s="149">
        <v>509995.06</v>
      </c>
      <c r="N940" s="149">
        <v>509995.06</v>
      </c>
    </row>
    <row r="941" spans="1:14" x14ac:dyDescent="0.25">
      <c r="A941" t="s">
        <v>53</v>
      </c>
      <c r="B941" t="s">
        <v>20427</v>
      </c>
      <c r="C941" t="s">
        <v>20426</v>
      </c>
      <c r="D941" t="s">
        <v>18982</v>
      </c>
      <c r="E941" t="s">
        <v>22112</v>
      </c>
      <c r="F941" t="s">
        <v>10</v>
      </c>
      <c r="G941" t="s">
        <v>19105</v>
      </c>
      <c r="H941" t="s">
        <v>22113</v>
      </c>
      <c r="I941" t="s">
        <v>18949</v>
      </c>
      <c r="J941" t="s">
        <v>18940</v>
      </c>
      <c r="K941" t="s">
        <v>18941</v>
      </c>
      <c r="L941" t="s">
        <v>19074</v>
      </c>
      <c r="M941" s="149">
        <v>1816340.83</v>
      </c>
      <c r="N941" s="149">
        <v>1819026.65</v>
      </c>
    </row>
    <row r="942" spans="1:14" x14ac:dyDescent="0.25">
      <c r="A942" t="s">
        <v>46</v>
      </c>
      <c r="B942" t="s">
        <v>21481</v>
      </c>
      <c r="C942" t="s">
        <v>21480</v>
      </c>
      <c r="D942" t="s">
        <v>21799</v>
      </c>
      <c r="E942" t="s">
        <v>22114</v>
      </c>
      <c r="F942" t="s">
        <v>10</v>
      </c>
      <c r="G942" t="s">
        <v>18956</v>
      </c>
      <c r="H942" t="s">
        <v>22115</v>
      </c>
      <c r="I942" t="s">
        <v>19217</v>
      </c>
      <c r="J942" t="s">
        <v>18940</v>
      </c>
      <c r="K942" t="s">
        <v>18941</v>
      </c>
      <c r="L942" t="s">
        <v>19159</v>
      </c>
      <c r="M942" s="149">
        <v>508293</v>
      </c>
      <c r="N942" s="149">
        <v>509613.08</v>
      </c>
    </row>
    <row r="943" spans="1:14" x14ac:dyDescent="0.25">
      <c r="A943" t="s">
        <v>46</v>
      </c>
      <c r="B943" t="s">
        <v>21481</v>
      </c>
      <c r="C943" t="s">
        <v>21480</v>
      </c>
      <c r="D943" t="s">
        <v>21799</v>
      </c>
      <c r="E943" t="s">
        <v>22114</v>
      </c>
      <c r="F943" t="s">
        <v>10</v>
      </c>
      <c r="G943" t="s">
        <v>18956</v>
      </c>
      <c r="H943" t="s">
        <v>22116</v>
      </c>
      <c r="I943" t="s">
        <v>19217</v>
      </c>
      <c r="J943" t="s">
        <v>18940</v>
      </c>
      <c r="K943" t="s">
        <v>18941</v>
      </c>
      <c r="L943" t="s">
        <v>19159</v>
      </c>
      <c r="M943" s="149">
        <v>508550.37</v>
      </c>
      <c r="N943" s="149">
        <v>509613.08</v>
      </c>
    </row>
    <row r="944" spans="1:14" x14ac:dyDescent="0.25">
      <c r="A944" t="s">
        <v>47</v>
      </c>
      <c r="B944" t="s">
        <v>21452</v>
      </c>
      <c r="C944" t="s">
        <v>21451</v>
      </c>
      <c r="D944" t="s">
        <v>20687</v>
      </c>
      <c r="E944" t="s">
        <v>19490</v>
      </c>
      <c r="F944" t="s">
        <v>9</v>
      </c>
      <c r="G944" t="s">
        <v>11800</v>
      </c>
      <c r="H944" t="s">
        <v>22117</v>
      </c>
      <c r="I944" t="s">
        <v>18939</v>
      </c>
      <c r="J944" t="s">
        <v>18940</v>
      </c>
      <c r="K944" t="s">
        <v>18941</v>
      </c>
      <c r="L944" t="s">
        <v>18942</v>
      </c>
      <c r="M944" s="149">
        <v>179450.05</v>
      </c>
      <c r="N944" s="149">
        <v>185000</v>
      </c>
    </row>
    <row r="945" spans="1:14" x14ac:dyDescent="0.25">
      <c r="A945" t="s">
        <v>65</v>
      </c>
      <c r="B945" t="s">
        <v>22100</v>
      </c>
      <c r="C945" t="s">
        <v>22099</v>
      </c>
      <c r="D945" t="s">
        <v>20390</v>
      </c>
      <c r="E945" t="s">
        <v>19196</v>
      </c>
      <c r="F945" t="s">
        <v>9</v>
      </c>
      <c r="G945" t="s">
        <v>18956</v>
      </c>
      <c r="H945" t="s">
        <v>22118</v>
      </c>
      <c r="I945" t="s">
        <v>19217</v>
      </c>
      <c r="J945" t="s">
        <v>18940</v>
      </c>
      <c r="K945" t="s">
        <v>18941</v>
      </c>
      <c r="L945" t="s">
        <v>19159</v>
      </c>
      <c r="M945" s="149">
        <v>631880.1</v>
      </c>
      <c r="N945" s="149">
        <v>493781.26</v>
      </c>
    </row>
    <row r="946" spans="1:14" x14ac:dyDescent="0.25">
      <c r="A946" t="s">
        <v>61</v>
      </c>
      <c r="B946" t="s">
        <v>21918</v>
      </c>
      <c r="C946" t="s">
        <v>21917</v>
      </c>
      <c r="D946" t="s">
        <v>21722</v>
      </c>
      <c r="E946" t="s">
        <v>19972</v>
      </c>
      <c r="F946" t="s">
        <v>10</v>
      </c>
      <c r="G946" t="s">
        <v>19392</v>
      </c>
      <c r="H946" t="s">
        <v>22119</v>
      </c>
      <c r="I946" t="s">
        <v>19217</v>
      </c>
      <c r="J946" t="s">
        <v>18940</v>
      </c>
      <c r="K946" t="s">
        <v>18941</v>
      </c>
      <c r="L946" t="s">
        <v>22111</v>
      </c>
      <c r="M946" s="149">
        <v>602530.18999999994</v>
      </c>
      <c r="N946" s="149">
        <v>489177.38</v>
      </c>
    </row>
    <row r="947" spans="1:14" x14ac:dyDescent="0.25">
      <c r="A947" t="s">
        <v>57</v>
      </c>
      <c r="B947" t="s">
        <v>20100</v>
      </c>
      <c r="C947" t="s">
        <v>20099</v>
      </c>
      <c r="D947" t="s">
        <v>22120</v>
      </c>
      <c r="E947" t="s">
        <v>22121</v>
      </c>
      <c r="F947" t="s">
        <v>9</v>
      </c>
      <c r="G947" t="s">
        <v>1954</v>
      </c>
      <c r="H947" t="s">
        <v>22122</v>
      </c>
      <c r="I947" t="s">
        <v>18939</v>
      </c>
      <c r="J947" t="s">
        <v>18940</v>
      </c>
      <c r="K947" t="s">
        <v>18941</v>
      </c>
      <c r="L947" t="s">
        <v>18942</v>
      </c>
      <c r="M947" s="149">
        <v>176496.14</v>
      </c>
      <c r="N947" s="149">
        <v>177239.95</v>
      </c>
    </row>
    <row r="948" spans="1:14" x14ac:dyDescent="0.25">
      <c r="A948" t="s">
        <v>52</v>
      </c>
      <c r="B948" t="s">
        <v>22124</v>
      </c>
      <c r="C948" t="s">
        <v>22123</v>
      </c>
      <c r="D948" t="s">
        <v>22125</v>
      </c>
      <c r="E948" t="s">
        <v>19565</v>
      </c>
      <c r="F948" t="s">
        <v>9</v>
      </c>
      <c r="G948" t="s">
        <v>1954</v>
      </c>
      <c r="H948" t="s">
        <v>1954</v>
      </c>
      <c r="I948" t="s">
        <v>19217</v>
      </c>
      <c r="J948" t="s">
        <v>18940</v>
      </c>
      <c r="K948" t="s">
        <v>18941</v>
      </c>
      <c r="L948" t="s">
        <v>19159</v>
      </c>
      <c r="M948" s="149">
        <v>509992.38</v>
      </c>
      <c r="N948" s="149">
        <v>509992.38</v>
      </c>
    </row>
    <row r="949" spans="1:14" x14ac:dyDescent="0.25">
      <c r="A949" t="s">
        <v>52</v>
      </c>
      <c r="B949" t="s">
        <v>21561</v>
      </c>
      <c r="C949" t="s">
        <v>21560</v>
      </c>
      <c r="D949" t="s">
        <v>22126</v>
      </c>
      <c r="E949" t="s">
        <v>19272</v>
      </c>
      <c r="F949" t="s">
        <v>9</v>
      </c>
      <c r="G949" t="s">
        <v>18956</v>
      </c>
      <c r="H949" t="s">
        <v>22127</v>
      </c>
      <c r="I949" t="s">
        <v>19217</v>
      </c>
      <c r="J949" t="s">
        <v>18940</v>
      </c>
      <c r="K949" t="s">
        <v>18941</v>
      </c>
      <c r="L949" t="s">
        <v>19159</v>
      </c>
      <c r="M949" s="149">
        <v>508336.13</v>
      </c>
      <c r="N949" s="149">
        <v>509965.19</v>
      </c>
    </row>
    <row r="950" spans="1:14" x14ac:dyDescent="0.25">
      <c r="A950" t="s">
        <v>47</v>
      </c>
      <c r="B950" t="s">
        <v>22129</v>
      </c>
      <c r="C950" t="s">
        <v>22128</v>
      </c>
      <c r="D950" t="s">
        <v>19820</v>
      </c>
      <c r="E950" t="s">
        <v>20868</v>
      </c>
      <c r="F950" t="s">
        <v>9</v>
      </c>
      <c r="G950" t="s">
        <v>18956</v>
      </c>
      <c r="H950" t="s">
        <v>20165</v>
      </c>
      <c r="I950" t="s">
        <v>18939</v>
      </c>
      <c r="J950" t="s">
        <v>18940</v>
      </c>
      <c r="K950" t="s">
        <v>18941</v>
      </c>
      <c r="L950" t="s">
        <v>19532</v>
      </c>
      <c r="M950" s="149">
        <v>215548.45</v>
      </c>
      <c r="N950" s="149">
        <v>244941.42</v>
      </c>
    </row>
    <row r="951" spans="1:14" x14ac:dyDescent="0.25">
      <c r="A951" t="s">
        <v>46</v>
      </c>
      <c r="B951" t="s">
        <v>22132</v>
      </c>
      <c r="C951" t="s">
        <v>22131</v>
      </c>
      <c r="D951" t="s">
        <v>22130</v>
      </c>
      <c r="E951" t="s">
        <v>19520</v>
      </c>
      <c r="F951" t="s">
        <v>9</v>
      </c>
      <c r="G951" t="s">
        <v>1954</v>
      </c>
      <c r="H951" t="s">
        <v>22134</v>
      </c>
      <c r="I951" t="s">
        <v>19217</v>
      </c>
      <c r="J951" t="s">
        <v>18940</v>
      </c>
      <c r="K951" t="s">
        <v>18941</v>
      </c>
      <c r="L951" t="s">
        <v>19159</v>
      </c>
      <c r="M951" s="149">
        <v>509870.4</v>
      </c>
      <c r="N951" s="149">
        <v>509870.4</v>
      </c>
    </row>
    <row r="952" spans="1:14" x14ac:dyDescent="0.25">
      <c r="A952" t="s">
        <v>45</v>
      </c>
      <c r="B952" t="s">
        <v>22136</v>
      </c>
      <c r="C952" t="s">
        <v>22135</v>
      </c>
      <c r="D952" t="s">
        <v>19293</v>
      </c>
      <c r="E952" t="s">
        <v>20044</v>
      </c>
      <c r="F952" t="s">
        <v>9</v>
      </c>
      <c r="G952" t="s">
        <v>1954</v>
      </c>
      <c r="H952" t="s">
        <v>22137</v>
      </c>
      <c r="I952" t="s">
        <v>19217</v>
      </c>
      <c r="J952" t="s">
        <v>18940</v>
      </c>
      <c r="K952" t="s">
        <v>18941</v>
      </c>
      <c r="L952" t="s">
        <v>19159</v>
      </c>
      <c r="M952" s="149">
        <v>509128.39</v>
      </c>
      <c r="N952" s="149">
        <v>509999.33</v>
      </c>
    </row>
    <row r="953" spans="1:14" x14ac:dyDescent="0.25">
      <c r="A953" t="s">
        <v>45</v>
      </c>
      <c r="B953" t="s">
        <v>22139</v>
      </c>
      <c r="C953" t="s">
        <v>22138</v>
      </c>
      <c r="D953" t="s">
        <v>19931</v>
      </c>
      <c r="E953" t="s">
        <v>20596</v>
      </c>
      <c r="F953" t="s">
        <v>10</v>
      </c>
      <c r="G953" t="s">
        <v>19021</v>
      </c>
      <c r="H953" t="s">
        <v>22140</v>
      </c>
      <c r="I953" t="s">
        <v>19217</v>
      </c>
      <c r="J953" t="s">
        <v>18940</v>
      </c>
      <c r="K953" t="s">
        <v>18941</v>
      </c>
      <c r="L953" t="s">
        <v>19159</v>
      </c>
      <c r="M953" s="149">
        <v>504870.92</v>
      </c>
      <c r="N953" s="149">
        <v>509990.88</v>
      </c>
    </row>
    <row r="954" spans="1:14" x14ac:dyDescent="0.25">
      <c r="A954" t="s">
        <v>62</v>
      </c>
      <c r="B954" t="s">
        <v>22142</v>
      </c>
      <c r="C954" t="s">
        <v>22141</v>
      </c>
      <c r="D954" t="s">
        <v>22143</v>
      </c>
      <c r="E954" t="s">
        <v>19186</v>
      </c>
      <c r="F954" t="s">
        <v>10</v>
      </c>
      <c r="G954" t="s">
        <v>19119</v>
      </c>
      <c r="H954" t="s">
        <v>22144</v>
      </c>
      <c r="I954" t="s">
        <v>19217</v>
      </c>
      <c r="J954" t="s">
        <v>18940</v>
      </c>
      <c r="K954" t="s">
        <v>18941</v>
      </c>
      <c r="L954" t="s">
        <v>19159</v>
      </c>
      <c r="M954" s="149">
        <v>505760.81</v>
      </c>
      <c r="N954" s="149">
        <v>507553.91</v>
      </c>
    </row>
    <row r="955" spans="1:14" x14ac:dyDescent="0.25">
      <c r="A955" t="s">
        <v>52</v>
      </c>
      <c r="B955" t="s">
        <v>20546</v>
      </c>
      <c r="C955" t="s">
        <v>20545</v>
      </c>
      <c r="D955" t="s">
        <v>19467</v>
      </c>
      <c r="E955" t="s">
        <v>19457</v>
      </c>
      <c r="F955" t="s">
        <v>10</v>
      </c>
      <c r="G955" t="s">
        <v>11800</v>
      </c>
      <c r="H955" t="s">
        <v>22145</v>
      </c>
      <c r="I955" t="s">
        <v>19217</v>
      </c>
      <c r="J955" t="s">
        <v>18940</v>
      </c>
      <c r="K955" t="s">
        <v>18941</v>
      </c>
      <c r="L955" t="s">
        <v>19159</v>
      </c>
      <c r="M955" s="149">
        <v>508509.62</v>
      </c>
      <c r="N955" s="149">
        <v>509233.68</v>
      </c>
    </row>
    <row r="956" spans="1:14" x14ac:dyDescent="0.25">
      <c r="A956" t="s">
        <v>52</v>
      </c>
      <c r="B956" t="s">
        <v>22147</v>
      </c>
      <c r="C956" t="s">
        <v>22146</v>
      </c>
      <c r="D956" t="s">
        <v>21386</v>
      </c>
      <c r="E956" t="s">
        <v>19183</v>
      </c>
      <c r="F956" t="s">
        <v>9</v>
      </c>
      <c r="G956" t="s">
        <v>1954</v>
      </c>
      <c r="H956" t="s">
        <v>22148</v>
      </c>
      <c r="I956" t="s">
        <v>19217</v>
      </c>
      <c r="J956" t="s">
        <v>18940</v>
      </c>
      <c r="K956" t="s">
        <v>18941</v>
      </c>
      <c r="L956" t="s">
        <v>19159</v>
      </c>
      <c r="M956" s="149">
        <v>509633.11</v>
      </c>
      <c r="N956" s="149">
        <v>509999.17</v>
      </c>
    </row>
    <row r="957" spans="1:14" x14ac:dyDescent="0.25">
      <c r="A957" t="s">
        <v>48</v>
      </c>
      <c r="B957" t="s">
        <v>22150</v>
      </c>
      <c r="C957" t="s">
        <v>22149</v>
      </c>
      <c r="D957" t="s">
        <v>20625</v>
      </c>
      <c r="E957" t="s">
        <v>19774</v>
      </c>
      <c r="F957" t="s">
        <v>9</v>
      </c>
      <c r="G957" t="s">
        <v>19329</v>
      </c>
      <c r="H957" t="s">
        <v>22151</v>
      </c>
      <c r="I957" t="s">
        <v>19217</v>
      </c>
      <c r="J957" t="s">
        <v>18940</v>
      </c>
      <c r="K957" t="s">
        <v>18941</v>
      </c>
      <c r="L957" t="s">
        <v>19159</v>
      </c>
      <c r="M957" s="149">
        <v>499065.59999999998</v>
      </c>
      <c r="N957" s="149">
        <v>509999.98</v>
      </c>
    </row>
    <row r="958" spans="1:14" x14ac:dyDescent="0.25">
      <c r="A958" t="s">
        <v>56</v>
      </c>
      <c r="B958" t="s">
        <v>20782</v>
      </c>
      <c r="C958" t="s">
        <v>20781</v>
      </c>
      <c r="D958" t="s">
        <v>19434</v>
      </c>
      <c r="E958" t="s">
        <v>19973</v>
      </c>
      <c r="F958" t="s">
        <v>10</v>
      </c>
      <c r="G958" t="s">
        <v>19329</v>
      </c>
      <c r="H958" t="s">
        <v>22152</v>
      </c>
      <c r="I958" t="s">
        <v>19012</v>
      </c>
      <c r="J958" t="s">
        <v>18959</v>
      </c>
      <c r="K958" t="s">
        <v>18941</v>
      </c>
      <c r="L958" t="s">
        <v>19100</v>
      </c>
      <c r="M958" s="149">
        <v>142635</v>
      </c>
      <c r="N958" s="149">
        <v>244605.65</v>
      </c>
    </row>
    <row r="959" spans="1:14" x14ac:dyDescent="0.25">
      <c r="A959" t="s">
        <v>56</v>
      </c>
      <c r="B959" t="s">
        <v>22154</v>
      </c>
      <c r="C959" t="s">
        <v>22153</v>
      </c>
      <c r="D959" t="s">
        <v>20239</v>
      </c>
      <c r="E959" t="s">
        <v>19973</v>
      </c>
      <c r="F959" t="s">
        <v>10</v>
      </c>
      <c r="G959" t="s">
        <v>19021</v>
      </c>
      <c r="H959" t="s">
        <v>22155</v>
      </c>
      <c r="I959" t="s">
        <v>19012</v>
      </c>
      <c r="J959" t="s">
        <v>18959</v>
      </c>
      <c r="K959" t="s">
        <v>18941</v>
      </c>
      <c r="L959" t="s">
        <v>18969</v>
      </c>
      <c r="M959" s="149">
        <v>999991.17</v>
      </c>
      <c r="N959" s="149">
        <v>1021348.25</v>
      </c>
    </row>
    <row r="960" spans="1:14" x14ac:dyDescent="0.25">
      <c r="A960" t="s">
        <v>52</v>
      </c>
      <c r="B960" t="s">
        <v>19310</v>
      </c>
      <c r="C960" t="s">
        <v>19309</v>
      </c>
      <c r="D960" t="s">
        <v>20808</v>
      </c>
      <c r="E960" t="s">
        <v>22046</v>
      </c>
      <c r="F960" t="s">
        <v>10</v>
      </c>
      <c r="G960" t="s">
        <v>1954</v>
      </c>
      <c r="H960" t="s">
        <v>22156</v>
      </c>
      <c r="I960" t="s">
        <v>19012</v>
      </c>
      <c r="J960" t="s">
        <v>18959</v>
      </c>
      <c r="K960" t="s">
        <v>18941</v>
      </c>
      <c r="L960" t="s">
        <v>19149</v>
      </c>
      <c r="M960" s="149">
        <v>933744.91</v>
      </c>
      <c r="N960" s="149">
        <v>941991.71</v>
      </c>
    </row>
    <row r="961" spans="1:14" x14ac:dyDescent="0.25">
      <c r="A961" t="s">
        <v>59</v>
      </c>
      <c r="B961" t="s">
        <v>22159</v>
      </c>
      <c r="C961" t="s">
        <v>22158</v>
      </c>
      <c r="D961" t="s">
        <v>22157</v>
      </c>
      <c r="E961" t="s">
        <v>22160</v>
      </c>
      <c r="F961" t="s">
        <v>9</v>
      </c>
      <c r="G961" t="s">
        <v>1954</v>
      </c>
      <c r="H961" t="s">
        <v>22161</v>
      </c>
      <c r="I961" t="s">
        <v>19012</v>
      </c>
      <c r="J961" t="s">
        <v>18959</v>
      </c>
      <c r="K961" t="s">
        <v>18941</v>
      </c>
      <c r="L961" t="s">
        <v>19149</v>
      </c>
      <c r="M961" s="149">
        <v>942646.89</v>
      </c>
      <c r="N961" s="149">
        <v>942648</v>
      </c>
    </row>
    <row r="962" spans="1:14" x14ac:dyDescent="0.25">
      <c r="A962" t="s">
        <v>59</v>
      </c>
      <c r="B962" t="s">
        <v>22163</v>
      </c>
      <c r="C962" t="s">
        <v>22162</v>
      </c>
      <c r="D962" t="s">
        <v>22164</v>
      </c>
      <c r="E962" t="s">
        <v>19973</v>
      </c>
      <c r="F962" t="s">
        <v>9</v>
      </c>
      <c r="G962" t="s">
        <v>1954</v>
      </c>
      <c r="H962" t="s">
        <v>22165</v>
      </c>
      <c r="I962" t="s">
        <v>19012</v>
      </c>
      <c r="J962" t="s">
        <v>18959</v>
      </c>
      <c r="K962" t="s">
        <v>18941</v>
      </c>
      <c r="L962" t="s">
        <v>18969</v>
      </c>
      <c r="M962" s="149">
        <v>1018900.12</v>
      </c>
      <c r="N962" s="149">
        <v>1021956</v>
      </c>
    </row>
    <row r="963" spans="1:14" x14ac:dyDescent="0.25">
      <c r="A963" t="s">
        <v>58</v>
      </c>
      <c r="B963" t="s">
        <v>22168</v>
      </c>
      <c r="C963" t="s">
        <v>22167</v>
      </c>
      <c r="D963" t="s">
        <v>22166</v>
      </c>
      <c r="E963" t="s">
        <v>19179</v>
      </c>
      <c r="F963" t="s">
        <v>10</v>
      </c>
      <c r="G963" t="s">
        <v>19477</v>
      </c>
      <c r="H963" t="s">
        <v>22169</v>
      </c>
      <c r="I963" t="s">
        <v>19012</v>
      </c>
      <c r="J963" t="s">
        <v>18959</v>
      </c>
      <c r="K963" t="s">
        <v>18941</v>
      </c>
      <c r="L963" t="s">
        <v>18969</v>
      </c>
      <c r="M963" s="149">
        <v>960137.37</v>
      </c>
      <c r="N963" s="149">
        <v>960647.37</v>
      </c>
    </row>
    <row r="964" spans="1:14" x14ac:dyDescent="0.25">
      <c r="A964" t="s">
        <v>52</v>
      </c>
      <c r="B964" t="s">
        <v>21561</v>
      </c>
      <c r="C964" t="s">
        <v>21560</v>
      </c>
      <c r="D964" t="s">
        <v>21101</v>
      </c>
      <c r="E964" t="s">
        <v>22170</v>
      </c>
      <c r="F964" t="s">
        <v>10</v>
      </c>
      <c r="G964" t="s">
        <v>18956</v>
      </c>
      <c r="H964" t="s">
        <v>19866</v>
      </c>
      <c r="I964" t="s">
        <v>19012</v>
      </c>
      <c r="J964" t="s">
        <v>18959</v>
      </c>
      <c r="K964" t="s">
        <v>18941</v>
      </c>
      <c r="L964" t="s">
        <v>19149</v>
      </c>
      <c r="M964" s="149">
        <v>870366.51</v>
      </c>
      <c r="N964" s="149">
        <v>872711.65</v>
      </c>
    </row>
    <row r="965" spans="1:14" x14ac:dyDescent="0.25">
      <c r="A965" t="s">
        <v>56</v>
      </c>
      <c r="B965" t="s">
        <v>22172</v>
      </c>
      <c r="C965" t="s">
        <v>22171</v>
      </c>
      <c r="D965" t="s">
        <v>19075</v>
      </c>
      <c r="E965" t="s">
        <v>19818</v>
      </c>
      <c r="F965" t="s">
        <v>10</v>
      </c>
      <c r="G965" t="s">
        <v>19180</v>
      </c>
      <c r="H965" t="s">
        <v>1954</v>
      </c>
      <c r="I965" t="s">
        <v>19012</v>
      </c>
      <c r="J965" t="s">
        <v>18959</v>
      </c>
      <c r="K965" t="s">
        <v>18941</v>
      </c>
      <c r="L965" t="s">
        <v>18969</v>
      </c>
      <c r="M965" s="149">
        <v>984743.7</v>
      </c>
      <c r="N965" s="149">
        <v>985517.96</v>
      </c>
    </row>
    <row r="966" spans="1:14" x14ac:dyDescent="0.25">
      <c r="A966" t="s">
        <v>56</v>
      </c>
      <c r="B966" t="s">
        <v>22174</v>
      </c>
      <c r="C966" t="s">
        <v>22173</v>
      </c>
      <c r="D966" t="s">
        <v>19826</v>
      </c>
      <c r="E966" t="s">
        <v>20697</v>
      </c>
      <c r="F966" t="s">
        <v>9</v>
      </c>
      <c r="G966" t="s">
        <v>1954</v>
      </c>
      <c r="H966" t="s">
        <v>22175</v>
      </c>
      <c r="I966" t="s">
        <v>19012</v>
      </c>
      <c r="J966" t="s">
        <v>18959</v>
      </c>
      <c r="K966" t="s">
        <v>18941</v>
      </c>
      <c r="L966" t="s">
        <v>18969</v>
      </c>
      <c r="M966" s="149">
        <v>1016706.7</v>
      </c>
      <c r="N966" s="149">
        <v>1020933.51</v>
      </c>
    </row>
    <row r="967" spans="1:14" x14ac:dyDescent="0.25">
      <c r="A967" t="s">
        <v>56</v>
      </c>
      <c r="B967" t="s">
        <v>22177</v>
      </c>
      <c r="C967" t="s">
        <v>22176</v>
      </c>
      <c r="D967" t="s">
        <v>20660</v>
      </c>
      <c r="E967" t="s">
        <v>22178</v>
      </c>
      <c r="F967" t="s">
        <v>9</v>
      </c>
      <c r="G967" t="s">
        <v>1954</v>
      </c>
      <c r="H967" t="s">
        <v>21890</v>
      </c>
      <c r="I967" t="s">
        <v>19012</v>
      </c>
      <c r="J967" t="s">
        <v>18959</v>
      </c>
      <c r="K967" t="s">
        <v>18941</v>
      </c>
      <c r="L967" t="s">
        <v>18969</v>
      </c>
      <c r="M967" s="149">
        <v>1021427.6</v>
      </c>
      <c r="N967" s="149">
        <v>1021482.03</v>
      </c>
    </row>
    <row r="968" spans="1:14" x14ac:dyDescent="0.25">
      <c r="A968" t="s">
        <v>47</v>
      </c>
      <c r="B968" t="s">
        <v>22179</v>
      </c>
      <c r="C968" t="s">
        <v>20307</v>
      </c>
      <c r="D968" t="s">
        <v>22180</v>
      </c>
      <c r="E968" t="s">
        <v>22181</v>
      </c>
      <c r="F968" t="s">
        <v>10</v>
      </c>
      <c r="G968" t="s">
        <v>11800</v>
      </c>
      <c r="H968" t="s">
        <v>22182</v>
      </c>
      <c r="I968" t="s">
        <v>19004</v>
      </c>
      <c r="J968" t="s">
        <v>18977</v>
      </c>
      <c r="K968" t="s">
        <v>18996</v>
      </c>
      <c r="L968" t="s">
        <v>18997</v>
      </c>
      <c r="M968" s="149">
        <v>1101069.69</v>
      </c>
      <c r="N968" s="149">
        <v>1101069.69</v>
      </c>
    </row>
    <row r="969" spans="1:14" x14ac:dyDescent="0.25">
      <c r="A969" t="s">
        <v>56</v>
      </c>
      <c r="B969" t="s">
        <v>20590</v>
      </c>
      <c r="C969" t="s">
        <v>20589</v>
      </c>
      <c r="D969" t="s">
        <v>20511</v>
      </c>
      <c r="E969" t="s">
        <v>19854</v>
      </c>
      <c r="F969" t="s">
        <v>9</v>
      </c>
      <c r="G969" t="s">
        <v>19392</v>
      </c>
      <c r="H969" t="s">
        <v>22184</v>
      </c>
      <c r="I969" t="s">
        <v>19012</v>
      </c>
      <c r="J969" t="s">
        <v>18959</v>
      </c>
      <c r="K969" t="s">
        <v>18941</v>
      </c>
      <c r="L969" t="s">
        <v>18969</v>
      </c>
      <c r="M969" s="149">
        <v>1018012.76</v>
      </c>
      <c r="N969" s="149">
        <v>1021737</v>
      </c>
    </row>
    <row r="970" spans="1:14" x14ac:dyDescent="0.25">
      <c r="A970" t="s">
        <v>56</v>
      </c>
      <c r="B970" t="s">
        <v>20787</v>
      </c>
      <c r="C970" t="s">
        <v>20786</v>
      </c>
      <c r="D970" t="s">
        <v>20539</v>
      </c>
      <c r="E970" t="s">
        <v>22185</v>
      </c>
      <c r="F970" t="s">
        <v>10</v>
      </c>
      <c r="G970" t="s">
        <v>19105</v>
      </c>
      <c r="H970" t="s">
        <v>22186</v>
      </c>
      <c r="I970" t="s">
        <v>19012</v>
      </c>
      <c r="J970" t="s">
        <v>18959</v>
      </c>
      <c r="K970" t="s">
        <v>18941</v>
      </c>
      <c r="L970" t="s">
        <v>19149</v>
      </c>
      <c r="M970" s="149">
        <v>873729.57</v>
      </c>
      <c r="N970" s="149">
        <v>874598.61</v>
      </c>
    </row>
    <row r="971" spans="1:14" x14ac:dyDescent="0.25">
      <c r="A971" t="s">
        <v>59</v>
      </c>
      <c r="B971" t="s">
        <v>20611</v>
      </c>
      <c r="C971" t="s">
        <v>20610</v>
      </c>
      <c r="D971" t="s">
        <v>20609</v>
      </c>
      <c r="E971" t="s">
        <v>19425</v>
      </c>
      <c r="F971" t="s">
        <v>10</v>
      </c>
      <c r="G971" t="s">
        <v>19021</v>
      </c>
      <c r="H971" t="s">
        <v>22187</v>
      </c>
      <c r="I971" t="s">
        <v>19012</v>
      </c>
      <c r="J971" t="s">
        <v>18959</v>
      </c>
      <c r="K971" t="s">
        <v>18941</v>
      </c>
      <c r="L971" t="s">
        <v>19149</v>
      </c>
      <c r="M971" s="149">
        <v>941983.1</v>
      </c>
      <c r="N971" s="149">
        <v>942083.83</v>
      </c>
    </row>
    <row r="972" spans="1:14" x14ac:dyDescent="0.25">
      <c r="A972" t="s">
        <v>58</v>
      </c>
      <c r="B972" t="s">
        <v>19707</v>
      </c>
      <c r="C972" t="s">
        <v>19706</v>
      </c>
      <c r="D972" t="s">
        <v>21995</v>
      </c>
      <c r="E972" t="s">
        <v>19168</v>
      </c>
      <c r="F972" t="s">
        <v>10</v>
      </c>
      <c r="G972" t="s">
        <v>19021</v>
      </c>
      <c r="H972" t="s">
        <v>22188</v>
      </c>
      <c r="I972" t="s">
        <v>19012</v>
      </c>
      <c r="J972" t="s">
        <v>18959</v>
      </c>
      <c r="K972" t="s">
        <v>18941</v>
      </c>
      <c r="L972" t="s">
        <v>18969</v>
      </c>
      <c r="M972" s="149">
        <v>1019123.41</v>
      </c>
      <c r="N972" s="149">
        <v>1019123.41</v>
      </c>
    </row>
    <row r="973" spans="1:14" x14ac:dyDescent="0.25">
      <c r="A973" t="s">
        <v>64</v>
      </c>
      <c r="B973" t="s">
        <v>20396</v>
      </c>
      <c r="C973" t="s">
        <v>20395</v>
      </c>
      <c r="D973" t="s">
        <v>19574</v>
      </c>
      <c r="E973" t="s">
        <v>21460</v>
      </c>
      <c r="F973" t="s">
        <v>9</v>
      </c>
      <c r="G973" t="s">
        <v>1954</v>
      </c>
      <c r="H973" t="s">
        <v>22190</v>
      </c>
      <c r="I973" t="s">
        <v>19012</v>
      </c>
      <c r="J973" t="s">
        <v>18959</v>
      </c>
      <c r="K973" t="s">
        <v>18941</v>
      </c>
      <c r="L973" t="s">
        <v>18960</v>
      </c>
      <c r="M973" s="149">
        <v>3892442.6</v>
      </c>
      <c r="N973" s="149">
        <v>3540027.59</v>
      </c>
    </row>
    <row r="974" spans="1:14" x14ac:dyDescent="0.25">
      <c r="A974" t="s">
        <v>47</v>
      </c>
      <c r="B974" t="s">
        <v>22192</v>
      </c>
      <c r="C974" t="s">
        <v>22191</v>
      </c>
      <c r="D974" t="s">
        <v>20555</v>
      </c>
      <c r="E974" t="s">
        <v>19619</v>
      </c>
      <c r="F974" t="s">
        <v>10</v>
      </c>
      <c r="G974" t="s">
        <v>18956</v>
      </c>
      <c r="H974" t="s">
        <v>22193</v>
      </c>
      <c r="I974" t="s">
        <v>19012</v>
      </c>
      <c r="J974" t="s">
        <v>18959</v>
      </c>
      <c r="K974" t="s">
        <v>18941</v>
      </c>
      <c r="L974" t="s">
        <v>19100</v>
      </c>
      <c r="M974" s="149">
        <v>345369.65</v>
      </c>
      <c r="N974" s="149">
        <v>244090.13</v>
      </c>
    </row>
    <row r="975" spans="1:14" x14ac:dyDescent="0.25">
      <c r="A975" t="s">
        <v>47</v>
      </c>
      <c r="B975" t="s">
        <v>22192</v>
      </c>
      <c r="C975" t="s">
        <v>22191</v>
      </c>
      <c r="D975" t="s">
        <v>20539</v>
      </c>
      <c r="E975" t="s">
        <v>19619</v>
      </c>
      <c r="F975" t="s">
        <v>10</v>
      </c>
      <c r="G975" t="s">
        <v>18956</v>
      </c>
      <c r="H975" t="s">
        <v>22194</v>
      </c>
      <c r="I975" t="s">
        <v>19012</v>
      </c>
      <c r="J975" t="s">
        <v>18959</v>
      </c>
      <c r="K975" t="s">
        <v>18941</v>
      </c>
      <c r="L975" t="s">
        <v>19100</v>
      </c>
      <c r="M975" s="149">
        <v>338895.74</v>
      </c>
      <c r="N975" s="149">
        <v>244090.13</v>
      </c>
    </row>
    <row r="976" spans="1:14" x14ac:dyDescent="0.25">
      <c r="A976" t="s">
        <v>59</v>
      </c>
      <c r="B976" t="s">
        <v>22196</v>
      </c>
      <c r="C976" t="s">
        <v>22195</v>
      </c>
      <c r="D976" t="s">
        <v>21565</v>
      </c>
      <c r="E976" t="s">
        <v>19727</v>
      </c>
      <c r="F976" t="s">
        <v>10</v>
      </c>
      <c r="G976" t="s">
        <v>18956</v>
      </c>
      <c r="H976" t="s">
        <v>21501</v>
      </c>
      <c r="I976" t="s">
        <v>19012</v>
      </c>
      <c r="J976" t="s">
        <v>18959</v>
      </c>
      <c r="K976" t="s">
        <v>18941</v>
      </c>
      <c r="L976" t="s">
        <v>18969</v>
      </c>
      <c r="M976" s="149">
        <v>1020706.67</v>
      </c>
      <c r="N976" s="149">
        <v>1021956</v>
      </c>
    </row>
    <row r="977" spans="1:14" x14ac:dyDescent="0.25">
      <c r="A977" t="s">
        <v>53</v>
      </c>
      <c r="B977" t="s">
        <v>20795</v>
      </c>
      <c r="C977" t="s">
        <v>20794</v>
      </c>
      <c r="D977" t="s">
        <v>20677</v>
      </c>
      <c r="E977" t="s">
        <v>19412</v>
      </c>
      <c r="F977" t="s">
        <v>10</v>
      </c>
      <c r="G977" t="s">
        <v>19119</v>
      </c>
      <c r="H977" t="s">
        <v>22197</v>
      </c>
      <c r="I977" t="s">
        <v>19012</v>
      </c>
      <c r="J977" t="s">
        <v>18959</v>
      </c>
      <c r="K977" t="s">
        <v>18941</v>
      </c>
      <c r="L977" t="s">
        <v>18969</v>
      </c>
      <c r="M977" s="149">
        <v>920457.65</v>
      </c>
      <c r="N977" s="149">
        <v>989837.93</v>
      </c>
    </row>
    <row r="978" spans="1:14" x14ac:dyDescent="0.25">
      <c r="A978" t="s">
        <v>47</v>
      </c>
      <c r="B978" t="s">
        <v>20689</v>
      </c>
      <c r="C978" t="s">
        <v>20688</v>
      </c>
      <c r="D978" t="s">
        <v>20690</v>
      </c>
      <c r="E978" t="s">
        <v>20691</v>
      </c>
      <c r="F978" t="s">
        <v>10</v>
      </c>
      <c r="G978" t="s">
        <v>18956</v>
      </c>
      <c r="H978" t="s">
        <v>22198</v>
      </c>
      <c r="I978" t="s">
        <v>19012</v>
      </c>
      <c r="J978" t="s">
        <v>18959</v>
      </c>
      <c r="K978" t="s">
        <v>18941</v>
      </c>
      <c r="L978" t="s">
        <v>19149</v>
      </c>
      <c r="M978" s="149">
        <v>910749.31</v>
      </c>
      <c r="N978" s="149">
        <v>939775.21</v>
      </c>
    </row>
    <row r="979" spans="1:14" x14ac:dyDescent="0.25">
      <c r="A979" t="s">
        <v>58</v>
      </c>
      <c r="B979" t="s">
        <v>22200</v>
      </c>
      <c r="C979" t="s">
        <v>22199</v>
      </c>
      <c r="D979" t="s">
        <v>19553</v>
      </c>
      <c r="E979" t="s">
        <v>19346</v>
      </c>
      <c r="F979" t="s">
        <v>10</v>
      </c>
      <c r="G979" t="s">
        <v>11800</v>
      </c>
      <c r="H979" t="s">
        <v>22201</v>
      </c>
      <c r="I979" t="s">
        <v>19012</v>
      </c>
      <c r="J979" t="s">
        <v>18959</v>
      </c>
      <c r="K979" t="s">
        <v>18941</v>
      </c>
      <c r="L979" t="s">
        <v>18969</v>
      </c>
      <c r="M979" s="149">
        <v>986743.35</v>
      </c>
      <c r="N979" s="149">
        <v>1018093.15</v>
      </c>
    </row>
    <row r="980" spans="1:14" x14ac:dyDescent="0.25">
      <c r="A980" t="s">
        <v>52</v>
      </c>
      <c r="B980" t="s">
        <v>22000</v>
      </c>
      <c r="C980" t="s">
        <v>21999</v>
      </c>
      <c r="D980" t="s">
        <v>22202</v>
      </c>
      <c r="E980" t="s">
        <v>19026</v>
      </c>
      <c r="F980" t="s">
        <v>10</v>
      </c>
      <c r="G980" t="s">
        <v>11800</v>
      </c>
      <c r="H980" t="s">
        <v>22203</v>
      </c>
      <c r="I980" t="s">
        <v>19012</v>
      </c>
      <c r="J980" t="s">
        <v>18959</v>
      </c>
      <c r="K980" t="s">
        <v>18941</v>
      </c>
      <c r="L980" t="s">
        <v>19100</v>
      </c>
      <c r="M980" s="149">
        <v>244121.18</v>
      </c>
      <c r="N980" s="149">
        <v>244855.63</v>
      </c>
    </row>
    <row r="981" spans="1:14" x14ac:dyDescent="0.25">
      <c r="A981" t="s">
        <v>47</v>
      </c>
      <c r="B981" t="s">
        <v>22205</v>
      </c>
      <c r="C981" t="s">
        <v>22204</v>
      </c>
      <c r="D981" t="s">
        <v>19060</v>
      </c>
      <c r="E981" t="s">
        <v>21854</v>
      </c>
      <c r="F981" t="s">
        <v>9</v>
      </c>
      <c r="G981" t="s">
        <v>1954</v>
      </c>
      <c r="H981" t="s">
        <v>21285</v>
      </c>
      <c r="I981" t="s">
        <v>19012</v>
      </c>
      <c r="J981" t="s">
        <v>18959</v>
      </c>
      <c r="K981" t="s">
        <v>18941</v>
      </c>
      <c r="L981" t="s">
        <v>18969</v>
      </c>
      <c r="M981" s="149">
        <v>1151944.8400000001</v>
      </c>
      <c r="N981" s="149">
        <v>1022226.12</v>
      </c>
    </row>
    <row r="982" spans="1:14" x14ac:dyDescent="0.25">
      <c r="A982" t="s">
        <v>47</v>
      </c>
      <c r="B982" t="s">
        <v>22205</v>
      </c>
      <c r="C982" t="s">
        <v>22204</v>
      </c>
      <c r="D982" t="s">
        <v>19060</v>
      </c>
      <c r="E982" t="s">
        <v>22206</v>
      </c>
      <c r="F982" t="s">
        <v>9</v>
      </c>
      <c r="G982" t="s">
        <v>1954</v>
      </c>
      <c r="H982" t="s">
        <v>22207</v>
      </c>
      <c r="I982" t="s">
        <v>19012</v>
      </c>
      <c r="J982" t="s">
        <v>18959</v>
      </c>
      <c r="K982" t="s">
        <v>18941</v>
      </c>
      <c r="L982" t="s">
        <v>19149</v>
      </c>
      <c r="M982" s="149">
        <v>867384.95</v>
      </c>
      <c r="N982" s="149">
        <v>872172.44</v>
      </c>
    </row>
    <row r="983" spans="1:14" x14ac:dyDescent="0.25">
      <c r="A983" t="s">
        <v>52</v>
      </c>
      <c r="B983" t="s">
        <v>22209</v>
      </c>
      <c r="C983" t="s">
        <v>22208</v>
      </c>
      <c r="D983" t="s">
        <v>20276</v>
      </c>
      <c r="E983" t="s">
        <v>22210</v>
      </c>
      <c r="F983" t="s">
        <v>9</v>
      </c>
      <c r="G983" t="s">
        <v>1954</v>
      </c>
      <c r="H983" t="s">
        <v>22211</v>
      </c>
      <c r="I983" t="s">
        <v>19012</v>
      </c>
      <c r="J983" t="s">
        <v>18959</v>
      </c>
      <c r="K983" t="s">
        <v>18941</v>
      </c>
      <c r="L983" t="s">
        <v>19100</v>
      </c>
      <c r="M983" s="149">
        <v>187765.16</v>
      </c>
      <c r="N983" s="149">
        <v>244757.69</v>
      </c>
    </row>
    <row r="984" spans="1:14" x14ac:dyDescent="0.25">
      <c r="A984" t="s">
        <v>52</v>
      </c>
      <c r="B984" t="s">
        <v>22209</v>
      </c>
      <c r="C984" t="s">
        <v>22208</v>
      </c>
      <c r="D984" t="s">
        <v>20276</v>
      </c>
      <c r="E984" t="s">
        <v>22210</v>
      </c>
      <c r="F984" t="s">
        <v>9</v>
      </c>
      <c r="G984" t="s">
        <v>1954</v>
      </c>
      <c r="H984" t="s">
        <v>20175</v>
      </c>
      <c r="I984" t="s">
        <v>19012</v>
      </c>
      <c r="J984" t="s">
        <v>18959</v>
      </c>
      <c r="K984" t="s">
        <v>18941</v>
      </c>
      <c r="L984" t="s">
        <v>19149</v>
      </c>
      <c r="M984" s="149">
        <v>707989.24</v>
      </c>
      <c r="N984" s="149">
        <v>872285.09</v>
      </c>
    </row>
    <row r="985" spans="1:14" x14ac:dyDescent="0.25">
      <c r="A985" t="s">
        <v>56</v>
      </c>
      <c r="B985" t="s">
        <v>22213</v>
      </c>
      <c r="C985" t="s">
        <v>22212</v>
      </c>
      <c r="D985" t="s">
        <v>19891</v>
      </c>
      <c r="E985" t="s">
        <v>19378</v>
      </c>
      <c r="F985" t="s">
        <v>10</v>
      </c>
      <c r="G985" t="s">
        <v>19021</v>
      </c>
      <c r="H985" t="s">
        <v>22214</v>
      </c>
      <c r="I985" t="s">
        <v>19012</v>
      </c>
      <c r="J985" t="s">
        <v>18959</v>
      </c>
      <c r="K985" t="s">
        <v>18941</v>
      </c>
      <c r="L985" t="s">
        <v>18969</v>
      </c>
      <c r="M985" s="149">
        <v>1019245.09</v>
      </c>
      <c r="N985" s="149">
        <v>1021412.89</v>
      </c>
    </row>
    <row r="986" spans="1:14" x14ac:dyDescent="0.25">
      <c r="A986" t="s">
        <v>63</v>
      </c>
      <c r="B986" t="s">
        <v>22216</v>
      </c>
      <c r="C986" t="s">
        <v>22215</v>
      </c>
      <c r="D986" t="s">
        <v>21403</v>
      </c>
      <c r="E986" t="s">
        <v>19558</v>
      </c>
      <c r="F986" t="s">
        <v>10</v>
      </c>
      <c r="G986" t="s">
        <v>19021</v>
      </c>
      <c r="H986" t="s">
        <v>22217</v>
      </c>
      <c r="I986" t="s">
        <v>18949</v>
      </c>
      <c r="J986" t="s">
        <v>18940</v>
      </c>
      <c r="K986" t="s">
        <v>18941</v>
      </c>
      <c r="L986" t="s">
        <v>18987</v>
      </c>
      <c r="M986" s="149">
        <v>1277367.2</v>
      </c>
      <c r="N986" s="149">
        <v>1284645.23</v>
      </c>
    </row>
    <row r="987" spans="1:14" x14ac:dyDescent="0.25">
      <c r="A987" t="s">
        <v>47</v>
      </c>
      <c r="B987" t="s">
        <v>22219</v>
      </c>
      <c r="C987" t="s">
        <v>22218</v>
      </c>
      <c r="D987" t="s">
        <v>19308</v>
      </c>
      <c r="E987" t="s">
        <v>22220</v>
      </c>
      <c r="F987" t="s">
        <v>10</v>
      </c>
      <c r="G987" t="s">
        <v>18956</v>
      </c>
      <c r="H987" t="s">
        <v>22221</v>
      </c>
      <c r="I987" t="s">
        <v>18949</v>
      </c>
      <c r="J987" t="s">
        <v>18940</v>
      </c>
      <c r="K987" t="s">
        <v>18941</v>
      </c>
      <c r="L987" t="s">
        <v>19042</v>
      </c>
      <c r="M987" s="149">
        <v>856031</v>
      </c>
      <c r="N987" s="149">
        <v>895595</v>
      </c>
    </row>
    <row r="988" spans="1:14" x14ac:dyDescent="0.25">
      <c r="A988" t="s">
        <v>65</v>
      </c>
      <c r="B988" t="s">
        <v>22223</v>
      </c>
      <c r="C988" t="s">
        <v>22222</v>
      </c>
      <c r="D988" t="s">
        <v>22224</v>
      </c>
      <c r="E988" t="s">
        <v>21150</v>
      </c>
      <c r="F988" t="s">
        <v>10</v>
      </c>
      <c r="G988" t="s">
        <v>19021</v>
      </c>
      <c r="H988" t="s">
        <v>22225</v>
      </c>
      <c r="I988" t="s">
        <v>18949</v>
      </c>
      <c r="J988" t="s">
        <v>18940</v>
      </c>
      <c r="K988" t="s">
        <v>18941</v>
      </c>
      <c r="L988" t="s">
        <v>18950</v>
      </c>
      <c r="M988" s="149">
        <v>1524348.91</v>
      </c>
      <c r="N988" s="149">
        <v>1524348.91</v>
      </c>
    </row>
    <row r="989" spans="1:14" x14ac:dyDescent="0.25">
      <c r="A989" t="s">
        <v>57</v>
      </c>
      <c r="B989" t="s">
        <v>22227</v>
      </c>
      <c r="C989" t="s">
        <v>22226</v>
      </c>
      <c r="D989" t="s">
        <v>21089</v>
      </c>
      <c r="E989" t="s">
        <v>21434</v>
      </c>
      <c r="F989" t="s">
        <v>9</v>
      </c>
      <c r="G989" t="s">
        <v>18956</v>
      </c>
      <c r="H989" t="s">
        <v>19757</v>
      </c>
      <c r="I989" t="s">
        <v>19217</v>
      </c>
      <c r="J989" t="s">
        <v>18940</v>
      </c>
      <c r="K989" t="s">
        <v>18941</v>
      </c>
      <c r="L989" t="s">
        <v>19159</v>
      </c>
      <c r="M989" s="149">
        <v>510000</v>
      </c>
      <c r="N989" s="149">
        <v>510000</v>
      </c>
    </row>
    <row r="990" spans="1:14" x14ac:dyDescent="0.25">
      <c r="A990" t="s">
        <v>52</v>
      </c>
      <c r="B990" t="s">
        <v>22230</v>
      </c>
      <c r="C990" t="s">
        <v>22229</v>
      </c>
      <c r="D990" t="s">
        <v>22228</v>
      </c>
      <c r="E990" t="s">
        <v>20025</v>
      </c>
      <c r="F990" t="s">
        <v>9</v>
      </c>
      <c r="G990" t="s">
        <v>1954</v>
      </c>
      <c r="H990" t="s">
        <v>22231</v>
      </c>
      <c r="I990" t="s">
        <v>18939</v>
      </c>
      <c r="J990" t="s">
        <v>18940</v>
      </c>
      <c r="K990" t="s">
        <v>18941</v>
      </c>
      <c r="L990" t="s">
        <v>18942</v>
      </c>
      <c r="M990" s="149">
        <v>178023.46</v>
      </c>
      <c r="N990" s="149">
        <v>179307.47</v>
      </c>
    </row>
    <row r="991" spans="1:14" x14ac:dyDescent="0.25">
      <c r="A991" t="s">
        <v>52</v>
      </c>
      <c r="B991" t="s">
        <v>20904</v>
      </c>
      <c r="C991" t="s">
        <v>20903</v>
      </c>
      <c r="D991" t="s">
        <v>19089</v>
      </c>
      <c r="E991" t="s">
        <v>21426</v>
      </c>
      <c r="F991" t="s">
        <v>9</v>
      </c>
      <c r="G991" t="s">
        <v>1954</v>
      </c>
      <c r="H991" t="s">
        <v>22232</v>
      </c>
      <c r="I991" t="s">
        <v>18939</v>
      </c>
      <c r="J991" t="s">
        <v>18940</v>
      </c>
      <c r="K991" t="s">
        <v>18941</v>
      </c>
      <c r="L991" t="s">
        <v>18942</v>
      </c>
      <c r="M991" s="149">
        <v>91751.5</v>
      </c>
      <c r="N991" s="149">
        <v>185000</v>
      </c>
    </row>
    <row r="992" spans="1:14" x14ac:dyDescent="0.25">
      <c r="A992" t="s">
        <v>68</v>
      </c>
      <c r="B992" t="s">
        <v>22234</v>
      </c>
      <c r="C992" t="s">
        <v>22233</v>
      </c>
      <c r="D992" t="s">
        <v>21449</v>
      </c>
      <c r="E992" t="s">
        <v>22235</v>
      </c>
      <c r="F992" t="s">
        <v>9</v>
      </c>
      <c r="G992" t="s">
        <v>11800</v>
      </c>
      <c r="H992" t="s">
        <v>22236</v>
      </c>
      <c r="I992" t="s">
        <v>18939</v>
      </c>
      <c r="J992" t="s">
        <v>18940</v>
      </c>
      <c r="K992" t="s">
        <v>18941</v>
      </c>
      <c r="L992" t="s">
        <v>18942</v>
      </c>
      <c r="M992" s="149">
        <v>136976.82</v>
      </c>
      <c r="N992" s="149">
        <v>136976.82</v>
      </c>
    </row>
    <row r="993" spans="1:14" x14ac:dyDescent="0.25">
      <c r="A993" t="s">
        <v>68</v>
      </c>
      <c r="B993" t="s">
        <v>22239</v>
      </c>
      <c r="C993" t="s">
        <v>22238</v>
      </c>
      <c r="D993" t="s">
        <v>20114</v>
      </c>
      <c r="E993" t="s">
        <v>19090</v>
      </c>
      <c r="F993" t="s">
        <v>10</v>
      </c>
      <c r="G993" t="s">
        <v>19021</v>
      </c>
      <c r="H993" t="s">
        <v>22240</v>
      </c>
      <c r="I993" t="s">
        <v>18939</v>
      </c>
      <c r="J993" t="s">
        <v>18940</v>
      </c>
      <c r="K993" t="s">
        <v>18941</v>
      </c>
      <c r="L993" t="s">
        <v>18942</v>
      </c>
      <c r="M993" s="149">
        <v>300985.15000000002</v>
      </c>
      <c r="N993" s="149">
        <v>184998.58</v>
      </c>
    </row>
    <row r="994" spans="1:14" x14ac:dyDescent="0.25">
      <c r="A994" t="s">
        <v>47</v>
      </c>
      <c r="B994" t="s">
        <v>22242</v>
      </c>
      <c r="C994" t="s">
        <v>22241</v>
      </c>
      <c r="D994" t="s">
        <v>21907</v>
      </c>
      <c r="E994" t="s">
        <v>19168</v>
      </c>
      <c r="F994" t="s">
        <v>9</v>
      </c>
      <c r="G994" t="s">
        <v>1954</v>
      </c>
      <c r="H994" t="s">
        <v>22243</v>
      </c>
      <c r="I994" t="s">
        <v>18939</v>
      </c>
      <c r="J994" t="s">
        <v>18940</v>
      </c>
      <c r="K994" t="s">
        <v>18941</v>
      </c>
      <c r="L994" t="s">
        <v>18942</v>
      </c>
      <c r="M994" s="149">
        <v>181881.3</v>
      </c>
      <c r="N994" s="149">
        <v>182760.97</v>
      </c>
    </row>
    <row r="995" spans="1:14" x14ac:dyDescent="0.25">
      <c r="A995" t="s">
        <v>59</v>
      </c>
      <c r="B995" t="s">
        <v>20990</v>
      </c>
      <c r="C995" t="s">
        <v>20989</v>
      </c>
      <c r="D995" t="s">
        <v>22244</v>
      </c>
      <c r="E995" t="s">
        <v>21034</v>
      </c>
      <c r="F995" t="s">
        <v>9</v>
      </c>
      <c r="G995" t="s">
        <v>19329</v>
      </c>
      <c r="H995" t="s">
        <v>22245</v>
      </c>
      <c r="I995" t="s">
        <v>18939</v>
      </c>
      <c r="J995" t="s">
        <v>18940</v>
      </c>
      <c r="K995" t="s">
        <v>18941</v>
      </c>
      <c r="L995" t="s">
        <v>19532</v>
      </c>
      <c r="M995" s="149">
        <v>244133.64</v>
      </c>
      <c r="N995" s="149">
        <v>245000</v>
      </c>
    </row>
    <row r="996" spans="1:14" x14ac:dyDescent="0.25">
      <c r="A996" t="s">
        <v>57</v>
      </c>
      <c r="B996" t="s">
        <v>22248</v>
      </c>
      <c r="C996" t="s">
        <v>22247</v>
      </c>
      <c r="D996" t="s">
        <v>19733</v>
      </c>
      <c r="E996" t="s">
        <v>19062</v>
      </c>
      <c r="F996" t="s">
        <v>10</v>
      </c>
      <c r="G996" t="s">
        <v>18956</v>
      </c>
      <c r="H996" t="s">
        <v>22249</v>
      </c>
      <c r="I996" t="s">
        <v>18949</v>
      </c>
      <c r="J996" t="s">
        <v>18940</v>
      </c>
      <c r="K996" t="s">
        <v>18941</v>
      </c>
      <c r="L996" t="s">
        <v>18950</v>
      </c>
      <c r="M996" s="149">
        <v>1689789.89</v>
      </c>
      <c r="N996" s="149">
        <v>1689789.89</v>
      </c>
    </row>
    <row r="997" spans="1:14" x14ac:dyDescent="0.25">
      <c r="A997" t="s">
        <v>53</v>
      </c>
      <c r="B997" t="s">
        <v>22251</v>
      </c>
      <c r="C997" t="s">
        <v>22250</v>
      </c>
      <c r="D997" t="s">
        <v>19686</v>
      </c>
      <c r="E997" t="s">
        <v>21697</v>
      </c>
      <c r="F997" t="s">
        <v>10</v>
      </c>
      <c r="G997" t="s">
        <v>19021</v>
      </c>
      <c r="H997" t="s">
        <v>22252</v>
      </c>
      <c r="I997" t="s">
        <v>18949</v>
      </c>
      <c r="J997" t="s">
        <v>18940</v>
      </c>
      <c r="K997" t="s">
        <v>18941</v>
      </c>
      <c r="L997" t="s">
        <v>19074</v>
      </c>
      <c r="M997" s="149">
        <v>1673159.28</v>
      </c>
      <c r="N997" s="149">
        <v>1819026.65</v>
      </c>
    </row>
    <row r="998" spans="1:14" x14ac:dyDescent="0.25">
      <c r="A998" t="s">
        <v>53</v>
      </c>
      <c r="B998" t="s">
        <v>22254</v>
      </c>
      <c r="C998" t="s">
        <v>22253</v>
      </c>
      <c r="D998" t="s">
        <v>20074</v>
      </c>
      <c r="E998" t="s">
        <v>19551</v>
      </c>
      <c r="F998" t="s">
        <v>10</v>
      </c>
      <c r="G998" t="s">
        <v>19329</v>
      </c>
      <c r="H998" t="s">
        <v>22255</v>
      </c>
      <c r="I998" t="s">
        <v>18939</v>
      </c>
      <c r="J998" t="s">
        <v>18940</v>
      </c>
      <c r="K998" t="s">
        <v>18941</v>
      </c>
      <c r="L998" t="s">
        <v>18942</v>
      </c>
      <c r="M998" s="149">
        <v>157038.57999999999</v>
      </c>
      <c r="N998" s="149">
        <v>168858.68</v>
      </c>
    </row>
    <row r="999" spans="1:14" x14ac:dyDescent="0.25">
      <c r="A999" t="s">
        <v>48</v>
      </c>
      <c r="B999" t="s">
        <v>21394</v>
      </c>
      <c r="C999" t="s">
        <v>21393</v>
      </c>
      <c r="D999" t="s">
        <v>22256</v>
      </c>
      <c r="E999" t="s">
        <v>20493</v>
      </c>
      <c r="F999" t="s">
        <v>10</v>
      </c>
      <c r="G999" t="s">
        <v>19329</v>
      </c>
      <c r="H999" t="s">
        <v>22257</v>
      </c>
      <c r="I999" t="s">
        <v>19217</v>
      </c>
      <c r="J999" t="s">
        <v>18940</v>
      </c>
      <c r="K999" t="s">
        <v>18941</v>
      </c>
      <c r="L999" t="s">
        <v>19159</v>
      </c>
      <c r="M999" s="149">
        <v>504332.29</v>
      </c>
      <c r="N999" s="149">
        <v>509968.2</v>
      </c>
    </row>
    <row r="1000" spans="1:14" x14ac:dyDescent="0.25">
      <c r="A1000" t="s">
        <v>57</v>
      </c>
      <c r="B1000" t="s">
        <v>22259</v>
      </c>
      <c r="C1000" t="s">
        <v>22258</v>
      </c>
      <c r="D1000" t="s">
        <v>20712</v>
      </c>
      <c r="E1000" t="s">
        <v>19040</v>
      </c>
      <c r="F1000" t="s">
        <v>10</v>
      </c>
      <c r="G1000" t="s">
        <v>11800</v>
      </c>
      <c r="H1000" t="s">
        <v>22260</v>
      </c>
      <c r="I1000" t="s">
        <v>19217</v>
      </c>
      <c r="J1000" t="s">
        <v>18940</v>
      </c>
      <c r="K1000" t="s">
        <v>18941</v>
      </c>
      <c r="L1000" t="s">
        <v>19159</v>
      </c>
      <c r="M1000" s="149">
        <v>505448.26</v>
      </c>
      <c r="N1000" s="149">
        <v>509241.33</v>
      </c>
    </row>
    <row r="1001" spans="1:14" x14ac:dyDescent="0.25">
      <c r="A1001" t="s">
        <v>48</v>
      </c>
      <c r="B1001" t="s">
        <v>21394</v>
      </c>
      <c r="C1001" t="s">
        <v>21393</v>
      </c>
      <c r="D1001" t="s">
        <v>22256</v>
      </c>
      <c r="E1001" t="s">
        <v>20493</v>
      </c>
      <c r="F1001" t="s">
        <v>10</v>
      </c>
      <c r="G1001" t="s">
        <v>19329</v>
      </c>
      <c r="H1001" t="s">
        <v>22261</v>
      </c>
      <c r="I1001" t="s">
        <v>19217</v>
      </c>
      <c r="J1001" t="s">
        <v>18940</v>
      </c>
      <c r="K1001" t="s">
        <v>18941</v>
      </c>
      <c r="L1001" t="s">
        <v>19159</v>
      </c>
      <c r="M1001" s="149">
        <v>504332.29</v>
      </c>
      <c r="N1001" s="149">
        <v>509968.2</v>
      </c>
    </row>
    <row r="1002" spans="1:14" x14ac:dyDescent="0.25">
      <c r="A1002" t="s">
        <v>52</v>
      </c>
      <c r="B1002" t="s">
        <v>20039</v>
      </c>
      <c r="C1002" t="s">
        <v>20038</v>
      </c>
      <c r="D1002" t="s">
        <v>22262</v>
      </c>
      <c r="E1002" t="s">
        <v>22133</v>
      </c>
      <c r="F1002" t="s">
        <v>9</v>
      </c>
      <c r="G1002" t="s">
        <v>1954</v>
      </c>
      <c r="H1002" t="s">
        <v>22263</v>
      </c>
      <c r="I1002" t="s">
        <v>19217</v>
      </c>
      <c r="J1002" t="s">
        <v>18940</v>
      </c>
      <c r="K1002" t="s">
        <v>18941</v>
      </c>
      <c r="L1002" t="s">
        <v>19159</v>
      </c>
      <c r="M1002" s="149">
        <v>509957.83</v>
      </c>
      <c r="N1002" s="149">
        <v>510000</v>
      </c>
    </row>
    <row r="1003" spans="1:14" x14ac:dyDescent="0.25">
      <c r="A1003" t="s">
        <v>53</v>
      </c>
      <c r="B1003" t="s">
        <v>22265</v>
      </c>
      <c r="C1003" t="s">
        <v>22264</v>
      </c>
      <c r="D1003" t="s">
        <v>19126</v>
      </c>
      <c r="E1003" t="s">
        <v>20360</v>
      </c>
      <c r="F1003" t="s">
        <v>10</v>
      </c>
      <c r="G1003" t="s">
        <v>18992</v>
      </c>
      <c r="H1003" t="s">
        <v>22266</v>
      </c>
      <c r="I1003" t="s">
        <v>18949</v>
      </c>
      <c r="J1003" t="s">
        <v>18940</v>
      </c>
      <c r="K1003" t="s">
        <v>18941</v>
      </c>
      <c r="L1003" t="s">
        <v>18987</v>
      </c>
      <c r="M1003" s="149">
        <v>1123648.6200000001</v>
      </c>
      <c r="N1003" s="149">
        <v>1201737.6000000001</v>
      </c>
    </row>
    <row r="1004" spans="1:14" x14ac:dyDescent="0.25">
      <c r="A1004" t="s">
        <v>47</v>
      </c>
      <c r="B1004" t="s">
        <v>22268</v>
      </c>
      <c r="C1004" t="s">
        <v>22267</v>
      </c>
      <c r="D1004" t="s">
        <v>18998</v>
      </c>
      <c r="E1004" t="s">
        <v>19569</v>
      </c>
      <c r="F1004" t="s">
        <v>9</v>
      </c>
      <c r="G1004" t="s">
        <v>19119</v>
      </c>
      <c r="H1004" t="s">
        <v>22269</v>
      </c>
      <c r="I1004" t="s">
        <v>18949</v>
      </c>
      <c r="J1004" t="s">
        <v>18940</v>
      </c>
      <c r="K1004" t="s">
        <v>18941</v>
      </c>
      <c r="L1004" t="s">
        <v>18950</v>
      </c>
      <c r="M1004" s="149">
        <v>1596559</v>
      </c>
      <c r="N1004" s="149">
        <v>1596559</v>
      </c>
    </row>
    <row r="1005" spans="1:14" x14ac:dyDescent="0.25">
      <c r="A1005" t="s">
        <v>47</v>
      </c>
      <c r="B1005" t="s">
        <v>22271</v>
      </c>
      <c r="C1005" t="s">
        <v>22270</v>
      </c>
      <c r="D1005" t="s">
        <v>20741</v>
      </c>
      <c r="E1005" t="s">
        <v>21666</v>
      </c>
      <c r="F1005" t="s">
        <v>10</v>
      </c>
      <c r="G1005" t="s">
        <v>19021</v>
      </c>
      <c r="H1005" t="s">
        <v>1954</v>
      </c>
      <c r="I1005" t="s">
        <v>18949</v>
      </c>
      <c r="J1005" t="s">
        <v>18940</v>
      </c>
      <c r="K1005" t="s">
        <v>18941</v>
      </c>
      <c r="L1005" t="s">
        <v>19074</v>
      </c>
      <c r="M1005" s="149">
        <v>1716917.4</v>
      </c>
      <c r="N1005" s="149">
        <v>1951071.95</v>
      </c>
    </row>
    <row r="1006" spans="1:14" x14ac:dyDescent="0.25">
      <c r="A1006" t="s">
        <v>62</v>
      </c>
      <c r="B1006" t="s">
        <v>19534</v>
      </c>
      <c r="C1006" t="s">
        <v>22272</v>
      </c>
      <c r="D1006" t="s">
        <v>22273</v>
      </c>
      <c r="E1006" t="s">
        <v>22274</v>
      </c>
      <c r="F1006" t="s">
        <v>10</v>
      </c>
      <c r="G1006" t="s">
        <v>19021</v>
      </c>
      <c r="H1006" t="s">
        <v>22275</v>
      </c>
      <c r="I1006" t="s">
        <v>19004</v>
      </c>
      <c r="J1006" t="s">
        <v>18977</v>
      </c>
      <c r="K1006" t="s">
        <v>18996</v>
      </c>
      <c r="L1006" t="s">
        <v>18997</v>
      </c>
      <c r="M1006" s="149">
        <v>2513038.75</v>
      </c>
      <c r="N1006" s="149">
        <v>2696862.61</v>
      </c>
    </row>
    <row r="1007" spans="1:14" x14ac:dyDescent="0.25">
      <c r="A1007" t="s">
        <v>47</v>
      </c>
      <c r="B1007" t="s">
        <v>22277</v>
      </c>
      <c r="C1007" t="s">
        <v>22276</v>
      </c>
      <c r="D1007" t="s">
        <v>21424</v>
      </c>
      <c r="E1007" t="s">
        <v>19741</v>
      </c>
      <c r="F1007" t="s">
        <v>10</v>
      </c>
      <c r="G1007" t="s">
        <v>18956</v>
      </c>
      <c r="H1007" t="s">
        <v>22278</v>
      </c>
      <c r="I1007" t="s">
        <v>18949</v>
      </c>
      <c r="J1007" t="s">
        <v>18940</v>
      </c>
      <c r="K1007" t="s">
        <v>18941</v>
      </c>
      <c r="L1007" t="s">
        <v>18950</v>
      </c>
      <c r="M1007" s="149">
        <v>1608687</v>
      </c>
      <c r="N1007" s="149">
        <v>1608687</v>
      </c>
    </row>
    <row r="1008" spans="1:14" x14ac:dyDescent="0.25">
      <c r="A1008" t="s">
        <v>61</v>
      </c>
      <c r="B1008" t="s">
        <v>22280</v>
      </c>
      <c r="C1008" t="s">
        <v>22279</v>
      </c>
      <c r="D1008" t="s">
        <v>19461</v>
      </c>
      <c r="E1008" t="s">
        <v>20281</v>
      </c>
      <c r="F1008" t="s">
        <v>10</v>
      </c>
      <c r="G1008" t="s">
        <v>18956</v>
      </c>
      <c r="H1008" t="s">
        <v>22281</v>
      </c>
      <c r="I1008" t="s">
        <v>19217</v>
      </c>
      <c r="J1008" t="s">
        <v>18940</v>
      </c>
      <c r="K1008" t="s">
        <v>18941</v>
      </c>
      <c r="L1008" t="s">
        <v>19159</v>
      </c>
      <c r="M1008" s="149">
        <v>486372.88</v>
      </c>
      <c r="N1008" s="149">
        <v>509292.97</v>
      </c>
    </row>
    <row r="1009" spans="1:14" x14ac:dyDescent="0.25">
      <c r="A1009" t="s">
        <v>61</v>
      </c>
      <c r="B1009" t="s">
        <v>22280</v>
      </c>
      <c r="C1009" t="s">
        <v>22279</v>
      </c>
      <c r="D1009" t="s">
        <v>19461</v>
      </c>
      <c r="E1009" t="s">
        <v>19280</v>
      </c>
      <c r="F1009" t="s">
        <v>10</v>
      </c>
      <c r="G1009" t="s">
        <v>18956</v>
      </c>
      <c r="H1009" t="s">
        <v>22282</v>
      </c>
      <c r="I1009" t="s">
        <v>19217</v>
      </c>
      <c r="J1009" t="s">
        <v>18940</v>
      </c>
      <c r="K1009" t="s">
        <v>18941</v>
      </c>
      <c r="L1009" t="s">
        <v>19159</v>
      </c>
      <c r="M1009" s="149">
        <v>502729.56</v>
      </c>
      <c r="N1009" s="149">
        <v>509347.87</v>
      </c>
    </row>
    <row r="1010" spans="1:14" x14ac:dyDescent="0.25">
      <c r="A1010" t="s">
        <v>59</v>
      </c>
      <c r="B1010" t="s">
        <v>20284</v>
      </c>
      <c r="C1010" t="s">
        <v>20283</v>
      </c>
      <c r="D1010" t="s">
        <v>19816</v>
      </c>
      <c r="E1010" t="s">
        <v>20628</v>
      </c>
      <c r="F1010" t="s">
        <v>9</v>
      </c>
      <c r="G1010" t="s">
        <v>1954</v>
      </c>
      <c r="H1010" t="s">
        <v>22283</v>
      </c>
      <c r="I1010" t="s">
        <v>19217</v>
      </c>
      <c r="J1010" t="s">
        <v>18940</v>
      </c>
      <c r="K1010" t="s">
        <v>18941</v>
      </c>
      <c r="L1010" t="s">
        <v>19159</v>
      </c>
      <c r="M1010" s="149">
        <v>510000</v>
      </c>
      <c r="N1010" s="149">
        <v>510000</v>
      </c>
    </row>
    <row r="1011" spans="1:14" x14ac:dyDescent="0.25">
      <c r="A1011" t="s">
        <v>62</v>
      </c>
      <c r="B1011" t="s">
        <v>19534</v>
      </c>
      <c r="C1011" t="s">
        <v>22272</v>
      </c>
      <c r="D1011" t="s">
        <v>22284</v>
      </c>
      <c r="E1011" t="s">
        <v>22285</v>
      </c>
      <c r="F1011" t="s">
        <v>10</v>
      </c>
      <c r="G1011" t="s">
        <v>19021</v>
      </c>
      <c r="H1011" t="s">
        <v>22286</v>
      </c>
      <c r="I1011" t="s">
        <v>19004</v>
      </c>
      <c r="J1011" t="s">
        <v>18977</v>
      </c>
      <c r="K1011" t="s">
        <v>18996</v>
      </c>
      <c r="L1011" t="s">
        <v>18997</v>
      </c>
      <c r="M1011" s="149">
        <v>519680.25</v>
      </c>
      <c r="N1011" s="149">
        <v>534871.19999999995</v>
      </c>
    </row>
    <row r="1012" spans="1:14" x14ac:dyDescent="0.25">
      <c r="A1012" t="s">
        <v>59</v>
      </c>
      <c r="B1012" t="s">
        <v>19930</v>
      </c>
      <c r="C1012" t="s">
        <v>19929</v>
      </c>
      <c r="D1012" t="s">
        <v>21908</v>
      </c>
      <c r="E1012" t="s">
        <v>20868</v>
      </c>
      <c r="F1012" t="s">
        <v>9</v>
      </c>
      <c r="G1012" t="s">
        <v>1954</v>
      </c>
      <c r="H1012" t="s">
        <v>22287</v>
      </c>
      <c r="I1012" t="s">
        <v>19217</v>
      </c>
      <c r="J1012" t="s">
        <v>18940</v>
      </c>
      <c r="K1012" t="s">
        <v>18941</v>
      </c>
      <c r="L1012" t="s">
        <v>19159</v>
      </c>
      <c r="M1012" s="149">
        <v>508517.19</v>
      </c>
      <c r="N1012" s="149">
        <v>509917.28</v>
      </c>
    </row>
    <row r="1013" spans="1:14" x14ac:dyDescent="0.25">
      <c r="A1013" t="s">
        <v>59</v>
      </c>
      <c r="B1013" t="s">
        <v>19571</v>
      </c>
      <c r="C1013" t="s">
        <v>19570</v>
      </c>
      <c r="D1013" t="s">
        <v>21281</v>
      </c>
      <c r="E1013" t="s">
        <v>19861</v>
      </c>
      <c r="F1013" t="s">
        <v>10</v>
      </c>
      <c r="G1013" t="s">
        <v>11800</v>
      </c>
      <c r="H1013" t="s">
        <v>22288</v>
      </c>
      <c r="I1013" t="s">
        <v>19217</v>
      </c>
      <c r="J1013" t="s">
        <v>18940</v>
      </c>
      <c r="K1013" t="s">
        <v>18941</v>
      </c>
      <c r="L1013" t="s">
        <v>19159</v>
      </c>
      <c r="M1013" s="149">
        <v>509699.16</v>
      </c>
      <c r="N1013" s="149">
        <v>510000</v>
      </c>
    </row>
    <row r="1014" spans="1:14" x14ac:dyDescent="0.25">
      <c r="A1014" t="s">
        <v>55</v>
      </c>
      <c r="B1014" t="s">
        <v>21550</v>
      </c>
      <c r="C1014" t="s">
        <v>22290</v>
      </c>
      <c r="D1014" t="s">
        <v>22289</v>
      </c>
      <c r="E1014" t="s">
        <v>22291</v>
      </c>
      <c r="F1014" t="s">
        <v>9</v>
      </c>
      <c r="G1014" t="s">
        <v>19021</v>
      </c>
      <c r="H1014" t="s">
        <v>22292</v>
      </c>
      <c r="I1014" t="s">
        <v>19004</v>
      </c>
      <c r="J1014" t="s">
        <v>18977</v>
      </c>
      <c r="K1014" t="s">
        <v>18996</v>
      </c>
      <c r="L1014" t="s">
        <v>19005</v>
      </c>
      <c r="M1014" s="149">
        <v>1097641.71</v>
      </c>
      <c r="N1014" s="149">
        <v>1097641.71</v>
      </c>
    </row>
    <row r="1015" spans="1:14" x14ac:dyDescent="0.25">
      <c r="A1015" t="s">
        <v>68</v>
      </c>
      <c r="B1015" t="s">
        <v>22294</v>
      </c>
      <c r="C1015" t="s">
        <v>22293</v>
      </c>
      <c r="D1015" t="s">
        <v>20764</v>
      </c>
      <c r="E1015" t="s">
        <v>22295</v>
      </c>
      <c r="F1015" t="s">
        <v>9</v>
      </c>
      <c r="G1015" t="s">
        <v>1954</v>
      </c>
      <c r="H1015" t="s">
        <v>22296</v>
      </c>
      <c r="I1015" t="s">
        <v>19217</v>
      </c>
      <c r="J1015" t="s">
        <v>18940</v>
      </c>
      <c r="K1015" t="s">
        <v>18941</v>
      </c>
      <c r="L1015" t="s">
        <v>19159</v>
      </c>
      <c r="M1015" s="149">
        <v>349710.32</v>
      </c>
      <c r="N1015" s="149">
        <v>509871.85</v>
      </c>
    </row>
    <row r="1016" spans="1:14" x14ac:dyDescent="0.25">
      <c r="A1016" t="s">
        <v>57</v>
      </c>
      <c r="B1016" t="s">
        <v>19702</v>
      </c>
      <c r="C1016" t="s">
        <v>19701</v>
      </c>
      <c r="D1016" t="s">
        <v>22297</v>
      </c>
      <c r="E1016" t="s">
        <v>19613</v>
      </c>
      <c r="F1016" t="s">
        <v>10</v>
      </c>
      <c r="G1016" t="s">
        <v>11800</v>
      </c>
      <c r="H1016" t="s">
        <v>22298</v>
      </c>
      <c r="I1016" t="s">
        <v>19217</v>
      </c>
      <c r="J1016" t="s">
        <v>18940</v>
      </c>
      <c r="K1016" t="s">
        <v>18941</v>
      </c>
      <c r="L1016" t="s">
        <v>19159</v>
      </c>
      <c r="M1016" s="149">
        <v>540590.80000000005</v>
      </c>
      <c r="N1016" s="149">
        <v>509978.65</v>
      </c>
    </row>
    <row r="1017" spans="1:14" x14ac:dyDescent="0.25">
      <c r="A1017" t="s">
        <v>56</v>
      </c>
      <c r="B1017" t="s">
        <v>22300</v>
      </c>
      <c r="C1017" t="s">
        <v>22299</v>
      </c>
      <c r="D1017" t="s">
        <v>21286</v>
      </c>
      <c r="E1017" t="s">
        <v>22301</v>
      </c>
      <c r="F1017" t="s">
        <v>10</v>
      </c>
      <c r="G1017" t="s">
        <v>11800</v>
      </c>
      <c r="H1017" t="s">
        <v>22302</v>
      </c>
      <c r="I1017" t="s">
        <v>19004</v>
      </c>
      <c r="J1017" t="s">
        <v>18977</v>
      </c>
      <c r="K1017" t="s">
        <v>18996</v>
      </c>
      <c r="L1017" t="s">
        <v>18997</v>
      </c>
      <c r="M1017" s="149">
        <v>1161480.25</v>
      </c>
      <c r="N1017" s="149">
        <v>0</v>
      </c>
    </row>
    <row r="1018" spans="1:14" x14ac:dyDescent="0.25">
      <c r="A1018" t="s">
        <v>56</v>
      </c>
      <c r="B1018" t="s">
        <v>22304</v>
      </c>
      <c r="C1018" t="s">
        <v>22299</v>
      </c>
      <c r="D1018" t="s">
        <v>22303</v>
      </c>
      <c r="E1018" t="s">
        <v>22305</v>
      </c>
      <c r="F1018" t="s">
        <v>10</v>
      </c>
      <c r="G1018" t="s">
        <v>11800</v>
      </c>
      <c r="H1018" t="s">
        <v>22306</v>
      </c>
      <c r="I1018" t="s">
        <v>19004</v>
      </c>
      <c r="J1018" t="s">
        <v>18977</v>
      </c>
      <c r="K1018" t="s">
        <v>18996</v>
      </c>
      <c r="L1018" t="s">
        <v>19005</v>
      </c>
      <c r="M1018" s="149">
        <v>1603681.66</v>
      </c>
      <c r="N1018" s="149">
        <v>1674922.47</v>
      </c>
    </row>
    <row r="1019" spans="1:14" x14ac:dyDescent="0.25">
      <c r="A1019" t="s">
        <v>59</v>
      </c>
      <c r="B1019" t="s">
        <v>22308</v>
      </c>
      <c r="C1019" t="s">
        <v>22307</v>
      </c>
      <c r="D1019" t="s">
        <v>20540</v>
      </c>
      <c r="E1019" t="s">
        <v>22309</v>
      </c>
      <c r="F1019" t="s">
        <v>10</v>
      </c>
      <c r="G1019" t="s">
        <v>19119</v>
      </c>
      <c r="H1019" t="s">
        <v>22310</v>
      </c>
      <c r="I1019" t="s">
        <v>19217</v>
      </c>
      <c r="J1019" t="s">
        <v>18940</v>
      </c>
      <c r="K1019" t="s">
        <v>18941</v>
      </c>
      <c r="L1019" t="s">
        <v>19159</v>
      </c>
      <c r="M1019" s="149">
        <v>502933.77</v>
      </c>
      <c r="N1019" s="149">
        <v>509917.28</v>
      </c>
    </row>
    <row r="1020" spans="1:14" x14ac:dyDescent="0.25">
      <c r="A1020" t="s">
        <v>53</v>
      </c>
      <c r="B1020" t="s">
        <v>22312</v>
      </c>
      <c r="C1020" t="s">
        <v>22311</v>
      </c>
      <c r="D1020" t="s">
        <v>20625</v>
      </c>
      <c r="E1020" t="s">
        <v>20633</v>
      </c>
      <c r="F1020" t="s">
        <v>10</v>
      </c>
      <c r="G1020" t="s">
        <v>18956</v>
      </c>
      <c r="H1020" t="s">
        <v>22313</v>
      </c>
      <c r="I1020" t="s">
        <v>19217</v>
      </c>
      <c r="J1020" t="s">
        <v>18940</v>
      </c>
      <c r="K1020" t="s">
        <v>18941</v>
      </c>
      <c r="L1020" t="s">
        <v>19159</v>
      </c>
      <c r="M1020" s="149">
        <v>508540.3</v>
      </c>
      <c r="N1020" s="149">
        <v>510000</v>
      </c>
    </row>
    <row r="1021" spans="1:14" x14ac:dyDescent="0.25">
      <c r="A1021" t="s">
        <v>53</v>
      </c>
      <c r="B1021" t="s">
        <v>22315</v>
      </c>
      <c r="C1021" t="s">
        <v>22314</v>
      </c>
      <c r="D1021" t="s">
        <v>20450</v>
      </c>
      <c r="E1021" t="s">
        <v>21193</v>
      </c>
      <c r="F1021" t="s">
        <v>10</v>
      </c>
      <c r="G1021" t="s">
        <v>18956</v>
      </c>
      <c r="H1021" t="s">
        <v>22316</v>
      </c>
      <c r="I1021" t="s">
        <v>19217</v>
      </c>
      <c r="J1021" t="s">
        <v>18940</v>
      </c>
      <c r="K1021" t="s">
        <v>18941</v>
      </c>
      <c r="L1021" t="s">
        <v>19159</v>
      </c>
      <c r="M1021" s="149">
        <v>504878.32</v>
      </c>
      <c r="N1021" s="149">
        <v>505298.97</v>
      </c>
    </row>
    <row r="1022" spans="1:14" x14ac:dyDescent="0.25">
      <c r="A1022" t="s">
        <v>52</v>
      </c>
      <c r="B1022" t="s">
        <v>21981</v>
      </c>
      <c r="C1022" t="s">
        <v>21980</v>
      </c>
      <c r="D1022" t="s">
        <v>22043</v>
      </c>
      <c r="E1022" t="s">
        <v>20237</v>
      </c>
      <c r="F1022" t="s">
        <v>9</v>
      </c>
      <c r="G1022" t="s">
        <v>1954</v>
      </c>
      <c r="H1022" t="s">
        <v>22317</v>
      </c>
      <c r="I1022" t="s">
        <v>19217</v>
      </c>
      <c r="J1022" t="s">
        <v>18940</v>
      </c>
      <c r="K1022" t="s">
        <v>18941</v>
      </c>
      <c r="L1022" t="s">
        <v>19159</v>
      </c>
      <c r="M1022" s="149">
        <v>505065.56</v>
      </c>
      <c r="N1022" s="149">
        <v>509910.84</v>
      </c>
    </row>
    <row r="1023" spans="1:14" x14ac:dyDescent="0.25">
      <c r="A1023" t="s">
        <v>52</v>
      </c>
      <c r="B1023" t="s">
        <v>20627</v>
      </c>
      <c r="C1023" t="s">
        <v>20626</v>
      </c>
      <c r="D1023" t="s">
        <v>22041</v>
      </c>
      <c r="E1023" t="s">
        <v>21016</v>
      </c>
      <c r="F1023" t="s">
        <v>10</v>
      </c>
      <c r="G1023" t="s">
        <v>18956</v>
      </c>
      <c r="H1023" t="s">
        <v>22318</v>
      </c>
      <c r="I1023" t="s">
        <v>19217</v>
      </c>
      <c r="J1023" t="s">
        <v>18940</v>
      </c>
      <c r="K1023" t="s">
        <v>18941</v>
      </c>
      <c r="L1023" t="s">
        <v>19159</v>
      </c>
      <c r="M1023" s="149">
        <v>506312.45</v>
      </c>
      <c r="N1023" s="149">
        <v>509980.4</v>
      </c>
    </row>
    <row r="1024" spans="1:14" x14ac:dyDescent="0.25">
      <c r="A1024" t="s">
        <v>52</v>
      </c>
      <c r="B1024" t="s">
        <v>21322</v>
      </c>
      <c r="C1024" t="s">
        <v>21321</v>
      </c>
      <c r="D1024" t="s">
        <v>22076</v>
      </c>
      <c r="E1024" t="s">
        <v>20098</v>
      </c>
      <c r="F1024" t="s">
        <v>10</v>
      </c>
      <c r="G1024" t="s">
        <v>11800</v>
      </c>
      <c r="H1024" t="s">
        <v>22319</v>
      </c>
      <c r="I1024" t="s">
        <v>19217</v>
      </c>
      <c r="J1024" t="s">
        <v>18940</v>
      </c>
      <c r="K1024" t="s">
        <v>18941</v>
      </c>
      <c r="L1024" t="s">
        <v>19159</v>
      </c>
      <c r="M1024" s="149">
        <v>509963.76</v>
      </c>
      <c r="N1024" s="149">
        <v>509963.76</v>
      </c>
    </row>
    <row r="1025" spans="1:14" x14ac:dyDescent="0.25">
      <c r="A1025" t="s">
        <v>47</v>
      </c>
      <c r="B1025" t="s">
        <v>22322</v>
      </c>
      <c r="C1025" t="s">
        <v>22321</v>
      </c>
      <c r="D1025" t="s">
        <v>22320</v>
      </c>
      <c r="E1025" t="s">
        <v>21493</v>
      </c>
      <c r="F1025" t="s">
        <v>9</v>
      </c>
      <c r="G1025" t="s">
        <v>1954</v>
      </c>
      <c r="H1025" t="s">
        <v>22323</v>
      </c>
      <c r="I1025" t="s">
        <v>19217</v>
      </c>
      <c r="J1025" t="s">
        <v>18940</v>
      </c>
      <c r="K1025" t="s">
        <v>18941</v>
      </c>
      <c r="L1025" t="s">
        <v>19159</v>
      </c>
      <c r="M1025" s="149">
        <v>509633.35</v>
      </c>
      <c r="N1025" s="149">
        <v>509633.35</v>
      </c>
    </row>
    <row r="1026" spans="1:14" x14ac:dyDescent="0.25">
      <c r="A1026" t="s">
        <v>47</v>
      </c>
      <c r="B1026" t="s">
        <v>21669</v>
      </c>
      <c r="C1026" t="s">
        <v>21668</v>
      </c>
      <c r="D1026" t="s">
        <v>19694</v>
      </c>
      <c r="E1026" t="s">
        <v>19168</v>
      </c>
      <c r="F1026" t="s">
        <v>10</v>
      </c>
      <c r="G1026" t="s">
        <v>18956</v>
      </c>
      <c r="H1026" t="s">
        <v>20192</v>
      </c>
      <c r="I1026" t="s">
        <v>18949</v>
      </c>
      <c r="J1026" t="s">
        <v>18940</v>
      </c>
      <c r="K1026" t="s">
        <v>18941</v>
      </c>
      <c r="L1026" t="s">
        <v>19074</v>
      </c>
      <c r="M1026" s="149">
        <v>1945521.05</v>
      </c>
      <c r="N1026" s="149">
        <v>1951071.94</v>
      </c>
    </row>
    <row r="1027" spans="1:14" x14ac:dyDescent="0.25">
      <c r="A1027" t="s">
        <v>47</v>
      </c>
      <c r="B1027" t="s">
        <v>22325</v>
      </c>
      <c r="C1027" t="s">
        <v>22324</v>
      </c>
      <c r="D1027" t="s">
        <v>22031</v>
      </c>
      <c r="E1027" t="s">
        <v>20418</v>
      </c>
      <c r="F1027" t="s">
        <v>10</v>
      </c>
      <c r="G1027" t="s">
        <v>18956</v>
      </c>
      <c r="H1027" t="s">
        <v>21515</v>
      </c>
      <c r="I1027" t="s">
        <v>18949</v>
      </c>
      <c r="J1027" t="s">
        <v>18940</v>
      </c>
      <c r="K1027" t="s">
        <v>18941</v>
      </c>
      <c r="L1027" t="s">
        <v>18950</v>
      </c>
      <c r="M1027" s="149">
        <v>1613359</v>
      </c>
      <c r="N1027" s="149">
        <v>1613359</v>
      </c>
    </row>
    <row r="1028" spans="1:14" x14ac:dyDescent="0.25">
      <c r="A1028" t="s">
        <v>51</v>
      </c>
      <c r="B1028" t="s">
        <v>21369</v>
      </c>
      <c r="C1028" t="s">
        <v>21368</v>
      </c>
      <c r="D1028" t="s">
        <v>22326</v>
      </c>
      <c r="E1028" t="s">
        <v>21426</v>
      </c>
      <c r="F1028" t="s">
        <v>10</v>
      </c>
      <c r="G1028" t="s">
        <v>18956</v>
      </c>
      <c r="H1028" t="s">
        <v>21805</v>
      </c>
      <c r="I1028" t="s">
        <v>18949</v>
      </c>
      <c r="J1028" t="s">
        <v>18940</v>
      </c>
      <c r="K1028" t="s">
        <v>18941</v>
      </c>
      <c r="L1028" t="s">
        <v>19074</v>
      </c>
      <c r="M1028" s="149">
        <v>1825799.07</v>
      </c>
      <c r="N1028" s="149">
        <v>1891665.94</v>
      </c>
    </row>
    <row r="1029" spans="1:14" x14ac:dyDescent="0.25">
      <c r="A1029" t="s">
        <v>51</v>
      </c>
      <c r="B1029" t="s">
        <v>21369</v>
      </c>
      <c r="C1029" t="s">
        <v>21368</v>
      </c>
      <c r="D1029" t="s">
        <v>22326</v>
      </c>
      <c r="E1029" t="s">
        <v>21426</v>
      </c>
      <c r="F1029" t="s">
        <v>10</v>
      </c>
      <c r="G1029" t="s">
        <v>18956</v>
      </c>
      <c r="H1029" t="s">
        <v>22214</v>
      </c>
      <c r="I1029" t="s">
        <v>18949</v>
      </c>
      <c r="J1029" t="s">
        <v>18940</v>
      </c>
      <c r="K1029" t="s">
        <v>18941</v>
      </c>
      <c r="L1029" t="s">
        <v>19074</v>
      </c>
      <c r="M1029" s="149">
        <v>1891472.28</v>
      </c>
      <c r="N1029" s="149">
        <v>1891665.94</v>
      </c>
    </row>
    <row r="1030" spans="1:14" x14ac:dyDescent="0.25">
      <c r="A1030" t="s">
        <v>47</v>
      </c>
      <c r="B1030" t="s">
        <v>22329</v>
      </c>
      <c r="C1030" t="s">
        <v>22328</v>
      </c>
      <c r="D1030" t="s">
        <v>19760</v>
      </c>
      <c r="E1030" t="s">
        <v>21580</v>
      </c>
      <c r="F1030" t="s">
        <v>10</v>
      </c>
      <c r="G1030" t="s">
        <v>19021</v>
      </c>
      <c r="H1030" t="s">
        <v>22330</v>
      </c>
      <c r="I1030" t="s">
        <v>18949</v>
      </c>
      <c r="J1030" t="s">
        <v>18940</v>
      </c>
      <c r="K1030" t="s">
        <v>18941</v>
      </c>
      <c r="L1030" t="s">
        <v>18950</v>
      </c>
      <c r="M1030" s="149">
        <v>1554516</v>
      </c>
      <c r="N1030" s="149">
        <v>1625784</v>
      </c>
    </row>
    <row r="1031" spans="1:14" x14ac:dyDescent="0.25">
      <c r="A1031" t="s">
        <v>67</v>
      </c>
      <c r="B1031" t="s">
        <v>22332</v>
      </c>
      <c r="C1031" t="s">
        <v>22331</v>
      </c>
      <c r="D1031" t="s">
        <v>19308</v>
      </c>
      <c r="E1031" t="s">
        <v>22220</v>
      </c>
      <c r="F1031" t="s">
        <v>10</v>
      </c>
      <c r="G1031" t="s">
        <v>19021</v>
      </c>
      <c r="H1031" t="s">
        <v>22333</v>
      </c>
      <c r="I1031" t="s">
        <v>18949</v>
      </c>
      <c r="J1031" t="s">
        <v>18940</v>
      </c>
      <c r="K1031" t="s">
        <v>18941</v>
      </c>
      <c r="L1031" t="s">
        <v>19042</v>
      </c>
      <c r="M1031" s="149">
        <v>870000</v>
      </c>
      <c r="N1031" s="149">
        <v>916621.08</v>
      </c>
    </row>
    <row r="1032" spans="1:14" x14ac:dyDescent="0.25">
      <c r="A1032" t="s">
        <v>47</v>
      </c>
      <c r="B1032" t="s">
        <v>22335</v>
      </c>
      <c r="C1032" t="s">
        <v>22334</v>
      </c>
      <c r="D1032" t="s">
        <v>19917</v>
      </c>
      <c r="E1032" t="s">
        <v>20022</v>
      </c>
      <c r="F1032" t="s">
        <v>9</v>
      </c>
      <c r="G1032" t="s">
        <v>19105</v>
      </c>
      <c r="H1032" t="s">
        <v>22336</v>
      </c>
      <c r="I1032" t="s">
        <v>18949</v>
      </c>
      <c r="J1032" t="s">
        <v>18940</v>
      </c>
      <c r="K1032" t="s">
        <v>18941</v>
      </c>
      <c r="L1032" t="s">
        <v>18950</v>
      </c>
      <c r="M1032" s="149">
        <v>1554516</v>
      </c>
      <c r="N1032" s="149">
        <v>1628290.4</v>
      </c>
    </row>
    <row r="1033" spans="1:14" x14ac:dyDescent="0.25">
      <c r="A1033" t="s">
        <v>57</v>
      </c>
      <c r="B1033" t="s">
        <v>21040</v>
      </c>
      <c r="C1033" t="s">
        <v>21039</v>
      </c>
      <c r="D1033" t="s">
        <v>22337</v>
      </c>
      <c r="E1033" t="s">
        <v>19886</v>
      </c>
      <c r="F1033" t="s">
        <v>10</v>
      </c>
      <c r="G1033" t="s">
        <v>19021</v>
      </c>
      <c r="H1033" t="s">
        <v>22338</v>
      </c>
      <c r="I1033" t="s">
        <v>18949</v>
      </c>
      <c r="J1033" t="s">
        <v>18940</v>
      </c>
      <c r="K1033" t="s">
        <v>18941</v>
      </c>
      <c r="L1033" t="s">
        <v>18950</v>
      </c>
      <c r="M1033" s="149">
        <v>1611610</v>
      </c>
      <c r="N1033" s="149">
        <v>1696189.89</v>
      </c>
    </row>
    <row r="1034" spans="1:14" x14ac:dyDescent="0.25">
      <c r="A1034" t="s">
        <v>57</v>
      </c>
      <c r="B1034" t="s">
        <v>22340</v>
      </c>
      <c r="C1034" t="s">
        <v>22339</v>
      </c>
      <c r="D1034" t="s">
        <v>22341</v>
      </c>
      <c r="E1034" t="s">
        <v>20649</v>
      </c>
      <c r="F1034" t="s">
        <v>10</v>
      </c>
      <c r="G1034" t="s">
        <v>18956</v>
      </c>
      <c r="H1034" t="s">
        <v>22342</v>
      </c>
      <c r="I1034" t="s">
        <v>18949</v>
      </c>
      <c r="J1034" t="s">
        <v>18940</v>
      </c>
      <c r="K1034" t="s">
        <v>18941</v>
      </c>
      <c r="L1034" t="s">
        <v>18950</v>
      </c>
      <c r="M1034" s="149">
        <v>1673415.89</v>
      </c>
      <c r="N1034" s="149">
        <v>1669989.89</v>
      </c>
    </row>
    <row r="1035" spans="1:14" x14ac:dyDescent="0.25">
      <c r="A1035" t="s">
        <v>54</v>
      </c>
      <c r="B1035" t="s">
        <v>22344</v>
      </c>
      <c r="C1035" t="s">
        <v>22343</v>
      </c>
      <c r="D1035" t="s">
        <v>22345</v>
      </c>
      <c r="E1035" t="s">
        <v>19969</v>
      </c>
      <c r="F1035" t="s">
        <v>10</v>
      </c>
      <c r="G1035" t="s">
        <v>19021</v>
      </c>
      <c r="H1035" t="s">
        <v>22346</v>
      </c>
      <c r="I1035" t="s">
        <v>18949</v>
      </c>
      <c r="J1035" t="s">
        <v>18940</v>
      </c>
      <c r="K1035" t="s">
        <v>18941</v>
      </c>
      <c r="L1035" t="s">
        <v>18950</v>
      </c>
      <c r="M1035" s="149">
        <v>1712559.14</v>
      </c>
      <c r="N1035" s="149">
        <v>1712559.14</v>
      </c>
    </row>
    <row r="1036" spans="1:14" x14ac:dyDescent="0.25">
      <c r="A1036" t="s">
        <v>54</v>
      </c>
      <c r="B1036" t="s">
        <v>22344</v>
      </c>
      <c r="C1036" t="s">
        <v>22343</v>
      </c>
      <c r="D1036" t="s">
        <v>20685</v>
      </c>
      <c r="E1036" t="s">
        <v>19804</v>
      </c>
      <c r="F1036" t="s">
        <v>10</v>
      </c>
      <c r="G1036" t="s">
        <v>19021</v>
      </c>
      <c r="H1036" t="s">
        <v>21088</v>
      </c>
      <c r="I1036" t="s">
        <v>18949</v>
      </c>
      <c r="J1036" t="s">
        <v>18940</v>
      </c>
      <c r="K1036" t="s">
        <v>18941</v>
      </c>
      <c r="L1036" t="s">
        <v>18950</v>
      </c>
      <c r="M1036" s="149">
        <v>1717050.94</v>
      </c>
      <c r="N1036" s="149">
        <v>1717050.94</v>
      </c>
    </row>
    <row r="1037" spans="1:14" x14ac:dyDescent="0.25">
      <c r="A1037" t="s">
        <v>54</v>
      </c>
      <c r="B1037" t="s">
        <v>22344</v>
      </c>
      <c r="C1037" t="s">
        <v>22343</v>
      </c>
      <c r="D1037" t="s">
        <v>22345</v>
      </c>
      <c r="E1037" t="s">
        <v>19969</v>
      </c>
      <c r="F1037" t="s">
        <v>10</v>
      </c>
      <c r="G1037" t="s">
        <v>19021</v>
      </c>
      <c r="H1037" t="s">
        <v>22347</v>
      </c>
      <c r="I1037" t="s">
        <v>18949</v>
      </c>
      <c r="J1037" t="s">
        <v>18940</v>
      </c>
      <c r="K1037" t="s">
        <v>18941</v>
      </c>
      <c r="L1037" t="s">
        <v>18950</v>
      </c>
      <c r="M1037" s="149">
        <v>1715414.23</v>
      </c>
      <c r="N1037" s="149">
        <v>1716093.34</v>
      </c>
    </row>
    <row r="1038" spans="1:14" x14ac:dyDescent="0.25">
      <c r="A1038" t="s">
        <v>55</v>
      </c>
      <c r="B1038" t="s">
        <v>22349</v>
      </c>
      <c r="C1038" t="s">
        <v>22348</v>
      </c>
      <c r="D1038" t="s">
        <v>19502</v>
      </c>
      <c r="E1038" t="s">
        <v>22350</v>
      </c>
      <c r="F1038" t="s">
        <v>10</v>
      </c>
      <c r="G1038" t="s">
        <v>11800</v>
      </c>
      <c r="H1038" t="s">
        <v>22351</v>
      </c>
      <c r="I1038" t="s">
        <v>18949</v>
      </c>
      <c r="J1038" t="s">
        <v>18940</v>
      </c>
      <c r="K1038" t="s">
        <v>18941</v>
      </c>
      <c r="L1038" t="s">
        <v>19074</v>
      </c>
      <c r="M1038" s="149">
        <v>1893381.01</v>
      </c>
      <c r="N1038" s="149">
        <v>2013173.7</v>
      </c>
    </row>
    <row r="1039" spans="1:14" x14ac:dyDescent="0.25">
      <c r="A1039" t="s">
        <v>55</v>
      </c>
      <c r="B1039" t="s">
        <v>22353</v>
      </c>
      <c r="C1039" t="s">
        <v>22352</v>
      </c>
      <c r="D1039" t="s">
        <v>20636</v>
      </c>
      <c r="E1039" t="s">
        <v>19938</v>
      </c>
      <c r="F1039" t="s">
        <v>9</v>
      </c>
      <c r="G1039" t="s">
        <v>18956</v>
      </c>
      <c r="H1039" t="s">
        <v>22354</v>
      </c>
      <c r="I1039" t="s">
        <v>18949</v>
      </c>
      <c r="J1039" t="s">
        <v>18940</v>
      </c>
      <c r="K1039" t="s">
        <v>18941</v>
      </c>
      <c r="L1039" t="s">
        <v>18950</v>
      </c>
      <c r="M1039" s="149">
        <v>1650000</v>
      </c>
      <c r="N1039" s="149">
        <v>1731523.04</v>
      </c>
    </row>
    <row r="1040" spans="1:14" x14ac:dyDescent="0.25">
      <c r="A1040" t="s">
        <v>53</v>
      </c>
      <c r="B1040" t="s">
        <v>22356</v>
      </c>
      <c r="C1040" t="s">
        <v>22355</v>
      </c>
      <c r="D1040" t="s">
        <v>20826</v>
      </c>
      <c r="E1040" t="s">
        <v>21511</v>
      </c>
      <c r="F1040" t="s">
        <v>10</v>
      </c>
      <c r="G1040" t="s">
        <v>19021</v>
      </c>
      <c r="H1040" t="s">
        <v>22357</v>
      </c>
      <c r="I1040" t="s">
        <v>19217</v>
      </c>
      <c r="J1040" t="s">
        <v>18940</v>
      </c>
      <c r="K1040" t="s">
        <v>18941</v>
      </c>
      <c r="L1040" t="s">
        <v>19159</v>
      </c>
      <c r="M1040" s="149">
        <v>493231.98</v>
      </c>
      <c r="N1040" s="149">
        <v>509998.08000000002</v>
      </c>
    </row>
    <row r="1041" spans="1:14" x14ac:dyDescent="0.25">
      <c r="A1041" t="s">
        <v>53</v>
      </c>
      <c r="B1041" t="s">
        <v>20667</v>
      </c>
      <c r="C1041" t="s">
        <v>20666</v>
      </c>
      <c r="D1041" t="s">
        <v>19473</v>
      </c>
      <c r="E1041" t="s">
        <v>21264</v>
      </c>
      <c r="F1041" t="s">
        <v>10</v>
      </c>
      <c r="G1041" t="s">
        <v>11800</v>
      </c>
      <c r="H1041" t="s">
        <v>22358</v>
      </c>
      <c r="I1041" t="s">
        <v>19217</v>
      </c>
      <c r="J1041" t="s">
        <v>18940</v>
      </c>
      <c r="K1041" t="s">
        <v>18941</v>
      </c>
      <c r="L1041" t="s">
        <v>19159</v>
      </c>
      <c r="M1041" s="149">
        <v>609535.24</v>
      </c>
      <c r="N1041" s="149">
        <v>508938.35</v>
      </c>
    </row>
    <row r="1042" spans="1:14" x14ac:dyDescent="0.25">
      <c r="A1042" t="s">
        <v>47</v>
      </c>
      <c r="B1042" t="s">
        <v>22360</v>
      </c>
      <c r="C1042" t="s">
        <v>22359</v>
      </c>
      <c r="D1042" t="s">
        <v>22031</v>
      </c>
      <c r="E1042" t="s">
        <v>20418</v>
      </c>
      <c r="F1042" t="s">
        <v>10</v>
      </c>
      <c r="G1042" t="s">
        <v>19329</v>
      </c>
      <c r="H1042" t="s">
        <v>22361</v>
      </c>
      <c r="I1042" t="s">
        <v>18949</v>
      </c>
      <c r="J1042" t="s">
        <v>18940</v>
      </c>
      <c r="K1042" t="s">
        <v>18941</v>
      </c>
      <c r="L1042" t="s">
        <v>18950</v>
      </c>
      <c r="M1042" s="149">
        <v>1631215.12</v>
      </c>
      <c r="N1042" s="149">
        <v>1631215.12</v>
      </c>
    </row>
    <row r="1043" spans="1:14" x14ac:dyDescent="0.25">
      <c r="A1043" t="s">
        <v>60</v>
      </c>
      <c r="B1043" t="s">
        <v>22362</v>
      </c>
      <c r="C1043" t="s">
        <v>22074</v>
      </c>
      <c r="D1043" t="s">
        <v>22053</v>
      </c>
      <c r="E1043" t="s">
        <v>22077</v>
      </c>
      <c r="F1043" t="s">
        <v>10</v>
      </c>
      <c r="G1043" t="s">
        <v>11800</v>
      </c>
      <c r="H1043" t="s">
        <v>22363</v>
      </c>
      <c r="I1043" t="s">
        <v>19004</v>
      </c>
      <c r="J1043" t="s">
        <v>18977</v>
      </c>
      <c r="K1043" t="s">
        <v>18996</v>
      </c>
      <c r="L1043" t="s">
        <v>19005</v>
      </c>
      <c r="M1043" s="149">
        <v>4055827.28</v>
      </c>
      <c r="N1043" s="149">
        <v>5640928.0700000003</v>
      </c>
    </row>
    <row r="1044" spans="1:14" x14ac:dyDescent="0.25">
      <c r="A1044" t="s">
        <v>47</v>
      </c>
      <c r="B1044" t="s">
        <v>22365</v>
      </c>
      <c r="C1044" t="s">
        <v>22364</v>
      </c>
      <c r="D1044" t="s">
        <v>20022</v>
      </c>
      <c r="E1044" t="s">
        <v>19123</v>
      </c>
      <c r="F1044" t="s">
        <v>9</v>
      </c>
      <c r="G1044" t="s">
        <v>19021</v>
      </c>
      <c r="H1044" t="s">
        <v>22366</v>
      </c>
      <c r="I1044" t="s">
        <v>18949</v>
      </c>
      <c r="J1044" t="s">
        <v>18940</v>
      </c>
      <c r="K1044" t="s">
        <v>18941</v>
      </c>
      <c r="L1044" t="s">
        <v>18950</v>
      </c>
      <c r="M1044" s="149">
        <v>1554516</v>
      </c>
      <c r="N1044" s="149">
        <v>1625487</v>
      </c>
    </row>
    <row r="1045" spans="1:14" x14ac:dyDescent="0.25">
      <c r="A1045" t="s">
        <v>47</v>
      </c>
      <c r="B1045" t="s">
        <v>22368</v>
      </c>
      <c r="C1045" t="s">
        <v>22367</v>
      </c>
      <c r="D1045" t="s">
        <v>20125</v>
      </c>
      <c r="E1045" t="s">
        <v>20572</v>
      </c>
      <c r="F1045" t="s">
        <v>10</v>
      </c>
      <c r="G1045" t="s">
        <v>11800</v>
      </c>
      <c r="H1045" t="s">
        <v>22369</v>
      </c>
      <c r="I1045" t="s">
        <v>18949</v>
      </c>
      <c r="J1045" t="s">
        <v>18940</v>
      </c>
      <c r="K1045" t="s">
        <v>18941</v>
      </c>
      <c r="L1045" t="s">
        <v>18950</v>
      </c>
      <c r="M1045" s="149">
        <v>1554516</v>
      </c>
      <c r="N1045" s="149">
        <v>1629719</v>
      </c>
    </row>
    <row r="1046" spans="1:14" x14ac:dyDescent="0.25">
      <c r="A1046" t="s">
        <v>314</v>
      </c>
      <c r="B1046" t="s">
        <v>22372</v>
      </c>
      <c r="C1046" t="s">
        <v>22371</v>
      </c>
      <c r="D1046" t="s">
        <v>22370</v>
      </c>
      <c r="E1046" t="s">
        <v>22373</v>
      </c>
      <c r="F1046" t="s">
        <v>10</v>
      </c>
      <c r="G1046" t="s">
        <v>19021</v>
      </c>
      <c r="H1046" t="s">
        <v>22374</v>
      </c>
      <c r="I1046" t="s">
        <v>18949</v>
      </c>
      <c r="J1046" t="s">
        <v>18940</v>
      </c>
      <c r="K1046" t="s">
        <v>18941</v>
      </c>
      <c r="L1046" t="s">
        <v>18950</v>
      </c>
      <c r="M1046" s="149">
        <v>1645000</v>
      </c>
      <c r="N1046" s="149">
        <v>1727393.34</v>
      </c>
    </row>
    <row r="1047" spans="1:14" x14ac:dyDescent="0.25">
      <c r="A1047" t="s">
        <v>55</v>
      </c>
      <c r="B1047" t="s">
        <v>22375</v>
      </c>
      <c r="C1047" t="s">
        <v>22290</v>
      </c>
      <c r="D1047" t="s">
        <v>22289</v>
      </c>
      <c r="E1047" t="s">
        <v>22376</v>
      </c>
      <c r="F1047" t="s">
        <v>9</v>
      </c>
      <c r="G1047" t="s">
        <v>18956</v>
      </c>
      <c r="H1047" t="s">
        <v>22377</v>
      </c>
      <c r="I1047" t="s">
        <v>19004</v>
      </c>
      <c r="J1047" t="s">
        <v>18977</v>
      </c>
      <c r="K1047" t="s">
        <v>18996</v>
      </c>
      <c r="L1047" t="s">
        <v>18997</v>
      </c>
      <c r="M1047" s="149">
        <v>359909.22</v>
      </c>
      <c r="N1047" s="149">
        <v>359909.22</v>
      </c>
    </row>
    <row r="1048" spans="1:14" x14ac:dyDescent="0.25">
      <c r="A1048" t="s">
        <v>61</v>
      </c>
      <c r="B1048" t="s">
        <v>22379</v>
      </c>
      <c r="C1048" t="s">
        <v>22378</v>
      </c>
      <c r="D1048" t="s">
        <v>19473</v>
      </c>
      <c r="E1048" t="s">
        <v>19604</v>
      </c>
      <c r="F1048" t="s">
        <v>10</v>
      </c>
      <c r="G1048" t="s">
        <v>19021</v>
      </c>
      <c r="H1048" t="s">
        <v>22380</v>
      </c>
      <c r="I1048" t="s">
        <v>18949</v>
      </c>
      <c r="J1048" t="s">
        <v>18940</v>
      </c>
      <c r="K1048" t="s">
        <v>18941</v>
      </c>
      <c r="L1048" t="s">
        <v>18950</v>
      </c>
      <c r="M1048" s="149">
        <v>1330000</v>
      </c>
      <c r="N1048" s="149">
        <v>1393786.1</v>
      </c>
    </row>
    <row r="1049" spans="1:14" x14ac:dyDescent="0.25">
      <c r="A1049" t="s">
        <v>60</v>
      </c>
      <c r="B1049" t="s">
        <v>22382</v>
      </c>
      <c r="C1049" t="s">
        <v>22381</v>
      </c>
      <c r="D1049" t="s">
        <v>19126</v>
      </c>
      <c r="E1049" t="s">
        <v>21704</v>
      </c>
      <c r="F1049" t="s">
        <v>10</v>
      </c>
      <c r="G1049" t="s">
        <v>18956</v>
      </c>
      <c r="H1049" t="s">
        <v>22383</v>
      </c>
      <c r="I1049" t="s">
        <v>18949</v>
      </c>
      <c r="J1049" t="s">
        <v>18940</v>
      </c>
      <c r="K1049" t="s">
        <v>18941</v>
      </c>
      <c r="L1049" t="s">
        <v>18987</v>
      </c>
      <c r="M1049" s="149">
        <v>1272661.73</v>
      </c>
      <c r="N1049" s="149">
        <v>1267584.72</v>
      </c>
    </row>
    <row r="1050" spans="1:14" x14ac:dyDescent="0.25">
      <c r="A1050" t="s">
        <v>67</v>
      </c>
      <c r="B1050" t="s">
        <v>22332</v>
      </c>
      <c r="C1050" t="s">
        <v>22331</v>
      </c>
      <c r="D1050" t="s">
        <v>19308</v>
      </c>
      <c r="E1050" t="s">
        <v>22220</v>
      </c>
      <c r="F1050" t="s">
        <v>10</v>
      </c>
      <c r="G1050" t="s">
        <v>19021</v>
      </c>
      <c r="H1050" t="s">
        <v>21977</v>
      </c>
      <c r="I1050" t="s">
        <v>18949</v>
      </c>
      <c r="J1050" t="s">
        <v>18940</v>
      </c>
      <c r="K1050" t="s">
        <v>18941</v>
      </c>
      <c r="L1050" t="s">
        <v>19042</v>
      </c>
      <c r="M1050" s="149">
        <v>905059.58</v>
      </c>
      <c r="N1050" s="149">
        <v>905059.58</v>
      </c>
    </row>
    <row r="1051" spans="1:14" x14ac:dyDescent="0.25">
      <c r="A1051" t="s">
        <v>65</v>
      </c>
      <c r="B1051" t="s">
        <v>22385</v>
      </c>
      <c r="C1051" t="s">
        <v>22384</v>
      </c>
      <c r="D1051" t="s">
        <v>20130</v>
      </c>
      <c r="E1051" t="s">
        <v>21172</v>
      </c>
      <c r="F1051" t="s">
        <v>10</v>
      </c>
      <c r="G1051" t="s">
        <v>19021</v>
      </c>
      <c r="H1051" t="s">
        <v>21640</v>
      </c>
      <c r="I1051" t="s">
        <v>18949</v>
      </c>
      <c r="J1051" t="s">
        <v>18940</v>
      </c>
      <c r="K1051" t="s">
        <v>18941</v>
      </c>
      <c r="L1051" t="s">
        <v>18950</v>
      </c>
      <c r="M1051" s="149">
        <v>1430483</v>
      </c>
      <c r="N1051" s="149">
        <v>1496715.41</v>
      </c>
    </row>
    <row r="1052" spans="1:14" x14ac:dyDescent="0.25">
      <c r="A1052" t="s">
        <v>59</v>
      </c>
      <c r="B1052" t="s">
        <v>22387</v>
      </c>
      <c r="C1052" t="s">
        <v>22386</v>
      </c>
      <c r="D1052" t="s">
        <v>21323</v>
      </c>
      <c r="E1052" t="s">
        <v>19857</v>
      </c>
      <c r="F1052" t="s">
        <v>10</v>
      </c>
      <c r="G1052" t="s">
        <v>19021</v>
      </c>
      <c r="H1052" t="s">
        <v>22388</v>
      </c>
      <c r="I1052" t="s">
        <v>18949</v>
      </c>
      <c r="J1052" t="s">
        <v>18940</v>
      </c>
      <c r="K1052" t="s">
        <v>18941</v>
      </c>
      <c r="L1052" t="s">
        <v>18950</v>
      </c>
      <c r="M1052" s="149">
        <v>1555245</v>
      </c>
      <c r="N1052" s="149">
        <v>1611508.1</v>
      </c>
    </row>
    <row r="1053" spans="1:14" x14ac:dyDescent="0.25">
      <c r="A1053" t="s">
        <v>65</v>
      </c>
      <c r="B1053" t="s">
        <v>22390</v>
      </c>
      <c r="C1053" t="s">
        <v>22389</v>
      </c>
      <c r="D1053" t="s">
        <v>20636</v>
      </c>
      <c r="E1053" t="s">
        <v>19938</v>
      </c>
      <c r="F1053" t="s">
        <v>10</v>
      </c>
      <c r="G1053" t="s">
        <v>19021</v>
      </c>
      <c r="H1053" t="s">
        <v>22391</v>
      </c>
      <c r="I1053" t="s">
        <v>18949</v>
      </c>
      <c r="J1053" t="s">
        <v>18940</v>
      </c>
      <c r="K1053" t="s">
        <v>18941</v>
      </c>
      <c r="L1053" t="s">
        <v>18950</v>
      </c>
      <c r="M1053" s="149">
        <v>1506435.31</v>
      </c>
      <c r="N1053" s="149">
        <v>1506435.31</v>
      </c>
    </row>
    <row r="1054" spans="1:14" x14ac:dyDescent="0.25">
      <c r="A1054" t="s">
        <v>65</v>
      </c>
      <c r="B1054" t="s">
        <v>22393</v>
      </c>
      <c r="C1054" t="s">
        <v>22392</v>
      </c>
      <c r="D1054" t="s">
        <v>22031</v>
      </c>
      <c r="E1054" t="s">
        <v>20418</v>
      </c>
      <c r="F1054" t="s">
        <v>10</v>
      </c>
      <c r="G1054" t="s">
        <v>18956</v>
      </c>
      <c r="H1054" t="s">
        <v>22394</v>
      </c>
      <c r="I1054" t="s">
        <v>18949</v>
      </c>
      <c r="J1054" t="s">
        <v>18940</v>
      </c>
      <c r="K1054" t="s">
        <v>18941</v>
      </c>
      <c r="L1054" t="s">
        <v>18950</v>
      </c>
      <c r="M1054" s="149">
        <v>1430483</v>
      </c>
      <c r="N1054" s="149">
        <v>1532340.41</v>
      </c>
    </row>
    <row r="1055" spans="1:14" x14ac:dyDescent="0.25">
      <c r="A1055" t="s">
        <v>52</v>
      </c>
      <c r="B1055" t="s">
        <v>22396</v>
      </c>
      <c r="C1055" t="s">
        <v>22395</v>
      </c>
      <c r="D1055" t="s">
        <v>19987</v>
      </c>
      <c r="E1055" t="s">
        <v>19317</v>
      </c>
      <c r="F1055" t="s">
        <v>10</v>
      </c>
      <c r="G1055" t="s">
        <v>11800</v>
      </c>
      <c r="H1055" t="s">
        <v>22397</v>
      </c>
      <c r="I1055" t="s">
        <v>18949</v>
      </c>
      <c r="J1055" t="s">
        <v>18940</v>
      </c>
      <c r="K1055" t="s">
        <v>18941</v>
      </c>
      <c r="L1055" t="s">
        <v>18987</v>
      </c>
      <c r="M1055" s="149">
        <v>1188858.3999999999</v>
      </c>
      <c r="N1055" s="149">
        <v>1209031.22</v>
      </c>
    </row>
    <row r="1056" spans="1:14" x14ac:dyDescent="0.25">
      <c r="A1056" t="s">
        <v>65</v>
      </c>
      <c r="B1056" t="s">
        <v>22097</v>
      </c>
      <c r="C1056" t="s">
        <v>22096</v>
      </c>
      <c r="D1056" t="s">
        <v>19723</v>
      </c>
      <c r="E1056" t="s">
        <v>19956</v>
      </c>
      <c r="F1056" t="s">
        <v>10</v>
      </c>
      <c r="G1056" t="s">
        <v>18956</v>
      </c>
      <c r="H1056" t="s">
        <v>22398</v>
      </c>
      <c r="I1056" t="s">
        <v>18949</v>
      </c>
      <c r="J1056" t="s">
        <v>18940</v>
      </c>
      <c r="K1056" t="s">
        <v>18941</v>
      </c>
      <c r="L1056" t="s">
        <v>18950</v>
      </c>
      <c r="M1056" s="149">
        <v>1430483</v>
      </c>
      <c r="N1056" s="149">
        <v>1492740.41</v>
      </c>
    </row>
    <row r="1057" spans="1:14" x14ac:dyDescent="0.25">
      <c r="A1057" t="s">
        <v>65</v>
      </c>
      <c r="B1057" t="s">
        <v>22400</v>
      </c>
      <c r="C1057" t="s">
        <v>22399</v>
      </c>
      <c r="D1057" t="s">
        <v>19341</v>
      </c>
      <c r="E1057" t="s">
        <v>19765</v>
      </c>
      <c r="F1057" t="s">
        <v>10</v>
      </c>
      <c r="G1057" t="s">
        <v>18956</v>
      </c>
      <c r="H1057" t="s">
        <v>22401</v>
      </c>
      <c r="I1057" t="s">
        <v>18949</v>
      </c>
      <c r="J1057" t="s">
        <v>18940</v>
      </c>
      <c r="K1057" t="s">
        <v>18941</v>
      </c>
      <c r="L1057" t="s">
        <v>18950</v>
      </c>
      <c r="M1057" s="149">
        <v>1430483</v>
      </c>
      <c r="N1057" s="149">
        <v>1496715.41</v>
      </c>
    </row>
    <row r="1058" spans="1:14" x14ac:dyDescent="0.25">
      <c r="A1058" t="s">
        <v>63</v>
      </c>
      <c r="B1058" t="s">
        <v>22216</v>
      </c>
      <c r="C1058" t="s">
        <v>22215</v>
      </c>
      <c r="D1058" t="s">
        <v>19210</v>
      </c>
      <c r="E1058" t="s">
        <v>19238</v>
      </c>
      <c r="F1058" t="s">
        <v>10</v>
      </c>
      <c r="G1058" t="s">
        <v>19021</v>
      </c>
      <c r="H1058" t="s">
        <v>22402</v>
      </c>
      <c r="I1058" t="s">
        <v>18949</v>
      </c>
      <c r="J1058" t="s">
        <v>18940</v>
      </c>
      <c r="K1058" t="s">
        <v>18941</v>
      </c>
      <c r="L1058" t="s">
        <v>18987</v>
      </c>
      <c r="M1058" s="149">
        <v>1279711.98</v>
      </c>
      <c r="N1058" s="149">
        <v>1284645.23</v>
      </c>
    </row>
    <row r="1059" spans="1:14" x14ac:dyDescent="0.25">
      <c r="A1059" t="s">
        <v>45</v>
      </c>
      <c r="B1059" t="s">
        <v>22404</v>
      </c>
      <c r="C1059" t="s">
        <v>22403</v>
      </c>
      <c r="D1059" t="s">
        <v>19723</v>
      </c>
      <c r="E1059" t="s">
        <v>20991</v>
      </c>
      <c r="F1059" t="s">
        <v>10</v>
      </c>
      <c r="G1059" t="s">
        <v>19021</v>
      </c>
      <c r="H1059" t="s">
        <v>22405</v>
      </c>
      <c r="I1059" t="s">
        <v>18949</v>
      </c>
      <c r="J1059" t="s">
        <v>18940</v>
      </c>
      <c r="K1059" t="s">
        <v>18941</v>
      </c>
      <c r="L1059" t="s">
        <v>22406</v>
      </c>
      <c r="M1059" s="149">
        <v>1371507.9</v>
      </c>
      <c r="N1059" s="149">
        <v>1783820.39</v>
      </c>
    </row>
    <row r="1060" spans="1:14" x14ac:dyDescent="0.25">
      <c r="A1060" t="s">
        <v>52</v>
      </c>
      <c r="B1060" t="s">
        <v>21103</v>
      </c>
      <c r="C1060" t="s">
        <v>21102</v>
      </c>
      <c r="D1060" t="s">
        <v>19996</v>
      </c>
      <c r="E1060" t="s">
        <v>19250</v>
      </c>
      <c r="F1060" t="s">
        <v>9</v>
      </c>
      <c r="G1060" t="s">
        <v>1954</v>
      </c>
      <c r="H1060" t="s">
        <v>1954</v>
      </c>
      <c r="I1060" t="s">
        <v>18949</v>
      </c>
      <c r="J1060" t="s">
        <v>18940</v>
      </c>
      <c r="K1060" t="s">
        <v>18941</v>
      </c>
      <c r="L1060" t="s">
        <v>19074</v>
      </c>
      <c r="M1060" s="149">
        <v>2020376.04</v>
      </c>
      <c r="N1060" s="149">
        <v>1842912.09</v>
      </c>
    </row>
    <row r="1061" spans="1:14" x14ac:dyDescent="0.25">
      <c r="A1061" t="s">
        <v>52</v>
      </c>
      <c r="B1061" t="s">
        <v>21103</v>
      </c>
      <c r="C1061" t="s">
        <v>21102</v>
      </c>
      <c r="D1061" t="s">
        <v>19437</v>
      </c>
      <c r="E1061" t="s">
        <v>22407</v>
      </c>
      <c r="F1061" t="s">
        <v>9</v>
      </c>
      <c r="G1061" t="s">
        <v>1954</v>
      </c>
      <c r="H1061" t="s">
        <v>1954</v>
      </c>
      <c r="I1061" t="s">
        <v>18949</v>
      </c>
      <c r="J1061" t="s">
        <v>18940</v>
      </c>
      <c r="K1061" t="s">
        <v>18941</v>
      </c>
      <c r="L1061" t="s">
        <v>19074</v>
      </c>
      <c r="M1061" s="149">
        <v>1840593.95</v>
      </c>
      <c r="N1061" s="149">
        <v>1842912.09</v>
      </c>
    </row>
    <row r="1062" spans="1:14" x14ac:dyDescent="0.25">
      <c r="A1062" t="s">
        <v>52</v>
      </c>
      <c r="B1062" t="s">
        <v>21103</v>
      </c>
      <c r="C1062" t="s">
        <v>21102</v>
      </c>
      <c r="D1062" t="s">
        <v>19996</v>
      </c>
      <c r="E1062" t="s">
        <v>19250</v>
      </c>
      <c r="F1062" t="s">
        <v>9</v>
      </c>
      <c r="G1062" t="s">
        <v>1954</v>
      </c>
      <c r="H1062" t="s">
        <v>1954</v>
      </c>
      <c r="I1062" t="s">
        <v>18949</v>
      </c>
      <c r="J1062" t="s">
        <v>18940</v>
      </c>
      <c r="K1062" t="s">
        <v>18941</v>
      </c>
      <c r="L1062" t="s">
        <v>19074</v>
      </c>
      <c r="M1062" s="149">
        <v>2020376.04</v>
      </c>
      <c r="N1062" s="149">
        <v>1842912.09</v>
      </c>
    </row>
    <row r="1063" spans="1:14" x14ac:dyDescent="0.25">
      <c r="A1063" t="s">
        <v>52</v>
      </c>
      <c r="B1063" t="s">
        <v>19564</v>
      </c>
      <c r="C1063" t="s">
        <v>19563</v>
      </c>
      <c r="D1063" t="s">
        <v>21030</v>
      </c>
      <c r="E1063" t="s">
        <v>20475</v>
      </c>
      <c r="F1063" t="s">
        <v>9</v>
      </c>
      <c r="G1063" t="s">
        <v>19119</v>
      </c>
      <c r="H1063" t="s">
        <v>1954</v>
      </c>
      <c r="I1063" t="s">
        <v>18949</v>
      </c>
      <c r="J1063" t="s">
        <v>18940</v>
      </c>
      <c r="K1063" t="s">
        <v>18941</v>
      </c>
      <c r="L1063" t="s">
        <v>19074</v>
      </c>
      <c r="M1063" s="149">
        <v>1851296.29</v>
      </c>
      <c r="N1063" s="149">
        <v>1842912.09</v>
      </c>
    </row>
    <row r="1064" spans="1:14" x14ac:dyDescent="0.25">
      <c r="A1064" t="s">
        <v>55</v>
      </c>
      <c r="B1064" t="s">
        <v>22408</v>
      </c>
      <c r="C1064" t="s">
        <v>22290</v>
      </c>
      <c r="D1064" t="s">
        <v>22130</v>
      </c>
      <c r="E1064" t="s">
        <v>19553</v>
      </c>
      <c r="F1064" t="s">
        <v>9</v>
      </c>
      <c r="G1064" t="s">
        <v>19392</v>
      </c>
      <c r="H1064" t="s">
        <v>20561</v>
      </c>
      <c r="I1064" t="s">
        <v>19004</v>
      </c>
      <c r="J1064" t="s">
        <v>18977</v>
      </c>
      <c r="K1064" t="s">
        <v>18996</v>
      </c>
      <c r="L1064" t="s">
        <v>18997</v>
      </c>
      <c r="M1064" s="149">
        <v>228305.83</v>
      </c>
      <c r="N1064" s="149">
        <v>338836.29</v>
      </c>
    </row>
    <row r="1065" spans="1:14" x14ac:dyDescent="0.25">
      <c r="A1065" t="s">
        <v>55</v>
      </c>
      <c r="B1065" t="s">
        <v>22408</v>
      </c>
      <c r="C1065" t="s">
        <v>22290</v>
      </c>
      <c r="D1065" t="s">
        <v>22410</v>
      </c>
      <c r="E1065" t="s">
        <v>22411</v>
      </c>
      <c r="F1065" t="s">
        <v>9</v>
      </c>
      <c r="G1065" t="s">
        <v>19392</v>
      </c>
      <c r="H1065" t="s">
        <v>22412</v>
      </c>
      <c r="I1065" t="s">
        <v>19004</v>
      </c>
      <c r="J1065" t="s">
        <v>18977</v>
      </c>
      <c r="K1065" t="s">
        <v>18996</v>
      </c>
      <c r="L1065" t="s">
        <v>19025</v>
      </c>
      <c r="M1065" s="149">
        <v>997110.5</v>
      </c>
      <c r="N1065" s="149">
        <v>1135812.3</v>
      </c>
    </row>
    <row r="1066" spans="1:14" x14ac:dyDescent="0.25">
      <c r="A1066" t="s">
        <v>48</v>
      </c>
      <c r="B1066" t="s">
        <v>21179</v>
      </c>
      <c r="C1066" t="s">
        <v>21178</v>
      </c>
      <c r="D1066" t="s">
        <v>20514</v>
      </c>
      <c r="E1066" t="s">
        <v>19424</v>
      </c>
      <c r="F1066" t="s">
        <v>10</v>
      </c>
      <c r="G1066" t="s">
        <v>19021</v>
      </c>
      <c r="H1066" t="s">
        <v>22413</v>
      </c>
      <c r="I1066" t="s">
        <v>18949</v>
      </c>
      <c r="J1066" t="s">
        <v>18940</v>
      </c>
      <c r="K1066" t="s">
        <v>18941</v>
      </c>
      <c r="L1066" t="s">
        <v>18950</v>
      </c>
      <c r="M1066" s="149">
        <v>1689793.04</v>
      </c>
      <c r="N1066" s="149">
        <v>1689793.04</v>
      </c>
    </row>
    <row r="1067" spans="1:14" x14ac:dyDescent="0.25">
      <c r="A1067" t="s">
        <v>48</v>
      </c>
      <c r="B1067" t="s">
        <v>21179</v>
      </c>
      <c r="C1067" t="s">
        <v>21178</v>
      </c>
      <c r="D1067" t="s">
        <v>22337</v>
      </c>
      <c r="E1067" t="s">
        <v>19886</v>
      </c>
      <c r="F1067" t="s">
        <v>10</v>
      </c>
      <c r="G1067" t="s">
        <v>19021</v>
      </c>
      <c r="H1067" t="s">
        <v>22414</v>
      </c>
      <c r="I1067" t="s">
        <v>18949</v>
      </c>
      <c r="J1067" t="s">
        <v>18940</v>
      </c>
      <c r="K1067" t="s">
        <v>18941</v>
      </c>
      <c r="L1067" t="s">
        <v>18950</v>
      </c>
      <c r="M1067" s="149">
        <v>1689793.04</v>
      </c>
      <c r="N1067" s="149">
        <v>1689793.04</v>
      </c>
    </row>
    <row r="1068" spans="1:14" x14ac:dyDescent="0.25">
      <c r="A1068" t="s">
        <v>47</v>
      </c>
      <c r="B1068" t="s">
        <v>22416</v>
      </c>
      <c r="C1068" t="s">
        <v>22415</v>
      </c>
      <c r="D1068" t="s">
        <v>19308</v>
      </c>
      <c r="E1068" t="s">
        <v>19681</v>
      </c>
      <c r="F1068" t="s">
        <v>10</v>
      </c>
      <c r="G1068" t="s">
        <v>18956</v>
      </c>
      <c r="H1068" t="s">
        <v>22417</v>
      </c>
      <c r="I1068" t="s">
        <v>18949</v>
      </c>
      <c r="J1068" t="s">
        <v>18940</v>
      </c>
      <c r="K1068" t="s">
        <v>18941</v>
      </c>
      <c r="L1068" t="s">
        <v>18950</v>
      </c>
      <c r="M1068" s="149" t="s">
        <v>1954</v>
      </c>
      <c r="N1068" s="149">
        <v>1633973.45</v>
      </c>
    </row>
    <row r="1069" spans="1:14" x14ac:dyDescent="0.25">
      <c r="A1069" t="s">
        <v>47</v>
      </c>
      <c r="B1069" t="s">
        <v>22419</v>
      </c>
      <c r="C1069" t="s">
        <v>22418</v>
      </c>
      <c r="D1069" t="s">
        <v>18998</v>
      </c>
      <c r="E1069" t="s">
        <v>19569</v>
      </c>
      <c r="F1069" t="s">
        <v>10</v>
      </c>
      <c r="G1069" t="s">
        <v>19021</v>
      </c>
      <c r="H1069" t="s">
        <v>22420</v>
      </c>
      <c r="I1069" t="s">
        <v>18949</v>
      </c>
      <c r="J1069" t="s">
        <v>18940</v>
      </c>
      <c r="K1069" t="s">
        <v>18941</v>
      </c>
      <c r="L1069" t="s">
        <v>18950</v>
      </c>
      <c r="M1069" s="149">
        <v>1634715.64</v>
      </c>
      <c r="N1069" s="149">
        <v>1634715.64</v>
      </c>
    </row>
    <row r="1070" spans="1:14" x14ac:dyDescent="0.25">
      <c r="A1070" t="s">
        <v>45</v>
      </c>
      <c r="B1070" t="s">
        <v>21756</v>
      </c>
      <c r="C1070" t="s">
        <v>21755</v>
      </c>
      <c r="D1070" t="s">
        <v>21423</v>
      </c>
      <c r="E1070" t="s">
        <v>19171</v>
      </c>
      <c r="F1070" t="s">
        <v>10</v>
      </c>
      <c r="G1070" t="s">
        <v>19021</v>
      </c>
      <c r="H1070" t="s">
        <v>22421</v>
      </c>
      <c r="I1070" t="s">
        <v>18949</v>
      </c>
      <c r="J1070" t="s">
        <v>18940</v>
      </c>
      <c r="K1070" t="s">
        <v>18941</v>
      </c>
      <c r="L1070" t="s">
        <v>18950</v>
      </c>
      <c r="M1070" s="149">
        <v>1325870</v>
      </c>
      <c r="N1070" s="149">
        <v>1380361.8</v>
      </c>
    </row>
    <row r="1071" spans="1:14" x14ac:dyDescent="0.25">
      <c r="A1071" t="s">
        <v>52</v>
      </c>
      <c r="B1071" t="s">
        <v>20412</v>
      </c>
      <c r="C1071" t="s">
        <v>20411</v>
      </c>
      <c r="D1071" t="s">
        <v>19592</v>
      </c>
      <c r="E1071" t="s">
        <v>20413</v>
      </c>
      <c r="F1071" t="s">
        <v>10</v>
      </c>
      <c r="G1071" t="s">
        <v>18956</v>
      </c>
      <c r="H1071" t="s">
        <v>22422</v>
      </c>
      <c r="I1071" t="s">
        <v>18949</v>
      </c>
      <c r="J1071" t="s">
        <v>18940</v>
      </c>
      <c r="K1071" t="s">
        <v>18941</v>
      </c>
      <c r="L1071" t="s">
        <v>19074</v>
      </c>
      <c r="M1071" s="149">
        <v>1533875</v>
      </c>
      <c r="N1071" s="149">
        <v>1842912.09</v>
      </c>
    </row>
    <row r="1072" spans="1:14" x14ac:dyDescent="0.25">
      <c r="A1072" t="s">
        <v>55</v>
      </c>
      <c r="B1072" t="s">
        <v>22424</v>
      </c>
      <c r="C1072" t="s">
        <v>22290</v>
      </c>
      <c r="D1072" t="s">
        <v>22423</v>
      </c>
      <c r="E1072" t="s">
        <v>19596</v>
      </c>
      <c r="F1072" t="s">
        <v>9</v>
      </c>
      <c r="G1072" t="s">
        <v>1954</v>
      </c>
      <c r="H1072" t="s">
        <v>22425</v>
      </c>
      <c r="I1072" t="s">
        <v>19004</v>
      </c>
      <c r="J1072" t="s">
        <v>18977</v>
      </c>
      <c r="K1072" t="s">
        <v>18996</v>
      </c>
      <c r="L1072" t="s">
        <v>19025</v>
      </c>
      <c r="M1072" s="149">
        <v>1171239.04</v>
      </c>
      <c r="N1072" s="149">
        <v>989858.63</v>
      </c>
    </row>
    <row r="1073" spans="1:14" x14ac:dyDescent="0.25">
      <c r="A1073" t="s">
        <v>59</v>
      </c>
      <c r="B1073" t="s">
        <v>22427</v>
      </c>
      <c r="C1073" t="s">
        <v>22426</v>
      </c>
      <c r="D1073" t="s">
        <v>20616</v>
      </c>
      <c r="E1073" t="s">
        <v>19457</v>
      </c>
      <c r="F1073" t="s">
        <v>10</v>
      </c>
      <c r="G1073" t="s">
        <v>1954</v>
      </c>
      <c r="H1073" t="s">
        <v>21473</v>
      </c>
      <c r="I1073" t="s">
        <v>18949</v>
      </c>
      <c r="J1073" t="s">
        <v>18940</v>
      </c>
      <c r="K1073" t="s">
        <v>18941</v>
      </c>
      <c r="L1073" t="s">
        <v>18950</v>
      </c>
      <c r="M1073" s="149">
        <v>1555245</v>
      </c>
      <c r="N1073" s="149">
        <v>1622995.1</v>
      </c>
    </row>
    <row r="1074" spans="1:14" x14ac:dyDescent="0.25">
      <c r="A1074" t="s">
        <v>59</v>
      </c>
      <c r="B1074" t="s">
        <v>22427</v>
      </c>
      <c r="C1074" t="s">
        <v>22426</v>
      </c>
      <c r="D1074" t="s">
        <v>19933</v>
      </c>
      <c r="E1074" t="s">
        <v>22428</v>
      </c>
      <c r="F1074" t="s">
        <v>10</v>
      </c>
      <c r="G1074" t="s">
        <v>19105</v>
      </c>
      <c r="H1074" t="s">
        <v>22429</v>
      </c>
      <c r="I1074" t="s">
        <v>18949</v>
      </c>
      <c r="J1074" t="s">
        <v>18940</v>
      </c>
      <c r="K1074" t="s">
        <v>18941</v>
      </c>
      <c r="L1074" t="s">
        <v>19074</v>
      </c>
      <c r="M1074" s="149">
        <v>1841524.76</v>
      </c>
      <c r="N1074" s="149">
        <v>1881612.36</v>
      </c>
    </row>
    <row r="1075" spans="1:14" x14ac:dyDescent="0.25">
      <c r="A1075" t="s">
        <v>58</v>
      </c>
      <c r="B1075" t="s">
        <v>22431</v>
      </c>
      <c r="C1075" t="s">
        <v>22430</v>
      </c>
      <c r="D1075" t="s">
        <v>19405</v>
      </c>
      <c r="E1075" t="s">
        <v>19404</v>
      </c>
      <c r="F1075" t="s">
        <v>10</v>
      </c>
      <c r="G1075" t="s">
        <v>18992</v>
      </c>
      <c r="H1075" t="s">
        <v>22432</v>
      </c>
      <c r="I1075" t="s">
        <v>18949</v>
      </c>
      <c r="J1075" t="s">
        <v>18940</v>
      </c>
      <c r="K1075" t="s">
        <v>18941</v>
      </c>
      <c r="L1075" t="s">
        <v>18950</v>
      </c>
      <c r="M1075" s="149">
        <v>1325870</v>
      </c>
      <c r="N1075" s="149">
        <v>1371206.9</v>
      </c>
    </row>
    <row r="1076" spans="1:14" x14ac:dyDescent="0.25">
      <c r="A1076" t="s">
        <v>68</v>
      </c>
      <c r="B1076" t="s">
        <v>22434</v>
      </c>
      <c r="C1076" t="s">
        <v>22433</v>
      </c>
      <c r="D1076" t="s">
        <v>20268</v>
      </c>
      <c r="E1076" t="s">
        <v>22435</v>
      </c>
      <c r="F1076" t="s">
        <v>10</v>
      </c>
      <c r="G1076" t="s">
        <v>18956</v>
      </c>
      <c r="H1076" t="s">
        <v>22436</v>
      </c>
      <c r="I1076" t="s">
        <v>18949</v>
      </c>
      <c r="J1076" t="s">
        <v>18940</v>
      </c>
      <c r="K1076" t="s">
        <v>18941</v>
      </c>
      <c r="L1076" t="s">
        <v>18987</v>
      </c>
      <c r="M1076" s="149">
        <v>1423584.37</v>
      </c>
      <c r="N1076" s="149">
        <v>1298038.17</v>
      </c>
    </row>
    <row r="1077" spans="1:14" x14ac:dyDescent="0.25">
      <c r="A1077" t="s">
        <v>56</v>
      </c>
      <c r="B1077" t="s">
        <v>22438</v>
      </c>
      <c r="C1077" t="s">
        <v>22299</v>
      </c>
      <c r="D1077" t="s">
        <v>22437</v>
      </c>
      <c r="E1077" t="s">
        <v>21568</v>
      </c>
      <c r="F1077" t="s">
        <v>10</v>
      </c>
      <c r="G1077" t="s">
        <v>11800</v>
      </c>
      <c r="H1077" t="s">
        <v>22439</v>
      </c>
      <c r="I1077" t="s">
        <v>19004</v>
      </c>
      <c r="J1077" t="s">
        <v>18977</v>
      </c>
      <c r="K1077" t="s">
        <v>18996</v>
      </c>
      <c r="L1077" t="s">
        <v>18997</v>
      </c>
      <c r="M1077" s="149">
        <v>773764.39</v>
      </c>
      <c r="N1077" s="149">
        <v>0</v>
      </c>
    </row>
    <row r="1078" spans="1:14" x14ac:dyDescent="0.25">
      <c r="A1078" t="s">
        <v>56</v>
      </c>
      <c r="B1078" t="s">
        <v>22438</v>
      </c>
      <c r="C1078" t="s">
        <v>22299</v>
      </c>
      <c r="D1078" t="s">
        <v>22303</v>
      </c>
      <c r="E1078" t="s">
        <v>21722</v>
      </c>
      <c r="F1078" t="s">
        <v>10</v>
      </c>
      <c r="G1078" t="s">
        <v>11800</v>
      </c>
      <c r="H1078" t="s">
        <v>22440</v>
      </c>
      <c r="I1078" t="s">
        <v>19004</v>
      </c>
      <c r="J1078" t="s">
        <v>18977</v>
      </c>
      <c r="K1078" t="s">
        <v>18996</v>
      </c>
      <c r="L1078" t="s">
        <v>18997</v>
      </c>
      <c r="M1078" s="149">
        <v>1584088.97</v>
      </c>
      <c r="N1078" s="149">
        <v>1594714.21</v>
      </c>
    </row>
    <row r="1079" spans="1:14" x14ac:dyDescent="0.25">
      <c r="A1079" t="s">
        <v>65</v>
      </c>
      <c r="B1079" t="s">
        <v>22442</v>
      </c>
      <c r="C1079" t="s">
        <v>22441</v>
      </c>
      <c r="D1079" t="s">
        <v>20514</v>
      </c>
      <c r="E1079" t="s">
        <v>22443</v>
      </c>
      <c r="F1079" t="s">
        <v>10</v>
      </c>
      <c r="G1079" t="s">
        <v>19021</v>
      </c>
      <c r="H1079" t="s">
        <v>22444</v>
      </c>
      <c r="I1079" t="s">
        <v>18949</v>
      </c>
      <c r="J1079" t="s">
        <v>18940</v>
      </c>
      <c r="K1079" t="s">
        <v>18941</v>
      </c>
      <c r="L1079" t="s">
        <v>22406</v>
      </c>
      <c r="M1079" s="149">
        <v>1541638.58</v>
      </c>
      <c r="N1079" s="149">
        <v>1541638.56</v>
      </c>
    </row>
    <row r="1080" spans="1:14" x14ac:dyDescent="0.25">
      <c r="A1080" t="s">
        <v>62</v>
      </c>
      <c r="B1080" t="s">
        <v>22446</v>
      </c>
      <c r="C1080" t="s">
        <v>22445</v>
      </c>
      <c r="D1080" t="s">
        <v>21563</v>
      </c>
      <c r="E1080" t="s">
        <v>19297</v>
      </c>
      <c r="F1080" t="s">
        <v>10</v>
      </c>
      <c r="G1080" t="s">
        <v>18956</v>
      </c>
      <c r="H1080" t="s">
        <v>22447</v>
      </c>
      <c r="I1080" t="s">
        <v>18949</v>
      </c>
      <c r="J1080" t="s">
        <v>18940</v>
      </c>
      <c r="K1080" t="s">
        <v>18941</v>
      </c>
      <c r="L1080" t="s">
        <v>19074</v>
      </c>
      <c r="M1080" s="149">
        <v>1782755.81</v>
      </c>
      <c r="N1080" s="149">
        <v>1802102.36</v>
      </c>
    </row>
    <row r="1081" spans="1:14" x14ac:dyDescent="0.25">
      <c r="A1081" t="s">
        <v>54</v>
      </c>
      <c r="B1081" t="s">
        <v>22344</v>
      </c>
      <c r="C1081" t="s">
        <v>22343</v>
      </c>
      <c r="D1081" t="s">
        <v>20685</v>
      </c>
      <c r="E1081" t="s">
        <v>19804</v>
      </c>
      <c r="F1081" t="s">
        <v>10</v>
      </c>
      <c r="G1081" t="s">
        <v>19021</v>
      </c>
      <c r="H1081" t="s">
        <v>22448</v>
      </c>
      <c r="I1081" t="s">
        <v>18949</v>
      </c>
      <c r="J1081" t="s">
        <v>18940</v>
      </c>
      <c r="K1081" t="s">
        <v>18941</v>
      </c>
      <c r="L1081" t="s">
        <v>18950</v>
      </c>
      <c r="M1081" s="149">
        <v>1719073.34</v>
      </c>
      <c r="N1081" s="149">
        <v>1719073.34</v>
      </c>
    </row>
    <row r="1082" spans="1:14" x14ac:dyDescent="0.25">
      <c r="A1082" t="s">
        <v>48</v>
      </c>
      <c r="B1082" t="s">
        <v>19173</v>
      </c>
      <c r="C1082" t="s">
        <v>19172</v>
      </c>
      <c r="D1082" t="s">
        <v>19038</v>
      </c>
      <c r="E1082" t="s">
        <v>19444</v>
      </c>
      <c r="F1082" t="s">
        <v>10</v>
      </c>
      <c r="G1082" t="s">
        <v>18956</v>
      </c>
      <c r="H1082" t="s">
        <v>21197</v>
      </c>
      <c r="I1082" t="s">
        <v>18949</v>
      </c>
      <c r="J1082" t="s">
        <v>18940</v>
      </c>
      <c r="K1082" t="s">
        <v>18941</v>
      </c>
      <c r="L1082" t="s">
        <v>19074</v>
      </c>
      <c r="M1082" s="149">
        <v>1765728.4</v>
      </c>
      <c r="N1082" s="149">
        <v>1868415.61</v>
      </c>
    </row>
    <row r="1083" spans="1:14" x14ac:dyDescent="0.25">
      <c r="A1083" t="s">
        <v>68</v>
      </c>
      <c r="B1083" t="s">
        <v>22450</v>
      </c>
      <c r="C1083" t="s">
        <v>22449</v>
      </c>
      <c r="D1083" t="s">
        <v>19750</v>
      </c>
      <c r="E1083" t="s">
        <v>19471</v>
      </c>
      <c r="F1083" t="s">
        <v>10</v>
      </c>
      <c r="G1083" t="s">
        <v>1954</v>
      </c>
      <c r="H1083" t="s">
        <v>22451</v>
      </c>
      <c r="I1083" t="s">
        <v>19217</v>
      </c>
      <c r="J1083" t="s">
        <v>18940</v>
      </c>
      <c r="K1083" t="s">
        <v>18941</v>
      </c>
      <c r="L1083" t="s">
        <v>19159</v>
      </c>
      <c r="M1083" s="149">
        <v>634359.61</v>
      </c>
      <c r="N1083" s="149">
        <v>509671.06</v>
      </c>
    </row>
    <row r="1084" spans="1:14" x14ac:dyDescent="0.25">
      <c r="A1084" t="s">
        <v>68</v>
      </c>
      <c r="B1084" t="s">
        <v>22453</v>
      </c>
      <c r="C1084" t="s">
        <v>22452</v>
      </c>
      <c r="D1084" t="s">
        <v>20859</v>
      </c>
      <c r="E1084" t="s">
        <v>21378</v>
      </c>
      <c r="F1084" t="s">
        <v>10</v>
      </c>
      <c r="G1084" t="s">
        <v>11800</v>
      </c>
      <c r="H1084" t="s">
        <v>22454</v>
      </c>
      <c r="I1084" t="s">
        <v>19217</v>
      </c>
      <c r="J1084" t="s">
        <v>18940</v>
      </c>
      <c r="K1084" t="s">
        <v>18941</v>
      </c>
      <c r="L1084" t="s">
        <v>19159</v>
      </c>
      <c r="M1084" s="149">
        <v>424324.48</v>
      </c>
      <c r="N1084" s="149">
        <v>510000</v>
      </c>
    </row>
    <row r="1085" spans="1:14" x14ac:dyDescent="0.25">
      <c r="A1085" t="s">
        <v>59</v>
      </c>
      <c r="B1085" t="s">
        <v>22457</v>
      </c>
      <c r="C1085" t="s">
        <v>22456</v>
      </c>
      <c r="D1085" t="s">
        <v>22458</v>
      </c>
      <c r="E1085" t="s">
        <v>19689</v>
      </c>
      <c r="F1085" t="s">
        <v>10</v>
      </c>
      <c r="G1085" t="s">
        <v>19329</v>
      </c>
      <c r="H1085" t="s">
        <v>22460</v>
      </c>
      <c r="I1085" t="s">
        <v>19217</v>
      </c>
      <c r="J1085" t="s">
        <v>18940</v>
      </c>
      <c r="K1085" t="s">
        <v>18941</v>
      </c>
      <c r="L1085" t="s">
        <v>19159</v>
      </c>
      <c r="M1085" s="149">
        <v>509917.28</v>
      </c>
      <c r="N1085" s="149">
        <v>509917.28</v>
      </c>
    </row>
    <row r="1086" spans="1:14" x14ac:dyDescent="0.25">
      <c r="A1086" t="s">
        <v>59</v>
      </c>
      <c r="B1086" t="s">
        <v>22462</v>
      </c>
      <c r="C1086" t="s">
        <v>22461</v>
      </c>
      <c r="D1086" t="s">
        <v>21423</v>
      </c>
      <c r="E1086" t="s">
        <v>22463</v>
      </c>
      <c r="F1086" t="s">
        <v>9</v>
      </c>
      <c r="G1086" t="s">
        <v>1954</v>
      </c>
      <c r="H1086" t="s">
        <v>22186</v>
      </c>
      <c r="I1086" t="s">
        <v>19217</v>
      </c>
      <c r="J1086" t="s">
        <v>18940</v>
      </c>
      <c r="K1086" t="s">
        <v>18941</v>
      </c>
      <c r="L1086" t="s">
        <v>19159</v>
      </c>
      <c r="M1086" s="149">
        <v>506890.49</v>
      </c>
      <c r="N1086" s="149">
        <v>509890.08</v>
      </c>
    </row>
    <row r="1087" spans="1:14" x14ac:dyDescent="0.25">
      <c r="A1087" t="s">
        <v>59</v>
      </c>
      <c r="B1087" t="s">
        <v>22462</v>
      </c>
      <c r="C1087" t="s">
        <v>22461</v>
      </c>
      <c r="D1087" t="s">
        <v>21423</v>
      </c>
      <c r="E1087" t="s">
        <v>22463</v>
      </c>
      <c r="F1087" t="s">
        <v>9</v>
      </c>
      <c r="G1087" t="s">
        <v>1954</v>
      </c>
      <c r="H1087" t="s">
        <v>22464</v>
      </c>
      <c r="I1087" t="s">
        <v>19217</v>
      </c>
      <c r="J1087" t="s">
        <v>18940</v>
      </c>
      <c r="K1087" t="s">
        <v>18941</v>
      </c>
      <c r="L1087" t="s">
        <v>19159</v>
      </c>
      <c r="M1087" s="149">
        <v>506890.49</v>
      </c>
      <c r="N1087" s="149">
        <v>509890.08</v>
      </c>
    </row>
    <row r="1088" spans="1:14" x14ac:dyDescent="0.25">
      <c r="A1088" t="s">
        <v>59</v>
      </c>
      <c r="B1088" t="s">
        <v>22163</v>
      </c>
      <c r="C1088" t="s">
        <v>22162</v>
      </c>
      <c r="D1088" t="s">
        <v>22164</v>
      </c>
      <c r="E1088" t="s">
        <v>19973</v>
      </c>
      <c r="F1088" t="s">
        <v>9</v>
      </c>
      <c r="G1088" t="s">
        <v>18956</v>
      </c>
      <c r="H1088" t="s">
        <v>22465</v>
      </c>
      <c r="I1088" t="s">
        <v>19217</v>
      </c>
      <c r="J1088" t="s">
        <v>18940</v>
      </c>
      <c r="K1088" t="s">
        <v>18941</v>
      </c>
      <c r="L1088" t="s">
        <v>19159</v>
      </c>
      <c r="M1088" s="149">
        <v>506208.09</v>
      </c>
      <c r="N1088" s="149">
        <v>510000</v>
      </c>
    </row>
    <row r="1089" spans="1:14" x14ac:dyDescent="0.25">
      <c r="A1089" t="s">
        <v>59</v>
      </c>
      <c r="B1089" t="s">
        <v>22196</v>
      </c>
      <c r="C1089" t="s">
        <v>22195</v>
      </c>
      <c r="D1089" t="s">
        <v>21565</v>
      </c>
      <c r="E1089" t="s">
        <v>22466</v>
      </c>
      <c r="F1089" t="s">
        <v>10</v>
      </c>
      <c r="G1089" t="s">
        <v>18956</v>
      </c>
      <c r="H1089" t="s">
        <v>21236</v>
      </c>
      <c r="I1089" t="s">
        <v>19217</v>
      </c>
      <c r="J1089" t="s">
        <v>18940</v>
      </c>
      <c r="K1089" t="s">
        <v>18941</v>
      </c>
      <c r="L1089" t="s">
        <v>19159</v>
      </c>
      <c r="M1089" s="149">
        <v>510000</v>
      </c>
      <c r="N1089" s="149">
        <v>510000</v>
      </c>
    </row>
    <row r="1090" spans="1:14" x14ac:dyDescent="0.25">
      <c r="A1090" t="s">
        <v>52</v>
      </c>
      <c r="B1090" t="s">
        <v>19810</v>
      </c>
      <c r="C1090" t="s">
        <v>19809</v>
      </c>
      <c r="D1090" t="s">
        <v>21565</v>
      </c>
      <c r="E1090" t="s">
        <v>20096</v>
      </c>
      <c r="F1090" t="s">
        <v>10</v>
      </c>
      <c r="G1090" t="s">
        <v>18956</v>
      </c>
      <c r="H1090" t="s">
        <v>22467</v>
      </c>
      <c r="I1090" t="s">
        <v>19217</v>
      </c>
      <c r="J1090" t="s">
        <v>18940</v>
      </c>
      <c r="K1090" t="s">
        <v>18941</v>
      </c>
      <c r="L1090" t="s">
        <v>19159</v>
      </c>
      <c r="M1090" s="149">
        <v>508949.39</v>
      </c>
      <c r="N1090" s="149">
        <v>510000</v>
      </c>
    </row>
    <row r="1091" spans="1:14" x14ac:dyDescent="0.25">
      <c r="A1091" t="s">
        <v>47</v>
      </c>
      <c r="B1091" t="s">
        <v>22469</v>
      </c>
      <c r="C1091" t="s">
        <v>22468</v>
      </c>
      <c r="D1091" t="s">
        <v>20831</v>
      </c>
      <c r="E1091" t="s">
        <v>22088</v>
      </c>
      <c r="F1091" t="s">
        <v>10</v>
      </c>
      <c r="G1091" t="s">
        <v>11800</v>
      </c>
      <c r="H1091" t="s">
        <v>22470</v>
      </c>
      <c r="I1091" t="s">
        <v>19217</v>
      </c>
      <c r="J1091" t="s">
        <v>18940</v>
      </c>
      <c r="K1091" t="s">
        <v>18941</v>
      </c>
      <c r="L1091" t="s">
        <v>19159</v>
      </c>
      <c r="M1091" s="149">
        <v>471743.16</v>
      </c>
      <c r="N1091" s="149">
        <v>504310.2</v>
      </c>
    </row>
    <row r="1092" spans="1:14" x14ac:dyDescent="0.25">
      <c r="A1092" t="s">
        <v>47</v>
      </c>
      <c r="B1092" t="s">
        <v>22472</v>
      </c>
      <c r="C1092" t="s">
        <v>22471</v>
      </c>
      <c r="D1092" t="s">
        <v>21323</v>
      </c>
      <c r="E1092" t="s">
        <v>21770</v>
      </c>
      <c r="F1092" t="s">
        <v>10</v>
      </c>
      <c r="G1092" t="s">
        <v>18956</v>
      </c>
      <c r="H1092" t="s">
        <v>22473</v>
      </c>
      <c r="I1092" t="s">
        <v>19217</v>
      </c>
      <c r="J1092" t="s">
        <v>18940</v>
      </c>
      <c r="K1092" t="s">
        <v>18941</v>
      </c>
      <c r="L1092" t="s">
        <v>19159</v>
      </c>
      <c r="M1092" s="149">
        <v>499810.09</v>
      </c>
      <c r="N1092" s="149">
        <v>510000</v>
      </c>
    </row>
    <row r="1093" spans="1:14" x14ac:dyDescent="0.25">
      <c r="A1093" t="s">
        <v>52</v>
      </c>
      <c r="B1093" t="s">
        <v>22476</v>
      </c>
      <c r="C1093" t="s">
        <v>22475</v>
      </c>
      <c r="D1093" t="s">
        <v>19835</v>
      </c>
      <c r="E1093" t="s">
        <v>20275</v>
      </c>
      <c r="F1093" t="s">
        <v>10</v>
      </c>
      <c r="G1093" t="s">
        <v>11800</v>
      </c>
      <c r="H1093" t="s">
        <v>22477</v>
      </c>
      <c r="I1093" t="s">
        <v>18949</v>
      </c>
      <c r="J1093" t="s">
        <v>18940</v>
      </c>
      <c r="K1093" t="s">
        <v>18941</v>
      </c>
      <c r="L1093" t="s">
        <v>18950</v>
      </c>
      <c r="M1093" s="149">
        <v>1555245</v>
      </c>
      <c r="N1093" s="149">
        <v>1628853.8</v>
      </c>
    </row>
    <row r="1094" spans="1:14" x14ac:dyDescent="0.25">
      <c r="A1094" t="s">
        <v>47</v>
      </c>
      <c r="B1094" t="s">
        <v>22479</v>
      </c>
      <c r="C1094" t="s">
        <v>22478</v>
      </c>
      <c r="D1094" t="s">
        <v>22480</v>
      </c>
      <c r="E1094" t="s">
        <v>21311</v>
      </c>
      <c r="F1094" t="s">
        <v>10</v>
      </c>
      <c r="G1094" t="s">
        <v>19021</v>
      </c>
      <c r="H1094" t="s">
        <v>22481</v>
      </c>
      <c r="I1094" t="s">
        <v>18949</v>
      </c>
      <c r="J1094" t="s">
        <v>18940</v>
      </c>
      <c r="K1094" t="s">
        <v>18941</v>
      </c>
      <c r="L1094" t="s">
        <v>18950</v>
      </c>
      <c r="M1094" s="149">
        <v>1612887</v>
      </c>
      <c r="N1094" s="149">
        <v>1612887</v>
      </c>
    </row>
    <row r="1095" spans="1:14" x14ac:dyDescent="0.25">
      <c r="A1095" t="s">
        <v>68</v>
      </c>
      <c r="B1095" t="s">
        <v>18944</v>
      </c>
      <c r="C1095" t="s">
        <v>18943</v>
      </c>
      <c r="D1095" t="s">
        <v>20567</v>
      </c>
      <c r="E1095" t="s">
        <v>19071</v>
      </c>
      <c r="F1095" t="s">
        <v>10</v>
      </c>
      <c r="G1095" t="s">
        <v>19721</v>
      </c>
      <c r="H1095" t="s">
        <v>22482</v>
      </c>
      <c r="I1095" t="s">
        <v>18949</v>
      </c>
      <c r="J1095" t="s">
        <v>18940</v>
      </c>
      <c r="K1095" t="s">
        <v>18941</v>
      </c>
      <c r="L1095" t="s">
        <v>18987</v>
      </c>
      <c r="M1095" s="149">
        <v>1766542.02</v>
      </c>
      <c r="N1095" s="149">
        <v>1298038.17</v>
      </c>
    </row>
    <row r="1096" spans="1:14" x14ac:dyDescent="0.25">
      <c r="A1096" t="s">
        <v>58</v>
      </c>
      <c r="B1096" t="s">
        <v>22431</v>
      </c>
      <c r="C1096" t="s">
        <v>22430</v>
      </c>
      <c r="D1096" t="s">
        <v>19113</v>
      </c>
      <c r="E1096" t="s">
        <v>20044</v>
      </c>
      <c r="F1096" t="s">
        <v>10</v>
      </c>
      <c r="G1096" t="s">
        <v>18992</v>
      </c>
      <c r="H1096" t="s">
        <v>22484</v>
      </c>
      <c r="I1096" t="s">
        <v>18949</v>
      </c>
      <c r="J1096" t="s">
        <v>18940</v>
      </c>
      <c r="K1096" t="s">
        <v>18941</v>
      </c>
      <c r="L1096" t="s">
        <v>19042</v>
      </c>
      <c r="M1096" s="149">
        <v>870000</v>
      </c>
      <c r="N1096" s="149">
        <v>901309.58</v>
      </c>
    </row>
    <row r="1097" spans="1:14" x14ac:dyDescent="0.25">
      <c r="A1097" t="s">
        <v>65</v>
      </c>
      <c r="B1097" t="s">
        <v>22486</v>
      </c>
      <c r="C1097" t="s">
        <v>22485</v>
      </c>
      <c r="D1097" t="s">
        <v>22487</v>
      </c>
      <c r="E1097" t="s">
        <v>22488</v>
      </c>
      <c r="F1097" t="s">
        <v>9</v>
      </c>
      <c r="G1097" t="s">
        <v>11800</v>
      </c>
      <c r="H1097" t="s">
        <v>22489</v>
      </c>
      <c r="I1097" t="s">
        <v>19004</v>
      </c>
      <c r="J1097" t="s">
        <v>18977</v>
      </c>
      <c r="K1097" t="s">
        <v>18996</v>
      </c>
      <c r="L1097" t="s">
        <v>18997</v>
      </c>
      <c r="M1097" s="149">
        <v>834000</v>
      </c>
      <c r="N1097" s="149">
        <v>511700</v>
      </c>
    </row>
    <row r="1098" spans="1:14" x14ac:dyDescent="0.25">
      <c r="A1098" t="s">
        <v>68</v>
      </c>
      <c r="B1098" t="s">
        <v>22491</v>
      </c>
      <c r="C1098" t="s">
        <v>22490</v>
      </c>
      <c r="D1098" t="s">
        <v>19461</v>
      </c>
      <c r="E1098" t="s">
        <v>21365</v>
      </c>
      <c r="F1098" t="s">
        <v>10</v>
      </c>
      <c r="G1098" t="s">
        <v>18956</v>
      </c>
      <c r="H1098" t="s">
        <v>22492</v>
      </c>
      <c r="I1098" t="s">
        <v>19217</v>
      </c>
      <c r="J1098" t="s">
        <v>18940</v>
      </c>
      <c r="K1098" t="s">
        <v>18941</v>
      </c>
      <c r="L1098" t="s">
        <v>19159</v>
      </c>
      <c r="M1098" s="149">
        <v>485769.6</v>
      </c>
      <c r="N1098" s="149">
        <v>509997</v>
      </c>
    </row>
    <row r="1099" spans="1:14" x14ac:dyDescent="0.25">
      <c r="A1099" t="s">
        <v>68</v>
      </c>
      <c r="B1099" t="s">
        <v>20975</v>
      </c>
      <c r="C1099" t="s">
        <v>20974</v>
      </c>
      <c r="D1099" t="s">
        <v>19703</v>
      </c>
      <c r="E1099" t="s">
        <v>19072</v>
      </c>
      <c r="F1099" t="s">
        <v>10</v>
      </c>
      <c r="G1099" t="s">
        <v>18956</v>
      </c>
      <c r="H1099" t="s">
        <v>22494</v>
      </c>
      <c r="I1099" t="s">
        <v>19217</v>
      </c>
      <c r="J1099" t="s">
        <v>18940</v>
      </c>
      <c r="K1099" t="s">
        <v>18941</v>
      </c>
      <c r="L1099" t="s">
        <v>19159</v>
      </c>
      <c r="M1099" s="149">
        <v>411718.01</v>
      </c>
      <c r="N1099" s="149">
        <v>502052.07</v>
      </c>
    </row>
    <row r="1100" spans="1:14" x14ac:dyDescent="0.25">
      <c r="A1100" t="s">
        <v>59</v>
      </c>
      <c r="B1100" t="s">
        <v>22496</v>
      </c>
      <c r="C1100" t="s">
        <v>22495</v>
      </c>
      <c r="D1100" t="s">
        <v>22053</v>
      </c>
      <c r="E1100" t="s">
        <v>20495</v>
      </c>
      <c r="F1100" t="s">
        <v>9</v>
      </c>
      <c r="G1100" t="s">
        <v>1954</v>
      </c>
      <c r="H1100" t="s">
        <v>22497</v>
      </c>
      <c r="I1100" t="s">
        <v>19217</v>
      </c>
      <c r="J1100" t="s">
        <v>18940</v>
      </c>
      <c r="K1100" t="s">
        <v>18941</v>
      </c>
      <c r="L1100" t="s">
        <v>19159</v>
      </c>
      <c r="M1100" s="149">
        <v>507454.86</v>
      </c>
      <c r="N1100" s="149">
        <v>510000</v>
      </c>
    </row>
    <row r="1101" spans="1:14" x14ac:dyDescent="0.25">
      <c r="A1101" t="s">
        <v>59</v>
      </c>
      <c r="B1101" t="s">
        <v>22499</v>
      </c>
      <c r="C1101" t="s">
        <v>22498</v>
      </c>
      <c r="D1101" t="s">
        <v>21779</v>
      </c>
      <c r="E1101" t="s">
        <v>20509</v>
      </c>
      <c r="F1101" t="s">
        <v>10</v>
      </c>
      <c r="G1101" t="s">
        <v>19021</v>
      </c>
      <c r="H1101" t="s">
        <v>22500</v>
      </c>
      <c r="I1101" t="s">
        <v>19217</v>
      </c>
      <c r="J1101" t="s">
        <v>18940</v>
      </c>
      <c r="K1101" t="s">
        <v>18941</v>
      </c>
      <c r="L1101" t="s">
        <v>19159</v>
      </c>
      <c r="M1101" s="149">
        <v>507547.87</v>
      </c>
      <c r="N1101" s="149">
        <v>509917.28</v>
      </c>
    </row>
    <row r="1102" spans="1:14" x14ac:dyDescent="0.25">
      <c r="A1102" t="s">
        <v>637</v>
      </c>
      <c r="B1102" t="s">
        <v>22501</v>
      </c>
      <c r="C1102" t="s">
        <v>21996</v>
      </c>
      <c r="D1102" t="s">
        <v>21995</v>
      </c>
      <c r="E1102" t="s">
        <v>20098</v>
      </c>
      <c r="F1102" t="s">
        <v>9</v>
      </c>
      <c r="G1102" t="s">
        <v>1954</v>
      </c>
      <c r="H1102" t="s">
        <v>22503</v>
      </c>
      <c r="I1102" t="s">
        <v>19004</v>
      </c>
      <c r="J1102" t="s">
        <v>18977</v>
      </c>
      <c r="K1102" t="s">
        <v>18996</v>
      </c>
      <c r="L1102" t="s">
        <v>18997</v>
      </c>
      <c r="M1102" s="149">
        <v>300237.05</v>
      </c>
      <c r="N1102" s="149">
        <v>0</v>
      </c>
    </row>
    <row r="1103" spans="1:14" x14ac:dyDescent="0.25">
      <c r="A1103" t="s">
        <v>59</v>
      </c>
      <c r="B1103" t="s">
        <v>22427</v>
      </c>
      <c r="C1103" t="s">
        <v>22426</v>
      </c>
      <c r="D1103" t="s">
        <v>21429</v>
      </c>
      <c r="E1103" t="s">
        <v>19641</v>
      </c>
      <c r="F1103" t="s">
        <v>10</v>
      </c>
      <c r="G1103" t="s">
        <v>19105</v>
      </c>
      <c r="H1103" t="s">
        <v>22504</v>
      </c>
      <c r="I1103" t="s">
        <v>19217</v>
      </c>
      <c r="J1103" t="s">
        <v>18940</v>
      </c>
      <c r="K1103" t="s">
        <v>18941</v>
      </c>
      <c r="L1103" t="s">
        <v>19159</v>
      </c>
      <c r="M1103" s="149">
        <v>451843.99</v>
      </c>
      <c r="N1103" s="149">
        <v>510000</v>
      </c>
    </row>
    <row r="1104" spans="1:14" x14ac:dyDescent="0.25">
      <c r="A1104" t="s">
        <v>637</v>
      </c>
      <c r="B1104" t="s">
        <v>22501</v>
      </c>
      <c r="C1104" t="s">
        <v>21996</v>
      </c>
      <c r="D1104" t="s">
        <v>21995</v>
      </c>
      <c r="E1104" t="s">
        <v>20098</v>
      </c>
      <c r="F1104" t="s">
        <v>9</v>
      </c>
      <c r="G1104" t="s">
        <v>1954</v>
      </c>
      <c r="H1104" t="s">
        <v>1954</v>
      </c>
      <c r="I1104" t="s">
        <v>1954</v>
      </c>
      <c r="J1104" t="s">
        <v>18977</v>
      </c>
      <c r="K1104" t="s">
        <v>18996</v>
      </c>
      <c r="L1104" t="s">
        <v>18997</v>
      </c>
      <c r="M1104" s="149">
        <v>335163.21000000002</v>
      </c>
      <c r="N1104" s="149">
        <v>0</v>
      </c>
    </row>
    <row r="1105" spans="1:14" x14ac:dyDescent="0.25">
      <c r="A1105" t="s">
        <v>59</v>
      </c>
      <c r="B1105" t="s">
        <v>22507</v>
      </c>
      <c r="C1105" t="s">
        <v>22506</v>
      </c>
      <c r="D1105" t="s">
        <v>22505</v>
      </c>
      <c r="E1105" t="s">
        <v>19778</v>
      </c>
      <c r="F1105" t="s">
        <v>9</v>
      </c>
      <c r="G1105" t="s">
        <v>1954</v>
      </c>
      <c r="H1105" t="s">
        <v>22508</v>
      </c>
      <c r="I1105" t="s">
        <v>19217</v>
      </c>
      <c r="J1105" t="s">
        <v>18940</v>
      </c>
      <c r="K1105" t="s">
        <v>18941</v>
      </c>
      <c r="L1105" t="s">
        <v>19159</v>
      </c>
      <c r="M1105" s="149">
        <v>509040.67</v>
      </c>
      <c r="N1105" s="149">
        <v>509917.28</v>
      </c>
    </row>
    <row r="1106" spans="1:14" x14ac:dyDescent="0.25">
      <c r="A1106" t="s">
        <v>59</v>
      </c>
      <c r="B1106" t="s">
        <v>22510</v>
      </c>
      <c r="C1106" t="s">
        <v>22509</v>
      </c>
      <c r="D1106" t="s">
        <v>22076</v>
      </c>
      <c r="E1106" t="s">
        <v>20879</v>
      </c>
      <c r="F1106" t="s">
        <v>10</v>
      </c>
      <c r="G1106" t="s">
        <v>18956</v>
      </c>
      <c r="H1106" t="s">
        <v>22511</v>
      </c>
      <c r="I1106" t="s">
        <v>19217</v>
      </c>
      <c r="J1106" t="s">
        <v>18940</v>
      </c>
      <c r="K1106" t="s">
        <v>18941</v>
      </c>
      <c r="L1106" t="s">
        <v>19159</v>
      </c>
      <c r="M1106" s="149">
        <v>505417.28</v>
      </c>
      <c r="N1106" s="149">
        <v>509917.28</v>
      </c>
    </row>
    <row r="1107" spans="1:14" x14ac:dyDescent="0.25">
      <c r="A1107" t="s">
        <v>59</v>
      </c>
      <c r="B1107" t="s">
        <v>22513</v>
      </c>
      <c r="C1107" t="s">
        <v>22512</v>
      </c>
      <c r="D1107" t="s">
        <v>21428</v>
      </c>
      <c r="E1107" t="s">
        <v>21819</v>
      </c>
      <c r="F1107" t="s">
        <v>10</v>
      </c>
      <c r="G1107" t="s">
        <v>19021</v>
      </c>
      <c r="H1107" t="s">
        <v>22514</v>
      </c>
      <c r="I1107" t="s">
        <v>19217</v>
      </c>
      <c r="J1107" t="s">
        <v>18940</v>
      </c>
      <c r="K1107" t="s">
        <v>18941</v>
      </c>
      <c r="L1107" t="s">
        <v>19159</v>
      </c>
      <c r="M1107" s="149">
        <v>542539.42000000004</v>
      </c>
      <c r="N1107" s="149">
        <v>509917.28</v>
      </c>
    </row>
    <row r="1108" spans="1:14" x14ac:dyDescent="0.25">
      <c r="A1108" t="s">
        <v>58</v>
      </c>
      <c r="B1108" t="s">
        <v>20576</v>
      </c>
      <c r="C1108" t="s">
        <v>20575</v>
      </c>
      <c r="D1108" t="s">
        <v>19387</v>
      </c>
      <c r="E1108" t="s">
        <v>19091</v>
      </c>
      <c r="F1108" t="s">
        <v>10</v>
      </c>
      <c r="G1108" t="s">
        <v>19021</v>
      </c>
      <c r="H1108" t="s">
        <v>22515</v>
      </c>
      <c r="I1108" t="s">
        <v>19217</v>
      </c>
      <c r="J1108" t="s">
        <v>18940</v>
      </c>
      <c r="K1108" t="s">
        <v>18941</v>
      </c>
      <c r="L1108" t="s">
        <v>19159</v>
      </c>
      <c r="M1108" s="149">
        <v>208510.8</v>
      </c>
      <c r="N1108" s="149">
        <v>509771.75</v>
      </c>
    </row>
    <row r="1109" spans="1:14" x14ac:dyDescent="0.25">
      <c r="A1109" t="s">
        <v>53</v>
      </c>
      <c r="B1109" t="s">
        <v>22517</v>
      </c>
      <c r="C1109" t="s">
        <v>22516</v>
      </c>
      <c r="D1109" t="s">
        <v>20679</v>
      </c>
      <c r="E1109" t="s">
        <v>20242</v>
      </c>
      <c r="F1109" t="s">
        <v>10</v>
      </c>
      <c r="G1109" t="s">
        <v>18992</v>
      </c>
      <c r="H1109" t="s">
        <v>22518</v>
      </c>
      <c r="I1109" t="s">
        <v>19217</v>
      </c>
      <c r="J1109" t="s">
        <v>18940</v>
      </c>
      <c r="K1109" t="s">
        <v>18941</v>
      </c>
      <c r="L1109" t="s">
        <v>19159</v>
      </c>
      <c r="M1109" s="149">
        <v>480655.25</v>
      </c>
      <c r="N1109" s="149">
        <v>508022.06</v>
      </c>
    </row>
    <row r="1110" spans="1:14" x14ac:dyDescent="0.25">
      <c r="A1110" t="s">
        <v>52</v>
      </c>
      <c r="B1110" t="s">
        <v>22520</v>
      </c>
      <c r="C1110" t="s">
        <v>22519</v>
      </c>
      <c r="D1110" t="s">
        <v>21565</v>
      </c>
      <c r="E1110" t="s">
        <v>22521</v>
      </c>
      <c r="F1110" t="s">
        <v>10</v>
      </c>
      <c r="G1110" t="s">
        <v>11800</v>
      </c>
      <c r="H1110" t="s">
        <v>22522</v>
      </c>
      <c r="I1110" t="s">
        <v>19217</v>
      </c>
      <c r="J1110" t="s">
        <v>18940</v>
      </c>
      <c r="K1110" t="s">
        <v>18941</v>
      </c>
      <c r="L1110" t="s">
        <v>19159</v>
      </c>
      <c r="M1110" s="149">
        <v>509750</v>
      </c>
      <c r="N1110" s="149">
        <v>509993.75</v>
      </c>
    </row>
    <row r="1111" spans="1:14" x14ac:dyDescent="0.25">
      <c r="A1111" t="s">
        <v>48</v>
      </c>
      <c r="B1111" t="s">
        <v>22524</v>
      </c>
      <c r="C1111" t="s">
        <v>22523</v>
      </c>
      <c r="D1111" t="s">
        <v>21614</v>
      </c>
      <c r="E1111" t="s">
        <v>20868</v>
      </c>
      <c r="F1111" t="s">
        <v>9</v>
      </c>
      <c r="G1111" t="s">
        <v>1954</v>
      </c>
      <c r="H1111" t="s">
        <v>22525</v>
      </c>
      <c r="I1111" t="s">
        <v>19217</v>
      </c>
      <c r="J1111" t="s">
        <v>18940</v>
      </c>
      <c r="K1111" t="s">
        <v>18941</v>
      </c>
      <c r="L1111" t="s">
        <v>19159</v>
      </c>
      <c r="M1111" s="149">
        <v>502157.39</v>
      </c>
      <c r="N1111" s="149">
        <v>508154.13</v>
      </c>
    </row>
    <row r="1112" spans="1:14" x14ac:dyDescent="0.25">
      <c r="A1112" t="s">
        <v>65</v>
      </c>
      <c r="B1112" t="s">
        <v>22527</v>
      </c>
      <c r="C1112" t="s">
        <v>22526</v>
      </c>
      <c r="D1112" t="s">
        <v>20006</v>
      </c>
      <c r="E1112" t="s">
        <v>22528</v>
      </c>
      <c r="F1112" t="s">
        <v>10</v>
      </c>
      <c r="G1112" t="s">
        <v>19105</v>
      </c>
      <c r="H1112" t="s">
        <v>22529</v>
      </c>
      <c r="I1112" t="s">
        <v>18949</v>
      </c>
      <c r="J1112" t="s">
        <v>18940</v>
      </c>
      <c r="K1112" t="s">
        <v>18941</v>
      </c>
      <c r="L1112" t="s">
        <v>19042</v>
      </c>
      <c r="M1112" s="149">
        <v>790613.29</v>
      </c>
      <c r="N1112" s="149">
        <v>790613.29</v>
      </c>
    </row>
    <row r="1113" spans="1:14" x14ac:dyDescent="0.25">
      <c r="A1113" t="s">
        <v>53</v>
      </c>
      <c r="B1113" t="s">
        <v>22531</v>
      </c>
      <c r="C1113" t="s">
        <v>22530</v>
      </c>
      <c r="D1113" t="s">
        <v>20912</v>
      </c>
      <c r="E1113" t="s">
        <v>22532</v>
      </c>
      <c r="F1113" t="s">
        <v>10</v>
      </c>
      <c r="G1113" t="s">
        <v>19105</v>
      </c>
      <c r="H1113" t="s">
        <v>22533</v>
      </c>
      <c r="I1113" t="s">
        <v>19217</v>
      </c>
      <c r="J1113" t="s">
        <v>18940</v>
      </c>
      <c r="K1113" t="s">
        <v>18941</v>
      </c>
      <c r="L1113" t="s">
        <v>19159</v>
      </c>
      <c r="M1113" s="149">
        <v>529726.16</v>
      </c>
      <c r="N1113" s="149">
        <v>509453.95</v>
      </c>
    </row>
    <row r="1114" spans="1:14" x14ac:dyDescent="0.25">
      <c r="A1114" t="s">
        <v>52</v>
      </c>
      <c r="B1114" t="s">
        <v>22536</v>
      </c>
      <c r="C1114" t="s">
        <v>22535</v>
      </c>
      <c r="D1114" t="s">
        <v>22534</v>
      </c>
      <c r="E1114" t="s">
        <v>22537</v>
      </c>
      <c r="F1114" t="s">
        <v>9</v>
      </c>
      <c r="G1114" t="s">
        <v>18956</v>
      </c>
      <c r="H1114" t="s">
        <v>22538</v>
      </c>
      <c r="I1114" t="s">
        <v>19217</v>
      </c>
      <c r="J1114" t="s">
        <v>18940</v>
      </c>
      <c r="K1114" t="s">
        <v>18941</v>
      </c>
      <c r="L1114" t="s">
        <v>19159</v>
      </c>
      <c r="M1114" s="149">
        <v>507000</v>
      </c>
      <c r="N1114" s="149">
        <v>509999.74</v>
      </c>
    </row>
    <row r="1115" spans="1:14" x14ac:dyDescent="0.25">
      <c r="A1115" t="s">
        <v>52</v>
      </c>
      <c r="B1115" t="s">
        <v>21115</v>
      </c>
      <c r="C1115" t="s">
        <v>21114</v>
      </c>
      <c r="D1115" t="s">
        <v>21972</v>
      </c>
      <c r="E1115" t="s">
        <v>22539</v>
      </c>
      <c r="F1115" t="s">
        <v>10</v>
      </c>
      <c r="G1115" t="s">
        <v>11800</v>
      </c>
      <c r="H1115" t="s">
        <v>22540</v>
      </c>
      <c r="I1115" t="s">
        <v>19217</v>
      </c>
      <c r="J1115" t="s">
        <v>18940</v>
      </c>
      <c r="K1115" t="s">
        <v>18941</v>
      </c>
      <c r="L1115" t="s">
        <v>19159</v>
      </c>
      <c r="M1115" s="149">
        <v>509957.18</v>
      </c>
      <c r="N1115" s="149">
        <v>510000</v>
      </c>
    </row>
    <row r="1116" spans="1:14" x14ac:dyDescent="0.25">
      <c r="A1116" t="s">
        <v>52</v>
      </c>
      <c r="B1116" t="s">
        <v>21561</v>
      </c>
      <c r="C1116" t="s">
        <v>21560</v>
      </c>
      <c r="D1116" t="s">
        <v>22126</v>
      </c>
      <c r="E1116" t="s">
        <v>18979</v>
      </c>
      <c r="F1116" t="s">
        <v>10</v>
      </c>
      <c r="G1116" t="s">
        <v>18956</v>
      </c>
      <c r="H1116" t="s">
        <v>20295</v>
      </c>
      <c r="I1116" t="s">
        <v>19217</v>
      </c>
      <c r="J1116" t="s">
        <v>18940</v>
      </c>
      <c r="K1116" t="s">
        <v>18941</v>
      </c>
      <c r="L1116" t="s">
        <v>19159</v>
      </c>
      <c r="M1116" s="149">
        <v>508336.13</v>
      </c>
      <c r="N1116" s="149">
        <v>509957.99</v>
      </c>
    </row>
    <row r="1117" spans="1:14" x14ac:dyDescent="0.25">
      <c r="A1117" t="s">
        <v>52</v>
      </c>
      <c r="B1117" t="s">
        <v>20901</v>
      </c>
      <c r="C1117" t="s">
        <v>20900</v>
      </c>
      <c r="D1117" t="s">
        <v>22004</v>
      </c>
      <c r="E1117" t="s">
        <v>19250</v>
      </c>
      <c r="F1117" t="s">
        <v>10</v>
      </c>
      <c r="G1117" t="s">
        <v>11800</v>
      </c>
      <c r="H1117" t="s">
        <v>20930</v>
      </c>
      <c r="I1117" t="s">
        <v>19217</v>
      </c>
      <c r="J1117" t="s">
        <v>18940</v>
      </c>
      <c r="K1117" t="s">
        <v>18941</v>
      </c>
      <c r="L1117" t="s">
        <v>19159</v>
      </c>
      <c r="M1117" s="149">
        <v>507408.04</v>
      </c>
      <c r="N1117" s="149">
        <v>509963.76</v>
      </c>
    </row>
    <row r="1118" spans="1:14" x14ac:dyDescent="0.25">
      <c r="A1118" t="s">
        <v>52</v>
      </c>
      <c r="B1118" t="s">
        <v>19315</v>
      </c>
      <c r="C1118" t="s">
        <v>19314</v>
      </c>
      <c r="D1118" t="s">
        <v>21990</v>
      </c>
      <c r="E1118" t="s">
        <v>20159</v>
      </c>
      <c r="F1118" t="s">
        <v>10</v>
      </c>
      <c r="G1118" t="s">
        <v>11800</v>
      </c>
      <c r="H1118" t="s">
        <v>22541</v>
      </c>
      <c r="I1118" t="s">
        <v>19217</v>
      </c>
      <c r="J1118" t="s">
        <v>18940</v>
      </c>
      <c r="K1118" t="s">
        <v>18941</v>
      </c>
      <c r="L1118" t="s">
        <v>19159</v>
      </c>
      <c r="M1118" s="149">
        <v>509793.19</v>
      </c>
      <c r="N1118" s="149">
        <v>510000</v>
      </c>
    </row>
    <row r="1119" spans="1:14" x14ac:dyDescent="0.25">
      <c r="A1119" t="s">
        <v>48</v>
      </c>
      <c r="B1119" t="s">
        <v>21842</v>
      </c>
      <c r="C1119" t="s">
        <v>21841</v>
      </c>
      <c r="D1119" t="s">
        <v>20625</v>
      </c>
      <c r="E1119" t="s">
        <v>19818</v>
      </c>
      <c r="F1119" t="s">
        <v>10</v>
      </c>
      <c r="G1119" t="s">
        <v>18956</v>
      </c>
      <c r="H1119" t="s">
        <v>22542</v>
      </c>
      <c r="I1119" t="s">
        <v>19217</v>
      </c>
      <c r="J1119" t="s">
        <v>18940</v>
      </c>
      <c r="K1119" t="s">
        <v>18941</v>
      </c>
      <c r="L1119" t="s">
        <v>19159</v>
      </c>
      <c r="M1119" s="149">
        <v>499996.53</v>
      </c>
      <c r="N1119" s="149">
        <v>505484.17</v>
      </c>
    </row>
    <row r="1120" spans="1:14" x14ac:dyDescent="0.25">
      <c r="A1120" t="s">
        <v>48</v>
      </c>
      <c r="B1120" t="s">
        <v>19623</v>
      </c>
      <c r="C1120" t="s">
        <v>19622</v>
      </c>
      <c r="D1120" t="s">
        <v>20316</v>
      </c>
      <c r="E1120" t="s">
        <v>20317</v>
      </c>
      <c r="F1120" t="s">
        <v>10</v>
      </c>
      <c r="G1120" t="s">
        <v>19021</v>
      </c>
      <c r="H1120" t="s">
        <v>22543</v>
      </c>
      <c r="I1120" t="s">
        <v>19217</v>
      </c>
      <c r="J1120" t="s">
        <v>18940</v>
      </c>
      <c r="K1120" t="s">
        <v>18941</v>
      </c>
      <c r="L1120" t="s">
        <v>19159</v>
      </c>
      <c r="M1120" s="149">
        <v>504914.23</v>
      </c>
      <c r="N1120" s="149">
        <v>510000</v>
      </c>
    </row>
    <row r="1121" spans="1:14" x14ac:dyDescent="0.25">
      <c r="A1121" t="s">
        <v>48</v>
      </c>
      <c r="B1121" t="s">
        <v>20095</v>
      </c>
      <c r="C1121" t="s">
        <v>20094</v>
      </c>
      <c r="D1121" t="s">
        <v>22544</v>
      </c>
      <c r="E1121" t="s">
        <v>19769</v>
      </c>
      <c r="F1121" t="s">
        <v>9</v>
      </c>
      <c r="G1121" t="s">
        <v>19477</v>
      </c>
      <c r="H1121" t="s">
        <v>22545</v>
      </c>
      <c r="I1121" t="s">
        <v>19217</v>
      </c>
      <c r="J1121" t="s">
        <v>18940</v>
      </c>
      <c r="K1121" t="s">
        <v>18941</v>
      </c>
      <c r="L1121" t="s">
        <v>19159</v>
      </c>
      <c r="M1121" s="149">
        <v>507722.47</v>
      </c>
      <c r="N1121" s="149">
        <v>510000</v>
      </c>
    </row>
    <row r="1122" spans="1:14" x14ac:dyDescent="0.25">
      <c r="A1122" t="s">
        <v>47</v>
      </c>
      <c r="B1122" t="s">
        <v>22548</v>
      </c>
      <c r="C1122" t="s">
        <v>22547</v>
      </c>
      <c r="D1122" t="s">
        <v>22546</v>
      </c>
      <c r="E1122" t="s">
        <v>22549</v>
      </c>
      <c r="F1122" t="s">
        <v>10</v>
      </c>
      <c r="G1122" t="s">
        <v>19021</v>
      </c>
      <c r="H1122" t="s">
        <v>22550</v>
      </c>
      <c r="I1122" t="s">
        <v>19217</v>
      </c>
      <c r="J1122" t="s">
        <v>18940</v>
      </c>
      <c r="K1122" t="s">
        <v>18941</v>
      </c>
      <c r="L1122" t="s">
        <v>19159</v>
      </c>
      <c r="M1122" s="149">
        <v>465250.65</v>
      </c>
      <c r="N1122" s="149">
        <v>508948.41</v>
      </c>
    </row>
    <row r="1123" spans="1:14" x14ac:dyDescent="0.25">
      <c r="A1123" t="s">
        <v>47</v>
      </c>
      <c r="B1123" t="s">
        <v>21711</v>
      </c>
      <c r="C1123" t="s">
        <v>21710</v>
      </c>
      <c r="D1123" t="s">
        <v>21386</v>
      </c>
      <c r="E1123" t="s">
        <v>19745</v>
      </c>
      <c r="F1123" t="s">
        <v>10</v>
      </c>
      <c r="G1123" t="s">
        <v>18956</v>
      </c>
      <c r="H1123" t="s">
        <v>22551</v>
      </c>
      <c r="I1123" t="s">
        <v>19217</v>
      </c>
      <c r="J1123" t="s">
        <v>18940</v>
      </c>
      <c r="K1123" t="s">
        <v>18941</v>
      </c>
      <c r="L1123" t="s">
        <v>19159</v>
      </c>
      <c r="M1123" s="149">
        <v>507799</v>
      </c>
      <c r="N1123" s="149">
        <v>509989.36</v>
      </c>
    </row>
    <row r="1124" spans="1:14" x14ac:dyDescent="0.25">
      <c r="A1124" t="s">
        <v>59</v>
      </c>
      <c r="B1124" t="s">
        <v>22457</v>
      </c>
      <c r="C1124" t="s">
        <v>22456</v>
      </c>
      <c r="D1124" t="s">
        <v>22458</v>
      </c>
      <c r="E1124" t="s">
        <v>20954</v>
      </c>
      <c r="F1124" t="s">
        <v>9</v>
      </c>
      <c r="G1124" t="s">
        <v>1954</v>
      </c>
      <c r="H1124" t="s">
        <v>22552</v>
      </c>
      <c r="I1124" t="s">
        <v>19217</v>
      </c>
      <c r="J1124" t="s">
        <v>18940</v>
      </c>
      <c r="K1124" t="s">
        <v>18941</v>
      </c>
      <c r="L1124" t="s">
        <v>19159</v>
      </c>
      <c r="M1124" s="149">
        <v>509917.28</v>
      </c>
      <c r="N1124" s="149">
        <v>509917.28</v>
      </c>
    </row>
    <row r="1125" spans="1:14" x14ac:dyDescent="0.25">
      <c r="A1125" t="s">
        <v>59</v>
      </c>
      <c r="B1125" t="s">
        <v>22554</v>
      </c>
      <c r="C1125" t="s">
        <v>22553</v>
      </c>
      <c r="D1125" t="s">
        <v>20025</v>
      </c>
      <c r="E1125" t="s">
        <v>19162</v>
      </c>
      <c r="F1125" t="s">
        <v>9</v>
      </c>
      <c r="G1125" t="s">
        <v>1954</v>
      </c>
      <c r="H1125" t="s">
        <v>22555</v>
      </c>
      <c r="I1125" t="s">
        <v>19217</v>
      </c>
      <c r="J1125" t="s">
        <v>18940</v>
      </c>
      <c r="K1125" t="s">
        <v>18941</v>
      </c>
      <c r="L1125" t="s">
        <v>19159</v>
      </c>
      <c r="M1125" s="149">
        <v>332700.67</v>
      </c>
      <c r="N1125" s="149">
        <v>510000</v>
      </c>
    </row>
    <row r="1126" spans="1:14" x14ac:dyDescent="0.25">
      <c r="A1126" t="s">
        <v>59</v>
      </c>
      <c r="B1126" t="s">
        <v>22159</v>
      </c>
      <c r="C1126" t="s">
        <v>22158</v>
      </c>
      <c r="D1126" t="s">
        <v>22556</v>
      </c>
      <c r="E1126" t="s">
        <v>21381</v>
      </c>
      <c r="F1126" t="s">
        <v>9</v>
      </c>
      <c r="G1126" t="s">
        <v>19119</v>
      </c>
      <c r="H1126" t="s">
        <v>22557</v>
      </c>
      <c r="I1126" t="s">
        <v>19217</v>
      </c>
      <c r="J1126" t="s">
        <v>18940</v>
      </c>
      <c r="K1126" t="s">
        <v>18941</v>
      </c>
      <c r="L1126" t="s">
        <v>19159</v>
      </c>
      <c r="M1126" s="149">
        <v>509782.33</v>
      </c>
      <c r="N1126" s="149">
        <v>509890.08</v>
      </c>
    </row>
    <row r="1127" spans="1:14" x14ac:dyDescent="0.25">
      <c r="A1127" t="s">
        <v>47</v>
      </c>
      <c r="B1127" t="s">
        <v>19333</v>
      </c>
      <c r="C1127" t="s">
        <v>19332</v>
      </c>
      <c r="D1127" t="s">
        <v>20551</v>
      </c>
      <c r="E1127" t="s">
        <v>19557</v>
      </c>
      <c r="F1127" t="s">
        <v>10</v>
      </c>
      <c r="G1127" t="s">
        <v>19119</v>
      </c>
      <c r="H1127" t="s">
        <v>22503</v>
      </c>
      <c r="I1127" t="s">
        <v>19217</v>
      </c>
      <c r="J1127" t="s">
        <v>18940</v>
      </c>
      <c r="K1127" t="s">
        <v>18941</v>
      </c>
      <c r="L1127" t="s">
        <v>19159</v>
      </c>
      <c r="M1127" s="149">
        <v>509478.83</v>
      </c>
      <c r="N1127" s="149">
        <v>509737.46</v>
      </c>
    </row>
    <row r="1128" spans="1:14" x14ac:dyDescent="0.25">
      <c r="A1128" t="s">
        <v>59</v>
      </c>
      <c r="B1128" t="s">
        <v>22163</v>
      </c>
      <c r="C1128" t="s">
        <v>22162</v>
      </c>
      <c r="D1128" t="s">
        <v>22164</v>
      </c>
      <c r="E1128" t="s">
        <v>19973</v>
      </c>
      <c r="F1128" t="s">
        <v>10</v>
      </c>
      <c r="G1128" t="s">
        <v>18956</v>
      </c>
      <c r="H1128" t="s">
        <v>22558</v>
      </c>
      <c r="I1128" t="s">
        <v>19217</v>
      </c>
      <c r="J1128" t="s">
        <v>18940</v>
      </c>
      <c r="K1128" t="s">
        <v>18941</v>
      </c>
      <c r="L1128" t="s">
        <v>19159</v>
      </c>
      <c r="M1128" s="149">
        <v>506208.09</v>
      </c>
      <c r="N1128" s="149">
        <v>510000</v>
      </c>
    </row>
    <row r="1129" spans="1:14" x14ac:dyDescent="0.25">
      <c r="A1129" t="s">
        <v>47</v>
      </c>
      <c r="B1129" t="s">
        <v>22560</v>
      </c>
      <c r="C1129" t="s">
        <v>22559</v>
      </c>
      <c r="D1129" t="s">
        <v>22561</v>
      </c>
      <c r="E1129" t="s">
        <v>19412</v>
      </c>
      <c r="F1129" t="s">
        <v>10</v>
      </c>
      <c r="G1129" t="s">
        <v>19021</v>
      </c>
      <c r="H1129" t="s">
        <v>22562</v>
      </c>
      <c r="I1129" t="s">
        <v>19217</v>
      </c>
      <c r="J1129" t="s">
        <v>18940</v>
      </c>
      <c r="K1129" t="s">
        <v>18941</v>
      </c>
      <c r="L1129" t="s">
        <v>19159</v>
      </c>
      <c r="M1129" s="149">
        <v>352715.32</v>
      </c>
      <c r="N1129" s="149">
        <v>509896.17</v>
      </c>
    </row>
    <row r="1130" spans="1:14" x14ac:dyDescent="0.25">
      <c r="A1130" t="s">
        <v>47</v>
      </c>
      <c r="B1130" t="s">
        <v>22565</v>
      </c>
      <c r="C1130" t="s">
        <v>22564</v>
      </c>
      <c r="D1130" t="s">
        <v>22563</v>
      </c>
      <c r="E1130" t="s">
        <v>20890</v>
      </c>
      <c r="F1130" t="s">
        <v>9</v>
      </c>
      <c r="G1130" t="s">
        <v>18956</v>
      </c>
      <c r="H1130" t="s">
        <v>22566</v>
      </c>
      <c r="I1130" t="s">
        <v>19217</v>
      </c>
      <c r="J1130" t="s">
        <v>18940</v>
      </c>
      <c r="K1130" t="s">
        <v>18941</v>
      </c>
      <c r="L1130" t="s">
        <v>19159</v>
      </c>
      <c r="M1130" s="149">
        <v>509934.23</v>
      </c>
      <c r="N1130" s="149">
        <v>509934.23</v>
      </c>
    </row>
    <row r="1131" spans="1:14" x14ac:dyDescent="0.25">
      <c r="A1131" t="s">
        <v>62</v>
      </c>
      <c r="B1131" t="s">
        <v>22567</v>
      </c>
      <c r="C1131" t="s">
        <v>22272</v>
      </c>
      <c r="D1131" t="s">
        <v>22568</v>
      </c>
      <c r="E1131" t="s">
        <v>20555</v>
      </c>
      <c r="F1131" t="s">
        <v>10</v>
      </c>
      <c r="G1131" t="s">
        <v>19021</v>
      </c>
      <c r="H1131" t="s">
        <v>22569</v>
      </c>
      <c r="I1131" t="s">
        <v>19004</v>
      </c>
      <c r="J1131" t="s">
        <v>18977</v>
      </c>
      <c r="K1131" t="s">
        <v>18996</v>
      </c>
      <c r="L1131" t="s">
        <v>18997</v>
      </c>
      <c r="M1131" s="149">
        <v>1175904.49</v>
      </c>
      <c r="N1131" s="149">
        <v>978874.83</v>
      </c>
    </row>
    <row r="1132" spans="1:14" x14ac:dyDescent="0.25">
      <c r="A1132" t="s">
        <v>59</v>
      </c>
      <c r="B1132" t="s">
        <v>19617</v>
      </c>
      <c r="C1132" t="s">
        <v>19616</v>
      </c>
      <c r="D1132" t="s">
        <v>20865</v>
      </c>
      <c r="E1132" t="s">
        <v>22570</v>
      </c>
      <c r="F1132" t="s">
        <v>9</v>
      </c>
      <c r="G1132" t="s">
        <v>1954</v>
      </c>
      <c r="H1132" t="s">
        <v>22571</v>
      </c>
      <c r="I1132" t="s">
        <v>19217</v>
      </c>
      <c r="J1132" t="s">
        <v>18940</v>
      </c>
      <c r="K1132" t="s">
        <v>18941</v>
      </c>
      <c r="L1132" t="s">
        <v>19159</v>
      </c>
      <c r="M1132" s="149">
        <v>509797.68</v>
      </c>
      <c r="N1132" s="149">
        <v>509917.28</v>
      </c>
    </row>
    <row r="1133" spans="1:14" x14ac:dyDescent="0.25">
      <c r="A1133" t="s">
        <v>59</v>
      </c>
      <c r="B1133" t="s">
        <v>22573</v>
      </c>
      <c r="C1133" t="s">
        <v>22572</v>
      </c>
      <c r="D1133" t="s">
        <v>20776</v>
      </c>
      <c r="E1133" t="s">
        <v>20369</v>
      </c>
      <c r="F1133" t="s">
        <v>9</v>
      </c>
      <c r="G1133" t="s">
        <v>1954</v>
      </c>
      <c r="H1133" t="s">
        <v>21866</v>
      </c>
      <c r="I1133" t="s">
        <v>19217</v>
      </c>
      <c r="J1133" t="s">
        <v>18940</v>
      </c>
      <c r="K1133" t="s">
        <v>18941</v>
      </c>
      <c r="L1133" t="s">
        <v>19159</v>
      </c>
      <c r="M1133" s="149">
        <v>509602.08</v>
      </c>
      <c r="N1133" s="149">
        <v>509890.08</v>
      </c>
    </row>
    <row r="1134" spans="1:14" x14ac:dyDescent="0.25">
      <c r="A1134" t="s">
        <v>58</v>
      </c>
      <c r="B1134" t="s">
        <v>22575</v>
      </c>
      <c r="C1134" t="s">
        <v>22574</v>
      </c>
      <c r="D1134" t="s">
        <v>22320</v>
      </c>
      <c r="E1134" t="s">
        <v>22576</v>
      </c>
      <c r="F1134" t="s">
        <v>10</v>
      </c>
      <c r="G1134" t="s">
        <v>18956</v>
      </c>
      <c r="H1134" t="s">
        <v>22577</v>
      </c>
      <c r="I1134" t="s">
        <v>19217</v>
      </c>
      <c r="J1134" t="s">
        <v>18940</v>
      </c>
      <c r="K1134" t="s">
        <v>18941</v>
      </c>
      <c r="L1134" t="s">
        <v>19159</v>
      </c>
      <c r="M1134" s="149">
        <v>509921.6</v>
      </c>
      <c r="N1134" s="149">
        <v>509921.58</v>
      </c>
    </row>
    <row r="1135" spans="1:14" x14ac:dyDescent="0.25">
      <c r="A1135" t="s">
        <v>57</v>
      </c>
      <c r="B1135" t="s">
        <v>21831</v>
      </c>
      <c r="C1135" t="s">
        <v>21830</v>
      </c>
      <c r="D1135" t="s">
        <v>20551</v>
      </c>
      <c r="E1135" t="s">
        <v>19638</v>
      </c>
      <c r="F1135" t="s">
        <v>10</v>
      </c>
      <c r="G1135" t="s">
        <v>18956</v>
      </c>
      <c r="H1135" t="s">
        <v>22578</v>
      </c>
      <c r="I1135" t="s">
        <v>19217</v>
      </c>
      <c r="J1135" t="s">
        <v>18940</v>
      </c>
      <c r="K1135" t="s">
        <v>18941</v>
      </c>
      <c r="L1135" t="s">
        <v>19159</v>
      </c>
      <c r="M1135" s="149">
        <v>614285.38</v>
      </c>
      <c r="N1135" s="149">
        <v>509717.51</v>
      </c>
    </row>
    <row r="1136" spans="1:14" x14ac:dyDescent="0.25">
      <c r="A1136" t="s">
        <v>57</v>
      </c>
      <c r="B1136" t="s">
        <v>22580</v>
      </c>
      <c r="C1136" t="s">
        <v>22579</v>
      </c>
      <c r="D1136" t="s">
        <v>20808</v>
      </c>
      <c r="E1136" t="s">
        <v>20633</v>
      </c>
      <c r="F1136" t="s">
        <v>10</v>
      </c>
      <c r="G1136" t="s">
        <v>19021</v>
      </c>
      <c r="H1136" t="s">
        <v>22581</v>
      </c>
      <c r="I1136" t="s">
        <v>19217</v>
      </c>
      <c r="J1136" t="s">
        <v>18940</v>
      </c>
      <c r="K1136" t="s">
        <v>18941</v>
      </c>
      <c r="L1136" t="s">
        <v>19159</v>
      </c>
      <c r="M1136" s="149">
        <v>509997.9</v>
      </c>
      <c r="N1136" s="149">
        <v>510000</v>
      </c>
    </row>
    <row r="1137" spans="1:14" x14ac:dyDescent="0.25">
      <c r="A1137" t="s">
        <v>56</v>
      </c>
      <c r="B1137" t="s">
        <v>22583</v>
      </c>
      <c r="C1137" t="s">
        <v>22582</v>
      </c>
      <c r="D1137" t="s">
        <v>21878</v>
      </c>
      <c r="E1137" t="s">
        <v>22062</v>
      </c>
      <c r="F1137" t="s">
        <v>9</v>
      </c>
      <c r="G1137" t="s">
        <v>1954</v>
      </c>
      <c r="H1137" t="s">
        <v>21716</v>
      </c>
      <c r="I1137" t="s">
        <v>19217</v>
      </c>
      <c r="J1137" t="s">
        <v>18940</v>
      </c>
      <c r="K1137" t="s">
        <v>18941</v>
      </c>
      <c r="L1137" t="s">
        <v>19159</v>
      </c>
      <c r="M1137" s="149">
        <v>508167.89</v>
      </c>
      <c r="N1137" s="149">
        <v>509877.28</v>
      </c>
    </row>
    <row r="1138" spans="1:14" x14ac:dyDescent="0.25">
      <c r="A1138" t="s">
        <v>56</v>
      </c>
      <c r="B1138" t="s">
        <v>22213</v>
      </c>
      <c r="C1138" t="s">
        <v>22212</v>
      </c>
      <c r="D1138" t="s">
        <v>19891</v>
      </c>
      <c r="E1138" t="s">
        <v>19222</v>
      </c>
      <c r="F1138" t="s">
        <v>10</v>
      </c>
      <c r="G1138" t="s">
        <v>19329</v>
      </c>
      <c r="H1138" t="s">
        <v>22585</v>
      </c>
      <c r="I1138" t="s">
        <v>19217</v>
      </c>
      <c r="J1138" t="s">
        <v>18940</v>
      </c>
      <c r="K1138" t="s">
        <v>18941</v>
      </c>
      <c r="L1138" t="s">
        <v>19159</v>
      </c>
      <c r="M1138" s="149">
        <v>508469.08</v>
      </c>
      <c r="N1138" s="149">
        <v>509999.08</v>
      </c>
    </row>
    <row r="1139" spans="1:14" x14ac:dyDescent="0.25">
      <c r="A1139" t="s">
        <v>56</v>
      </c>
      <c r="B1139" t="s">
        <v>22213</v>
      </c>
      <c r="C1139" t="s">
        <v>22212</v>
      </c>
      <c r="D1139" t="s">
        <v>19891</v>
      </c>
      <c r="E1139" t="s">
        <v>21849</v>
      </c>
      <c r="F1139" t="s">
        <v>10</v>
      </c>
      <c r="G1139" t="s">
        <v>19392</v>
      </c>
      <c r="H1139" t="s">
        <v>19211</v>
      </c>
      <c r="I1139" t="s">
        <v>19217</v>
      </c>
      <c r="J1139" t="s">
        <v>18940</v>
      </c>
      <c r="K1139" t="s">
        <v>18941</v>
      </c>
      <c r="L1139" t="s">
        <v>19159</v>
      </c>
      <c r="M1139" s="149">
        <v>506885.95</v>
      </c>
      <c r="N1139" s="149">
        <v>509665.86</v>
      </c>
    </row>
    <row r="1140" spans="1:14" x14ac:dyDescent="0.25">
      <c r="A1140" t="s">
        <v>59</v>
      </c>
      <c r="B1140" t="s">
        <v>22588</v>
      </c>
      <c r="C1140" t="s">
        <v>22587</v>
      </c>
      <c r="D1140" t="s">
        <v>22586</v>
      </c>
      <c r="E1140" t="s">
        <v>19444</v>
      </c>
      <c r="F1140" t="s">
        <v>10</v>
      </c>
      <c r="G1140" t="s">
        <v>18956</v>
      </c>
      <c r="H1140" t="s">
        <v>22589</v>
      </c>
      <c r="I1140" t="s">
        <v>18939</v>
      </c>
      <c r="J1140" t="s">
        <v>18940</v>
      </c>
      <c r="K1140" t="s">
        <v>18941</v>
      </c>
      <c r="L1140" t="s">
        <v>18942</v>
      </c>
      <c r="M1140" s="149">
        <v>138735.06</v>
      </c>
      <c r="N1140" s="149">
        <v>185000</v>
      </c>
    </row>
    <row r="1141" spans="1:14" x14ac:dyDescent="0.25">
      <c r="A1141" t="s">
        <v>58</v>
      </c>
      <c r="B1141" t="s">
        <v>21239</v>
      </c>
      <c r="C1141" t="s">
        <v>21238</v>
      </c>
      <c r="D1141" t="s">
        <v>20625</v>
      </c>
      <c r="E1141" t="s">
        <v>22590</v>
      </c>
      <c r="F1141" t="s">
        <v>10</v>
      </c>
      <c r="G1141" t="s">
        <v>18956</v>
      </c>
      <c r="H1141" t="s">
        <v>22591</v>
      </c>
      <c r="I1141" t="s">
        <v>18939</v>
      </c>
      <c r="J1141" t="s">
        <v>18940</v>
      </c>
      <c r="K1141" t="s">
        <v>18941</v>
      </c>
      <c r="L1141" t="s">
        <v>18942</v>
      </c>
      <c r="M1141" s="149">
        <v>162278.19</v>
      </c>
      <c r="N1141" s="149">
        <v>165727.01999999999</v>
      </c>
    </row>
    <row r="1142" spans="1:14" x14ac:dyDescent="0.25">
      <c r="A1142" t="s">
        <v>57</v>
      </c>
      <c r="B1142" t="s">
        <v>21086</v>
      </c>
      <c r="C1142" t="s">
        <v>21085</v>
      </c>
      <c r="D1142" t="s">
        <v>22592</v>
      </c>
      <c r="E1142" t="s">
        <v>19168</v>
      </c>
      <c r="F1142" t="s">
        <v>10</v>
      </c>
      <c r="G1142" t="s">
        <v>19021</v>
      </c>
      <c r="H1142" t="s">
        <v>22593</v>
      </c>
      <c r="I1142" t="s">
        <v>18939</v>
      </c>
      <c r="J1142" t="s">
        <v>18940</v>
      </c>
      <c r="K1142" t="s">
        <v>18941</v>
      </c>
      <c r="L1142" t="s">
        <v>18942</v>
      </c>
      <c r="M1142" s="149">
        <v>118016.66</v>
      </c>
      <c r="N1142" s="149">
        <v>181313.5</v>
      </c>
    </row>
    <row r="1143" spans="1:14" x14ac:dyDescent="0.25">
      <c r="A1143" t="s">
        <v>57</v>
      </c>
      <c r="B1143" t="s">
        <v>19488</v>
      </c>
      <c r="C1143" t="s">
        <v>19487</v>
      </c>
      <c r="D1143" t="s">
        <v>22594</v>
      </c>
      <c r="E1143" t="s">
        <v>20059</v>
      </c>
      <c r="F1143" t="s">
        <v>10</v>
      </c>
      <c r="G1143" t="s">
        <v>19119</v>
      </c>
      <c r="H1143" t="s">
        <v>22595</v>
      </c>
      <c r="I1143" t="s">
        <v>18939</v>
      </c>
      <c r="J1143" t="s">
        <v>18940</v>
      </c>
      <c r="K1143" t="s">
        <v>18941</v>
      </c>
      <c r="L1143" t="s">
        <v>18942</v>
      </c>
      <c r="M1143" s="149">
        <v>176264.21</v>
      </c>
      <c r="N1143" s="149">
        <v>177240.95</v>
      </c>
    </row>
    <row r="1144" spans="1:14" x14ac:dyDescent="0.25">
      <c r="A1144" t="s">
        <v>57</v>
      </c>
      <c r="B1144" t="s">
        <v>19702</v>
      </c>
      <c r="C1144" t="s">
        <v>19701</v>
      </c>
      <c r="D1144" t="s">
        <v>22178</v>
      </c>
      <c r="E1144" t="s">
        <v>20110</v>
      </c>
      <c r="F1144" t="s">
        <v>10</v>
      </c>
      <c r="G1144" t="s">
        <v>11800</v>
      </c>
      <c r="H1144" t="s">
        <v>22596</v>
      </c>
      <c r="I1144" t="s">
        <v>18939</v>
      </c>
      <c r="J1144" t="s">
        <v>18940</v>
      </c>
      <c r="K1144" t="s">
        <v>18941</v>
      </c>
      <c r="L1144" t="s">
        <v>18942</v>
      </c>
      <c r="M1144" s="149">
        <v>147646.95000000001</v>
      </c>
      <c r="N1144" s="149">
        <v>184896.42</v>
      </c>
    </row>
    <row r="1145" spans="1:14" x14ac:dyDescent="0.25">
      <c r="A1145" t="s">
        <v>55</v>
      </c>
      <c r="B1145" t="s">
        <v>21546</v>
      </c>
      <c r="C1145" t="s">
        <v>21545</v>
      </c>
      <c r="D1145" t="s">
        <v>19826</v>
      </c>
      <c r="E1145" t="s">
        <v>22597</v>
      </c>
      <c r="F1145" t="s">
        <v>10</v>
      </c>
      <c r="G1145" t="s">
        <v>18992</v>
      </c>
      <c r="H1145" t="s">
        <v>22598</v>
      </c>
      <c r="I1145" t="s">
        <v>18939</v>
      </c>
      <c r="J1145" t="s">
        <v>18940</v>
      </c>
      <c r="K1145" t="s">
        <v>18941</v>
      </c>
      <c r="L1145" t="s">
        <v>18942</v>
      </c>
      <c r="M1145" s="149">
        <v>183436.6</v>
      </c>
      <c r="N1145" s="149">
        <v>183951.6</v>
      </c>
    </row>
    <row r="1146" spans="1:14" x14ac:dyDescent="0.25">
      <c r="A1146" t="s">
        <v>69</v>
      </c>
      <c r="B1146" t="s">
        <v>22600</v>
      </c>
      <c r="C1146" t="s">
        <v>22599</v>
      </c>
      <c r="D1146" t="s">
        <v>21908</v>
      </c>
      <c r="E1146" t="s">
        <v>22090</v>
      </c>
      <c r="F1146" t="s">
        <v>10</v>
      </c>
      <c r="G1146" t="s">
        <v>19329</v>
      </c>
      <c r="H1146" t="s">
        <v>21305</v>
      </c>
      <c r="I1146" t="s">
        <v>18939</v>
      </c>
      <c r="J1146" t="s">
        <v>18940</v>
      </c>
      <c r="K1146" t="s">
        <v>18941</v>
      </c>
      <c r="L1146" t="s">
        <v>19532</v>
      </c>
      <c r="M1146" s="149">
        <v>243989.32</v>
      </c>
      <c r="N1146" s="149">
        <v>244932.56</v>
      </c>
    </row>
    <row r="1147" spans="1:14" x14ac:dyDescent="0.25">
      <c r="A1147" t="s">
        <v>53</v>
      </c>
      <c r="B1147" t="s">
        <v>22602</v>
      </c>
      <c r="C1147" t="s">
        <v>22601</v>
      </c>
      <c r="D1147" t="s">
        <v>20511</v>
      </c>
      <c r="E1147" t="s">
        <v>19243</v>
      </c>
      <c r="F1147" t="s">
        <v>10</v>
      </c>
      <c r="G1147" t="s">
        <v>19392</v>
      </c>
      <c r="H1147" t="s">
        <v>22603</v>
      </c>
      <c r="I1147" t="s">
        <v>18939</v>
      </c>
      <c r="J1147" t="s">
        <v>18940</v>
      </c>
      <c r="K1147" t="s">
        <v>18941</v>
      </c>
      <c r="L1147" t="s">
        <v>19532</v>
      </c>
      <c r="M1147" s="149">
        <v>244329.46</v>
      </c>
      <c r="N1147" s="149">
        <v>244329.46</v>
      </c>
    </row>
    <row r="1148" spans="1:14" x14ac:dyDescent="0.25">
      <c r="A1148" t="s">
        <v>48</v>
      </c>
      <c r="B1148" t="s">
        <v>22606</v>
      </c>
      <c r="C1148" t="s">
        <v>22605</v>
      </c>
      <c r="D1148" t="s">
        <v>22604</v>
      </c>
      <c r="E1148" t="s">
        <v>20232</v>
      </c>
      <c r="F1148" t="s">
        <v>9</v>
      </c>
      <c r="G1148" t="s">
        <v>1954</v>
      </c>
      <c r="H1148" t="s">
        <v>22607</v>
      </c>
      <c r="I1148" t="s">
        <v>18939</v>
      </c>
      <c r="J1148" t="s">
        <v>18940</v>
      </c>
      <c r="K1148" t="s">
        <v>18941</v>
      </c>
      <c r="L1148" t="s">
        <v>18942</v>
      </c>
      <c r="M1148" s="149">
        <v>182223.91</v>
      </c>
      <c r="N1148" s="149">
        <v>185000</v>
      </c>
    </row>
    <row r="1149" spans="1:14" x14ac:dyDescent="0.25">
      <c r="A1149" t="s">
        <v>61</v>
      </c>
      <c r="B1149" t="s">
        <v>20092</v>
      </c>
      <c r="C1149" t="s">
        <v>20091</v>
      </c>
      <c r="D1149" t="s">
        <v>19271</v>
      </c>
      <c r="E1149" t="s">
        <v>22608</v>
      </c>
      <c r="F1149" t="s">
        <v>9</v>
      </c>
      <c r="G1149" t="s">
        <v>18956</v>
      </c>
      <c r="H1149" t="s">
        <v>22609</v>
      </c>
      <c r="I1149" t="s">
        <v>18939</v>
      </c>
      <c r="J1149" t="s">
        <v>18940</v>
      </c>
      <c r="K1149" t="s">
        <v>18941</v>
      </c>
      <c r="L1149" t="s">
        <v>18942</v>
      </c>
      <c r="M1149" s="149">
        <v>180346.94</v>
      </c>
      <c r="N1149" s="149">
        <v>182313.5</v>
      </c>
    </row>
    <row r="1150" spans="1:14" x14ac:dyDescent="0.25">
      <c r="A1150" t="s">
        <v>48</v>
      </c>
      <c r="B1150" t="s">
        <v>19000</v>
      </c>
      <c r="C1150" t="s">
        <v>19965</v>
      </c>
      <c r="D1150" t="s">
        <v>22534</v>
      </c>
      <c r="E1150" t="s">
        <v>21087</v>
      </c>
      <c r="F1150" t="s">
        <v>10</v>
      </c>
      <c r="G1150" t="s">
        <v>18956</v>
      </c>
      <c r="H1150" t="s">
        <v>22610</v>
      </c>
      <c r="I1150" t="s">
        <v>18939</v>
      </c>
      <c r="J1150" t="s">
        <v>18940</v>
      </c>
      <c r="K1150" t="s">
        <v>18941</v>
      </c>
      <c r="L1150" t="s">
        <v>19532</v>
      </c>
      <c r="M1150" s="149">
        <v>241365.01</v>
      </c>
      <c r="N1150" s="149">
        <v>244999.78</v>
      </c>
    </row>
    <row r="1151" spans="1:14" x14ac:dyDescent="0.25">
      <c r="A1151" t="s">
        <v>45</v>
      </c>
      <c r="B1151" t="s">
        <v>19045</v>
      </c>
      <c r="C1151" t="s">
        <v>19044</v>
      </c>
      <c r="D1151" t="s">
        <v>19046</v>
      </c>
      <c r="E1151" t="s">
        <v>21379</v>
      </c>
      <c r="F1151" t="s">
        <v>9</v>
      </c>
      <c r="G1151" t="s">
        <v>1954</v>
      </c>
      <c r="H1151" t="s">
        <v>22611</v>
      </c>
      <c r="I1151" t="s">
        <v>18939</v>
      </c>
      <c r="J1151" t="s">
        <v>18940</v>
      </c>
      <c r="K1151" t="s">
        <v>18941</v>
      </c>
      <c r="L1151" t="s">
        <v>18942</v>
      </c>
      <c r="M1151" s="149">
        <v>141226.20000000001</v>
      </c>
      <c r="N1151" s="149">
        <v>184999.69</v>
      </c>
    </row>
    <row r="1152" spans="1:14" x14ac:dyDescent="0.25">
      <c r="A1152" t="s">
        <v>47</v>
      </c>
      <c r="B1152" t="s">
        <v>20491</v>
      </c>
      <c r="C1152" t="s">
        <v>20490</v>
      </c>
      <c r="D1152" t="s">
        <v>22612</v>
      </c>
      <c r="E1152" t="s">
        <v>20710</v>
      </c>
      <c r="F1152" t="s">
        <v>9</v>
      </c>
      <c r="G1152" t="s">
        <v>1954</v>
      </c>
      <c r="H1152" t="s">
        <v>22613</v>
      </c>
      <c r="I1152" t="s">
        <v>19217</v>
      </c>
      <c r="J1152" t="s">
        <v>18940</v>
      </c>
      <c r="K1152" t="s">
        <v>18941</v>
      </c>
      <c r="L1152" t="s">
        <v>19159</v>
      </c>
      <c r="M1152" s="149">
        <v>508673.09</v>
      </c>
      <c r="N1152" s="149">
        <v>509706.97</v>
      </c>
    </row>
    <row r="1153" spans="1:14" x14ac:dyDescent="0.25">
      <c r="A1153" t="s">
        <v>46</v>
      </c>
      <c r="B1153" t="s">
        <v>22055</v>
      </c>
      <c r="C1153" t="s">
        <v>22054</v>
      </c>
      <c r="D1153" t="s">
        <v>22614</v>
      </c>
      <c r="E1153" t="s">
        <v>19561</v>
      </c>
      <c r="F1153" t="s">
        <v>9</v>
      </c>
      <c r="G1153" t="s">
        <v>1954</v>
      </c>
      <c r="H1153" t="s">
        <v>22615</v>
      </c>
      <c r="I1153" t="s">
        <v>19217</v>
      </c>
      <c r="J1153" t="s">
        <v>18940</v>
      </c>
      <c r="K1153" t="s">
        <v>18941</v>
      </c>
      <c r="L1153" t="s">
        <v>19159</v>
      </c>
      <c r="M1153" s="149">
        <v>507829.43</v>
      </c>
      <c r="N1153" s="149">
        <v>509613.08</v>
      </c>
    </row>
    <row r="1154" spans="1:14" x14ac:dyDescent="0.25">
      <c r="A1154" t="s">
        <v>69</v>
      </c>
      <c r="B1154" t="s">
        <v>22617</v>
      </c>
      <c r="C1154" t="s">
        <v>22616</v>
      </c>
      <c r="D1154" t="s">
        <v>22458</v>
      </c>
      <c r="E1154" t="s">
        <v>19029</v>
      </c>
      <c r="F1154" t="s">
        <v>9</v>
      </c>
      <c r="G1154" t="s">
        <v>1954</v>
      </c>
      <c r="H1154" t="s">
        <v>22618</v>
      </c>
      <c r="I1154" t="s">
        <v>19217</v>
      </c>
      <c r="J1154" t="s">
        <v>18940</v>
      </c>
      <c r="K1154" t="s">
        <v>18941</v>
      </c>
      <c r="L1154" t="s">
        <v>19159</v>
      </c>
      <c r="M1154" s="149">
        <v>509988.04</v>
      </c>
      <c r="N1154" s="149">
        <v>510000</v>
      </c>
    </row>
    <row r="1155" spans="1:14" x14ac:dyDescent="0.25">
      <c r="A1155" t="s">
        <v>69</v>
      </c>
      <c r="B1155" t="s">
        <v>22620</v>
      </c>
      <c r="C1155" t="s">
        <v>22619</v>
      </c>
      <c r="D1155" t="s">
        <v>21908</v>
      </c>
      <c r="E1155" t="s">
        <v>19824</v>
      </c>
      <c r="F1155" t="s">
        <v>9</v>
      </c>
      <c r="G1155" t="s">
        <v>19477</v>
      </c>
      <c r="H1155" t="s">
        <v>21005</v>
      </c>
      <c r="I1155" t="s">
        <v>19217</v>
      </c>
      <c r="J1155" t="s">
        <v>18940</v>
      </c>
      <c r="K1155" t="s">
        <v>18941</v>
      </c>
      <c r="L1155" t="s">
        <v>19159</v>
      </c>
      <c r="M1155" s="149">
        <v>509909</v>
      </c>
      <c r="N1155" s="149">
        <v>509994.61</v>
      </c>
    </row>
    <row r="1156" spans="1:14" x14ac:dyDescent="0.25">
      <c r="A1156" t="s">
        <v>67</v>
      </c>
      <c r="B1156" t="s">
        <v>22622</v>
      </c>
      <c r="C1156" t="s">
        <v>22621</v>
      </c>
      <c r="D1156" t="s">
        <v>19461</v>
      </c>
      <c r="E1156" t="s">
        <v>22046</v>
      </c>
      <c r="F1156" t="s">
        <v>9</v>
      </c>
      <c r="G1156" t="s">
        <v>18956</v>
      </c>
      <c r="H1156" t="s">
        <v>22623</v>
      </c>
      <c r="I1156" t="s">
        <v>19217</v>
      </c>
      <c r="J1156" t="s">
        <v>18940</v>
      </c>
      <c r="K1156" t="s">
        <v>18941</v>
      </c>
      <c r="L1156" t="s">
        <v>19159</v>
      </c>
      <c r="M1156" s="149">
        <v>503052.25</v>
      </c>
      <c r="N1156" s="149">
        <v>509999.98</v>
      </c>
    </row>
    <row r="1157" spans="1:14" x14ac:dyDescent="0.25">
      <c r="A1157" t="s">
        <v>67</v>
      </c>
      <c r="B1157" t="s">
        <v>22622</v>
      </c>
      <c r="C1157" t="s">
        <v>22621</v>
      </c>
      <c r="D1157" t="s">
        <v>19461</v>
      </c>
      <c r="E1157" t="s">
        <v>22046</v>
      </c>
      <c r="F1157" t="s">
        <v>9</v>
      </c>
      <c r="G1157" t="s">
        <v>18956</v>
      </c>
      <c r="H1157" t="s">
        <v>22624</v>
      </c>
      <c r="I1157" t="s">
        <v>19217</v>
      </c>
      <c r="J1157" t="s">
        <v>18940</v>
      </c>
      <c r="K1157" t="s">
        <v>18941</v>
      </c>
      <c r="L1157" t="s">
        <v>19159</v>
      </c>
      <c r="M1157" s="149">
        <v>497260.82</v>
      </c>
      <c r="N1157" s="149">
        <v>509999.98</v>
      </c>
    </row>
    <row r="1158" spans="1:14" x14ac:dyDescent="0.25">
      <c r="A1158" t="s">
        <v>64</v>
      </c>
      <c r="B1158" t="s">
        <v>22627</v>
      </c>
      <c r="C1158" t="s">
        <v>22626</v>
      </c>
      <c r="D1158" t="s">
        <v>22625</v>
      </c>
      <c r="E1158" t="s">
        <v>19384</v>
      </c>
      <c r="F1158" t="s">
        <v>10</v>
      </c>
      <c r="G1158" t="s">
        <v>19105</v>
      </c>
      <c r="H1158" t="s">
        <v>22628</v>
      </c>
      <c r="I1158" t="s">
        <v>19217</v>
      </c>
      <c r="J1158" t="s">
        <v>18940</v>
      </c>
      <c r="K1158" t="s">
        <v>18941</v>
      </c>
      <c r="L1158" t="s">
        <v>19159</v>
      </c>
      <c r="M1158" s="149">
        <v>509818.08</v>
      </c>
      <c r="N1158" s="149">
        <v>510000</v>
      </c>
    </row>
    <row r="1159" spans="1:14" x14ac:dyDescent="0.25">
      <c r="A1159" t="s">
        <v>64</v>
      </c>
      <c r="B1159" t="s">
        <v>22627</v>
      </c>
      <c r="C1159" t="s">
        <v>22626</v>
      </c>
      <c r="D1159" t="s">
        <v>22625</v>
      </c>
      <c r="E1159" t="s">
        <v>19551</v>
      </c>
      <c r="F1159" t="s">
        <v>10</v>
      </c>
      <c r="G1159" t="s">
        <v>19105</v>
      </c>
      <c r="H1159" t="s">
        <v>22629</v>
      </c>
      <c r="I1159" t="s">
        <v>19217</v>
      </c>
      <c r="J1159" t="s">
        <v>18940</v>
      </c>
      <c r="K1159" t="s">
        <v>18941</v>
      </c>
      <c r="L1159" t="s">
        <v>19159</v>
      </c>
      <c r="M1159" s="149">
        <v>509818.08</v>
      </c>
      <c r="N1159" s="149">
        <v>510000</v>
      </c>
    </row>
    <row r="1160" spans="1:14" x14ac:dyDescent="0.25">
      <c r="A1160" t="s">
        <v>47</v>
      </c>
      <c r="B1160" t="s">
        <v>22631</v>
      </c>
      <c r="C1160" t="s">
        <v>22630</v>
      </c>
      <c r="D1160" t="s">
        <v>20135</v>
      </c>
      <c r="E1160" t="s">
        <v>20377</v>
      </c>
      <c r="F1160" t="s">
        <v>9</v>
      </c>
      <c r="G1160" t="s">
        <v>1954</v>
      </c>
      <c r="H1160" t="s">
        <v>22632</v>
      </c>
      <c r="I1160" t="s">
        <v>19012</v>
      </c>
      <c r="J1160" t="s">
        <v>1954</v>
      </c>
      <c r="K1160" t="s">
        <v>18941</v>
      </c>
      <c r="L1160" t="s">
        <v>19149</v>
      </c>
      <c r="M1160" s="149">
        <v>472155.2</v>
      </c>
      <c r="N1160" s="149">
        <v>772000</v>
      </c>
    </row>
    <row r="1161" spans="1:14" x14ac:dyDescent="0.25">
      <c r="A1161" t="s">
        <v>63</v>
      </c>
      <c r="B1161" t="s">
        <v>20497</v>
      </c>
      <c r="C1161" t="s">
        <v>20496</v>
      </c>
      <c r="D1161" t="s">
        <v>19760</v>
      </c>
      <c r="E1161" t="s">
        <v>22634</v>
      </c>
      <c r="F1161" t="s">
        <v>10</v>
      </c>
      <c r="G1161" t="s">
        <v>19329</v>
      </c>
      <c r="H1161" t="s">
        <v>22635</v>
      </c>
      <c r="I1161" t="s">
        <v>19217</v>
      </c>
      <c r="J1161" t="s">
        <v>18940</v>
      </c>
      <c r="K1161" t="s">
        <v>18941</v>
      </c>
      <c r="L1161" t="s">
        <v>19159</v>
      </c>
      <c r="M1161" s="149">
        <v>509430.75</v>
      </c>
      <c r="N1161" s="149">
        <v>509702.51</v>
      </c>
    </row>
    <row r="1162" spans="1:14" x14ac:dyDescent="0.25">
      <c r="A1162" t="s">
        <v>60</v>
      </c>
      <c r="B1162" t="s">
        <v>22637</v>
      </c>
      <c r="C1162" t="s">
        <v>22636</v>
      </c>
      <c r="D1162" t="s">
        <v>20310</v>
      </c>
      <c r="E1162" t="s">
        <v>19346</v>
      </c>
      <c r="F1162" t="s">
        <v>10</v>
      </c>
      <c r="G1162" t="s">
        <v>19021</v>
      </c>
      <c r="H1162" t="s">
        <v>22638</v>
      </c>
      <c r="I1162" t="s">
        <v>19217</v>
      </c>
      <c r="J1162" t="s">
        <v>18940</v>
      </c>
      <c r="K1162" t="s">
        <v>18941</v>
      </c>
      <c r="L1162" t="s">
        <v>19159</v>
      </c>
      <c r="M1162" s="149">
        <v>388707.83</v>
      </c>
      <c r="N1162" s="149">
        <v>509946.75</v>
      </c>
    </row>
    <row r="1163" spans="1:14" x14ac:dyDescent="0.25">
      <c r="A1163" t="s">
        <v>60</v>
      </c>
      <c r="B1163" t="s">
        <v>22640</v>
      </c>
      <c r="C1163" t="s">
        <v>22639</v>
      </c>
      <c r="D1163" t="s">
        <v>19046</v>
      </c>
      <c r="E1163" t="s">
        <v>22641</v>
      </c>
      <c r="F1163" t="s">
        <v>10</v>
      </c>
      <c r="G1163" t="s">
        <v>19021</v>
      </c>
      <c r="H1163" t="s">
        <v>22642</v>
      </c>
      <c r="I1163" t="s">
        <v>19217</v>
      </c>
      <c r="J1163" t="s">
        <v>18940</v>
      </c>
      <c r="K1163" t="s">
        <v>18941</v>
      </c>
      <c r="L1163" t="s">
        <v>19159</v>
      </c>
      <c r="M1163" s="149">
        <v>509000</v>
      </c>
      <c r="N1163" s="149">
        <v>509383.9</v>
      </c>
    </row>
    <row r="1164" spans="1:14" x14ac:dyDescent="0.25">
      <c r="A1164" t="s">
        <v>59</v>
      </c>
      <c r="B1164" t="s">
        <v>22645</v>
      </c>
      <c r="C1164" t="s">
        <v>22644</v>
      </c>
      <c r="D1164" t="s">
        <v>22643</v>
      </c>
      <c r="E1164" t="s">
        <v>22561</v>
      </c>
      <c r="F1164" t="s">
        <v>10</v>
      </c>
      <c r="G1164" t="s">
        <v>18956</v>
      </c>
      <c r="H1164" t="s">
        <v>22646</v>
      </c>
      <c r="I1164" t="s">
        <v>19217</v>
      </c>
      <c r="J1164" t="s">
        <v>18940</v>
      </c>
      <c r="K1164" t="s">
        <v>18941</v>
      </c>
      <c r="L1164" t="s">
        <v>19159</v>
      </c>
      <c r="M1164" s="149">
        <v>499236.04</v>
      </c>
      <c r="N1164" s="149">
        <v>499355.29</v>
      </c>
    </row>
    <row r="1165" spans="1:14" x14ac:dyDescent="0.25">
      <c r="A1165" t="s">
        <v>59</v>
      </c>
      <c r="B1165" t="s">
        <v>20274</v>
      </c>
      <c r="C1165" t="s">
        <v>20273</v>
      </c>
      <c r="D1165" t="s">
        <v>22474</v>
      </c>
      <c r="E1165" t="s">
        <v>20825</v>
      </c>
      <c r="F1165" t="s">
        <v>9</v>
      </c>
      <c r="G1165" t="s">
        <v>18956</v>
      </c>
      <c r="H1165" t="s">
        <v>22647</v>
      </c>
      <c r="I1165" t="s">
        <v>19217</v>
      </c>
      <c r="J1165" t="s">
        <v>18940</v>
      </c>
      <c r="K1165" t="s">
        <v>18941</v>
      </c>
      <c r="L1165" t="s">
        <v>19159</v>
      </c>
      <c r="M1165" s="149">
        <v>509872.24</v>
      </c>
      <c r="N1165" s="149">
        <v>509875.24</v>
      </c>
    </row>
    <row r="1166" spans="1:14" x14ac:dyDescent="0.25">
      <c r="A1166" t="s">
        <v>59</v>
      </c>
      <c r="B1166" t="s">
        <v>22649</v>
      </c>
      <c r="C1166" t="s">
        <v>22648</v>
      </c>
      <c r="D1166" t="s">
        <v>22458</v>
      </c>
      <c r="E1166" t="s">
        <v>21234</v>
      </c>
      <c r="F1166" t="s">
        <v>9</v>
      </c>
      <c r="G1166" t="s">
        <v>1954</v>
      </c>
      <c r="H1166" t="s">
        <v>22651</v>
      </c>
      <c r="I1166" t="s">
        <v>19217</v>
      </c>
      <c r="J1166" t="s">
        <v>18940</v>
      </c>
      <c r="K1166" t="s">
        <v>18941</v>
      </c>
      <c r="L1166" t="s">
        <v>19159</v>
      </c>
      <c r="M1166" s="149">
        <v>507949.07</v>
      </c>
      <c r="N1166" s="149">
        <v>509175.73</v>
      </c>
    </row>
    <row r="1167" spans="1:14" x14ac:dyDescent="0.25">
      <c r="A1167" t="s">
        <v>59</v>
      </c>
      <c r="B1167" t="s">
        <v>22653</v>
      </c>
      <c r="C1167" t="s">
        <v>22652</v>
      </c>
      <c r="D1167" t="s">
        <v>19896</v>
      </c>
      <c r="E1167" t="s">
        <v>19954</v>
      </c>
      <c r="F1167" t="s">
        <v>10</v>
      </c>
      <c r="G1167" t="s">
        <v>19119</v>
      </c>
      <c r="H1167" t="s">
        <v>19795</v>
      </c>
      <c r="I1167" t="s">
        <v>19217</v>
      </c>
      <c r="J1167" t="s">
        <v>18940</v>
      </c>
      <c r="K1167" t="s">
        <v>18941</v>
      </c>
      <c r="L1167" t="s">
        <v>19159</v>
      </c>
      <c r="M1167" s="149">
        <v>509292.09</v>
      </c>
      <c r="N1167" s="149">
        <v>510000</v>
      </c>
    </row>
    <row r="1168" spans="1:14" x14ac:dyDescent="0.25">
      <c r="A1168" t="s">
        <v>59</v>
      </c>
      <c r="B1168" t="s">
        <v>22655</v>
      </c>
      <c r="C1168" t="s">
        <v>22654</v>
      </c>
      <c r="D1168" t="s">
        <v>22143</v>
      </c>
      <c r="E1168" t="s">
        <v>19579</v>
      </c>
      <c r="F1168" t="s">
        <v>9</v>
      </c>
      <c r="G1168" t="s">
        <v>1954</v>
      </c>
      <c r="H1168" t="s">
        <v>22656</v>
      </c>
      <c r="I1168" t="s">
        <v>19217</v>
      </c>
      <c r="J1168" t="s">
        <v>18940</v>
      </c>
      <c r="K1168" t="s">
        <v>18941</v>
      </c>
      <c r="L1168" t="s">
        <v>19159</v>
      </c>
      <c r="M1168" s="149">
        <v>508667.29</v>
      </c>
      <c r="N1168" s="149">
        <v>510000</v>
      </c>
    </row>
    <row r="1169" spans="1:14" x14ac:dyDescent="0.25">
      <c r="A1169" t="s">
        <v>59</v>
      </c>
      <c r="B1169" t="s">
        <v>22659</v>
      </c>
      <c r="C1169" t="s">
        <v>22658</v>
      </c>
      <c r="D1169" t="s">
        <v>22660</v>
      </c>
      <c r="E1169" t="s">
        <v>21929</v>
      </c>
      <c r="F1169" t="s">
        <v>9</v>
      </c>
      <c r="G1169" t="s">
        <v>18956</v>
      </c>
      <c r="H1169" t="s">
        <v>21743</v>
      </c>
      <c r="I1169" t="s">
        <v>19217</v>
      </c>
      <c r="J1169" t="s">
        <v>18940</v>
      </c>
      <c r="K1169" t="s">
        <v>18941</v>
      </c>
      <c r="L1169" t="s">
        <v>19159</v>
      </c>
      <c r="M1169" s="149">
        <v>509872.24</v>
      </c>
      <c r="N1169" s="149">
        <v>509872.24</v>
      </c>
    </row>
    <row r="1170" spans="1:14" x14ac:dyDescent="0.25">
      <c r="A1170" t="s">
        <v>59</v>
      </c>
      <c r="B1170" t="s">
        <v>22663</v>
      </c>
      <c r="C1170" t="s">
        <v>22662</v>
      </c>
      <c r="D1170" t="s">
        <v>22664</v>
      </c>
      <c r="E1170" t="s">
        <v>19818</v>
      </c>
      <c r="F1170" t="s">
        <v>9</v>
      </c>
      <c r="G1170" t="s">
        <v>1954</v>
      </c>
      <c r="H1170" t="s">
        <v>22665</v>
      </c>
      <c r="I1170" t="s">
        <v>19217</v>
      </c>
      <c r="J1170" t="s">
        <v>18940</v>
      </c>
      <c r="K1170" t="s">
        <v>18941</v>
      </c>
      <c r="L1170" t="s">
        <v>19159</v>
      </c>
      <c r="M1170" s="149">
        <v>491947.49</v>
      </c>
      <c r="N1170" s="149">
        <v>492439.93</v>
      </c>
    </row>
    <row r="1171" spans="1:14" x14ac:dyDescent="0.25">
      <c r="A1171" t="s">
        <v>59</v>
      </c>
      <c r="B1171" t="s">
        <v>22667</v>
      </c>
      <c r="C1171" t="s">
        <v>22666</v>
      </c>
      <c r="D1171" t="s">
        <v>18975</v>
      </c>
      <c r="E1171" t="s">
        <v>19967</v>
      </c>
      <c r="F1171" t="s">
        <v>9</v>
      </c>
      <c r="G1171" t="s">
        <v>1954</v>
      </c>
      <c r="H1171" t="s">
        <v>22668</v>
      </c>
      <c r="I1171" t="s">
        <v>19217</v>
      </c>
      <c r="J1171" t="s">
        <v>18940</v>
      </c>
      <c r="K1171" t="s">
        <v>18941</v>
      </c>
      <c r="L1171" t="s">
        <v>19159</v>
      </c>
      <c r="M1171" s="149">
        <v>508137.78</v>
      </c>
      <c r="N1171" s="149">
        <v>508966.04</v>
      </c>
    </row>
    <row r="1172" spans="1:14" x14ac:dyDescent="0.25">
      <c r="A1172" t="s">
        <v>59</v>
      </c>
      <c r="B1172" t="s">
        <v>22670</v>
      </c>
      <c r="C1172" t="s">
        <v>22669</v>
      </c>
      <c r="D1172" t="s">
        <v>19896</v>
      </c>
      <c r="E1172" t="s">
        <v>21349</v>
      </c>
      <c r="F1172" t="s">
        <v>10</v>
      </c>
      <c r="G1172" t="s">
        <v>19021</v>
      </c>
      <c r="H1172" t="s">
        <v>22671</v>
      </c>
      <c r="I1172" t="s">
        <v>19217</v>
      </c>
      <c r="J1172" t="s">
        <v>18940</v>
      </c>
      <c r="K1172" t="s">
        <v>18941</v>
      </c>
      <c r="L1172" t="s">
        <v>19159</v>
      </c>
      <c r="M1172" s="149">
        <v>473501.03</v>
      </c>
      <c r="N1172" s="149">
        <v>475506.23</v>
      </c>
    </row>
    <row r="1173" spans="1:14" x14ac:dyDescent="0.25">
      <c r="A1173" t="s">
        <v>58</v>
      </c>
      <c r="B1173" t="s">
        <v>21288</v>
      </c>
      <c r="C1173" t="s">
        <v>21287</v>
      </c>
      <c r="D1173" t="s">
        <v>22672</v>
      </c>
      <c r="E1173" t="s">
        <v>22539</v>
      </c>
      <c r="F1173" t="s">
        <v>9</v>
      </c>
      <c r="G1173" t="s">
        <v>19329</v>
      </c>
      <c r="H1173" t="s">
        <v>22673</v>
      </c>
      <c r="I1173" t="s">
        <v>19217</v>
      </c>
      <c r="J1173" t="s">
        <v>18940</v>
      </c>
      <c r="K1173" t="s">
        <v>18941</v>
      </c>
      <c r="L1173" t="s">
        <v>19159</v>
      </c>
      <c r="M1173" s="149">
        <v>509327.16</v>
      </c>
      <c r="N1173" s="149">
        <v>509342.19</v>
      </c>
    </row>
    <row r="1174" spans="1:14" x14ac:dyDescent="0.25">
      <c r="A1174" t="s">
        <v>58</v>
      </c>
      <c r="B1174" t="s">
        <v>21239</v>
      </c>
      <c r="C1174" t="s">
        <v>21238</v>
      </c>
      <c r="D1174" t="s">
        <v>20836</v>
      </c>
      <c r="E1174" t="s">
        <v>21121</v>
      </c>
      <c r="F1174" t="s">
        <v>9</v>
      </c>
      <c r="G1174" t="s">
        <v>18956</v>
      </c>
      <c r="H1174" t="s">
        <v>22674</v>
      </c>
      <c r="I1174" t="s">
        <v>19217</v>
      </c>
      <c r="J1174" t="s">
        <v>18940</v>
      </c>
      <c r="K1174" t="s">
        <v>18941</v>
      </c>
      <c r="L1174" t="s">
        <v>19159</v>
      </c>
      <c r="M1174" s="149">
        <v>482453.29</v>
      </c>
      <c r="N1174" s="149">
        <v>509074.44</v>
      </c>
    </row>
    <row r="1175" spans="1:14" x14ac:dyDescent="0.25">
      <c r="A1175" t="s">
        <v>58</v>
      </c>
      <c r="B1175" t="s">
        <v>22676</v>
      </c>
      <c r="C1175" t="s">
        <v>22675</v>
      </c>
      <c r="D1175" t="s">
        <v>19608</v>
      </c>
      <c r="E1175" t="s">
        <v>19168</v>
      </c>
      <c r="F1175" t="s">
        <v>9</v>
      </c>
      <c r="G1175" t="s">
        <v>11800</v>
      </c>
      <c r="H1175" t="s">
        <v>22677</v>
      </c>
      <c r="I1175" t="s">
        <v>19217</v>
      </c>
      <c r="J1175" t="s">
        <v>18940</v>
      </c>
      <c r="K1175" t="s">
        <v>18941</v>
      </c>
      <c r="L1175" t="s">
        <v>19159</v>
      </c>
      <c r="M1175" s="149">
        <v>509041</v>
      </c>
      <c r="N1175" s="149">
        <v>509641</v>
      </c>
    </row>
    <row r="1176" spans="1:14" x14ac:dyDescent="0.25">
      <c r="A1176" t="s">
        <v>57</v>
      </c>
      <c r="B1176" t="s">
        <v>22679</v>
      </c>
      <c r="C1176" t="s">
        <v>22678</v>
      </c>
      <c r="D1176" t="s">
        <v>20912</v>
      </c>
      <c r="E1176" t="s">
        <v>22104</v>
      </c>
      <c r="F1176" t="s">
        <v>10</v>
      </c>
      <c r="G1176" t="s">
        <v>18956</v>
      </c>
      <c r="H1176" t="s">
        <v>22680</v>
      </c>
      <c r="I1176" t="s">
        <v>19217</v>
      </c>
      <c r="J1176" t="s">
        <v>18940</v>
      </c>
      <c r="K1176" t="s">
        <v>18941</v>
      </c>
      <c r="L1176" t="s">
        <v>19159</v>
      </c>
      <c r="M1176" s="149">
        <v>506424.46</v>
      </c>
      <c r="N1176" s="149">
        <v>510000</v>
      </c>
    </row>
    <row r="1177" spans="1:14" x14ac:dyDescent="0.25">
      <c r="A1177" t="s">
        <v>57</v>
      </c>
      <c r="B1177" t="s">
        <v>22683</v>
      </c>
      <c r="C1177" t="s">
        <v>22682</v>
      </c>
      <c r="D1177" t="s">
        <v>22681</v>
      </c>
      <c r="E1177" t="s">
        <v>19250</v>
      </c>
      <c r="F1177" t="s">
        <v>9</v>
      </c>
      <c r="G1177" t="s">
        <v>1954</v>
      </c>
      <c r="H1177" t="s">
        <v>22684</v>
      </c>
      <c r="I1177" t="s">
        <v>19217</v>
      </c>
      <c r="J1177" t="s">
        <v>18940</v>
      </c>
      <c r="K1177" t="s">
        <v>18941</v>
      </c>
      <c r="L1177" t="s">
        <v>19159</v>
      </c>
      <c r="M1177" s="149">
        <v>508371.93</v>
      </c>
      <c r="N1177" s="149">
        <v>509645.01</v>
      </c>
    </row>
    <row r="1178" spans="1:14" x14ac:dyDescent="0.25">
      <c r="A1178" t="s">
        <v>56</v>
      </c>
      <c r="B1178" t="s">
        <v>21642</v>
      </c>
      <c r="C1178" t="s">
        <v>21641</v>
      </c>
      <c r="D1178" t="s">
        <v>21799</v>
      </c>
      <c r="E1178" t="s">
        <v>21135</v>
      </c>
      <c r="F1178" t="s">
        <v>10</v>
      </c>
      <c r="G1178" t="s">
        <v>11800</v>
      </c>
      <c r="H1178" t="s">
        <v>22685</v>
      </c>
      <c r="I1178" t="s">
        <v>19217</v>
      </c>
      <c r="J1178" t="s">
        <v>18940</v>
      </c>
      <c r="K1178" t="s">
        <v>18941</v>
      </c>
      <c r="L1178" t="s">
        <v>19159</v>
      </c>
      <c r="M1178" s="149">
        <v>509935.91</v>
      </c>
      <c r="N1178" s="149">
        <v>509999.08</v>
      </c>
    </row>
    <row r="1179" spans="1:14" x14ac:dyDescent="0.25">
      <c r="A1179" t="s">
        <v>56</v>
      </c>
      <c r="B1179" t="s">
        <v>22174</v>
      </c>
      <c r="C1179" t="s">
        <v>22173</v>
      </c>
      <c r="D1179" t="s">
        <v>22672</v>
      </c>
      <c r="E1179" t="s">
        <v>22687</v>
      </c>
      <c r="F1179" t="s">
        <v>9</v>
      </c>
      <c r="G1179" t="s">
        <v>1954</v>
      </c>
      <c r="H1179" t="s">
        <v>22688</v>
      </c>
      <c r="I1179" t="s">
        <v>19217</v>
      </c>
      <c r="J1179" t="s">
        <v>18940</v>
      </c>
      <c r="K1179" t="s">
        <v>18941</v>
      </c>
      <c r="L1179" t="s">
        <v>19159</v>
      </c>
      <c r="M1179" s="149">
        <v>508918.99</v>
      </c>
      <c r="N1179" s="149">
        <v>509279.08</v>
      </c>
    </row>
    <row r="1180" spans="1:14" x14ac:dyDescent="0.25">
      <c r="A1180" t="s">
        <v>56</v>
      </c>
      <c r="B1180" t="s">
        <v>20368</v>
      </c>
      <c r="C1180" t="s">
        <v>20367</v>
      </c>
      <c r="D1180" t="s">
        <v>22041</v>
      </c>
      <c r="E1180" t="s">
        <v>21034</v>
      </c>
      <c r="F1180" t="s">
        <v>10</v>
      </c>
      <c r="G1180" t="s">
        <v>19021</v>
      </c>
      <c r="H1180" t="s">
        <v>21636</v>
      </c>
      <c r="I1180" t="s">
        <v>19217</v>
      </c>
      <c r="J1180" t="s">
        <v>18940</v>
      </c>
      <c r="K1180" t="s">
        <v>18941</v>
      </c>
      <c r="L1180" t="s">
        <v>19159</v>
      </c>
      <c r="M1180" s="149">
        <v>526100.03</v>
      </c>
      <c r="N1180" s="149">
        <v>509529.36</v>
      </c>
    </row>
    <row r="1181" spans="1:14" x14ac:dyDescent="0.25">
      <c r="A1181" t="s">
        <v>56</v>
      </c>
      <c r="B1181" t="s">
        <v>22690</v>
      </c>
      <c r="C1181" t="s">
        <v>22689</v>
      </c>
      <c r="D1181" t="s">
        <v>20551</v>
      </c>
      <c r="E1181" t="s">
        <v>19440</v>
      </c>
      <c r="F1181" t="s">
        <v>10</v>
      </c>
      <c r="G1181" t="s">
        <v>18956</v>
      </c>
      <c r="H1181" t="s">
        <v>22691</v>
      </c>
      <c r="I1181" t="s">
        <v>19217</v>
      </c>
      <c r="J1181" t="s">
        <v>18940</v>
      </c>
      <c r="K1181" t="s">
        <v>18941</v>
      </c>
      <c r="L1181" t="s">
        <v>19159</v>
      </c>
      <c r="M1181" s="149">
        <v>505858.67</v>
      </c>
      <c r="N1181" s="149">
        <v>508916.82</v>
      </c>
    </row>
    <row r="1182" spans="1:14" x14ac:dyDescent="0.25">
      <c r="A1182" t="s">
        <v>56</v>
      </c>
      <c r="B1182" t="s">
        <v>22690</v>
      </c>
      <c r="C1182" t="s">
        <v>22689</v>
      </c>
      <c r="D1182" t="s">
        <v>19927</v>
      </c>
      <c r="E1182" t="s">
        <v>20400</v>
      </c>
      <c r="F1182" t="s">
        <v>10</v>
      </c>
      <c r="G1182" t="s">
        <v>18956</v>
      </c>
      <c r="H1182" t="s">
        <v>22692</v>
      </c>
      <c r="I1182" t="s">
        <v>19217</v>
      </c>
      <c r="J1182" t="s">
        <v>18940</v>
      </c>
      <c r="K1182" t="s">
        <v>18941</v>
      </c>
      <c r="L1182" t="s">
        <v>19159</v>
      </c>
      <c r="M1182" s="149">
        <v>426704.21</v>
      </c>
      <c r="N1182" s="149">
        <v>508916.82</v>
      </c>
    </row>
    <row r="1183" spans="1:14" x14ac:dyDescent="0.25">
      <c r="A1183" t="s">
        <v>51</v>
      </c>
      <c r="B1183" t="s">
        <v>22694</v>
      </c>
      <c r="C1183" t="s">
        <v>22693</v>
      </c>
      <c r="D1183" t="s">
        <v>18964</v>
      </c>
      <c r="E1183" t="s">
        <v>19947</v>
      </c>
      <c r="F1183" t="s">
        <v>10</v>
      </c>
      <c r="G1183" t="s">
        <v>11800</v>
      </c>
      <c r="H1183" t="s">
        <v>1954</v>
      </c>
      <c r="I1183" t="s">
        <v>18949</v>
      </c>
      <c r="J1183" t="s">
        <v>18940</v>
      </c>
      <c r="K1183" t="s">
        <v>18941</v>
      </c>
      <c r="L1183" t="s">
        <v>19074</v>
      </c>
      <c r="M1183" s="149">
        <v>1895497.74</v>
      </c>
      <c r="N1183" s="149">
        <v>1891665.94</v>
      </c>
    </row>
    <row r="1184" spans="1:14" x14ac:dyDescent="0.25">
      <c r="A1184" t="s">
        <v>51</v>
      </c>
      <c r="B1184" t="s">
        <v>22696</v>
      </c>
      <c r="C1184" t="s">
        <v>22695</v>
      </c>
      <c r="D1184" t="s">
        <v>19062</v>
      </c>
      <c r="E1184" t="s">
        <v>22697</v>
      </c>
      <c r="F1184" t="s">
        <v>9</v>
      </c>
      <c r="G1184" t="s">
        <v>19119</v>
      </c>
      <c r="H1184" t="s">
        <v>22698</v>
      </c>
      <c r="I1184" t="s">
        <v>18949</v>
      </c>
      <c r="J1184" t="s">
        <v>18940</v>
      </c>
      <c r="K1184" t="s">
        <v>18941</v>
      </c>
      <c r="L1184" t="s">
        <v>18978</v>
      </c>
      <c r="M1184" s="149">
        <v>1100222</v>
      </c>
      <c r="N1184" s="149">
        <v>1840096.57</v>
      </c>
    </row>
    <row r="1185" spans="1:14" x14ac:dyDescent="0.25">
      <c r="A1185" t="s">
        <v>51</v>
      </c>
      <c r="B1185" t="s">
        <v>22696</v>
      </c>
      <c r="C1185" t="s">
        <v>22695</v>
      </c>
      <c r="D1185" t="s">
        <v>19062</v>
      </c>
      <c r="E1185" t="s">
        <v>22697</v>
      </c>
      <c r="F1185" t="s">
        <v>9</v>
      </c>
      <c r="G1185" t="s">
        <v>19119</v>
      </c>
      <c r="H1185" t="s">
        <v>22699</v>
      </c>
      <c r="I1185" t="s">
        <v>18949</v>
      </c>
      <c r="J1185" t="s">
        <v>18940</v>
      </c>
      <c r="K1185" t="s">
        <v>18941</v>
      </c>
      <c r="L1185" t="s">
        <v>20892</v>
      </c>
      <c r="M1185" s="149">
        <v>1848590</v>
      </c>
      <c r="N1185" s="149">
        <v>1096713.3999999999</v>
      </c>
    </row>
    <row r="1186" spans="1:14" x14ac:dyDescent="0.25">
      <c r="A1186" t="s">
        <v>51</v>
      </c>
      <c r="B1186" t="s">
        <v>22696</v>
      </c>
      <c r="C1186" t="s">
        <v>22695</v>
      </c>
      <c r="D1186" t="s">
        <v>19062</v>
      </c>
      <c r="E1186" t="s">
        <v>22697</v>
      </c>
      <c r="F1186" t="s">
        <v>9</v>
      </c>
      <c r="G1186" t="s">
        <v>19119</v>
      </c>
      <c r="H1186" t="s">
        <v>22700</v>
      </c>
      <c r="I1186" t="s">
        <v>18949</v>
      </c>
      <c r="J1186" t="s">
        <v>18940</v>
      </c>
      <c r="K1186" t="s">
        <v>18941</v>
      </c>
      <c r="L1186" t="s">
        <v>20892</v>
      </c>
      <c r="M1186" s="149">
        <v>1100222</v>
      </c>
      <c r="N1186" s="149">
        <v>1096465.23</v>
      </c>
    </row>
    <row r="1187" spans="1:14" x14ac:dyDescent="0.25">
      <c r="A1187" t="s">
        <v>51</v>
      </c>
      <c r="B1187" t="s">
        <v>20157</v>
      </c>
      <c r="C1187" t="s">
        <v>20156</v>
      </c>
      <c r="D1187" t="s">
        <v>21796</v>
      </c>
      <c r="E1187" t="s">
        <v>21144</v>
      </c>
      <c r="F1187" t="s">
        <v>10</v>
      </c>
      <c r="G1187" t="s">
        <v>19021</v>
      </c>
      <c r="H1187" t="s">
        <v>22701</v>
      </c>
      <c r="I1187" t="s">
        <v>19217</v>
      </c>
      <c r="J1187" t="s">
        <v>18940</v>
      </c>
      <c r="K1187" t="s">
        <v>18941</v>
      </c>
      <c r="L1187" t="s">
        <v>19159</v>
      </c>
      <c r="M1187" s="149">
        <v>494588.67</v>
      </c>
      <c r="N1187" s="149">
        <v>500524.34</v>
      </c>
    </row>
    <row r="1188" spans="1:14" x14ac:dyDescent="0.25">
      <c r="A1188" t="s">
        <v>51</v>
      </c>
      <c r="B1188" t="s">
        <v>22696</v>
      </c>
      <c r="C1188" t="s">
        <v>22695</v>
      </c>
      <c r="D1188" t="s">
        <v>20355</v>
      </c>
      <c r="E1188" t="s">
        <v>20403</v>
      </c>
      <c r="F1188" t="s">
        <v>10</v>
      </c>
      <c r="G1188" t="s">
        <v>19021</v>
      </c>
      <c r="H1188" t="s">
        <v>22702</v>
      </c>
      <c r="I1188" t="s">
        <v>19217</v>
      </c>
      <c r="J1188" t="s">
        <v>18940</v>
      </c>
      <c r="K1188" t="s">
        <v>18941</v>
      </c>
      <c r="L1188" t="s">
        <v>19159</v>
      </c>
      <c r="M1188" s="149">
        <v>219495.04000000001</v>
      </c>
      <c r="N1188" s="149">
        <v>510000</v>
      </c>
    </row>
    <row r="1189" spans="1:14" x14ac:dyDescent="0.25">
      <c r="A1189" t="s">
        <v>51</v>
      </c>
      <c r="B1189" t="s">
        <v>22696</v>
      </c>
      <c r="C1189" t="s">
        <v>22695</v>
      </c>
      <c r="D1189" t="s">
        <v>21289</v>
      </c>
      <c r="E1189" t="s">
        <v>22309</v>
      </c>
      <c r="F1189" t="s">
        <v>10</v>
      </c>
      <c r="G1189" t="s">
        <v>19021</v>
      </c>
      <c r="H1189" t="s">
        <v>19120</v>
      </c>
      <c r="I1189" t="s">
        <v>19217</v>
      </c>
      <c r="J1189" t="s">
        <v>18940</v>
      </c>
      <c r="K1189" t="s">
        <v>18941</v>
      </c>
      <c r="L1189" t="s">
        <v>19159</v>
      </c>
      <c r="M1189" s="149">
        <v>342971.76</v>
      </c>
      <c r="N1189" s="149">
        <v>510000</v>
      </c>
    </row>
    <row r="1190" spans="1:14" x14ac:dyDescent="0.25">
      <c r="A1190" t="s">
        <v>51</v>
      </c>
      <c r="B1190" t="s">
        <v>22696</v>
      </c>
      <c r="C1190" t="s">
        <v>22695</v>
      </c>
      <c r="D1190" t="s">
        <v>20355</v>
      </c>
      <c r="E1190" t="s">
        <v>20403</v>
      </c>
      <c r="F1190" t="s">
        <v>10</v>
      </c>
      <c r="G1190" t="s">
        <v>19119</v>
      </c>
      <c r="H1190" t="s">
        <v>22703</v>
      </c>
      <c r="I1190" t="s">
        <v>19217</v>
      </c>
      <c r="J1190" t="s">
        <v>18940</v>
      </c>
      <c r="K1190" t="s">
        <v>18941</v>
      </c>
      <c r="L1190" t="s">
        <v>19159</v>
      </c>
      <c r="M1190" s="149">
        <v>177457.84</v>
      </c>
      <c r="N1190" s="149">
        <v>510000</v>
      </c>
    </row>
    <row r="1191" spans="1:14" x14ac:dyDescent="0.25">
      <c r="A1191" t="s">
        <v>51</v>
      </c>
      <c r="B1191" t="s">
        <v>22705</v>
      </c>
      <c r="C1191" t="s">
        <v>22704</v>
      </c>
      <c r="D1191" t="s">
        <v>21637</v>
      </c>
      <c r="E1191" t="s">
        <v>20234</v>
      </c>
      <c r="F1191" t="s">
        <v>10</v>
      </c>
      <c r="G1191" t="s">
        <v>11800</v>
      </c>
      <c r="H1191" t="s">
        <v>22706</v>
      </c>
      <c r="I1191" t="s">
        <v>19217</v>
      </c>
      <c r="J1191" t="s">
        <v>18940</v>
      </c>
      <c r="K1191" t="s">
        <v>18941</v>
      </c>
      <c r="L1191" t="s">
        <v>19159</v>
      </c>
      <c r="M1191" s="149">
        <v>446094.3</v>
      </c>
      <c r="N1191" s="149">
        <v>501635.78</v>
      </c>
    </row>
    <row r="1192" spans="1:14" x14ac:dyDescent="0.25">
      <c r="A1192" t="s">
        <v>51</v>
      </c>
      <c r="B1192" t="s">
        <v>22708</v>
      </c>
      <c r="C1192" t="s">
        <v>22707</v>
      </c>
      <c r="D1192" t="s">
        <v>22561</v>
      </c>
      <c r="E1192" t="s">
        <v>19561</v>
      </c>
      <c r="F1192" t="s">
        <v>9</v>
      </c>
      <c r="G1192" t="s">
        <v>1954</v>
      </c>
      <c r="H1192" t="s">
        <v>22709</v>
      </c>
      <c r="I1192" t="s">
        <v>19217</v>
      </c>
      <c r="J1192" t="s">
        <v>18940</v>
      </c>
      <c r="K1192" t="s">
        <v>18941</v>
      </c>
      <c r="L1192" t="s">
        <v>19159</v>
      </c>
      <c r="M1192" s="149">
        <v>368493.39</v>
      </c>
      <c r="N1192" s="149">
        <v>507835.4</v>
      </c>
    </row>
    <row r="1193" spans="1:14" x14ac:dyDescent="0.25">
      <c r="A1193" t="s">
        <v>48</v>
      </c>
      <c r="B1193" t="s">
        <v>19888</v>
      </c>
      <c r="C1193" t="s">
        <v>19887</v>
      </c>
      <c r="D1193" t="s">
        <v>21423</v>
      </c>
      <c r="E1193" t="s">
        <v>19090</v>
      </c>
      <c r="F1193" t="s">
        <v>10</v>
      </c>
      <c r="G1193" t="s">
        <v>11800</v>
      </c>
      <c r="H1193" t="s">
        <v>22710</v>
      </c>
      <c r="I1193" t="s">
        <v>19217</v>
      </c>
      <c r="J1193" t="s">
        <v>18940</v>
      </c>
      <c r="K1193" t="s">
        <v>18941</v>
      </c>
      <c r="L1193" t="s">
        <v>19159</v>
      </c>
      <c r="M1193" s="149">
        <v>506666.65</v>
      </c>
      <c r="N1193" s="149">
        <v>509563.97</v>
      </c>
    </row>
    <row r="1194" spans="1:14" x14ac:dyDescent="0.25">
      <c r="A1194" t="s">
        <v>48</v>
      </c>
      <c r="B1194" t="s">
        <v>19888</v>
      </c>
      <c r="C1194" t="s">
        <v>19887</v>
      </c>
      <c r="D1194" t="s">
        <v>21423</v>
      </c>
      <c r="E1194" t="s">
        <v>19090</v>
      </c>
      <c r="F1194" t="s">
        <v>10</v>
      </c>
      <c r="G1194" t="s">
        <v>19329</v>
      </c>
      <c r="H1194" t="s">
        <v>22711</v>
      </c>
      <c r="I1194" t="s">
        <v>19217</v>
      </c>
      <c r="J1194" t="s">
        <v>18940</v>
      </c>
      <c r="K1194" t="s">
        <v>18941</v>
      </c>
      <c r="L1194" t="s">
        <v>19159</v>
      </c>
      <c r="M1194" s="149">
        <v>506666.67</v>
      </c>
      <c r="N1194" s="149">
        <v>509563.97</v>
      </c>
    </row>
    <row r="1195" spans="1:14" x14ac:dyDescent="0.25">
      <c r="A1195" t="s">
        <v>48</v>
      </c>
      <c r="B1195" t="s">
        <v>19888</v>
      </c>
      <c r="C1195" t="s">
        <v>19887</v>
      </c>
      <c r="D1195" t="s">
        <v>21423</v>
      </c>
      <c r="E1195" t="s">
        <v>19090</v>
      </c>
      <c r="F1195" t="s">
        <v>10</v>
      </c>
      <c r="G1195" t="s">
        <v>19119</v>
      </c>
      <c r="H1195" t="s">
        <v>19356</v>
      </c>
      <c r="I1195" t="s">
        <v>19217</v>
      </c>
      <c r="J1195" t="s">
        <v>18940</v>
      </c>
      <c r="K1195" t="s">
        <v>18941</v>
      </c>
      <c r="L1195" t="s">
        <v>19159</v>
      </c>
      <c r="M1195" s="149">
        <v>506666.65</v>
      </c>
      <c r="N1195" s="149">
        <v>509563.97</v>
      </c>
    </row>
    <row r="1196" spans="1:14" x14ac:dyDescent="0.25">
      <c r="A1196" t="s">
        <v>47</v>
      </c>
      <c r="B1196" t="s">
        <v>22713</v>
      </c>
      <c r="C1196" t="s">
        <v>22712</v>
      </c>
      <c r="D1196" t="s">
        <v>18961</v>
      </c>
      <c r="E1196" t="s">
        <v>20697</v>
      </c>
      <c r="F1196" t="s">
        <v>10</v>
      </c>
      <c r="G1196" t="s">
        <v>19119</v>
      </c>
      <c r="H1196" t="s">
        <v>22714</v>
      </c>
      <c r="I1196" t="s">
        <v>19217</v>
      </c>
      <c r="J1196" t="s">
        <v>18940</v>
      </c>
      <c r="K1196" t="s">
        <v>18941</v>
      </c>
      <c r="L1196" t="s">
        <v>19159</v>
      </c>
      <c r="M1196" s="149">
        <v>91306.08</v>
      </c>
      <c r="N1196" s="149">
        <v>509979.25</v>
      </c>
    </row>
    <row r="1197" spans="1:14" x14ac:dyDescent="0.25">
      <c r="A1197" t="s">
        <v>47</v>
      </c>
      <c r="B1197" t="s">
        <v>22268</v>
      </c>
      <c r="C1197" t="s">
        <v>22267</v>
      </c>
      <c r="D1197" t="s">
        <v>22715</v>
      </c>
      <c r="E1197" t="s">
        <v>20252</v>
      </c>
      <c r="F1197" t="s">
        <v>10</v>
      </c>
      <c r="G1197" t="s">
        <v>19021</v>
      </c>
      <c r="H1197" t="s">
        <v>22716</v>
      </c>
      <c r="I1197" t="s">
        <v>19217</v>
      </c>
      <c r="J1197" t="s">
        <v>18940</v>
      </c>
      <c r="K1197" t="s">
        <v>18941</v>
      </c>
      <c r="L1197" t="s">
        <v>19159</v>
      </c>
      <c r="M1197" s="149">
        <v>509764.74</v>
      </c>
      <c r="N1197" s="149">
        <v>509764.74</v>
      </c>
    </row>
    <row r="1198" spans="1:14" x14ac:dyDescent="0.25">
      <c r="A1198" t="s">
        <v>56</v>
      </c>
      <c r="B1198" t="s">
        <v>22300</v>
      </c>
      <c r="C1198" t="s">
        <v>22299</v>
      </c>
      <c r="D1198" t="s">
        <v>22717</v>
      </c>
      <c r="E1198" t="s">
        <v>19789</v>
      </c>
      <c r="F1198" t="s">
        <v>10</v>
      </c>
      <c r="G1198" t="s">
        <v>11800</v>
      </c>
      <c r="H1198" t="s">
        <v>22718</v>
      </c>
      <c r="I1198" t="s">
        <v>19012</v>
      </c>
      <c r="J1198" t="s">
        <v>1954</v>
      </c>
      <c r="K1198" t="s">
        <v>18996</v>
      </c>
      <c r="L1198" t="s">
        <v>18997</v>
      </c>
      <c r="M1198" s="149">
        <v>718414.82</v>
      </c>
      <c r="N1198" s="149">
        <v>950567.45</v>
      </c>
    </row>
    <row r="1199" spans="1:14" x14ac:dyDescent="0.25">
      <c r="A1199" t="s">
        <v>56</v>
      </c>
      <c r="B1199" t="s">
        <v>22720</v>
      </c>
      <c r="C1199" t="s">
        <v>22299</v>
      </c>
      <c r="D1199" t="s">
        <v>22719</v>
      </c>
      <c r="E1199" t="s">
        <v>20296</v>
      </c>
      <c r="F1199" t="s">
        <v>10</v>
      </c>
      <c r="G1199" t="s">
        <v>11800</v>
      </c>
      <c r="H1199" t="s">
        <v>22721</v>
      </c>
      <c r="I1199" t="s">
        <v>19012</v>
      </c>
      <c r="J1199" t="s">
        <v>1954</v>
      </c>
      <c r="K1199" t="s">
        <v>18996</v>
      </c>
      <c r="L1199" t="s">
        <v>20528</v>
      </c>
      <c r="M1199" s="149">
        <v>896696.84</v>
      </c>
      <c r="N1199" s="149">
        <v>932955.47</v>
      </c>
    </row>
    <row r="1200" spans="1:14" x14ac:dyDescent="0.25">
      <c r="A1200" t="s">
        <v>56</v>
      </c>
      <c r="B1200" t="s">
        <v>22722</v>
      </c>
      <c r="C1200" t="s">
        <v>22299</v>
      </c>
      <c r="D1200" t="s">
        <v>22686</v>
      </c>
      <c r="E1200" t="s">
        <v>20135</v>
      </c>
      <c r="F1200" t="s">
        <v>10</v>
      </c>
      <c r="G1200" t="s">
        <v>11800</v>
      </c>
      <c r="H1200" t="s">
        <v>22723</v>
      </c>
      <c r="I1200" t="s">
        <v>19012</v>
      </c>
      <c r="J1200" t="s">
        <v>1954</v>
      </c>
      <c r="K1200" t="s">
        <v>18996</v>
      </c>
      <c r="L1200" t="s">
        <v>18997</v>
      </c>
      <c r="M1200" s="149">
        <v>326664.14</v>
      </c>
      <c r="N1200" s="149">
        <v>330000</v>
      </c>
    </row>
    <row r="1201" spans="1:14" x14ac:dyDescent="0.25">
      <c r="A1201" t="s">
        <v>56</v>
      </c>
      <c r="B1201" t="s">
        <v>22725</v>
      </c>
      <c r="C1201" t="s">
        <v>22299</v>
      </c>
      <c r="D1201" t="s">
        <v>22724</v>
      </c>
      <c r="E1201" t="s">
        <v>22726</v>
      </c>
      <c r="F1201" t="s">
        <v>10</v>
      </c>
      <c r="G1201" t="s">
        <v>11800</v>
      </c>
      <c r="H1201" t="s">
        <v>22727</v>
      </c>
      <c r="I1201" t="s">
        <v>19012</v>
      </c>
      <c r="J1201" t="s">
        <v>1954</v>
      </c>
      <c r="K1201" t="s">
        <v>18996</v>
      </c>
      <c r="L1201" t="s">
        <v>18997</v>
      </c>
      <c r="M1201" s="149">
        <v>542619.28</v>
      </c>
      <c r="N1201" s="149">
        <v>545770.53</v>
      </c>
    </row>
    <row r="1202" spans="1:14" x14ac:dyDescent="0.25">
      <c r="A1202" t="s">
        <v>55</v>
      </c>
      <c r="B1202" t="s">
        <v>22729</v>
      </c>
      <c r="C1202" t="s">
        <v>22290</v>
      </c>
      <c r="D1202" t="s">
        <v>22728</v>
      </c>
      <c r="E1202" t="s">
        <v>22730</v>
      </c>
      <c r="F1202" t="s">
        <v>9</v>
      </c>
      <c r="G1202" t="s">
        <v>19021</v>
      </c>
      <c r="H1202" t="s">
        <v>22731</v>
      </c>
      <c r="I1202" t="s">
        <v>19012</v>
      </c>
      <c r="J1202" t="s">
        <v>1954</v>
      </c>
      <c r="K1202" t="s">
        <v>18996</v>
      </c>
      <c r="L1202" t="s">
        <v>22732</v>
      </c>
      <c r="M1202" s="149">
        <v>1259874.96</v>
      </c>
      <c r="N1202" s="149">
        <v>1259874.96</v>
      </c>
    </row>
    <row r="1203" spans="1:14" x14ac:dyDescent="0.25">
      <c r="A1203" t="s">
        <v>57</v>
      </c>
      <c r="B1203" t="s">
        <v>22734</v>
      </c>
      <c r="C1203" t="s">
        <v>22733</v>
      </c>
      <c r="D1203" t="s">
        <v>22735</v>
      </c>
      <c r="E1203" t="s">
        <v>21164</v>
      </c>
      <c r="F1203" t="s">
        <v>10</v>
      </c>
      <c r="G1203" t="s">
        <v>11800</v>
      </c>
      <c r="H1203" t="s">
        <v>22736</v>
      </c>
      <c r="I1203" t="s">
        <v>18949</v>
      </c>
      <c r="J1203" t="s">
        <v>18940</v>
      </c>
      <c r="K1203" t="s">
        <v>18941</v>
      </c>
      <c r="L1203" t="s">
        <v>18950</v>
      </c>
      <c r="M1203" s="149">
        <v>1661073.89</v>
      </c>
      <c r="N1203" s="149">
        <v>1661073.89</v>
      </c>
    </row>
    <row r="1204" spans="1:14" x14ac:dyDescent="0.25">
      <c r="A1204" t="s">
        <v>55</v>
      </c>
      <c r="B1204" t="s">
        <v>22737</v>
      </c>
      <c r="C1204" t="s">
        <v>22290</v>
      </c>
      <c r="D1204" t="s">
        <v>1954</v>
      </c>
      <c r="E1204" t="s">
        <v>1954</v>
      </c>
      <c r="F1204" t="s">
        <v>9</v>
      </c>
      <c r="G1204" t="s">
        <v>1954</v>
      </c>
      <c r="H1204" t="s">
        <v>22738</v>
      </c>
      <c r="I1204" t="s">
        <v>19012</v>
      </c>
      <c r="J1204" t="s">
        <v>1954</v>
      </c>
      <c r="K1204" t="s">
        <v>18996</v>
      </c>
      <c r="L1204" t="s">
        <v>18969</v>
      </c>
      <c r="M1204" s="149" t="s">
        <v>1954</v>
      </c>
      <c r="N1204" s="149">
        <v>1073806.81</v>
      </c>
    </row>
    <row r="1205" spans="1:14" x14ac:dyDescent="0.25">
      <c r="A1205" t="s">
        <v>57</v>
      </c>
      <c r="B1205" t="s">
        <v>22734</v>
      </c>
      <c r="C1205" t="s">
        <v>22733</v>
      </c>
      <c r="D1205" t="s">
        <v>20448</v>
      </c>
      <c r="E1205" t="s">
        <v>22078</v>
      </c>
      <c r="F1205" t="s">
        <v>10</v>
      </c>
      <c r="G1205" t="s">
        <v>11800</v>
      </c>
      <c r="H1205" t="s">
        <v>22739</v>
      </c>
      <c r="I1205" t="s">
        <v>18949</v>
      </c>
      <c r="J1205" t="s">
        <v>18940</v>
      </c>
      <c r="K1205" t="s">
        <v>18941</v>
      </c>
      <c r="L1205" t="s">
        <v>18950</v>
      </c>
      <c r="M1205" s="149">
        <v>1660089.89</v>
      </c>
      <c r="N1205" s="149">
        <v>1660089.89</v>
      </c>
    </row>
    <row r="1206" spans="1:14" x14ac:dyDescent="0.25">
      <c r="A1206" t="s">
        <v>48</v>
      </c>
      <c r="B1206" t="s">
        <v>19161</v>
      </c>
      <c r="C1206" t="s">
        <v>22740</v>
      </c>
      <c r="D1206" t="s">
        <v>20270</v>
      </c>
      <c r="E1206" t="s">
        <v>19900</v>
      </c>
      <c r="F1206" t="s">
        <v>10</v>
      </c>
      <c r="G1206" t="s">
        <v>19021</v>
      </c>
      <c r="H1206" t="s">
        <v>1954</v>
      </c>
      <c r="I1206" t="s">
        <v>18949</v>
      </c>
      <c r="J1206" t="s">
        <v>18940</v>
      </c>
      <c r="K1206" t="s">
        <v>18941</v>
      </c>
      <c r="L1206" t="s">
        <v>19074</v>
      </c>
      <c r="M1206" s="149">
        <v>2610651.71</v>
      </c>
      <c r="N1206" s="149">
        <v>1868415.61</v>
      </c>
    </row>
    <row r="1207" spans="1:14" x14ac:dyDescent="0.25">
      <c r="A1207" t="s">
        <v>59</v>
      </c>
      <c r="B1207" t="s">
        <v>19617</v>
      </c>
      <c r="C1207" t="s">
        <v>19616</v>
      </c>
      <c r="D1207" t="s">
        <v>20865</v>
      </c>
      <c r="E1207" t="s">
        <v>20047</v>
      </c>
      <c r="F1207" t="s">
        <v>9</v>
      </c>
      <c r="G1207" t="s">
        <v>1954</v>
      </c>
      <c r="H1207" t="s">
        <v>22741</v>
      </c>
      <c r="I1207" t="s">
        <v>18939</v>
      </c>
      <c r="J1207" t="s">
        <v>18940</v>
      </c>
      <c r="K1207" t="s">
        <v>18941</v>
      </c>
      <c r="L1207" t="s">
        <v>18942</v>
      </c>
      <c r="M1207" s="149">
        <v>163947.25</v>
      </c>
      <c r="N1207" s="149">
        <v>163989.48000000001</v>
      </c>
    </row>
    <row r="1208" spans="1:14" x14ac:dyDescent="0.25">
      <c r="A1208" t="s">
        <v>56</v>
      </c>
      <c r="B1208" t="s">
        <v>20754</v>
      </c>
      <c r="C1208" t="s">
        <v>20753</v>
      </c>
      <c r="D1208" t="s">
        <v>21202</v>
      </c>
      <c r="E1208" t="s">
        <v>19424</v>
      </c>
      <c r="F1208" t="s">
        <v>9</v>
      </c>
      <c r="G1208" t="s">
        <v>1954</v>
      </c>
      <c r="H1208" t="s">
        <v>22742</v>
      </c>
      <c r="I1208" t="s">
        <v>18939</v>
      </c>
      <c r="J1208" t="s">
        <v>18940</v>
      </c>
      <c r="K1208" t="s">
        <v>18941</v>
      </c>
      <c r="L1208" t="s">
        <v>18942</v>
      </c>
      <c r="M1208" s="149">
        <v>182290.81</v>
      </c>
      <c r="N1208" s="149">
        <v>184132.13</v>
      </c>
    </row>
    <row r="1209" spans="1:14" x14ac:dyDescent="0.25">
      <c r="A1209" t="s">
        <v>52</v>
      </c>
      <c r="B1209" t="s">
        <v>22744</v>
      </c>
      <c r="C1209" t="s">
        <v>22743</v>
      </c>
      <c r="D1209" t="s">
        <v>1954</v>
      </c>
      <c r="E1209" t="s">
        <v>1954</v>
      </c>
      <c r="F1209" t="s">
        <v>9</v>
      </c>
      <c r="G1209" t="s">
        <v>1954</v>
      </c>
      <c r="H1209" t="s">
        <v>1954</v>
      </c>
      <c r="I1209" t="s">
        <v>18949</v>
      </c>
      <c r="J1209" t="s">
        <v>18940</v>
      </c>
      <c r="K1209" t="s">
        <v>18941</v>
      </c>
      <c r="L1209" t="s">
        <v>20892</v>
      </c>
      <c r="M1209" s="149">
        <v>0</v>
      </c>
      <c r="N1209" s="149">
        <v>676029.6</v>
      </c>
    </row>
    <row r="1210" spans="1:14" x14ac:dyDescent="0.25">
      <c r="A1210" t="s">
        <v>45</v>
      </c>
      <c r="B1210" t="s">
        <v>22747</v>
      </c>
      <c r="C1210" t="s">
        <v>22746</v>
      </c>
      <c r="D1210" t="s">
        <v>22748</v>
      </c>
      <c r="E1210" t="s">
        <v>22749</v>
      </c>
      <c r="F1210" t="s">
        <v>10</v>
      </c>
      <c r="G1210" t="s">
        <v>11800</v>
      </c>
      <c r="H1210" t="s">
        <v>22750</v>
      </c>
      <c r="I1210" t="s">
        <v>19217</v>
      </c>
      <c r="J1210" t="s">
        <v>18940</v>
      </c>
      <c r="K1210" t="s">
        <v>18941</v>
      </c>
      <c r="L1210" t="s">
        <v>19159</v>
      </c>
      <c r="M1210" s="149">
        <v>508000</v>
      </c>
      <c r="N1210" s="149">
        <v>508020.97</v>
      </c>
    </row>
    <row r="1211" spans="1:14" x14ac:dyDescent="0.25">
      <c r="A1211" t="s">
        <v>48</v>
      </c>
      <c r="B1211" t="s">
        <v>22751</v>
      </c>
      <c r="C1211" t="s">
        <v>18999</v>
      </c>
      <c r="D1211" t="s">
        <v>20651</v>
      </c>
      <c r="E1211" t="s">
        <v>19800</v>
      </c>
      <c r="F1211" t="s">
        <v>10</v>
      </c>
      <c r="G1211" t="s">
        <v>19021</v>
      </c>
      <c r="H1211" t="s">
        <v>22752</v>
      </c>
      <c r="I1211" t="s">
        <v>19012</v>
      </c>
      <c r="J1211" t="s">
        <v>18959</v>
      </c>
      <c r="K1211" t="s">
        <v>18996</v>
      </c>
      <c r="L1211" t="s">
        <v>19025</v>
      </c>
      <c r="M1211" s="149">
        <v>3195639.24</v>
      </c>
      <c r="N1211" s="149">
        <v>2884005.87</v>
      </c>
    </row>
    <row r="1212" spans="1:14" x14ac:dyDescent="0.25">
      <c r="A1212" t="s">
        <v>52</v>
      </c>
      <c r="B1212" t="s">
        <v>22754</v>
      </c>
      <c r="C1212" t="s">
        <v>22753</v>
      </c>
      <c r="D1212" t="s">
        <v>19203</v>
      </c>
      <c r="E1212" t="s">
        <v>19793</v>
      </c>
      <c r="F1212" t="s">
        <v>9</v>
      </c>
      <c r="G1212" t="s">
        <v>1954</v>
      </c>
      <c r="H1212" t="s">
        <v>22755</v>
      </c>
      <c r="I1212" t="s">
        <v>19012</v>
      </c>
      <c r="J1212" t="s">
        <v>18959</v>
      </c>
      <c r="K1212" t="s">
        <v>18941</v>
      </c>
      <c r="L1212" t="s">
        <v>18969</v>
      </c>
      <c r="M1212" s="149">
        <v>1019909.22</v>
      </c>
      <c r="N1212" s="149">
        <v>1021816.48</v>
      </c>
    </row>
    <row r="1213" spans="1:14" x14ac:dyDescent="0.25">
      <c r="A1213" t="s">
        <v>56</v>
      </c>
      <c r="B1213" t="s">
        <v>22756</v>
      </c>
      <c r="C1213" t="s">
        <v>22299</v>
      </c>
      <c r="D1213" t="s">
        <v>22126</v>
      </c>
      <c r="E1213" t="s">
        <v>19043</v>
      </c>
      <c r="F1213" t="s">
        <v>10</v>
      </c>
      <c r="G1213" t="s">
        <v>11800</v>
      </c>
      <c r="H1213" t="s">
        <v>22757</v>
      </c>
      <c r="I1213" t="s">
        <v>19012</v>
      </c>
      <c r="J1213" t="s">
        <v>18959</v>
      </c>
      <c r="K1213" t="s">
        <v>18996</v>
      </c>
      <c r="L1213" t="s">
        <v>19025</v>
      </c>
      <c r="M1213" s="149">
        <v>3414043.62</v>
      </c>
      <c r="N1213" s="149">
        <v>3556715.31</v>
      </c>
    </row>
    <row r="1214" spans="1:14" x14ac:dyDescent="0.25">
      <c r="A1214" t="s">
        <v>56</v>
      </c>
      <c r="B1214" t="s">
        <v>22759</v>
      </c>
      <c r="C1214" t="s">
        <v>22299</v>
      </c>
      <c r="D1214" t="s">
        <v>22758</v>
      </c>
      <c r="E1214" t="s">
        <v>20768</v>
      </c>
      <c r="F1214" t="s">
        <v>10</v>
      </c>
      <c r="G1214" t="s">
        <v>11800</v>
      </c>
      <c r="H1214" t="s">
        <v>22760</v>
      </c>
      <c r="I1214" t="s">
        <v>19012</v>
      </c>
      <c r="J1214" t="s">
        <v>18959</v>
      </c>
      <c r="K1214" t="s">
        <v>18996</v>
      </c>
      <c r="L1214" t="s">
        <v>19025</v>
      </c>
      <c r="M1214" s="149">
        <v>4745062.3600000003</v>
      </c>
      <c r="N1214" s="149">
        <v>3971255.54</v>
      </c>
    </row>
    <row r="1215" spans="1:14" x14ac:dyDescent="0.25">
      <c r="A1215" t="s">
        <v>56</v>
      </c>
      <c r="B1215" t="s">
        <v>21606</v>
      </c>
      <c r="C1215" t="s">
        <v>22299</v>
      </c>
      <c r="D1215" t="s">
        <v>22761</v>
      </c>
      <c r="E1215" t="s">
        <v>20139</v>
      </c>
      <c r="F1215" t="s">
        <v>10</v>
      </c>
      <c r="G1215" t="s">
        <v>11800</v>
      </c>
      <c r="H1215" t="s">
        <v>22762</v>
      </c>
      <c r="I1215" t="s">
        <v>19012</v>
      </c>
      <c r="J1215" t="s">
        <v>18959</v>
      </c>
      <c r="K1215" t="s">
        <v>18996</v>
      </c>
      <c r="L1215" t="s">
        <v>19025</v>
      </c>
      <c r="M1215" s="149">
        <v>3959612.91</v>
      </c>
      <c r="N1215" s="149">
        <v>3977322.59</v>
      </c>
    </row>
    <row r="1216" spans="1:14" x14ac:dyDescent="0.25">
      <c r="A1216" t="s">
        <v>49</v>
      </c>
      <c r="B1216" t="s">
        <v>22764</v>
      </c>
      <c r="C1216" t="s">
        <v>22763</v>
      </c>
      <c r="D1216" t="s">
        <v>21833</v>
      </c>
      <c r="E1216" t="s">
        <v>22765</v>
      </c>
      <c r="F1216" t="s">
        <v>10</v>
      </c>
      <c r="G1216" t="s">
        <v>19021</v>
      </c>
      <c r="H1216" t="s">
        <v>1954</v>
      </c>
      <c r="I1216" t="s">
        <v>18949</v>
      </c>
      <c r="J1216" t="s">
        <v>18940</v>
      </c>
      <c r="K1216" t="s">
        <v>18996</v>
      </c>
      <c r="L1216" t="s">
        <v>18978</v>
      </c>
      <c r="M1216" s="149">
        <v>2566592.7400000002</v>
      </c>
      <c r="N1216" s="149">
        <v>1453670.39</v>
      </c>
    </row>
    <row r="1217" spans="1:14" x14ac:dyDescent="0.25">
      <c r="A1217" t="s">
        <v>61</v>
      </c>
      <c r="B1217" t="s">
        <v>20914</v>
      </c>
      <c r="C1217" t="s">
        <v>20913</v>
      </c>
      <c r="D1217" t="s">
        <v>22767</v>
      </c>
      <c r="E1217" t="s">
        <v>19839</v>
      </c>
      <c r="F1217" t="s">
        <v>9</v>
      </c>
      <c r="G1217" t="s">
        <v>1954</v>
      </c>
      <c r="H1217" t="s">
        <v>22768</v>
      </c>
      <c r="I1217" t="s">
        <v>19024</v>
      </c>
      <c r="J1217" t="s">
        <v>18986</v>
      </c>
      <c r="K1217" t="s">
        <v>18941</v>
      </c>
      <c r="L1217" t="s">
        <v>19025</v>
      </c>
      <c r="M1217" s="149">
        <v>505867.76</v>
      </c>
      <c r="N1217" s="149">
        <v>510000</v>
      </c>
    </row>
    <row r="1218" spans="1:14" x14ac:dyDescent="0.25">
      <c r="A1218" t="s">
        <v>53</v>
      </c>
      <c r="B1218" t="s">
        <v>22770</v>
      </c>
      <c r="C1218" t="s">
        <v>22769</v>
      </c>
      <c r="D1218" t="s">
        <v>19300</v>
      </c>
      <c r="E1218" t="s">
        <v>19854</v>
      </c>
      <c r="F1218" t="s">
        <v>10</v>
      </c>
      <c r="G1218" t="s">
        <v>19021</v>
      </c>
      <c r="H1218" t="s">
        <v>19866</v>
      </c>
      <c r="I1218" t="s">
        <v>18939</v>
      </c>
      <c r="J1218" t="s">
        <v>18940</v>
      </c>
      <c r="K1218" t="s">
        <v>18996</v>
      </c>
      <c r="L1218" t="s">
        <v>22771</v>
      </c>
      <c r="M1218" s="149">
        <v>354973.9</v>
      </c>
      <c r="N1218" s="149">
        <v>307321.43</v>
      </c>
    </row>
    <row r="1219" spans="1:14" x14ac:dyDescent="0.25">
      <c r="A1219" t="s">
        <v>49</v>
      </c>
      <c r="B1219" t="s">
        <v>22764</v>
      </c>
      <c r="C1219" t="s">
        <v>22763</v>
      </c>
      <c r="D1219" t="s">
        <v>19001</v>
      </c>
      <c r="E1219" t="s">
        <v>19580</v>
      </c>
      <c r="F1219" t="s">
        <v>10</v>
      </c>
      <c r="G1219" t="s">
        <v>19021</v>
      </c>
      <c r="H1219" t="s">
        <v>22772</v>
      </c>
      <c r="I1219" t="s">
        <v>18949</v>
      </c>
      <c r="J1219" t="s">
        <v>18940</v>
      </c>
      <c r="K1219" t="s">
        <v>18996</v>
      </c>
      <c r="L1219" t="s">
        <v>18978</v>
      </c>
      <c r="M1219" s="149">
        <v>2525570.5499999998</v>
      </c>
      <c r="N1219" s="149">
        <v>1453670.39</v>
      </c>
    </row>
    <row r="1220" spans="1:14" x14ac:dyDescent="0.25">
      <c r="A1220" t="s">
        <v>53</v>
      </c>
      <c r="B1220" t="s">
        <v>22774</v>
      </c>
      <c r="C1220" t="s">
        <v>22773</v>
      </c>
      <c r="D1220" t="s">
        <v>20961</v>
      </c>
      <c r="E1220" t="s">
        <v>20468</v>
      </c>
      <c r="F1220" t="s">
        <v>10</v>
      </c>
      <c r="G1220" t="s">
        <v>18956</v>
      </c>
      <c r="H1220" t="s">
        <v>22095</v>
      </c>
      <c r="I1220" t="s">
        <v>18949</v>
      </c>
      <c r="J1220" t="s">
        <v>18986</v>
      </c>
      <c r="K1220" t="s">
        <v>18941</v>
      </c>
      <c r="L1220" t="s">
        <v>18987</v>
      </c>
      <c r="M1220" s="149">
        <v>1191990.82</v>
      </c>
      <c r="N1220" s="149">
        <v>1201737.6100000001</v>
      </c>
    </row>
    <row r="1221" spans="1:14" x14ac:dyDescent="0.25">
      <c r="A1221" t="s">
        <v>56</v>
      </c>
      <c r="B1221" t="s">
        <v>20109</v>
      </c>
      <c r="C1221" t="s">
        <v>22299</v>
      </c>
      <c r="D1221" t="s">
        <v>19771</v>
      </c>
      <c r="E1221" t="s">
        <v>20032</v>
      </c>
      <c r="F1221" t="s">
        <v>10</v>
      </c>
      <c r="G1221" t="s">
        <v>19392</v>
      </c>
      <c r="H1221" t="s">
        <v>22775</v>
      </c>
      <c r="I1221" t="s">
        <v>19217</v>
      </c>
      <c r="J1221" t="s">
        <v>18940</v>
      </c>
      <c r="K1221" t="s">
        <v>18996</v>
      </c>
      <c r="L1221" t="s">
        <v>22111</v>
      </c>
      <c r="M1221" s="149">
        <v>273254.68</v>
      </c>
      <c r="N1221" s="149">
        <v>277382.74</v>
      </c>
    </row>
    <row r="1222" spans="1:14" x14ac:dyDescent="0.25">
      <c r="A1222" t="s">
        <v>53</v>
      </c>
      <c r="B1222" t="s">
        <v>22777</v>
      </c>
      <c r="C1222" t="s">
        <v>22769</v>
      </c>
      <c r="D1222" t="s">
        <v>22776</v>
      </c>
      <c r="E1222" t="s">
        <v>19611</v>
      </c>
      <c r="F1222" t="s">
        <v>10</v>
      </c>
      <c r="G1222" t="s">
        <v>19180</v>
      </c>
      <c r="H1222" t="s">
        <v>22778</v>
      </c>
      <c r="I1222" t="s">
        <v>19217</v>
      </c>
      <c r="J1222" t="s">
        <v>18940</v>
      </c>
      <c r="K1222" t="s">
        <v>18996</v>
      </c>
      <c r="L1222" t="s">
        <v>22111</v>
      </c>
      <c r="M1222" s="149">
        <v>308500</v>
      </c>
      <c r="N1222" s="149">
        <v>327291.73</v>
      </c>
    </row>
    <row r="1223" spans="1:14" x14ac:dyDescent="0.25">
      <c r="A1223" t="s">
        <v>60</v>
      </c>
      <c r="B1223" t="s">
        <v>22075</v>
      </c>
      <c r="C1223" t="s">
        <v>22074</v>
      </c>
      <c r="D1223" t="s">
        <v>19826</v>
      </c>
      <c r="E1223" t="s">
        <v>22779</v>
      </c>
      <c r="F1223" t="s">
        <v>10</v>
      </c>
      <c r="G1223" t="s">
        <v>19392</v>
      </c>
      <c r="H1223" t="s">
        <v>22780</v>
      </c>
      <c r="I1223" t="s">
        <v>19217</v>
      </c>
      <c r="J1223" t="s">
        <v>18940</v>
      </c>
      <c r="K1223" t="s">
        <v>18996</v>
      </c>
      <c r="L1223" t="s">
        <v>22111</v>
      </c>
      <c r="M1223" s="149">
        <v>504781.63</v>
      </c>
      <c r="N1223" s="149">
        <v>328919.36</v>
      </c>
    </row>
    <row r="1224" spans="1:14" x14ac:dyDescent="0.25">
      <c r="A1224" t="s">
        <v>60</v>
      </c>
      <c r="B1224" t="s">
        <v>22075</v>
      </c>
      <c r="C1224" t="s">
        <v>22074</v>
      </c>
      <c r="D1224" t="s">
        <v>19826</v>
      </c>
      <c r="E1224" t="s">
        <v>19845</v>
      </c>
      <c r="F1224" t="s">
        <v>10</v>
      </c>
      <c r="G1224" t="s">
        <v>19392</v>
      </c>
      <c r="H1224" t="s">
        <v>22781</v>
      </c>
      <c r="I1224" t="s">
        <v>19217</v>
      </c>
      <c r="J1224" t="s">
        <v>18940</v>
      </c>
      <c r="K1224" t="s">
        <v>18996</v>
      </c>
      <c r="L1224" t="s">
        <v>22111</v>
      </c>
      <c r="M1224" s="149">
        <v>583480.62</v>
      </c>
      <c r="N1224" s="149">
        <v>328919.36</v>
      </c>
    </row>
    <row r="1225" spans="1:14" x14ac:dyDescent="0.25">
      <c r="A1225" t="s">
        <v>56</v>
      </c>
      <c r="B1225" t="s">
        <v>22782</v>
      </c>
      <c r="C1225" t="s">
        <v>22299</v>
      </c>
      <c r="D1225" t="s">
        <v>19771</v>
      </c>
      <c r="E1225" t="s">
        <v>20032</v>
      </c>
      <c r="F1225" t="s">
        <v>10</v>
      </c>
      <c r="G1225" t="s">
        <v>19392</v>
      </c>
      <c r="H1225" t="s">
        <v>22783</v>
      </c>
      <c r="I1225" t="s">
        <v>19217</v>
      </c>
      <c r="J1225" t="s">
        <v>18940</v>
      </c>
      <c r="K1225" t="s">
        <v>18996</v>
      </c>
      <c r="L1225" t="s">
        <v>22111</v>
      </c>
      <c r="M1225" s="149">
        <v>273254.68</v>
      </c>
      <c r="N1225" s="149">
        <v>277382.74</v>
      </c>
    </row>
    <row r="1226" spans="1:14" x14ac:dyDescent="0.25">
      <c r="A1226" t="s">
        <v>56</v>
      </c>
      <c r="B1226" t="s">
        <v>22784</v>
      </c>
      <c r="C1226" t="s">
        <v>22299</v>
      </c>
      <c r="D1226" t="s">
        <v>19771</v>
      </c>
      <c r="E1226" t="s">
        <v>20032</v>
      </c>
      <c r="F1226" t="s">
        <v>10</v>
      </c>
      <c r="G1226" t="s">
        <v>19392</v>
      </c>
      <c r="H1226" t="s">
        <v>22785</v>
      </c>
      <c r="I1226" t="s">
        <v>19217</v>
      </c>
      <c r="J1226" t="s">
        <v>18940</v>
      </c>
      <c r="K1226" t="s">
        <v>18996</v>
      </c>
      <c r="L1226" t="s">
        <v>22111</v>
      </c>
      <c r="M1226" s="149">
        <v>273254.68</v>
      </c>
      <c r="N1226" s="149">
        <v>277382.74</v>
      </c>
    </row>
    <row r="1227" spans="1:14" x14ac:dyDescent="0.25">
      <c r="A1227" t="s">
        <v>65</v>
      </c>
      <c r="B1227" t="s">
        <v>22787</v>
      </c>
      <c r="C1227" t="s">
        <v>22786</v>
      </c>
      <c r="D1227" t="s">
        <v>20703</v>
      </c>
      <c r="E1227" t="s">
        <v>22086</v>
      </c>
      <c r="F1227" t="s">
        <v>9</v>
      </c>
      <c r="G1227" t="s">
        <v>1954</v>
      </c>
      <c r="H1227" t="s">
        <v>22788</v>
      </c>
      <c r="I1227" t="s">
        <v>19012</v>
      </c>
      <c r="J1227" t="s">
        <v>18959</v>
      </c>
      <c r="K1227" t="s">
        <v>18941</v>
      </c>
      <c r="L1227" t="s">
        <v>19100</v>
      </c>
      <c r="M1227" s="149">
        <v>245201.94</v>
      </c>
      <c r="N1227" s="149">
        <v>218638.65</v>
      </c>
    </row>
    <row r="1228" spans="1:14" x14ac:dyDescent="0.25">
      <c r="A1228" t="s">
        <v>46</v>
      </c>
      <c r="B1228" t="s">
        <v>22791</v>
      </c>
      <c r="C1228" t="s">
        <v>22790</v>
      </c>
      <c r="D1228" t="s">
        <v>22789</v>
      </c>
      <c r="E1228" t="s">
        <v>19713</v>
      </c>
      <c r="F1228" t="s">
        <v>10</v>
      </c>
      <c r="G1228" t="s">
        <v>18956</v>
      </c>
      <c r="H1228" t="s">
        <v>22792</v>
      </c>
      <c r="I1228" t="s">
        <v>19012</v>
      </c>
      <c r="J1228" t="s">
        <v>18959</v>
      </c>
      <c r="K1228" t="s">
        <v>18996</v>
      </c>
      <c r="L1228" t="s">
        <v>19025</v>
      </c>
      <c r="M1228" s="149">
        <v>13063464.390000001</v>
      </c>
      <c r="N1228" s="149">
        <v>14570000</v>
      </c>
    </row>
    <row r="1229" spans="1:14" x14ac:dyDescent="0.25">
      <c r="A1229" t="s">
        <v>53</v>
      </c>
      <c r="B1229" t="s">
        <v>22794</v>
      </c>
      <c r="C1229" t="s">
        <v>22793</v>
      </c>
      <c r="D1229" t="s">
        <v>20539</v>
      </c>
      <c r="E1229" t="s">
        <v>22539</v>
      </c>
      <c r="F1229" t="s">
        <v>9</v>
      </c>
      <c r="G1229" t="s">
        <v>19021</v>
      </c>
      <c r="H1229" t="s">
        <v>22795</v>
      </c>
      <c r="I1229" t="s">
        <v>19024</v>
      </c>
      <c r="J1229" t="s">
        <v>18986</v>
      </c>
      <c r="K1229" t="s">
        <v>18941</v>
      </c>
      <c r="L1229" t="s">
        <v>19025</v>
      </c>
      <c r="M1229" s="149">
        <v>361123.44</v>
      </c>
      <c r="N1229" s="149">
        <v>361623.49</v>
      </c>
    </row>
    <row r="1230" spans="1:14" x14ac:dyDescent="0.25">
      <c r="A1230" t="s">
        <v>53</v>
      </c>
      <c r="B1230" t="s">
        <v>22796</v>
      </c>
      <c r="C1230" t="s">
        <v>22769</v>
      </c>
      <c r="D1230" t="s">
        <v>21286</v>
      </c>
      <c r="E1230" t="s">
        <v>19863</v>
      </c>
      <c r="F1230" t="s">
        <v>10</v>
      </c>
      <c r="G1230" t="s">
        <v>19021</v>
      </c>
      <c r="H1230" t="s">
        <v>22797</v>
      </c>
      <c r="I1230" t="s">
        <v>19217</v>
      </c>
      <c r="J1230" t="s">
        <v>18940</v>
      </c>
      <c r="K1230" t="s">
        <v>18996</v>
      </c>
      <c r="L1230" t="s">
        <v>22111</v>
      </c>
      <c r="M1230" s="149">
        <v>367412.51</v>
      </c>
      <c r="N1230" s="149">
        <v>355000</v>
      </c>
    </row>
    <row r="1231" spans="1:14" x14ac:dyDescent="0.25">
      <c r="A1231" t="s">
        <v>51</v>
      </c>
      <c r="B1231" t="s">
        <v>22799</v>
      </c>
      <c r="C1231" t="s">
        <v>22798</v>
      </c>
      <c r="D1231" t="s">
        <v>20776</v>
      </c>
      <c r="E1231" t="s">
        <v>18974</v>
      </c>
      <c r="F1231" t="s">
        <v>10</v>
      </c>
      <c r="G1231" t="s">
        <v>19721</v>
      </c>
      <c r="H1231" t="s">
        <v>22800</v>
      </c>
      <c r="I1231" t="s">
        <v>19012</v>
      </c>
      <c r="J1231" t="s">
        <v>18959</v>
      </c>
      <c r="K1231" t="s">
        <v>18996</v>
      </c>
      <c r="L1231" t="s">
        <v>18960</v>
      </c>
      <c r="M1231" s="149">
        <v>4210591.66</v>
      </c>
      <c r="N1231" s="149">
        <v>3485090.35</v>
      </c>
    </row>
    <row r="1232" spans="1:14" x14ac:dyDescent="0.25">
      <c r="A1232" t="s">
        <v>51</v>
      </c>
      <c r="B1232" t="s">
        <v>22696</v>
      </c>
      <c r="C1232" t="s">
        <v>22798</v>
      </c>
      <c r="D1232" t="s">
        <v>22505</v>
      </c>
      <c r="E1232" t="s">
        <v>22801</v>
      </c>
      <c r="F1232" t="s">
        <v>10</v>
      </c>
      <c r="G1232" t="s">
        <v>19021</v>
      </c>
      <c r="H1232" t="s">
        <v>22802</v>
      </c>
      <c r="I1232" t="s">
        <v>19012</v>
      </c>
      <c r="J1232" t="s">
        <v>18959</v>
      </c>
      <c r="K1232" t="s">
        <v>18996</v>
      </c>
      <c r="L1232" t="s">
        <v>18960</v>
      </c>
      <c r="M1232" s="149">
        <v>4256325.25</v>
      </c>
      <c r="N1232" s="149">
        <v>3485090.35</v>
      </c>
    </row>
    <row r="1233" spans="1:14" x14ac:dyDescent="0.25">
      <c r="A1233" t="s">
        <v>51</v>
      </c>
      <c r="B1233" t="s">
        <v>22803</v>
      </c>
      <c r="C1233" t="s">
        <v>22798</v>
      </c>
      <c r="D1233" t="s">
        <v>22505</v>
      </c>
      <c r="E1233" t="s">
        <v>20402</v>
      </c>
      <c r="F1233" t="s">
        <v>10</v>
      </c>
      <c r="G1233" t="s">
        <v>11800</v>
      </c>
      <c r="H1233" t="s">
        <v>22804</v>
      </c>
      <c r="I1233" t="s">
        <v>19012</v>
      </c>
      <c r="J1233" t="s">
        <v>18959</v>
      </c>
      <c r="K1233" t="s">
        <v>18996</v>
      </c>
      <c r="L1233" t="s">
        <v>18960</v>
      </c>
      <c r="M1233" s="149">
        <v>4253540</v>
      </c>
      <c r="N1233" s="149">
        <v>3485090.35</v>
      </c>
    </row>
    <row r="1234" spans="1:14" x14ac:dyDescent="0.25">
      <c r="A1234" t="s">
        <v>51</v>
      </c>
      <c r="B1234" t="s">
        <v>22805</v>
      </c>
      <c r="C1234" t="s">
        <v>22798</v>
      </c>
      <c r="D1234" t="s">
        <v>22505</v>
      </c>
      <c r="E1234" t="s">
        <v>19168</v>
      </c>
      <c r="F1234" t="s">
        <v>10</v>
      </c>
      <c r="G1234" t="s">
        <v>19721</v>
      </c>
      <c r="H1234" t="s">
        <v>22806</v>
      </c>
      <c r="I1234" t="s">
        <v>19012</v>
      </c>
      <c r="J1234" t="s">
        <v>18959</v>
      </c>
      <c r="K1234" t="s">
        <v>18996</v>
      </c>
      <c r="L1234" t="s">
        <v>18960</v>
      </c>
      <c r="M1234" s="149">
        <v>4275809.13</v>
      </c>
      <c r="N1234" s="149">
        <v>3485090.35</v>
      </c>
    </row>
    <row r="1235" spans="1:14" x14ac:dyDescent="0.25">
      <c r="A1235" t="s">
        <v>51</v>
      </c>
      <c r="B1235" t="s">
        <v>22696</v>
      </c>
      <c r="C1235" t="s">
        <v>22798</v>
      </c>
      <c r="D1235" t="s">
        <v>22505</v>
      </c>
      <c r="E1235" t="s">
        <v>22801</v>
      </c>
      <c r="F1235" t="s">
        <v>10</v>
      </c>
      <c r="G1235" t="s">
        <v>19021</v>
      </c>
      <c r="H1235" t="s">
        <v>22807</v>
      </c>
      <c r="I1235" t="s">
        <v>19012</v>
      </c>
      <c r="J1235" t="s">
        <v>18959</v>
      </c>
      <c r="K1235" t="s">
        <v>18996</v>
      </c>
      <c r="L1235" t="s">
        <v>18960</v>
      </c>
      <c r="M1235" s="149">
        <v>4278363.59</v>
      </c>
      <c r="N1235" s="149">
        <v>3485090.35</v>
      </c>
    </row>
    <row r="1236" spans="1:14" x14ac:dyDescent="0.25">
      <c r="A1236" t="s">
        <v>62</v>
      </c>
      <c r="B1236" t="s">
        <v>22809</v>
      </c>
      <c r="C1236" t="s">
        <v>22808</v>
      </c>
      <c r="D1236" t="s">
        <v>20690</v>
      </c>
      <c r="E1236" t="s">
        <v>19234</v>
      </c>
      <c r="F1236" t="s">
        <v>10</v>
      </c>
      <c r="G1236" t="s">
        <v>19021</v>
      </c>
      <c r="H1236" t="s">
        <v>22810</v>
      </c>
      <c r="I1236" t="s">
        <v>19217</v>
      </c>
      <c r="J1236" t="s">
        <v>18940</v>
      </c>
      <c r="K1236" t="s">
        <v>18941</v>
      </c>
      <c r="L1236" t="s">
        <v>19159</v>
      </c>
      <c r="M1236" s="149">
        <v>633948.04</v>
      </c>
      <c r="N1236" s="149">
        <v>505850.16</v>
      </c>
    </row>
    <row r="1237" spans="1:14" x14ac:dyDescent="0.25">
      <c r="A1237" t="s">
        <v>58</v>
      </c>
      <c r="B1237" t="s">
        <v>22812</v>
      </c>
      <c r="C1237" t="s">
        <v>22811</v>
      </c>
      <c r="D1237" t="s">
        <v>20625</v>
      </c>
      <c r="E1237" t="s">
        <v>19967</v>
      </c>
      <c r="F1237" t="s">
        <v>9</v>
      </c>
      <c r="G1237" t="s">
        <v>1954</v>
      </c>
      <c r="H1237" t="s">
        <v>22813</v>
      </c>
      <c r="I1237" t="s">
        <v>19217</v>
      </c>
      <c r="J1237" t="s">
        <v>18940</v>
      </c>
      <c r="K1237" t="s">
        <v>18941</v>
      </c>
      <c r="L1237" t="s">
        <v>19159</v>
      </c>
      <c r="M1237" s="149">
        <v>635103.80000000005</v>
      </c>
      <c r="N1237" s="149">
        <v>491282.19</v>
      </c>
    </row>
    <row r="1238" spans="1:14" x14ac:dyDescent="0.25">
      <c r="A1238" t="s">
        <v>57</v>
      </c>
      <c r="B1238" t="s">
        <v>22816</v>
      </c>
      <c r="C1238" t="s">
        <v>22815</v>
      </c>
      <c r="D1238" t="s">
        <v>21390</v>
      </c>
      <c r="E1238" t="s">
        <v>20834</v>
      </c>
      <c r="F1238" t="s">
        <v>10</v>
      </c>
      <c r="G1238" t="s">
        <v>19021</v>
      </c>
      <c r="H1238" t="s">
        <v>22817</v>
      </c>
      <c r="I1238" t="s">
        <v>19217</v>
      </c>
      <c r="J1238" t="s">
        <v>18940</v>
      </c>
      <c r="K1238" t="s">
        <v>18941</v>
      </c>
      <c r="L1238" t="s">
        <v>19159</v>
      </c>
      <c r="M1238" s="149">
        <v>504242.49</v>
      </c>
      <c r="N1238" s="149">
        <v>509458.17</v>
      </c>
    </row>
    <row r="1239" spans="1:14" x14ac:dyDescent="0.25">
      <c r="A1239" t="s">
        <v>56</v>
      </c>
      <c r="B1239" t="s">
        <v>20782</v>
      </c>
      <c r="C1239" t="s">
        <v>20781</v>
      </c>
      <c r="D1239" t="s">
        <v>19954</v>
      </c>
      <c r="E1239" t="s">
        <v>19168</v>
      </c>
      <c r="F1239" t="s">
        <v>10</v>
      </c>
      <c r="G1239" t="s">
        <v>19119</v>
      </c>
      <c r="H1239" t="s">
        <v>22818</v>
      </c>
      <c r="I1239" t="s">
        <v>19217</v>
      </c>
      <c r="J1239" t="s">
        <v>18940</v>
      </c>
      <c r="K1239" t="s">
        <v>18941</v>
      </c>
      <c r="L1239" t="s">
        <v>19159</v>
      </c>
      <c r="M1239" s="149">
        <v>127463.57</v>
      </c>
      <c r="N1239" s="149">
        <v>509854.27</v>
      </c>
    </row>
    <row r="1240" spans="1:14" x14ac:dyDescent="0.25">
      <c r="A1240" t="s">
        <v>53</v>
      </c>
      <c r="B1240" t="s">
        <v>18441</v>
      </c>
      <c r="C1240" t="s">
        <v>22819</v>
      </c>
      <c r="D1240" t="s">
        <v>22594</v>
      </c>
      <c r="E1240" t="s">
        <v>22820</v>
      </c>
      <c r="F1240" t="s">
        <v>10</v>
      </c>
      <c r="G1240" t="s">
        <v>11800</v>
      </c>
      <c r="H1240" t="s">
        <v>22821</v>
      </c>
      <c r="I1240" t="s">
        <v>19217</v>
      </c>
      <c r="J1240" t="s">
        <v>18940</v>
      </c>
      <c r="K1240" t="s">
        <v>18941</v>
      </c>
      <c r="L1240" t="s">
        <v>19159</v>
      </c>
      <c r="M1240" s="149">
        <v>509991.96</v>
      </c>
      <c r="N1240" s="149">
        <v>509991.96</v>
      </c>
    </row>
    <row r="1241" spans="1:14" x14ac:dyDescent="0.25">
      <c r="A1241" t="s">
        <v>53</v>
      </c>
      <c r="B1241" t="s">
        <v>18441</v>
      </c>
      <c r="C1241" t="s">
        <v>22819</v>
      </c>
      <c r="D1241" t="s">
        <v>20480</v>
      </c>
      <c r="E1241" t="s">
        <v>19611</v>
      </c>
      <c r="F1241" t="s">
        <v>9</v>
      </c>
      <c r="G1241" t="s">
        <v>1954</v>
      </c>
      <c r="H1241" t="s">
        <v>22822</v>
      </c>
      <c r="I1241" t="s">
        <v>18939</v>
      </c>
      <c r="J1241" t="s">
        <v>18940</v>
      </c>
      <c r="K1241" t="s">
        <v>18941</v>
      </c>
      <c r="L1241" t="s">
        <v>18942</v>
      </c>
      <c r="M1241" s="149">
        <v>36647.32</v>
      </c>
      <c r="N1241" s="149">
        <v>184549.68</v>
      </c>
    </row>
    <row r="1242" spans="1:14" x14ac:dyDescent="0.25">
      <c r="A1242" t="s">
        <v>55</v>
      </c>
      <c r="B1242" t="s">
        <v>22824</v>
      </c>
      <c r="C1242" t="s">
        <v>22290</v>
      </c>
      <c r="D1242" t="s">
        <v>22823</v>
      </c>
      <c r="E1242" t="s">
        <v>19589</v>
      </c>
      <c r="F1242" t="s">
        <v>10</v>
      </c>
      <c r="G1242" t="s">
        <v>19021</v>
      </c>
      <c r="H1242" t="s">
        <v>22825</v>
      </c>
      <c r="I1242" t="s">
        <v>19012</v>
      </c>
      <c r="J1242" t="s">
        <v>1954</v>
      </c>
      <c r="K1242" t="s">
        <v>18996</v>
      </c>
      <c r="L1242" t="s">
        <v>20528</v>
      </c>
      <c r="M1242" s="149">
        <v>453278.54</v>
      </c>
      <c r="N1242" s="149" t="s">
        <v>1954</v>
      </c>
    </row>
    <row r="1243" spans="1:14" x14ac:dyDescent="0.25">
      <c r="A1243" t="s">
        <v>53</v>
      </c>
      <c r="B1243" t="s">
        <v>18441</v>
      </c>
      <c r="C1243" t="s">
        <v>22819</v>
      </c>
      <c r="D1243" t="s">
        <v>20234</v>
      </c>
      <c r="E1243" t="s">
        <v>22735</v>
      </c>
      <c r="F1243" t="s">
        <v>9</v>
      </c>
      <c r="G1243" t="s">
        <v>19021</v>
      </c>
      <c r="H1243" t="s">
        <v>22826</v>
      </c>
      <c r="I1243" t="s">
        <v>18939</v>
      </c>
      <c r="J1243" t="s">
        <v>18940</v>
      </c>
      <c r="K1243" t="s">
        <v>18941</v>
      </c>
      <c r="L1243" t="s">
        <v>18942</v>
      </c>
      <c r="M1243" s="149">
        <v>183849.68</v>
      </c>
      <c r="N1243" s="149">
        <v>184551.3</v>
      </c>
    </row>
    <row r="1244" spans="1:14" x14ac:dyDescent="0.25">
      <c r="A1244" t="s">
        <v>52</v>
      </c>
      <c r="B1244" t="s">
        <v>20003</v>
      </c>
      <c r="C1244" t="s">
        <v>20002</v>
      </c>
      <c r="D1244" t="s">
        <v>22458</v>
      </c>
      <c r="E1244" t="s">
        <v>19263</v>
      </c>
      <c r="F1244" t="s">
        <v>10</v>
      </c>
      <c r="G1244" t="s">
        <v>18956</v>
      </c>
      <c r="H1244" t="s">
        <v>22827</v>
      </c>
      <c r="I1244" t="s">
        <v>18939</v>
      </c>
      <c r="J1244" t="s">
        <v>18940</v>
      </c>
      <c r="K1244" t="s">
        <v>18941</v>
      </c>
      <c r="L1244" t="s">
        <v>18942</v>
      </c>
      <c r="M1244" s="149">
        <v>184000.16</v>
      </c>
      <c r="N1244" s="149">
        <v>184999.99</v>
      </c>
    </row>
    <row r="1245" spans="1:14" x14ac:dyDescent="0.25">
      <c r="A1245" t="s">
        <v>48</v>
      </c>
      <c r="B1245" t="s">
        <v>22829</v>
      </c>
      <c r="C1245" t="s">
        <v>22828</v>
      </c>
      <c r="D1245" t="s">
        <v>20538</v>
      </c>
      <c r="E1245" t="s">
        <v>20853</v>
      </c>
      <c r="F1245" t="s">
        <v>9</v>
      </c>
      <c r="G1245" t="s">
        <v>18992</v>
      </c>
      <c r="H1245" t="s">
        <v>22140</v>
      </c>
      <c r="I1245" t="s">
        <v>19217</v>
      </c>
      <c r="J1245" t="s">
        <v>18940</v>
      </c>
      <c r="K1245" t="s">
        <v>18941</v>
      </c>
      <c r="L1245" t="s">
        <v>19159</v>
      </c>
      <c r="M1245" s="149">
        <v>571997.25</v>
      </c>
      <c r="N1245" s="149">
        <v>510000</v>
      </c>
    </row>
    <row r="1246" spans="1:14" x14ac:dyDescent="0.25">
      <c r="A1246" t="s">
        <v>47</v>
      </c>
      <c r="B1246" t="s">
        <v>22831</v>
      </c>
      <c r="C1246" t="s">
        <v>22830</v>
      </c>
      <c r="D1246" t="s">
        <v>22584</v>
      </c>
      <c r="E1246" t="s">
        <v>20382</v>
      </c>
      <c r="F1246" t="s">
        <v>10</v>
      </c>
      <c r="G1246" t="s">
        <v>19105</v>
      </c>
      <c r="H1246" t="s">
        <v>22832</v>
      </c>
      <c r="I1246" t="s">
        <v>18939</v>
      </c>
      <c r="J1246" t="s">
        <v>18940</v>
      </c>
      <c r="K1246" t="s">
        <v>18941</v>
      </c>
      <c r="L1246" t="s">
        <v>19532</v>
      </c>
      <c r="M1246" s="149">
        <v>107704.81</v>
      </c>
      <c r="N1246" s="149">
        <v>237116.63</v>
      </c>
    </row>
    <row r="1247" spans="1:14" x14ac:dyDescent="0.25">
      <c r="A1247" t="s">
        <v>47</v>
      </c>
      <c r="B1247" t="s">
        <v>22831</v>
      </c>
      <c r="C1247" t="s">
        <v>22830</v>
      </c>
      <c r="D1247" t="s">
        <v>22584</v>
      </c>
      <c r="E1247" t="s">
        <v>20382</v>
      </c>
      <c r="F1247" t="s">
        <v>10</v>
      </c>
      <c r="G1247" t="s">
        <v>19105</v>
      </c>
      <c r="H1247" t="s">
        <v>22833</v>
      </c>
      <c r="I1247" t="s">
        <v>18939</v>
      </c>
      <c r="J1247" t="s">
        <v>18940</v>
      </c>
      <c r="K1247" t="s">
        <v>18941</v>
      </c>
      <c r="L1247" t="s">
        <v>19532</v>
      </c>
      <c r="M1247" s="149">
        <v>118665.85</v>
      </c>
      <c r="N1247" s="149">
        <v>237116.63</v>
      </c>
    </row>
    <row r="1248" spans="1:14" x14ac:dyDescent="0.25">
      <c r="A1248" t="s">
        <v>47</v>
      </c>
      <c r="B1248" t="s">
        <v>22129</v>
      </c>
      <c r="C1248" t="s">
        <v>22128</v>
      </c>
      <c r="D1248" t="s">
        <v>22834</v>
      </c>
      <c r="E1248" t="s">
        <v>19986</v>
      </c>
      <c r="F1248" t="s">
        <v>9</v>
      </c>
      <c r="G1248" t="s">
        <v>1954</v>
      </c>
      <c r="H1248" t="s">
        <v>22835</v>
      </c>
      <c r="I1248" t="s">
        <v>19217</v>
      </c>
      <c r="J1248" t="s">
        <v>18940</v>
      </c>
      <c r="K1248" t="s">
        <v>18941</v>
      </c>
      <c r="L1248" t="s">
        <v>19159</v>
      </c>
      <c r="M1248" s="149">
        <v>349999.2</v>
      </c>
      <c r="N1248" s="149">
        <v>509995.67</v>
      </c>
    </row>
    <row r="1249" spans="1:14" x14ac:dyDescent="0.25">
      <c r="A1249" t="s">
        <v>47</v>
      </c>
      <c r="B1249" t="s">
        <v>22837</v>
      </c>
      <c r="C1249" t="s">
        <v>22836</v>
      </c>
      <c r="D1249" t="s">
        <v>21345</v>
      </c>
      <c r="E1249" t="s">
        <v>22301</v>
      </c>
      <c r="F1249" t="s">
        <v>10</v>
      </c>
      <c r="G1249" t="s">
        <v>19021</v>
      </c>
      <c r="H1249" t="s">
        <v>22838</v>
      </c>
      <c r="I1249" t="s">
        <v>18939</v>
      </c>
      <c r="J1249" t="s">
        <v>18940</v>
      </c>
      <c r="K1249" t="s">
        <v>18941</v>
      </c>
      <c r="L1249" t="s">
        <v>18942</v>
      </c>
      <c r="M1249" s="149">
        <v>184364.12</v>
      </c>
      <c r="N1249" s="149">
        <v>185000</v>
      </c>
    </row>
    <row r="1250" spans="1:14" x14ac:dyDescent="0.25">
      <c r="A1250" t="s">
        <v>47</v>
      </c>
      <c r="B1250" t="s">
        <v>22837</v>
      </c>
      <c r="C1250" t="s">
        <v>22836</v>
      </c>
      <c r="D1250" t="s">
        <v>21345</v>
      </c>
      <c r="E1250" t="s">
        <v>22301</v>
      </c>
      <c r="F1250" t="s">
        <v>10</v>
      </c>
      <c r="G1250" t="s">
        <v>19021</v>
      </c>
      <c r="H1250" t="s">
        <v>22839</v>
      </c>
      <c r="I1250" t="s">
        <v>18939</v>
      </c>
      <c r="J1250" t="s">
        <v>18940</v>
      </c>
      <c r="K1250" t="s">
        <v>18941</v>
      </c>
      <c r="L1250" t="s">
        <v>18942</v>
      </c>
      <c r="M1250" s="149">
        <v>184364.12</v>
      </c>
      <c r="N1250" s="149">
        <v>185000</v>
      </c>
    </row>
    <row r="1251" spans="1:14" x14ac:dyDescent="0.25">
      <c r="A1251" t="s">
        <v>56</v>
      </c>
      <c r="B1251" t="s">
        <v>20861</v>
      </c>
      <c r="C1251" t="s">
        <v>20860</v>
      </c>
      <c r="D1251" t="s">
        <v>22840</v>
      </c>
      <c r="E1251" t="s">
        <v>20641</v>
      </c>
      <c r="F1251" t="s">
        <v>9</v>
      </c>
      <c r="G1251" t="s">
        <v>1954</v>
      </c>
      <c r="H1251" t="s">
        <v>21207</v>
      </c>
      <c r="I1251" t="s">
        <v>18949</v>
      </c>
      <c r="J1251" t="s">
        <v>18940</v>
      </c>
      <c r="K1251" t="s">
        <v>18941</v>
      </c>
      <c r="L1251" t="s">
        <v>18978</v>
      </c>
      <c r="M1251" s="149">
        <v>1430496.58</v>
      </c>
      <c r="N1251" s="149">
        <v>1450007.6</v>
      </c>
    </row>
    <row r="1252" spans="1:14" x14ac:dyDescent="0.25">
      <c r="A1252" t="s">
        <v>65</v>
      </c>
      <c r="B1252" t="s">
        <v>22842</v>
      </c>
      <c r="C1252" t="s">
        <v>22841</v>
      </c>
      <c r="D1252" t="s">
        <v>22101</v>
      </c>
      <c r="E1252" t="s">
        <v>22843</v>
      </c>
      <c r="F1252" t="s">
        <v>10</v>
      </c>
      <c r="G1252" t="s">
        <v>19477</v>
      </c>
      <c r="H1252" t="s">
        <v>22844</v>
      </c>
      <c r="I1252" t="s">
        <v>18949</v>
      </c>
      <c r="J1252" t="s">
        <v>18940</v>
      </c>
      <c r="K1252" t="s">
        <v>18941</v>
      </c>
      <c r="L1252" t="s">
        <v>20566</v>
      </c>
      <c r="M1252" s="149">
        <v>1253496.8</v>
      </c>
      <c r="N1252" s="149">
        <v>551580.14</v>
      </c>
    </row>
    <row r="1253" spans="1:14" x14ac:dyDescent="0.25">
      <c r="A1253" t="s">
        <v>68</v>
      </c>
      <c r="B1253" t="s">
        <v>22846</v>
      </c>
      <c r="C1253" t="s">
        <v>22845</v>
      </c>
      <c r="D1253" t="s">
        <v>20464</v>
      </c>
      <c r="E1253" t="s">
        <v>22847</v>
      </c>
      <c r="F1253" t="s">
        <v>10</v>
      </c>
      <c r="G1253" t="s">
        <v>19021</v>
      </c>
      <c r="H1253" t="s">
        <v>22848</v>
      </c>
      <c r="I1253" t="s">
        <v>18949</v>
      </c>
      <c r="J1253" t="s">
        <v>18940</v>
      </c>
      <c r="K1253" t="s">
        <v>18941</v>
      </c>
      <c r="L1253" t="s">
        <v>20566</v>
      </c>
      <c r="M1253" s="149">
        <v>10877845.23</v>
      </c>
      <c r="N1253" s="149">
        <v>2633657.7999999998</v>
      </c>
    </row>
    <row r="1254" spans="1:14" x14ac:dyDescent="0.25">
      <c r="A1254" t="s">
        <v>68</v>
      </c>
      <c r="B1254" t="s">
        <v>22846</v>
      </c>
      <c r="C1254" t="s">
        <v>22845</v>
      </c>
      <c r="D1254" t="s">
        <v>20464</v>
      </c>
      <c r="E1254" t="s">
        <v>22847</v>
      </c>
      <c r="F1254" t="s">
        <v>10</v>
      </c>
      <c r="G1254" t="s">
        <v>19021</v>
      </c>
      <c r="H1254" t="s">
        <v>22849</v>
      </c>
      <c r="I1254" t="s">
        <v>18949</v>
      </c>
      <c r="J1254" t="s">
        <v>18940</v>
      </c>
      <c r="K1254" t="s">
        <v>18941</v>
      </c>
      <c r="L1254" t="s">
        <v>20566</v>
      </c>
      <c r="M1254" s="149">
        <v>8253059.79</v>
      </c>
      <c r="N1254" s="149">
        <v>2944843.63</v>
      </c>
    </row>
    <row r="1255" spans="1:14" x14ac:dyDescent="0.25">
      <c r="A1255" t="s">
        <v>68</v>
      </c>
      <c r="B1255" t="s">
        <v>22846</v>
      </c>
      <c r="C1255" t="s">
        <v>22845</v>
      </c>
      <c r="D1255" t="s">
        <v>20464</v>
      </c>
      <c r="E1255" t="s">
        <v>22847</v>
      </c>
      <c r="F1255" t="s">
        <v>10</v>
      </c>
      <c r="G1255" t="s">
        <v>19021</v>
      </c>
      <c r="H1255" t="s">
        <v>22850</v>
      </c>
      <c r="I1255" t="s">
        <v>18949</v>
      </c>
      <c r="J1255" t="s">
        <v>18940</v>
      </c>
      <c r="K1255" t="s">
        <v>18941</v>
      </c>
      <c r="L1255" t="s">
        <v>20566</v>
      </c>
      <c r="M1255" s="149">
        <v>10533573.43</v>
      </c>
      <c r="N1255" s="149">
        <v>3059922.6</v>
      </c>
    </row>
    <row r="1256" spans="1:14" x14ac:dyDescent="0.25">
      <c r="A1256" t="s">
        <v>56</v>
      </c>
      <c r="B1256" t="s">
        <v>22172</v>
      </c>
      <c r="C1256" t="s">
        <v>22171</v>
      </c>
      <c r="D1256" t="s">
        <v>21739</v>
      </c>
      <c r="E1256" t="s">
        <v>21315</v>
      </c>
      <c r="F1256" t="s">
        <v>10</v>
      </c>
      <c r="G1256" t="s">
        <v>19180</v>
      </c>
      <c r="H1256" t="s">
        <v>22851</v>
      </c>
      <c r="I1256" t="s">
        <v>19012</v>
      </c>
      <c r="J1256" t="s">
        <v>18959</v>
      </c>
      <c r="K1256" t="s">
        <v>18941</v>
      </c>
      <c r="L1256" t="s">
        <v>19100</v>
      </c>
      <c r="M1256" s="149">
        <v>209274.57</v>
      </c>
      <c r="N1256" s="149">
        <v>209671.51</v>
      </c>
    </row>
    <row r="1257" spans="1:14" x14ac:dyDescent="0.25">
      <c r="A1257" t="s">
        <v>56</v>
      </c>
      <c r="B1257" t="s">
        <v>22172</v>
      </c>
      <c r="C1257" t="s">
        <v>22171</v>
      </c>
      <c r="D1257" t="s">
        <v>21739</v>
      </c>
      <c r="E1257" t="s">
        <v>21315</v>
      </c>
      <c r="F1257" t="s">
        <v>10</v>
      </c>
      <c r="G1257" t="s">
        <v>19180</v>
      </c>
      <c r="H1257" t="s">
        <v>22852</v>
      </c>
      <c r="I1257" t="s">
        <v>19012</v>
      </c>
      <c r="J1257" t="s">
        <v>18959</v>
      </c>
      <c r="K1257" t="s">
        <v>18941</v>
      </c>
      <c r="L1257" t="s">
        <v>18969</v>
      </c>
      <c r="M1257" s="149">
        <v>1017810.68</v>
      </c>
      <c r="N1257" s="149">
        <v>1018403.91</v>
      </c>
    </row>
    <row r="1258" spans="1:14" x14ac:dyDescent="0.25">
      <c r="A1258" t="s">
        <v>56</v>
      </c>
      <c r="B1258" t="s">
        <v>22172</v>
      </c>
      <c r="C1258" t="s">
        <v>22171</v>
      </c>
      <c r="D1258" t="s">
        <v>21935</v>
      </c>
      <c r="E1258" t="s">
        <v>19996</v>
      </c>
      <c r="F1258" t="s">
        <v>10</v>
      </c>
      <c r="G1258" t="s">
        <v>19180</v>
      </c>
      <c r="H1258" t="s">
        <v>1954</v>
      </c>
      <c r="I1258" t="s">
        <v>19012</v>
      </c>
      <c r="J1258" t="s">
        <v>18959</v>
      </c>
      <c r="K1258" t="s">
        <v>18941</v>
      </c>
      <c r="L1258" t="s">
        <v>18969</v>
      </c>
      <c r="M1258" s="149">
        <v>984743.7</v>
      </c>
      <c r="N1258" s="149">
        <v>985517.96</v>
      </c>
    </row>
    <row r="1259" spans="1:14" x14ac:dyDescent="0.25">
      <c r="A1259" t="s">
        <v>60</v>
      </c>
      <c r="B1259" t="s">
        <v>22853</v>
      </c>
      <c r="C1259" t="s">
        <v>22074</v>
      </c>
      <c r="D1259" t="s">
        <v>20006</v>
      </c>
      <c r="E1259" t="s">
        <v>20017</v>
      </c>
      <c r="F1259" t="s">
        <v>10</v>
      </c>
      <c r="G1259" t="s">
        <v>19119</v>
      </c>
      <c r="H1259" t="s">
        <v>22854</v>
      </c>
      <c r="I1259" t="s">
        <v>18939</v>
      </c>
      <c r="J1259" t="s">
        <v>18940</v>
      </c>
      <c r="K1259" t="s">
        <v>18996</v>
      </c>
      <c r="L1259" t="s">
        <v>18942</v>
      </c>
      <c r="M1259" s="149">
        <v>300929.73</v>
      </c>
      <c r="N1259" s="149">
        <v>184999.93</v>
      </c>
    </row>
    <row r="1260" spans="1:14" x14ac:dyDescent="0.25">
      <c r="A1260" t="s">
        <v>60</v>
      </c>
      <c r="B1260" t="s">
        <v>22855</v>
      </c>
      <c r="C1260" t="s">
        <v>22074</v>
      </c>
      <c r="D1260" t="s">
        <v>19608</v>
      </c>
      <c r="E1260" t="s">
        <v>22856</v>
      </c>
      <c r="F1260" t="s">
        <v>10</v>
      </c>
      <c r="G1260" t="s">
        <v>19021</v>
      </c>
      <c r="H1260" t="s">
        <v>22857</v>
      </c>
      <c r="I1260" t="s">
        <v>18939</v>
      </c>
      <c r="J1260" t="s">
        <v>18940</v>
      </c>
      <c r="K1260" t="s">
        <v>18996</v>
      </c>
      <c r="L1260" t="s">
        <v>18942</v>
      </c>
      <c r="M1260" s="149">
        <v>287276.93</v>
      </c>
      <c r="N1260" s="149">
        <v>184999.93</v>
      </c>
    </row>
    <row r="1261" spans="1:14" x14ac:dyDescent="0.25">
      <c r="A1261" t="s">
        <v>60</v>
      </c>
      <c r="B1261" t="s">
        <v>22858</v>
      </c>
      <c r="C1261" t="s">
        <v>22074</v>
      </c>
      <c r="D1261" t="s">
        <v>20275</v>
      </c>
      <c r="E1261" t="s">
        <v>22859</v>
      </c>
      <c r="F1261" t="s">
        <v>10</v>
      </c>
      <c r="G1261" t="s">
        <v>19105</v>
      </c>
      <c r="H1261" t="s">
        <v>22860</v>
      </c>
      <c r="I1261" t="s">
        <v>18939</v>
      </c>
      <c r="J1261" t="s">
        <v>18940</v>
      </c>
      <c r="K1261" t="s">
        <v>18996</v>
      </c>
      <c r="L1261" t="s">
        <v>18942</v>
      </c>
      <c r="M1261" s="149">
        <v>264484.67</v>
      </c>
      <c r="N1261" s="149">
        <v>184999.93</v>
      </c>
    </row>
    <row r="1262" spans="1:14" x14ac:dyDescent="0.25">
      <c r="A1262" t="s">
        <v>60</v>
      </c>
      <c r="B1262" t="s">
        <v>22075</v>
      </c>
      <c r="C1262" t="s">
        <v>22074</v>
      </c>
      <c r="D1262" t="s">
        <v>20816</v>
      </c>
      <c r="E1262" t="s">
        <v>19712</v>
      </c>
      <c r="F1262" t="s">
        <v>10</v>
      </c>
      <c r="G1262" t="s">
        <v>19392</v>
      </c>
      <c r="H1262" t="s">
        <v>22861</v>
      </c>
      <c r="I1262" t="s">
        <v>18939</v>
      </c>
      <c r="J1262" t="s">
        <v>18940</v>
      </c>
      <c r="K1262" t="s">
        <v>18996</v>
      </c>
      <c r="L1262" t="s">
        <v>18942</v>
      </c>
      <c r="M1262" s="149">
        <v>354426.02</v>
      </c>
      <c r="N1262" s="149">
        <v>184999.93</v>
      </c>
    </row>
    <row r="1263" spans="1:14" x14ac:dyDescent="0.25">
      <c r="A1263" t="s">
        <v>60</v>
      </c>
      <c r="B1263" t="s">
        <v>22075</v>
      </c>
      <c r="C1263" t="s">
        <v>22074</v>
      </c>
      <c r="D1263" t="s">
        <v>19308</v>
      </c>
      <c r="E1263" t="s">
        <v>21457</v>
      </c>
      <c r="F1263" t="s">
        <v>10</v>
      </c>
      <c r="G1263" t="s">
        <v>18956</v>
      </c>
      <c r="H1263" t="s">
        <v>22862</v>
      </c>
      <c r="I1263" t="s">
        <v>18939</v>
      </c>
      <c r="J1263" t="s">
        <v>18940</v>
      </c>
      <c r="K1263" t="s">
        <v>18996</v>
      </c>
      <c r="L1263" t="s">
        <v>18942</v>
      </c>
      <c r="M1263" s="149">
        <v>338048.43</v>
      </c>
      <c r="N1263" s="149">
        <v>184999.93</v>
      </c>
    </row>
    <row r="1264" spans="1:14" x14ac:dyDescent="0.25">
      <c r="A1264" t="s">
        <v>60</v>
      </c>
      <c r="B1264" t="s">
        <v>22863</v>
      </c>
      <c r="C1264" t="s">
        <v>22074</v>
      </c>
      <c r="D1264" t="s">
        <v>19608</v>
      </c>
      <c r="E1264" t="s">
        <v>20757</v>
      </c>
      <c r="F1264" t="s">
        <v>10</v>
      </c>
      <c r="G1264" t="s">
        <v>18992</v>
      </c>
      <c r="H1264" t="s">
        <v>22864</v>
      </c>
      <c r="I1264" t="s">
        <v>18939</v>
      </c>
      <c r="J1264" t="s">
        <v>18940</v>
      </c>
      <c r="K1264" t="s">
        <v>18996</v>
      </c>
      <c r="L1264" t="s">
        <v>18942</v>
      </c>
      <c r="M1264" s="149">
        <v>330584.24</v>
      </c>
      <c r="N1264" s="149">
        <v>184876.87</v>
      </c>
    </row>
    <row r="1265" spans="1:14" x14ac:dyDescent="0.25">
      <c r="A1265" t="s">
        <v>60</v>
      </c>
      <c r="B1265" t="s">
        <v>22865</v>
      </c>
      <c r="C1265" t="s">
        <v>22074</v>
      </c>
      <c r="D1265" t="s">
        <v>22866</v>
      </c>
      <c r="E1265" t="s">
        <v>22867</v>
      </c>
      <c r="F1265" t="s">
        <v>10</v>
      </c>
      <c r="G1265" t="s">
        <v>18992</v>
      </c>
      <c r="H1265" t="s">
        <v>22868</v>
      </c>
      <c r="I1265" t="s">
        <v>19217</v>
      </c>
      <c r="J1265" t="s">
        <v>18940</v>
      </c>
      <c r="K1265" t="s">
        <v>18996</v>
      </c>
      <c r="L1265" t="s">
        <v>22111</v>
      </c>
      <c r="M1265" s="149">
        <v>234314.62</v>
      </c>
      <c r="N1265" s="149">
        <v>328919.36</v>
      </c>
    </row>
    <row r="1266" spans="1:14" x14ac:dyDescent="0.25">
      <c r="A1266" t="s">
        <v>60</v>
      </c>
      <c r="B1266" t="s">
        <v>22869</v>
      </c>
      <c r="C1266" t="s">
        <v>22074</v>
      </c>
      <c r="D1266" t="s">
        <v>19101</v>
      </c>
      <c r="E1266" t="s">
        <v>20961</v>
      </c>
      <c r="F1266" t="s">
        <v>10</v>
      </c>
      <c r="G1266" t="s">
        <v>19119</v>
      </c>
      <c r="H1266" t="s">
        <v>22870</v>
      </c>
      <c r="I1266" t="s">
        <v>19217</v>
      </c>
      <c r="J1266" t="s">
        <v>18940</v>
      </c>
      <c r="K1266" t="s">
        <v>18996</v>
      </c>
      <c r="L1266" t="s">
        <v>19159</v>
      </c>
      <c r="M1266" s="149">
        <v>449868.3</v>
      </c>
      <c r="N1266" s="149">
        <v>494431.71</v>
      </c>
    </row>
    <row r="1267" spans="1:14" x14ac:dyDescent="0.25">
      <c r="A1267" t="s">
        <v>53</v>
      </c>
      <c r="B1267" t="s">
        <v>22871</v>
      </c>
      <c r="C1267" t="s">
        <v>22769</v>
      </c>
      <c r="D1267" t="s">
        <v>20799</v>
      </c>
      <c r="E1267" t="s">
        <v>20633</v>
      </c>
      <c r="F1267" t="s">
        <v>10</v>
      </c>
      <c r="G1267" t="s">
        <v>19021</v>
      </c>
      <c r="H1267" t="s">
        <v>22872</v>
      </c>
      <c r="I1267" t="s">
        <v>18939</v>
      </c>
      <c r="J1267" t="s">
        <v>18940</v>
      </c>
      <c r="K1267" t="s">
        <v>18996</v>
      </c>
      <c r="L1267" t="s">
        <v>22771</v>
      </c>
      <c r="M1267" s="149">
        <v>151924.71</v>
      </c>
      <c r="N1267" s="149">
        <v>146921.69</v>
      </c>
    </row>
    <row r="1268" spans="1:14" x14ac:dyDescent="0.25">
      <c r="A1268" t="s">
        <v>53</v>
      </c>
      <c r="B1268" t="s">
        <v>20373</v>
      </c>
      <c r="C1268" t="s">
        <v>22769</v>
      </c>
      <c r="D1268" t="s">
        <v>20882</v>
      </c>
      <c r="E1268" t="s">
        <v>19863</v>
      </c>
      <c r="F1268" t="s">
        <v>10</v>
      </c>
      <c r="G1268" t="s">
        <v>19021</v>
      </c>
      <c r="H1268" t="s">
        <v>22873</v>
      </c>
      <c r="I1268" t="s">
        <v>19217</v>
      </c>
      <c r="J1268" t="s">
        <v>18940</v>
      </c>
      <c r="K1268" t="s">
        <v>18996</v>
      </c>
      <c r="L1268" t="s">
        <v>22111</v>
      </c>
      <c r="M1268" s="149">
        <v>300760.14</v>
      </c>
      <c r="N1268" s="149">
        <v>355000</v>
      </c>
    </row>
    <row r="1269" spans="1:14" x14ac:dyDescent="0.25">
      <c r="A1269" t="s">
        <v>48</v>
      </c>
      <c r="B1269" t="s">
        <v>22874</v>
      </c>
      <c r="C1269" t="s">
        <v>18999</v>
      </c>
      <c r="D1269" t="s">
        <v>19583</v>
      </c>
      <c r="E1269" t="s">
        <v>19619</v>
      </c>
      <c r="F1269" t="s">
        <v>10</v>
      </c>
      <c r="G1269" t="s">
        <v>11800</v>
      </c>
      <c r="H1269" t="s">
        <v>22876</v>
      </c>
      <c r="I1269" t="s">
        <v>19217</v>
      </c>
      <c r="J1269" t="s">
        <v>18940</v>
      </c>
      <c r="K1269" t="s">
        <v>18996</v>
      </c>
      <c r="L1269" t="s">
        <v>22111</v>
      </c>
      <c r="M1269" s="149">
        <v>286127.42</v>
      </c>
      <c r="N1269" s="149">
        <v>358665.72</v>
      </c>
    </row>
    <row r="1270" spans="1:14" x14ac:dyDescent="0.25">
      <c r="A1270" t="s">
        <v>48</v>
      </c>
      <c r="B1270" t="s">
        <v>22874</v>
      </c>
      <c r="C1270" t="s">
        <v>18999</v>
      </c>
      <c r="D1270" t="s">
        <v>19583</v>
      </c>
      <c r="E1270" t="s">
        <v>19619</v>
      </c>
      <c r="F1270" t="s">
        <v>10</v>
      </c>
      <c r="G1270" t="s">
        <v>11800</v>
      </c>
      <c r="H1270" t="s">
        <v>22877</v>
      </c>
      <c r="I1270" t="s">
        <v>19217</v>
      </c>
      <c r="J1270" t="s">
        <v>18940</v>
      </c>
      <c r="K1270" t="s">
        <v>18996</v>
      </c>
      <c r="L1270" t="s">
        <v>19159</v>
      </c>
      <c r="M1270" s="149">
        <v>553132.9</v>
      </c>
      <c r="N1270" s="149">
        <v>509600.15</v>
      </c>
    </row>
    <row r="1271" spans="1:14" x14ac:dyDescent="0.25">
      <c r="A1271" t="s">
        <v>56</v>
      </c>
      <c r="B1271" t="s">
        <v>22878</v>
      </c>
      <c r="C1271" t="s">
        <v>22299</v>
      </c>
      <c r="D1271" t="s">
        <v>20290</v>
      </c>
      <c r="E1271" t="s">
        <v>19677</v>
      </c>
      <c r="F1271" t="s">
        <v>10</v>
      </c>
      <c r="G1271" t="s">
        <v>11800</v>
      </c>
      <c r="H1271" t="s">
        <v>22879</v>
      </c>
      <c r="I1271" t="s">
        <v>19217</v>
      </c>
      <c r="J1271" t="s">
        <v>18940</v>
      </c>
      <c r="K1271" t="s">
        <v>18996</v>
      </c>
      <c r="L1271" t="s">
        <v>19159</v>
      </c>
      <c r="M1271" s="149">
        <v>507743.77</v>
      </c>
      <c r="N1271" s="149">
        <v>509789.8</v>
      </c>
    </row>
    <row r="1272" spans="1:14" x14ac:dyDescent="0.25">
      <c r="A1272" t="s">
        <v>56</v>
      </c>
      <c r="B1272" t="s">
        <v>20787</v>
      </c>
      <c r="C1272" t="s">
        <v>22299</v>
      </c>
      <c r="D1272" t="s">
        <v>19771</v>
      </c>
      <c r="E1272" t="s">
        <v>19454</v>
      </c>
      <c r="F1272" t="s">
        <v>10</v>
      </c>
      <c r="G1272" t="s">
        <v>19392</v>
      </c>
      <c r="H1272" t="s">
        <v>22880</v>
      </c>
      <c r="I1272" t="s">
        <v>19217</v>
      </c>
      <c r="J1272" t="s">
        <v>18940</v>
      </c>
      <c r="K1272" t="s">
        <v>18996</v>
      </c>
      <c r="L1272" t="s">
        <v>19159</v>
      </c>
      <c r="M1272" s="149">
        <v>507743.82</v>
      </c>
      <c r="N1272" s="149">
        <v>509789.8</v>
      </c>
    </row>
    <row r="1273" spans="1:14" x14ac:dyDescent="0.25">
      <c r="A1273" t="s">
        <v>56</v>
      </c>
      <c r="B1273" t="s">
        <v>21059</v>
      </c>
      <c r="C1273" t="s">
        <v>21058</v>
      </c>
      <c r="D1273" t="s">
        <v>22881</v>
      </c>
      <c r="E1273" t="s">
        <v>20159</v>
      </c>
      <c r="F1273" t="s">
        <v>10</v>
      </c>
      <c r="G1273" t="s">
        <v>19329</v>
      </c>
      <c r="H1273" t="s">
        <v>22201</v>
      </c>
      <c r="I1273" t="s">
        <v>19012</v>
      </c>
      <c r="J1273" t="s">
        <v>18959</v>
      </c>
      <c r="K1273" t="s">
        <v>18941</v>
      </c>
      <c r="L1273" t="s">
        <v>18969</v>
      </c>
      <c r="M1273" s="149">
        <v>925668.11</v>
      </c>
      <c r="N1273" s="149">
        <v>954231.99</v>
      </c>
    </row>
    <row r="1274" spans="1:14" x14ac:dyDescent="0.25">
      <c r="A1274" t="s">
        <v>52</v>
      </c>
      <c r="B1274" t="s">
        <v>19555</v>
      </c>
      <c r="C1274" t="s">
        <v>19554</v>
      </c>
      <c r="D1274" t="s">
        <v>22882</v>
      </c>
      <c r="E1274" t="s">
        <v>19854</v>
      </c>
      <c r="F1274" t="s">
        <v>9</v>
      </c>
      <c r="G1274" t="s">
        <v>1954</v>
      </c>
      <c r="H1274" t="s">
        <v>22287</v>
      </c>
      <c r="I1274" t="s">
        <v>19012</v>
      </c>
      <c r="J1274" t="s">
        <v>18959</v>
      </c>
      <c r="K1274" t="s">
        <v>18941</v>
      </c>
      <c r="L1274" t="s">
        <v>19480</v>
      </c>
      <c r="M1274" s="149">
        <v>132007.99</v>
      </c>
      <c r="N1274" s="149">
        <v>133141.31</v>
      </c>
    </row>
    <row r="1275" spans="1:14" x14ac:dyDescent="0.25">
      <c r="A1275" t="s">
        <v>52</v>
      </c>
      <c r="B1275" t="s">
        <v>19555</v>
      </c>
      <c r="C1275" t="s">
        <v>19554</v>
      </c>
      <c r="D1275" t="s">
        <v>22882</v>
      </c>
      <c r="E1275" t="s">
        <v>19854</v>
      </c>
      <c r="F1275" t="s">
        <v>9</v>
      </c>
      <c r="G1275" t="s">
        <v>1954</v>
      </c>
      <c r="H1275" t="s">
        <v>22883</v>
      </c>
      <c r="I1275" t="s">
        <v>19012</v>
      </c>
      <c r="J1275" t="s">
        <v>18959</v>
      </c>
      <c r="K1275" t="s">
        <v>18941</v>
      </c>
      <c r="L1275" t="s">
        <v>19480</v>
      </c>
      <c r="M1275" s="149">
        <v>132007.99</v>
      </c>
      <c r="N1275" s="149">
        <v>133156.32</v>
      </c>
    </row>
    <row r="1276" spans="1:14" x14ac:dyDescent="0.25">
      <c r="A1276" t="s">
        <v>52</v>
      </c>
      <c r="B1276" t="s">
        <v>19555</v>
      </c>
      <c r="C1276" t="s">
        <v>19554</v>
      </c>
      <c r="D1276" t="s">
        <v>22882</v>
      </c>
      <c r="E1276" t="s">
        <v>19854</v>
      </c>
      <c r="F1276" t="s">
        <v>9</v>
      </c>
      <c r="G1276" t="s">
        <v>1954</v>
      </c>
      <c r="H1276" t="s">
        <v>21006</v>
      </c>
      <c r="I1276" t="s">
        <v>19012</v>
      </c>
      <c r="J1276" t="s">
        <v>18959</v>
      </c>
      <c r="K1276" t="s">
        <v>18941</v>
      </c>
      <c r="L1276" t="s">
        <v>19480</v>
      </c>
      <c r="M1276" s="149">
        <v>132007.99</v>
      </c>
      <c r="N1276" s="149">
        <v>133145.59</v>
      </c>
    </row>
    <row r="1277" spans="1:14" x14ac:dyDescent="0.25">
      <c r="A1277" t="s">
        <v>52</v>
      </c>
      <c r="B1277" t="s">
        <v>20039</v>
      </c>
      <c r="C1277" t="s">
        <v>20038</v>
      </c>
      <c r="D1277" t="s">
        <v>22884</v>
      </c>
      <c r="E1277" t="s">
        <v>20633</v>
      </c>
      <c r="F1277" t="s">
        <v>9</v>
      </c>
      <c r="G1277" t="s">
        <v>1954</v>
      </c>
      <c r="H1277" t="s">
        <v>22885</v>
      </c>
      <c r="I1277" t="s">
        <v>19012</v>
      </c>
      <c r="J1277" t="s">
        <v>18959</v>
      </c>
      <c r="K1277" t="s">
        <v>18941</v>
      </c>
      <c r="L1277" t="s">
        <v>19480</v>
      </c>
      <c r="M1277" s="149">
        <v>128248.17</v>
      </c>
      <c r="N1277" s="149">
        <v>129100.48</v>
      </c>
    </row>
    <row r="1278" spans="1:14" x14ac:dyDescent="0.25">
      <c r="A1278" t="s">
        <v>52</v>
      </c>
      <c r="B1278" t="s">
        <v>20039</v>
      </c>
      <c r="C1278" t="s">
        <v>20038</v>
      </c>
      <c r="D1278" t="s">
        <v>22884</v>
      </c>
      <c r="E1278" t="s">
        <v>20633</v>
      </c>
      <c r="F1278" t="s">
        <v>9</v>
      </c>
      <c r="G1278" t="s">
        <v>19329</v>
      </c>
      <c r="H1278" t="s">
        <v>22886</v>
      </c>
      <c r="I1278" t="s">
        <v>19012</v>
      </c>
      <c r="J1278" t="s">
        <v>18959</v>
      </c>
      <c r="K1278" t="s">
        <v>18941</v>
      </c>
      <c r="L1278" t="s">
        <v>19100</v>
      </c>
      <c r="M1278" s="149">
        <v>221934.64</v>
      </c>
      <c r="N1278" s="149">
        <v>222479.89</v>
      </c>
    </row>
    <row r="1279" spans="1:14" x14ac:dyDescent="0.25">
      <c r="A1279" t="s">
        <v>52</v>
      </c>
      <c r="B1279" t="s">
        <v>20039</v>
      </c>
      <c r="C1279" t="s">
        <v>20038</v>
      </c>
      <c r="D1279" t="s">
        <v>22884</v>
      </c>
      <c r="E1279" t="s">
        <v>20633</v>
      </c>
      <c r="F1279" t="s">
        <v>9</v>
      </c>
      <c r="G1279" t="s">
        <v>1954</v>
      </c>
      <c r="H1279" t="s">
        <v>22887</v>
      </c>
      <c r="I1279" t="s">
        <v>19012</v>
      </c>
      <c r="J1279" t="s">
        <v>18959</v>
      </c>
      <c r="K1279" t="s">
        <v>18941</v>
      </c>
      <c r="L1279" t="s">
        <v>19100</v>
      </c>
      <c r="M1279" s="149">
        <v>221934.64</v>
      </c>
      <c r="N1279" s="149">
        <v>222479.89</v>
      </c>
    </row>
    <row r="1280" spans="1:14" x14ac:dyDescent="0.25">
      <c r="A1280" t="s">
        <v>52</v>
      </c>
      <c r="B1280" t="s">
        <v>20039</v>
      </c>
      <c r="C1280" t="s">
        <v>20038</v>
      </c>
      <c r="D1280" t="s">
        <v>22884</v>
      </c>
      <c r="E1280" t="s">
        <v>20633</v>
      </c>
      <c r="F1280" t="s">
        <v>9</v>
      </c>
      <c r="G1280" t="s">
        <v>1954</v>
      </c>
      <c r="H1280" t="s">
        <v>19850</v>
      </c>
      <c r="I1280" t="s">
        <v>19012</v>
      </c>
      <c r="J1280" t="s">
        <v>18959</v>
      </c>
      <c r="K1280" t="s">
        <v>18941</v>
      </c>
      <c r="L1280" t="s">
        <v>19100</v>
      </c>
      <c r="M1280" s="149">
        <v>221934.64</v>
      </c>
      <c r="N1280" s="149">
        <v>222479.89</v>
      </c>
    </row>
    <row r="1281" spans="1:14" x14ac:dyDescent="0.25">
      <c r="A1281" t="s">
        <v>52</v>
      </c>
      <c r="B1281" t="s">
        <v>20039</v>
      </c>
      <c r="C1281" t="s">
        <v>20038</v>
      </c>
      <c r="D1281" t="s">
        <v>22884</v>
      </c>
      <c r="E1281" t="s">
        <v>20633</v>
      </c>
      <c r="F1281" t="s">
        <v>9</v>
      </c>
      <c r="G1281" t="s">
        <v>1954</v>
      </c>
      <c r="H1281" t="s">
        <v>22888</v>
      </c>
      <c r="I1281" t="s">
        <v>19012</v>
      </c>
      <c r="J1281" t="s">
        <v>18959</v>
      </c>
      <c r="K1281" t="s">
        <v>18941</v>
      </c>
      <c r="L1281" t="s">
        <v>19100</v>
      </c>
      <c r="M1281" s="149">
        <v>221934.64</v>
      </c>
      <c r="N1281" s="149">
        <v>222479.89</v>
      </c>
    </row>
    <row r="1282" spans="1:14" x14ac:dyDescent="0.25">
      <c r="A1282" t="s">
        <v>51</v>
      </c>
      <c r="B1282" t="s">
        <v>22891</v>
      </c>
      <c r="C1282" t="s">
        <v>22890</v>
      </c>
      <c r="D1282" t="s">
        <v>22889</v>
      </c>
      <c r="E1282" t="s">
        <v>19663</v>
      </c>
      <c r="F1282" t="s">
        <v>10</v>
      </c>
      <c r="G1282" t="s">
        <v>11800</v>
      </c>
      <c r="H1282" t="s">
        <v>22892</v>
      </c>
      <c r="I1282" t="s">
        <v>19012</v>
      </c>
      <c r="J1282" t="s">
        <v>18959</v>
      </c>
      <c r="K1282" t="s">
        <v>18941</v>
      </c>
      <c r="L1282" t="s">
        <v>18969</v>
      </c>
      <c r="M1282" s="149">
        <v>586303.79</v>
      </c>
      <c r="N1282" s="149">
        <v>1019695.27</v>
      </c>
    </row>
    <row r="1283" spans="1:14" x14ac:dyDescent="0.25">
      <c r="A1283" t="s">
        <v>46</v>
      </c>
      <c r="B1283" t="s">
        <v>22894</v>
      </c>
      <c r="C1283" t="s">
        <v>22893</v>
      </c>
      <c r="D1283" t="s">
        <v>22719</v>
      </c>
      <c r="E1283" t="s">
        <v>20539</v>
      </c>
      <c r="F1283" t="s">
        <v>10</v>
      </c>
      <c r="G1283" t="s">
        <v>19021</v>
      </c>
      <c r="H1283" t="s">
        <v>19582</v>
      </c>
      <c r="I1283" t="s">
        <v>19012</v>
      </c>
      <c r="J1283" t="s">
        <v>18959</v>
      </c>
      <c r="K1283" t="s">
        <v>18941</v>
      </c>
      <c r="L1283" t="s">
        <v>18969</v>
      </c>
      <c r="M1283" s="149">
        <v>1016166.95</v>
      </c>
      <c r="N1283" s="149">
        <v>1021166.95</v>
      </c>
    </row>
    <row r="1284" spans="1:14" x14ac:dyDescent="0.25">
      <c r="A1284" t="s">
        <v>46</v>
      </c>
      <c r="B1284" t="s">
        <v>22896</v>
      </c>
      <c r="C1284" t="s">
        <v>22895</v>
      </c>
      <c r="D1284" t="s">
        <v>21867</v>
      </c>
      <c r="E1284" t="s">
        <v>22897</v>
      </c>
      <c r="F1284" t="s">
        <v>10</v>
      </c>
      <c r="G1284" t="s">
        <v>19392</v>
      </c>
      <c r="H1284" t="s">
        <v>22429</v>
      </c>
      <c r="I1284" t="s">
        <v>19012</v>
      </c>
      <c r="J1284" t="s">
        <v>18959</v>
      </c>
      <c r="K1284" t="s">
        <v>18941</v>
      </c>
      <c r="L1284" t="s">
        <v>18969</v>
      </c>
      <c r="M1284" s="149">
        <v>1423323.96</v>
      </c>
      <c r="N1284" s="149">
        <v>1022836.69</v>
      </c>
    </row>
    <row r="1285" spans="1:14" x14ac:dyDescent="0.25">
      <c r="A1285" t="s">
        <v>46</v>
      </c>
      <c r="B1285" t="s">
        <v>22896</v>
      </c>
      <c r="C1285" t="s">
        <v>22895</v>
      </c>
      <c r="D1285" t="s">
        <v>21867</v>
      </c>
      <c r="E1285" t="s">
        <v>19966</v>
      </c>
      <c r="F1285" t="s">
        <v>10</v>
      </c>
      <c r="G1285" t="s">
        <v>19392</v>
      </c>
      <c r="H1285" t="s">
        <v>22898</v>
      </c>
      <c r="I1285" t="s">
        <v>19012</v>
      </c>
      <c r="J1285" t="s">
        <v>18959</v>
      </c>
      <c r="K1285" t="s">
        <v>18941</v>
      </c>
      <c r="L1285" t="s">
        <v>18969</v>
      </c>
      <c r="M1285" s="149">
        <v>1423073.96</v>
      </c>
      <c r="N1285" s="149">
        <v>1023018.28</v>
      </c>
    </row>
    <row r="1286" spans="1:14" x14ac:dyDescent="0.25">
      <c r="A1286" t="s">
        <v>46</v>
      </c>
      <c r="B1286" t="s">
        <v>22901</v>
      </c>
      <c r="C1286" t="s">
        <v>22900</v>
      </c>
      <c r="D1286" t="s">
        <v>22899</v>
      </c>
      <c r="E1286" t="s">
        <v>19602</v>
      </c>
      <c r="F1286" t="s">
        <v>9</v>
      </c>
      <c r="G1286" t="s">
        <v>19119</v>
      </c>
      <c r="H1286" t="s">
        <v>22902</v>
      </c>
      <c r="I1286" t="s">
        <v>19012</v>
      </c>
      <c r="J1286" t="s">
        <v>18959</v>
      </c>
      <c r="K1286" t="s">
        <v>18941</v>
      </c>
      <c r="L1286" t="s">
        <v>19100</v>
      </c>
      <c r="M1286" s="149">
        <v>243103.31</v>
      </c>
      <c r="N1286" s="149">
        <v>244326.91</v>
      </c>
    </row>
    <row r="1287" spans="1:14" x14ac:dyDescent="0.25">
      <c r="A1287" t="s">
        <v>46</v>
      </c>
      <c r="B1287" t="s">
        <v>22901</v>
      </c>
      <c r="C1287" t="s">
        <v>22900</v>
      </c>
      <c r="D1287" t="s">
        <v>22899</v>
      </c>
      <c r="E1287" t="s">
        <v>19602</v>
      </c>
      <c r="F1287" t="s">
        <v>9</v>
      </c>
      <c r="G1287" t="s">
        <v>1954</v>
      </c>
      <c r="H1287" t="s">
        <v>22903</v>
      </c>
      <c r="I1287" t="s">
        <v>19012</v>
      </c>
      <c r="J1287" t="s">
        <v>18959</v>
      </c>
      <c r="K1287" t="s">
        <v>18941</v>
      </c>
      <c r="L1287" t="s">
        <v>18969</v>
      </c>
      <c r="M1287" s="149">
        <v>1020316.48</v>
      </c>
      <c r="N1287" s="149">
        <v>1021816.48</v>
      </c>
    </row>
    <row r="1288" spans="1:14" x14ac:dyDescent="0.25">
      <c r="A1288" t="s">
        <v>46</v>
      </c>
      <c r="B1288" t="s">
        <v>22905</v>
      </c>
      <c r="C1288" t="s">
        <v>22790</v>
      </c>
      <c r="D1288" t="s">
        <v>22904</v>
      </c>
      <c r="E1288" t="s">
        <v>20022</v>
      </c>
      <c r="F1288" t="s">
        <v>9</v>
      </c>
      <c r="G1288" t="s">
        <v>18956</v>
      </c>
      <c r="H1288" t="s">
        <v>21983</v>
      </c>
      <c r="I1288" t="s">
        <v>19012</v>
      </c>
      <c r="J1288" t="s">
        <v>1954</v>
      </c>
      <c r="K1288" t="s">
        <v>18996</v>
      </c>
      <c r="L1288" t="s">
        <v>18969</v>
      </c>
      <c r="M1288" s="149">
        <v>1887956.65</v>
      </c>
      <c r="N1288" s="149">
        <v>0</v>
      </c>
    </row>
    <row r="1289" spans="1:14" x14ac:dyDescent="0.25">
      <c r="A1289" t="s">
        <v>46</v>
      </c>
      <c r="B1289" t="s">
        <v>22901</v>
      </c>
      <c r="C1289" t="s">
        <v>22900</v>
      </c>
      <c r="D1289" t="s">
        <v>22899</v>
      </c>
      <c r="E1289" t="s">
        <v>19602</v>
      </c>
      <c r="F1289" t="s">
        <v>9</v>
      </c>
      <c r="G1289" t="s">
        <v>19119</v>
      </c>
      <c r="H1289" t="s">
        <v>22906</v>
      </c>
      <c r="I1289" t="s">
        <v>19012</v>
      </c>
      <c r="J1289" t="s">
        <v>18959</v>
      </c>
      <c r="K1289" t="s">
        <v>18941</v>
      </c>
      <c r="L1289" t="s">
        <v>18969</v>
      </c>
      <c r="M1289" s="149">
        <v>981554.74</v>
      </c>
      <c r="N1289" s="149">
        <v>1021729.78</v>
      </c>
    </row>
    <row r="1290" spans="1:14" x14ac:dyDescent="0.25">
      <c r="A1290" t="s">
        <v>46</v>
      </c>
      <c r="B1290" t="s">
        <v>22901</v>
      </c>
      <c r="C1290" t="s">
        <v>22900</v>
      </c>
      <c r="D1290" t="s">
        <v>22899</v>
      </c>
      <c r="E1290" t="s">
        <v>19602</v>
      </c>
      <c r="F1290" t="s">
        <v>9</v>
      </c>
      <c r="G1290" t="s">
        <v>19119</v>
      </c>
      <c r="H1290" t="s">
        <v>22907</v>
      </c>
      <c r="I1290" t="s">
        <v>19012</v>
      </c>
      <c r="J1290" t="s">
        <v>18959</v>
      </c>
      <c r="K1290" t="s">
        <v>18941</v>
      </c>
      <c r="L1290" t="s">
        <v>19149</v>
      </c>
      <c r="M1290" s="149">
        <v>896048.1</v>
      </c>
      <c r="N1290" s="149">
        <v>926026.72</v>
      </c>
    </row>
    <row r="1291" spans="1:14" x14ac:dyDescent="0.25">
      <c r="A1291" t="s">
        <v>46</v>
      </c>
      <c r="B1291" t="s">
        <v>22901</v>
      </c>
      <c r="C1291" t="s">
        <v>22900</v>
      </c>
      <c r="D1291" t="s">
        <v>22899</v>
      </c>
      <c r="E1291" t="s">
        <v>22908</v>
      </c>
      <c r="F1291" t="s">
        <v>9</v>
      </c>
      <c r="G1291" t="s">
        <v>19119</v>
      </c>
      <c r="H1291" t="s">
        <v>22909</v>
      </c>
      <c r="I1291" t="s">
        <v>19012</v>
      </c>
      <c r="J1291" t="s">
        <v>18959</v>
      </c>
      <c r="K1291" t="s">
        <v>18941</v>
      </c>
      <c r="L1291" t="s">
        <v>19149</v>
      </c>
      <c r="M1291" s="149">
        <v>918000.1</v>
      </c>
      <c r="N1291" s="149">
        <v>926026.72</v>
      </c>
    </row>
    <row r="1292" spans="1:14" x14ac:dyDescent="0.25">
      <c r="A1292" t="s">
        <v>46</v>
      </c>
      <c r="B1292" t="s">
        <v>22901</v>
      </c>
      <c r="C1292" t="s">
        <v>22900</v>
      </c>
      <c r="D1292" t="s">
        <v>22899</v>
      </c>
      <c r="E1292" t="s">
        <v>19602</v>
      </c>
      <c r="F1292" t="s">
        <v>9</v>
      </c>
      <c r="G1292" t="s">
        <v>1954</v>
      </c>
      <c r="H1292" t="s">
        <v>1954</v>
      </c>
      <c r="I1292" t="s">
        <v>19012</v>
      </c>
      <c r="J1292" t="s">
        <v>18959</v>
      </c>
      <c r="K1292" t="s">
        <v>18941</v>
      </c>
      <c r="L1292" t="s">
        <v>19149</v>
      </c>
      <c r="M1292" s="149">
        <v>896048.1</v>
      </c>
      <c r="N1292" s="149">
        <v>926026.72</v>
      </c>
    </row>
    <row r="1293" spans="1:14" x14ac:dyDescent="0.25">
      <c r="A1293" t="s">
        <v>46</v>
      </c>
      <c r="B1293" t="s">
        <v>22905</v>
      </c>
      <c r="C1293" t="s">
        <v>22790</v>
      </c>
      <c r="D1293" t="s">
        <v>22904</v>
      </c>
      <c r="E1293" t="s">
        <v>20022</v>
      </c>
      <c r="F1293" t="s">
        <v>9</v>
      </c>
      <c r="G1293" t="s">
        <v>18956</v>
      </c>
      <c r="H1293" t="s">
        <v>22910</v>
      </c>
      <c r="I1293" t="s">
        <v>19012</v>
      </c>
      <c r="J1293" t="s">
        <v>18977</v>
      </c>
      <c r="K1293" t="s">
        <v>18996</v>
      </c>
      <c r="L1293" t="s">
        <v>19149</v>
      </c>
      <c r="M1293" s="149">
        <v>1513401.94</v>
      </c>
      <c r="N1293" s="149">
        <v>0</v>
      </c>
    </row>
    <row r="1294" spans="1:14" x14ac:dyDescent="0.25">
      <c r="A1294" t="s">
        <v>55</v>
      </c>
      <c r="B1294" t="s">
        <v>20791</v>
      </c>
      <c r="C1294" t="s">
        <v>20790</v>
      </c>
      <c r="D1294" t="s">
        <v>20132</v>
      </c>
      <c r="E1294" t="s">
        <v>22911</v>
      </c>
      <c r="F1294" t="s">
        <v>10</v>
      </c>
      <c r="G1294" t="s">
        <v>19021</v>
      </c>
      <c r="H1294" t="s">
        <v>22912</v>
      </c>
      <c r="I1294" t="s">
        <v>19012</v>
      </c>
      <c r="J1294" t="s">
        <v>18959</v>
      </c>
      <c r="K1294" t="s">
        <v>18941</v>
      </c>
      <c r="L1294" t="s">
        <v>19149</v>
      </c>
      <c r="M1294" s="149">
        <v>872736</v>
      </c>
      <c r="N1294" s="149">
        <v>872736</v>
      </c>
    </row>
    <row r="1295" spans="1:14" x14ac:dyDescent="0.25">
      <c r="A1295" t="s">
        <v>46</v>
      </c>
      <c r="B1295" t="s">
        <v>22914</v>
      </c>
      <c r="C1295" t="s">
        <v>22790</v>
      </c>
      <c r="D1295" t="s">
        <v>22913</v>
      </c>
      <c r="E1295" t="s">
        <v>22915</v>
      </c>
      <c r="F1295" t="s">
        <v>9</v>
      </c>
      <c r="G1295" t="s">
        <v>18956</v>
      </c>
      <c r="H1295" t="s">
        <v>19120</v>
      </c>
      <c r="I1295" t="s">
        <v>19012</v>
      </c>
      <c r="J1295" t="s">
        <v>18977</v>
      </c>
      <c r="K1295" t="s">
        <v>18996</v>
      </c>
      <c r="L1295" t="s">
        <v>19149</v>
      </c>
      <c r="M1295" s="149">
        <v>1181558.75</v>
      </c>
      <c r="N1295" s="149">
        <v>0</v>
      </c>
    </row>
    <row r="1296" spans="1:14" x14ac:dyDescent="0.25">
      <c r="A1296" t="s">
        <v>46</v>
      </c>
      <c r="B1296" t="s">
        <v>22914</v>
      </c>
      <c r="C1296" t="s">
        <v>22790</v>
      </c>
      <c r="D1296" t="s">
        <v>22913</v>
      </c>
      <c r="E1296" t="s">
        <v>22915</v>
      </c>
      <c r="F1296" t="s">
        <v>9</v>
      </c>
      <c r="G1296" t="s">
        <v>18956</v>
      </c>
      <c r="H1296" t="s">
        <v>20102</v>
      </c>
      <c r="I1296" t="s">
        <v>19012</v>
      </c>
      <c r="J1296" t="s">
        <v>1954</v>
      </c>
      <c r="K1296" t="s">
        <v>18996</v>
      </c>
      <c r="L1296" t="s">
        <v>19149</v>
      </c>
      <c r="M1296" s="149">
        <v>1125197.4099999999</v>
      </c>
      <c r="N1296" s="149">
        <v>0</v>
      </c>
    </row>
    <row r="1297" spans="1:14" x14ac:dyDescent="0.25">
      <c r="A1297" t="s">
        <v>46</v>
      </c>
      <c r="B1297" t="s">
        <v>22914</v>
      </c>
      <c r="C1297" t="s">
        <v>22790</v>
      </c>
      <c r="D1297" t="s">
        <v>22913</v>
      </c>
      <c r="E1297" t="s">
        <v>22915</v>
      </c>
      <c r="F1297" t="s">
        <v>9</v>
      </c>
      <c r="G1297" t="s">
        <v>18956</v>
      </c>
      <c r="H1297" t="s">
        <v>19120</v>
      </c>
      <c r="I1297" t="s">
        <v>19012</v>
      </c>
      <c r="J1297" t="s">
        <v>18977</v>
      </c>
      <c r="K1297" t="s">
        <v>18996</v>
      </c>
      <c r="L1297" t="s">
        <v>19149</v>
      </c>
      <c r="M1297" s="149">
        <v>1179195.31</v>
      </c>
      <c r="N1297" s="149">
        <v>0</v>
      </c>
    </row>
    <row r="1298" spans="1:14" x14ac:dyDescent="0.25">
      <c r="A1298" t="s">
        <v>46</v>
      </c>
      <c r="B1298" t="s">
        <v>22914</v>
      </c>
      <c r="C1298" t="s">
        <v>22790</v>
      </c>
      <c r="D1298" t="s">
        <v>22913</v>
      </c>
      <c r="E1298" t="s">
        <v>22915</v>
      </c>
      <c r="F1298" t="s">
        <v>9</v>
      </c>
      <c r="G1298" t="s">
        <v>18956</v>
      </c>
      <c r="H1298" t="s">
        <v>19120</v>
      </c>
      <c r="I1298" t="s">
        <v>19012</v>
      </c>
      <c r="J1298" t="s">
        <v>18977</v>
      </c>
      <c r="K1298" t="s">
        <v>18996</v>
      </c>
      <c r="L1298" t="s">
        <v>19149</v>
      </c>
      <c r="M1298" s="149">
        <v>1162632.21</v>
      </c>
      <c r="N1298" s="149">
        <v>0</v>
      </c>
    </row>
    <row r="1299" spans="1:14" x14ac:dyDescent="0.25">
      <c r="A1299" t="s">
        <v>46</v>
      </c>
      <c r="B1299" t="s">
        <v>22914</v>
      </c>
      <c r="C1299" t="s">
        <v>22790</v>
      </c>
      <c r="D1299" t="s">
        <v>22913</v>
      </c>
      <c r="E1299" t="s">
        <v>22915</v>
      </c>
      <c r="F1299" t="s">
        <v>9</v>
      </c>
      <c r="G1299" t="s">
        <v>18956</v>
      </c>
      <c r="H1299" t="s">
        <v>19120</v>
      </c>
      <c r="I1299" t="s">
        <v>19012</v>
      </c>
      <c r="J1299" t="s">
        <v>18977</v>
      </c>
      <c r="K1299" t="s">
        <v>18996</v>
      </c>
      <c r="L1299" t="s">
        <v>18969</v>
      </c>
      <c r="M1299" s="149">
        <v>1555877.86</v>
      </c>
      <c r="N1299" s="149">
        <v>0</v>
      </c>
    </row>
    <row r="1300" spans="1:14" x14ac:dyDescent="0.25">
      <c r="A1300" t="s">
        <v>46</v>
      </c>
      <c r="B1300" t="s">
        <v>22914</v>
      </c>
      <c r="C1300" t="s">
        <v>22790</v>
      </c>
      <c r="D1300" t="s">
        <v>22913</v>
      </c>
      <c r="E1300" t="s">
        <v>22915</v>
      </c>
      <c r="F1300" t="s">
        <v>9</v>
      </c>
      <c r="G1300" t="s">
        <v>18956</v>
      </c>
      <c r="H1300" t="s">
        <v>19120</v>
      </c>
      <c r="I1300" t="s">
        <v>19012</v>
      </c>
      <c r="J1300" t="s">
        <v>18977</v>
      </c>
      <c r="K1300" t="s">
        <v>18996</v>
      </c>
      <c r="L1300" t="s">
        <v>18969</v>
      </c>
      <c r="M1300" s="149">
        <v>1526221.55</v>
      </c>
      <c r="N1300" s="149">
        <v>0</v>
      </c>
    </row>
    <row r="1301" spans="1:14" x14ac:dyDescent="0.25">
      <c r="A1301" t="s">
        <v>46</v>
      </c>
      <c r="B1301" t="s">
        <v>22901</v>
      </c>
      <c r="C1301" t="s">
        <v>22900</v>
      </c>
      <c r="D1301" t="s">
        <v>22916</v>
      </c>
      <c r="E1301" t="s">
        <v>20498</v>
      </c>
      <c r="F1301" t="s">
        <v>9</v>
      </c>
      <c r="G1301" t="s">
        <v>19119</v>
      </c>
      <c r="H1301" t="s">
        <v>22917</v>
      </c>
      <c r="I1301" t="s">
        <v>19012</v>
      </c>
      <c r="J1301" t="s">
        <v>18959</v>
      </c>
      <c r="K1301" t="s">
        <v>18941</v>
      </c>
      <c r="L1301" t="s">
        <v>18969</v>
      </c>
      <c r="M1301" s="149">
        <v>1021572.05</v>
      </c>
      <c r="N1301" s="149">
        <v>1021816.48</v>
      </c>
    </row>
    <row r="1302" spans="1:14" x14ac:dyDescent="0.25">
      <c r="A1302" t="s">
        <v>46</v>
      </c>
      <c r="B1302" t="s">
        <v>22901</v>
      </c>
      <c r="C1302" t="s">
        <v>22900</v>
      </c>
      <c r="D1302" t="s">
        <v>22899</v>
      </c>
      <c r="E1302" t="s">
        <v>19602</v>
      </c>
      <c r="F1302" t="s">
        <v>9</v>
      </c>
      <c r="G1302" t="s">
        <v>19119</v>
      </c>
      <c r="H1302" t="s">
        <v>22918</v>
      </c>
      <c r="I1302" t="s">
        <v>19012</v>
      </c>
      <c r="J1302" t="s">
        <v>18959</v>
      </c>
      <c r="K1302" t="s">
        <v>18941</v>
      </c>
      <c r="L1302" t="s">
        <v>19149</v>
      </c>
      <c r="M1302" s="149">
        <v>896048.1</v>
      </c>
      <c r="N1302" s="149">
        <v>926026.72</v>
      </c>
    </row>
    <row r="1303" spans="1:14" x14ac:dyDescent="0.25">
      <c r="A1303" t="s">
        <v>46</v>
      </c>
      <c r="B1303" t="s">
        <v>21481</v>
      </c>
      <c r="C1303" t="s">
        <v>22790</v>
      </c>
      <c r="D1303" t="s">
        <v>22904</v>
      </c>
      <c r="E1303" t="s">
        <v>19826</v>
      </c>
      <c r="F1303" t="s">
        <v>9</v>
      </c>
      <c r="G1303" t="s">
        <v>18956</v>
      </c>
      <c r="H1303" t="s">
        <v>22919</v>
      </c>
      <c r="I1303" t="s">
        <v>19012</v>
      </c>
      <c r="J1303" t="s">
        <v>18977</v>
      </c>
      <c r="K1303" t="s">
        <v>18996</v>
      </c>
      <c r="L1303" t="s">
        <v>18969</v>
      </c>
      <c r="M1303" s="149">
        <v>1544264.72</v>
      </c>
      <c r="N1303" s="149">
        <v>0</v>
      </c>
    </row>
    <row r="1304" spans="1:14" x14ac:dyDescent="0.25">
      <c r="A1304" t="s">
        <v>46</v>
      </c>
      <c r="B1304" t="s">
        <v>21481</v>
      </c>
      <c r="C1304" t="s">
        <v>22790</v>
      </c>
      <c r="D1304" t="s">
        <v>22904</v>
      </c>
      <c r="E1304" t="s">
        <v>21175</v>
      </c>
      <c r="F1304" t="s">
        <v>9</v>
      </c>
      <c r="G1304" t="s">
        <v>18956</v>
      </c>
      <c r="H1304" t="s">
        <v>22920</v>
      </c>
      <c r="I1304" t="s">
        <v>19012</v>
      </c>
      <c r="J1304" t="s">
        <v>18977</v>
      </c>
      <c r="K1304" t="s">
        <v>18996</v>
      </c>
      <c r="L1304" t="s">
        <v>18969</v>
      </c>
      <c r="M1304" s="149">
        <v>1515545.37</v>
      </c>
      <c r="N1304" s="149">
        <v>0</v>
      </c>
    </row>
    <row r="1305" spans="1:14" x14ac:dyDescent="0.25">
      <c r="A1305" t="s">
        <v>69</v>
      </c>
      <c r="B1305" t="s">
        <v>22923</v>
      </c>
      <c r="C1305" t="s">
        <v>22922</v>
      </c>
      <c r="D1305" t="s">
        <v>22921</v>
      </c>
      <c r="E1305" t="s">
        <v>19774</v>
      </c>
      <c r="F1305" t="s">
        <v>9</v>
      </c>
      <c r="G1305" t="s">
        <v>19329</v>
      </c>
      <c r="H1305" t="s">
        <v>22768</v>
      </c>
      <c r="I1305" t="s">
        <v>19012</v>
      </c>
      <c r="J1305" t="s">
        <v>18959</v>
      </c>
      <c r="K1305" t="s">
        <v>18941</v>
      </c>
      <c r="L1305" t="s">
        <v>19480</v>
      </c>
      <c r="M1305" s="149">
        <v>116931.07</v>
      </c>
      <c r="N1305" s="149">
        <v>117243.99</v>
      </c>
    </row>
    <row r="1306" spans="1:14" x14ac:dyDescent="0.25">
      <c r="A1306" t="s">
        <v>69</v>
      </c>
      <c r="B1306" t="s">
        <v>22923</v>
      </c>
      <c r="C1306" t="s">
        <v>22922</v>
      </c>
      <c r="D1306" t="s">
        <v>22921</v>
      </c>
      <c r="E1306" t="s">
        <v>19774</v>
      </c>
      <c r="F1306" t="s">
        <v>9</v>
      </c>
      <c r="G1306" t="s">
        <v>19329</v>
      </c>
      <c r="H1306" t="s">
        <v>22924</v>
      </c>
      <c r="I1306" t="s">
        <v>19012</v>
      </c>
      <c r="J1306" t="s">
        <v>18959</v>
      </c>
      <c r="K1306" t="s">
        <v>18941</v>
      </c>
      <c r="L1306" t="s">
        <v>19480</v>
      </c>
      <c r="M1306" s="149">
        <v>116931.07</v>
      </c>
      <c r="N1306" s="149">
        <v>117244.17</v>
      </c>
    </row>
    <row r="1307" spans="1:14" x14ac:dyDescent="0.25">
      <c r="A1307" t="s">
        <v>69</v>
      </c>
      <c r="B1307" t="s">
        <v>22923</v>
      </c>
      <c r="C1307" t="s">
        <v>22922</v>
      </c>
      <c r="D1307" t="s">
        <v>22921</v>
      </c>
      <c r="E1307" t="s">
        <v>19774</v>
      </c>
      <c r="F1307" t="s">
        <v>9</v>
      </c>
      <c r="G1307" t="s">
        <v>19329</v>
      </c>
      <c r="H1307" t="s">
        <v>22925</v>
      </c>
      <c r="I1307" t="s">
        <v>19012</v>
      </c>
      <c r="J1307" t="s">
        <v>18959</v>
      </c>
      <c r="K1307" t="s">
        <v>18941</v>
      </c>
      <c r="L1307" t="s">
        <v>19480</v>
      </c>
      <c r="M1307" s="149">
        <v>116931.07</v>
      </c>
      <c r="N1307" s="149">
        <v>117243.99</v>
      </c>
    </row>
    <row r="1308" spans="1:14" x14ac:dyDescent="0.25">
      <c r="A1308" t="s">
        <v>59</v>
      </c>
      <c r="B1308" t="s">
        <v>22927</v>
      </c>
      <c r="C1308" t="s">
        <v>22926</v>
      </c>
      <c r="D1308" t="s">
        <v>19693</v>
      </c>
      <c r="E1308" t="s">
        <v>19221</v>
      </c>
      <c r="F1308" t="s">
        <v>10</v>
      </c>
      <c r="G1308" t="s">
        <v>18956</v>
      </c>
      <c r="H1308" t="s">
        <v>22928</v>
      </c>
      <c r="I1308" t="s">
        <v>19012</v>
      </c>
      <c r="J1308" t="s">
        <v>18959</v>
      </c>
      <c r="K1308" t="s">
        <v>18941</v>
      </c>
      <c r="L1308" t="s">
        <v>18969</v>
      </c>
      <c r="M1308" s="149">
        <v>1019741.94</v>
      </c>
      <c r="N1308" s="149">
        <v>1019743.88</v>
      </c>
    </row>
    <row r="1309" spans="1:14" x14ac:dyDescent="0.25">
      <c r="A1309" t="s">
        <v>59</v>
      </c>
      <c r="B1309" t="s">
        <v>22931</v>
      </c>
      <c r="C1309" t="s">
        <v>22930</v>
      </c>
      <c r="D1309" t="s">
        <v>22929</v>
      </c>
      <c r="E1309" t="s">
        <v>19243</v>
      </c>
      <c r="F1309" t="s">
        <v>9</v>
      </c>
      <c r="G1309" t="s">
        <v>1954</v>
      </c>
      <c r="H1309" t="s">
        <v>22932</v>
      </c>
      <c r="I1309" t="s">
        <v>19012</v>
      </c>
      <c r="J1309" t="s">
        <v>18959</v>
      </c>
      <c r="K1309" t="s">
        <v>18941</v>
      </c>
      <c r="L1309" t="s">
        <v>19480</v>
      </c>
      <c r="M1309" s="149">
        <v>106767.67</v>
      </c>
      <c r="N1309" s="149">
        <v>130306.36</v>
      </c>
    </row>
    <row r="1310" spans="1:14" x14ac:dyDescent="0.25">
      <c r="A1310" t="s">
        <v>59</v>
      </c>
      <c r="B1310" t="s">
        <v>22931</v>
      </c>
      <c r="C1310" t="s">
        <v>22930</v>
      </c>
      <c r="D1310" t="s">
        <v>22933</v>
      </c>
      <c r="E1310" t="s">
        <v>22934</v>
      </c>
      <c r="F1310" t="s">
        <v>9</v>
      </c>
      <c r="G1310" t="s">
        <v>1954</v>
      </c>
      <c r="H1310" t="s">
        <v>22935</v>
      </c>
      <c r="I1310" t="s">
        <v>19012</v>
      </c>
      <c r="J1310" t="s">
        <v>18959</v>
      </c>
      <c r="K1310" t="s">
        <v>18941</v>
      </c>
      <c r="L1310" t="s">
        <v>19100</v>
      </c>
      <c r="M1310" s="149">
        <v>247757.71</v>
      </c>
      <c r="N1310" s="149">
        <v>248920.45</v>
      </c>
    </row>
    <row r="1311" spans="1:14" x14ac:dyDescent="0.25">
      <c r="A1311" t="s">
        <v>58</v>
      </c>
      <c r="B1311" t="s">
        <v>22937</v>
      </c>
      <c r="C1311" t="s">
        <v>22936</v>
      </c>
      <c r="D1311" t="s">
        <v>21518</v>
      </c>
      <c r="E1311" t="s">
        <v>20837</v>
      </c>
      <c r="F1311" t="s">
        <v>9</v>
      </c>
      <c r="G1311" t="s">
        <v>1954</v>
      </c>
      <c r="H1311" t="s">
        <v>22939</v>
      </c>
      <c r="I1311" t="s">
        <v>19012</v>
      </c>
      <c r="J1311" t="s">
        <v>18959</v>
      </c>
      <c r="K1311" t="s">
        <v>18941</v>
      </c>
      <c r="L1311" t="s">
        <v>19100</v>
      </c>
      <c r="M1311" s="149">
        <v>248994.32</v>
      </c>
      <c r="N1311" s="149">
        <v>249161.42</v>
      </c>
    </row>
    <row r="1312" spans="1:14" x14ac:dyDescent="0.25">
      <c r="A1312" t="s">
        <v>57</v>
      </c>
      <c r="B1312" t="s">
        <v>19627</v>
      </c>
      <c r="C1312" t="s">
        <v>19626</v>
      </c>
      <c r="D1312" t="s">
        <v>22643</v>
      </c>
      <c r="E1312" t="s">
        <v>21566</v>
      </c>
      <c r="F1312" t="s">
        <v>10</v>
      </c>
      <c r="G1312" t="s">
        <v>18956</v>
      </c>
      <c r="H1312" t="s">
        <v>22940</v>
      </c>
      <c r="I1312" t="s">
        <v>19012</v>
      </c>
      <c r="J1312" t="s">
        <v>18959</v>
      </c>
      <c r="K1312" t="s">
        <v>18941</v>
      </c>
      <c r="L1312" t="s">
        <v>19100</v>
      </c>
      <c r="M1312" s="149">
        <v>199602.36</v>
      </c>
      <c r="N1312" s="149">
        <v>194313.71</v>
      </c>
    </row>
    <row r="1313" spans="1:14" x14ac:dyDescent="0.25">
      <c r="A1313" t="s">
        <v>57</v>
      </c>
      <c r="B1313" t="s">
        <v>22942</v>
      </c>
      <c r="C1313" t="s">
        <v>22941</v>
      </c>
      <c r="D1313" t="s">
        <v>22719</v>
      </c>
      <c r="E1313" t="s">
        <v>21256</v>
      </c>
      <c r="F1313" t="s">
        <v>9</v>
      </c>
      <c r="G1313" t="s">
        <v>18956</v>
      </c>
      <c r="H1313" t="s">
        <v>22943</v>
      </c>
      <c r="I1313" t="s">
        <v>19012</v>
      </c>
      <c r="J1313" t="s">
        <v>18959</v>
      </c>
      <c r="K1313" t="s">
        <v>18941</v>
      </c>
      <c r="L1313" t="s">
        <v>19149</v>
      </c>
      <c r="M1313" s="149">
        <v>835176.88</v>
      </c>
      <c r="N1313" s="149">
        <v>838531.89</v>
      </c>
    </row>
    <row r="1314" spans="1:14" x14ac:dyDescent="0.25">
      <c r="A1314" t="s">
        <v>55</v>
      </c>
      <c r="B1314" t="s">
        <v>19167</v>
      </c>
      <c r="C1314" t="s">
        <v>19166</v>
      </c>
      <c r="D1314" t="s">
        <v>22944</v>
      </c>
      <c r="E1314" t="s">
        <v>19567</v>
      </c>
      <c r="F1314" t="s">
        <v>10</v>
      </c>
      <c r="G1314" t="s">
        <v>19119</v>
      </c>
      <c r="H1314" t="s">
        <v>22945</v>
      </c>
      <c r="I1314" t="s">
        <v>19012</v>
      </c>
      <c r="J1314" t="s">
        <v>18959</v>
      </c>
      <c r="K1314" t="s">
        <v>18941</v>
      </c>
      <c r="L1314" t="s">
        <v>19149</v>
      </c>
      <c r="M1314" s="149">
        <v>850398.91</v>
      </c>
      <c r="N1314" s="149">
        <v>854363.36</v>
      </c>
    </row>
    <row r="1315" spans="1:14" x14ac:dyDescent="0.25">
      <c r="A1315" t="s">
        <v>52</v>
      </c>
      <c r="B1315" t="s">
        <v>22947</v>
      </c>
      <c r="C1315" t="s">
        <v>22946</v>
      </c>
      <c r="D1315" t="s">
        <v>22899</v>
      </c>
      <c r="E1315" t="s">
        <v>21909</v>
      </c>
      <c r="F1315" t="s">
        <v>9</v>
      </c>
      <c r="G1315" t="s">
        <v>1954</v>
      </c>
      <c r="H1315" t="s">
        <v>22949</v>
      </c>
      <c r="I1315" t="s">
        <v>19012</v>
      </c>
      <c r="J1315" t="s">
        <v>18959</v>
      </c>
      <c r="K1315" t="s">
        <v>18941</v>
      </c>
      <c r="L1315" t="s">
        <v>18960</v>
      </c>
      <c r="M1315" s="149">
        <v>3527970.5</v>
      </c>
      <c r="N1315" s="149">
        <v>3529981.72</v>
      </c>
    </row>
    <row r="1316" spans="1:14" x14ac:dyDescent="0.25">
      <c r="A1316" t="s">
        <v>60</v>
      </c>
      <c r="B1316" t="s">
        <v>22950</v>
      </c>
      <c r="C1316" t="s">
        <v>22074</v>
      </c>
      <c r="D1316" t="s">
        <v>20799</v>
      </c>
      <c r="E1316" t="s">
        <v>18945</v>
      </c>
      <c r="F1316" t="s">
        <v>10</v>
      </c>
      <c r="G1316" t="s">
        <v>19477</v>
      </c>
      <c r="H1316" t="s">
        <v>22951</v>
      </c>
      <c r="I1316" t="s">
        <v>19012</v>
      </c>
      <c r="J1316" t="s">
        <v>18959</v>
      </c>
      <c r="K1316" t="s">
        <v>18996</v>
      </c>
      <c r="L1316" t="s">
        <v>18969</v>
      </c>
      <c r="M1316" s="149">
        <v>1379484.85</v>
      </c>
      <c r="N1316" s="149">
        <v>987247.99</v>
      </c>
    </row>
    <row r="1317" spans="1:14" x14ac:dyDescent="0.25">
      <c r="A1317" t="s">
        <v>56</v>
      </c>
      <c r="B1317" t="s">
        <v>21635</v>
      </c>
      <c r="C1317" t="s">
        <v>22299</v>
      </c>
      <c r="D1317" t="s">
        <v>22952</v>
      </c>
      <c r="E1317" t="s">
        <v>19920</v>
      </c>
      <c r="F1317" t="s">
        <v>10</v>
      </c>
      <c r="G1317" t="s">
        <v>11800</v>
      </c>
      <c r="H1317" t="s">
        <v>22953</v>
      </c>
      <c r="I1317" t="s">
        <v>19012</v>
      </c>
      <c r="J1317" t="s">
        <v>18959</v>
      </c>
      <c r="K1317" t="s">
        <v>18996</v>
      </c>
      <c r="L1317" t="s">
        <v>19025</v>
      </c>
      <c r="M1317" s="149">
        <v>3938873.82</v>
      </c>
      <c r="N1317" s="149">
        <v>3973934.75</v>
      </c>
    </row>
    <row r="1318" spans="1:14" x14ac:dyDescent="0.25">
      <c r="A1318" t="s">
        <v>51</v>
      </c>
      <c r="B1318" t="s">
        <v>22954</v>
      </c>
      <c r="C1318" t="s">
        <v>22798</v>
      </c>
      <c r="D1318" t="s">
        <v>22505</v>
      </c>
      <c r="E1318" t="s">
        <v>22539</v>
      </c>
      <c r="F1318" t="s">
        <v>10</v>
      </c>
      <c r="G1318" t="s">
        <v>19721</v>
      </c>
      <c r="H1318" t="s">
        <v>20793</v>
      </c>
      <c r="I1318" t="s">
        <v>19012</v>
      </c>
      <c r="J1318" t="s">
        <v>18959</v>
      </c>
      <c r="K1318" t="s">
        <v>18996</v>
      </c>
      <c r="L1318" t="s">
        <v>18960</v>
      </c>
      <c r="M1318" s="149">
        <v>4234721.71</v>
      </c>
      <c r="N1318" s="149">
        <v>3485090.35</v>
      </c>
    </row>
    <row r="1319" spans="1:14" x14ac:dyDescent="0.25">
      <c r="A1319" t="s">
        <v>51</v>
      </c>
      <c r="B1319" t="s">
        <v>22955</v>
      </c>
      <c r="C1319" t="s">
        <v>22798</v>
      </c>
      <c r="D1319" t="s">
        <v>22505</v>
      </c>
      <c r="E1319" t="s">
        <v>20402</v>
      </c>
      <c r="F1319" t="s">
        <v>10</v>
      </c>
      <c r="G1319" t="s">
        <v>19721</v>
      </c>
      <c r="H1319" t="s">
        <v>22956</v>
      </c>
      <c r="I1319" t="s">
        <v>19012</v>
      </c>
      <c r="J1319" t="s">
        <v>18959</v>
      </c>
      <c r="K1319" t="s">
        <v>18996</v>
      </c>
      <c r="L1319" t="s">
        <v>18960</v>
      </c>
      <c r="M1319" s="149">
        <v>4277509.1900000004</v>
      </c>
      <c r="N1319" s="149">
        <v>3485090.35</v>
      </c>
    </row>
    <row r="1320" spans="1:14" x14ac:dyDescent="0.25">
      <c r="A1320" t="s">
        <v>51</v>
      </c>
      <c r="B1320" t="s">
        <v>22955</v>
      </c>
      <c r="C1320" t="s">
        <v>22798</v>
      </c>
      <c r="D1320" t="s">
        <v>22505</v>
      </c>
      <c r="E1320" t="s">
        <v>20402</v>
      </c>
      <c r="F1320" t="s">
        <v>10</v>
      </c>
      <c r="G1320" t="s">
        <v>19721</v>
      </c>
      <c r="H1320" t="s">
        <v>22957</v>
      </c>
      <c r="I1320" t="s">
        <v>19012</v>
      </c>
      <c r="J1320" t="s">
        <v>18959</v>
      </c>
      <c r="K1320" t="s">
        <v>18996</v>
      </c>
      <c r="L1320" t="s">
        <v>18960</v>
      </c>
      <c r="M1320" s="149">
        <v>4297600.88</v>
      </c>
      <c r="N1320" s="149">
        <v>3485090.35</v>
      </c>
    </row>
    <row r="1321" spans="1:14" x14ac:dyDescent="0.25">
      <c r="A1321" t="s">
        <v>47</v>
      </c>
      <c r="B1321" t="s">
        <v>20984</v>
      </c>
      <c r="C1321" t="s">
        <v>20307</v>
      </c>
      <c r="D1321" t="s">
        <v>20651</v>
      </c>
      <c r="E1321" t="s">
        <v>22086</v>
      </c>
      <c r="F1321" t="s">
        <v>10</v>
      </c>
      <c r="G1321" t="s">
        <v>11800</v>
      </c>
      <c r="H1321" t="s">
        <v>22958</v>
      </c>
      <c r="I1321" t="s">
        <v>19012</v>
      </c>
      <c r="J1321" t="s">
        <v>18959</v>
      </c>
      <c r="K1321" t="s">
        <v>18996</v>
      </c>
      <c r="L1321" t="s">
        <v>19100</v>
      </c>
      <c r="M1321" s="149">
        <v>352399.06</v>
      </c>
      <c r="N1321" s="149">
        <v>240325.94</v>
      </c>
    </row>
    <row r="1322" spans="1:14" x14ac:dyDescent="0.25">
      <c r="A1322" t="s">
        <v>51</v>
      </c>
      <c r="B1322" t="s">
        <v>20530</v>
      </c>
      <c r="C1322" t="s">
        <v>20529</v>
      </c>
      <c r="D1322" t="s">
        <v>20703</v>
      </c>
      <c r="E1322" t="s">
        <v>19962</v>
      </c>
      <c r="F1322" t="s">
        <v>10</v>
      </c>
      <c r="G1322" t="s">
        <v>18956</v>
      </c>
      <c r="H1322" t="s">
        <v>22959</v>
      </c>
      <c r="I1322" t="s">
        <v>18949</v>
      </c>
      <c r="J1322" t="s">
        <v>18986</v>
      </c>
      <c r="K1322" t="s">
        <v>18941</v>
      </c>
      <c r="L1322" t="s">
        <v>20892</v>
      </c>
      <c r="M1322" s="149">
        <v>697110.58</v>
      </c>
      <c r="N1322" s="149">
        <v>629897.43000000005</v>
      </c>
    </row>
    <row r="1323" spans="1:14" x14ac:dyDescent="0.25">
      <c r="A1323" t="s">
        <v>63</v>
      </c>
      <c r="B1323" t="s">
        <v>22961</v>
      </c>
      <c r="C1323" t="s">
        <v>22960</v>
      </c>
      <c r="D1323" t="s">
        <v>22916</v>
      </c>
      <c r="E1323" t="s">
        <v>20508</v>
      </c>
      <c r="F1323" t="s">
        <v>9</v>
      </c>
      <c r="G1323" t="s">
        <v>1954</v>
      </c>
      <c r="H1323" t="s">
        <v>22962</v>
      </c>
      <c r="I1323" t="s">
        <v>19012</v>
      </c>
      <c r="J1323" t="s">
        <v>18977</v>
      </c>
      <c r="K1323" t="s">
        <v>18941</v>
      </c>
      <c r="L1323" t="s">
        <v>18969</v>
      </c>
      <c r="M1323" s="149">
        <v>674602.4</v>
      </c>
      <c r="N1323" s="149">
        <v>845602.72</v>
      </c>
    </row>
    <row r="1324" spans="1:14" x14ac:dyDescent="0.25">
      <c r="A1324" t="s">
        <v>57</v>
      </c>
      <c r="B1324" t="s">
        <v>22965</v>
      </c>
      <c r="C1324" t="s">
        <v>22964</v>
      </c>
      <c r="D1324" t="s">
        <v>22963</v>
      </c>
      <c r="E1324" t="s">
        <v>22966</v>
      </c>
      <c r="F1324" t="s">
        <v>9</v>
      </c>
      <c r="G1324" t="s">
        <v>19105</v>
      </c>
      <c r="H1324" t="s">
        <v>22968</v>
      </c>
      <c r="I1324" t="s">
        <v>19012</v>
      </c>
      <c r="J1324" t="s">
        <v>18977</v>
      </c>
      <c r="K1324" t="s">
        <v>18941</v>
      </c>
      <c r="L1324" t="s">
        <v>18969</v>
      </c>
      <c r="M1324" s="149">
        <v>935916.63</v>
      </c>
      <c r="N1324" s="149">
        <v>938375.52</v>
      </c>
    </row>
    <row r="1325" spans="1:14" x14ac:dyDescent="0.25">
      <c r="A1325" t="s">
        <v>56</v>
      </c>
      <c r="B1325" t="s">
        <v>22970</v>
      </c>
      <c r="C1325" t="s">
        <v>22299</v>
      </c>
      <c r="D1325" t="s">
        <v>22969</v>
      </c>
      <c r="E1325" t="s">
        <v>19092</v>
      </c>
      <c r="F1325" t="s">
        <v>10</v>
      </c>
      <c r="G1325" t="s">
        <v>19021</v>
      </c>
      <c r="H1325" t="s">
        <v>22971</v>
      </c>
      <c r="I1325" t="s">
        <v>19012</v>
      </c>
      <c r="J1325" t="s">
        <v>18977</v>
      </c>
      <c r="K1325" t="s">
        <v>18996</v>
      </c>
      <c r="L1325" t="s">
        <v>19025</v>
      </c>
      <c r="M1325" s="149">
        <v>3764309.45</v>
      </c>
      <c r="N1325" s="149">
        <v>3971496.97</v>
      </c>
    </row>
    <row r="1326" spans="1:14" x14ac:dyDescent="0.25">
      <c r="A1326" t="s">
        <v>56</v>
      </c>
      <c r="B1326" t="s">
        <v>22973</v>
      </c>
      <c r="C1326" t="s">
        <v>22299</v>
      </c>
      <c r="D1326" t="s">
        <v>22972</v>
      </c>
      <c r="E1326" t="s">
        <v>18947</v>
      </c>
      <c r="F1326" t="s">
        <v>10</v>
      </c>
      <c r="G1326" t="s">
        <v>11800</v>
      </c>
      <c r="H1326" t="s">
        <v>22974</v>
      </c>
      <c r="I1326" t="s">
        <v>19012</v>
      </c>
      <c r="J1326" t="s">
        <v>1954</v>
      </c>
      <c r="K1326" t="s">
        <v>18996</v>
      </c>
      <c r="L1326" t="s">
        <v>18997</v>
      </c>
      <c r="M1326" s="149">
        <v>654039.06999999995</v>
      </c>
      <c r="N1326" s="149">
        <v>0</v>
      </c>
    </row>
    <row r="1327" spans="1:14" x14ac:dyDescent="0.25">
      <c r="A1327" t="s">
        <v>56</v>
      </c>
      <c r="B1327" t="s">
        <v>22438</v>
      </c>
      <c r="C1327" t="s">
        <v>22299</v>
      </c>
      <c r="D1327" t="s">
        <v>22975</v>
      </c>
      <c r="E1327" t="s">
        <v>22976</v>
      </c>
      <c r="F1327" t="s">
        <v>10</v>
      </c>
      <c r="G1327" t="s">
        <v>11800</v>
      </c>
      <c r="H1327" t="s">
        <v>22977</v>
      </c>
      <c r="I1327" t="s">
        <v>19012</v>
      </c>
      <c r="J1327" t="s">
        <v>18977</v>
      </c>
      <c r="K1327" t="s">
        <v>18996</v>
      </c>
      <c r="L1327" t="s">
        <v>19025</v>
      </c>
      <c r="M1327" s="149">
        <v>5088877.1399999997</v>
      </c>
      <c r="N1327" s="149">
        <v>4087813.25</v>
      </c>
    </row>
    <row r="1328" spans="1:14" x14ac:dyDescent="0.25">
      <c r="A1328" t="s">
        <v>56</v>
      </c>
      <c r="B1328" t="s">
        <v>19110</v>
      </c>
      <c r="C1328" t="s">
        <v>22299</v>
      </c>
      <c r="D1328" t="s">
        <v>22978</v>
      </c>
      <c r="E1328" t="s">
        <v>22979</v>
      </c>
      <c r="F1328" t="s">
        <v>10</v>
      </c>
      <c r="G1328" t="s">
        <v>18956</v>
      </c>
      <c r="H1328" t="s">
        <v>20671</v>
      </c>
      <c r="I1328" t="s">
        <v>19012</v>
      </c>
      <c r="J1328" t="s">
        <v>18977</v>
      </c>
      <c r="K1328" t="s">
        <v>18996</v>
      </c>
      <c r="L1328" t="s">
        <v>20528</v>
      </c>
      <c r="M1328" s="149">
        <v>794792.12</v>
      </c>
      <c r="N1328" s="149">
        <v>0</v>
      </c>
    </row>
    <row r="1329" spans="1:14" x14ac:dyDescent="0.25">
      <c r="A1329" t="s">
        <v>56</v>
      </c>
      <c r="B1329" t="s">
        <v>22981</v>
      </c>
      <c r="C1329" t="s">
        <v>22299</v>
      </c>
      <c r="D1329" t="s">
        <v>22980</v>
      </c>
      <c r="E1329" t="s">
        <v>20410</v>
      </c>
      <c r="F1329" t="s">
        <v>10</v>
      </c>
      <c r="G1329" t="s">
        <v>19392</v>
      </c>
      <c r="H1329" t="s">
        <v>22982</v>
      </c>
      <c r="I1329" t="s">
        <v>19012</v>
      </c>
      <c r="J1329" t="s">
        <v>18977</v>
      </c>
      <c r="K1329" t="s">
        <v>18996</v>
      </c>
      <c r="L1329" t="s">
        <v>19025</v>
      </c>
      <c r="M1329" s="149">
        <v>4525720.29</v>
      </c>
      <c r="N1329" s="149">
        <v>3789234.54</v>
      </c>
    </row>
    <row r="1330" spans="1:14" x14ac:dyDescent="0.25">
      <c r="A1330" t="s">
        <v>56</v>
      </c>
      <c r="B1330" t="s">
        <v>22984</v>
      </c>
      <c r="C1330" t="s">
        <v>22299</v>
      </c>
      <c r="D1330" t="s">
        <v>22983</v>
      </c>
      <c r="E1330" t="s">
        <v>21854</v>
      </c>
      <c r="F1330" t="s">
        <v>10</v>
      </c>
      <c r="G1330" t="s">
        <v>11800</v>
      </c>
      <c r="H1330" t="s">
        <v>22985</v>
      </c>
      <c r="I1330" t="s">
        <v>19012</v>
      </c>
      <c r="J1330" t="s">
        <v>18977</v>
      </c>
      <c r="K1330" t="s">
        <v>18996</v>
      </c>
      <c r="L1330" t="s">
        <v>19025</v>
      </c>
      <c r="M1330" s="149">
        <v>4941575.53</v>
      </c>
      <c r="N1330" s="149">
        <v>3991383.07</v>
      </c>
    </row>
    <row r="1331" spans="1:14" x14ac:dyDescent="0.25">
      <c r="A1331" t="s">
        <v>55</v>
      </c>
      <c r="B1331" t="s">
        <v>22986</v>
      </c>
      <c r="C1331" t="s">
        <v>22290</v>
      </c>
      <c r="D1331" t="s">
        <v>21779</v>
      </c>
      <c r="E1331" t="s">
        <v>20976</v>
      </c>
      <c r="F1331" t="s">
        <v>10</v>
      </c>
      <c r="G1331" t="s">
        <v>19422</v>
      </c>
      <c r="H1331" t="s">
        <v>20783</v>
      </c>
      <c r="I1331" t="s">
        <v>19012</v>
      </c>
      <c r="J1331" t="s">
        <v>18977</v>
      </c>
      <c r="K1331" t="s">
        <v>18996</v>
      </c>
      <c r="L1331" t="s">
        <v>19025</v>
      </c>
      <c r="M1331" s="149">
        <v>4688099.09</v>
      </c>
      <c r="N1331" s="149">
        <v>3271894.05</v>
      </c>
    </row>
    <row r="1332" spans="1:14" x14ac:dyDescent="0.25">
      <c r="A1332" t="s">
        <v>56</v>
      </c>
      <c r="B1332" t="s">
        <v>22304</v>
      </c>
      <c r="C1332" t="s">
        <v>22299</v>
      </c>
      <c r="D1332" t="s">
        <v>20776</v>
      </c>
      <c r="E1332" t="s">
        <v>20135</v>
      </c>
      <c r="F1332" t="s">
        <v>10</v>
      </c>
      <c r="G1332" t="s">
        <v>11800</v>
      </c>
      <c r="H1332" t="s">
        <v>22987</v>
      </c>
      <c r="I1332" t="s">
        <v>19012</v>
      </c>
      <c r="J1332" t="s">
        <v>1954</v>
      </c>
      <c r="K1332" t="s">
        <v>18996</v>
      </c>
      <c r="L1332" t="s">
        <v>18997</v>
      </c>
      <c r="M1332" s="149">
        <v>488441.07</v>
      </c>
      <c r="N1332" s="149">
        <v>0</v>
      </c>
    </row>
    <row r="1333" spans="1:14" x14ac:dyDescent="0.25">
      <c r="A1333" t="s">
        <v>55</v>
      </c>
      <c r="B1333" t="s">
        <v>22988</v>
      </c>
      <c r="C1333" t="s">
        <v>22290</v>
      </c>
      <c r="D1333" t="s">
        <v>20988</v>
      </c>
      <c r="E1333" t="s">
        <v>19489</v>
      </c>
      <c r="F1333" t="s">
        <v>10</v>
      </c>
      <c r="G1333" t="s">
        <v>19021</v>
      </c>
      <c r="H1333" t="s">
        <v>19061</v>
      </c>
      <c r="I1333" t="s">
        <v>19012</v>
      </c>
      <c r="J1333" t="s">
        <v>18977</v>
      </c>
      <c r="K1333" t="s">
        <v>18996</v>
      </c>
      <c r="L1333" t="s">
        <v>19025</v>
      </c>
      <c r="M1333" s="149">
        <v>5420389.9199999999</v>
      </c>
      <c r="N1333" s="149">
        <v>3337074.47</v>
      </c>
    </row>
    <row r="1334" spans="1:14" x14ac:dyDescent="0.25">
      <c r="A1334" t="s">
        <v>55</v>
      </c>
      <c r="B1334" t="s">
        <v>22989</v>
      </c>
      <c r="C1334" t="s">
        <v>22290</v>
      </c>
      <c r="D1334" t="s">
        <v>22202</v>
      </c>
      <c r="E1334" t="s">
        <v>19446</v>
      </c>
      <c r="F1334" t="s">
        <v>10</v>
      </c>
      <c r="G1334" t="s">
        <v>19021</v>
      </c>
      <c r="H1334" t="s">
        <v>22990</v>
      </c>
      <c r="I1334" t="s">
        <v>19012</v>
      </c>
      <c r="J1334" t="s">
        <v>18977</v>
      </c>
      <c r="K1334" t="s">
        <v>18996</v>
      </c>
      <c r="L1334" t="s">
        <v>19025</v>
      </c>
      <c r="M1334" s="149">
        <v>2134933.5299999998</v>
      </c>
      <c r="N1334" s="149">
        <v>1677114.36</v>
      </c>
    </row>
    <row r="1335" spans="1:14" x14ac:dyDescent="0.25">
      <c r="A1335" t="s">
        <v>55</v>
      </c>
      <c r="B1335" t="s">
        <v>20791</v>
      </c>
      <c r="C1335" t="s">
        <v>20790</v>
      </c>
      <c r="D1335" t="s">
        <v>22991</v>
      </c>
      <c r="E1335" t="s">
        <v>19973</v>
      </c>
      <c r="F1335" t="s">
        <v>10</v>
      </c>
      <c r="G1335" t="s">
        <v>19021</v>
      </c>
      <c r="H1335" t="s">
        <v>22992</v>
      </c>
      <c r="I1335" t="s">
        <v>19012</v>
      </c>
      <c r="J1335" t="s">
        <v>18977</v>
      </c>
      <c r="K1335" t="s">
        <v>18941</v>
      </c>
      <c r="L1335" t="s">
        <v>19149</v>
      </c>
      <c r="M1335" s="149">
        <v>871289.82</v>
      </c>
      <c r="N1335" s="149">
        <v>863989.82</v>
      </c>
    </row>
    <row r="1336" spans="1:14" x14ac:dyDescent="0.25">
      <c r="A1336" t="s">
        <v>56</v>
      </c>
      <c r="B1336" t="s">
        <v>22720</v>
      </c>
      <c r="C1336" t="s">
        <v>22299</v>
      </c>
      <c r="D1336" t="s">
        <v>22993</v>
      </c>
      <c r="E1336" t="s">
        <v>21157</v>
      </c>
      <c r="F1336" t="s">
        <v>10</v>
      </c>
      <c r="G1336" t="s">
        <v>11800</v>
      </c>
      <c r="H1336" t="s">
        <v>22987</v>
      </c>
      <c r="I1336" t="s">
        <v>19012</v>
      </c>
      <c r="J1336" t="s">
        <v>1954</v>
      </c>
      <c r="K1336" t="s">
        <v>18996</v>
      </c>
      <c r="L1336" t="s">
        <v>18997</v>
      </c>
      <c r="M1336" s="149">
        <v>1481306.44</v>
      </c>
      <c r="N1336" s="149">
        <v>0</v>
      </c>
    </row>
    <row r="1337" spans="1:14" x14ac:dyDescent="0.25">
      <c r="A1337" t="s">
        <v>55</v>
      </c>
      <c r="B1337" t="s">
        <v>20791</v>
      </c>
      <c r="C1337" t="s">
        <v>20790</v>
      </c>
      <c r="D1337" t="s">
        <v>22991</v>
      </c>
      <c r="E1337" t="s">
        <v>19973</v>
      </c>
      <c r="F1337" t="s">
        <v>10</v>
      </c>
      <c r="G1337" t="s">
        <v>19021</v>
      </c>
      <c r="H1337" t="s">
        <v>22994</v>
      </c>
      <c r="I1337" t="s">
        <v>19012</v>
      </c>
      <c r="J1337" t="s">
        <v>18977</v>
      </c>
      <c r="K1337" t="s">
        <v>18941</v>
      </c>
      <c r="L1337" t="s">
        <v>19149</v>
      </c>
      <c r="M1337" s="149">
        <v>871289.82</v>
      </c>
      <c r="N1337" s="149">
        <v>863989.82</v>
      </c>
    </row>
    <row r="1338" spans="1:14" x14ac:dyDescent="0.25">
      <c r="A1338" t="s">
        <v>54</v>
      </c>
      <c r="B1338" t="s">
        <v>22997</v>
      </c>
      <c r="C1338" t="s">
        <v>22996</v>
      </c>
      <c r="D1338" t="s">
        <v>22995</v>
      </c>
      <c r="E1338" t="s">
        <v>19799</v>
      </c>
      <c r="F1338" t="s">
        <v>10</v>
      </c>
      <c r="G1338" t="s">
        <v>19021</v>
      </c>
      <c r="H1338" t="s">
        <v>22999</v>
      </c>
      <c r="I1338" t="s">
        <v>19012</v>
      </c>
      <c r="J1338" t="s">
        <v>18977</v>
      </c>
      <c r="K1338" t="s">
        <v>18941</v>
      </c>
      <c r="L1338" t="s">
        <v>18997</v>
      </c>
      <c r="M1338" s="149">
        <v>194432.4</v>
      </c>
      <c r="N1338" s="149">
        <v>194838.14</v>
      </c>
    </row>
    <row r="1339" spans="1:14" x14ac:dyDescent="0.25">
      <c r="A1339" t="s">
        <v>56</v>
      </c>
      <c r="B1339" t="s">
        <v>23001</v>
      </c>
      <c r="C1339" t="s">
        <v>22299</v>
      </c>
      <c r="D1339" t="s">
        <v>23002</v>
      </c>
      <c r="E1339" t="s">
        <v>23003</v>
      </c>
      <c r="F1339" t="s">
        <v>10</v>
      </c>
      <c r="G1339" t="s">
        <v>11800</v>
      </c>
      <c r="H1339" t="s">
        <v>23004</v>
      </c>
      <c r="I1339" t="s">
        <v>19012</v>
      </c>
      <c r="J1339" t="s">
        <v>1954</v>
      </c>
      <c r="K1339" t="s">
        <v>18996</v>
      </c>
      <c r="L1339" t="s">
        <v>19149</v>
      </c>
      <c r="M1339" s="149">
        <v>870102.04</v>
      </c>
      <c r="N1339" s="149">
        <v>872050.09</v>
      </c>
    </row>
    <row r="1340" spans="1:14" x14ac:dyDescent="0.25">
      <c r="A1340" t="s">
        <v>56</v>
      </c>
      <c r="B1340" t="s">
        <v>23001</v>
      </c>
      <c r="C1340" t="s">
        <v>22299</v>
      </c>
      <c r="D1340" t="s">
        <v>23006</v>
      </c>
      <c r="E1340" t="s">
        <v>20087</v>
      </c>
      <c r="F1340" t="s">
        <v>10</v>
      </c>
      <c r="G1340" t="s">
        <v>11800</v>
      </c>
      <c r="H1340" t="s">
        <v>23007</v>
      </c>
      <c r="I1340" t="s">
        <v>19012</v>
      </c>
      <c r="J1340" t="s">
        <v>1954</v>
      </c>
      <c r="K1340" t="s">
        <v>18996</v>
      </c>
      <c r="L1340" t="s">
        <v>19100</v>
      </c>
      <c r="M1340" s="149">
        <v>275765.62</v>
      </c>
      <c r="N1340" s="149">
        <v>279793.24</v>
      </c>
    </row>
    <row r="1341" spans="1:14" x14ac:dyDescent="0.25">
      <c r="A1341" t="s">
        <v>54</v>
      </c>
      <c r="B1341" t="s">
        <v>22997</v>
      </c>
      <c r="C1341" t="s">
        <v>22996</v>
      </c>
      <c r="D1341" t="s">
        <v>22995</v>
      </c>
      <c r="E1341" t="s">
        <v>19799</v>
      </c>
      <c r="F1341" t="s">
        <v>10</v>
      </c>
      <c r="G1341" t="s">
        <v>19021</v>
      </c>
      <c r="H1341" t="s">
        <v>23008</v>
      </c>
      <c r="I1341" t="s">
        <v>19012</v>
      </c>
      <c r="J1341" t="s">
        <v>18977</v>
      </c>
      <c r="K1341" t="s">
        <v>18941</v>
      </c>
      <c r="L1341" t="s">
        <v>18997</v>
      </c>
      <c r="M1341" s="149">
        <v>230711.2</v>
      </c>
      <c r="N1341" s="149">
        <v>230717.01</v>
      </c>
    </row>
    <row r="1342" spans="1:14" x14ac:dyDescent="0.25">
      <c r="A1342" t="s">
        <v>54</v>
      </c>
      <c r="B1342" t="s">
        <v>22997</v>
      </c>
      <c r="C1342" t="s">
        <v>22996</v>
      </c>
      <c r="D1342" t="s">
        <v>22995</v>
      </c>
      <c r="E1342" t="s">
        <v>19799</v>
      </c>
      <c r="F1342" t="s">
        <v>10</v>
      </c>
      <c r="G1342" t="s">
        <v>19021</v>
      </c>
      <c r="H1342" t="s">
        <v>22861</v>
      </c>
      <c r="I1342" t="s">
        <v>19012</v>
      </c>
      <c r="J1342" t="s">
        <v>18977</v>
      </c>
      <c r="K1342" t="s">
        <v>18941</v>
      </c>
      <c r="L1342" t="s">
        <v>18997</v>
      </c>
      <c r="M1342" s="149">
        <v>338657.75</v>
      </c>
      <c r="N1342" s="149">
        <v>298642.2</v>
      </c>
    </row>
    <row r="1343" spans="1:14" x14ac:dyDescent="0.25">
      <c r="A1343" t="s">
        <v>56</v>
      </c>
      <c r="B1343" t="s">
        <v>23010</v>
      </c>
      <c r="C1343" t="s">
        <v>22299</v>
      </c>
      <c r="D1343" t="s">
        <v>23009</v>
      </c>
      <c r="E1343" t="s">
        <v>23011</v>
      </c>
      <c r="F1343" t="s">
        <v>10</v>
      </c>
      <c r="G1343" t="s">
        <v>11800</v>
      </c>
      <c r="H1343" t="s">
        <v>22330</v>
      </c>
      <c r="I1343" t="s">
        <v>19012</v>
      </c>
      <c r="J1343" t="s">
        <v>1954</v>
      </c>
      <c r="K1343" t="s">
        <v>18996</v>
      </c>
      <c r="L1343" t="s">
        <v>19149</v>
      </c>
      <c r="M1343" s="149">
        <v>834350.63</v>
      </c>
      <c r="N1343" s="149">
        <v>838223.75</v>
      </c>
    </row>
    <row r="1344" spans="1:14" x14ac:dyDescent="0.25">
      <c r="A1344" t="s">
        <v>56</v>
      </c>
      <c r="B1344" t="s">
        <v>23010</v>
      </c>
      <c r="C1344" t="s">
        <v>22299</v>
      </c>
      <c r="D1344" t="s">
        <v>19253</v>
      </c>
      <c r="E1344" t="s">
        <v>22301</v>
      </c>
      <c r="F1344" t="s">
        <v>10</v>
      </c>
      <c r="G1344" t="s">
        <v>11800</v>
      </c>
      <c r="H1344" t="s">
        <v>23012</v>
      </c>
      <c r="I1344" t="s">
        <v>19012</v>
      </c>
      <c r="J1344" t="s">
        <v>1954</v>
      </c>
      <c r="K1344" t="s">
        <v>18996</v>
      </c>
      <c r="L1344" t="s">
        <v>19149</v>
      </c>
      <c r="M1344" s="149">
        <v>835752.79</v>
      </c>
      <c r="N1344" s="149">
        <v>834232.47</v>
      </c>
    </row>
    <row r="1345" spans="1:14" x14ac:dyDescent="0.25">
      <c r="A1345" t="s">
        <v>56</v>
      </c>
      <c r="B1345" t="s">
        <v>23010</v>
      </c>
      <c r="C1345" t="s">
        <v>22299</v>
      </c>
      <c r="D1345" t="s">
        <v>19253</v>
      </c>
      <c r="E1345" t="s">
        <v>22301</v>
      </c>
      <c r="F1345" t="s">
        <v>10</v>
      </c>
      <c r="G1345" t="s">
        <v>11800</v>
      </c>
      <c r="H1345" t="s">
        <v>23013</v>
      </c>
      <c r="I1345" t="s">
        <v>19012</v>
      </c>
      <c r="J1345" t="s">
        <v>1954</v>
      </c>
      <c r="K1345" t="s">
        <v>18996</v>
      </c>
      <c r="L1345" t="s">
        <v>19100</v>
      </c>
      <c r="M1345" s="149">
        <v>256434.54</v>
      </c>
      <c r="N1345" s="149">
        <v>255733.22</v>
      </c>
    </row>
    <row r="1346" spans="1:14" x14ac:dyDescent="0.25">
      <c r="A1346" t="s">
        <v>54</v>
      </c>
      <c r="B1346" t="s">
        <v>22997</v>
      </c>
      <c r="C1346" t="s">
        <v>22996</v>
      </c>
      <c r="D1346" t="s">
        <v>22995</v>
      </c>
      <c r="E1346" t="s">
        <v>19799</v>
      </c>
      <c r="F1346" t="s">
        <v>10</v>
      </c>
      <c r="G1346" t="s">
        <v>19021</v>
      </c>
      <c r="H1346" t="s">
        <v>23015</v>
      </c>
      <c r="I1346" t="s">
        <v>19012</v>
      </c>
      <c r="J1346" t="s">
        <v>18977</v>
      </c>
      <c r="K1346" t="s">
        <v>18941</v>
      </c>
      <c r="L1346" t="s">
        <v>18997</v>
      </c>
      <c r="M1346" s="149">
        <v>517922.26</v>
      </c>
      <c r="N1346" s="149">
        <v>484246.46</v>
      </c>
    </row>
    <row r="1347" spans="1:14" x14ac:dyDescent="0.25">
      <c r="A1347" t="s">
        <v>56</v>
      </c>
      <c r="B1347" t="s">
        <v>23010</v>
      </c>
      <c r="C1347" t="s">
        <v>22299</v>
      </c>
      <c r="D1347" t="s">
        <v>21333</v>
      </c>
      <c r="E1347" t="s">
        <v>22301</v>
      </c>
      <c r="F1347" t="s">
        <v>10</v>
      </c>
      <c r="G1347" t="s">
        <v>11800</v>
      </c>
      <c r="H1347" t="s">
        <v>23016</v>
      </c>
      <c r="I1347" t="s">
        <v>19012</v>
      </c>
      <c r="J1347" t="s">
        <v>1954</v>
      </c>
      <c r="K1347" t="s">
        <v>18996</v>
      </c>
      <c r="L1347" t="s">
        <v>19100</v>
      </c>
      <c r="M1347" s="149">
        <v>190254.91</v>
      </c>
      <c r="N1347" s="149">
        <v>255733.22</v>
      </c>
    </row>
    <row r="1348" spans="1:14" x14ac:dyDescent="0.25">
      <c r="A1348" t="s">
        <v>56</v>
      </c>
      <c r="B1348" t="s">
        <v>23017</v>
      </c>
      <c r="C1348" t="s">
        <v>22299</v>
      </c>
      <c r="D1348" t="s">
        <v>23005</v>
      </c>
      <c r="E1348" t="s">
        <v>23018</v>
      </c>
      <c r="F1348" t="s">
        <v>10</v>
      </c>
      <c r="G1348" t="s">
        <v>11800</v>
      </c>
      <c r="H1348" t="s">
        <v>23019</v>
      </c>
      <c r="I1348" t="s">
        <v>19012</v>
      </c>
      <c r="J1348" t="s">
        <v>1954</v>
      </c>
      <c r="K1348" t="s">
        <v>18996</v>
      </c>
      <c r="L1348" t="s">
        <v>18969</v>
      </c>
      <c r="M1348" s="149">
        <v>950255.54</v>
      </c>
      <c r="N1348" s="149">
        <v>954763.15</v>
      </c>
    </row>
    <row r="1349" spans="1:14" x14ac:dyDescent="0.25">
      <c r="A1349" t="s">
        <v>54</v>
      </c>
      <c r="B1349" t="s">
        <v>22997</v>
      </c>
      <c r="C1349" t="s">
        <v>22996</v>
      </c>
      <c r="D1349" t="s">
        <v>22995</v>
      </c>
      <c r="E1349" t="s">
        <v>19799</v>
      </c>
      <c r="F1349" t="s">
        <v>10</v>
      </c>
      <c r="G1349" t="s">
        <v>19021</v>
      </c>
      <c r="H1349" t="s">
        <v>23020</v>
      </c>
      <c r="I1349" t="s">
        <v>19012</v>
      </c>
      <c r="J1349" t="s">
        <v>18977</v>
      </c>
      <c r="K1349" t="s">
        <v>18941</v>
      </c>
      <c r="L1349" t="s">
        <v>18997</v>
      </c>
      <c r="M1349" s="149">
        <v>647829.42000000004</v>
      </c>
      <c r="N1349" s="149">
        <v>594509.14</v>
      </c>
    </row>
    <row r="1350" spans="1:14" x14ac:dyDescent="0.25">
      <c r="A1350" t="s">
        <v>54</v>
      </c>
      <c r="B1350" t="s">
        <v>22997</v>
      </c>
      <c r="C1350" t="s">
        <v>22996</v>
      </c>
      <c r="D1350" t="s">
        <v>22995</v>
      </c>
      <c r="E1350" t="s">
        <v>19799</v>
      </c>
      <c r="F1350" t="s">
        <v>10</v>
      </c>
      <c r="G1350" t="s">
        <v>19021</v>
      </c>
      <c r="H1350" t="s">
        <v>22578</v>
      </c>
      <c r="I1350" t="s">
        <v>19012</v>
      </c>
      <c r="J1350" t="s">
        <v>18977</v>
      </c>
      <c r="K1350" t="s">
        <v>18941</v>
      </c>
      <c r="L1350" t="s">
        <v>18997</v>
      </c>
      <c r="M1350" s="149">
        <v>647726.06000000006</v>
      </c>
      <c r="N1350" s="149">
        <v>604808.41</v>
      </c>
    </row>
    <row r="1351" spans="1:14" x14ac:dyDescent="0.25">
      <c r="A1351" t="s">
        <v>51</v>
      </c>
      <c r="B1351" t="s">
        <v>23022</v>
      </c>
      <c r="C1351" t="s">
        <v>23021</v>
      </c>
      <c r="D1351" t="s">
        <v>1954</v>
      </c>
      <c r="E1351" t="s">
        <v>1954</v>
      </c>
      <c r="F1351" t="s">
        <v>10</v>
      </c>
      <c r="G1351" t="s">
        <v>1954</v>
      </c>
      <c r="H1351" t="s">
        <v>23023</v>
      </c>
      <c r="I1351" t="s">
        <v>11800</v>
      </c>
      <c r="J1351" t="s">
        <v>18977</v>
      </c>
      <c r="K1351" t="s">
        <v>18941</v>
      </c>
      <c r="L1351" t="s">
        <v>18969</v>
      </c>
      <c r="M1351" s="149" t="s">
        <v>1954</v>
      </c>
      <c r="N1351" s="149">
        <v>931784.18</v>
      </c>
    </row>
    <row r="1352" spans="1:14" x14ac:dyDescent="0.25">
      <c r="A1352" t="s">
        <v>48</v>
      </c>
      <c r="B1352" t="s">
        <v>23025</v>
      </c>
      <c r="C1352" t="s">
        <v>18999</v>
      </c>
      <c r="D1352" t="s">
        <v>23024</v>
      </c>
      <c r="E1352" t="s">
        <v>20897</v>
      </c>
      <c r="F1352" t="s">
        <v>10</v>
      </c>
      <c r="G1352" t="s">
        <v>11800</v>
      </c>
      <c r="H1352" t="s">
        <v>22886</v>
      </c>
      <c r="I1352" t="s">
        <v>19012</v>
      </c>
      <c r="J1352" t="s">
        <v>18977</v>
      </c>
      <c r="K1352" t="s">
        <v>18996</v>
      </c>
      <c r="L1352" t="s">
        <v>19025</v>
      </c>
      <c r="M1352" s="149">
        <v>2113460.34</v>
      </c>
      <c r="N1352" s="149">
        <v>2884005.87</v>
      </c>
    </row>
    <row r="1353" spans="1:14" x14ac:dyDescent="0.25">
      <c r="A1353" t="s">
        <v>48</v>
      </c>
      <c r="B1353" t="s">
        <v>23025</v>
      </c>
      <c r="C1353" t="s">
        <v>18999</v>
      </c>
      <c r="D1353" t="s">
        <v>23024</v>
      </c>
      <c r="E1353" t="s">
        <v>20609</v>
      </c>
      <c r="F1353" t="s">
        <v>10</v>
      </c>
      <c r="G1353" t="s">
        <v>11800</v>
      </c>
      <c r="H1353" t="s">
        <v>23026</v>
      </c>
      <c r="I1353" t="s">
        <v>19012</v>
      </c>
      <c r="J1353" t="s">
        <v>18977</v>
      </c>
      <c r="K1353" t="s">
        <v>18996</v>
      </c>
      <c r="L1353" t="s">
        <v>19025</v>
      </c>
      <c r="M1353" s="149">
        <v>2104595.7000000002</v>
      </c>
      <c r="N1353" s="149">
        <v>2884005.87</v>
      </c>
    </row>
    <row r="1354" spans="1:14" x14ac:dyDescent="0.25">
      <c r="A1354" t="s">
        <v>48</v>
      </c>
      <c r="B1354" t="s">
        <v>19773</v>
      </c>
      <c r="C1354" t="s">
        <v>19772</v>
      </c>
      <c r="D1354" t="s">
        <v>21421</v>
      </c>
      <c r="E1354" t="s">
        <v>19168</v>
      </c>
      <c r="F1354" t="s">
        <v>9</v>
      </c>
      <c r="G1354" t="s">
        <v>1954</v>
      </c>
      <c r="H1354" t="s">
        <v>23027</v>
      </c>
      <c r="I1354" t="s">
        <v>19012</v>
      </c>
      <c r="J1354" t="s">
        <v>18977</v>
      </c>
      <c r="K1354" t="s">
        <v>18941</v>
      </c>
      <c r="L1354" t="s">
        <v>22732</v>
      </c>
      <c r="M1354" s="149">
        <v>3054924.16</v>
      </c>
      <c r="N1354" s="149">
        <v>3093954.57</v>
      </c>
    </row>
    <row r="1355" spans="1:14" x14ac:dyDescent="0.25">
      <c r="A1355" t="s">
        <v>48</v>
      </c>
      <c r="B1355" t="s">
        <v>21869</v>
      </c>
      <c r="C1355" t="s">
        <v>21868</v>
      </c>
      <c r="D1355" t="s">
        <v>23029</v>
      </c>
      <c r="E1355" t="s">
        <v>23030</v>
      </c>
      <c r="F1355" t="s">
        <v>9</v>
      </c>
      <c r="G1355" t="s">
        <v>18956</v>
      </c>
      <c r="H1355" t="s">
        <v>23031</v>
      </c>
      <c r="I1355" t="s">
        <v>19012</v>
      </c>
      <c r="J1355" t="s">
        <v>18977</v>
      </c>
      <c r="K1355" t="s">
        <v>18941</v>
      </c>
      <c r="L1355" t="s">
        <v>18969</v>
      </c>
      <c r="M1355" s="149">
        <v>898499.32</v>
      </c>
      <c r="N1355" s="149">
        <v>907978.95</v>
      </c>
    </row>
    <row r="1356" spans="1:14" x14ac:dyDescent="0.25">
      <c r="A1356" t="s">
        <v>48</v>
      </c>
      <c r="B1356" t="s">
        <v>21869</v>
      </c>
      <c r="C1356" t="s">
        <v>21868</v>
      </c>
      <c r="D1356" t="s">
        <v>23032</v>
      </c>
      <c r="E1356" t="s">
        <v>23033</v>
      </c>
      <c r="F1356" t="s">
        <v>9</v>
      </c>
      <c r="G1356" t="s">
        <v>18956</v>
      </c>
      <c r="H1356" t="s">
        <v>23034</v>
      </c>
      <c r="I1356" t="s">
        <v>19012</v>
      </c>
      <c r="J1356" t="s">
        <v>18977</v>
      </c>
      <c r="K1356" t="s">
        <v>18941</v>
      </c>
      <c r="L1356" t="s">
        <v>18969</v>
      </c>
      <c r="M1356" s="149">
        <v>898756.35</v>
      </c>
      <c r="N1356" s="149">
        <v>907978.95</v>
      </c>
    </row>
    <row r="1357" spans="1:14" x14ac:dyDescent="0.25">
      <c r="A1357" t="s">
        <v>48</v>
      </c>
      <c r="B1357" t="s">
        <v>21179</v>
      </c>
      <c r="C1357" t="s">
        <v>18999</v>
      </c>
      <c r="D1357" t="s">
        <v>23035</v>
      </c>
      <c r="E1357" t="s">
        <v>23036</v>
      </c>
      <c r="F1357" t="s">
        <v>10</v>
      </c>
      <c r="G1357" t="s">
        <v>11800</v>
      </c>
      <c r="H1357" t="s">
        <v>19120</v>
      </c>
      <c r="I1357" t="s">
        <v>19012</v>
      </c>
      <c r="J1357" t="s">
        <v>18977</v>
      </c>
      <c r="K1357" t="s">
        <v>18996</v>
      </c>
      <c r="L1357" t="s">
        <v>19025</v>
      </c>
      <c r="M1357" s="149">
        <v>2418142.36</v>
      </c>
      <c r="N1357" s="149">
        <v>2884005.87</v>
      </c>
    </row>
    <row r="1358" spans="1:14" x14ac:dyDescent="0.25">
      <c r="A1358" t="s">
        <v>48</v>
      </c>
      <c r="B1358" t="s">
        <v>23038</v>
      </c>
      <c r="C1358" t="s">
        <v>18999</v>
      </c>
      <c r="D1358" t="s">
        <v>23037</v>
      </c>
      <c r="E1358" t="s">
        <v>20208</v>
      </c>
      <c r="F1358" t="s">
        <v>10</v>
      </c>
      <c r="G1358" t="s">
        <v>11800</v>
      </c>
      <c r="H1358" t="s">
        <v>23039</v>
      </c>
      <c r="I1358" t="s">
        <v>19012</v>
      </c>
      <c r="J1358" t="s">
        <v>18977</v>
      </c>
      <c r="K1358" t="s">
        <v>18996</v>
      </c>
      <c r="L1358" t="s">
        <v>19025</v>
      </c>
      <c r="M1358" s="149">
        <v>3461887.99</v>
      </c>
      <c r="N1358" s="149">
        <v>4367807.9000000004</v>
      </c>
    </row>
    <row r="1359" spans="1:14" x14ac:dyDescent="0.25">
      <c r="A1359" t="s">
        <v>48</v>
      </c>
      <c r="B1359" t="s">
        <v>21433</v>
      </c>
      <c r="C1359" t="s">
        <v>18999</v>
      </c>
      <c r="D1359" t="s">
        <v>23040</v>
      </c>
      <c r="E1359" t="s">
        <v>22157</v>
      </c>
      <c r="F1359" t="s">
        <v>10</v>
      </c>
      <c r="G1359" t="s">
        <v>11800</v>
      </c>
      <c r="H1359" t="s">
        <v>19120</v>
      </c>
      <c r="I1359" t="s">
        <v>19012</v>
      </c>
      <c r="J1359" t="s">
        <v>18977</v>
      </c>
      <c r="K1359" t="s">
        <v>18996</v>
      </c>
      <c r="L1359" t="s">
        <v>19025</v>
      </c>
      <c r="M1359" s="149">
        <v>2100727.4300000002</v>
      </c>
      <c r="N1359" s="149">
        <v>2884005.87</v>
      </c>
    </row>
    <row r="1360" spans="1:14" x14ac:dyDescent="0.25">
      <c r="A1360" t="s">
        <v>48</v>
      </c>
      <c r="B1360" t="s">
        <v>23041</v>
      </c>
      <c r="C1360" t="s">
        <v>18999</v>
      </c>
      <c r="D1360" t="s">
        <v>21629</v>
      </c>
      <c r="E1360" t="s">
        <v>23042</v>
      </c>
      <c r="F1360" t="s">
        <v>10</v>
      </c>
      <c r="G1360" t="s">
        <v>11800</v>
      </c>
      <c r="H1360" t="s">
        <v>23043</v>
      </c>
      <c r="I1360" t="s">
        <v>19012</v>
      </c>
      <c r="J1360" t="s">
        <v>18977</v>
      </c>
      <c r="K1360" t="s">
        <v>18996</v>
      </c>
      <c r="L1360" t="s">
        <v>19025</v>
      </c>
      <c r="M1360" s="149">
        <v>3149330.76</v>
      </c>
      <c r="N1360" s="149">
        <v>2884005.87</v>
      </c>
    </row>
    <row r="1361" spans="1:14" x14ac:dyDescent="0.25">
      <c r="A1361" t="s">
        <v>56</v>
      </c>
      <c r="B1361" t="s">
        <v>22177</v>
      </c>
      <c r="C1361" t="s">
        <v>22299</v>
      </c>
      <c r="D1361" t="s">
        <v>23045</v>
      </c>
      <c r="E1361" t="s">
        <v>23046</v>
      </c>
      <c r="F1361" t="s">
        <v>10</v>
      </c>
      <c r="G1361" t="s">
        <v>19392</v>
      </c>
      <c r="H1361" t="s">
        <v>23047</v>
      </c>
      <c r="I1361" t="s">
        <v>19012</v>
      </c>
      <c r="J1361" t="s">
        <v>1954</v>
      </c>
      <c r="K1361" t="s">
        <v>18996</v>
      </c>
      <c r="L1361" t="s">
        <v>18997</v>
      </c>
      <c r="M1361" s="149">
        <v>97491.55</v>
      </c>
      <c r="N1361" s="149">
        <v>0</v>
      </c>
    </row>
    <row r="1362" spans="1:14" x14ac:dyDescent="0.25">
      <c r="A1362" t="s">
        <v>56</v>
      </c>
      <c r="B1362" t="s">
        <v>23049</v>
      </c>
      <c r="C1362" t="s">
        <v>22299</v>
      </c>
      <c r="D1362" t="s">
        <v>23048</v>
      </c>
      <c r="E1362" t="s">
        <v>23050</v>
      </c>
      <c r="F1362" t="s">
        <v>10</v>
      </c>
      <c r="G1362" t="s">
        <v>11800</v>
      </c>
      <c r="H1362" t="s">
        <v>23051</v>
      </c>
      <c r="I1362" t="s">
        <v>19012</v>
      </c>
      <c r="J1362" t="s">
        <v>1954</v>
      </c>
      <c r="K1362" t="s">
        <v>18996</v>
      </c>
      <c r="L1362" t="s">
        <v>19005</v>
      </c>
      <c r="M1362" s="149">
        <v>979827.36</v>
      </c>
      <c r="N1362" s="149">
        <v>979827.36</v>
      </c>
    </row>
    <row r="1363" spans="1:14" x14ac:dyDescent="0.25">
      <c r="A1363" t="s">
        <v>47</v>
      </c>
      <c r="B1363" t="s">
        <v>23054</v>
      </c>
      <c r="C1363" t="s">
        <v>23053</v>
      </c>
      <c r="D1363" t="s">
        <v>23052</v>
      </c>
      <c r="E1363" t="s">
        <v>23055</v>
      </c>
      <c r="F1363" t="s">
        <v>9</v>
      </c>
      <c r="G1363" t="s">
        <v>19392</v>
      </c>
      <c r="H1363" t="s">
        <v>23056</v>
      </c>
      <c r="I1363" t="s">
        <v>19012</v>
      </c>
      <c r="J1363" t="s">
        <v>18977</v>
      </c>
      <c r="K1363" t="s">
        <v>18941</v>
      </c>
      <c r="L1363" t="s">
        <v>18969</v>
      </c>
      <c r="M1363" s="149">
        <v>765707.5</v>
      </c>
      <c r="N1363" s="149">
        <v>767773.4</v>
      </c>
    </row>
    <row r="1364" spans="1:14" x14ac:dyDescent="0.25">
      <c r="A1364" t="s">
        <v>56</v>
      </c>
      <c r="B1364" t="s">
        <v>23058</v>
      </c>
      <c r="C1364" t="s">
        <v>23057</v>
      </c>
      <c r="D1364" t="s">
        <v>20876</v>
      </c>
      <c r="E1364" t="s">
        <v>21228</v>
      </c>
      <c r="F1364" t="s">
        <v>10</v>
      </c>
      <c r="G1364" t="s">
        <v>11800</v>
      </c>
      <c r="H1364" t="s">
        <v>23059</v>
      </c>
      <c r="I1364" t="s">
        <v>18949</v>
      </c>
      <c r="J1364" t="s">
        <v>18940</v>
      </c>
      <c r="K1364" t="s">
        <v>18941</v>
      </c>
      <c r="L1364" t="s">
        <v>18978</v>
      </c>
      <c r="M1364" s="149">
        <v>1636601.62</v>
      </c>
      <c r="N1364" s="149">
        <v>1454998.56</v>
      </c>
    </row>
    <row r="1365" spans="1:14" x14ac:dyDescent="0.25">
      <c r="A1365" t="s">
        <v>52</v>
      </c>
      <c r="B1365" t="s">
        <v>21189</v>
      </c>
      <c r="C1365" t="s">
        <v>21188</v>
      </c>
      <c r="D1365" t="s">
        <v>23061</v>
      </c>
      <c r="E1365" t="s">
        <v>19062</v>
      </c>
      <c r="F1365" t="s">
        <v>9</v>
      </c>
      <c r="G1365" t="s">
        <v>19021</v>
      </c>
      <c r="H1365" t="s">
        <v>23062</v>
      </c>
      <c r="I1365" t="s">
        <v>19217</v>
      </c>
      <c r="J1365" t="s">
        <v>18940</v>
      </c>
      <c r="K1365" t="s">
        <v>18941</v>
      </c>
      <c r="L1365" t="s">
        <v>19159</v>
      </c>
      <c r="M1365" s="149">
        <v>483924.6</v>
      </c>
      <c r="N1365" s="149">
        <v>482568.16</v>
      </c>
    </row>
    <row r="1366" spans="1:14" x14ac:dyDescent="0.25">
      <c r="A1366" t="s">
        <v>45</v>
      </c>
      <c r="B1366" t="s">
        <v>23064</v>
      </c>
      <c r="C1366" t="s">
        <v>23063</v>
      </c>
      <c r="D1366" t="s">
        <v>20931</v>
      </c>
      <c r="E1366" t="s">
        <v>19221</v>
      </c>
      <c r="F1366" t="s">
        <v>9</v>
      </c>
      <c r="G1366" t="s">
        <v>1954</v>
      </c>
      <c r="H1366" t="s">
        <v>23065</v>
      </c>
      <c r="I1366" t="s">
        <v>19217</v>
      </c>
      <c r="J1366" t="s">
        <v>18940</v>
      </c>
      <c r="K1366" t="s">
        <v>18941</v>
      </c>
      <c r="L1366" t="s">
        <v>19159</v>
      </c>
      <c r="M1366" s="149">
        <v>488422.51</v>
      </c>
      <c r="N1366" s="149">
        <v>493448.38</v>
      </c>
    </row>
    <row r="1367" spans="1:14" x14ac:dyDescent="0.25">
      <c r="A1367" t="s">
        <v>58</v>
      </c>
      <c r="B1367" t="s">
        <v>23068</v>
      </c>
      <c r="C1367" t="s">
        <v>23067</v>
      </c>
      <c r="D1367" t="s">
        <v>23066</v>
      </c>
      <c r="E1367" t="s">
        <v>20508</v>
      </c>
      <c r="F1367" t="s">
        <v>10</v>
      </c>
      <c r="G1367" t="s">
        <v>1954</v>
      </c>
      <c r="H1367" t="s">
        <v>23069</v>
      </c>
      <c r="I1367" t="s">
        <v>19004</v>
      </c>
      <c r="J1367" t="s">
        <v>18959</v>
      </c>
      <c r="K1367" t="s">
        <v>18996</v>
      </c>
      <c r="L1367" t="s">
        <v>19005</v>
      </c>
      <c r="M1367" s="149">
        <v>10034044.83</v>
      </c>
      <c r="N1367" s="149">
        <v>7524037.2699999996</v>
      </c>
    </row>
    <row r="1368" spans="1:14" x14ac:dyDescent="0.25">
      <c r="A1368" t="s">
        <v>56</v>
      </c>
      <c r="B1368" t="s">
        <v>20368</v>
      </c>
      <c r="C1368" t="s">
        <v>22299</v>
      </c>
      <c r="D1368" t="s">
        <v>23070</v>
      </c>
      <c r="E1368" t="s">
        <v>20098</v>
      </c>
      <c r="F1368" t="s">
        <v>10</v>
      </c>
      <c r="G1368" t="s">
        <v>11800</v>
      </c>
      <c r="H1368" t="s">
        <v>23071</v>
      </c>
      <c r="I1368" t="s">
        <v>19012</v>
      </c>
      <c r="J1368" t="s">
        <v>18959</v>
      </c>
      <c r="K1368" t="s">
        <v>18996</v>
      </c>
      <c r="L1368" t="s">
        <v>19025</v>
      </c>
      <c r="M1368" s="149">
        <v>3924744.1</v>
      </c>
      <c r="N1368" s="149">
        <v>3971496.97</v>
      </c>
    </row>
    <row r="1369" spans="1:14" x14ac:dyDescent="0.25">
      <c r="A1369" t="s">
        <v>56</v>
      </c>
      <c r="B1369" t="s">
        <v>23072</v>
      </c>
      <c r="C1369" t="s">
        <v>22299</v>
      </c>
      <c r="D1369" t="s">
        <v>22437</v>
      </c>
      <c r="E1369" t="s">
        <v>19995</v>
      </c>
      <c r="F1369" t="s">
        <v>10</v>
      </c>
      <c r="G1369" t="s">
        <v>19392</v>
      </c>
      <c r="H1369" t="s">
        <v>23073</v>
      </c>
      <c r="I1369" t="s">
        <v>19012</v>
      </c>
      <c r="J1369" t="s">
        <v>18959</v>
      </c>
      <c r="K1369" t="s">
        <v>18996</v>
      </c>
      <c r="L1369" t="s">
        <v>19025</v>
      </c>
      <c r="M1369" s="149">
        <v>3911342.02</v>
      </c>
      <c r="N1369" s="149">
        <v>3927444.53</v>
      </c>
    </row>
    <row r="1370" spans="1:14" x14ac:dyDescent="0.25">
      <c r="A1370" t="s">
        <v>56</v>
      </c>
      <c r="B1370" t="s">
        <v>20368</v>
      </c>
      <c r="C1370" t="s">
        <v>22299</v>
      </c>
      <c r="D1370" t="s">
        <v>23074</v>
      </c>
      <c r="E1370" t="s">
        <v>19553</v>
      </c>
      <c r="F1370" t="s">
        <v>10</v>
      </c>
      <c r="G1370" t="s">
        <v>11800</v>
      </c>
      <c r="H1370" t="s">
        <v>23075</v>
      </c>
      <c r="I1370" t="s">
        <v>19012</v>
      </c>
      <c r="J1370" t="s">
        <v>18959</v>
      </c>
      <c r="K1370" t="s">
        <v>18996</v>
      </c>
      <c r="L1370" t="s">
        <v>19025</v>
      </c>
      <c r="M1370" s="149">
        <v>3924744.1</v>
      </c>
      <c r="N1370" s="149">
        <v>3971496.97</v>
      </c>
    </row>
    <row r="1371" spans="1:14" x14ac:dyDescent="0.25">
      <c r="A1371" t="s">
        <v>56</v>
      </c>
      <c r="B1371" t="s">
        <v>19759</v>
      </c>
      <c r="C1371" t="s">
        <v>22299</v>
      </c>
      <c r="D1371" t="s">
        <v>23076</v>
      </c>
      <c r="E1371" t="s">
        <v>23077</v>
      </c>
      <c r="F1371" t="s">
        <v>10</v>
      </c>
      <c r="G1371" t="s">
        <v>19021</v>
      </c>
      <c r="H1371" t="s">
        <v>21392</v>
      </c>
      <c r="I1371" t="s">
        <v>19012</v>
      </c>
      <c r="J1371" t="s">
        <v>18959</v>
      </c>
      <c r="K1371" t="s">
        <v>18996</v>
      </c>
      <c r="L1371" t="s">
        <v>19025</v>
      </c>
      <c r="M1371" s="149">
        <v>3761114.47</v>
      </c>
      <c r="N1371" s="149">
        <v>3971496.97</v>
      </c>
    </row>
    <row r="1372" spans="1:14" x14ac:dyDescent="0.25">
      <c r="A1372" t="s">
        <v>56</v>
      </c>
      <c r="B1372" t="s">
        <v>20947</v>
      </c>
      <c r="C1372" t="s">
        <v>22299</v>
      </c>
      <c r="D1372" t="s">
        <v>22921</v>
      </c>
      <c r="E1372" t="s">
        <v>19276</v>
      </c>
      <c r="F1372" t="s">
        <v>10</v>
      </c>
      <c r="G1372" t="s">
        <v>11800</v>
      </c>
      <c r="H1372" t="s">
        <v>21825</v>
      </c>
      <c r="I1372" t="s">
        <v>19012</v>
      </c>
      <c r="J1372" t="s">
        <v>18959</v>
      </c>
      <c r="K1372" t="s">
        <v>18996</v>
      </c>
      <c r="L1372" t="s">
        <v>19025</v>
      </c>
      <c r="M1372" s="149">
        <v>3836224.74</v>
      </c>
      <c r="N1372" s="149">
        <v>3968974.94</v>
      </c>
    </row>
    <row r="1373" spans="1:14" x14ac:dyDescent="0.25">
      <c r="A1373" t="s">
        <v>56</v>
      </c>
      <c r="B1373" t="s">
        <v>22304</v>
      </c>
      <c r="C1373" t="s">
        <v>22299</v>
      </c>
      <c r="D1373" t="s">
        <v>21959</v>
      </c>
      <c r="E1373" t="s">
        <v>23078</v>
      </c>
      <c r="F1373" t="s">
        <v>10</v>
      </c>
      <c r="G1373" t="s">
        <v>11800</v>
      </c>
      <c r="H1373" t="s">
        <v>23079</v>
      </c>
      <c r="I1373" t="s">
        <v>19012</v>
      </c>
      <c r="J1373" t="s">
        <v>18959</v>
      </c>
      <c r="K1373" t="s">
        <v>18996</v>
      </c>
      <c r="L1373" t="s">
        <v>19025</v>
      </c>
      <c r="M1373" s="149">
        <v>4674984.76</v>
      </c>
      <c r="N1373" s="149">
        <v>3971496.97</v>
      </c>
    </row>
    <row r="1374" spans="1:14" x14ac:dyDescent="0.25">
      <c r="A1374" t="s">
        <v>56</v>
      </c>
      <c r="B1374" t="s">
        <v>23081</v>
      </c>
      <c r="C1374" t="s">
        <v>22299</v>
      </c>
      <c r="D1374" t="s">
        <v>20896</v>
      </c>
      <c r="E1374" t="s">
        <v>19362</v>
      </c>
      <c r="F1374" t="s">
        <v>10</v>
      </c>
      <c r="G1374" t="s">
        <v>19392</v>
      </c>
      <c r="H1374" t="s">
        <v>23082</v>
      </c>
      <c r="I1374" t="s">
        <v>19012</v>
      </c>
      <c r="J1374" t="s">
        <v>18959</v>
      </c>
      <c r="K1374" t="s">
        <v>18996</v>
      </c>
      <c r="L1374" t="s">
        <v>19025</v>
      </c>
      <c r="M1374" s="149">
        <v>4805167.01</v>
      </c>
      <c r="N1374" s="149">
        <v>3991383.07</v>
      </c>
    </row>
    <row r="1375" spans="1:14" x14ac:dyDescent="0.25">
      <c r="A1375" t="s">
        <v>56</v>
      </c>
      <c r="B1375" t="s">
        <v>22782</v>
      </c>
      <c r="C1375" t="s">
        <v>22299</v>
      </c>
      <c r="D1375" t="s">
        <v>19896</v>
      </c>
      <c r="E1375" t="s">
        <v>20723</v>
      </c>
      <c r="F1375" t="s">
        <v>10</v>
      </c>
      <c r="G1375" t="s">
        <v>19392</v>
      </c>
      <c r="H1375" t="s">
        <v>23083</v>
      </c>
      <c r="I1375" t="s">
        <v>19012</v>
      </c>
      <c r="J1375" t="s">
        <v>18959</v>
      </c>
      <c r="K1375" t="s">
        <v>18996</v>
      </c>
      <c r="L1375" t="s">
        <v>19025</v>
      </c>
      <c r="M1375" s="149">
        <v>3957343.14</v>
      </c>
      <c r="N1375" s="149">
        <v>3971496.97</v>
      </c>
    </row>
    <row r="1376" spans="1:14" x14ac:dyDescent="0.25">
      <c r="A1376" t="s">
        <v>56</v>
      </c>
      <c r="B1376" t="s">
        <v>23085</v>
      </c>
      <c r="C1376" t="s">
        <v>22299</v>
      </c>
      <c r="D1376" t="s">
        <v>23084</v>
      </c>
      <c r="E1376" t="s">
        <v>20801</v>
      </c>
      <c r="F1376" t="s">
        <v>10</v>
      </c>
      <c r="G1376" t="s">
        <v>19392</v>
      </c>
      <c r="H1376" t="s">
        <v>23086</v>
      </c>
      <c r="I1376" t="s">
        <v>19012</v>
      </c>
      <c r="J1376" t="s">
        <v>18959</v>
      </c>
      <c r="K1376" t="s">
        <v>18996</v>
      </c>
      <c r="L1376" t="s">
        <v>19025</v>
      </c>
      <c r="M1376" s="149">
        <v>4461557.82</v>
      </c>
      <c r="N1376" s="149">
        <v>3971496.97</v>
      </c>
    </row>
    <row r="1377" spans="1:14" x14ac:dyDescent="0.25">
      <c r="A1377" t="s">
        <v>56</v>
      </c>
      <c r="B1377" t="s">
        <v>23087</v>
      </c>
      <c r="C1377" t="s">
        <v>22299</v>
      </c>
      <c r="D1377" t="s">
        <v>23088</v>
      </c>
      <c r="E1377" t="s">
        <v>20723</v>
      </c>
      <c r="F1377" t="s">
        <v>10</v>
      </c>
      <c r="G1377" t="s">
        <v>11800</v>
      </c>
      <c r="H1377" t="s">
        <v>23089</v>
      </c>
      <c r="I1377" t="s">
        <v>19012</v>
      </c>
      <c r="J1377" t="s">
        <v>18959</v>
      </c>
      <c r="K1377" t="s">
        <v>18996</v>
      </c>
      <c r="L1377" t="s">
        <v>19025</v>
      </c>
      <c r="M1377" s="149">
        <v>4885519.72</v>
      </c>
      <c r="N1377" s="149">
        <v>3971496.97</v>
      </c>
    </row>
    <row r="1378" spans="1:14" x14ac:dyDescent="0.25">
      <c r="A1378" t="s">
        <v>52</v>
      </c>
      <c r="B1378" t="s">
        <v>22754</v>
      </c>
      <c r="C1378" t="s">
        <v>22753</v>
      </c>
      <c r="D1378" t="s">
        <v>22661</v>
      </c>
      <c r="E1378" t="s">
        <v>19715</v>
      </c>
      <c r="F1378" t="s">
        <v>9</v>
      </c>
      <c r="G1378" t="s">
        <v>19119</v>
      </c>
      <c r="H1378" t="s">
        <v>23090</v>
      </c>
      <c r="I1378" t="s">
        <v>19012</v>
      </c>
      <c r="J1378" t="s">
        <v>18959</v>
      </c>
      <c r="K1378" t="s">
        <v>18941</v>
      </c>
      <c r="L1378" t="s">
        <v>18960</v>
      </c>
      <c r="M1378" s="149">
        <v>3528890.03</v>
      </c>
      <c r="N1378" s="149">
        <v>3533313.25</v>
      </c>
    </row>
    <row r="1379" spans="1:14" x14ac:dyDescent="0.25">
      <c r="A1379" t="s">
        <v>52</v>
      </c>
      <c r="B1379" t="s">
        <v>23092</v>
      </c>
      <c r="C1379" t="s">
        <v>23091</v>
      </c>
      <c r="D1379" t="s">
        <v>19565</v>
      </c>
      <c r="E1379" t="s">
        <v>20346</v>
      </c>
      <c r="F1379" t="s">
        <v>10</v>
      </c>
      <c r="G1379" t="s">
        <v>19021</v>
      </c>
      <c r="H1379" t="s">
        <v>23093</v>
      </c>
      <c r="I1379" t="s">
        <v>19012</v>
      </c>
      <c r="J1379" t="s">
        <v>18959</v>
      </c>
      <c r="K1379" t="s">
        <v>18941</v>
      </c>
      <c r="L1379" t="s">
        <v>19100</v>
      </c>
      <c r="M1379" s="149">
        <v>244329.37</v>
      </c>
      <c r="N1379" s="149">
        <v>244490.32</v>
      </c>
    </row>
    <row r="1380" spans="1:14" x14ac:dyDescent="0.25">
      <c r="A1380" t="s">
        <v>59</v>
      </c>
      <c r="B1380" t="s">
        <v>23096</v>
      </c>
      <c r="C1380" t="s">
        <v>23095</v>
      </c>
      <c r="D1380" t="s">
        <v>23094</v>
      </c>
      <c r="E1380" t="s">
        <v>19940</v>
      </c>
      <c r="F1380" t="s">
        <v>10</v>
      </c>
      <c r="G1380" t="s">
        <v>19119</v>
      </c>
      <c r="H1380" t="s">
        <v>23097</v>
      </c>
      <c r="I1380" t="s">
        <v>19012</v>
      </c>
      <c r="J1380" t="s">
        <v>18959</v>
      </c>
      <c r="K1380" t="s">
        <v>18941</v>
      </c>
      <c r="L1380" t="s">
        <v>18969</v>
      </c>
      <c r="M1380" s="149">
        <v>1020812.02</v>
      </c>
      <c r="N1380" s="149">
        <v>1020893.34</v>
      </c>
    </row>
    <row r="1381" spans="1:14" x14ac:dyDescent="0.25">
      <c r="A1381" t="s">
        <v>59</v>
      </c>
      <c r="B1381" t="s">
        <v>22670</v>
      </c>
      <c r="C1381" t="s">
        <v>22669</v>
      </c>
      <c r="D1381" t="s">
        <v>23098</v>
      </c>
      <c r="E1381" t="s">
        <v>19084</v>
      </c>
      <c r="F1381" t="s">
        <v>10</v>
      </c>
      <c r="G1381" t="s">
        <v>19021</v>
      </c>
      <c r="H1381" t="s">
        <v>23099</v>
      </c>
      <c r="I1381" t="s">
        <v>19012</v>
      </c>
      <c r="J1381" t="s">
        <v>18959</v>
      </c>
      <c r="K1381" t="s">
        <v>18941</v>
      </c>
      <c r="L1381" t="s">
        <v>19149</v>
      </c>
      <c r="M1381" s="149">
        <v>867629.59</v>
      </c>
      <c r="N1381" s="149">
        <v>869388.96</v>
      </c>
    </row>
    <row r="1382" spans="1:14" x14ac:dyDescent="0.25">
      <c r="A1382" t="s">
        <v>56</v>
      </c>
      <c r="B1382" t="s">
        <v>22154</v>
      </c>
      <c r="C1382" t="s">
        <v>22153</v>
      </c>
      <c r="D1382" t="s">
        <v>23100</v>
      </c>
      <c r="E1382" t="s">
        <v>20872</v>
      </c>
      <c r="F1382" t="s">
        <v>10</v>
      </c>
      <c r="G1382" t="s">
        <v>19021</v>
      </c>
      <c r="H1382" t="s">
        <v>23101</v>
      </c>
      <c r="I1382" t="s">
        <v>19012</v>
      </c>
      <c r="J1382" t="s">
        <v>18959</v>
      </c>
      <c r="K1382" t="s">
        <v>18941</v>
      </c>
      <c r="L1382" t="s">
        <v>18960</v>
      </c>
      <c r="M1382" s="149">
        <v>3539090.51</v>
      </c>
      <c r="N1382" s="149">
        <v>3529306.92</v>
      </c>
    </row>
    <row r="1383" spans="1:14" x14ac:dyDescent="0.25">
      <c r="A1383" t="s">
        <v>637</v>
      </c>
      <c r="B1383" t="s">
        <v>19475</v>
      </c>
      <c r="C1383" t="s">
        <v>19474</v>
      </c>
      <c r="D1383" t="s">
        <v>23102</v>
      </c>
      <c r="E1383" t="s">
        <v>20082</v>
      </c>
      <c r="F1383" t="s">
        <v>10</v>
      </c>
      <c r="G1383" t="s">
        <v>19477</v>
      </c>
      <c r="H1383" t="s">
        <v>23103</v>
      </c>
      <c r="I1383" t="s">
        <v>19012</v>
      </c>
      <c r="J1383" t="s">
        <v>18959</v>
      </c>
      <c r="K1383" t="s">
        <v>18941</v>
      </c>
      <c r="L1383" t="s">
        <v>18960</v>
      </c>
      <c r="M1383" s="149">
        <v>3348602.01</v>
      </c>
      <c r="N1383" s="149">
        <v>3371800.72</v>
      </c>
    </row>
    <row r="1384" spans="1:14" x14ac:dyDescent="0.25">
      <c r="A1384" t="s">
        <v>637</v>
      </c>
      <c r="B1384" t="s">
        <v>19475</v>
      </c>
      <c r="C1384" t="s">
        <v>19474</v>
      </c>
      <c r="D1384" t="s">
        <v>23102</v>
      </c>
      <c r="E1384" t="s">
        <v>19031</v>
      </c>
      <c r="F1384" t="s">
        <v>10</v>
      </c>
      <c r="G1384" t="s">
        <v>18956</v>
      </c>
      <c r="H1384" t="s">
        <v>23104</v>
      </c>
      <c r="I1384" t="s">
        <v>19012</v>
      </c>
      <c r="J1384" t="s">
        <v>18959</v>
      </c>
      <c r="K1384" t="s">
        <v>18941</v>
      </c>
      <c r="L1384" t="s">
        <v>18960</v>
      </c>
      <c r="M1384" s="149">
        <v>3351207.39</v>
      </c>
      <c r="N1384" s="149">
        <v>3371800.72</v>
      </c>
    </row>
    <row r="1385" spans="1:14" x14ac:dyDescent="0.25">
      <c r="A1385" t="s">
        <v>637</v>
      </c>
      <c r="B1385" t="s">
        <v>19475</v>
      </c>
      <c r="C1385" t="s">
        <v>19474</v>
      </c>
      <c r="D1385" t="s">
        <v>23102</v>
      </c>
      <c r="E1385" t="s">
        <v>20082</v>
      </c>
      <c r="F1385" t="s">
        <v>10</v>
      </c>
      <c r="G1385" t="s">
        <v>18956</v>
      </c>
      <c r="H1385" t="s">
        <v>23105</v>
      </c>
      <c r="I1385" t="s">
        <v>19012</v>
      </c>
      <c r="J1385" t="s">
        <v>18959</v>
      </c>
      <c r="K1385" t="s">
        <v>18941</v>
      </c>
      <c r="L1385" t="s">
        <v>18960</v>
      </c>
      <c r="M1385" s="149">
        <v>3353954.95</v>
      </c>
      <c r="N1385" s="149">
        <v>3371800.72</v>
      </c>
    </row>
    <row r="1386" spans="1:14" x14ac:dyDescent="0.25">
      <c r="A1386" t="s">
        <v>56</v>
      </c>
      <c r="B1386" t="s">
        <v>22720</v>
      </c>
      <c r="C1386" t="s">
        <v>22299</v>
      </c>
      <c r="D1386" t="s">
        <v>22884</v>
      </c>
      <c r="E1386" t="s">
        <v>21107</v>
      </c>
      <c r="F1386" t="s">
        <v>10</v>
      </c>
      <c r="G1386" t="s">
        <v>11800</v>
      </c>
      <c r="H1386" t="s">
        <v>23106</v>
      </c>
      <c r="I1386" t="s">
        <v>18939</v>
      </c>
      <c r="J1386" t="s">
        <v>18940</v>
      </c>
      <c r="K1386" t="s">
        <v>18996</v>
      </c>
      <c r="L1386" t="s">
        <v>19532</v>
      </c>
      <c r="M1386" s="149">
        <v>236565.97</v>
      </c>
      <c r="N1386" s="149">
        <v>239697.52</v>
      </c>
    </row>
    <row r="1387" spans="1:14" x14ac:dyDescent="0.25">
      <c r="A1387" t="s">
        <v>56</v>
      </c>
      <c r="B1387" t="s">
        <v>22438</v>
      </c>
      <c r="C1387" t="s">
        <v>22299</v>
      </c>
      <c r="D1387" t="s">
        <v>22661</v>
      </c>
      <c r="E1387" t="s">
        <v>19115</v>
      </c>
      <c r="F1387" t="s">
        <v>10</v>
      </c>
      <c r="G1387" t="s">
        <v>11800</v>
      </c>
      <c r="H1387" t="s">
        <v>23107</v>
      </c>
      <c r="I1387" t="s">
        <v>18939</v>
      </c>
      <c r="J1387" t="s">
        <v>18940</v>
      </c>
      <c r="K1387" t="s">
        <v>18996</v>
      </c>
      <c r="L1387" t="s">
        <v>19532</v>
      </c>
      <c r="M1387" s="149">
        <v>238403.23</v>
      </c>
      <c r="N1387" s="149">
        <v>239697.52</v>
      </c>
    </row>
    <row r="1388" spans="1:14" x14ac:dyDescent="0.25">
      <c r="A1388" t="s">
        <v>56</v>
      </c>
      <c r="B1388" t="s">
        <v>22438</v>
      </c>
      <c r="C1388" t="s">
        <v>22299</v>
      </c>
      <c r="D1388" t="s">
        <v>23108</v>
      </c>
      <c r="E1388" t="s">
        <v>22320</v>
      </c>
      <c r="F1388" t="s">
        <v>10</v>
      </c>
      <c r="G1388" t="s">
        <v>11800</v>
      </c>
      <c r="H1388" t="s">
        <v>23109</v>
      </c>
      <c r="I1388" t="s">
        <v>18939</v>
      </c>
      <c r="J1388" t="s">
        <v>18940</v>
      </c>
      <c r="K1388" t="s">
        <v>18996</v>
      </c>
      <c r="L1388" t="s">
        <v>19532</v>
      </c>
      <c r="M1388" s="149">
        <v>238403.23</v>
      </c>
      <c r="N1388" s="149">
        <v>239697.52</v>
      </c>
    </row>
    <row r="1389" spans="1:14" x14ac:dyDescent="0.25">
      <c r="A1389" t="s">
        <v>56</v>
      </c>
      <c r="B1389" t="s">
        <v>22720</v>
      </c>
      <c r="C1389" t="s">
        <v>22299</v>
      </c>
      <c r="D1389" t="s">
        <v>22884</v>
      </c>
      <c r="E1389" t="s">
        <v>21107</v>
      </c>
      <c r="F1389" t="s">
        <v>10</v>
      </c>
      <c r="G1389" t="s">
        <v>11800</v>
      </c>
      <c r="H1389" t="s">
        <v>23110</v>
      </c>
      <c r="I1389" t="s">
        <v>18939</v>
      </c>
      <c r="J1389" t="s">
        <v>18940</v>
      </c>
      <c r="K1389" t="s">
        <v>18996</v>
      </c>
      <c r="L1389" t="s">
        <v>19532</v>
      </c>
      <c r="M1389" s="149">
        <v>236565.97</v>
      </c>
      <c r="N1389" s="149">
        <v>239697.52</v>
      </c>
    </row>
    <row r="1390" spans="1:14" x14ac:dyDescent="0.25">
      <c r="A1390" t="s">
        <v>56</v>
      </c>
      <c r="B1390" t="s">
        <v>22720</v>
      </c>
      <c r="C1390" t="s">
        <v>22299</v>
      </c>
      <c r="D1390" t="s">
        <v>23111</v>
      </c>
      <c r="E1390" t="s">
        <v>22320</v>
      </c>
      <c r="F1390" t="s">
        <v>10</v>
      </c>
      <c r="G1390" t="s">
        <v>11800</v>
      </c>
      <c r="H1390" t="s">
        <v>23112</v>
      </c>
      <c r="I1390" t="s">
        <v>18939</v>
      </c>
      <c r="J1390" t="s">
        <v>18940</v>
      </c>
      <c r="K1390" t="s">
        <v>18996</v>
      </c>
      <c r="L1390" t="s">
        <v>19532</v>
      </c>
      <c r="M1390" s="149">
        <v>235780</v>
      </c>
      <c r="N1390" s="149">
        <v>239697.52</v>
      </c>
    </row>
    <row r="1391" spans="1:14" x14ac:dyDescent="0.25">
      <c r="A1391" t="s">
        <v>56</v>
      </c>
      <c r="B1391" t="s">
        <v>22300</v>
      </c>
      <c r="C1391" t="s">
        <v>22299</v>
      </c>
      <c r="D1391" t="s">
        <v>22672</v>
      </c>
      <c r="E1391" t="s">
        <v>22537</v>
      </c>
      <c r="F1391" t="s">
        <v>10</v>
      </c>
      <c r="G1391" t="s">
        <v>11800</v>
      </c>
      <c r="H1391" t="s">
        <v>23113</v>
      </c>
      <c r="I1391" t="s">
        <v>18939</v>
      </c>
      <c r="J1391" t="s">
        <v>18940</v>
      </c>
      <c r="K1391" t="s">
        <v>18996</v>
      </c>
      <c r="L1391" t="s">
        <v>18942</v>
      </c>
      <c r="M1391" s="149">
        <v>180102.61</v>
      </c>
      <c r="N1391" s="149">
        <v>182929.22</v>
      </c>
    </row>
    <row r="1392" spans="1:14" x14ac:dyDescent="0.25">
      <c r="A1392" t="s">
        <v>56</v>
      </c>
      <c r="B1392" t="s">
        <v>19268</v>
      </c>
      <c r="C1392" t="s">
        <v>22299</v>
      </c>
      <c r="D1392" t="s">
        <v>22686</v>
      </c>
      <c r="E1392" t="s">
        <v>20433</v>
      </c>
      <c r="F1392" t="s">
        <v>10</v>
      </c>
      <c r="G1392" t="s">
        <v>11800</v>
      </c>
      <c r="H1392" t="s">
        <v>23114</v>
      </c>
      <c r="I1392" t="s">
        <v>18939</v>
      </c>
      <c r="J1392" t="s">
        <v>18940</v>
      </c>
      <c r="K1392" t="s">
        <v>18996</v>
      </c>
      <c r="L1392" t="s">
        <v>18942</v>
      </c>
      <c r="M1392" s="149">
        <v>180102.61</v>
      </c>
      <c r="N1392" s="149">
        <v>182929.22</v>
      </c>
    </row>
    <row r="1393" spans="1:14" x14ac:dyDescent="0.25">
      <c r="A1393" t="s">
        <v>56</v>
      </c>
      <c r="B1393" t="s">
        <v>20172</v>
      </c>
      <c r="C1393" t="s">
        <v>22299</v>
      </c>
      <c r="D1393" t="s">
        <v>23115</v>
      </c>
      <c r="E1393" t="s">
        <v>20831</v>
      </c>
      <c r="F1393" t="s">
        <v>10</v>
      </c>
      <c r="G1393" t="s">
        <v>11800</v>
      </c>
      <c r="H1393" t="s">
        <v>22287</v>
      </c>
      <c r="I1393" t="s">
        <v>18939</v>
      </c>
      <c r="J1393" t="s">
        <v>18940</v>
      </c>
      <c r="K1393" t="s">
        <v>18996</v>
      </c>
      <c r="L1393" t="s">
        <v>18942</v>
      </c>
      <c r="M1393" s="149">
        <v>181907.33</v>
      </c>
      <c r="N1393" s="149">
        <v>182929.22</v>
      </c>
    </row>
    <row r="1394" spans="1:14" x14ac:dyDescent="0.25">
      <c r="A1394" t="s">
        <v>56</v>
      </c>
      <c r="B1394" t="s">
        <v>22300</v>
      </c>
      <c r="C1394" t="s">
        <v>22299</v>
      </c>
      <c r="D1394" t="s">
        <v>22672</v>
      </c>
      <c r="E1394" t="s">
        <v>20915</v>
      </c>
      <c r="F1394" t="s">
        <v>10</v>
      </c>
      <c r="G1394" t="s">
        <v>11800</v>
      </c>
      <c r="H1394" t="s">
        <v>23116</v>
      </c>
      <c r="I1394" t="s">
        <v>18939</v>
      </c>
      <c r="J1394" t="s">
        <v>18940</v>
      </c>
      <c r="K1394" t="s">
        <v>18996</v>
      </c>
      <c r="L1394" t="s">
        <v>18942</v>
      </c>
      <c r="M1394" s="149">
        <v>180102.61</v>
      </c>
      <c r="N1394" s="149">
        <v>182929.22</v>
      </c>
    </row>
    <row r="1395" spans="1:14" x14ac:dyDescent="0.25">
      <c r="A1395" t="s">
        <v>56</v>
      </c>
      <c r="B1395" t="s">
        <v>22438</v>
      </c>
      <c r="C1395" t="s">
        <v>22299</v>
      </c>
      <c r="D1395" t="s">
        <v>23117</v>
      </c>
      <c r="E1395" t="s">
        <v>20704</v>
      </c>
      <c r="F1395" t="s">
        <v>10</v>
      </c>
      <c r="G1395" t="s">
        <v>11800</v>
      </c>
      <c r="H1395" t="s">
        <v>23118</v>
      </c>
      <c r="I1395" t="s">
        <v>18939</v>
      </c>
      <c r="J1395" t="s">
        <v>18940</v>
      </c>
      <c r="K1395" t="s">
        <v>18996</v>
      </c>
      <c r="L1395" t="s">
        <v>22771</v>
      </c>
      <c r="M1395" s="149">
        <v>152976</v>
      </c>
      <c r="N1395" s="149">
        <v>154395.88</v>
      </c>
    </row>
    <row r="1396" spans="1:14" x14ac:dyDescent="0.25">
      <c r="A1396" t="s">
        <v>56</v>
      </c>
      <c r="B1396" t="s">
        <v>23119</v>
      </c>
      <c r="C1396" t="s">
        <v>22299</v>
      </c>
      <c r="D1396" t="s">
        <v>18975</v>
      </c>
      <c r="E1396" t="s">
        <v>23120</v>
      </c>
      <c r="F1396" t="s">
        <v>10</v>
      </c>
      <c r="G1396" t="s">
        <v>11800</v>
      </c>
      <c r="H1396" t="s">
        <v>23121</v>
      </c>
      <c r="I1396" t="s">
        <v>18939</v>
      </c>
      <c r="J1396" t="s">
        <v>18940</v>
      </c>
      <c r="K1396" t="s">
        <v>18996</v>
      </c>
      <c r="L1396" t="s">
        <v>18942</v>
      </c>
      <c r="M1396" s="149">
        <v>181907.33</v>
      </c>
      <c r="N1396" s="149">
        <v>182929.22</v>
      </c>
    </row>
    <row r="1397" spans="1:14" x14ac:dyDescent="0.25">
      <c r="A1397" t="s">
        <v>56</v>
      </c>
      <c r="B1397" t="s">
        <v>22438</v>
      </c>
      <c r="C1397" t="s">
        <v>22299</v>
      </c>
      <c r="D1397" t="s">
        <v>22661</v>
      </c>
      <c r="E1397" t="s">
        <v>19115</v>
      </c>
      <c r="F1397" t="s">
        <v>10</v>
      </c>
      <c r="G1397" t="s">
        <v>11800</v>
      </c>
      <c r="H1397" t="s">
        <v>23122</v>
      </c>
      <c r="I1397" t="s">
        <v>18939</v>
      </c>
      <c r="J1397" t="s">
        <v>18940</v>
      </c>
      <c r="K1397" t="s">
        <v>18996</v>
      </c>
      <c r="L1397" t="s">
        <v>19532</v>
      </c>
      <c r="M1397" s="149">
        <v>238403.23</v>
      </c>
      <c r="N1397" s="149">
        <v>239697.52</v>
      </c>
    </row>
    <row r="1398" spans="1:14" x14ac:dyDescent="0.25">
      <c r="A1398" t="s">
        <v>56</v>
      </c>
      <c r="B1398" t="s">
        <v>21609</v>
      </c>
      <c r="C1398" t="s">
        <v>22299</v>
      </c>
      <c r="D1398" t="s">
        <v>22758</v>
      </c>
      <c r="E1398" t="s">
        <v>19427</v>
      </c>
      <c r="F1398" t="s">
        <v>10</v>
      </c>
      <c r="G1398" t="s">
        <v>19392</v>
      </c>
      <c r="H1398" t="s">
        <v>23123</v>
      </c>
      <c r="I1398" t="s">
        <v>18939</v>
      </c>
      <c r="J1398" t="s">
        <v>18940</v>
      </c>
      <c r="K1398" t="s">
        <v>18996</v>
      </c>
      <c r="L1398" t="s">
        <v>18942</v>
      </c>
      <c r="M1398" s="149">
        <v>178297.38</v>
      </c>
      <c r="N1398" s="149">
        <v>182929.22</v>
      </c>
    </row>
    <row r="1399" spans="1:14" x14ac:dyDescent="0.25">
      <c r="A1399" t="s">
        <v>56</v>
      </c>
      <c r="B1399" t="s">
        <v>21639</v>
      </c>
      <c r="C1399" t="s">
        <v>22299</v>
      </c>
      <c r="D1399" t="s">
        <v>23108</v>
      </c>
      <c r="E1399" t="s">
        <v>22320</v>
      </c>
      <c r="F1399" t="s">
        <v>10</v>
      </c>
      <c r="G1399" t="s">
        <v>11800</v>
      </c>
      <c r="H1399" t="s">
        <v>23124</v>
      </c>
      <c r="I1399" t="s">
        <v>18939</v>
      </c>
      <c r="J1399" t="s">
        <v>18940</v>
      </c>
      <c r="K1399" t="s">
        <v>18996</v>
      </c>
      <c r="L1399" t="s">
        <v>18942</v>
      </c>
      <c r="M1399" s="149">
        <v>182076.14</v>
      </c>
      <c r="N1399" s="149">
        <v>182929.22</v>
      </c>
    </row>
    <row r="1400" spans="1:14" x14ac:dyDescent="0.25">
      <c r="A1400" t="s">
        <v>56</v>
      </c>
      <c r="B1400" t="s">
        <v>22720</v>
      </c>
      <c r="C1400" t="s">
        <v>22299</v>
      </c>
      <c r="D1400" t="s">
        <v>22884</v>
      </c>
      <c r="E1400" t="s">
        <v>21107</v>
      </c>
      <c r="F1400" t="s">
        <v>10</v>
      </c>
      <c r="G1400" t="s">
        <v>11800</v>
      </c>
      <c r="H1400" t="s">
        <v>23125</v>
      </c>
      <c r="I1400" t="s">
        <v>18939</v>
      </c>
      <c r="J1400" t="s">
        <v>18940</v>
      </c>
      <c r="K1400" t="s">
        <v>18996</v>
      </c>
      <c r="L1400" t="s">
        <v>18942</v>
      </c>
      <c r="M1400" s="149">
        <v>180510.07</v>
      </c>
      <c r="N1400" s="149">
        <v>182929.22</v>
      </c>
    </row>
    <row r="1401" spans="1:14" x14ac:dyDescent="0.25">
      <c r="A1401" t="s">
        <v>56</v>
      </c>
      <c r="B1401" t="s">
        <v>23126</v>
      </c>
      <c r="C1401" t="s">
        <v>22299</v>
      </c>
      <c r="D1401" t="s">
        <v>23127</v>
      </c>
      <c r="E1401" t="s">
        <v>23128</v>
      </c>
      <c r="F1401" t="s">
        <v>10</v>
      </c>
      <c r="G1401" t="s">
        <v>11800</v>
      </c>
      <c r="H1401" t="s">
        <v>23129</v>
      </c>
      <c r="I1401" t="s">
        <v>18939</v>
      </c>
      <c r="J1401" t="s">
        <v>18940</v>
      </c>
      <c r="K1401" t="s">
        <v>18996</v>
      </c>
      <c r="L1401" t="s">
        <v>18942</v>
      </c>
      <c r="M1401" s="149">
        <v>181907.33</v>
      </c>
      <c r="N1401" s="149">
        <v>182929.22</v>
      </c>
    </row>
    <row r="1402" spans="1:14" x14ac:dyDescent="0.25">
      <c r="A1402" t="s">
        <v>56</v>
      </c>
      <c r="B1402" t="s">
        <v>21639</v>
      </c>
      <c r="C1402" t="s">
        <v>22299</v>
      </c>
      <c r="D1402" t="s">
        <v>21799</v>
      </c>
      <c r="E1402" t="s">
        <v>19424</v>
      </c>
      <c r="F1402" t="s">
        <v>10</v>
      </c>
      <c r="G1402" t="s">
        <v>11800</v>
      </c>
      <c r="H1402" t="s">
        <v>23130</v>
      </c>
      <c r="I1402" t="s">
        <v>18939</v>
      </c>
      <c r="J1402" t="s">
        <v>18940</v>
      </c>
      <c r="K1402" t="s">
        <v>18996</v>
      </c>
      <c r="L1402" t="s">
        <v>19532</v>
      </c>
      <c r="M1402" s="149">
        <v>238515.8</v>
      </c>
      <c r="N1402" s="149">
        <v>239697.52</v>
      </c>
    </row>
    <row r="1403" spans="1:14" x14ac:dyDescent="0.25">
      <c r="A1403" t="s">
        <v>56</v>
      </c>
      <c r="B1403" t="s">
        <v>21639</v>
      </c>
      <c r="C1403" t="s">
        <v>22299</v>
      </c>
      <c r="D1403" t="s">
        <v>23108</v>
      </c>
      <c r="E1403" t="s">
        <v>20432</v>
      </c>
      <c r="F1403" t="s">
        <v>10</v>
      </c>
      <c r="G1403" t="s">
        <v>19021</v>
      </c>
      <c r="H1403" t="s">
        <v>23130</v>
      </c>
      <c r="I1403" t="s">
        <v>18939</v>
      </c>
      <c r="J1403" t="s">
        <v>18940</v>
      </c>
      <c r="K1403" t="s">
        <v>18996</v>
      </c>
      <c r="L1403" t="s">
        <v>19532</v>
      </c>
      <c r="M1403" s="149">
        <v>238515.8</v>
      </c>
      <c r="N1403" s="149">
        <v>239697.52</v>
      </c>
    </row>
    <row r="1404" spans="1:14" x14ac:dyDescent="0.25">
      <c r="A1404" t="s">
        <v>56</v>
      </c>
      <c r="B1404" t="s">
        <v>22720</v>
      </c>
      <c r="C1404" t="s">
        <v>22299</v>
      </c>
      <c r="D1404" t="s">
        <v>23111</v>
      </c>
      <c r="E1404" t="s">
        <v>20831</v>
      </c>
      <c r="F1404" t="s">
        <v>10</v>
      </c>
      <c r="G1404" t="s">
        <v>11800</v>
      </c>
      <c r="H1404" t="s">
        <v>22302</v>
      </c>
      <c r="I1404" t="s">
        <v>18939</v>
      </c>
      <c r="J1404" t="s">
        <v>18940</v>
      </c>
      <c r="K1404" t="s">
        <v>18996</v>
      </c>
      <c r="L1404" t="s">
        <v>18942</v>
      </c>
      <c r="M1404" s="149">
        <v>179890.17</v>
      </c>
      <c r="N1404" s="149">
        <v>182929.22</v>
      </c>
    </row>
    <row r="1405" spans="1:14" x14ac:dyDescent="0.25">
      <c r="A1405" t="s">
        <v>56</v>
      </c>
      <c r="B1405" t="s">
        <v>22300</v>
      </c>
      <c r="C1405" t="s">
        <v>22299</v>
      </c>
      <c r="D1405" t="s">
        <v>22884</v>
      </c>
      <c r="E1405" t="s">
        <v>22726</v>
      </c>
      <c r="F1405" t="s">
        <v>10</v>
      </c>
      <c r="G1405" t="s">
        <v>11800</v>
      </c>
      <c r="H1405" t="s">
        <v>23131</v>
      </c>
      <c r="I1405" t="s">
        <v>18939</v>
      </c>
      <c r="J1405" t="s">
        <v>18940</v>
      </c>
      <c r="K1405" t="s">
        <v>18996</v>
      </c>
      <c r="L1405" t="s">
        <v>18942</v>
      </c>
      <c r="M1405" s="149">
        <v>180102.61</v>
      </c>
      <c r="N1405" s="149">
        <v>182929.22</v>
      </c>
    </row>
    <row r="1406" spans="1:14" x14ac:dyDescent="0.25">
      <c r="A1406" t="s">
        <v>56</v>
      </c>
      <c r="B1406" t="s">
        <v>21642</v>
      </c>
      <c r="C1406" t="s">
        <v>22299</v>
      </c>
      <c r="D1406" t="s">
        <v>22758</v>
      </c>
      <c r="E1406" t="s">
        <v>23133</v>
      </c>
      <c r="F1406" t="s">
        <v>10</v>
      </c>
      <c r="G1406" t="s">
        <v>19392</v>
      </c>
      <c r="H1406" t="s">
        <v>23134</v>
      </c>
      <c r="I1406" t="s">
        <v>18939</v>
      </c>
      <c r="J1406" t="s">
        <v>18940</v>
      </c>
      <c r="K1406" t="s">
        <v>18996</v>
      </c>
      <c r="L1406" t="s">
        <v>19532</v>
      </c>
      <c r="M1406" s="149">
        <v>227733.37</v>
      </c>
      <c r="N1406" s="149">
        <v>239697.52</v>
      </c>
    </row>
    <row r="1407" spans="1:14" x14ac:dyDescent="0.25">
      <c r="A1407" t="s">
        <v>56</v>
      </c>
      <c r="B1407" t="s">
        <v>21642</v>
      </c>
      <c r="C1407" t="s">
        <v>22299</v>
      </c>
      <c r="D1407" t="s">
        <v>22758</v>
      </c>
      <c r="E1407" t="s">
        <v>21333</v>
      </c>
      <c r="F1407" t="s">
        <v>10</v>
      </c>
      <c r="G1407" t="s">
        <v>11800</v>
      </c>
      <c r="H1407" t="s">
        <v>23135</v>
      </c>
      <c r="I1407" t="s">
        <v>18939</v>
      </c>
      <c r="J1407" t="s">
        <v>18940</v>
      </c>
      <c r="K1407" t="s">
        <v>18996</v>
      </c>
      <c r="L1407" t="s">
        <v>19532</v>
      </c>
      <c r="M1407" s="149">
        <v>233679</v>
      </c>
      <c r="N1407" s="149">
        <v>239697.52</v>
      </c>
    </row>
    <row r="1408" spans="1:14" x14ac:dyDescent="0.25">
      <c r="A1408" t="s">
        <v>56</v>
      </c>
      <c r="B1408" t="s">
        <v>22438</v>
      </c>
      <c r="C1408" t="s">
        <v>22299</v>
      </c>
      <c r="D1408" t="s">
        <v>23088</v>
      </c>
      <c r="E1408" t="s">
        <v>19049</v>
      </c>
      <c r="F1408" t="s">
        <v>10</v>
      </c>
      <c r="G1408" t="s">
        <v>19392</v>
      </c>
      <c r="H1408" t="s">
        <v>23136</v>
      </c>
      <c r="I1408" t="s">
        <v>18939</v>
      </c>
      <c r="J1408" t="s">
        <v>18940</v>
      </c>
      <c r="K1408" t="s">
        <v>18996</v>
      </c>
      <c r="L1408" t="s">
        <v>18942</v>
      </c>
      <c r="M1408" s="149">
        <v>181907.33</v>
      </c>
      <c r="N1408" s="149">
        <v>182929.22</v>
      </c>
    </row>
    <row r="1409" spans="1:14" x14ac:dyDescent="0.25">
      <c r="A1409" t="s">
        <v>56</v>
      </c>
      <c r="B1409" t="s">
        <v>22438</v>
      </c>
      <c r="C1409" t="s">
        <v>22299</v>
      </c>
      <c r="D1409" t="s">
        <v>23088</v>
      </c>
      <c r="E1409" t="s">
        <v>19782</v>
      </c>
      <c r="F1409" t="s">
        <v>10</v>
      </c>
      <c r="G1409" t="s">
        <v>19392</v>
      </c>
      <c r="H1409" t="s">
        <v>23137</v>
      </c>
      <c r="I1409" t="s">
        <v>18939</v>
      </c>
      <c r="J1409" t="s">
        <v>18940</v>
      </c>
      <c r="K1409" t="s">
        <v>18996</v>
      </c>
      <c r="L1409" t="s">
        <v>22771</v>
      </c>
      <c r="M1409" s="149">
        <v>152977.74</v>
      </c>
      <c r="N1409" s="149">
        <v>154395.88</v>
      </c>
    </row>
    <row r="1410" spans="1:14" x14ac:dyDescent="0.25">
      <c r="A1410" t="s">
        <v>56</v>
      </c>
      <c r="B1410" t="s">
        <v>22300</v>
      </c>
      <c r="C1410" t="s">
        <v>22299</v>
      </c>
      <c r="D1410" t="s">
        <v>22686</v>
      </c>
      <c r="E1410" t="s">
        <v>23138</v>
      </c>
      <c r="F1410" t="s">
        <v>10</v>
      </c>
      <c r="G1410" t="s">
        <v>11800</v>
      </c>
      <c r="H1410" t="s">
        <v>23139</v>
      </c>
      <c r="I1410" t="s">
        <v>18939</v>
      </c>
      <c r="J1410" t="s">
        <v>18940</v>
      </c>
      <c r="K1410" t="s">
        <v>18996</v>
      </c>
      <c r="L1410" t="s">
        <v>18942</v>
      </c>
      <c r="M1410" s="149">
        <v>180102.61</v>
      </c>
      <c r="N1410" s="149">
        <v>182929.22</v>
      </c>
    </row>
    <row r="1411" spans="1:14" x14ac:dyDescent="0.25">
      <c r="A1411" t="s">
        <v>56</v>
      </c>
      <c r="B1411" t="s">
        <v>21639</v>
      </c>
      <c r="C1411" t="s">
        <v>22299</v>
      </c>
      <c r="D1411" t="s">
        <v>22126</v>
      </c>
      <c r="E1411" t="s">
        <v>19873</v>
      </c>
      <c r="F1411" t="s">
        <v>10</v>
      </c>
      <c r="G1411" t="s">
        <v>11800</v>
      </c>
      <c r="H1411" t="s">
        <v>23140</v>
      </c>
      <c r="I1411" t="s">
        <v>18939</v>
      </c>
      <c r="J1411" t="s">
        <v>18940</v>
      </c>
      <c r="K1411" t="s">
        <v>18996</v>
      </c>
      <c r="L1411" t="s">
        <v>18942</v>
      </c>
      <c r="M1411" s="149">
        <v>182076.14</v>
      </c>
      <c r="N1411" s="149">
        <v>182929.22</v>
      </c>
    </row>
    <row r="1412" spans="1:14" x14ac:dyDescent="0.25">
      <c r="A1412" t="s">
        <v>56</v>
      </c>
      <c r="B1412" t="s">
        <v>22438</v>
      </c>
      <c r="C1412" t="s">
        <v>22299</v>
      </c>
      <c r="D1412" t="s">
        <v>22661</v>
      </c>
      <c r="E1412" t="s">
        <v>19115</v>
      </c>
      <c r="F1412" t="s">
        <v>10</v>
      </c>
      <c r="G1412" t="s">
        <v>11800</v>
      </c>
      <c r="H1412" t="s">
        <v>23141</v>
      </c>
      <c r="I1412" t="s">
        <v>18939</v>
      </c>
      <c r="J1412" t="s">
        <v>18940</v>
      </c>
      <c r="K1412" t="s">
        <v>18996</v>
      </c>
      <c r="L1412" t="s">
        <v>19532</v>
      </c>
      <c r="M1412" s="149">
        <v>238403.23</v>
      </c>
      <c r="N1412" s="149">
        <v>239697.52</v>
      </c>
    </row>
    <row r="1413" spans="1:14" x14ac:dyDescent="0.25">
      <c r="A1413" t="s">
        <v>56</v>
      </c>
      <c r="B1413" t="s">
        <v>22438</v>
      </c>
      <c r="C1413" t="s">
        <v>22299</v>
      </c>
      <c r="D1413" t="s">
        <v>23108</v>
      </c>
      <c r="E1413" t="s">
        <v>20032</v>
      </c>
      <c r="F1413" t="s">
        <v>10</v>
      </c>
      <c r="G1413" t="s">
        <v>11800</v>
      </c>
      <c r="H1413" t="s">
        <v>19881</v>
      </c>
      <c r="I1413" t="s">
        <v>18939</v>
      </c>
      <c r="J1413" t="s">
        <v>18940</v>
      </c>
      <c r="K1413" t="s">
        <v>18996</v>
      </c>
      <c r="L1413" t="s">
        <v>19532</v>
      </c>
      <c r="M1413" s="149">
        <v>238403.23</v>
      </c>
      <c r="N1413" s="149">
        <v>239697.52</v>
      </c>
    </row>
    <row r="1414" spans="1:14" x14ac:dyDescent="0.25">
      <c r="A1414" t="s">
        <v>56</v>
      </c>
      <c r="B1414" t="s">
        <v>23126</v>
      </c>
      <c r="C1414" t="s">
        <v>22299</v>
      </c>
      <c r="D1414" t="s">
        <v>23142</v>
      </c>
      <c r="E1414" t="s">
        <v>20915</v>
      </c>
      <c r="F1414" t="s">
        <v>10</v>
      </c>
      <c r="G1414" t="s">
        <v>11800</v>
      </c>
      <c r="H1414" t="s">
        <v>23143</v>
      </c>
      <c r="I1414" t="s">
        <v>18939</v>
      </c>
      <c r="J1414" t="s">
        <v>18940</v>
      </c>
      <c r="K1414" t="s">
        <v>18996</v>
      </c>
      <c r="L1414" t="s">
        <v>19532</v>
      </c>
      <c r="M1414" s="149">
        <v>238403.23</v>
      </c>
      <c r="N1414" s="149">
        <v>239697.52</v>
      </c>
    </row>
    <row r="1415" spans="1:14" x14ac:dyDescent="0.25">
      <c r="A1415" t="s">
        <v>56</v>
      </c>
      <c r="B1415" t="s">
        <v>23126</v>
      </c>
      <c r="C1415" t="s">
        <v>22299</v>
      </c>
      <c r="D1415" t="s">
        <v>23142</v>
      </c>
      <c r="E1415" t="s">
        <v>20653</v>
      </c>
      <c r="F1415" t="s">
        <v>10</v>
      </c>
      <c r="G1415" t="s">
        <v>11800</v>
      </c>
      <c r="H1415" t="s">
        <v>23144</v>
      </c>
      <c r="I1415" t="s">
        <v>18939</v>
      </c>
      <c r="J1415" t="s">
        <v>18940</v>
      </c>
      <c r="K1415" t="s">
        <v>18996</v>
      </c>
      <c r="L1415" t="s">
        <v>22771</v>
      </c>
      <c r="M1415" s="149">
        <v>152977.74</v>
      </c>
      <c r="N1415" s="149">
        <v>154395.88</v>
      </c>
    </row>
    <row r="1416" spans="1:14" x14ac:dyDescent="0.25">
      <c r="A1416" t="s">
        <v>53</v>
      </c>
      <c r="B1416" t="s">
        <v>23145</v>
      </c>
      <c r="C1416" t="s">
        <v>22769</v>
      </c>
      <c r="D1416" t="s">
        <v>20954</v>
      </c>
      <c r="E1416" t="s">
        <v>19168</v>
      </c>
      <c r="F1416" t="s">
        <v>10</v>
      </c>
      <c r="G1416" t="s">
        <v>19021</v>
      </c>
      <c r="H1416" t="s">
        <v>23146</v>
      </c>
      <c r="I1416" t="s">
        <v>18939</v>
      </c>
      <c r="J1416" t="s">
        <v>18940</v>
      </c>
      <c r="K1416" t="s">
        <v>18996</v>
      </c>
      <c r="L1416" t="s">
        <v>22771</v>
      </c>
      <c r="M1416" s="149">
        <v>148679.04000000001</v>
      </c>
      <c r="N1416" s="149">
        <v>307321.43</v>
      </c>
    </row>
    <row r="1417" spans="1:14" x14ac:dyDescent="0.25">
      <c r="A1417" t="s">
        <v>56</v>
      </c>
      <c r="B1417" t="s">
        <v>22720</v>
      </c>
      <c r="C1417" t="s">
        <v>22299</v>
      </c>
      <c r="D1417" t="s">
        <v>23120</v>
      </c>
      <c r="E1417" t="s">
        <v>21799</v>
      </c>
      <c r="F1417" t="s">
        <v>10</v>
      </c>
      <c r="G1417" t="s">
        <v>11800</v>
      </c>
      <c r="H1417" t="s">
        <v>23147</v>
      </c>
      <c r="I1417" t="s">
        <v>19217</v>
      </c>
      <c r="J1417" t="s">
        <v>18940</v>
      </c>
      <c r="K1417" t="s">
        <v>18996</v>
      </c>
      <c r="L1417" t="s">
        <v>22111</v>
      </c>
      <c r="M1417" s="149">
        <v>169436.01</v>
      </c>
      <c r="N1417" s="149">
        <v>171241.71</v>
      </c>
    </row>
    <row r="1418" spans="1:14" x14ac:dyDescent="0.25">
      <c r="A1418" t="s">
        <v>62</v>
      </c>
      <c r="B1418" t="s">
        <v>19534</v>
      </c>
      <c r="C1418" t="s">
        <v>22272</v>
      </c>
      <c r="D1418" t="s">
        <v>20808</v>
      </c>
      <c r="E1418" t="s">
        <v>23148</v>
      </c>
      <c r="F1418" t="s">
        <v>10</v>
      </c>
      <c r="G1418" t="s">
        <v>11800</v>
      </c>
      <c r="H1418" t="s">
        <v>23149</v>
      </c>
      <c r="I1418" t="s">
        <v>19217</v>
      </c>
      <c r="J1418" t="s">
        <v>18940</v>
      </c>
      <c r="K1418" t="s">
        <v>18996</v>
      </c>
      <c r="L1418" t="s">
        <v>19159</v>
      </c>
      <c r="M1418" s="149">
        <v>571738.9</v>
      </c>
      <c r="N1418" s="149">
        <v>489622.49</v>
      </c>
    </row>
    <row r="1419" spans="1:14" x14ac:dyDescent="0.25">
      <c r="A1419" t="s">
        <v>62</v>
      </c>
      <c r="B1419" t="s">
        <v>23150</v>
      </c>
      <c r="C1419" t="s">
        <v>22272</v>
      </c>
      <c r="D1419" t="s">
        <v>23084</v>
      </c>
      <c r="E1419" t="s">
        <v>19327</v>
      </c>
      <c r="F1419" t="s">
        <v>10</v>
      </c>
      <c r="G1419" t="s">
        <v>19021</v>
      </c>
      <c r="H1419" t="s">
        <v>22880</v>
      </c>
      <c r="I1419" t="s">
        <v>19217</v>
      </c>
      <c r="J1419" t="s">
        <v>18940</v>
      </c>
      <c r="K1419" t="s">
        <v>18996</v>
      </c>
      <c r="L1419" t="s">
        <v>19159</v>
      </c>
      <c r="M1419" s="149">
        <v>487553</v>
      </c>
      <c r="N1419" s="149">
        <v>489622.49</v>
      </c>
    </row>
    <row r="1420" spans="1:14" x14ac:dyDescent="0.25">
      <c r="A1420" t="s">
        <v>62</v>
      </c>
      <c r="B1420" t="s">
        <v>19534</v>
      </c>
      <c r="C1420" t="s">
        <v>22272</v>
      </c>
      <c r="D1420" t="s">
        <v>21990</v>
      </c>
      <c r="E1420" t="s">
        <v>19659</v>
      </c>
      <c r="F1420" t="s">
        <v>10</v>
      </c>
      <c r="G1420" t="s">
        <v>19021</v>
      </c>
      <c r="H1420" t="s">
        <v>23151</v>
      </c>
      <c r="I1420" t="s">
        <v>19217</v>
      </c>
      <c r="J1420" t="s">
        <v>18940</v>
      </c>
      <c r="K1420" t="s">
        <v>18996</v>
      </c>
      <c r="L1420" t="s">
        <v>19159</v>
      </c>
      <c r="M1420" s="149">
        <v>537614.78</v>
      </c>
      <c r="N1420" s="149">
        <v>489622.49</v>
      </c>
    </row>
    <row r="1421" spans="1:14" x14ac:dyDescent="0.25">
      <c r="A1421" t="s">
        <v>62</v>
      </c>
      <c r="B1421" t="s">
        <v>19534</v>
      </c>
      <c r="C1421" t="s">
        <v>22272</v>
      </c>
      <c r="D1421" t="s">
        <v>20808</v>
      </c>
      <c r="E1421" t="s">
        <v>22561</v>
      </c>
      <c r="F1421" t="s">
        <v>10</v>
      </c>
      <c r="G1421" t="s">
        <v>19021</v>
      </c>
      <c r="H1421" t="s">
        <v>23152</v>
      </c>
      <c r="I1421" t="s">
        <v>19217</v>
      </c>
      <c r="J1421" t="s">
        <v>18940</v>
      </c>
      <c r="K1421" t="s">
        <v>18996</v>
      </c>
      <c r="L1421" t="s">
        <v>19159</v>
      </c>
      <c r="M1421" s="149">
        <v>546392.04</v>
      </c>
      <c r="N1421" s="149">
        <v>489622.49</v>
      </c>
    </row>
    <row r="1422" spans="1:14" x14ac:dyDescent="0.25">
      <c r="A1422" t="s">
        <v>62</v>
      </c>
      <c r="B1422" t="s">
        <v>21272</v>
      </c>
      <c r="C1422" t="s">
        <v>22272</v>
      </c>
      <c r="D1422" t="s">
        <v>22164</v>
      </c>
      <c r="E1422" t="s">
        <v>23153</v>
      </c>
      <c r="F1422" t="s">
        <v>10</v>
      </c>
      <c r="G1422" t="s">
        <v>19021</v>
      </c>
      <c r="H1422" t="s">
        <v>19120</v>
      </c>
      <c r="I1422" t="s">
        <v>19217</v>
      </c>
      <c r="J1422" t="s">
        <v>18940</v>
      </c>
      <c r="K1422" t="s">
        <v>18996</v>
      </c>
      <c r="L1422" t="s">
        <v>19159</v>
      </c>
      <c r="M1422" s="149">
        <v>486102.82</v>
      </c>
      <c r="N1422" s="149">
        <v>489622.49</v>
      </c>
    </row>
    <row r="1423" spans="1:14" x14ac:dyDescent="0.25">
      <c r="A1423" t="s">
        <v>62</v>
      </c>
      <c r="B1423" t="s">
        <v>19534</v>
      </c>
      <c r="C1423" t="s">
        <v>22272</v>
      </c>
      <c r="D1423" t="s">
        <v>19816</v>
      </c>
      <c r="E1423" t="s">
        <v>23154</v>
      </c>
      <c r="F1423" t="s">
        <v>10</v>
      </c>
      <c r="G1423" t="s">
        <v>19021</v>
      </c>
      <c r="H1423" t="s">
        <v>23155</v>
      </c>
      <c r="I1423" t="s">
        <v>19217</v>
      </c>
      <c r="J1423" t="s">
        <v>18940</v>
      </c>
      <c r="K1423" t="s">
        <v>18996</v>
      </c>
      <c r="L1423" t="s">
        <v>19159</v>
      </c>
      <c r="M1423" s="149">
        <v>527465.56000000006</v>
      </c>
      <c r="N1423" s="149">
        <v>489622.49</v>
      </c>
    </row>
    <row r="1424" spans="1:14" x14ac:dyDescent="0.25">
      <c r="A1424" t="s">
        <v>66</v>
      </c>
      <c r="B1424" t="s">
        <v>21205</v>
      </c>
      <c r="C1424" t="s">
        <v>21204</v>
      </c>
      <c r="D1424" t="s">
        <v>21345</v>
      </c>
      <c r="E1424" t="s">
        <v>21206</v>
      </c>
      <c r="F1424" t="s">
        <v>9</v>
      </c>
      <c r="G1424" t="s">
        <v>1954</v>
      </c>
      <c r="H1424" t="s">
        <v>23156</v>
      </c>
      <c r="I1424" t="s">
        <v>18939</v>
      </c>
      <c r="J1424" t="s">
        <v>18940</v>
      </c>
      <c r="K1424" t="s">
        <v>18941</v>
      </c>
      <c r="L1424" t="s">
        <v>18942</v>
      </c>
      <c r="M1424" s="149">
        <v>230216.89</v>
      </c>
      <c r="N1424" s="149">
        <v>178764.97</v>
      </c>
    </row>
    <row r="1425" spans="1:14" x14ac:dyDescent="0.25">
      <c r="A1425" t="s">
        <v>57</v>
      </c>
      <c r="B1425" t="s">
        <v>23158</v>
      </c>
      <c r="C1425" t="s">
        <v>23157</v>
      </c>
      <c r="D1425" t="s">
        <v>22672</v>
      </c>
      <c r="E1425" t="s">
        <v>19915</v>
      </c>
      <c r="F1425" t="s">
        <v>10</v>
      </c>
      <c r="G1425" t="s">
        <v>18956</v>
      </c>
      <c r="H1425" t="s">
        <v>23159</v>
      </c>
      <c r="I1425" t="s">
        <v>18939</v>
      </c>
      <c r="J1425" t="s">
        <v>18940</v>
      </c>
      <c r="K1425" t="s">
        <v>18941</v>
      </c>
      <c r="L1425" t="s">
        <v>18942</v>
      </c>
      <c r="M1425" s="149">
        <v>181696.36</v>
      </c>
      <c r="N1425" s="149">
        <v>161139.32</v>
      </c>
    </row>
    <row r="1426" spans="1:14" x14ac:dyDescent="0.25">
      <c r="A1426" t="s">
        <v>57</v>
      </c>
      <c r="B1426" t="s">
        <v>23158</v>
      </c>
      <c r="C1426" t="s">
        <v>23157</v>
      </c>
      <c r="D1426" t="s">
        <v>22672</v>
      </c>
      <c r="E1426" t="s">
        <v>19915</v>
      </c>
      <c r="F1426" t="s">
        <v>10</v>
      </c>
      <c r="G1426" t="s">
        <v>18956</v>
      </c>
      <c r="H1426" t="s">
        <v>23160</v>
      </c>
      <c r="I1426" t="s">
        <v>18939</v>
      </c>
      <c r="J1426" t="s">
        <v>18940</v>
      </c>
      <c r="K1426" t="s">
        <v>18941</v>
      </c>
      <c r="L1426" t="s">
        <v>18942</v>
      </c>
      <c r="M1426" s="149">
        <v>227672.9</v>
      </c>
      <c r="N1426" s="149">
        <v>161139.32</v>
      </c>
    </row>
    <row r="1427" spans="1:14" x14ac:dyDescent="0.25">
      <c r="A1427" t="s">
        <v>56</v>
      </c>
      <c r="B1427" t="s">
        <v>20590</v>
      </c>
      <c r="C1427" t="s">
        <v>20589</v>
      </c>
      <c r="D1427" t="s">
        <v>23161</v>
      </c>
      <c r="E1427" t="s">
        <v>19854</v>
      </c>
      <c r="F1427" t="s">
        <v>9</v>
      </c>
      <c r="G1427" t="s">
        <v>19392</v>
      </c>
      <c r="H1427" t="s">
        <v>21570</v>
      </c>
      <c r="I1427" t="s">
        <v>18939</v>
      </c>
      <c r="J1427" t="s">
        <v>18940</v>
      </c>
      <c r="K1427" t="s">
        <v>18941</v>
      </c>
      <c r="L1427" t="s">
        <v>19532</v>
      </c>
      <c r="M1427" s="149">
        <v>241710</v>
      </c>
      <c r="N1427" s="149">
        <v>244780.9</v>
      </c>
    </row>
    <row r="1428" spans="1:14" x14ac:dyDescent="0.25">
      <c r="A1428" t="s">
        <v>56</v>
      </c>
      <c r="B1428" t="s">
        <v>23164</v>
      </c>
      <c r="C1428" t="s">
        <v>23163</v>
      </c>
      <c r="D1428" t="s">
        <v>23165</v>
      </c>
      <c r="E1428" t="s">
        <v>23060</v>
      </c>
      <c r="F1428" t="s">
        <v>9</v>
      </c>
      <c r="G1428" t="s">
        <v>19119</v>
      </c>
      <c r="H1428" t="s">
        <v>23166</v>
      </c>
      <c r="I1428" t="s">
        <v>18939</v>
      </c>
      <c r="J1428" t="s">
        <v>18940</v>
      </c>
      <c r="K1428" t="s">
        <v>18941</v>
      </c>
      <c r="L1428" t="s">
        <v>18942</v>
      </c>
      <c r="M1428" s="149">
        <v>179307.28</v>
      </c>
      <c r="N1428" s="149">
        <v>184199.38</v>
      </c>
    </row>
    <row r="1429" spans="1:14" x14ac:dyDescent="0.25">
      <c r="A1429" t="s">
        <v>56</v>
      </c>
      <c r="B1429" t="s">
        <v>20368</v>
      </c>
      <c r="C1429" t="s">
        <v>20367</v>
      </c>
      <c r="D1429" t="s">
        <v>23168</v>
      </c>
      <c r="E1429" t="s">
        <v>23169</v>
      </c>
      <c r="F1429" t="s">
        <v>10</v>
      </c>
      <c r="G1429" t="s">
        <v>19021</v>
      </c>
      <c r="H1429" t="s">
        <v>23170</v>
      </c>
      <c r="I1429" t="s">
        <v>18939</v>
      </c>
      <c r="J1429" t="s">
        <v>18940</v>
      </c>
      <c r="K1429" t="s">
        <v>18941</v>
      </c>
      <c r="L1429" t="s">
        <v>19532</v>
      </c>
      <c r="M1429" s="149">
        <v>265088.07</v>
      </c>
      <c r="N1429" s="149">
        <v>241026.51</v>
      </c>
    </row>
    <row r="1430" spans="1:14" x14ac:dyDescent="0.25">
      <c r="A1430" t="s">
        <v>61</v>
      </c>
      <c r="B1430" t="s">
        <v>23172</v>
      </c>
      <c r="C1430" t="s">
        <v>23171</v>
      </c>
      <c r="D1430" t="s">
        <v>20619</v>
      </c>
      <c r="E1430" t="s">
        <v>20836</v>
      </c>
      <c r="F1430" t="s">
        <v>10</v>
      </c>
      <c r="G1430" t="s">
        <v>19021</v>
      </c>
      <c r="H1430" t="s">
        <v>23173</v>
      </c>
      <c r="I1430" t="s">
        <v>18939</v>
      </c>
      <c r="J1430" t="s">
        <v>18940</v>
      </c>
      <c r="K1430" t="s">
        <v>18941</v>
      </c>
      <c r="L1430" t="s">
        <v>18942</v>
      </c>
      <c r="M1430" s="149">
        <v>181262.4</v>
      </c>
      <c r="N1430" s="149">
        <v>182356.54</v>
      </c>
    </row>
    <row r="1431" spans="1:14" x14ac:dyDescent="0.25">
      <c r="A1431" t="s">
        <v>53</v>
      </c>
      <c r="B1431" t="s">
        <v>23175</v>
      </c>
      <c r="C1431" t="s">
        <v>23174</v>
      </c>
      <c r="D1431" t="s">
        <v>19473</v>
      </c>
      <c r="E1431" t="s">
        <v>19755</v>
      </c>
      <c r="F1431" t="s">
        <v>9</v>
      </c>
      <c r="G1431" t="s">
        <v>18956</v>
      </c>
      <c r="H1431" t="s">
        <v>23176</v>
      </c>
      <c r="I1431" t="s">
        <v>18939</v>
      </c>
      <c r="J1431" t="s">
        <v>18940</v>
      </c>
      <c r="K1431" t="s">
        <v>18941</v>
      </c>
      <c r="L1431" t="s">
        <v>18942</v>
      </c>
      <c r="M1431" s="149">
        <v>232111.87</v>
      </c>
      <c r="N1431" s="149">
        <v>184999.7</v>
      </c>
    </row>
    <row r="1432" spans="1:14" x14ac:dyDescent="0.25">
      <c r="A1432" t="s">
        <v>52</v>
      </c>
      <c r="B1432" t="s">
        <v>23178</v>
      </c>
      <c r="C1432" t="s">
        <v>23177</v>
      </c>
      <c r="D1432" t="s">
        <v>22166</v>
      </c>
      <c r="E1432" t="s">
        <v>19580</v>
      </c>
      <c r="F1432" t="s">
        <v>9</v>
      </c>
      <c r="G1432" t="s">
        <v>1954</v>
      </c>
      <c r="H1432" t="s">
        <v>1954</v>
      </c>
      <c r="I1432" t="s">
        <v>18939</v>
      </c>
      <c r="J1432" t="s">
        <v>18940</v>
      </c>
      <c r="K1432" t="s">
        <v>18941</v>
      </c>
      <c r="L1432" t="s">
        <v>18942</v>
      </c>
      <c r="M1432" s="149">
        <v>165549.22</v>
      </c>
      <c r="N1432" s="149">
        <v>184997.27</v>
      </c>
    </row>
    <row r="1433" spans="1:14" x14ac:dyDescent="0.25">
      <c r="A1433" t="s">
        <v>52</v>
      </c>
      <c r="B1433" t="s">
        <v>23178</v>
      </c>
      <c r="C1433" t="s">
        <v>23177</v>
      </c>
      <c r="D1433" t="s">
        <v>22166</v>
      </c>
      <c r="E1433" t="s">
        <v>19580</v>
      </c>
      <c r="F1433" t="s">
        <v>9</v>
      </c>
      <c r="G1433" t="s">
        <v>1954</v>
      </c>
      <c r="H1433" t="s">
        <v>1954</v>
      </c>
      <c r="I1433" t="s">
        <v>18939</v>
      </c>
      <c r="J1433" t="s">
        <v>18940</v>
      </c>
      <c r="K1433" t="s">
        <v>18941</v>
      </c>
      <c r="L1433" t="s">
        <v>18942</v>
      </c>
      <c r="M1433" s="149">
        <v>165549.22</v>
      </c>
      <c r="N1433" s="149">
        <v>184998.58</v>
      </c>
    </row>
    <row r="1434" spans="1:14" x14ac:dyDescent="0.25">
      <c r="A1434" t="s">
        <v>48</v>
      </c>
      <c r="B1434" t="s">
        <v>19875</v>
      </c>
      <c r="C1434" t="s">
        <v>19874</v>
      </c>
      <c r="D1434" t="s">
        <v>23179</v>
      </c>
      <c r="E1434" t="s">
        <v>20404</v>
      </c>
      <c r="F1434" t="s">
        <v>10</v>
      </c>
      <c r="G1434" t="s">
        <v>18956</v>
      </c>
      <c r="H1434" t="s">
        <v>23180</v>
      </c>
      <c r="I1434" t="s">
        <v>18939</v>
      </c>
      <c r="J1434" t="s">
        <v>18940</v>
      </c>
      <c r="K1434" t="s">
        <v>18941</v>
      </c>
      <c r="L1434" t="s">
        <v>18942</v>
      </c>
      <c r="M1434" s="149">
        <v>181856.62</v>
      </c>
      <c r="N1434" s="149">
        <v>183791.44</v>
      </c>
    </row>
    <row r="1435" spans="1:14" x14ac:dyDescent="0.25">
      <c r="A1435" t="s">
        <v>47</v>
      </c>
      <c r="B1435" t="s">
        <v>23183</v>
      </c>
      <c r="C1435" t="s">
        <v>23182</v>
      </c>
      <c r="D1435" t="s">
        <v>23181</v>
      </c>
      <c r="E1435" t="s">
        <v>23184</v>
      </c>
      <c r="F1435" t="s">
        <v>9</v>
      </c>
      <c r="G1435" t="s">
        <v>18956</v>
      </c>
      <c r="H1435" t="s">
        <v>19120</v>
      </c>
      <c r="I1435" t="s">
        <v>18939</v>
      </c>
      <c r="J1435" t="s">
        <v>18940</v>
      </c>
      <c r="K1435" t="s">
        <v>18941</v>
      </c>
      <c r="L1435" t="s">
        <v>18942</v>
      </c>
      <c r="M1435" s="149">
        <v>184724.46</v>
      </c>
      <c r="N1435" s="149">
        <v>184998.98</v>
      </c>
    </row>
    <row r="1436" spans="1:14" x14ac:dyDescent="0.25">
      <c r="A1436" t="s">
        <v>47</v>
      </c>
      <c r="B1436" t="s">
        <v>23186</v>
      </c>
      <c r="C1436" t="s">
        <v>23185</v>
      </c>
      <c r="D1436" t="s">
        <v>20714</v>
      </c>
      <c r="E1436" t="s">
        <v>20515</v>
      </c>
      <c r="F1436" t="s">
        <v>10</v>
      </c>
      <c r="G1436" t="s">
        <v>19021</v>
      </c>
      <c r="H1436" t="s">
        <v>21129</v>
      </c>
      <c r="I1436" t="s">
        <v>18939</v>
      </c>
      <c r="J1436" t="s">
        <v>18940</v>
      </c>
      <c r="K1436" t="s">
        <v>18941</v>
      </c>
      <c r="L1436" t="s">
        <v>18942</v>
      </c>
      <c r="M1436" s="149">
        <v>163253.75</v>
      </c>
      <c r="N1436" s="149">
        <v>135270.85</v>
      </c>
    </row>
    <row r="1437" spans="1:14" x14ac:dyDescent="0.25">
      <c r="A1437" t="s">
        <v>47</v>
      </c>
      <c r="B1437" t="s">
        <v>23186</v>
      </c>
      <c r="C1437" t="s">
        <v>23185</v>
      </c>
      <c r="D1437" t="s">
        <v>19296</v>
      </c>
      <c r="E1437" t="s">
        <v>20515</v>
      </c>
      <c r="F1437" t="s">
        <v>10</v>
      </c>
      <c r="G1437" t="s">
        <v>19021</v>
      </c>
      <c r="H1437" t="s">
        <v>23187</v>
      </c>
      <c r="I1437" t="s">
        <v>18939</v>
      </c>
      <c r="J1437" t="s">
        <v>18940</v>
      </c>
      <c r="K1437" t="s">
        <v>18941</v>
      </c>
      <c r="L1437" t="s">
        <v>18942</v>
      </c>
      <c r="M1437" s="149">
        <v>163253.75</v>
      </c>
      <c r="N1437" s="149">
        <v>135270.85</v>
      </c>
    </row>
    <row r="1438" spans="1:14" x14ac:dyDescent="0.25">
      <c r="A1438" t="s">
        <v>47</v>
      </c>
      <c r="B1438" t="s">
        <v>23190</v>
      </c>
      <c r="C1438" t="s">
        <v>23189</v>
      </c>
      <c r="D1438" t="s">
        <v>23191</v>
      </c>
      <c r="E1438" t="s">
        <v>23192</v>
      </c>
      <c r="F1438" t="s">
        <v>9</v>
      </c>
      <c r="G1438" t="s">
        <v>18956</v>
      </c>
      <c r="H1438" t="s">
        <v>23193</v>
      </c>
      <c r="I1438" t="s">
        <v>18939</v>
      </c>
      <c r="J1438" t="s">
        <v>18940</v>
      </c>
      <c r="K1438" t="s">
        <v>18941</v>
      </c>
      <c r="L1438" t="s">
        <v>18942</v>
      </c>
      <c r="M1438" s="149">
        <v>184320</v>
      </c>
      <c r="N1438" s="149">
        <v>185000</v>
      </c>
    </row>
    <row r="1439" spans="1:14" x14ac:dyDescent="0.25">
      <c r="A1439" t="s">
        <v>45</v>
      </c>
      <c r="B1439" t="s">
        <v>23195</v>
      </c>
      <c r="C1439" t="s">
        <v>23194</v>
      </c>
      <c r="D1439" t="s">
        <v>23196</v>
      </c>
      <c r="E1439" t="s">
        <v>19090</v>
      </c>
      <c r="F1439" t="s">
        <v>9</v>
      </c>
      <c r="G1439" t="s">
        <v>19180</v>
      </c>
      <c r="H1439" t="s">
        <v>23197</v>
      </c>
      <c r="I1439" t="s">
        <v>19217</v>
      </c>
      <c r="J1439" t="s">
        <v>18940</v>
      </c>
      <c r="K1439" t="s">
        <v>18941</v>
      </c>
      <c r="L1439" t="s">
        <v>19159</v>
      </c>
      <c r="M1439" s="149">
        <v>395674.55</v>
      </c>
      <c r="N1439" s="149">
        <v>509845.77</v>
      </c>
    </row>
    <row r="1440" spans="1:14" x14ac:dyDescent="0.25">
      <c r="A1440" t="s">
        <v>45</v>
      </c>
      <c r="B1440" t="s">
        <v>23199</v>
      </c>
      <c r="C1440" t="s">
        <v>23198</v>
      </c>
      <c r="D1440" t="s">
        <v>23167</v>
      </c>
      <c r="E1440" t="s">
        <v>23200</v>
      </c>
      <c r="F1440" t="s">
        <v>9</v>
      </c>
      <c r="G1440" t="s">
        <v>19021</v>
      </c>
      <c r="H1440" t="s">
        <v>23201</v>
      </c>
      <c r="I1440" t="s">
        <v>19217</v>
      </c>
      <c r="J1440" t="s">
        <v>18940</v>
      </c>
      <c r="K1440" t="s">
        <v>18941</v>
      </c>
      <c r="L1440" t="s">
        <v>19159</v>
      </c>
      <c r="M1440" s="149">
        <v>481777.6</v>
      </c>
      <c r="N1440" s="149">
        <v>509999.33</v>
      </c>
    </row>
    <row r="1441" spans="1:14" x14ac:dyDescent="0.25">
      <c r="A1441" t="s">
        <v>45</v>
      </c>
      <c r="B1441" t="s">
        <v>23199</v>
      </c>
      <c r="C1441" t="s">
        <v>23198</v>
      </c>
      <c r="D1441" t="s">
        <v>23167</v>
      </c>
      <c r="E1441" t="s">
        <v>23200</v>
      </c>
      <c r="F1441" t="s">
        <v>9</v>
      </c>
      <c r="G1441" t="s">
        <v>19021</v>
      </c>
      <c r="H1441" t="s">
        <v>23202</v>
      </c>
      <c r="I1441" t="s">
        <v>19217</v>
      </c>
      <c r="J1441" t="s">
        <v>18940</v>
      </c>
      <c r="K1441" t="s">
        <v>18941</v>
      </c>
      <c r="L1441" t="s">
        <v>19159</v>
      </c>
      <c r="M1441" s="149">
        <v>481777.6</v>
      </c>
      <c r="N1441" s="149">
        <v>509999.33</v>
      </c>
    </row>
    <row r="1442" spans="1:14" x14ac:dyDescent="0.25">
      <c r="A1442" t="s">
        <v>45</v>
      </c>
      <c r="B1442" t="s">
        <v>23199</v>
      </c>
      <c r="C1442" t="s">
        <v>23198</v>
      </c>
      <c r="D1442" t="s">
        <v>23167</v>
      </c>
      <c r="E1442" t="s">
        <v>23200</v>
      </c>
      <c r="F1442" t="s">
        <v>9</v>
      </c>
      <c r="G1442" t="s">
        <v>19021</v>
      </c>
      <c r="H1442" t="s">
        <v>23203</v>
      </c>
      <c r="I1442" t="s">
        <v>19217</v>
      </c>
      <c r="J1442" t="s">
        <v>18940</v>
      </c>
      <c r="K1442" t="s">
        <v>18941</v>
      </c>
      <c r="L1442" t="s">
        <v>19159</v>
      </c>
      <c r="M1442" s="149">
        <v>481777.6</v>
      </c>
      <c r="N1442" s="149">
        <v>509999.05</v>
      </c>
    </row>
    <row r="1443" spans="1:14" x14ac:dyDescent="0.25">
      <c r="A1443" t="s">
        <v>45</v>
      </c>
      <c r="B1443" t="s">
        <v>23199</v>
      </c>
      <c r="C1443" t="s">
        <v>23198</v>
      </c>
      <c r="D1443" t="s">
        <v>23167</v>
      </c>
      <c r="E1443" t="s">
        <v>23200</v>
      </c>
      <c r="F1443" t="s">
        <v>9</v>
      </c>
      <c r="G1443" t="s">
        <v>19021</v>
      </c>
      <c r="H1443" t="s">
        <v>23204</v>
      </c>
      <c r="I1443" t="s">
        <v>19217</v>
      </c>
      <c r="J1443" t="s">
        <v>18940</v>
      </c>
      <c r="K1443" t="s">
        <v>18941</v>
      </c>
      <c r="L1443" t="s">
        <v>19159</v>
      </c>
      <c r="M1443" s="149">
        <v>481777.6</v>
      </c>
      <c r="N1443" s="149">
        <v>504743.33</v>
      </c>
    </row>
    <row r="1444" spans="1:14" x14ac:dyDescent="0.25">
      <c r="A1444" t="s">
        <v>47</v>
      </c>
      <c r="B1444" t="s">
        <v>23206</v>
      </c>
      <c r="C1444" t="s">
        <v>23205</v>
      </c>
      <c r="D1444" t="s">
        <v>23102</v>
      </c>
      <c r="E1444" t="s">
        <v>23207</v>
      </c>
      <c r="F1444" t="s">
        <v>9</v>
      </c>
      <c r="G1444" t="s">
        <v>1954</v>
      </c>
      <c r="H1444" t="s">
        <v>23208</v>
      </c>
      <c r="I1444" t="s">
        <v>19217</v>
      </c>
      <c r="J1444" t="s">
        <v>18940</v>
      </c>
      <c r="K1444" t="s">
        <v>18941</v>
      </c>
      <c r="L1444" t="s">
        <v>19159</v>
      </c>
      <c r="M1444" s="149">
        <v>507082.5</v>
      </c>
      <c r="N1444" s="149">
        <v>509668.95</v>
      </c>
    </row>
    <row r="1445" spans="1:14" x14ac:dyDescent="0.25">
      <c r="A1445" t="s">
        <v>47</v>
      </c>
      <c r="B1445" t="s">
        <v>21876</v>
      </c>
      <c r="C1445" t="s">
        <v>21875</v>
      </c>
      <c r="D1445" t="s">
        <v>23188</v>
      </c>
      <c r="E1445" t="s">
        <v>23209</v>
      </c>
      <c r="F1445" t="s">
        <v>9</v>
      </c>
      <c r="G1445" t="s">
        <v>1954</v>
      </c>
      <c r="H1445" t="s">
        <v>23210</v>
      </c>
      <c r="I1445" t="s">
        <v>19217</v>
      </c>
      <c r="J1445" t="s">
        <v>18940</v>
      </c>
      <c r="K1445" t="s">
        <v>18941</v>
      </c>
      <c r="L1445" t="s">
        <v>19159</v>
      </c>
      <c r="M1445" s="149">
        <v>479036.82</v>
      </c>
      <c r="N1445" s="149">
        <v>483875.6</v>
      </c>
    </row>
    <row r="1446" spans="1:14" x14ac:dyDescent="0.25">
      <c r="A1446" t="s">
        <v>47</v>
      </c>
      <c r="B1446" t="s">
        <v>21876</v>
      </c>
      <c r="C1446" t="s">
        <v>21875</v>
      </c>
      <c r="D1446" t="s">
        <v>19393</v>
      </c>
      <c r="E1446" t="s">
        <v>19122</v>
      </c>
      <c r="F1446" t="s">
        <v>9</v>
      </c>
      <c r="G1446" t="s">
        <v>1954</v>
      </c>
      <c r="H1446" t="s">
        <v>23211</v>
      </c>
      <c r="I1446" t="s">
        <v>19217</v>
      </c>
      <c r="J1446" t="s">
        <v>18940</v>
      </c>
      <c r="K1446" t="s">
        <v>18941</v>
      </c>
      <c r="L1446" t="s">
        <v>19159</v>
      </c>
      <c r="M1446" s="149">
        <v>369942.71</v>
      </c>
      <c r="N1446" s="149">
        <v>483875.6</v>
      </c>
    </row>
    <row r="1447" spans="1:14" x14ac:dyDescent="0.25">
      <c r="A1447" t="s">
        <v>47</v>
      </c>
      <c r="B1447" t="s">
        <v>19338</v>
      </c>
      <c r="C1447" t="s">
        <v>19337</v>
      </c>
      <c r="D1447" t="s">
        <v>22766</v>
      </c>
      <c r="E1447" t="s">
        <v>21708</v>
      </c>
      <c r="F1447" t="s">
        <v>10</v>
      </c>
      <c r="G1447" t="s">
        <v>18956</v>
      </c>
      <c r="H1447" t="s">
        <v>23212</v>
      </c>
      <c r="I1447" t="s">
        <v>19217</v>
      </c>
      <c r="J1447" t="s">
        <v>18940</v>
      </c>
      <c r="K1447" t="s">
        <v>18941</v>
      </c>
      <c r="L1447" t="s">
        <v>19159</v>
      </c>
      <c r="M1447" s="149">
        <v>413907.27</v>
      </c>
      <c r="N1447" s="149">
        <v>507482.29</v>
      </c>
    </row>
    <row r="1448" spans="1:14" x14ac:dyDescent="0.25">
      <c r="A1448" t="s">
        <v>47</v>
      </c>
      <c r="B1448" t="s">
        <v>22837</v>
      </c>
      <c r="C1448" t="s">
        <v>22836</v>
      </c>
      <c r="D1448" t="s">
        <v>19212</v>
      </c>
      <c r="E1448" t="s">
        <v>23033</v>
      </c>
      <c r="F1448" t="s">
        <v>10</v>
      </c>
      <c r="G1448" t="s">
        <v>18956</v>
      </c>
      <c r="H1448" t="s">
        <v>23213</v>
      </c>
      <c r="I1448" t="s">
        <v>19217</v>
      </c>
      <c r="J1448" t="s">
        <v>18940</v>
      </c>
      <c r="K1448" t="s">
        <v>18941</v>
      </c>
      <c r="L1448" t="s">
        <v>19159</v>
      </c>
      <c r="M1448" s="149">
        <v>508911.57</v>
      </c>
      <c r="N1448" s="149">
        <v>490000</v>
      </c>
    </row>
    <row r="1449" spans="1:14" x14ac:dyDescent="0.25">
      <c r="A1449" t="s">
        <v>48</v>
      </c>
      <c r="B1449" t="s">
        <v>21912</v>
      </c>
      <c r="C1449" t="s">
        <v>21911</v>
      </c>
      <c r="D1449" t="s">
        <v>23214</v>
      </c>
      <c r="E1449" t="s">
        <v>21573</v>
      </c>
      <c r="F1449" t="s">
        <v>10</v>
      </c>
      <c r="G1449" t="s">
        <v>18956</v>
      </c>
      <c r="H1449" t="s">
        <v>23215</v>
      </c>
      <c r="I1449" t="s">
        <v>19217</v>
      </c>
      <c r="J1449" t="s">
        <v>18940</v>
      </c>
      <c r="K1449" t="s">
        <v>18941</v>
      </c>
      <c r="L1449" t="s">
        <v>19159</v>
      </c>
      <c r="M1449" s="149">
        <v>502627.84000000003</v>
      </c>
      <c r="N1449" s="149">
        <v>507704.88</v>
      </c>
    </row>
    <row r="1450" spans="1:14" x14ac:dyDescent="0.25">
      <c r="A1450" t="s">
        <v>48</v>
      </c>
      <c r="B1450" t="s">
        <v>21179</v>
      </c>
      <c r="C1450" t="s">
        <v>21178</v>
      </c>
      <c r="D1450" t="s">
        <v>23216</v>
      </c>
      <c r="E1450" t="s">
        <v>23217</v>
      </c>
      <c r="F1450" t="s">
        <v>9</v>
      </c>
      <c r="G1450" t="s">
        <v>19105</v>
      </c>
      <c r="H1450" t="s">
        <v>23218</v>
      </c>
      <c r="I1450" t="s">
        <v>19217</v>
      </c>
      <c r="J1450" t="s">
        <v>18940</v>
      </c>
      <c r="K1450" t="s">
        <v>18941</v>
      </c>
      <c r="L1450" t="s">
        <v>19159</v>
      </c>
      <c r="M1450" s="149">
        <v>507404.87</v>
      </c>
      <c r="N1450" s="149">
        <v>509997.99</v>
      </c>
    </row>
    <row r="1451" spans="1:14" x14ac:dyDescent="0.25">
      <c r="A1451" t="s">
        <v>48</v>
      </c>
      <c r="B1451" t="s">
        <v>23220</v>
      </c>
      <c r="C1451" t="s">
        <v>23219</v>
      </c>
      <c r="D1451" t="s">
        <v>19086</v>
      </c>
      <c r="E1451" t="s">
        <v>19960</v>
      </c>
      <c r="F1451" t="s">
        <v>9</v>
      </c>
      <c r="G1451" t="s">
        <v>1954</v>
      </c>
      <c r="H1451" t="s">
        <v>23221</v>
      </c>
      <c r="I1451" t="s">
        <v>19217</v>
      </c>
      <c r="J1451" t="s">
        <v>18940</v>
      </c>
      <c r="K1451" t="s">
        <v>18941</v>
      </c>
      <c r="L1451" t="s">
        <v>19159</v>
      </c>
      <c r="M1451" s="149">
        <v>427694.36</v>
      </c>
      <c r="N1451" s="149">
        <v>509999.99</v>
      </c>
    </row>
    <row r="1452" spans="1:14" x14ac:dyDescent="0.25">
      <c r="A1452" t="s">
        <v>48</v>
      </c>
      <c r="B1452" t="s">
        <v>23220</v>
      </c>
      <c r="C1452" t="s">
        <v>23219</v>
      </c>
      <c r="D1452" t="s">
        <v>19086</v>
      </c>
      <c r="E1452" t="s">
        <v>19960</v>
      </c>
      <c r="F1452" t="s">
        <v>9</v>
      </c>
      <c r="G1452" t="s">
        <v>1954</v>
      </c>
      <c r="H1452" t="s">
        <v>23222</v>
      </c>
      <c r="I1452" t="s">
        <v>19217</v>
      </c>
      <c r="J1452" t="s">
        <v>18940</v>
      </c>
      <c r="K1452" t="s">
        <v>18941</v>
      </c>
      <c r="L1452" t="s">
        <v>19159</v>
      </c>
      <c r="M1452" s="149">
        <v>327856.77</v>
      </c>
      <c r="N1452" s="149">
        <v>509999.99</v>
      </c>
    </row>
    <row r="1453" spans="1:14" x14ac:dyDescent="0.25">
      <c r="A1453" t="s">
        <v>48</v>
      </c>
      <c r="B1453" t="s">
        <v>23220</v>
      </c>
      <c r="C1453" t="s">
        <v>23219</v>
      </c>
      <c r="D1453" t="s">
        <v>19086</v>
      </c>
      <c r="E1453" t="s">
        <v>19960</v>
      </c>
      <c r="F1453" t="s">
        <v>9</v>
      </c>
      <c r="G1453" t="s">
        <v>1954</v>
      </c>
      <c r="H1453" t="s">
        <v>19120</v>
      </c>
      <c r="I1453" t="s">
        <v>19217</v>
      </c>
      <c r="J1453" t="s">
        <v>18940</v>
      </c>
      <c r="K1453" t="s">
        <v>18941</v>
      </c>
      <c r="L1453" t="s">
        <v>19159</v>
      </c>
      <c r="M1453" s="149">
        <v>410558.8</v>
      </c>
      <c r="N1453" s="149">
        <v>509999.99</v>
      </c>
    </row>
    <row r="1454" spans="1:14" x14ac:dyDescent="0.25">
      <c r="A1454" t="s">
        <v>52</v>
      </c>
      <c r="B1454" t="s">
        <v>22085</v>
      </c>
      <c r="C1454" t="s">
        <v>22084</v>
      </c>
      <c r="D1454" t="s">
        <v>23224</v>
      </c>
      <c r="E1454" t="s">
        <v>23225</v>
      </c>
      <c r="F1454" t="s">
        <v>10</v>
      </c>
      <c r="G1454" t="s">
        <v>19021</v>
      </c>
      <c r="H1454" t="s">
        <v>23226</v>
      </c>
      <c r="I1454" t="s">
        <v>19217</v>
      </c>
      <c r="J1454" t="s">
        <v>18940</v>
      </c>
      <c r="K1454" t="s">
        <v>18941</v>
      </c>
      <c r="L1454" t="s">
        <v>19159</v>
      </c>
      <c r="M1454" s="149">
        <v>508417.51</v>
      </c>
      <c r="N1454" s="149">
        <v>509785.19</v>
      </c>
    </row>
    <row r="1455" spans="1:14" x14ac:dyDescent="0.25">
      <c r="A1455" t="s">
        <v>52</v>
      </c>
      <c r="B1455" t="s">
        <v>21109</v>
      </c>
      <c r="C1455" t="s">
        <v>21108</v>
      </c>
      <c r="D1455" t="s">
        <v>23181</v>
      </c>
      <c r="E1455" t="s">
        <v>23227</v>
      </c>
      <c r="F1455" t="s">
        <v>9</v>
      </c>
      <c r="G1455" t="s">
        <v>1954</v>
      </c>
      <c r="H1455" t="s">
        <v>22656</v>
      </c>
      <c r="I1455" t="s">
        <v>19217</v>
      </c>
      <c r="J1455" t="s">
        <v>18940</v>
      </c>
      <c r="K1455" t="s">
        <v>18941</v>
      </c>
      <c r="L1455" t="s">
        <v>19159</v>
      </c>
      <c r="M1455" s="149">
        <v>506123.93</v>
      </c>
      <c r="N1455" s="149">
        <v>507748.64</v>
      </c>
    </row>
    <row r="1456" spans="1:14" x14ac:dyDescent="0.25">
      <c r="A1456" t="s">
        <v>52</v>
      </c>
      <c r="B1456" t="s">
        <v>21902</v>
      </c>
      <c r="C1456" t="s">
        <v>21901</v>
      </c>
      <c r="D1456" t="s">
        <v>1954</v>
      </c>
      <c r="E1456" t="s">
        <v>1954</v>
      </c>
      <c r="F1456" t="s">
        <v>9</v>
      </c>
      <c r="G1456" t="s">
        <v>1954</v>
      </c>
      <c r="H1456" t="s">
        <v>23228</v>
      </c>
      <c r="I1456" t="s">
        <v>19217</v>
      </c>
      <c r="J1456" t="s">
        <v>18940</v>
      </c>
      <c r="K1456" t="s">
        <v>18941</v>
      </c>
      <c r="L1456" t="s">
        <v>19159</v>
      </c>
      <c r="M1456" s="149" t="s">
        <v>1954</v>
      </c>
      <c r="N1456" s="149">
        <v>509447.89</v>
      </c>
    </row>
    <row r="1457" spans="1:14" x14ac:dyDescent="0.25">
      <c r="A1457" t="s">
        <v>58</v>
      </c>
      <c r="B1457" t="s">
        <v>23230</v>
      </c>
      <c r="C1457" t="s">
        <v>23229</v>
      </c>
      <c r="D1457" t="s">
        <v>19203</v>
      </c>
      <c r="E1457" t="s">
        <v>21909</v>
      </c>
      <c r="F1457" t="s">
        <v>10</v>
      </c>
      <c r="G1457" t="s">
        <v>11800</v>
      </c>
      <c r="H1457" t="s">
        <v>23231</v>
      </c>
      <c r="I1457" t="s">
        <v>19217</v>
      </c>
      <c r="J1457" t="s">
        <v>18940</v>
      </c>
      <c r="K1457" t="s">
        <v>18941</v>
      </c>
      <c r="L1457" t="s">
        <v>19159</v>
      </c>
      <c r="M1457" s="149">
        <v>607216.06999999995</v>
      </c>
      <c r="N1457" s="149">
        <v>487946.29</v>
      </c>
    </row>
    <row r="1458" spans="1:14" x14ac:dyDescent="0.25">
      <c r="A1458" t="s">
        <v>59</v>
      </c>
      <c r="B1458" t="s">
        <v>22927</v>
      </c>
      <c r="C1458" t="s">
        <v>22926</v>
      </c>
      <c r="D1458" t="s">
        <v>23232</v>
      </c>
      <c r="E1458" t="s">
        <v>20277</v>
      </c>
      <c r="F1458" t="s">
        <v>10</v>
      </c>
      <c r="G1458" t="s">
        <v>18992</v>
      </c>
      <c r="H1458" t="s">
        <v>23233</v>
      </c>
      <c r="I1458" t="s">
        <v>19217</v>
      </c>
      <c r="J1458" t="s">
        <v>18940</v>
      </c>
      <c r="K1458" t="s">
        <v>18941</v>
      </c>
      <c r="L1458" t="s">
        <v>19159</v>
      </c>
      <c r="M1458" s="149">
        <v>489058.94</v>
      </c>
      <c r="N1458" s="149">
        <v>489987.36</v>
      </c>
    </row>
    <row r="1459" spans="1:14" x14ac:dyDescent="0.25">
      <c r="A1459" t="s">
        <v>59</v>
      </c>
      <c r="B1459" t="s">
        <v>12019</v>
      </c>
      <c r="C1459" t="s">
        <v>23235</v>
      </c>
      <c r="D1459" t="s">
        <v>23234</v>
      </c>
      <c r="E1459" t="s">
        <v>23236</v>
      </c>
      <c r="F1459" t="s">
        <v>9</v>
      </c>
      <c r="G1459" t="s">
        <v>19021</v>
      </c>
      <c r="H1459" t="s">
        <v>23130</v>
      </c>
      <c r="I1459" t="s">
        <v>19217</v>
      </c>
      <c r="J1459" t="s">
        <v>18940</v>
      </c>
      <c r="K1459" t="s">
        <v>18941</v>
      </c>
      <c r="L1459" t="s">
        <v>19159</v>
      </c>
      <c r="M1459" s="149">
        <v>500580.76</v>
      </c>
      <c r="N1459" s="149">
        <v>500811.06</v>
      </c>
    </row>
    <row r="1460" spans="1:14" x14ac:dyDescent="0.25">
      <c r="A1460" t="s">
        <v>67</v>
      </c>
      <c r="B1460" t="s">
        <v>23238</v>
      </c>
      <c r="C1460" t="s">
        <v>23237</v>
      </c>
      <c r="D1460" t="s">
        <v>21429</v>
      </c>
      <c r="E1460" t="s">
        <v>23239</v>
      </c>
      <c r="F1460" t="s">
        <v>10</v>
      </c>
      <c r="G1460" t="s">
        <v>11800</v>
      </c>
      <c r="H1460" t="s">
        <v>23240</v>
      </c>
      <c r="I1460" t="s">
        <v>19217</v>
      </c>
      <c r="J1460" t="s">
        <v>18940</v>
      </c>
      <c r="K1460" t="s">
        <v>18941</v>
      </c>
      <c r="L1460" t="s">
        <v>19159</v>
      </c>
      <c r="M1460" s="149">
        <v>186280.24</v>
      </c>
      <c r="N1460" s="149">
        <v>509141.38</v>
      </c>
    </row>
    <row r="1461" spans="1:14" x14ac:dyDescent="0.25">
      <c r="A1461" t="s">
        <v>56</v>
      </c>
      <c r="B1461" t="s">
        <v>21517</v>
      </c>
      <c r="C1461" t="s">
        <v>21516</v>
      </c>
      <c r="D1461" t="s">
        <v>23242</v>
      </c>
      <c r="E1461" t="s">
        <v>23243</v>
      </c>
      <c r="F1461" t="s">
        <v>9</v>
      </c>
      <c r="G1461" t="s">
        <v>1954</v>
      </c>
      <c r="H1461" t="s">
        <v>23245</v>
      </c>
      <c r="I1461" t="s">
        <v>19217</v>
      </c>
      <c r="J1461" t="s">
        <v>18940</v>
      </c>
      <c r="K1461" t="s">
        <v>18941</v>
      </c>
      <c r="L1461" t="s">
        <v>19159</v>
      </c>
      <c r="M1461" s="149">
        <v>506414.24</v>
      </c>
      <c r="N1461" s="149">
        <v>506921.16</v>
      </c>
    </row>
    <row r="1462" spans="1:14" x14ac:dyDescent="0.25">
      <c r="A1462" t="s">
        <v>56</v>
      </c>
      <c r="B1462" t="s">
        <v>23001</v>
      </c>
      <c r="C1462" t="s">
        <v>23246</v>
      </c>
      <c r="D1462" t="s">
        <v>20089</v>
      </c>
      <c r="E1462" t="s">
        <v>22592</v>
      </c>
      <c r="F1462" t="s">
        <v>9</v>
      </c>
      <c r="G1462" t="s">
        <v>1954</v>
      </c>
      <c r="H1462" t="s">
        <v>23247</v>
      </c>
      <c r="I1462" t="s">
        <v>19217</v>
      </c>
      <c r="J1462" t="s">
        <v>18940</v>
      </c>
      <c r="K1462" t="s">
        <v>18941</v>
      </c>
      <c r="L1462" t="s">
        <v>19159</v>
      </c>
      <c r="M1462" s="149">
        <v>488292.48</v>
      </c>
      <c r="N1462" s="149">
        <v>489671.95</v>
      </c>
    </row>
    <row r="1463" spans="1:14" x14ac:dyDescent="0.25">
      <c r="A1463" t="s">
        <v>56</v>
      </c>
      <c r="B1463" t="s">
        <v>22984</v>
      </c>
      <c r="C1463" t="s">
        <v>23248</v>
      </c>
      <c r="D1463" t="s">
        <v>21956</v>
      </c>
      <c r="E1463" t="s">
        <v>20300</v>
      </c>
      <c r="F1463" t="s">
        <v>9</v>
      </c>
      <c r="G1463" t="s">
        <v>1954</v>
      </c>
      <c r="H1463" t="s">
        <v>23250</v>
      </c>
      <c r="I1463" t="s">
        <v>19217</v>
      </c>
      <c r="J1463" t="s">
        <v>18940</v>
      </c>
      <c r="K1463" t="s">
        <v>18941</v>
      </c>
      <c r="L1463" t="s">
        <v>19159</v>
      </c>
      <c r="M1463" s="149">
        <v>531603.53</v>
      </c>
      <c r="N1463" s="149">
        <v>401401.65</v>
      </c>
    </row>
    <row r="1464" spans="1:14" x14ac:dyDescent="0.25">
      <c r="A1464" t="s">
        <v>56</v>
      </c>
      <c r="B1464" t="s">
        <v>22984</v>
      </c>
      <c r="C1464" t="s">
        <v>23248</v>
      </c>
      <c r="D1464" t="s">
        <v>21956</v>
      </c>
      <c r="E1464" t="s">
        <v>20300</v>
      </c>
      <c r="F1464" t="s">
        <v>9</v>
      </c>
      <c r="G1464" t="s">
        <v>1954</v>
      </c>
      <c r="H1464" t="s">
        <v>23251</v>
      </c>
      <c r="I1464" t="s">
        <v>19217</v>
      </c>
      <c r="J1464" t="s">
        <v>18940</v>
      </c>
      <c r="K1464" t="s">
        <v>18941</v>
      </c>
      <c r="L1464" t="s">
        <v>19159</v>
      </c>
      <c r="M1464" s="149">
        <v>531603.53</v>
      </c>
      <c r="N1464" s="149">
        <v>401401.65</v>
      </c>
    </row>
    <row r="1465" spans="1:14" x14ac:dyDescent="0.25">
      <c r="A1465" t="s">
        <v>56</v>
      </c>
      <c r="B1465" t="s">
        <v>22984</v>
      </c>
      <c r="C1465" t="s">
        <v>23248</v>
      </c>
      <c r="D1465" t="s">
        <v>21956</v>
      </c>
      <c r="E1465" t="s">
        <v>20300</v>
      </c>
      <c r="F1465" t="s">
        <v>9</v>
      </c>
      <c r="G1465" t="s">
        <v>1954</v>
      </c>
      <c r="H1465" t="s">
        <v>23252</v>
      </c>
      <c r="I1465" t="s">
        <v>19217</v>
      </c>
      <c r="J1465" t="s">
        <v>18940</v>
      </c>
      <c r="K1465" t="s">
        <v>18941</v>
      </c>
      <c r="L1465" t="s">
        <v>19159</v>
      </c>
      <c r="M1465" s="149">
        <v>531603.53</v>
      </c>
      <c r="N1465" s="149">
        <v>401401.65</v>
      </c>
    </row>
    <row r="1466" spans="1:14" x14ac:dyDescent="0.25">
      <c r="A1466" t="s">
        <v>56</v>
      </c>
      <c r="B1466" t="s">
        <v>21603</v>
      </c>
      <c r="C1466" t="s">
        <v>21602</v>
      </c>
      <c r="D1466" t="s">
        <v>23253</v>
      </c>
      <c r="E1466" t="s">
        <v>20992</v>
      </c>
      <c r="F1466" t="s">
        <v>10</v>
      </c>
      <c r="G1466" t="s">
        <v>11800</v>
      </c>
      <c r="H1466" t="s">
        <v>23254</v>
      </c>
      <c r="I1466" t="s">
        <v>19217</v>
      </c>
      <c r="J1466" t="s">
        <v>18940</v>
      </c>
      <c r="K1466" t="s">
        <v>18941</v>
      </c>
      <c r="L1466" t="s">
        <v>19159</v>
      </c>
      <c r="M1466" s="149">
        <v>510000</v>
      </c>
      <c r="N1466" s="149">
        <v>509999.99</v>
      </c>
    </row>
    <row r="1467" spans="1:14" x14ac:dyDescent="0.25">
      <c r="A1467" t="s">
        <v>56</v>
      </c>
      <c r="B1467" t="s">
        <v>21603</v>
      </c>
      <c r="C1467" t="s">
        <v>21602</v>
      </c>
      <c r="D1467" t="s">
        <v>23253</v>
      </c>
      <c r="E1467" t="s">
        <v>20992</v>
      </c>
      <c r="F1467" t="s">
        <v>10</v>
      </c>
      <c r="G1467" t="s">
        <v>11800</v>
      </c>
      <c r="H1467" t="s">
        <v>23255</v>
      </c>
      <c r="I1467" t="s">
        <v>19217</v>
      </c>
      <c r="J1467" t="s">
        <v>18940</v>
      </c>
      <c r="K1467" t="s">
        <v>18941</v>
      </c>
      <c r="L1467" t="s">
        <v>19159</v>
      </c>
      <c r="M1467" s="149">
        <v>510000</v>
      </c>
      <c r="N1467" s="149">
        <v>509999.99</v>
      </c>
    </row>
    <row r="1468" spans="1:14" x14ac:dyDescent="0.25">
      <c r="A1468" t="s">
        <v>56</v>
      </c>
      <c r="B1468" t="s">
        <v>21603</v>
      </c>
      <c r="C1468" t="s">
        <v>21602</v>
      </c>
      <c r="D1468" t="s">
        <v>23253</v>
      </c>
      <c r="E1468" t="s">
        <v>20992</v>
      </c>
      <c r="F1468" t="s">
        <v>10</v>
      </c>
      <c r="G1468" t="s">
        <v>11800</v>
      </c>
      <c r="H1468" t="s">
        <v>23256</v>
      </c>
      <c r="I1468" t="s">
        <v>19217</v>
      </c>
      <c r="J1468" t="s">
        <v>18940</v>
      </c>
      <c r="K1468" t="s">
        <v>18941</v>
      </c>
      <c r="L1468" t="s">
        <v>19159</v>
      </c>
      <c r="M1468" s="149">
        <v>510000</v>
      </c>
      <c r="N1468" s="149">
        <v>510000</v>
      </c>
    </row>
    <row r="1469" spans="1:14" x14ac:dyDescent="0.25">
      <c r="A1469" t="s">
        <v>56</v>
      </c>
      <c r="B1469" t="s">
        <v>21603</v>
      </c>
      <c r="C1469" t="s">
        <v>21602</v>
      </c>
      <c r="D1469" t="s">
        <v>23253</v>
      </c>
      <c r="E1469" t="s">
        <v>20992</v>
      </c>
      <c r="F1469" t="s">
        <v>10</v>
      </c>
      <c r="G1469" t="s">
        <v>11800</v>
      </c>
      <c r="H1469" t="s">
        <v>23257</v>
      </c>
      <c r="I1469" t="s">
        <v>19217</v>
      </c>
      <c r="J1469" t="s">
        <v>18940</v>
      </c>
      <c r="K1469" t="s">
        <v>18941</v>
      </c>
      <c r="L1469" t="s">
        <v>19159</v>
      </c>
      <c r="M1469" s="149">
        <v>510000</v>
      </c>
      <c r="N1469" s="149">
        <v>510000</v>
      </c>
    </row>
    <row r="1470" spans="1:14" x14ac:dyDescent="0.25">
      <c r="A1470" t="s">
        <v>56</v>
      </c>
      <c r="B1470" t="s">
        <v>23259</v>
      </c>
      <c r="C1470" t="s">
        <v>23258</v>
      </c>
      <c r="D1470" t="s">
        <v>23260</v>
      </c>
      <c r="E1470" t="s">
        <v>19854</v>
      </c>
      <c r="F1470" t="s">
        <v>9</v>
      </c>
      <c r="G1470" t="s">
        <v>11800</v>
      </c>
      <c r="H1470" t="s">
        <v>23261</v>
      </c>
      <c r="I1470" t="s">
        <v>19217</v>
      </c>
      <c r="J1470" t="s">
        <v>18940</v>
      </c>
      <c r="K1470" t="s">
        <v>18941</v>
      </c>
      <c r="L1470" t="s">
        <v>19159</v>
      </c>
      <c r="M1470" s="149">
        <v>500014.22</v>
      </c>
      <c r="N1470" s="149">
        <v>507088.95</v>
      </c>
    </row>
    <row r="1471" spans="1:14" x14ac:dyDescent="0.25">
      <c r="A1471" t="s">
        <v>56</v>
      </c>
      <c r="B1471" t="s">
        <v>23259</v>
      </c>
      <c r="C1471" t="s">
        <v>23258</v>
      </c>
      <c r="D1471" t="s">
        <v>23260</v>
      </c>
      <c r="E1471" t="s">
        <v>19854</v>
      </c>
      <c r="F1471" t="s">
        <v>9</v>
      </c>
      <c r="G1471" t="s">
        <v>11800</v>
      </c>
      <c r="H1471" t="s">
        <v>23069</v>
      </c>
      <c r="I1471" t="s">
        <v>19217</v>
      </c>
      <c r="J1471" t="s">
        <v>18940</v>
      </c>
      <c r="K1471" t="s">
        <v>18941</v>
      </c>
      <c r="L1471" t="s">
        <v>19159</v>
      </c>
      <c r="M1471" s="149">
        <v>500014.22</v>
      </c>
      <c r="N1471" s="149">
        <v>509220.22</v>
      </c>
    </row>
    <row r="1472" spans="1:14" x14ac:dyDescent="0.25">
      <c r="A1472" t="s">
        <v>56</v>
      </c>
      <c r="B1472" t="s">
        <v>23259</v>
      </c>
      <c r="C1472" t="s">
        <v>23258</v>
      </c>
      <c r="D1472" t="s">
        <v>23260</v>
      </c>
      <c r="E1472" t="s">
        <v>19854</v>
      </c>
      <c r="F1472" t="s">
        <v>9</v>
      </c>
      <c r="G1472" t="s">
        <v>11800</v>
      </c>
      <c r="H1472" t="s">
        <v>23262</v>
      </c>
      <c r="I1472" t="s">
        <v>19217</v>
      </c>
      <c r="J1472" t="s">
        <v>18940</v>
      </c>
      <c r="K1472" t="s">
        <v>18941</v>
      </c>
      <c r="L1472" t="s">
        <v>19159</v>
      </c>
      <c r="M1472" s="149">
        <v>500014.22</v>
      </c>
      <c r="N1472" s="149">
        <v>507073.02</v>
      </c>
    </row>
    <row r="1473" spans="1:14" x14ac:dyDescent="0.25">
      <c r="A1473" t="s">
        <v>56</v>
      </c>
      <c r="B1473" t="s">
        <v>23259</v>
      </c>
      <c r="C1473" t="s">
        <v>23258</v>
      </c>
      <c r="D1473" t="s">
        <v>23264</v>
      </c>
      <c r="E1473" t="s">
        <v>19854</v>
      </c>
      <c r="F1473" t="s">
        <v>10</v>
      </c>
      <c r="G1473" t="s">
        <v>11800</v>
      </c>
      <c r="H1473" t="s">
        <v>23265</v>
      </c>
      <c r="I1473" t="s">
        <v>18939</v>
      </c>
      <c r="J1473" t="s">
        <v>18940</v>
      </c>
      <c r="K1473" t="s">
        <v>18941</v>
      </c>
      <c r="L1473" t="s">
        <v>18942</v>
      </c>
      <c r="M1473" s="149">
        <v>182831.13</v>
      </c>
      <c r="N1473" s="149">
        <v>183777.84</v>
      </c>
    </row>
    <row r="1474" spans="1:14" x14ac:dyDescent="0.25">
      <c r="A1474" t="s">
        <v>59</v>
      </c>
      <c r="B1474" t="s">
        <v>22931</v>
      </c>
      <c r="C1474" t="s">
        <v>22930</v>
      </c>
      <c r="D1474" t="s">
        <v>23266</v>
      </c>
      <c r="E1474" t="s">
        <v>23267</v>
      </c>
      <c r="F1474" t="s">
        <v>9</v>
      </c>
      <c r="G1474" t="s">
        <v>1954</v>
      </c>
      <c r="H1474" t="s">
        <v>23268</v>
      </c>
      <c r="I1474" t="s">
        <v>18949</v>
      </c>
      <c r="J1474" t="s">
        <v>18940</v>
      </c>
      <c r="K1474" t="s">
        <v>18941</v>
      </c>
      <c r="L1474" t="s">
        <v>18978</v>
      </c>
      <c r="M1474" s="149">
        <v>1289483.96</v>
      </c>
      <c r="N1474" s="149">
        <v>1294078.58</v>
      </c>
    </row>
    <row r="1475" spans="1:14" x14ac:dyDescent="0.25">
      <c r="A1475" t="s">
        <v>59</v>
      </c>
      <c r="B1475" t="s">
        <v>22931</v>
      </c>
      <c r="C1475" t="s">
        <v>22930</v>
      </c>
      <c r="D1475" t="s">
        <v>23266</v>
      </c>
      <c r="E1475" t="s">
        <v>20710</v>
      </c>
      <c r="F1475" t="s">
        <v>9</v>
      </c>
      <c r="G1475" t="s">
        <v>1954</v>
      </c>
      <c r="H1475" t="s">
        <v>23269</v>
      </c>
      <c r="I1475" t="s">
        <v>18949</v>
      </c>
      <c r="J1475" t="s">
        <v>18940</v>
      </c>
      <c r="K1475" t="s">
        <v>18941</v>
      </c>
      <c r="L1475" t="s">
        <v>18978</v>
      </c>
      <c r="M1475" s="149">
        <v>1290981.43</v>
      </c>
      <c r="N1475" s="149">
        <v>1294078.58</v>
      </c>
    </row>
    <row r="1476" spans="1:14" x14ac:dyDescent="0.25">
      <c r="A1476" t="s">
        <v>61</v>
      </c>
      <c r="B1476" t="s">
        <v>20092</v>
      </c>
      <c r="C1476" t="s">
        <v>20091</v>
      </c>
      <c r="D1476" t="s">
        <v>23179</v>
      </c>
      <c r="E1476" t="s">
        <v>20957</v>
      </c>
      <c r="F1476" t="s">
        <v>10</v>
      </c>
      <c r="G1476" t="s">
        <v>19021</v>
      </c>
      <c r="H1476" t="s">
        <v>23271</v>
      </c>
      <c r="I1476" t="s">
        <v>18949</v>
      </c>
      <c r="J1476" t="s">
        <v>18940</v>
      </c>
      <c r="K1476" t="s">
        <v>18941</v>
      </c>
      <c r="L1476" t="s">
        <v>18978</v>
      </c>
      <c r="M1476" s="149">
        <v>1894999.66</v>
      </c>
      <c r="N1476" s="149">
        <v>1311915.3700000001</v>
      </c>
    </row>
    <row r="1477" spans="1:14" x14ac:dyDescent="0.25">
      <c r="A1477" t="s">
        <v>63</v>
      </c>
      <c r="B1477" t="s">
        <v>23273</v>
      </c>
      <c r="C1477" t="s">
        <v>23272</v>
      </c>
      <c r="D1477" t="s">
        <v>22776</v>
      </c>
      <c r="E1477" t="s">
        <v>19670</v>
      </c>
      <c r="F1477" t="s">
        <v>10</v>
      </c>
      <c r="G1477" t="s">
        <v>19021</v>
      </c>
      <c r="H1477" t="s">
        <v>23274</v>
      </c>
      <c r="I1477" t="s">
        <v>18949</v>
      </c>
      <c r="J1477" t="s">
        <v>18940</v>
      </c>
      <c r="K1477" t="s">
        <v>18941</v>
      </c>
      <c r="L1477" t="s">
        <v>18950</v>
      </c>
      <c r="M1477" s="149">
        <v>1727093.34</v>
      </c>
      <c r="N1477" s="149">
        <v>1727093.34</v>
      </c>
    </row>
    <row r="1478" spans="1:14" x14ac:dyDescent="0.25">
      <c r="A1478" t="s">
        <v>63</v>
      </c>
      <c r="B1478" t="s">
        <v>23273</v>
      </c>
      <c r="C1478" t="s">
        <v>23272</v>
      </c>
      <c r="D1478" t="s">
        <v>20394</v>
      </c>
      <c r="E1478" t="s">
        <v>19574</v>
      </c>
      <c r="F1478" t="s">
        <v>10</v>
      </c>
      <c r="G1478" t="s">
        <v>19021</v>
      </c>
      <c r="H1478" t="s">
        <v>20806</v>
      </c>
      <c r="I1478" t="s">
        <v>18949</v>
      </c>
      <c r="J1478" t="s">
        <v>18940</v>
      </c>
      <c r="K1478" t="s">
        <v>18941</v>
      </c>
      <c r="L1478" t="s">
        <v>18950</v>
      </c>
      <c r="M1478" s="149">
        <v>1726493.34</v>
      </c>
      <c r="N1478" s="149">
        <v>1726493.34</v>
      </c>
    </row>
    <row r="1479" spans="1:14" x14ac:dyDescent="0.25">
      <c r="A1479" t="s">
        <v>52</v>
      </c>
      <c r="B1479" t="s">
        <v>21781</v>
      </c>
      <c r="C1479" t="s">
        <v>21780</v>
      </c>
      <c r="D1479" t="s">
        <v>23253</v>
      </c>
      <c r="E1479" t="s">
        <v>23276</v>
      </c>
      <c r="F1479" t="s">
        <v>9</v>
      </c>
      <c r="G1479" t="s">
        <v>19021</v>
      </c>
      <c r="H1479" t="s">
        <v>23277</v>
      </c>
      <c r="I1479" t="s">
        <v>18949</v>
      </c>
      <c r="J1479" t="s">
        <v>18940</v>
      </c>
      <c r="K1479" t="s">
        <v>18941</v>
      </c>
      <c r="L1479" t="s">
        <v>18978</v>
      </c>
      <c r="M1479" s="149">
        <v>1317486.53</v>
      </c>
      <c r="N1479" s="149">
        <v>1317929.75</v>
      </c>
    </row>
    <row r="1480" spans="1:14" x14ac:dyDescent="0.25">
      <c r="A1480" t="s">
        <v>52</v>
      </c>
      <c r="B1480" t="s">
        <v>21781</v>
      </c>
      <c r="C1480" t="s">
        <v>21780</v>
      </c>
      <c r="D1480" t="s">
        <v>23181</v>
      </c>
      <c r="E1480" t="s">
        <v>23061</v>
      </c>
      <c r="F1480" t="s">
        <v>9</v>
      </c>
      <c r="G1480" t="s">
        <v>19021</v>
      </c>
      <c r="H1480" t="s">
        <v>23279</v>
      </c>
      <c r="I1480" t="s">
        <v>18949</v>
      </c>
      <c r="J1480" t="s">
        <v>18940</v>
      </c>
      <c r="K1480" t="s">
        <v>18941</v>
      </c>
      <c r="L1480" t="s">
        <v>18978</v>
      </c>
      <c r="M1480" s="149">
        <v>1316744.3700000001</v>
      </c>
      <c r="N1480" s="149">
        <v>1318925.3600000001</v>
      </c>
    </row>
    <row r="1481" spans="1:14" x14ac:dyDescent="0.25">
      <c r="A1481" t="s">
        <v>52</v>
      </c>
      <c r="B1481" t="s">
        <v>21781</v>
      </c>
      <c r="C1481" t="s">
        <v>21780</v>
      </c>
      <c r="D1481" t="s">
        <v>23181</v>
      </c>
      <c r="E1481" t="s">
        <v>23061</v>
      </c>
      <c r="F1481" t="s">
        <v>9</v>
      </c>
      <c r="G1481" t="s">
        <v>19021</v>
      </c>
      <c r="H1481" t="s">
        <v>23280</v>
      </c>
      <c r="I1481" t="s">
        <v>18949</v>
      </c>
      <c r="J1481" t="s">
        <v>18940</v>
      </c>
      <c r="K1481" t="s">
        <v>18941</v>
      </c>
      <c r="L1481" t="s">
        <v>18978</v>
      </c>
      <c r="M1481" s="149">
        <v>1306973.3500000001</v>
      </c>
      <c r="N1481" s="149">
        <v>1308491.52</v>
      </c>
    </row>
    <row r="1482" spans="1:14" x14ac:dyDescent="0.25">
      <c r="A1482" t="s">
        <v>52</v>
      </c>
      <c r="B1482" t="s">
        <v>19315</v>
      </c>
      <c r="C1482" t="s">
        <v>19314</v>
      </c>
      <c r="D1482" t="s">
        <v>23281</v>
      </c>
      <c r="E1482" t="s">
        <v>23282</v>
      </c>
      <c r="F1482" t="s">
        <v>9</v>
      </c>
      <c r="G1482" t="s">
        <v>11800</v>
      </c>
      <c r="H1482" t="s">
        <v>23283</v>
      </c>
      <c r="I1482" t="s">
        <v>18949</v>
      </c>
      <c r="J1482" t="s">
        <v>18940</v>
      </c>
      <c r="K1482" t="s">
        <v>18941</v>
      </c>
      <c r="L1482" t="s">
        <v>20892</v>
      </c>
      <c r="M1482" s="149">
        <v>678238.76</v>
      </c>
      <c r="N1482" s="149">
        <v>679999.4</v>
      </c>
    </row>
    <row r="1483" spans="1:14" x14ac:dyDescent="0.25">
      <c r="A1483" t="s">
        <v>52</v>
      </c>
      <c r="B1483" t="s">
        <v>23285</v>
      </c>
      <c r="C1483" t="s">
        <v>23284</v>
      </c>
      <c r="D1483" t="s">
        <v>21629</v>
      </c>
      <c r="E1483" t="s">
        <v>22001</v>
      </c>
      <c r="F1483" t="s">
        <v>9</v>
      </c>
      <c r="G1483" t="s">
        <v>11800</v>
      </c>
      <c r="H1483" t="s">
        <v>23286</v>
      </c>
      <c r="I1483" t="s">
        <v>18949</v>
      </c>
      <c r="J1483" t="s">
        <v>18940</v>
      </c>
      <c r="K1483" t="s">
        <v>18941</v>
      </c>
      <c r="L1483" t="s">
        <v>18978</v>
      </c>
      <c r="M1483" s="149">
        <v>1179484.1200000001</v>
      </c>
      <c r="N1483" s="149">
        <v>1190797.1200000001</v>
      </c>
    </row>
    <row r="1484" spans="1:14" x14ac:dyDescent="0.25">
      <c r="A1484" t="s">
        <v>61</v>
      </c>
      <c r="B1484" t="s">
        <v>21749</v>
      </c>
      <c r="C1484" t="s">
        <v>21748</v>
      </c>
      <c r="D1484" t="s">
        <v>19896</v>
      </c>
      <c r="E1484" t="s">
        <v>19977</v>
      </c>
      <c r="F1484" t="s">
        <v>9</v>
      </c>
      <c r="G1484" t="s">
        <v>1954</v>
      </c>
      <c r="H1484" t="s">
        <v>23287</v>
      </c>
      <c r="I1484" t="s">
        <v>18949</v>
      </c>
      <c r="J1484" t="s">
        <v>18940</v>
      </c>
      <c r="K1484" t="s">
        <v>18941</v>
      </c>
      <c r="L1484" t="s">
        <v>20892</v>
      </c>
      <c r="M1484" s="149">
        <v>670466.66</v>
      </c>
      <c r="N1484" s="149">
        <v>670466.66</v>
      </c>
    </row>
    <row r="1485" spans="1:14" x14ac:dyDescent="0.25">
      <c r="A1485" t="s">
        <v>52</v>
      </c>
      <c r="B1485" t="s">
        <v>20871</v>
      </c>
      <c r="C1485" t="s">
        <v>20870</v>
      </c>
      <c r="D1485" t="s">
        <v>21593</v>
      </c>
      <c r="E1485" t="s">
        <v>23288</v>
      </c>
      <c r="F1485" t="s">
        <v>10</v>
      </c>
      <c r="G1485" t="s">
        <v>18956</v>
      </c>
      <c r="H1485" t="s">
        <v>23289</v>
      </c>
      <c r="I1485" t="s">
        <v>18949</v>
      </c>
      <c r="J1485" t="s">
        <v>18940</v>
      </c>
      <c r="K1485" t="s">
        <v>18941</v>
      </c>
      <c r="L1485" t="s">
        <v>18978</v>
      </c>
      <c r="M1485" s="149">
        <v>1126878.99</v>
      </c>
      <c r="N1485" s="149">
        <v>1408628.72</v>
      </c>
    </row>
    <row r="1486" spans="1:14" x14ac:dyDescent="0.25">
      <c r="A1486" t="s">
        <v>52</v>
      </c>
      <c r="B1486" t="s">
        <v>23291</v>
      </c>
      <c r="C1486" t="s">
        <v>23290</v>
      </c>
      <c r="D1486" t="s">
        <v>22633</v>
      </c>
      <c r="E1486" t="s">
        <v>19802</v>
      </c>
      <c r="F1486" t="s">
        <v>9</v>
      </c>
      <c r="G1486" t="s">
        <v>1954</v>
      </c>
      <c r="H1486" t="s">
        <v>21649</v>
      </c>
      <c r="I1486" t="s">
        <v>18949</v>
      </c>
      <c r="J1486" t="s">
        <v>18940</v>
      </c>
      <c r="K1486" t="s">
        <v>18941</v>
      </c>
      <c r="L1486" t="s">
        <v>18978</v>
      </c>
      <c r="M1486" s="149">
        <v>721699.15</v>
      </c>
      <c r="N1486" s="149">
        <v>1452251.83</v>
      </c>
    </row>
    <row r="1487" spans="1:14" x14ac:dyDescent="0.25">
      <c r="A1487" t="s">
        <v>58</v>
      </c>
      <c r="B1487" t="s">
        <v>23230</v>
      </c>
      <c r="C1487" t="s">
        <v>23229</v>
      </c>
      <c r="D1487" t="s">
        <v>23292</v>
      </c>
      <c r="E1487" t="s">
        <v>19854</v>
      </c>
      <c r="F1487" t="s">
        <v>9</v>
      </c>
      <c r="G1487" t="s">
        <v>11800</v>
      </c>
      <c r="H1487" t="s">
        <v>23293</v>
      </c>
      <c r="I1487" t="s">
        <v>18949</v>
      </c>
      <c r="J1487" t="s">
        <v>18940</v>
      </c>
      <c r="K1487" t="s">
        <v>18941</v>
      </c>
      <c r="L1487" t="s">
        <v>18978</v>
      </c>
      <c r="M1487" s="149">
        <v>1377018.08</v>
      </c>
      <c r="N1487" s="149">
        <v>1363932.54</v>
      </c>
    </row>
    <row r="1488" spans="1:14" x14ac:dyDescent="0.25">
      <c r="A1488" t="s">
        <v>52</v>
      </c>
      <c r="B1488" t="s">
        <v>23296</v>
      </c>
      <c r="C1488" t="s">
        <v>23295</v>
      </c>
      <c r="D1488" t="s">
        <v>23294</v>
      </c>
      <c r="E1488" t="s">
        <v>23297</v>
      </c>
      <c r="F1488" t="s">
        <v>9</v>
      </c>
      <c r="G1488" t="s">
        <v>1954</v>
      </c>
      <c r="H1488" t="s">
        <v>23298</v>
      </c>
      <c r="I1488" t="s">
        <v>18949</v>
      </c>
      <c r="J1488" t="s">
        <v>18940</v>
      </c>
      <c r="K1488" t="s">
        <v>18941</v>
      </c>
      <c r="L1488" t="s">
        <v>18978</v>
      </c>
      <c r="M1488" s="149">
        <v>1377101.49</v>
      </c>
      <c r="N1488" s="149">
        <v>1377428.6</v>
      </c>
    </row>
    <row r="1489" spans="1:14" x14ac:dyDescent="0.25">
      <c r="A1489" t="s">
        <v>52</v>
      </c>
      <c r="B1489" t="s">
        <v>23300</v>
      </c>
      <c r="C1489" t="s">
        <v>23299</v>
      </c>
      <c r="D1489" t="s">
        <v>23301</v>
      </c>
      <c r="E1489" t="s">
        <v>23302</v>
      </c>
      <c r="F1489" t="s">
        <v>9</v>
      </c>
      <c r="G1489" t="s">
        <v>1954</v>
      </c>
      <c r="H1489" t="s">
        <v>19120</v>
      </c>
      <c r="I1489" t="s">
        <v>18949</v>
      </c>
      <c r="J1489" t="s">
        <v>18940</v>
      </c>
      <c r="K1489" t="s">
        <v>18941</v>
      </c>
      <c r="L1489" t="s">
        <v>18978</v>
      </c>
      <c r="M1489" s="149">
        <v>1049472.1000000001</v>
      </c>
      <c r="N1489" s="149">
        <v>1317119.08</v>
      </c>
    </row>
    <row r="1490" spans="1:14" x14ac:dyDescent="0.25">
      <c r="A1490" t="s">
        <v>63</v>
      </c>
      <c r="B1490" t="s">
        <v>20380</v>
      </c>
      <c r="C1490" t="s">
        <v>20379</v>
      </c>
      <c r="D1490" t="s">
        <v>21746</v>
      </c>
      <c r="E1490" t="s">
        <v>22309</v>
      </c>
      <c r="F1490" t="s">
        <v>10</v>
      </c>
      <c r="G1490" t="s">
        <v>19021</v>
      </c>
      <c r="H1490" t="s">
        <v>23303</v>
      </c>
      <c r="I1490" t="s">
        <v>18949</v>
      </c>
      <c r="J1490" t="s">
        <v>18940</v>
      </c>
      <c r="K1490" t="s">
        <v>18941</v>
      </c>
      <c r="L1490" t="s">
        <v>18978</v>
      </c>
      <c r="M1490" s="149">
        <v>881281.73</v>
      </c>
      <c r="N1490" s="149">
        <v>1333105.5</v>
      </c>
    </row>
    <row r="1491" spans="1:14" x14ac:dyDescent="0.25">
      <c r="A1491" t="s">
        <v>65</v>
      </c>
      <c r="B1491" t="s">
        <v>23305</v>
      </c>
      <c r="C1491" t="s">
        <v>23304</v>
      </c>
      <c r="D1491" t="s">
        <v>19341</v>
      </c>
      <c r="E1491" t="s">
        <v>23306</v>
      </c>
      <c r="F1491" t="s">
        <v>10</v>
      </c>
      <c r="G1491" t="s">
        <v>19021</v>
      </c>
      <c r="H1491" t="s">
        <v>23307</v>
      </c>
      <c r="I1491" t="s">
        <v>18949</v>
      </c>
      <c r="J1491" t="s">
        <v>18940</v>
      </c>
      <c r="K1491" t="s">
        <v>18941</v>
      </c>
      <c r="L1491" t="s">
        <v>19042</v>
      </c>
      <c r="M1491" s="149">
        <v>749000</v>
      </c>
      <c r="N1491" s="149">
        <v>790613.29</v>
      </c>
    </row>
    <row r="1492" spans="1:14" x14ac:dyDescent="0.25">
      <c r="A1492" t="s">
        <v>58</v>
      </c>
      <c r="B1492" t="s">
        <v>22168</v>
      </c>
      <c r="C1492" t="s">
        <v>22167</v>
      </c>
      <c r="D1492" t="s">
        <v>19060</v>
      </c>
      <c r="E1492" t="s">
        <v>20608</v>
      </c>
      <c r="F1492" t="s">
        <v>10</v>
      </c>
      <c r="G1492" t="s">
        <v>18956</v>
      </c>
      <c r="H1492" t="s">
        <v>23308</v>
      </c>
      <c r="I1492" t="s">
        <v>18949</v>
      </c>
      <c r="J1492" t="s">
        <v>18940</v>
      </c>
      <c r="K1492" t="s">
        <v>18941</v>
      </c>
      <c r="L1492" t="s">
        <v>18978</v>
      </c>
      <c r="M1492" s="149">
        <v>1573164.73</v>
      </c>
      <c r="N1492" s="149">
        <v>1453431.94</v>
      </c>
    </row>
    <row r="1493" spans="1:14" x14ac:dyDescent="0.25">
      <c r="A1493" t="s">
        <v>68</v>
      </c>
      <c r="B1493" t="s">
        <v>23310</v>
      </c>
      <c r="C1493" t="s">
        <v>23309</v>
      </c>
      <c r="D1493" t="s">
        <v>1954</v>
      </c>
      <c r="E1493" t="s">
        <v>1954</v>
      </c>
      <c r="F1493" t="s">
        <v>9</v>
      </c>
      <c r="G1493" t="s">
        <v>1954</v>
      </c>
      <c r="H1493" t="s">
        <v>23311</v>
      </c>
      <c r="I1493" t="s">
        <v>18949</v>
      </c>
      <c r="J1493" t="s">
        <v>18940</v>
      </c>
      <c r="K1493" t="s">
        <v>18941</v>
      </c>
      <c r="L1493" t="s">
        <v>18978</v>
      </c>
      <c r="M1493" s="149" t="s">
        <v>1954</v>
      </c>
      <c r="N1493" s="149">
        <v>1224709.1200000001</v>
      </c>
    </row>
    <row r="1494" spans="1:14" x14ac:dyDescent="0.25">
      <c r="A1494" t="s">
        <v>68</v>
      </c>
      <c r="B1494" t="s">
        <v>18944</v>
      </c>
      <c r="C1494" t="s">
        <v>18943</v>
      </c>
      <c r="D1494" t="s">
        <v>20567</v>
      </c>
      <c r="E1494" t="s">
        <v>19071</v>
      </c>
      <c r="F1494" t="s">
        <v>10</v>
      </c>
      <c r="G1494" t="s">
        <v>19021</v>
      </c>
      <c r="H1494" t="s">
        <v>23312</v>
      </c>
      <c r="I1494" t="s">
        <v>18949</v>
      </c>
      <c r="J1494" t="s">
        <v>18940</v>
      </c>
      <c r="K1494" t="s">
        <v>18941</v>
      </c>
      <c r="L1494" t="s">
        <v>19074</v>
      </c>
      <c r="M1494" s="149">
        <v>2315856.7999999998</v>
      </c>
      <c r="N1494" s="149">
        <v>1979860.84</v>
      </c>
    </row>
    <row r="1495" spans="1:14" x14ac:dyDescent="0.25">
      <c r="A1495" t="s">
        <v>68</v>
      </c>
      <c r="B1495" t="s">
        <v>18944</v>
      </c>
      <c r="C1495" t="s">
        <v>18943</v>
      </c>
      <c r="D1495" t="s">
        <v>19830</v>
      </c>
      <c r="E1495" t="s">
        <v>21477</v>
      </c>
      <c r="F1495" t="s">
        <v>10</v>
      </c>
      <c r="G1495" t="s">
        <v>11800</v>
      </c>
      <c r="H1495" t="s">
        <v>1954</v>
      </c>
      <c r="I1495" t="s">
        <v>18949</v>
      </c>
      <c r="J1495" t="s">
        <v>18940</v>
      </c>
      <c r="K1495" t="s">
        <v>18941</v>
      </c>
      <c r="L1495" t="s">
        <v>18987</v>
      </c>
      <c r="M1495" s="149">
        <v>1291935.03</v>
      </c>
      <c r="N1495" s="149">
        <v>1298038.17</v>
      </c>
    </row>
    <row r="1496" spans="1:14" x14ac:dyDescent="0.25">
      <c r="A1496" t="s">
        <v>68</v>
      </c>
      <c r="B1496" t="s">
        <v>18944</v>
      </c>
      <c r="C1496" t="s">
        <v>18943</v>
      </c>
      <c r="D1496" t="s">
        <v>20997</v>
      </c>
      <c r="E1496" t="s">
        <v>20082</v>
      </c>
      <c r="F1496" t="s">
        <v>10</v>
      </c>
      <c r="G1496" t="s">
        <v>18956</v>
      </c>
      <c r="H1496" t="s">
        <v>23313</v>
      </c>
      <c r="I1496" t="s">
        <v>18949</v>
      </c>
      <c r="J1496" t="s">
        <v>18940</v>
      </c>
      <c r="K1496" t="s">
        <v>18941</v>
      </c>
      <c r="L1496" t="s">
        <v>18987</v>
      </c>
      <c r="M1496" s="149">
        <v>1610128.8</v>
      </c>
      <c r="N1496" s="149">
        <v>1298038.17</v>
      </c>
    </row>
    <row r="1497" spans="1:14" x14ac:dyDescent="0.25">
      <c r="A1497" t="s">
        <v>69</v>
      </c>
      <c r="B1497" t="s">
        <v>20694</v>
      </c>
      <c r="C1497" t="s">
        <v>20693</v>
      </c>
      <c r="D1497" t="s">
        <v>23314</v>
      </c>
      <c r="E1497" t="s">
        <v>19168</v>
      </c>
      <c r="F1497" t="s">
        <v>10</v>
      </c>
      <c r="G1497" t="s">
        <v>19021</v>
      </c>
      <c r="H1497" t="s">
        <v>23315</v>
      </c>
      <c r="I1497" t="s">
        <v>18949</v>
      </c>
      <c r="J1497" t="s">
        <v>18940</v>
      </c>
      <c r="K1497" t="s">
        <v>18941</v>
      </c>
      <c r="L1497" t="s">
        <v>18978</v>
      </c>
      <c r="M1497" s="149">
        <v>1175329.57</v>
      </c>
      <c r="N1497" s="149">
        <v>1178524.74</v>
      </c>
    </row>
    <row r="1498" spans="1:14" x14ac:dyDescent="0.25">
      <c r="A1498" t="s">
        <v>52</v>
      </c>
      <c r="B1498" t="s">
        <v>20376</v>
      </c>
      <c r="C1498" t="s">
        <v>20375</v>
      </c>
      <c r="D1498" t="s">
        <v>23316</v>
      </c>
      <c r="E1498" t="s">
        <v>23317</v>
      </c>
      <c r="F1498" t="s">
        <v>9</v>
      </c>
      <c r="G1498" t="s">
        <v>19021</v>
      </c>
      <c r="H1498" t="s">
        <v>23318</v>
      </c>
      <c r="I1498" t="s">
        <v>18949</v>
      </c>
      <c r="J1498" t="s">
        <v>18940</v>
      </c>
      <c r="K1498" t="s">
        <v>18941</v>
      </c>
      <c r="L1498" t="s">
        <v>18978</v>
      </c>
      <c r="M1498" s="149">
        <v>1284767.9099999999</v>
      </c>
      <c r="N1498" s="149">
        <v>1319454.04</v>
      </c>
    </row>
    <row r="1499" spans="1:14" x14ac:dyDescent="0.25">
      <c r="A1499" t="s">
        <v>52</v>
      </c>
      <c r="B1499" t="s">
        <v>23321</v>
      </c>
      <c r="C1499" t="s">
        <v>23320</v>
      </c>
      <c r="D1499" t="s">
        <v>23319</v>
      </c>
      <c r="E1499" t="s">
        <v>23322</v>
      </c>
      <c r="F1499" t="s">
        <v>9</v>
      </c>
      <c r="G1499" t="s">
        <v>18956</v>
      </c>
      <c r="H1499" t="s">
        <v>21066</v>
      </c>
      <c r="I1499" t="s">
        <v>18949</v>
      </c>
      <c r="J1499" t="s">
        <v>18940</v>
      </c>
      <c r="K1499" t="s">
        <v>18941</v>
      </c>
      <c r="L1499" t="s">
        <v>18978</v>
      </c>
      <c r="M1499" s="149">
        <v>1347602.26</v>
      </c>
      <c r="N1499" s="149">
        <v>1384585.84</v>
      </c>
    </row>
    <row r="1500" spans="1:14" x14ac:dyDescent="0.25">
      <c r="A1500" t="s">
        <v>52</v>
      </c>
      <c r="B1500" t="s">
        <v>23321</v>
      </c>
      <c r="C1500" t="s">
        <v>23320</v>
      </c>
      <c r="D1500" t="s">
        <v>22789</v>
      </c>
      <c r="E1500" t="s">
        <v>20885</v>
      </c>
      <c r="F1500" t="s">
        <v>9</v>
      </c>
      <c r="G1500" t="s">
        <v>18956</v>
      </c>
      <c r="H1500" t="s">
        <v>23323</v>
      </c>
      <c r="I1500" t="s">
        <v>18949</v>
      </c>
      <c r="J1500" t="s">
        <v>18940</v>
      </c>
      <c r="K1500" t="s">
        <v>18941</v>
      </c>
      <c r="L1500" t="s">
        <v>18978</v>
      </c>
      <c r="M1500" s="149">
        <v>1351424.13</v>
      </c>
      <c r="N1500" s="149">
        <v>1392990.97</v>
      </c>
    </row>
    <row r="1501" spans="1:14" x14ac:dyDescent="0.25">
      <c r="A1501" t="s">
        <v>52</v>
      </c>
      <c r="B1501" t="s">
        <v>20003</v>
      </c>
      <c r="C1501" t="s">
        <v>20002</v>
      </c>
      <c r="D1501" t="s">
        <v>22043</v>
      </c>
      <c r="E1501" t="s">
        <v>23324</v>
      </c>
      <c r="F1501" t="s">
        <v>10</v>
      </c>
      <c r="G1501" t="s">
        <v>18956</v>
      </c>
      <c r="H1501" t="s">
        <v>19120</v>
      </c>
      <c r="I1501" t="s">
        <v>18949</v>
      </c>
      <c r="J1501" t="s">
        <v>18940</v>
      </c>
      <c r="K1501" t="s">
        <v>18941</v>
      </c>
      <c r="L1501" t="s">
        <v>18978</v>
      </c>
      <c r="M1501" s="149">
        <v>877244.67</v>
      </c>
      <c r="N1501" s="149">
        <v>1454000.04</v>
      </c>
    </row>
    <row r="1502" spans="1:14" x14ac:dyDescent="0.25">
      <c r="A1502" t="s">
        <v>52</v>
      </c>
      <c r="B1502" t="s">
        <v>20003</v>
      </c>
      <c r="C1502" t="s">
        <v>20002</v>
      </c>
      <c r="D1502" t="s">
        <v>22043</v>
      </c>
      <c r="E1502" t="s">
        <v>23324</v>
      </c>
      <c r="F1502" t="s">
        <v>10</v>
      </c>
      <c r="G1502" t="s">
        <v>18956</v>
      </c>
      <c r="H1502" t="s">
        <v>23325</v>
      </c>
      <c r="I1502" t="s">
        <v>18949</v>
      </c>
      <c r="J1502" t="s">
        <v>18940</v>
      </c>
      <c r="K1502" t="s">
        <v>18941</v>
      </c>
      <c r="L1502" t="s">
        <v>18978</v>
      </c>
      <c r="M1502" s="149">
        <v>702811.56</v>
      </c>
      <c r="N1502" s="149">
        <v>1454000.04</v>
      </c>
    </row>
    <row r="1503" spans="1:14" x14ac:dyDescent="0.25">
      <c r="A1503" t="s">
        <v>52</v>
      </c>
      <c r="B1503" t="s">
        <v>20003</v>
      </c>
      <c r="C1503" t="s">
        <v>20002</v>
      </c>
      <c r="D1503" t="s">
        <v>22043</v>
      </c>
      <c r="E1503" t="s">
        <v>23324</v>
      </c>
      <c r="F1503" t="s">
        <v>10</v>
      </c>
      <c r="G1503" t="s">
        <v>18956</v>
      </c>
      <c r="H1503" t="s">
        <v>23326</v>
      </c>
      <c r="I1503" t="s">
        <v>18949</v>
      </c>
      <c r="J1503" t="s">
        <v>18940</v>
      </c>
      <c r="K1503" t="s">
        <v>18941</v>
      </c>
      <c r="L1503" t="s">
        <v>18978</v>
      </c>
      <c r="M1503" s="149">
        <v>836979.51</v>
      </c>
      <c r="N1503" s="149">
        <v>1454000.04</v>
      </c>
    </row>
    <row r="1504" spans="1:14" x14ac:dyDescent="0.25">
      <c r="A1504" t="s">
        <v>52</v>
      </c>
      <c r="B1504" t="s">
        <v>20003</v>
      </c>
      <c r="C1504" t="s">
        <v>20002</v>
      </c>
      <c r="D1504" t="s">
        <v>22043</v>
      </c>
      <c r="E1504" t="s">
        <v>23324</v>
      </c>
      <c r="F1504" t="s">
        <v>10</v>
      </c>
      <c r="G1504" t="s">
        <v>18956</v>
      </c>
      <c r="H1504" t="s">
        <v>19120</v>
      </c>
      <c r="I1504" t="s">
        <v>18949</v>
      </c>
      <c r="J1504" t="s">
        <v>18940</v>
      </c>
      <c r="K1504" t="s">
        <v>18941</v>
      </c>
      <c r="L1504" t="s">
        <v>18978</v>
      </c>
      <c r="M1504" s="149">
        <v>1123201.8700000001</v>
      </c>
      <c r="N1504" s="149">
        <v>1454000.04</v>
      </c>
    </row>
    <row r="1505" spans="1:14" x14ac:dyDescent="0.25">
      <c r="A1505" t="s">
        <v>52</v>
      </c>
      <c r="B1505" t="s">
        <v>20003</v>
      </c>
      <c r="C1505" t="s">
        <v>20002</v>
      </c>
      <c r="D1505" t="s">
        <v>22043</v>
      </c>
      <c r="E1505" t="s">
        <v>23324</v>
      </c>
      <c r="F1505" t="s">
        <v>10</v>
      </c>
      <c r="G1505" t="s">
        <v>18956</v>
      </c>
      <c r="H1505" t="s">
        <v>23327</v>
      </c>
      <c r="I1505" t="s">
        <v>18949</v>
      </c>
      <c r="J1505" t="s">
        <v>18940</v>
      </c>
      <c r="K1505" t="s">
        <v>18941</v>
      </c>
      <c r="L1505" t="s">
        <v>18978</v>
      </c>
      <c r="M1505" s="149">
        <v>744801.05</v>
      </c>
      <c r="N1505" s="149">
        <v>1454000.04</v>
      </c>
    </row>
    <row r="1506" spans="1:14" x14ac:dyDescent="0.25">
      <c r="A1506" t="s">
        <v>52</v>
      </c>
      <c r="B1506" t="s">
        <v>22744</v>
      </c>
      <c r="C1506" t="s">
        <v>22743</v>
      </c>
      <c r="D1506" t="s">
        <v>23328</v>
      </c>
      <c r="E1506" t="s">
        <v>23329</v>
      </c>
      <c r="F1506" t="s">
        <v>9</v>
      </c>
      <c r="G1506" t="s">
        <v>1954</v>
      </c>
      <c r="H1506" t="s">
        <v>23330</v>
      </c>
      <c r="I1506" t="s">
        <v>18949</v>
      </c>
      <c r="J1506" t="s">
        <v>18940</v>
      </c>
      <c r="K1506" t="s">
        <v>18941</v>
      </c>
      <c r="L1506" t="s">
        <v>18978</v>
      </c>
      <c r="M1506" s="149">
        <v>1309589.1599999999</v>
      </c>
      <c r="N1506" s="149">
        <v>1313633.33</v>
      </c>
    </row>
    <row r="1507" spans="1:14" x14ac:dyDescent="0.25">
      <c r="A1507" t="s">
        <v>56</v>
      </c>
      <c r="B1507" t="s">
        <v>23332</v>
      </c>
      <c r="C1507" t="s">
        <v>23331</v>
      </c>
      <c r="D1507" t="s">
        <v>19235</v>
      </c>
      <c r="E1507" t="s">
        <v>19238</v>
      </c>
      <c r="F1507" t="s">
        <v>10</v>
      </c>
      <c r="G1507" t="s">
        <v>11800</v>
      </c>
      <c r="H1507" t="s">
        <v>23333</v>
      </c>
      <c r="I1507" t="s">
        <v>18949</v>
      </c>
      <c r="J1507" t="s">
        <v>18940</v>
      </c>
      <c r="K1507" t="s">
        <v>18941</v>
      </c>
      <c r="L1507" t="s">
        <v>20892</v>
      </c>
      <c r="M1507" s="149">
        <v>733543.43</v>
      </c>
      <c r="N1507" s="149">
        <v>642724.62</v>
      </c>
    </row>
    <row r="1508" spans="1:14" x14ac:dyDescent="0.25">
      <c r="A1508" t="s">
        <v>56</v>
      </c>
      <c r="B1508" t="s">
        <v>23335</v>
      </c>
      <c r="C1508" t="s">
        <v>23334</v>
      </c>
      <c r="D1508" t="s">
        <v>23028</v>
      </c>
      <c r="E1508" t="s">
        <v>23336</v>
      </c>
      <c r="F1508" t="s">
        <v>9</v>
      </c>
      <c r="G1508" t="s">
        <v>11800</v>
      </c>
      <c r="H1508" t="s">
        <v>19924</v>
      </c>
      <c r="I1508" t="s">
        <v>18949</v>
      </c>
      <c r="J1508" t="s">
        <v>18940</v>
      </c>
      <c r="K1508" t="s">
        <v>18941</v>
      </c>
      <c r="L1508" t="s">
        <v>20892</v>
      </c>
      <c r="M1508" s="149">
        <v>675651.65</v>
      </c>
      <c r="N1508" s="149">
        <v>676998.69</v>
      </c>
    </row>
    <row r="1509" spans="1:14" x14ac:dyDescent="0.25">
      <c r="A1509" t="s">
        <v>56</v>
      </c>
      <c r="B1509" t="s">
        <v>21603</v>
      </c>
      <c r="C1509" t="s">
        <v>21602</v>
      </c>
      <c r="D1509" t="s">
        <v>23337</v>
      </c>
      <c r="E1509" t="s">
        <v>19250</v>
      </c>
      <c r="F1509" t="s">
        <v>10</v>
      </c>
      <c r="G1509" t="s">
        <v>11800</v>
      </c>
      <c r="H1509" t="s">
        <v>23339</v>
      </c>
      <c r="I1509" t="s">
        <v>18949</v>
      </c>
      <c r="J1509" t="s">
        <v>18940</v>
      </c>
      <c r="K1509" t="s">
        <v>18941</v>
      </c>
      <c r="L1509" t="s">
        <v>20892</v>
      </c>
      <c r="M1509" s="149">
        <v>619683.06999999995</v>
      </c>
      <c r="N1509" s="149">
        <v>618245.73</v>
      </c>
    </row>
    <row r="1510" spans="1:14" x14ac:dyDescent="0.25">
      <c r="A1510" t="s">
        <v>56</v>
      </c>
      <c r="B1510" t="s">
        <v>20116</v>
      </c>
      <c r="C1510" t="s">
        <v>20115</v>
      </c>
      <c r="D1510" t="s">
        <v>20949</v>
      </c>
      <c r="E1510" t="s">
        <v>19066</v>
      </c>
      <c r="F1510" t="s">
        <v>9</v>
      </c>
      <c r="G1510" t="s">
        <v>1954</v>
      </c>
      <c r="H1510" t="s">
        <v>23340</v>
      </c>
      <c r="I1510" t="s">
        <v>18949</v>
      </c>
      <c r="J1510" t="s">
        <v>18940</v>
      </c>
      <c r="K1510" t="s">
        <v>18941</v>
      </c>
      <c r="L1510" t="s">
        <v>20892</v>
      </c>
      <c r="M1510" s="149">
        <v>658412.17000000004</v>
      </c>
      <c r="N1510" s="149">
        <v>679858.55</v>
      </c>
    </row>
    <row r="1511" spans="1:14" x14ac:dyDescent="0.25">
      <c r="A1511" t="s">
        <v>51</v>
      </c>
      <c r="B1511" t="s">
        <v>22805</v>
      </c>
      <c r="C1511" t="s">
        <v>23342</v>
      </c>
      <c r="D1511" t="s">
        <v>23341</v>
      </c>
      <c r="E1511" t="s">
        <v>20068</v>
      </c>
      <c r="F1511" t="s">
        <v>9</v>
      </c>
      <c r="G1511" t="s">
        <v>18956</v>
      </c>
      <c r="H1511" t="s">
        <v>23343</v>
      </c>
      <c r="I1511" t="s">
        <v>18949</v>
      </c>
      <c r="J1511" t="s">
        <v>18940</v>
      </c>
      <c r="K1511" t="s">
        <v>18941</v>
      </c>
      <c r="L1511" t="s">
        <v>18978</v>
      </c>
      <c r="M1511" s="149">
        <v>1451642.35</v>
      </c>
      <c r="N1511" s="149">
        <v>1451652.38</v>
      </c>
    </row>
    <row r="1512" spans="1:14" x14ac:dyDescent="0.25">
      <c r="A1512" t="s">
        <v>53</v>
      </c>
      <c r="B1512" t="s">
        <v>19688</v>
      </c>
      <c r="C1512" t="s">
        <v>19687</v>
      </c>
      <c r="D1512" t="s">
        <v>23344</v>
      </c>
      <c r="E1512" t="s">
        <v>21315</v>
      </c>
      <c r="F1512" t="s">
        <v>9</v>
      </c>
      <c r="G1512" t="s">
        <v>18956</v>
      </c>
      <c r="H1512" t="s">
        <v>23345</v>
      </c>
      <c r="I1512" t="s">
        <v>18949</v>
      </c>
      <c r="J1512" t="s">
        <v>18940</v>
      </c>
      <c r="K1512" t="s">
        <v>18941</v>
      </c>
      <c r="L1512" t="s">
        <v>20892</v>
      </c>
      <c r="M1512" s="149">
        <v>857768.93</v>
      </c>
      <c r="N1512" s="149">
        <v>677484.33</v>
      </c>
    </row>
    <row r="1513" spans="1:14" x14ac:dyDescent="0.25">
      <c r="A1513" t="s">
        <v>47</v>
      </c>
      <c r="B1513" t="s">
        <v>20308</v>
      </c>
      <c r="C1513" t="s">
        <v>23346</v>
      </c>
      <c r="D1513" t="s">
        <v>23216</v>
      </c>
      <c r="E1513" t="s">
        <v>19010</v>
      </c>
      <c r="F1513" t="s">
        <v>9</v>
      </c>
      <c r="G1513" t="s">
        <v>19021</v>
      </c>
      <c r="H1513" t="s">
        <v>23347</v>
      </c>
      <c r="I1513" t="s">
        <v>18949</v>
      </c>
      <c r="J1513" t="s">
        <v>18940</v>
      </c>
      <c r="K1513" t="s">
        <v>18941</v>
      </c>
      <c r="L1513" t="s">
        <v>18978</v>
      </c>
      <c r="M1513" s="149">
        <v>1692198.7</v>
      </c>
      <c r="N1513" s="149">
        <v>1453480.16</v>
      </c>
    </row>
    <row r="1514" spans="1:14" x14ac:dyDescent="0.25">
      <c r="A1514" t="s">
        <v>53</v>
      </c>
      <c r="B1514" t="s">
        <v>18441</v>
      </c>
      <c r="C1514" t="s">
        <v>22819</v>
      </c>
      <c r="D1514" t="s">
        <v>23348</v>
      </c>
      <c r="E1514" t="s">
        <v>23349</v>
      </c>
      <c r="F1514" t="s">
        <v>10</v>
      </c>
      <c r="G1514" t="s">
        <v>19021</v>
      </c>
      <c r="H1514" t="s">
        <v>1954</v>
      </c>
      <c r="I1514" t="s">
        <v>18949</v>
      </c>
      <c r="J1514" t="s">
        <v>18940</v>
      </c>
      <c r="K1514" t="s">
        <v>18941</v>
      </c>
      <c r="L1514" t="s">
        <v>18978</v>
      </c>
      <c r="M1514" s="149">
        <v>1337823.45</v>
      </c>
      <c r="N1514" s="149">
        <v>1453999.48</v>
      </c>
    </row>
    <row r="1515" spans="1:14" x14ac:dyDescent="0.25">
      <c r="A1515" t="s">
        <v>47</v>
      </c>
      <c r="B1515" t="s">
        <v>23351</v>
      </c>
      <c r="C1515" t="s">
        <v>23350</v>
      </c>
      <c r="D1515" t="s">
        <v>23352</v>
      </c>
      <c r="E1515" t="s">
        <v>19168</v>
      </c>
      <c r="F1515" t="s">
        <v>9</v>
      </c>
      <c r="G1515" t="s">
        <v>1954</v>
      </c>
      <c r="H1515" t="s">
        <v>19120</v>
      </c>
      <c r="I1515" t="s">
        <v>18949</v>
      </c>
      <c r="J1515" t="s">
        <v>18940</v>
      </c>
      <c r="K1515" t="s">
        <v>18941</v>
      </c>
      <c r="L1515" t="s">
        <v>18978</v>
      </c>
      <c r="M1515" s="149">
        <v>759807.58</v>
      </c>
      <c r="N1515" s="149">
        <v>1365428.04</v>
      </c>
    </row>
    <row r="1516" spans="1:14" x14ac:dyDescent="0.25">
      <c r="A1516" t="s">
        <v>53</v>
      </c>
      <c r="B1516" t="s">
        <v>23355</v>
      </c>
      <c r="C1516" t="s">
        <v>23354</v>
      </c>
      <c r="D1516" t="s">
        <v>20921</v>
      </c>
      <c r="E1516" t="s">
        <v>19002</v>
      </c>
      <c r="F1516" t="s">
        <v>10</v>
      </c>
      <c r="G1516" t="s">
        <v>18956</v>
      </c>
      <c r="H1516" t="s">
        <v>23356</v>
      </c>
      <c r="I1516" t="s">
        <v>18949</v>
      </c>
      <c r="J1516" t="s">
        <v>18940</v>
      </c>
      <c r="K1516" t="s">
        <v>18941</v>
      </c>
      <c r="L1516" t="s">
        <v>18978</v>
      </c>
      <c r="M1516" s="149">
        <v>2698314.22</v>
      </c>
      <c r="N1516" s="149">
        <v>1418342</v>
      </c>
    </row>
    <row r="1517" spans="1:14" x14ac:dyDescent="0.25">
      <c r="A1517" t="s">
        <v>47</v>
      </c>
      <c r="B1517" t="s">
        <v>23359</v>
      </c>
      <c r="C1517" t="s">
        <v>23358</v>
      </c>
      <c r="D1517" t="s">
        <v>23357</v>
      </c>
      <c r="E1517" t="s">
        <v>19290</v>
      </c>
      <c r="F1517" t="s">
        <v>9</v>
      </c>
      <c r="G1517" t="s">
        <v>11800</v>
      </c>
      <c r="H1517" t="s">
        <v>23360</v>
      </c>
      <c r="I1517" t="s">
        <v>18949</v>
      </c>
      <c r="J1517" t="s">
        <v>18940</v>
      </c>
      <c r="K1517" t="s">
        <v>18941</v>
      </c>
      <c r="L1517" t="s">
        <v>20892</v>
      </c>
      <c r="M1517" s="149">
        <v>676986.62</v>
      </c>
      <c r="N1517" s="149">
        <v>677335.55</v>
      </c>
    </row>
    <row r="1518" spans="1:14" x14ac:dyDescent="0.25">
      <c r="A1518" t="s">
        <v>53</v>
      </c>
      <c r="B1518" t="s">
        <v>23362</v>
      </c>
      <c r="C1518" t="s">
        <v>23361</v>
      </c>
      <c r="D1518" t="s">
        <v>21779</v>
      </c>
      <c r="E1518" t="s">
        <v>22009</v>
      </c>
      <c r="F1518" t="s">
        <v>10</v>
      </c>
      <c r="G1518" t="s">
        <v>18956</v>
      </c>
      <c r="H1518" t="s">
        <v>23363</v>
      </c>
      <c r="I1518" t="s">
        <v>18949</v>
      </c>
      <c r="J1518" t="s">
        <v>18940</v>
      </c>
      <c r="K1518" t="s">
        <v>18941</v>
      </c>
      <c r="L1518" t="s">
        <v>18978</v>
      </c>
      <c r="M1518" s="149">
        <v>1788268.68</v>
      </c>
      <c r="N1518" s="149">
        <v>1453755.63</v>
      </c>
    </row>
    <row r="1519" spans="1:14" x14ac:dyDescent="0.25">
      <c r="A1519" t="s">
        <v>47</v>
      </c>
      <c r="B1519" t="s">
        <v>23365</v>
      </c>
      <c r="C1519" t="s">
        <v>23364</v>
      </c>
      <c r="D1519" t="s">
        <v>20583</v>
      </c>
      <c r="E1519" t="s">
        <v>23366</v>
      </c>
      <c r="F1519" t="s">
        <v>10</v>
      </c>
      <c r="G1519" t="s">
        <v>19021</v>
      </c>
      <c r="H1519" t="s">
        <v>23367</v>
      </c>
      <c r="I1519" t="s">
        <v>18949</v>
      </c>
      <c r="J1519" t="s">
        <v>18940</v>
      </c>
      <c r="K1519" t="s">
        <v>18941</v>
      </c>
      <c r="L1519" t="s">
        <v>20892</v>
      </c>
      <c r="M1519" s="149">
        <v>641073.14</v>
      </c>
      <c r="N1519" s="149">
        <v>677335.55</v>
      </c>
    </row>
    <row r="1520" spans="1:14" x14ac:dyDescent="0.25">
      <c r="A1520" t="s">
        <v>47</v>
      </c>
      <c r="B1520" t="s">
        <v>23369</v>
      </c>
      <c r="C1520" t="s">
        <v>23368</v>
      </c>
      <c r="D1520" t="s">
        <v>21070</v>
      </c>
      <c r="E1520" t="s">
        <v>23370</v>
      </c>
      <c r="F1520" t="s">
        <v>10</v>
      </c>
      <c r="G1520" t="s">
        <v>19021</v>
      </c>
      <c r="H1520" t="s">
        <v>19120</v>
      </c>
      <c r="I1520" t="s">
        <v>18949</v>
      </c>
      <c r="J1520" t="s">
        <v>18940</v>
      </c>
      <c r="K1520" t="s">
        <v>18941</v>
      </c>
      <c r="L1520" t="s">
        <v>18978</v>
      </c>
      <c r="M1520" s="149">
        <v>969388.29</v>
      </c>
      <c r="N1520" s="149">
        <v>1403403.96</v>
      </c>
    </row>
    <row r="1521" spans="1:14" x14ac:dyDescent="0.25">
      <c r="A1521" t="s">
        <v>47</v>
      </c>
      <c r="B1521" t="s">
        <v>23372</v>
      </c>
      <c r="C1521" t="s">
        <v>23371</v>
      </c>
      <c r="D1521" t="s">
        <v>22031</v>
      </c>
      <c r="E1521" t="s">
        <v>19604</v>
      </c>
      <c r="F1521" t="s">
        <v>10</v>
      </c>
      <c r="G1521" t="s">
        <v>1954</v>
      </c>
      <c r="H1521" t="s">
        <v>23373</v>
      </c>
      <c r="I1521" t="s">
        <v>18949</v>
      </c>
      <c r="J1521" t="s">
        <v>18940</v>
      </c>
      <c r="K1521" t="s">
        <v>18941</v>
      </c>
      <c r="L1521" t="s">
        <v>19042</v>
      </c>
      <c r="M1521" s="149">
        <v>896168.07</v>
      </c>
      <c r="N1521" s="149">
        <v>896168.07</v>
      </c>
    </row>
    <row r="1522" spans="1:14" x14ac:dyDescent="0.25">
      <c r="A1522" t="s">
        <v>47</v>
      </c>
      <c r="B1522" t="s">
        <v>20996</v>
      </c>
      <c r="C1522" t="s">
        <v>20995</v>
      </c>
      <c r="D1522" t="s">
        <v>21725</v>
      </c>
      <c r="E1522" t="s">
        <v>19250</v>
      </c>
      <c r="F1522" t="s">
        <v>9</v>
      </c>
      <c r="G1522" t="s">
        <v>1954</v>
      </c>
      <c r="H1522" t="s">
        <v>23374</v>
      </c>
      <c r="I1522" t="s">
        <v>18949</v>
      </c>
      <c r="J1522" t="s">
        <v>18940</v>
      </c>
      <c r="K1522" t="s">
        <v>18941</v>
      </c>
      <c r="L1522" t="s">
        <v>18978</v>
      </c>
      <c r="M1522" s="149">
        <v>1024328.64</v>
      </c>
      <c r="N1522" s="149">
        <v>1452662.67</v>
      </c>
    </row>
    <row r="1523" spans="1:14" x14ac:dyDescent="0.25">
      <c r="A1523" t="s">
        <v>47</v>
      </c>
      <c r="B1523" t="s">
        <v>23376</v>
      </c>
      <c r="C1523" t="s">
        <v>23375</v>
      </c>
      <c r="D1523" t="s">
        <v>23377</v>
      </c>
      <c r="E1523" t="s">
        <v>21431</v>
      </c>
      <c r="F1523" t="s">
        <v>9</v>
      </c>
      <c r="G1523" t="s">
        <v>1954</v>
      </c>
      <c r="H1523" t="s">
        <v>19120</v>
      </c>
      <c r="I1523" t="s">
        <v>18949</v>
      </c>
      <c r="J1523" t="s">
        <v>18940</v>
      </c>
      <c r="K1523" t="s">
        <v>18941</v>
      </c>
      <c r="L1523" t="s">
        <v>18978</v>
      </c>
      <c r="M1523" s="149">
        <v>1361250.25</v>
      </c>
      <c r="N1523" s="149">
        <v>1361250.25</v>
      </c>
    </row>
    <row r="1524" spans="1:14" x14ac:dyDescent="0.25">
      <c r="A1524" t="s">
        <v>47</v>
      </c>
      <c r="B1524" t="s">
        <v>23376</v>
      </c>
      <c r="C1524" t="s">
        <v>23375</v>
      </c>
      <c r="D1524" t="s">
        <v>23378</v>
      </c>
      <c r="E1524" t="s">
        <v>19115</v>
      </c>
      <c r="F1524" t="s">
        <v>9</v>
      </c>
      <c r="G1524" t="s">
        <v>1954</v>
      </c>
      <c r="H1524" t="s">
        <v>19120</v>
      </c>
      <c r="I1524" t="s">
        <v>18949</v>
      </c>
      <c r="J1524" t="s">
        <v>18940</v>
      </c>
      <c r="K1524" t="s">
        <v>18941</v>
      </c>
      <c r="L1524" t="s">
        <v>18978</v>
      </c>
      <c r="M1524" s="149">
        <v>1392502.85</v>
      </c>
      <c r="N1524" s="149">
        <v>1392502.86</v>
      </c>
    </row>
    <row r="1525" spans="1:14" x14ac:dyDescent="0.25">
      <c r="A1525" t="s">
        <v>47</v>
      </c>
      <c r="B1525" t="s">
        <v>23376</v>
      </c>
      <c r="C1525" t="s">
        <v>23375</v>
      </c>
      <c r="D1525" t="s">
        <v>23234</v>
      </c>
      <c r="E1525" t="s">
        <v>19741</v>
      </c>
      <c r="F1525" t="s">
        <v>9</v>
      </c>
      <c r="G1525" t="s">
        <v>19119</v>
      </c>
      <c r="H1525" t="s">
        <v>21649</v>
      </c>
      <c r="I1525" t="s">
        <v>18949</v>
      </c>
      <c r="J1525" t="s">
        <v>18940</v>
      </c>
      <c r="K1525" t="s">
        <v>18941</v>
      </c>
      <c r="L1525" t="s">
        <v>18978</v>
      </c>
      <c r="M1525" s="149">
        <v>1340387.6499999999</v>
      </c>
      <c r="N1525" s="149">
        <v>1340387.6499999999</v>
      </c>
    </row>
    <row r="1526" spans="1:14" x14ac:dyDescent="0.25">
      <c r="A1526" t="s">
        <v>46</v>
      </c>
      <c r="B1526" t="s">
        <v>23381</v>
      </c>
      <c r="C1526" t="s">
        <v>23380</v>
      </c>
      <c r="D1526" t="s">
        <v>23382</v>
      </c>
      <c r="E1526" t="s">
        <v>19176</v>
      </c>
      <c r="F1526" t="s">
        <v>9</v>
      </c>
      <c r="G1526" t="s">
        <v>1954</v>
      </c>
      <c r="H1526" t="s">
        <v>23383</v>
      </c>
      <c r="I1526" t="s">
        <v>18949</v>
      </c>
      <c r="J1526" t="s">
        <v>18940</v>
      </c>
      <c r="K1526" t="s">
        <v>18941</v>
      </c>
      <c r="L1526" t="s">
        <v>18978</v>
      </c>
      <c r="M1526" s="149">
        <v>1415496.62</v>
      </c>
      <c r="N1526" s="149">
        <v>1428340.81</v>
      </c>
    </row>
    <row r="1527" spans="1:14" x14ac:dyDescent="0.25">
      <c r="A1527" t="s">
        <v>46</v>
      </c>
      <c r="B1527" t="s">
        <v>23385</v>
      </c>
      <c r="C1527" t="s">
        <v>23384</v>
      </c>
      <c r="D1527" t="s">
        <v>23328</v>
      </c>
      <c r="E1527" t="s">
        <v>23386</v>
      </c>
      <c r="F1527" t="s">
        <v>9</v>
      </c>
      <c r="G1527" t="s">
        <v>1954</v>
      </c>
      <c r="H1527" t="s">
        <v>23387</v>
      </c>
      <c r="I1527" t="s">
        <v>18949</v>
      </c>
      <c r="J1527" t="s">
        <v>18940</v>
      </c>
      <c r="K1527" t="s">
        <v>18941</v>
      </c>
      <c r="L1527" t="s">
        <v>18978</v>
      </c>
      <c r="M1527" s="149">
        <v>1454649.7</v>
      </c>
      <c r="N1527" s="149">
        <v>1455057.62</v>
      </c>
    </row>
    <row r="1528" spans="1:14" x14ac:dyDescent="0.25">
      <c r="A1528" t="s">
        <v>46</v>
      </c>
      <c r="B1528" t="s">
        <v>23389</v>
      </c>
      <c r="C1528" t="s">
        <v>23388</v>
      </c>
      <c r="D1528" t="s">
        <v>23390</v>
      </c>
      <c r="E1528" t="s">
        <v>22256</v>
      </c>
      <c r="F1528" t="s">
        <v>9</v>
      </c>
      <c r="G1528" t="s">
        <v>1954</v>
      </c>
      <c r="H1528" t="s">
        <v>23391</v>
      </c>
      <c r="I1528" t="s">
        <v>18949</v>
      </c>
      <c r="J1528" t="s">
        <v>18940</v>
      </c>
      <c r="K1528" t="s">
        <v>18941</v>
      </c>
      <c r="L1528" t="s">
        <v>18978</v>
      </c>
      <c r="M1528" s="149">
        <v>1350682.21</v>
      </c>
      <c r="N1528" s="149">
        <v>1351130.52</v>
      </c>
    </row>
    <row r="1529" spans="1:14" x14ac:dyDescent="0.25">
      <c r="A1529" t="s">
        <v>46</v>
      </c>
      <c r="B1529" t="s">
        <v>23393</v>
      </c>
      <c r="C1529" t="s">
        <v>23392</v>
      </c>
      <c r="D1529" t="s">
        <v>1954</v>
      </c>
      <c r="E1529" t="s">
        <v>1954</v>
      </c>
      <c r="F1529" t="s">
        <v>9</v>
      </c>
      <c r="G1529" t="s">
        <v>1954</v>
      </c>
      <c r="H1529" t="s">
        <v>23394</v>
      </c>
      <c r="I1529" t="s">
        <v>18949</v>
      </c>
      <c r="J1529" t="s">
        <v>18940</v>
      </c>
      <c r="K1529" t="s">
        <v>18941</v>
      </c>
      <c r="L1529" t="s">
        <v>18978</v>
      </c>
      <c r="M1529" s="149" t="s">
        <v>1954</v>
      </c>
      <c r="N1529" s="149">
        <v>1454452.87</v>
      </c>
    </row>
    <row r="1530" spans="1:14" x14ac:dyDescent="0.25">
      <c r="A1530" t="s">
        <v>46</v>
      </c>
      <c r="B1530" t="s">
        <v>23393</v>
      </c>
      <c r="C1530" t="s">
        <v>23392</v>
      </c>
      <c r="D1530" t="s">
        <v>1954</v>
      </c>
      <c r="E1530" t="s">
        <v>1954</v>
      </c>
      <c r="F1530" t="s">
        <v>9</v>
      </c>
      <c r="G1530" t="s">
        <v>1954</v>
      </c>
      <c r="H1530" t="s">
        <v>23395</v>
      </c>
      <c r="I1530" t="s">
        <v>18949</v>
      </c>
      <c r="J1530" t="s">
        <v>18940</v>
      </c>
      <c r="K1530" t="s">
        <v>18941</v>
      </c>
      <c r="L1530" t="s">
        <v>18978</v>
      </c>
      <c r="M1530" s="149" t="s">
        <v>1954</v>
      </c>
      <c r="N1530" s="149">
        <v>1454463.81</v>
      </c>
    </row>
    <row r="1531" spans="1:14" x14ac:dyDescent="0.25">
      <c r="A1531" t="s">
        <v>46</v>
      </c>
      <c r="B1531" t="s">
        <v>23397</v>
      </c>
      <c r="C1531" t="s">
        <v>23396</v>
      </c>
      <c r="D1531" t="s">
        <v>23162</v>
      </c>
      <c r="E1531" t="s">
        <v>23317</v>
      </c>
      <c r="F1531" t="s">
        <v>9</v>
      </c>
      <c r="G1531" t="s">
        <v>19329</v>
      </c>
      <c r="H1531" t="s">
        <v>23398</v>
      </c>
      <c r="I1531" t="s">
        <v>18949</v>
      </c>
      <c r="J1531" t="s">
        <v>18940</v>
      </c>
      <c r="K1531" t="s">
        <v>18941</v>
      </c>
      <c r="L1531" t="s">
        <v>18978</v>
      </c>
      <c r="M1531" s="149">
        <v>1452524.33</v>
      </c>
      <c r="N1531" s="149">
        <v>1454273.29</v>
      </c>
    </row>
    <row r="1532" spans="1:14" x14ac:dyDescent="0.25">
      <c r="A1532" t="s">
        <v>45</v>
      </c>
      <c r="B1532" t="s">
        <v>22139</v>
      </c>
      <c r="C1532" t="s">
        <v>22138</v>
      </c>
      <c r="D1532" t="s">
        <v>20841</v>
      </c>
      <c r="E1532" t="s">
        <v>23399</v>
      </c>
      <c r="F1532" t="s">
        <v>10</v>
      </c>
      <c r="G1532" t="s">
        <v>18956</v>
      </c>
      <c r="H1532" t="s">
        <v>23400</v>
      </c>
      <c r="I1532" t="s">
        <v>18949</v>
      </c>
      <c r="J1532" t="s">
        <v>18940</v>
      </c>
      <c r="K1532" t="s">
        <v>18941</v>
      </c>
      <c r="L1532" t="s">
        <v>18950</v>
      </c>
      <c r="M1532" s="149">
        <v>1379707.9</v>
      </c>
      <c r="N1532" s="149">
        <v>1379707.9</v>
      </c>
    </row>
    <row r="1533" spans="1:14" x14ac:dyDescent="0.25">
      <c r="A1533" t="s">
        <v>45</v>
      </c>
      <c r="B1533" t="s">
        <v>23402</v>
      </c>
      <c r="C1533" t="s">
        <v>23401</v>
      </c>
      <c r="D1533" t="s">
        <v>20239</v>
      </c>
      <c r="E1533" t="s">
        <v>1954</v>
      </c>
      <c r="F1533" t="s">
        <v>9</v>
      </c>
      <c r="G1533" t="s">
        <v>18956</v>
      </c>
      <c r="H1533" t="s">
        <v>23403</v>
      </c>
      <c r="I1533" t="s">
        <v>18949</v>
      </c>
      <c r="J1533" t="s">
        <v>18940</v>
      </c>
      <c r="K1533" t="s">
        <v>18941</v>
      </c>
      <c r="L1533" t="s">
        <v>18978</v>
      </c>
      <c r="M1533" s="149">
        <v>1597856</v>
      </c>
      <c r="N1533" s="149">
        <v>1365648.48</v>
      </c>
    </row>
    <row r="1534" spans="1:14" x14ac:dyDescent="0.25">
      <c r="A1534" t="s">
        <v>45</v>
      </c>
      <c r="B1534" t="s">
        <v>22747</v>
      </c>
      <c r="C1534" t="s">
        <v>22746</v>
      </c>
      <c r="D1534" t="s">
        <v>23188</v>
      </c>
      <c r="E1534" t="s">
        <v>21519</v>
      </c>
      <c r="F1534" t="s">
        <v>9</v>
      </c>
      <c r="G1534" t="s">
        <v>1954</v>
      </c>
      <c r="H1534" t="s">
        <v>23404</v>
      </c>
      <c r="I1534" t="s">
        <v>18949</v>
      </c>
      <c r="J1534" t="s">
        <v>18940</v>
      </c>
      <c r="K1534" t="s">
        <v>18941</v>
      </c>
      <c r="L1534" t="s">
        <v>18978</v>
      </c>
      <c r="M1534" s="149">
        <v>1440449.4</v>
      </c>
      <c r="N1534" s="149">
        <v>1454999.31</v>
      </c>
    </row>
    <row r="1535" spans="1:14" x14ac:dyDescent="0.25">
      <c r="A1535" t="s">
        <v>55</v>
      </c>
      <c r="B1535" t="s">
        <v>20681</v>
      </c>
      <c r="C1535" t="s">
        <v>20680</v>
      </c>
      <c r="D1535" t="s">
        <v>23405</v>
      </c>
      <c r="E1535" t="s">
        <v>18961</v>
      </c>
      <c r="F1535" t="s">
        <v>9</v>
      </c>
      <c r="G1535" t="s">
        <v>1954</v>
      </c>
      <c r="H1535" t="s">
        <v>23406</v>
      </c>
      <c r="I1535" t="s">
        <v>18949</v>
      </c>
      <c r="J1535" t="s">
        <v>18940</v>
      </c>
      <c r="K1535" t="s">
        <v>18941</v>
      </c>
      <c r="L1535" t="s">
        <v>18978</v>
      </c>
      <c r="M1535" s="149">
        <v>1414626.51</v>
      </c>
      <c r="N1535" s="149">
        <v>1414629.51</v>
      </c>
    </row>
    <row r="1536" spans="1:14" x14ac:dyDescent="0.25">
      <c r="A1536" t="s">
        <v>46</v>
      </c>
      <c r="B1536" t="s">
        <v>22901</v>
      </c>
      <c r="C1536" t="s">
        <v>22900</v>
      </c>
      <c r="D1536" t="s">
        <v>23028</v>
      </c>
      <c r="E1536" t="s">
        <v>23407</v>
      </c>
      <c r="F1536" t="s">
        <v>9</v>
      </c>
      <c r="G1536" t="s">
        <v>19119</v>
      </c>
      <c r="H1536" t="s">
        <v>23408</v>
      </c>
      <c r="I1536" t="s">
        <v>18949</v>
      </c>
      <c r="J1536" t="s">
        <v>18940</v>
      </c>
      <c r="K1536" t="s">
        <v>18941</v>
      </c>
      <c r="L1536" t="s">
        <v>18978</v>
      </c>
      <c r="M1536" s="149">
        <v>1421437.64</v>
      </c>
      <c r="N1536" s="149">
        <v>1454344.4</v>
      </c>
    </row>
    <row r="1537" spans="1:14" x14ac:dyDescent="0.25">
      <c r="A1537" t="s">
        <v>46</v>
      </c>
      <c r="B1537" t="s">
        <v>22901</v>
      </c>
      <c r="C1537" t="s">
        <v>22900</v>
      </c>
      <c r="D1537" t="s">
        <v>23409</v>
      </c>
      <c r="E1537" t="s">
        <v>19699</v>
      </c>
      <c r="F1537" t="s">
        <v>9</v>
      </c>
      <c r="G1537" t="s">
        <v>19119</v>
      </c>
      <c r="H1537" t="s">
        <v>23410</v>
      </c>
      <c r="I1537" t="s">
        <v>18949</v>
      </c>
      <c r="J1537" t="s">
        <v>18940</v>
      </c>
      <c r="K1537" t="s">
        <v>18941</v>
      </c>
      <c r="L1537" t="s">
        <v>18978</v>
      </c>
      <c r="M1537" s="149">
        <v>1454074.54</v>
      </c>
      <c r="N1537" s="149">
        <v>1453019.48</v>
      </c>
    </row>
    <row r="1538" spans="1:14" x14ac:dyDescent="0.25">
      <c r="A1538" t="s">
        <v>46</v>
      </c>
      <c r="B1538" t="s">
        <v>22901</v>
      </c>
      <c r="C1538" t="s">
        <v>22900</v>
      </c>
      <c r="D1538" t="s">
        <v>22899</v>
      </c>
      <c r="E1538" t="s">
        <v>23411</v>
      </c>
      <c r="F1538" t="s">
        <v>9</v>
      </c>
      <c r="G1538" t="s">
        <v>19119</v>
      </c>
      <c r="H1538" t="s">
        <v>23412</v>
      </c>
      <c r="I1538" t="s">
        <v>18949</v>
      </c>
      <c r="J1538" t="s">
        <v>18940</v>
      </c>
      <c r="K1538" t="s">
        <v>18941</v>
      </c>
      <c r="L1538" t="s">
        <v>20892</v>
      </c>
      <c r="M1538" s="149">
        <v>679996.3</v>
      </c>
      <c r="N1538" s="149">
        <v>679996.3</v>
      </c>
    </row>
    <row r="1539" spans="1:14" x14ac:dyDescent="0.25">
      <c r="A1539" t="s">
        <v>46</v>
      </c>
      <c r="B1539" t="s">
        <v>23415</v>
      </c>
      <c r="C1539" t="s">
        <v>23414</v>
      </c>
      <c r="D1539" t="s">
        <v>23413</v>
      </c>
      <c r="E1539" t="s">
        <v>21990</v>
      </c>
      <c r="F1539" t="s">
        <v>9</v>
      </c>
      <c r="G1539" t="s">
        <v>1954</v>
      </c>
      <c r="H1539" t="s">
        <v>23416</v>
      </c>
      <c r="I1539" t="s">
        <v>18949</v>
      </c>
      <c r="J1539" t="s">
        <v>18940</v>
      </c>
      <c r="K1539" t="s">
        <v>18941</v>
      </c>
      <c r="L1539" t="s">
        <v>18978</v>
      </c>
      <c r="M1539" s="149">
        <v>1452869.76</v>
      </c>
      <c r="N1539" s="149">
        <v>1453189.63</v>
      </c>
    </row>
    <row r="1540" spans="1:14" x14ac:dyDescent="0.25">
      <c r="A1540" t="s">
        <v>46</v>
      </c>
      <c r="B1540" t="s">
        <v>22132</v>
      </c>
      <c r="C1540" t="s">
        <v>22131</v>
      </c>
      <c r="D1540" t="s">
        <v>23405</v>
      </c>
      <c r="E1540" t="s">
        <v>23055</v>
      </c>
      <c r="F1540" t="s">
        <v>9</v>
      </c>
      <c r="G1540" t="s">
        <v>19119</v>
      </c>
      <c r="H1540" t="s">
        <v>23417</v>
      </c>
      <c r="I1540" t="s">
        <v>18949</v>
      </c>
      <c r="J1540" t="s">
        <v>18940</v>
      </c>
      <c r="K1540" t="s">
        <v>18941</v>
      </c>
      <c r="L1540" t="s">
        <v>18978</v>
      </c>
      <c r="M1540" s="149">
        <v>1447315.24</v>
      </c>
      <c r="N1540" s="149">
        <v>1448014.05</v>
      </c>
    </row>
    <row r="1541" spans="1:14" x14ac:dyDescent="0.25">
      <c r="A1541" t="s">
        <v>46</v>
      </c>
      <c r="B1541" t="s">
        <v>21481</v>
      </c>
      <c r="C1541" t="s">
        <v>21480</v>
      </c>
      <c r="D1541" t="s">
        <v>23418</v>
      </c>
      <c r="E1541" t="s">
        <v>19280</v>
      </c>
      <c r="F1541" t="s">
        <v>9</v>
      </c>
      <c r="G1541" t="s">
        <v>18992</v>
      </c>
      <c r="H1541" t="s">
        <v>23419</v>
      </c>
      <c r="I1541" t="s">
        <v>18949</v>
      </c>
      <c r="J1541" t="s">
        <v>18940</v>
      </c>
      <c r="K1541" t="s">
        <v>18941</v>
      </c>
      <c r="L1541" t="s">
        <v>20892</v>
      </c>
      <c r="M1541" s="149">
        <v>679884.80000000005</v>
      </c>
      <c r="N1541" s="149">
        <v>680000</v>
      </c>
    </row>
    <row r="1542" spans="1:14" x14ac:dyDescent="0.25">
      <c r="A1542" t="s">
        <v>46</v>
      </c>
      <c r="B1542" t="s">
        <v>21481</v>
      </c>
      <c r="C1542" t="s">
        <v>21480</v>
      </c>
      <c r="D1542" t="s">
        <v>23420</v>
      </c>
      <c r="E1542" t="s">
        <v>19196</v>
      </c>
      <c r="F1542" t="s">
        <v>9</v>
      </c>
      <c r="G1542" t="s">
        <v>18956</v>
      </c>
      <c r="H1542" t="s">
        <v>23421</v>
      </c>
      <c r="I1542" t="s">
        <v>18949</v>
      </c>
      <c r="J1542" t="s">
        <v>18940</v>
      </c>
      <c r="K1542" t="s">
        <v>18941</v>
      </c>
      <c r="L1542" t="s">
        <v>20892</v>
      </c>
      <c r="M1542" s="149">
        <v>679374.85</v>
      </c>
      <c r="N1542" s="149">
        <v>679375.17</v>
      </c>
    </row>
    <row r="1543" spans="1:14" x14ac:dyDescent="0.25">
      <c r="A1543" t="s">
        <v>46</v>
      </c>
      <c r="B1543" t="s">
        <v>21481</v>
      </c>
      <c r="C1543" t="s">
        <v>21480</v>
      </c>
      <c r="D1543" t="s">
        <v>23420</v>
      </c>
      <c r="E1543" t="s">
        <v>19196</v>
      </c>
      <c r="F1543" t="s">
        <v>9</v>
      </c>
      <c r="G1543" t="s">
        <v>18956</v>
      </c>
      <c r="H1543" t="s">
        <v>23422</v>
      </c>
      <c r="I1543" t="s">
        <v>18949</v>
      </c>
      <c r="J1543" t="s">
        <v>18940</v>
      </c>
      <c r="K1543" t="s">
        <v>18941</v>
      </c>
      <c r="L1543" t="s">
        <v>20892</v>
      </c>
      <c r="M1543" s="149">
        <v>679355.29</v>
      </c>
      <c r="N1543" s="149">
        <v>679355.6</v>
      </c>
    </row>
    <row r="1544" spans="1:14" x14ac:dyDescent="0.25">
      <c r="A1544" t="s">
        <v>46</v>
      </c>
      <c r="B1544" t="s">
        <v>23425</v>
      </c>
      <c r="C1544" t="s">
        <v>23424</v>
      </c>
      <c r="D1544" t="s">
        <v>23423</v>
      </c>
      <c r="E1544" t="s">
        <v>23055</v>
      </c>
      <c r="F1544" t="s">
        <v>9</v>
      </c>
      <c r="G1544" t="s">
        <v>19119</v>
      </c>
      <c r="H1544" t="s">
        <v>23426</v>
      </c>
      <c r="I1544" t="s">
        <v>18949</v>
      </c>
      <c r="J1544" t="s">
        <v>18940</v>
      </c>
      <c r="K1544" t="s">
        <v>18941</v>
      </c>
      <c r="L1544" t="s">
        <v>20892</v>
      </c>
      <c r="M1544" s="149">
        <v>665427.29</v>
      </c>
      <c r="N1544" s="149">
        <v>676683.32</v>
      </c>
    </row>
    <row r="1545" spans="1:14" x14ac:dyDescent="0.25">
      <c r="A1545" t="s">
        <v>46</v>
      </c>
      <c r="B1545" t="s">
        <v>23425</v>
      </c>
      <c r="C1545" t="s">
        <v>23424</v>
      </c>
      <c r="D1545" t="s">
        <v>23423</v>
      </c>
      <c r="E1545" t="s">
        <v>1954</v>
      </c>
      <c r="F1545" t="s">
        <v>9</v>
      </c>
      <c r="G1545" t="s">
        <v>19119</v>
      </c>
      <c r="H1545" t="s">
        <v>21290</v>
      </c>
      <c r="I1545" t="s">
        <v>18949</v>
      </c>
      <c r="J1545" t="s">
        <v>18940</v>
      </c>
      <c r="K1545" t="s">
        <v>18941</v>
      </c>
      <c r="L1545" t="s">
        <v>18978</v>
      </c>
      <c r="M1545" s="149">
        <v>1449597.16</v>
      </c>
      <c r="N1545" s="149">
        <v>1454312.72</v>
      </c>
    </row>
    <row r="1546" spans="1:14" x14ac:dyDescent="0.25">
      <c r="A1546" t="s">
        <v>46</v>
      </c>
      <c r="B1546" t="s">
        <v>23425</v>
      </c>
      <c r="C1546" t="s">
        <v>23424</v>
      </c>
      <c r="D1546" t="s">
        <v>23423</v>
      </c>
      <c r="E1546" t="s">
        <v>1954</v>
      </c>
      <c r="F1546" t="s">
        <v>9</v>
      </c>
      <c r="G1546" t="s">
        <v>19119</v>
      </c>
      <c r="H1546" t="s">
        <v>23427</v>
      </c>
      <c r="I1546" t="s">
        <v>18949</v>
      </c>
      <c r="J1546" t="s">
        <v>18940</v>
      </c>
      <c r="K1546" t="s">
        <v>18941</v>
      </c>
      <c r="L1546" t="s">
        <v>18978</v>
      </c>
      <c r="M1546" s="149">
        <v>1449597.16</v>
      </c>
      <c r="N1546" s="149">
        <v>1449696.28</v>
      </c>
    </row>
    <row r="1547" spans="1:14" x14ac:dyDescent="0.25">
      <c r="A1547" t="s">
        <v>46</v>
      </c>
      <c r="B1547" t="s">
        <v>23425</v>
      </c>
      <c r="C1547" t="s">
        <v>23424</v>
      </c>
      <c r="D1547" t="s">
        <v>23423</v>
      </c>
      <c r="E1547" t="s">
        <v>23055</v>
      </c>
      <c r="F1547" t="s">
        <v>9</v>
      </c>
      <c r="G1547" t="s">
        <v>19119</v>
      </c>
      <c r="H1547" t="s">
        <v>23429</v>
      </c>
      <c r="I1547" t="s">
        <v>18949</v>
      </c>
      <c r="J1547" t="s">
        <v>18940</v>
      </c>
      <c r="K1547" t="s">
        <v>18941</v>
      </c>
      <c r="L1547" t="s">
        <v>20892</v>
      </c>
      <c r="M1547" s="149">
        <v>665427.29</v>
      </c>
      <c r="N1547" s="149">
        <v>676478.24</v>
      </c>
    </row>
    <row r="1548" spans="1:14" x14ac:dyDescent="0.25">
      <c r="A1548" t="s">
        <v>46</v>
      </c>
      <c r="B1548" t="s">
        <v>22896</v>
      </c>
      <c r="C1548" t="s">
        <v>22895</v>
      </c>
      <c r="D1548" t="s">
        <v>23430</v>
      </c>
      <c r="E1548" t="s">
        <v>23431</v>
      </c>
      <c r="F1548" t="s">
        <v>10</v>
      </c>
      <c r="G1548" t="s">
        <v>19021</v>
      </c>
      <c r="H1548" t="s">
        <v>23432</v>
      </c>
      <c r="I1548" t="s">
        <v>18949</v>
      </c>
      <c r="J1548" t="s">
        <v>18940</v>
      </c>
      <c r="K1548" t="s">
        <v>18941</v>
      </c>
      <c r="L1548" t="s">
        <v>18978</v>
      </c>
      <c r="M1548" s="149">
        <v>1993899.17</v>
      </c>
      <c r="N1548" s="149">
        <v>1452130.86</v>
      </c>
    </row>
    <row r="1549" spans="1:14" x14ac:dyDescent="0.25">
      <c r="A1549" t="s">
        <v>46</v>
      </c>
      <c r="B1549" t="s">
        <v>22896</v>
      </c>
      <c r="C1549" t="s">
        <v>22895</v>
      </c>
      <c r="D1549" t="s">
        <v>23430</v>
      </c>
      <c r="E1549" t="s">
        <v>23431</v>
      </c>
      <c r="F1549" t="s">
        <v>10</v>
      </c>
      <c r="G1549" t="s">
        <v>19021</v>
      </c>
      <c r="H1549" t="s">
        <v>23433</v>
      </c>
      <c r="I1549" t="s">
        <v>18949</v>
      </c>
      <c r="J1549" t="s">
        <v>18940</v>
      </c>
      <c r="K1549" t="s">
        <v>18941</v>
      </c>
      <c r="L1549" t="s">
        <v>18978</v>
      </c>
      <c r="M1549" s="149">
        <v>1993899.17</v>
      </c>
      <c r="N1549" s="149">
        <v>1452130.86</v>
      </c>
    </row>
    <row r="1550" spans="1:14" x14ac:dyDescent="0.25">
      <c r="A1550" t="s">
        <v>46</v>
      </c>
      <c r="B1550" t="s">
        <v>20804</v>
      </c>
      <c r="C1550" t="s">
        <v>20803</v>
      </c>
      <c r="D1550" t="s">
        <v>23165</v>
      </c>
      <c r="E1550" t="s">
        <v>23035</v>
      </c>
      <c r="F1550" t="s">
        <v>9</v>
      </c>
      <c r="G1550" t="s">
        <v>18956</v>
      </c>
      <c r="H1550" t="s">
        <v>23434</v>
      </c>
      <c r="I1550" t="s">
        <v>18949</v>
      </c>
      <c r="J1550" t="s">
        <v>18940</v>
      </c>
      <c r="K1550" t="s">
        <v>18941</v>
      </c>
      <c r="L1550" t="s">
        <v>18978</v>
      </c>
      <c r="M1550" s="149">
        <v>1446322.2</v>
      </c>
      <c r="N1550" s="149">
        <v>1452130.86</v>
      </c>
    </row>
    <row r="1551" spans="1:14" x14ac:dyDescent="0.25">
      <c r="A1551" t="s">
        <v>46</v>
      </c>
      <c r="B1551" t="s">
        <v>20804</v>
      </c>
      <c r="C1551" t="s">
        <v>20803</v>
      </c>
      <c r="D1551" t="s">
        <v>23165</v>
      </c>
      <c r="E1551" t="s">
        <v>23035</v>
      </c>
      <c r="F1551" t="s">
        <v>9</v>
      </c>
      <c r="G1551" t="s">
        <v>18956</v>
      </c>
      <c r="H1551" t="s">
        <v>1954</v>
      </c>
      <c r="I1551" t="s">
        <v>18949</v>
      </c>
      <c r="J1551" t="s">
        <v>18940</v>
      </c>
      <c r="K1551" t="s">
        <v>18941</v>
      </c>
      <c r="L1551" t="s">
        <v>18978</v>
      </c>
      <c r="M1551" s="149">
        <v>1446322.2</v>
      </c>
      <c r="N1551" s="149">
        <v>1452130.86</v>
      </c>
    </row>
    <row r="1552" spans="1:14" x14ac:dyDescent="0.25">
      <c r="A1552" t="s">
        <v>46</v>
      </c>
      <c r="B1552" t="s">
        <v>20804</v>
      </c>
      <c r="C1552" t="s">
        <v>20803</v>
      </c>
      <c r="D1552" t="s">
        <v>23165</v>
      </c>
      <c r="E1552" t="s">
        <v>23035</v>
      </c>
      <c r="F1552" t="s">
        <v>9</v>
      </c>
      <c r="G1552" t="s">
        <v>18956</v>
      </c>
      <c r="H1552" t="s">
        <v>23435</v>
      </c>
      <c r="I1552" t="s">
        <v>18949</v>
      </c>
      <c r="J1552" t="s">
        <v>18940</v>
      </c>
      <c r="K1552" t="s">
        <v>18941</v>
      </c>
      <c r="L1552" t="s">
        <v>18978</v>
      </c>
      <c r="M1552" s="149">
        <v>1449226.58</v>
      </c>
      <c r="N1552" s="149">
        <v>1452130.86</v>
      </c>
    </row>
    <row r="1553" spans="1:14" x14ac:dyDescent="0.25">
      <c r="A1553" t="s">
        <v>46</v>
      </c>
      <c r="B1553" t="s">
        <v>20804</v>
      </c>
      <c r="C1553" t="s">
        <v>20803</v>
      </c>
      <c r="D1553" t="s">
        <v>23165</v>
      </c>
      <c r="E1553" t="s">
        <v>23035</v>
      </c>
      <c r="F1553" t="s">
        <v>9</v>
      </c>
      <c r="G1553" t="s">
        <v>1954</v>
      </c>
      <c r="H1553" t="s">
        <v>23062</v>
      </c>
      <c r="I1553" t="s">
        <v>18949</v>
      </c>
      <c r="J1553" t="s">
        <v>18940</v>
      </c>
      <c r="K1553" t="s">
        <v>18941</v>
      </c>
      <c r="L1553" t="s">
        <v>18978</v>
      </c>
      <c r="M1553" s="149">
        <v>1446322.2</v>
      </c>
      <c r="N1553" s="149">
        <v>1452130.86</v>
      </c>
    </row>
    <row r="1554" spans="1:14" x14ac:dyDescent="0.25">
      <c r="A1554" t="s">
        <v>46</v>
      </c>
      <c r="B1554" t="s">
        <v>20804</v>
      </c>
      <c r="C1554" t="s">
        <v>20803</v>
      </c>
      <c r="D1554" t="s">
        <v>23165</v>
      </c>
      <c r="E1554" t="s">
        <v>23035</v>
      </c>
      <c r="F1554" t="s">
        <v>9</v>
      </c>
      <c r="G1554" t="s">
        <v>1954</v>
      </c>
      <c r="H1554" t="s">
        <v>23436</v>
      </c>
      <c r="I1554" t="s">
        <v>18949</v>
      </c>
      <c r="J1554" t="s">
        <v>18940</v>
      </c>
      <c r="K1554" t="s">
        <v>18941</v>
      </c>
      <c r="L1554" t="s">
        <v>18978</v>
      </c>
      <c r="M1554" s="149">
        <v>1446322.2</v>
      </c>
      <c r="N1554" s="149">
        <v>1452130.86</v>
      </c>
    </row>
    <row r="1555" spans="1:14" x14ac:dyDescent="0.25">
      <c r="A1555" t="s">
        <v>46</v>
      </c>
      <c r="B1555" t="s">
        <v>23439</v>
      </c>
      <c r="C1555" t="s">
        <v>23438</v>
      </c>
      <c r="D1555" t="s">
        <v>23437</v>
      </c>
      <c r="E1555" t="s">
        <v>23278</v>
      </c>
      <c r="F1555" t="s">
        <v>9</v>
      </c>
      <c r="G1555" t="s">
        <v>19119</v>
      </c>
      <c r="H1555" t="s">
        <v>23440</v>
      </c>
      <c r="I1555" t="s">
        <v>18949</v>
      </c>
      <c r="J1555" t="s">
        <v>18940</v>
      </c>
      <c r="K1555" t="s">
        <v>18941</v>
      </c>
      <c r="L1555" t="s">
        <v>18978</v>
      </c>
      <c r="M1555" s="149">
        <v>1451321.72</v>
      </c>
      <c r="N1555" s="149">
        <v>1452130.86</v>
      </c>
    </row>
    <row r="1556" spans="1:14" x14ac:dyDescent="0.25">
      <c r="A1556" t="s">
        <v>46</v>
      </c>
      <c r="B1556" t="s">
        <v>23439</v>
      </c>
      <c r="C1556" t="s">
        <v>23438</v>
      </c>
      <c r="D1556" t="s">
        <v>23437</v>
      </c>
      <c r="E1556" t="s">
        <v>23278</v>
      </c>
      <c r="F1556" t="s">
        <v>9</v>
      </c>
      <c r="G1556" t="s">
        <v>19119</v>
      </c>
      <c r="H1556" t="s">
        <v>23441</v>
      </c>
      <c r="I1556" t="s">
        <v>18949</v>
      </c>
      <c r="J1556" t="s">
        <v>18940</v>
      </c>
      <c r="K1556" t="s">
        <v>18941</v>
      </c>
      <c r="L1556" t="s">
        <v>18978</v>
      </c>
      <c r="M1556" s="149">
        <v>1430739.08</v>
      </c>
      <c r="N1556" s="149">
        <v>1452130.86</v>
      </c>
    </row>
    <row r="1557" spans="1:14" x14ac:dyDescent="0.25">
      <c r="A1557" t="s">
        <v>46</v>
      </c>
      <c r="B1557" t="s">
        <v>23439</v>
      </c>
      <c r="C1557" t="s">
        <v>23438</v>
      </c>
      <c r="D1557" t="s">
        <v>23437</v>
      </c>
      <c r="E1557" t="s">
        <v>23278</v>
      </c>
      <c r="F1557" t="s">
        <v>9</v>
      </c>
      <c r="G1557" t="s">
        <v>19119</v>
      </c>
      <c r="H1557" t="s">
        <v>23442</v>
      </c>
      <c r="I1557" t="s">
        <v>18949</v>
      </c>
      <c r="J1557" t="s">
        <v>18940</v>
      </c>
      <c r="K1557" t="s">
        <v>18941</v>
      </c>
      <c r="L1557" t="s">
        <v>18978</v>
      </c>
      <c r="M1557" s="149">
        <v>1430739.08</v>
      </c>
      <c r="N1557" s="149">
        <v>1452130.86</v>
      </c>
    </row>
    <row r="1558" spans="1:14" x14ac:dyDescent="0.25">
      <c r="A1558" t="s">
        <v>46</v>
      </c>
      <c r="B1558" t="s">
        <v>23439</v>
      </c>
      <c r="C1558" t="s">
        <v>23438</v>
      </c>
      <c r="D1558" t="s">
        <v>23437</v>
      </c>
      <c r="E1558" t="s">
        <v>23278</v>
      </c>
      <c r="F1558" t="s">
        <v>9</v>
      </c>
      <c r="G1558" t="s">
        <v>19119</v>
      </c>
      <c r="H1558" t="s">
        <v>23444</v>
      </c>
      <c r="I1558" t="s">
        <v>18949</v>
      </c>
      <c r="J1558" t="s">
        <v>18940</v>
      </c>
      <c r="K1558" t="s">
        <v>18941</v>
      </c>
      <c r="L1558" t="s">
        <v>18978</v>
      </c>
      <c r="M1558" s="149">
        <v>1451350.29</v>
      </c>
      <c r="N1558" s="149">
        <v>1452130.86</v>
      </c>
    </row>
    <row r="1559" spans="1:14" x14ac:dyDescent="0.25">
      <c r="A1559" t="s">
        <v>46</v>
      </c>
      <c r="B1559" t="s">
        <v>23439</v>
      </c>
      <c r="C1559" t="s">
        <v>23438</v>
      </c>
      <c r="D1559" t="s">
        <v>23437</v>
      </c>
      <c r="E1559" t="s">
        <v>23278</v>
      </c>
      <c r="F1559" t="s">
        <v>9</v>
      </c>
      <c r="G1559" t="s">
        <v>1954</v>
      </c>
      <c r="H1559" t="s">
        <v>23445</v>
      </c>
      <c r="I1559" t="s">
        <v>18949</v>
      </c>
      <c r="J1559" t="s">
        <v>18940</v>
      </c>
      <c r="K1559" t="s">
        <v>18941</v>
      </c>
      <c r="L1559" t="s">
        <v>18978</v>
      </c>
      <c r="M1559" s="149">
        <v>1431714.78</v>
      </c>
      <c r="N1559" s="149">
        <v>1452130.86</v>
      </c>
    </row>
    <row r="1560" spans="1:14" x14ac:dyDescent="0.25">
      <c r="A1560" t="s">
        <v>46</v>
      </c>
      <c r="B1560" t="s">
        <v>23439</v>
      </c>
      <c r="C1560" t="s">
        <v>23438</v>
      </c>
      <c r="D1560" t="s">
        <v>23437</v>
      </c>
      <c r="E1560" t="s">
        <v>23278</v>
      </c>
      <c r="F1560" t="s">
        <v>9</v>
      </c>
      <c r="G1560" t="s">
        <v>19119</v>
      </c>
      <c r="H1560" t="s">
        <v>19120</v>
      </c>
      <c r="I1560" t="s">
        <v>18949</v>
      </c>
      <c r="J1560" t="s">
        <v>18940</v>
      </c>
      <c r="K1560" t="s">
        <v>18941</v>
      </c>
      <c r="L1560" t="s">
        <v>18978</v>
      </c>
      <c r="M1560" s="149">
        <v>1431714.78</v>
      </c>
      <c r="N1560" s="149">
        <v>1452130.86</v>
      </c>
    </row>
    <row r="1561" spans="1:14" x14ac:dyDescent="0.25">
      <c r="A1561" t="s">
        <v>46</v>
      </c>
      <c r="B1561" t="s">
        <v>23439</v>
      </c>
      <c r="C1561" t="s">
        <v>23438</v>
      </c>
      <c r="D1561" t="s">
        <v>23437</v>
      </c>
      <c r="E1561" t="s">
        <v>23278</v>
      </c>
      <c r="F1561" t="s">
        <v>9</v>
      </c>
      <c r="G1561" t="s">
        <v>19119</v>
      </c>
      <c r="H1561" t="s">
        <v>23446</v>
      </c>
      <c r="I1561" t="s">
        <v>18949</v>
      </c>
      <c r="J1561" t="s">
        <v>18940</v>
      </c>
      <c r="K1561" t="s">
        <v>18941</v>
      </c>
      <c r="L1561" t="s">
        <v>18978</v>
      </c>
      <c r="M1561" s="149">
        <v>1451321.72</v>
      </c>
      <c r="N1561" s="149">
        <v>1452130.86</v>
      </c>
    </row>
    <row r="1562" spans="1:14" x14ac:dyDescent="0.25">
      <c r="A1562" t="s">
        <v>60</v>
      </c>
      <c r="B1562" t="s">
        <v>20328</v>
      </c>
      <c r="C1562" t="s">
        <v>20327</v>
      </c>
      <c r="D1562" t="s">
        <v>21424</v>
      </c>
      <c r="E1562" t="s">
        <v>19741</v>
      </c>
      <c r="F1562" t="s">
        <v>10</v>
      </c>
      <c r="G1562" t="s">
        <v>19021</v>
      </c>
      <c r="H1562" t="s">
        <v>23447</v>
      </c>
      <c r="I1562" t="s">
        <v>18949</v>
      </c>
      <c r="J1562" t="s">
        <v>18940</v>
      </c>
      <c r="K1562" t="s">
        <v>18941</v>
      </c>
      <c r="L1562" t="s">
        <v>18950</v>
      </c>
      <c r="M1562" s="149">
        <v>1495926.54</v>
      </c>
      <c r="N1562" s="149">
        <v>1495926.54</v>
      </c>
    </row>
    <row r="1563" spans="1:14" x14ac:dyDescent="0.25">
      <c r="A1563" t="s">
        <v>53</v>
      </c>
      <c r="B1563" t="s">
        <v>23449</v>
      </c>
      <c r="C1563" t="s">
        <v>23448</v>
      </c>
      <c r="D1563" t="s">
        <v>19038</v>
      </c>
      <c r="E1563" t="s">
        <v>19002</v>
      </c>
      <c r="F1563" t="s">
        <v>10</v>
      </c>
      <c r="G1563" t="s">
        <v>19021</v>
      </c>
      <c r="H1563" t="s">
        <v>23450</v>
      </c>
      <c r="I1563" t="s">
        <v>18949</v>
      </c>
      <c r="J1563" t="s">
        <v>18940</v>
      </c>
      <c r="K1563" t="s">
        <v>18941</v>
      </c>
      <c r="L1563" t="s">
        <v>18978</v>
      </c>
      <c r="M1563" s="149">
        <v>1759299.81</v>
      </c>
      <c r="N1563" s="149">
        <v>1731660.21</v>
      </c>
    </row>
    <row r="1564" spans="1:14" x14ac:dyDescent="0.25">
      <c r="A1564" t="s">
        <v>53</v>
      </c>
      <c r="B1564" t="s">
        <v>23449</v>
      </c>
      <c r="C1564" t="s">
        <v>23448</v>
      </c>
      <c r="D1564" t="s">
        <v>18947</v>
      </c>
      <c r="E1564" t="s">
        <v>19545</v>
      </c>
      <c r="F1564" t="s">
        <v>10</v>
      </c>
      <c r="G1564" t="s">
        <v>19021</v>
      </c>
      <c r="H1564" t="s">
        <v>23451</v>
      </c>
      <c r="I1564" t="s">
        <v>18949</v>
      </c>
      <c r="J1564" t="s">
        <v>18940</v>
      </c>
      <c r="K1564" t="s">
        <v>18941</v>
      </c>
      <c r="L1564" t="s">
        <v>18978</v>
      </c>
      <c r="M1564" s="149">
        <v>1784018.84</v>
      </c>
      <c r="N1564" s="149">
        <v>1731660.22</v>
      </c>
    </row>
    <row r="1565" spans="1:14" x14ac:dyDescent="0.25">
      <c r="A1565" t="s">
        <v>53</v>
      </c>
      <c r="B1565" t="s">
        <v>23453</v>
      </c>
      <c r="C1565" t="s">
        <v>23452</v>
      </c>
      <c r="D1565" t="s">
        <v>21073</v>
      </c>
      <c r="E1565" t="s">
        <v>19022</v>
      </c>
      <c r="F1565" t="s">
        <v>10</v>
      </c>
      <c r="G1565" t="s">
        <v>1954</v>
      </c>
      <c r="H1565" t="s">
        <v>19546</v>
      </c>
      <c r="I1565" t="s">
        <v>18949</v>
      </c>
      <c r="J1565" t="s">
        <v>18940</v>
      </c>
      <c r="K1565" t="s">
        <v>18941</v>
      </c>
      <c r="L1565" t="s">
        <v>18987</v>
      </c>
      <c r="M1565" s="149">
        <v>1077187.1499999999</v>
      </c>
      <c r="N1565" s="149">
        <v>1201737.6100000001</v>
      </c>
    </row>
    <row r="1566" spans="1:14" x14ac:dyDescent="0.25">
      <c r="A1566" t="s">
        <v>53</v>
      </c>
      <c r="B1566" t="s">
        <v>19976</v>
      </c>
      <c r="C1566" t="s">
        <v>19975</v>
      </c>
      <c r="D1566" t="s">
        <v>23344</v>
      </c>
      <c r="E1566" t="s">
        <v>23455</v>
      </c>
      <c r="F1566" t="s">
        <v>9</v>
      </c>
      <c r="G1566" t="s">
        <v>19021</v>
      </c>
      <c r="H1566" t="s">
        <v>23456</v>
      </c>
      <c r="I1566" t="s">
        <v>18949</v>
      </c>
      <c r="J1566" t="s">
        <v>18940</v>
      </c>
      <c r="K1566" t="s">
        <v>18941</v>
      </c>
      <c r="L1566" t="s">
        <v>20892</v>
      </c>
      <c r="M1566" s="149">
        <v>675079.61</v>
      </c>
      <c r="N1566" s="149">
        <v>678467.64</v>
      </c>
    </row>
    <row r="1567" spans="1:14" x14ac:dyDescent="0.25">
      <c r="A1567" t="s">
        <v>52</v>
      </c>
      <c r="B1567" t="s">
        <v>20105</v>
      </c>
      <c r="C1567" t="s">
        <v>20104</v>
      </c>
      <c r="D1567" t="s">
        <v>23188</v>
      </c>
      <c r="E1567" t="s">
        <v>19084</v>
      </c>
      <c r="F1567" t="s">
        <v>9</v>
      </c>
      <c r="G1567" t="s">
        <v>1954</v>
      </c>
      <c r="H1567" t="s">
        <v>23457</v>
      </c>
      <c r="I1567" t="s">
        <v>18949</v>
      </c>
      <c r="J1567" t="s">
        <v>18940</v>
      </c>
      <c r="K1567" t="s">
        <v>18941</v>
      </c>
      <c r="L1567" t="s">
        <v>18978</v>
      </c>
      <c r="M1567" s="149">
        <v>1336736.19</v>
      </c>
      <c r="N1567" s="149">
        <v>1337160.3</v>
      </c>
    </row>
    <row r="1568" spans="1:14" x14ac:dyDescent="0.25">
      <c r="A1568" t="s">
        <v>52</v>
      </c>
      <c r="B1568" t="s">
        <v>20105</v>
      </c>
      <c r="C1568" t="s">
        <v>20104</v>
      </c>
      <c r="D1568" t="s">
        <v>23188</v>
      </c>
      <c r="E1568" t="s">
        <v>19084</v>
      </c>
      <c r="F1568" t="s">
        <v>9</v>
      </c>
      <c r="G1568" t="s">
        <v>1954</v>
      </c>
      <c r="H1568" t="s">
        <v>23458</v>
      </c>
      <c r="I1568" t="s">
        <v>18949</v>
      </c>
      <c r="J1568" t="s">
        <v>18940</v>
      </c>
      <c r="K1568" t="s">
        <v>18941</v>
      </c>
      <c r="L1568" t="s">
        <v>18978</v>
      </c>
      <c r="M1568" s="149">
        <v>1327732.72</v>
      </c>
      <c r="N1568" s="149">
        <v>1330735.71</v>
      </c>
    </row>
    <row r="1569" spans="1:14" x14ac:dyDescent="0.25">
      <c r="A1569" t="s">
        <v>52</v>
      </c>
      <c r="B1569" t="s">
        <v>20105</v>
      </c>
      <c r="C1569" t="s">
        <v>20104</v>
      </c>
      <c r="D1569" t="s">
        <v>23188</v>
      </c>
      <c r="E1569" t="s">
        <v>19084</v>
      </c>
      <c r="F1569" t="s">
        <v>9</v>
      </c>
      <c r="G1569" t="s">
        <v>1954</v>
      </c>
      <c r="H1569" t="s">
        <v>23459</v>
      </c>
      <c r="I1569" t="s">
        <v>18949</v>
      </c>
      <c r="J1569" t="s">
        <v>18940</v>
      </c>
      <c r="K1569" t="s">
        <v>18941</v>
      </c>
      <c r="L1569" t="s">
        <v>18978</v>
      </c>
      <c r="M1569" s="149">
        <v>1301800.79</v>
      </c>
      <c r="N1569" s="149">
        <v>1303738.3999999999</v>
      </c>
    </row>
    <row r="1570" spans="1:14" x14ac:dyDescent="0.25">
      <c r="A1570" t="s">
        <v>52</v>
      </c>
      <c r="B1570" t="s">
        <v>23462</v>
      </c>
      <c r="C1570" t="s">
        <v>23461</v>
      </c>
      <c r="D1570" t="s">
        <v>23460</v>
      </c>
      <c r="E1570" t="s">
        <v>23463</v>
      </c>
      <c r="F1570" t="s">
        <v>9</v>
      </c>
      <c r="G1570" t="s">
        <v>18956</v>
      </c>
      <c r="H1570" t="s">
        <v>23464</v>
      </c>
      <c r="I1570" t="s">
        <v>18949</v>
      </c>
      <c r="J1570" t="s">
        <v>18940</v>
      </c>
      <c r="K1570" t="s">
        <v>18941</v>
      </c>
      <c r="L1570" t="s">
        <v>18978</v>
      </c>
      <c r="M1570" s="149">
        <v>1452792.56</v>
      </c>
      <c r="N1570" s="149">
        <v>1454990.24</v>
      </c>
    </row>
    <row r="1571" spans="1:14" x14ac:dyDescent="0.25">
      <c r="A1571" t="s">
        <v>52</v>
      </c>
      <c r="B1571" t="s">
        <v>23462</v>
      </c>
      <c r="C1571" t="s">
        <v>23461</v>
      </c>
      <c r="D1571" t="s">
        <v>23460</v>
      </c>
      <c r="E1571" t="s">
        <v>23463</v>
      </c>
      <c r="F1571" t="s">
        <v>9</v>
      </c>
      <c r="G1571" t="s">
        <v>18956</v>
      </c>
      <c r="H1571" t="s">
        <v>20934</v>
      </c>
      <c r="I1571" t="s">
        <v>18949</v>
      </c>
      <c r="J1571" t="s">
        <v>18940</v>
      </c>
      <c r="K1571" t="s">
        <v>18941</v>
      </c>
      <c r="L1571" t="s">
        <v>18978</v>
      </c>
      <c r="M1571" s="149">
        <v>1452792.56</v>
      </c>
      <c r="N1571" s="149">
        <v>1454990.24</v>
      </c>
    </row>
    <row r="1572" spans="1:14" x14ac:dyDescent="0.25">
      <c r="A1572" t="s">
        <v>52</v>
      </c>
      <c r="B1572" t="s">
        <v>23467</v>
      </c>
      <c r="C1572" t="s">
        <v>23466</v>
      </c>
      <c r="D1572" t="s">
        <v>23465</v>
      </c>
      <c r="E1572" t="s">
        <v>23443</v>
      </c>
      <c r="F1572" t="s">
        <v>10</v>
      </c>
      <c r="G1572" t="s">
        <v>11800</v>
      </c>
      <c r="H1572" t="s">
        <v>23468</v>
      </c>
      <c r="I1572" t="s">
        <v>18949</v>
      </c>
      <c r="J1572" t="s">
        <v>18940</v>
      </c>
      <c r="K1572" t="s">
        <v>18941</v>
      </c>
      <c r="L1572" t="s">
        <v>18978</v>
      </c>
      <c r="M1572" s="149">
        <v>1451194.91</v>
      </c>
      <c r="N1572" s="149">
        <v>1453200</v>
      </c>
    </row>
    <row r="1573" spans="1:14" x14ac:dyDescent="0.25">
      <c r="A1573" t="s">
        <v>52</v>
      </c>
      <c r="B1573" t="s">
        <v>21342</v>
      </c>
      <c r="C1573" t="s">
        <v>21341</v>
      </c>
      <c r="D1573" t="s">
        <v>23469</v>
      </c>
      <c r="E1573" t="s">
        <v>19458</v>
      </c>
      <c r="F1573" t="s">
        <v>10</v>
      </c>
      <c r="G1573" t="s">
        <v>18956</v>
      </c>
      <c r="H1573" t="s">
        <v>23470</v>
      </c>
      <c r="I1573" t="s">
        <v>18949</v>
      </c>
      <c r="J1573" t="s">
        <v>18940</v>
      </c>
      <c r="K1573" t="s">
        <v>18941</v>
      </c>
      <c r="L1573" t="s">
        <v>18978</v>
      </c>
      <c r="M1573" s="149">
        <v>1452863.12</v>
      </c>
      <c r="N1573" s="149">
        <v>1454838.53</v>
      </c>
    </row>
    <row r="1574" spans="1:14" x14ac:dyDescent="0.25">
      <c r="A1574" t="s">
        <v>52</v>
      </c>
      <c r="B1574" t="s">
        <v>23472</v>
      </c>
      <c r="C1574" t="s">
        <v>23471</v>
      </c>
      <c r="D1574" t="s">
        <v>23357</v>
      </c>
      <c r="E1574" t="s">
        <v>1954</v>
      </c>
      <c r="F1574" t="s">
        <v>9</v>
      </c>
      <c r="G1574" t="s">
        <v>19721</v>
      </c>
      <c r="H1574" t="s">
        <v>20838</v>
      </c>
      <c r="I1574" t="s">
        <v>18949</v>
      </c>
      <c r="J1574" t="s">
        <v>18940</v>
      </c>
      <c r="K1574" t="s">
        <v>18941</v>
      </c>
      <c r="L1574" t="s">
        <v>20892</v>
      </c>
      <c r="M1574" s="149">
        <v>619402.9</v>
      </c>
      <c r="N1574" s="149">
        <v>621209.80000000005</v>
      </c>
    </row>
    <row r="1575" spans="1:14" x14ac:dyDescent="0.25">
      <c r="A1575" t="s">
        <v>52</v>
      </c>
      <c r="B1575" t="s">
        <v>23474</v>
      </c>
      <c r="C1575" t="s">
        <v>23473</v>
      </c>
      <c r="D1575" t="s">
        <v>19296</v>
      </c>
      <c r="E1575" t="s">
        <v>20484</v>
      </c>
      <c r="F1575" t="s">
        <v>9</v>
      </c>
      <c r="G1575" t="s">
        <v>1954</v>
      </c>
      <c r="H1575" t="s">
        <v>21222</v>
      </c>
      <c r="I1575" t="s">
        <v>18949</v>
      </c>
      <c r="J1575" t="s">
        <v>18940</v>
      </c>
      <c r="K1575" t="s">
        <v>18941</v>
      </c>
      <c r="L1575" t="s">
        <v>18978</v>
      </c>
      <c r="M1575" s="149">
        <v>913926</v>
      </c>
      <c r="N1575" s="149">
        <v>1453221.52</v>
      </c>
    </row>
    <row r="1576" spans="1:14" x14ac:dyDescent="0.25">
      <c r="A1576" t="s">
        <v>52</v>
      </c>
      <c r="B1576" t="s">
        <v>23476</v>
      </c>
      <c r="C1576" t="s">
        <v>23475</v>
      </c>
      <c r="D1576" t="s">
        <v>20246</v>
      </c>
      <c r="E1576" t="s">
        <v>23477</v>
      </c>
      <c r="F1576" t="s">
        <v>9</v>
      </c>
      <c r="G1576" t="s">
        <v>1954</v>
      </c>
      <c r="H1576" t="s">
        <v>23479</v>
      </c>
      <c r="I1576" t="s">
        <v>18949</v>
      </c>
      <c r="J1576" t="s">
        <v>18940</v>
      </c>
      <c r="K1576" t="s">
        <v>18941</v>
      </c>
      <c r="L1576" t="s">
        <v>18978</v>
      </c>
      <c r="M1576" s="149">
        <v>1185221.08</v>
      </c>
      <c r="N1576" s="149">
        <v>1448631.48</v>
      </c>
    </row>
    <row r="1577" spans="1:14" x14ac:dyDescent="0.25">
      <c r="A1577" t="s">
        <v>52</v>
      </c>
      <c r="B1577" t="s">
        <v>23476</v>
      </c>
      <c r="C1577" t="s">
        <v>23475</v>
      </c>
      <c r="D1577" t="s">
        <v>20246</v>
      </c>
      <c r="E1577" t="s">
        <v>23477</v>
      </c>
      <c r="F1577" t="s">
        <v>9</v>
      </c>
      <c r="G1577" t="s">
        <v>1954</v>
      </c>
      <c r="H1577" t="s">
        <v>23480</v>
      </c>
      <c r="I1577" t="s">
        <v>18949</v>
      </c>
      <c r="J1577" t="s">
        <v>18940</v>
      </c>
      <c r="K1577" t="s">
        <v>18941</v>
      </c>
      <c r="L1577" t="s">
        <v>18978</v>
      </c>
      <c r="M1577" s="149">
        <v>1167334.01</v>
      </c>
      <c r="N1577" s="149">
        <v>1430713.45</v>
      </c>
    </row>
    <row r="1578" spans="1:14" x14ac:dyDescent="0.25">
      <c r="A1578" t="s">
        <v>47</v>
      </c>
      <c r="B1578" t="s">
        <v>23482</v>
      </c>
      <c r="C1578" t="s">
        <v>23481</v>
      </c>
      <c r="D1578" t="s">
        <v>23483</v>
      </c>
      <c r="E1578" t="s">
        <v>23484</v>
      </c>
      <c r="F1578" t="s">
        <v>9</v>
      </c>
      <c r="G1578" t="s">
        <v>1954</v>
      </c>
      <c r="H1578" t="s">
        <v>23485</v>
      </c>
      <c r="I1578" t="s">
        <v>18949</v>
      </c>
      <c r="J1578" t="s">
        <v>18940</v>
      </c>
      <c r="K1578" t="s">
        <v>18941</v>
      </c>
      <c r="L1578" t="s">
        <v>20892</v>
      </c>
      <c r="M1578" s="149">
        <v>626231.49</v>
      </c>
      <c r="N1578" s="149">
        <v>624918.9</v>
      </c>
    </row>
    <row r="1579" spans="1:14" x14ac:dyDescent="0.25">
      <c r="A1579" t="s">
        <v>47</v>
      </c>
      <c r="B1579" t="s">
        <v>23482</v>
      </c>
      <c r="C1579" t="s">
        <v>23481</v>
      </c>
      <c r="D1579" t="s">
        <v>23483</v>
      </c>
      <c r="E1579" t="s">
        <v>19765</v>
      </c>
      <c r="F1579" t="s">
        <v>9</v>
      </c>
      <c r="G1579" t="s">
        <v>1954</v>
      </c>
      <c r="H1579" t="s">
        <v>23486</v>
      </c>
      <c r="I1579" t="s">
        <v>18949</v>
      </c>
      <c r="J1579" t="s">
        <v>18940</v>
      </c>
      <c r="K1579" t="s">
        <v>18941</v>
      </c>
      <c r="L1579" t="s">
        <v>18978</v>
      </c>
      <c r="M1579" s="149">
        <v>1328860.93</v>
      </c>
      <c r="N1579" s="149">
        <v>1329952.83</v>
      </c>
    </row>
    <row r="1580" spans="1:14" x14ac:dyDescent="0.25">
      <c r="A1580" t="s">
        <v>47</v>
      </c>
      <c r="B1580" t="s">
        <v>23482</v>
      </c>
      <c r="C1580" t="s">
        <v>23481</v>
      </c>
      <c r="D1580" t="s">
        <v>23483</v>
      </c>
      <c r="E1580" t="s">
        <v>23484</v>
      </c>
      <c r="F1580" t="s">
        <v>9</v>
      </c>
      <c r="G1580" t="s">
        <v>1954</v>
      </c>
      <c r="H1580" t="s">
        <v>23487</v>
      </c>
      <c r="I1580" t="s">
        <v>18949</v>
      </c>
      <c r="J1580" t="s">
        <v>18940</v>
      </c>
      <c r="K1580" t="s">
        <v>18941</v>
      </c>
      <c r="L1580" t="s">
        <v>18978</v>
      </c>
      <c r="M1580" s="149">
        <v>1328148.1000000001</v>
      </c>
      <c r="N1580" s="149">
        <v>1329999.03</v>
      </c>
    </row>
    <row r="1581" spans="1:14" x14ac:dyDescent="0.25">
      <c r="A1581" t="s">
        <v>47</v>
      </c>
      <c r="B1581" t="s">
        <v>23482</v>
      </c>
      <c r="C1581" t="s">
        <v>23481</v>
      </c>
      <c r="D1581" t="s">
        <v>23316</v>
      </c>
      <c r="E1581" t="s">
        <v>21320</v>
      </c>
      <c r="F1581" t="s">
        <v>9</v>
      </c>
      <c r="G1581" t="s">
        <v>18956</v>
      </c>
      <c r="H1581" t="s">
        <v>23488</v>
      </c>
      <c r="I1581" t="s">
        <v>18949</v>
      </c>
      <c r="J1581" t="s">
        <v>18940</v>
      </c>
      <c r="K1581" t="s">
        <v>18941</v>
      </c>
      <c r="L1581" t="s">
        <v>20892</v>
      </c>
      <c r="M1581" s="149">
        <v>621794.31000000006</v>
      </c>
      <c r="N1581" s="149">
        <v>624658.9</v>
      </c>
    </row>
    <row r="1582" spans="1:14" x14ac:dyDescent="0.25">
      <c r="A1582" t="s">
        <v>47</v>
      </c>
      <c r="B1582" t="s">
        <v>23482</v>
      </c>
      <c r="C1582" t="s">
        <v>23481</v>
      </c>
      <c r="D1582" t="s">
        <v>23316</v>
      </c>
      <c r="E1582" t="s">
        <v>21320</v>
      </c>
      <c r="F1582" t="s">
        <v>9</v>
      </c>
      <c r="G1582" t="s">
        <v>18956</v>
      </c>
      <c r="H1582" t="s">
        <v>23489</v>
      </c>
      <c r="I1582" t="s">
        <v>18949</v>
      </c>
      <c r="J1582" t="s">
        <v>18940</v>
      </c>
      <c r="K1582" t="s">
        <v>18941</v>
      </c>
      <c r="L1582" t="s">
        <v>18978</v>
      </c>
      <c r="M1582" s="149">
        <v>1323303.08</v>
      </c>
      <c r="N1582" s="149">
        <v>1329952.83</v>
      </c>
    </row>
    <row r="1583" spans="1:14" x14ac:dyDescent="0.25">
      <c r="A1583" t="s">
        <v>47</v>
      </c>
      <c r="B1583" t="s">
        <v>23482</v>
      </c>
      <c r="C1583" t="s">
        <v>23481</v>
      </c>
      <c r="D1583" t="s">
        <v>23316</v>
      </c>
      <c r="E1583" t="s">
        <v>21320</v>
      </c>
      <c r="F1583" t="s">
        <v>9</v>
      </c>
      <c r="G1583" t="s">
        <v>18956</v>
      </c>
      <c r="H1583" t="s">
        <v>20214</v>
      </c>
      <c r="I1583" t="s">
        <v>18949</v>
      </c>
      <c r="J1583" t="s">
        <v>18940</v>
      </c>
      <c r="K1583" t="s">
        <v>18941</v>
      </c>
      <c r="L1583" t="s">
        <v>20892</v>
      </c>
      <c r="M1583" s="149">
        <v>621535.61</v>
      </c>
      <c r="N1583" s="149">
        <v>626231.35</v>
      </c>
    </row>
    <row r="1584" spans="1:14" x14ac:dyDescent="0.25">
      <c r="A1584" t="s">
        <v>54</v>
      </c>
      <c r="B1584" t="s">
        <v>22344</v>
      </c>
      <c r="C1584" t="s">
        <v>22343</v>
      </c>
      <c r="D1584" t="s">
        <v>23080</v>
      </c>
      <c r="E1584" t="s">
        <v>19361</v>
      </c>
      <c r="F1584" t="s">
        <v>10</v>
      </c>
      <c r="G1584" t="s">
        <v>19329</v>
      </c>
      <c r="H1584" t="s">
        <v>23490</v>
      </c>
      <c r="I1584" t="s">
        <v>18949</v>
      </c>
      <c r="J1584" t="s">
        <v>18940</v>
      </c>
      <c r="K1584" t="s">
        <v>18941</v>
      </c>
      <c r="L1584" t="s">
        <v>18978</v>
      </c>
      <c r="M1584" s="149">
        <v>2049419.07</v>
      </c>
      <c r="N1584" s="149">
        <v>1318378.06</v>
      </c>
    </row>
    <row r="1585" spans="1:14" x14ac:dyDescent="0.25">
      <c r="A1585" t="s">
        <v>57</v>
      </c>
      <c r="B1585" t="s">
        <v>23492</v>
      </c>
      <c r="C1585" t="s">
        <v>23491</v>
      </c>
      <c r="D1585" t="s">
        <v>19638</v>
      </c>
      <c r="E1585" t="s">
        <v>20926</v>
      </c>
      <c r="F1585" t="s">
        <v>9</v>
      </c>
      <c r="G1585" t="s">
        <v>19021</v>
      </c>
      <c r="H1585" t="s">
        <v>23493</v>
      </c>
      <c r="I1585" t="s">
        <v>18949</v>
      </c>
      <c r="J1585" t="s">
        <v>18940</v>
      </c>
      <c r="K1585" t="s">
        <v>18941</v>
      </c>
      <c r="L1585" t="s">
        <v>18950</v>
      </c>
      <c r="M1585" s="149">
        <v>1673997.59</v>
      </c>
      <c r="N1585" s="149">
        <v>1673997.59</v>
      </c>
    </row>
    <row r="1586" spans="1:14" x14ac:dyDescent="0.25">
      <c r="A1586" t="s">
        <v>57</v>
      </c>
      <c r="B1586" t="s">
        <v>21040</v>
      </c>
      <c r="C1586" t="s">
        <v>21039</v>
      </c>
      <c r="D1586" t="s">
        <v>23494</v>
      </c>
      <c r="E1586" t="s">
        <v>23495</v>
      </c>
      <c r="F1586" t="s">
        <v>10</v>
      </c>
      <c r="G1586" t="s">
        <v>19021</v>
      </c>
      <c r="H1586" t="s">
        <v>23496</v>
      </c>
      <c r="I1586" t="s">
        <v>18949</v>
      </c>
      <c r="J1586" t="s">
        <v>18940</v>
      </c>
      <c r="K1586" t="s">
        <v>18941</v>
      </c>
      <c r="L1586" t="s">
        <v>18978</v>
      </c>
      <c r="M1586" s="149">
        <v>1443992.02</v>
      </c>
      <c r="N1586" s="149">
        <v>1449939.23</v>
      </c>
    </row>
    <row r="1587" spans="1:14" x14ac:dyDescent="0.25">
      <c r="A1587" t="s">
        <v>57</v>
      </c>
      <c r="B1587" t="s">
        <v>23498</v>
      </c>
      <c r="C1587" t="s">
        <v>23497</v>
      </c>
      <c r="D1587" t="s">
        <v>19006</v>
      </c>
      <c r="E1587" t="s">
        <v>21294</v>
      </c>
      <c r="F1587" t="s">
        <v>9</v>
      </c>
      <c r="G1587" t="s">
        <v>1954</v>
      </c>
      <c r="H1587" t="s">
        <v>23499</v>
      </c>
      <c r="I1587" t="s">
        <v>18949</v>
      </c>
      <c r="J1587" t="s">
        <v>18940</v>
      </c>
      <c r="K1587" t="s">
        <v>18941</v>
      </c>
      <c r="L1587" t="s">
        <v>18978</v>
      </c>
      <c r="M1587" s="149">
        <v>989893.26</v>
      </c>
      <c r="N1587" s="149">
        <v>1390015.71</v>
      </c>
    </row>
    <row r="1588" spans="1:14" x14ac:dyDescent="0.25">
      <c r="A1588" t="s">
        <v>57</v>
      </c>
      <c r="B1588" t="s">
        <v>23158</v>
      </c>
      <c r="C1588" t="s">
        <v>23157</v>
      </c>
      <c r="D1588" t="s">
        <v>23500</v>
      </c>
      <c r="E1588" t="s">
        <v>20834</v>
      </c>
      <c r="F1588" t="s">
        <v>10</v>
      </c>
      <c r="G1588" t="s">
        <v>18956</v>
      </c>
      <c r="H1588" t="s">
        <v>23501</v>
      </c>
      <c r="I1588" t="s">
        <v>18949</v>
      </c>
      <c r="J1588" t="s">
        <v>18940</v>
      </c>
      <c r="K1588" t="s">
        <v>18941</v>
      </c>
      <c r="L1588" t="s">
        <v>18978</v>
      </c>
      <c r="M1588" s="149">
        <v>1347254.73</v>
      </c>
      <c r="N1588" s="149">
        <v>1352340.29</v>
      </c>
    </row>
    <row r="1589" spans="1:14" x14ac:dyDescent="0.25">
      <c r="A1589" t="s">
        <v>57</v>
      </c>
      <c r="B1589" t="s">
        <v>23158</v>
      </c>
      <c r="C1589" t="s">
        <v>23157</v>
      </c>
      <c r="D1589" t="s">
        <v>23500</v>
      </c>
      <c r="E1589" t="s">
        <v>19066</v>
      </c>
      <c r="F1589" t="s">
        <v>10</v>
      </c>
      <c r="G1589" t="s">
        <v>18956</v>
      </c>
      <c r="H1589" t="s">
        <v>23502</v>
      </c>
      <c r="I1589" t="s">
        <v>18949</v>
      </c>
      <c r="J1589" t="s">
        <v>18940</v>
      </c>
      <c r="K1589" t="s">
        <v>18941</v>
      </c>
      <c r="L1589" t="s">
        <v>18978</v>
      </c>
      <c r="M1589" s="149">
        <v>1347254.73</v>
      </c>
      <c r="N1589" s="149">
        <v>1342910.93</v>
      </c>
    </row>
    <row r="1590" spans="1:14" x14ac:dyDescent="0.25">
      <c r="A1590" t="s">
        <v>45</v>
      </c>
      <c r="B1590" t="s">
        <v>23504</v>
      </c>
      <c r="C1590" t="s">
        <v>23503</v>
      </c>
      <c r="D1590" t="s">
        <v>22612</v>
      </c>
      <c r="E1590" t="s">
        <v>20706</v>
      </c>
      <c r="F1590" t="s">
        <v>9</v>
      </c>
      <c r="G1590" t="s">
        <v>1954</v>
      </c>
      <c r="H1590" t="s">
        <v>21106</v>
      </c>
      <c r="I1590" t="s">
        <v>18949</v>
      </c>
      <c r="J1590" t="s">
        <v>18940</v>
      </c>
      <c r="K1590" t="s">
        <v>18941</v>
      </c>
      <c r="L1590" t="s">
        <v>18978</v>
      </c>
      <c r="M1590" s="149">
        <v>1639058.3</v>
      </c>
      <c r="N1590" s="149">
        <v>1298901.77</v>
      </c>
    </row>
    <row r="1591" spans="1:14" x14ac:dyDescent="0.25">
      <c r="A1591" t="s">
        <v>57</v>
      </c>
      <c r="B1591" t="s">
        <v>23506</v>
      </c>
      <c r="C1591" t="s">
        <v>23505</v>
      </c>
      <c r="D1591" t="s">
        <v>20246</v>
      </c>
      <c r="E1591" t="s">
        <v>19581</v>
      </c>
      <c r="F1591" t="s">
        <v>9</v>
      </c>
      <c r="G1591" t="s">
        <v>1954</v>
      </c>
      <c r="H1591" t="s">
        <v>19065</v>
      </c>
      <c r="I1591" t="s">
        <v>18949</v>
      </c>
      <c r="J1591" t="s">
        <v>18940</v>
      </c>
      <c r="K1591" t="s">
        <v>18941</v>
      </c>
      <c r="L1591" t="s">
        <v>18978</v>
      </c>
      <c r="M1591" s="149">
        <v>1385321.42</v>
      </c>
      <c r="N1591" s="149">
        <v>1386597.62</v>
      </c>
    </row>
    <row r="1592" spans="1:14" x14ac:dyDescent="0.25">
      <c r="A1592" t="s">
        <v>57</v>
      </c>
      <c r="B1592" t="s">
        <v>20656</v>
      </c>
      <c r="C1592" t="s">
        <v>20655</v>
      </c>
      <c r="D1592" t="s">
        <v>23507</v>
      </c>
      <c r="E1592" t="s">
        <v>19075</v>
      </c>
      <c r="F1592" t="s">
        <v>9</v>
      </c>
      <c r="G1592" t="s">
        <v>1954</v>
      </c>
      <c r="H1592" t="s">
        <v>23508</v>
      </c>
      <c r="I1592" t="s">
        <v>18949</v>
      </c>
      <c r="J1592" t="s">
        <v>18940</v>
      </c>
      <c r="K1592" t="s">
        <v>18941</v>
      </c>
      <c r="L1592" t="s">
        <v>18978</v>
      </c>
      <c r="M1592" s="149">
        <v>1372875.33</v>
      </c>
      <c r="N1592" s="149">
        <v>1390000.02</v>
      </c>
    </row>
    <row r="1593" spans="1:14" x14ac:dyDescent="0.25">
      <c r="A1593" t="s">
        <v>57</v>
      </c>
      <c r="B1593" t="s">
        <v>23510</v>
      </c>
      <c r="C1593" t="s">
        <v>23509</v>
      </c>
      <c r="D1593" t="s">
        <v>23454</v>
      </c>
      <c r="E1593" t="s">
        <v>23070</v>
      </c>
      <c r="F1593" t="s">
        <v>9</v>
      </c>
      <c r="G1593" t="s">
        <v>19021</v>
      </c>
      <c r="H1593" t="s">
        <v>23511</v>
      </c>
      <c r="I1593" t="s">
        <v>18949</v>
      </c>
      <c r="J1593" t="s">
        <v>18940</v>
      </c>
      <c r="K1593" t="s">
        <v>18941</v>
      </c>
      <c r="L1593" t="s">
        <v>18978</v>
      </c>
      <c r="M1593" s="149">
        <v>1443115.59</v>
      </c>
      <c r="N1593" s="149">
        <v>1444269.14</v>
      </c>
    </row>
    <row r="1594" spans="1:14" x14ac:dyDescent="0.25">
      <c r="A1594" t="s">
        <v>57</v>
      </c>
      <c r="B1594" t="s">
        <v>23514</v>
      </c>
      <c r="C1594" t="s">
        <v>23513</v>
      </c>
      <c r="D1594" t="s">
        <v>23512</v>
      </c>
      <c r="E1594" t="s">
        <v>23515</v>
      </c>
      <c r="F1594" t="s">
        <v>9</v>
      </c>
      <c r="G1594" t="s">
        <v>18956</v>
      </c>
      <c r="H1594" t="s">
        <v>20225</v>
      </c>
      <c r="I1594" t="s">
        <v>18949</v>
      </c>
      <c r="J1594" t="s">
        <v>18940</v>
      </c>
      <c r="K1594" t="s">
        <v>18941</v>
      </c>
      <c r="L1594" t="s">
        <v>18978</v>
      </c>
      <c r="M1594" s="149">
        <v>1476198.03</v>
      </c>
      <c r="N1594" s="149">
        <v>1445550.49</v>
      </c>
    </row>
    <row r="1595" spans="1:14" x14ac:dyDescent="0.25">
      <c r="A1595" t="s">
        <v>57</v>
      </c>
      <c r="B1595" t="s">
        <v>23514</v>
      </c>
      <c r="C1595" t="s">
        <v>23513</v>
      </c>
      <c r="D1595" t="s">
        <v>23512</v>
      </c>
      <c r="E1595" t="s">
        <v>23515</v>
      </c>
      <c r="F1595" t="s">
        <v>9</v>
      </c>
      <c r="G1595" t="s">
        <v>1954</v>
      </c>
      <c r="H1595" t="s">
        <v>23516</v>
      </c>
      <c r="I1595" t="s">
        <v>18949</v>
      </c>
      <c r="J1595" t="s">
        <v>18940</v>
      </c>
      <c r="K1595" t="s">
        <v>18941</v>
      </c>
      <c r="L1595" t="s">
        <v>18978</v>
      </c>
      <c r="M1595" s="149">
        <v>1476198.03</v>
      </c>
      <c r="N1595" s="149">
        <v>1444965.46</v>
      </c>
    </row>
    <row r="1596" spans="1:14" x14ac:dyDescent="0.25">
      <c r="A1596" t="s">
        <v>57</v>
      </c>
      <c r="B1596" t="s">
        <v>23519</v>
      </c>
      <c r="C1596" t="s">
        <v>23518</v>
      </c>
      <c r="D1596" t="s">
        <v>23517</v>
      </c>
      <c r="E1596" t="s">
        <v>23520</v>
      </c>
      <c r="F1596" t="s">
        <v>9</v>
      </c>
      <c r="G1596" t="s">
        <v>1954</v>
      </c>
      <c r="H1596" t="s">
        <v>23521</v>
      </c>
      <c r="I1596" t="s">
        <v>18949</v>
      </c>
      <c r="J1596" t="s">
        <v>18940</v>
      </c>
      <c r="K1596" t="s">
        <v>18941</v>
      </c>
      <c r="L1596" t="s">
        <v>18978</v>
      </c>
      <c r="M1596" s="149">
        <v>1440227.07</v>
      </c>
      <c r="N1596" s="149">
        <v>1444995.14</v>
      </c>
    </row>
    <row r="1597" spans="1:14" x14ac:dyDescent="0.25">
      <c r="A1597" t="s">
        <v>50</v>
      </c>
      <c r="B1597" t="s">
        <v>23524</v>
      </c>
      <c r="C1597" t="s">
        <v>23523</v>
      </c>
      <c r="D1597" t="s">
        <v>23525</v>
      </c>
      <c r="E1597" t="s">
        <v>20160</v>
      </c>
      <c r="F1597" t="s">
        <v>10</v>
      </c>
      <c r="G1597" t="s">
        <v>19021</v>
      </c>
      <c r="H1597" t="s">
        <v>23526</v>
      </c>
      <c r="I1597" t="s">
        <v>18949</v>
      </c>
      <c r="J1597" t="s">
        <v>18940</v>
      </c>
      <c r="K1597" t="s">
        <v>18941</v>
      </c>
      <c r="L1597" t="s">
        <v>18978</v>
      </c>
      <c r="M1597" s="149">
        <v>1453160.06</v>
      </c>
      <c r="N1597" s="149">
        <v>1456232.58</v>
      </c>
    </row>
    <row r="1598" spans="1:14" x14ac:dyDescent="0.25">
      <c r="A1598" t="s">
        <v>63</v>
      </c>
      <c r="B1598" t="s">
        <v>23528</v>
      </c>
      <c r="C1598" t="s">
        <v>23527</v>
      </c>
      <c r="D1598" t="s">
        <v>19956</v>
      </c>
      <c r="E1598" t="s">
        <v>19352</v>
      </c>
      <c r="F1598" t="s">
        <v>10</v>
      </c>
      <c r="G1598" t="s">
        <v>18956</v>
      </c>
      <c r="H1598" t="s">
        <v>23529</v>
      </c>
      <c r="I1598" t="s">
        <v>18949</v>
      </c>
      <c r="J1598" t="s">
        <v>18940</v>
      </c>
      <c r="K1598" t="s">
        <v>18941</v>
      </c>
      <c r="L1598" t="s">
        <v>18950</v>
      </c>
      <c r="M1598" s="149">
        <v>1645000</v>
      </c>
      <c r="N1598" s="149">
        <v>1719902.81</v>
      </c>
    </row>
    <row r="1599" spans="1:14" x14ac:dyDescent="0.25">
      <c r="A1599" t="s">
        <v>69</v>
      </c>
      <c r="B1599" t="s">
        <v>20454</v>
      </c>
      <c r="C1599" t="s">
        <v>20453</v>
      </c>
      <c r="D1599" t="s">
        <v>23530</v>
      </c>
      <c r="E1599" t="s">
        <v>19212</v>
      </c>
      <c r="F1599" t="s">
        <v>9</v>
      </c>
      <c r="G1599" t="s">
        <v>1954</v>
      </c>
      <c r="H1599" t="s">
        <v>23464</v>
      </c>
      <c r="I1599" t="s">
        <v>18949</v>
      </c>
      <c r="J1599" t="s">
        <v>18940</v>
      </c>
      <c r="K1599" t="s">
        <v>18941</v>
      </c>
      <c r="L1599" t="s">
        <v>18978</v>
      </c>
      <c r="M1599" s="149">
        <v>2006857.83</v>
      </c>
      <c r="N1599" s="149">
        <v>1454304</v>
      </c>
    </row>
    <row r="1600" spans="1:14" x14ac:dyDescent="0.25">
      <c r="A1600" t="s">
        <v>69</v>
      </c>
      <c r="B1600" t="s">
        <v>23532</v>
      </c>
      <c r="C1600" t="s">
        <v>23531</v>
      </c>
      <c r="D1600" t="s">
        <v>23405</v>
      </c>
      <c r="E1600" t="s">
        <v>23533</v>
      </c>
      <c r="F1600" t="s">
        <v>9</v>
      </c>
      <c r="G1600" t="s">
        <v>19119</v>
      </c>
      <c r="H1600" t="s">
        <v>23534</v>
      </c>
      <c r="I1600" t="s">
        <v>18949</v>
      </c>
      <c r="J1600" t="s">
        <v>18940</v>
      </c>
      <c r="K1600" t="s">
        <v>18941</v>
      </c>
      <c r="L1600" t="s">
        <v>18978</v>
      </c>
      <c r="M1600" s="149">
        <v>1210688.01</v>
      </c>
      <c r="N1600" s="149">
        <v>1454304</v>
      </c>
    </row>
    <row r="1601" spans="1:14" x14ac:dyDescent="0.25">
      <c r="A1601" t="s">
        <v>69</v>
      </c>
      <c r="B1601" t="s">
        <v>23536</v>
      </c>
      <c r="C1601" t="s">
        <v>23535</v>
      </c>
      <c r="D1601" t="s">
        <v>21829</v>
      </c>
      <c r="E1601" t="s">
        <v>19168</v>
      </c>
      <c r="F1601" t="s">
        <v>9</v>
      </c>
      <c r="G1601" t="s">
        <v>19392</v>
      </c>
      <c r="H1601" t="s">
        <v>23537</v>
      </c>
      <c r="I1601" t="s">
        <v>18949</v>
      </c>
      <c r="J1601" t="s">
        <v>18940</v>
      </c>
      <c r="K1601" t="s">
        <v>18941</v>
      </c>
      <c r="L1601" t="s">
        <v>18978</v>
      </c>
      <c r="M1601" s="149">
        <v>1114136.3600000001</v>
      </c>
      <c r="N1601" s="149">
        <v>1400000</v>
      </c>
    </row>
    <row r="1602" spans="1:14" x14ac:dyDescent="0.25">
      <c r="A1602" t="s">
        <v>69</v>
      </c>
      <c r="B1602" t="s">
        <v>19289</v>
      </c>
      <c r="C1602" t="s">
        <v>19288</v>
      </c>
      <c r="D1602" t="s">
        <v>23161</v>
      </c>
      <c r="E1602" t="s">
        <v>23539</v>
      </c>
      <c r="F1602" t="s">
        <v>9</v>
      </c>
      <c r="G1602" t="s">
        <v>19021</v>
      </c>
      <c r="H1602" t="s">
        <v>23540</v>
      </c>
      <c r="I1602" t="s">
        <v>18949</v>
      </c>
      <c r="J1602" t="s">
        <v>18940</v>
      </c>
      <c r="K1602" t="s">
        <v>18941</v>
      </c>
      <c r="L1602" t="s">
        <v>18978</v>
      </c>
      <c r="M1602" s="149">
        <v>1450046.8</v>
      </c>
      <c r="N1602" s="149">
        <v>1452130.86</v>
      </c>
    </row>
    <row r="1603" spans="1:14" x14ac:dyDescent="0.25">
      <c r="A1603" t="s">
        <v>69</v>
      </c>
      <c r="B1603" t="s">
        <v>23542</v>
      </c>
      <c r="C1603" t="s">
        <v>23541</v>
      </c>
      <c r="D1603" t="s">
        <v>19709</v>
      </c>
      <c r="E1603" t="s">
        <v>23543</v>
      </c>
      <c r="F1603" t="s">
        <v>10</v>
      </c>
      <c r="G1603" t="s">
        <v>19329</v>
      </c>
      <c r="H1603" t="s">
        <v>23544</v>
      </c>
      <c r="I1603" t="s">
        <v>18949</v>
      </c>
      <c r="J1603" t="s">
        <v>18940</v>
      </c>
      <c r="K1603" t="s">
        <v>18941</v>
      </c>
      <c r="L1603" t="s">
        <v>18978</v>
      </c>
      <c r="M1603" s="149">
        <v>1470586.16</v>
      </c>
      <c r="N1603" s="149">
        <v>1425692.91</v>
      </c>
    </row>
    <row r="1604" spans="1:14" x14ac:dyDescent="0.25">
      <c r="A1604" t="s">
        <v>56</v>
      </c>
      <c r="B1604" t="s">
        <v>23546</v>
      </c>
      <c r="C1604" t="s">
        <v>23545</v>
      </c>
      <c r="D1604" t="s">
        <v>20539</v>
      </c>
      <c r="E1604" t="s">
        <v>18964</v>
      </c>
      <c r="F1604" t="s">
        <v>10</v>
      </c>
      <c r="G1604" t="s">
        <v>19021</v>
      </c>
      <c r="H1604" t="s">
        <v>23547</v>
      </c>
      <c r="I1604" t="s">
        <v>18949</v>
      </c>
      <c r="J1604" t="s">
        <v>18940</v>
      </c>
      <c r="K1604" t="s">
        <v>18941</v>
      </c>
      <c r="L1604" t="s">
        <v>18978</v>
      </c>
      <c r="M1604" s="149">
        <v>1454900</v>
      </c>
      <c r="N1604" s="149">
        <v>1455000</v>
      </c>
    </row>
    <row r="1605" spans="1:14" x14ac:dyDescent="0.25">
      <c r="A1605" t="s">
        <v>69</v>
      </c>
      <c r="B1605" t="s">
        <v>23549</v>
      </c>
      <c r="C1605" t="s">
        <v>23548</v>
      </c>
      <c r="D1605" t="s">
        <v>23357</v>
      </c>
      <c r="E1605" t="s">
        <v>23094</v>
      </c>
      <c r="F1605" t="s">
        <v>9</v>
      </c>
      <c r="G1605" t="s">
        <v>1954</v>
      </c>
      <c r="H1605" t="s">
        <v>23550</v>
      </c>
      <c r="I1605" t="s">
        <v>18949</v>
      </c>
      <c r="J1605" t="s">
        <v>18940</v>
      </c>
      <c r="K1605" t="s">
        <v>18941</v>
      </c>
      <c r="L1605" t="s">
        <v>18978</v>
      </c>
      <c r="M1605" s="149">
        <v>1530000.28</v>
      </c>
      <c r="N1605" s="149">
        <v>1408527.05</v>
      </c>
    </row>
    <row r="1606" spans="1:14" x14ac:dyDescent="0.25">
      <c r="A1606" t="s">
        <v>69</v>
      </c>
      <c r="B1606" t="s">
        <v>23549</v>
      </c>
      <c r="C1606" t="s">
        <v>23548</v>
      </c>
      <c r="D1606" t="s">
        <v>23357</v>
      </c>
      <c r="E1606" t="s">
        <v>23094</v>
      </c>
      <c r="F1606" t="s">
        <v>9</v>
      </c>
      <c r="G1606" t="s">
        <v>1954</v>
      </c>
      <c r="H1606" t="s">
        <v>23551</v>
      </c>
      <c r="I1606" t="s">
        <v>18949</v>
      </c>
      <c r="J1606" t="s">
        <v>18940</v>
      </c>
      <c r="K1606" t="s">
        <v>18941</v>
      </c>
      <c r="L1606" t="s">
        <v>18978</v>
      </c>
      <c r="M1606" s="149">
        <v>1479747.54</v>
      </c>
      <c r="N1606" s="149">
        <v>1408595.46</v>
      </c>
    </row>
    <row r="1607" spans="1:14" x14ac:dyDescent="0.25">
      <c r="A1607" t="s">
        <v>69</v>
      </c>
      <c r="B1607" t="s">
        <v>23549</v>
      </c>
      <c r="C1607" t="s">
        <v>23548</v>
      </c>
      <c r="D1607" t="s">
        <v>23357</v>
      </c>
      <c r="E1607" t="s">
        <v>23094</v>
      </c>
      <c r="F1607" t="s">
        <v>9</v>
      </c>
      <c r="G1607" t="s">
        <v>1954</v>
      </c>
      <c r="H1607" t="s">
        <v>23552</v>
      </c>
      <c r="I1607" t="s">
        <v>18949</v>
      </c>
      <c r="J1607" t="s">
        <v>18940</v>
      </c>
      <c r="K1607" t="s">
        <v>18941</v>
      </c>
      <c r="L1607" t="s">
        <v>18978</v>
      </c>
      <c r="M1607" s="149">
        <v>1510032.05</v>
      </c>
      <c r="N1607" s="149">
        <v>1408581.86</v>
      </c>
    </row>
    <row r="1608" spans="1:14" x14ac:dyDescent="0.25">
      <c r="A1608" t="s">
        <v>56</v>
      </c>
      <c r="B1608" t="s">
        <v>20821</v>
      </c>
      <c r="C1608" t="s">
        <v>20820</v>
      </c>
      <c r="D1608" t="s">
        <v>1954</v>
      </c>
      <c r="E1608" t="s">
        <v>1954</v>
      </c>
      <c r="F1608" t="s">
        <v>9</v>
      </c>
      <c r="G1608" t="s">
        <v>1954</v>
      </c>
      <c r="H1608" t="s">
        <v>23553</v>
      </c>
      <c r="I1608" t="s">
        <v>18949</v>
      </c>
      <c r="J1608" t="s">
        <v>18940</v>
      </c>
      <c r="K1608" t="s">
        <v>18941</v>
      </c>
      <c r="L1608" t="s">
        <v>20892</v>
      </c>
      <c r="M1608" s="149" t="s">
        <v>1954</v>
      </c>
      <c r="N1608" s="149">
        <v>619994.64</v>
      </c>
    </row>
    <row r="1609" spans="1:14" x14ac:dyDescent="0.25">
      <c r="A1609" t="s">
        <v>56</v>
      </c>
      <c r="B1609" t="s">
        <v>20821</v>
      </c>
      <c r="C1609" t="s">
        <v>20820</v>
      </c>
      <c r="D1609" t="s">
        <v>1954</v>
      </c>
      <c r="E1609" t="s">
        <v>1954</v>
      </c>
      <c r="F1609" t="s">
        <v>9</v>
      </c>
      <c r="G1609" t="s">
        <v>1954</v>
      </c>
      <c r="H1609" t="s">
        <v>23554</v>
      </c>
      <c r="I1609" t="s">
        <v>18949</v>
      </c>
      <c r="J1609" t="s">
        <v>18940</v>
      </c>
      <c r="K1609" t="s">
        <v>18941</v>
      </c>
      <c r="L1609" t="s">
        <v>20892</v>
      </c>
      <c r="M1609" s="149" t="s">
        <v>1954</v>
      </c>
      <c r="N1609" s="149">
        <v>619815.43999999994</v>
      </c>
    </row>
    <row r="1610" spans="1:14" x14ac:dyDescent="0.25">
      <c r="A1610" t="s">
        <v>51</v>
      </c>
      <c r="B1610" t="s">
        <v>23022</v>
      </c>
      <c r="C1610" t="s">
        <v>23021</v>
      </c>
      <c r="D1610" t="s">
        <v>1954</v>
      </c>
      <c r="E1610" t="s">
        <v>1954</v>
      </c>
      <c r="F1610" t="s">
        <v>9</v>
      </c>
      <c r="G1610" t="s">
        <v>1954</v>
      </c>
      <c r="H1610" t="s">
        <v>23555</v>
      </c>
      <c r="I1610" t="s">
        <v>18949</v>
      </c>
      <c r="J1610" t="s">
        <v>18940</v>
      </c>
      <c r="K1610" t="s">
        <v>18941</v>
      </c>
      <c r="L1610" t="s">
        <v>18978</v>
      </c>
      <c r="M1610" s="149" t="s">
        <v>1954</v>
      </c>
      <c r="N1610" s="149">
        <v>1290504.06</v>
      </c>
    </row>
    <row r="1611" spans="1:14" x14ac:dyDescent="0.25">
      <c r="A1611" t="s">
        <v>51</v>
      </c>
      <c r="B1611" t="s">
        <v>23022</v>
      </c>
      <c r="C1611" t="s">
        <v>23021</v>
      </c>
      <c r="D1611" t="s">
        <v>1954</v>
      </c>
      <c r="E1611" t="s">
        <v>1954</v>
      </c>
      <c r="F1611" t="s">
        <v>9</v>
      </c>
      <c r="G1611" t="s">
        <v>1954</v>
      </c>
      <c r="H1611" t="s">
        <v>23556</v>
      </c>
      <c r="I1611" t="s">
        <v>18949</v>
      </c>
      <c r="J1611" t="s">
        <v>18940</v>
      </c>
      <c r="K1611" t="s">
        <v>18941</v>
      </c>
      <c r="L1611" t="s">
        <v>18978</v>
      </c>
      <c r="M1611" s="149" t="s">
        <v>1954</v>
      </c>
      <c r="N1611" s="149">
        <v>1290503.81</v>
      </c>
    </row>
    <row r="1612" spans="1:14" x14ac:dyDescent="0.25">
      <c r="A1612" t="s">
        <v>51</v>
      </c>
      <c r="B1612" t="s">
        <v>23558</v>
      </c>
      <c r="C1612" t="s">
        <v>23557</v>
      </c>
      <c r="D1612" t="s">
        <v>23301</v>
      </c>
      <c r="E1612" t="s">
        <v>19327</v>
      </c>
      <c r="F1612" t="s">
        <v>10</v>
      </c>
      <c r="G1612" t="s">
        <v>18956</v>
      </c>
      <c r="H1612" t="s">
        <v>23559</v>
      </c>
      <c r="I1612" t="s">
        <v>18949</v>
      </c>
      <c r="J1612" t="s">
        <v>18940</v>
      </c>
      <c r="K1612" t="s">
        <v>18941</v>
      </c>
      <c r="L1612" t="s">
        <v>18950</v>
      </c>
      <c r="M1612" s="149">
        <v>1443364.94</v>
      </c>
      <c r="N1612" s="149">
        <v>1443364.94</v>
      </c>
    </row>
    <row r="1613" spans="1:14" x14ac:dyDescent="0.25">
      <c r="A1613" t="s">
        <v>51</v>
      </c>
      <c r="B1613" t="s">
        <v>23558</v>
      </c>
      <c r="C1613" t="s">
        <v>23557</v>
      </c>
      <c r="D1613" t="s">
        <v>21538</v>
      </c>
      <c r="E1613" t="s">
        <v>21539</v>
      </c>
      <c r="F1613" t="s">
        <v>10</v>
      </c>
      <c r="G1613" t="s">
        <v>18956</v>
      </c>
      <c r="H1613" t="s">
        <v>23560</v>
      </c>
      <c r="I1613" t="s">
        <v>18949</v>
      </c>
      <c r="J1613" t="s">
        <v>18940</v>
      </c>
      <c r="K1613" t="s">
        <v>18941</v>
      </c>
      <c r="L1613" t="s">
        <v>18950</v>
      </c>
      <c r="M1613" s="149">
        <v>1434088.04</v>
      </c>
      <c r="N1613" s="149">
        <v>1434088.04</v>
      </c>
    </row>
    <row r="1614" spans="1:14" x14ac:dyDescent="0.25">
      <c r="A1614" t="s">
        <v>58</v>
      </c>
      <c r="B1614" t="s">
        <v>18989</v>
      </c>
      <c r="C1614" t="s">
        <v>23561</v>
      </c>
      <c r="D1614" t="s">
        <v>19026</v>
      </c>
      <c r="E1614" t="s">
        <v>23562</v>
      </c>
      <c r="F1614" t="s">
        <v>10</v>
      </c>
      <c r="G1614" t="s">
        <v>18956</v>
      </c>
      <c r="H1614" t="s">
        <v>23563</v>
      </c>
      <c r="I1614" t="s">
        <v>18949</v>
      </c>
      <c r="J1614" t="s">
        <v>18940</v>
      </c>
      <c r="K1614" t="s">
        <v>18941</v>
      </c>
      <c r="L1614" t="s">
        <v>18978</v>
      </c>
      <c r="M1614" s="149">
        <v>1423740.46</v>
      </c>
      <c r="N1614" s="149">
        <v>1240548.92</v>
      </c>
    </row>
    <row r="1615" spans="1:14" x14ac:dyDescent="0.25">
      <c r="A1615" t="s">
        <v>58</v>
      </c>
      <c r="B1615" t="s">
        <v>18989</v>
      </c>
      <c r="C1615" t="s">
        <v>23561</v>
      </c>
      <c r="D1615" t="s">
        <v>19026</v>
      </c>
      <c r="E1615" t="s">
        <v>23564</v>
      </c>
      <c r="F1615" t="s">
        <v>10</v>
      </c>
      <c r="G1615" t="s">
        <v>18956</v>
      </c>
      <c r="H1615" t="s">
        <v>23565</v>
      </c>
      <c r="I1615" t="s">
        <v>18949</v>
      </c>
      <c r="J1615" t="s">
        <v>18940</v>
      </c>
      <c r="K1615" t="s">
        <v>18941</v>
      </c>
      <c r="L1615" t="s">
        <v>18978</v>
      </c>
      <c r="M1615" s="149">
        <v>1136730.0900000001</v>
      </c>
      <c r="N1615" s="149">
        <v>1240548.92</v>
      </c>
    </row>
    <row r="1616" spans="1:14" x14ac:dyDescent="0.25">
      <c r="A1616" t="s">
        <v>58</v>
      </c>
      <c r="B1616" t="s">
        <v>18989</v>
      </c>
      <c r="C1616" t="s">
        <v>23561</v>
      </c>
      <c r="D1616" t="s">
        <v>19026</v>
      </c>
      <c r="E1616" t="s">
        <v>23562</v>
      </c>
      <c r="F1616" t="s">
        <v>10</v>
      </c>
      <c r="G1616" t="s">
        <v>18956</v>
      </c>
      <c r="H1616" t="s">
        <v>23566</v>
      </c>
      <c r="I1616" t="s">
        <v>18949</v>
      </c>
      <c r="J1616" t="s">
        <v>18940</v>
      </c>
      <c r="K1616" t="s">
        <v>18941</v>
      </c>
      <c r="L1616" t="s">
        <v>18978</v>
      </c>
      <c r="M1616" s="149">
        <v>590926.49</v>
      </c>
      <c r="N1616" s="149">
        <v>1240548.92</v>
      </c>
    </row>
    <row r="1617" spans="1:14" x14ac:dyDescent="0.25">
      <c r="A1617" t="s">
        <v>58</v>
      </c>
      <c r="B1617" t="s">
        <v>18989</v>
      </c>
      <c r="C1617" t="s">
        <v>23561</v>
      </c>
      <c r="D1617" t="s">
        <v>19026</v>
      </c>
      <c r="E1617" t="s">
        <v>23562</v>
      </c>
      <c r="F1617" t="s">
        <v>10</v>
      </c>
      <c r="G1617" t="s">
        <v>18956</v>
      </c>
      <c r="H1617" t="s">
        <v>23567</v>
      </c>
      <c r="I1617" t="s">
        <v>18949</v>
      </c>
      <c r="J1617" t="s">
        <v>18940</v>
      </c>
      <c r="K1617" t="s">
        <v>18941</v>
      </c>
      <c r="L1617" t="s">
        <v>18978</v>
      </c>
      <c r="M1617" s="149">
        <v>934233.22</v>
      </c>
      <c r="N1617" s="149">
        <v>1240548.92</v>
      </c>
    </row>
    <row r="1618" spans="1:14" x14ac:dyDescent="0.25">
      <c r="A1618" t="s">
        <v>58</v>
      </c>
      <c r="B1618" t="s">
        <v>23569</v>
      </c>
      <c r="C1618" t="s">
        <v>23568</v>
      </c>
      <c r="D1618" t="s">
        <v>20916</v>
      </c>
      <c r="E1618" t="s">
        <v>21687</v>
      </c>
      <c r="F1618" t="s">
        <v>10</v>
      </c>
      <c r="G1618" t="s">
        <v>19021</v>
      </c>
      <c r="H1618" t="s">
        <v>23570</v>
      </c>
      <c r="I1618" t="s">
        <v>18949</v>
      </c>
      <c r="J1618" t="s">
        <v>18940</v>
      </c>
      <c r="K1618" t="s">
        <v>18941</v>
      </c>
      <c r="L1618" t="s">
        <v>19042</v>
      </c>
      <c r="M1618" s="149">
        <v>920829.64</v>
      </c>
      <c r="N1618" s="149">
        <v>905809.58</v>
      </c>
    </row>
    <row r="1619" spans="1:14" x14ac:dyDescent="0.25">
      <c r="A1619" t="s">
        <v>58</v>
      </c>
      <c r="B1619" t="s">
        <v>23573</v>
      </c>
      <c r="C1619" t="s">
        <v>23572</v>
      </c>
      <c r="D1619" t="s">
        <v>23571</v>
      </c>
      <c r="E1619" t="s">
        <v>23574</v>
      </c>
      <c r="F1619" t="s">
        <v>9</v>
      </c>
      <c r="G1619" t="s">
        <v>1954</v>
      </c>
      <c r="H1619" t="s">
        <v>23575</v>
      </c>
      <c r="I1619" t="s">
        <v>18949</v>
      </c>
      <c r="J1619" t="s">
        <v>18940</v>
      </c>
      <c r="K1619" t="s">
        <v>18941</v>
      </c>
      <c r="L1619" t="s">
        <v>20892</v>
      </c>
      <c r="M1619" s="149">
        <v>560801.01</v>
      </c>
      <c r="N1619" s="149">
        <v>560801.01</v>
      </c>
    </row>
    <row r="1620" spans="1:14" x14ac:dyDescent="0.25">
      <c r="A1620" t="s">
        <v>58</v>
      </c>
      <c r="B1620" t="s">
        <v>23573</v>
      </c>
      <c r="C1620" t="s">
        <v>23572</v>
      </c>
      <c r="D1620" t="s">
        <v>23571</v>
      </c>
      <c r="E1620" t="s">
        <v>23576</v>
      </c>
      <c r="F1620" t="s">
        <v>9</v>
      </c>
      <c r="G1620" t="s">
        <v>1954</v>
      </c>
      <c r="H1620" t="s">
        <v>23577</v>
      </c>
      <c r="I1620" t="s">
        <v>18949</v>
      </c>
      <c r="J1620" t="s">
        <v>18940</v>
      </c>
      <c r="K1620" t="s">
        <v>18941</v>
      </c>
      <c r="L1620" t="s">
        <v>18978</v>
      </c>
      <c r="M1620" s="149">
        <v>1315952.5900000001</v>
      </c>
      <c r="N1620" s="149">
        <v>1315985.5900000001</v>
      </c>
    </row>
    <row r="1621" spans="1:14" x14ac:dyDescent="0.25">
      <c r="A1621" t="s">
        <v>58</v>
      </c>
      <c r="B1621" t="s">
        <v>23579</v>
      </c>
      <c r="C1621" t="s">
        <v>23578</v>
      </c>
      <c r="D1621" t="s">
        <v>22078</v>
      </c>
      <c r="E1621" t="s">
        <v>19490</v>
      </c>
      <c r="F1621" t="s">
        <v>10</v>
      </c>
      <c r="G1621" t="s">
        <v>11800</v>
      </c>
      <c r="H1621" t="s">
        <v>23580</v>
      </c>
      <c r="I1621" t="s">
        <v>18949</v>
      </c>
      <c r="J1621" t="s">
        <v>18940</v>
      </c>
      <c r="K1621" t="s">
        <v>18941</v>
      </c>
      <c r="L1621" t="s">
        <v>20892</v>
      </c>
      <c r="M1621" s="149">
        <v>474574.78</v>
      </c>
      <c r="N1621" s="149">
        <v>679614.95</v>
      </c>
    </row>
    <row r="1622" spans="1:14" x14ac:dyDescent="0.25">
      <c r="A1622" t="s">
        <v>58</v>
      </c>
      <c r="B1622" t="s">
        <v>23582</v>
      </c>
      <c r="C1622" t="s">
        <v>23581</v>
      </c>
      <c r="D1622" t="s">
        <v>20805</v>
      </c>
      <c r="E1622" t="s">
        <v>23583</v>
      </c>
      <c r="F1622" t="s">
        <v>9</v>
      </c>
      <c r="G1622" t="s">
        <v>1954</v>
      </c>
      <c r="H1622" t="s">
        <v>23584</v>
      </c>
      <c r="I1622" t="s">
        <v>18949</v>
      </c>
      <c r="J1622" t="s">
        <v>18940</v>
      </c>
      <c r="K1622" t="s">
        <v>18941</v>
      </c>
      <c r="L1622" t="s">
        <v>20892</v>
      </c>
      <c r="M1622" s="149">
        <v>496475.19</v>
      </c>
      <c r="N1622" s="149">
        <v>654306.51</v>
      </c>
    </row>
    <row r="1623" spans="1:14" x14ac:dyDescent="0.25">
      <c r="A1623" t="s">
        <v>56</v>
      </c>
      <c r="B1623" t="s">
        <v>21091</v>
      </c>
      <c r="C1623" t="s">
        <v>21090</v>
      </c>
      <c r="D1623" t="s">
        <v>22975</v>
      </c>
      <c r="E1623" t="s">
        <v>22041</v>
      </c>
      <c r="F1623" t="s">
        <v>9</v>
      </c>
      <c r="G1623" t="s">
        <v>1954</v>
      </c>
      <c r="H1623" t="s">
        <v>23585</v>
      </c>
      <c r="I1623" t="s">
        <v>18949</v>
      </c>
      <c r="J1623" t="s">
        <v>18940</v>
      </c>
      <c r="K1623" t="s">
        <v>18941</v>
      </c>
      <c r="L1623" t="s">
        <v>20892</v>
      </c>
      <c r="M1623" s="149">
        <v>676088</v>
      </c>
      <c r="N1623" s="149">
        <v>680000</v>
      </c>
    </row>
    <row r="1624" spans="1:14" x14ac:dyDescent="0.25">
      <c r="A1624" t="s">
        <v>56</v>
      </c>
      <c r="B1624" t="s">
        <v>21091</v>
      </c>
      <c r="C1624" t="s">
        <v>21090</v>
      </c>
      <c r="D1624" t="s">
        <v>23587</v>
      </c>
      <c r="E1624" t="s">
        <v>20239</v>
      </c>
      <c r="F1624" t="s">
        <v>9</v>
      </c>
      <c r="G1624" t="s">
        <v>1954</v>
      </c>
      <c r="H1624" t="s">
        <v>23588</v>
      </c>
      <c r="I1624" t="s">
        <v>18949</v>
      </c>
      <c r="J1624" t="s">
        <v>18940</v>
      </c>
      <c r="K1624" t="s">
        <v>18941</v>
      </c>
      <c r="L1624" t="s">
        <v>20892</v>
      </c>
      <c r="M1624" s="149">
        <v>678900.99</v>
      </c>
      <c r="N1624" s="149">
        <v>680000</v>
      </c>
    </row>
    <row r="1625" spans="1:14" x14ac:dyDescent="0.25">
      <c r="A1625" t="s">
        <v>56</v>
      </c>
      <c r="B1625" t="s">
        <v>21091</v>
      </c>
      <c r="C1625" t="s">
        <v>21090</v>
      </c>
      <c r="D1625" t="s">
        <v>20551</v>
      </c>
      <c r="E1625" t="s">
        <v>19933</v>
      </c>
      <c r="F1625" t="s">
        <v>9</v>
      </c>
      <c r="G1625" t="s">
        <v>1954</v>
      </c>
      <c r="H1625" t="s">
        <v>23589</v>
      </c>
      <c r="I1625" t="s">
        <v>18949</v>
      </c>
      <c r="J1625" t="s">
        <v>18940</v>
      </c>
      <c r="K1625" t="s">
        <v>18941</v>
      </c>
      <c r="L1625" t="s">
        <v>20892</v>
      </c>
      <c r="M1625" s="149">
        <v>793106.27</v>
      </c>
      <c r="N1625" s="149">
        <v>680000</v>
      </c>
    </row>
    <row r="1626" spans="1:14" x14ac:dyDescent="0.25">
      <c r="A1626" t="s">
        <v>56</v>
      </c>
      <c r="B1626" t="s">
        <v>21091</v>
      </c>
      <c r="C1626" t="s">
        <v>21090</v>
      </c>
      <c r="D1626" t="s">
        <v>23264</v>
      </c>
      <c r="E1626" t="s">
        <v>23590</v>
      </c>
      <c r="F1626" t="s">
        <v>9</v>
      </c>
      <c r="G1626" t="s">
        <v>1954</v>
      </c>
      <c r="H1626" t="s">
        <v>23591</v>
      </c>
      <c r="I1626" t="s">
        <v>18949</v>
      </c>
      <c r="J1626" t="s">
        <v>18940</v>
      </c>
      <c r="K1626" t="s">
        <v>18941</v>
      </c>
      <c r="L1626" t="s">
        <v>20892</v>
      </c>
      <c r="M1626" s="149">
        <v>673427.96</v>
      </c>
      <c r="N1626" s="149">
        <v>680000</v>
      </c>
    </row>
    <row r="1627" spans="1:14" x14ac:dyDescent="0.25">
      <c r="A1627" t="s">
        <v>56</v>
      </c>
      <c r="B1627" t="s">
        <v>21091</v>
      </c>
      <c r="C1627" t="s">
        <v>21090</v>
      </c>
      <c r="D1627" t="s">
        <v>23592</v>
      </c>
      <c r="E1627" t="s">
        <v>23590</v>
      </c>
      <c r="F1627" t="s">
        <v>9</v>
      </c>
      <c r="G1627" t="s">
        <v>1954</v>
      </c>
      <c r="H1627" t="s">
        <v>23593</v>
      </c>
      <c r="I1627" t="s">
        <v>18949</v>
      </c>
      <c r="J1627" t="s">
        <v>18940</v>
      </c>
      <c r="K1627" t="s">
        <v>18941</v>
      </c>
      <c r="L1627" t="s">
        <v>20892</v>
      </c>
      <c r="M1627" s="149">
        <v>676088</v>
      </c>
      <c r="N1627" s="149">
        <v>680000</v>
      </c>
    </row>
    <row r="1628" spans="1:14" x14ac:dyDescent="0.25">
      <c r="A1628" t="s">
        <v>58</v>
      </c>
      <c r="B1628" t="s">
        <v>23595</v>
      </c>
      <c r="C1628" t="s">
        <v>23594</v>
      </c>
      <c r="D1628" t="s">
        <v>19733</v>
      </c>
      <c r="E1628" t="s">
        <v>20400</v>
      </c>
      <c r="F1628" t="s">
        <v>9</v>
      </c>
      <c r="G1628" t="s">
        <v>1954</v>
      </c>
      <c r="H1628" t="s">
        <v>20429</v>
      </c>
      <c r="I1628" t="s">
        <v>18949</v>
      </c>
      <c r="J1628" t="s">
        <v>18940</v>
      </c>
      <c r="K1628" t="s">
        <v>18941</v>
      </c>
      <c r="L1628" t="s">
        <v>18978</v>
      </c>
      <c r="M1628" s="149">
        <v>1301280</v>
      </c>
      <c r="N1628" s="149">
        <v>1337148.1200000001</v>
      </c>
    </row>
    <row r="1629" spans="1:14" x14ac:dyDescent="0.25">
      <c r="A1629" t="s">
        <v>56</v>
      </c>
      <c r="B1629" t="s">
        <v>20590</v>
      </c>
      <c r="C1629" t="s">
        <v>20589</v>
      </c>
      <c r="D1629" t="s">
        <v>23596</v>
      </c>
      <c r="E1629" t="s">
        <v>20394</v>
      </c>
      <c r="F1629" t="s">
        <v>9</v>
      </c>
      <c r="G1629" t="s">
        <v>19392</v>
      </c>
      <c r="H1629" t="s">
        <v>23597</v>
      </c>
      <c r="I1629" t="s">
        <v>18949</v>
      </c>
      <c r="J1629" t="s">
        <v>18940</v>
      </c>
      <c r="K1629" t="s">
        <v>18941</v>
      </c>
      <c r="L1629" t="s">
        <v>18978</v>
      </c>
      <c r="M1629" s="149">
        <v>1333560</v>
      </c>
      <c r="N1629" s="149">
        <v>1336978.8400000001</v>
      </c>
    </row>
    <row r="1630" spans="1:14" x14ac:dyDescent="0.25">
      <c r="A1630" t="s">
        <v>56</v>
      </c>
      <c r="B1630" t="s">
        <v>20590</v>
      </c>
      <c r="C1630" t="s">
        <v>20589</v>
      </c>
      <c r="D1630" t="s">
        <v>23596</v>
      </c>
      <c r="E1630" t="s">
        <v>19854</v>
      </c>
      <c r="F1630" t="s">
        <v>9</v>
      </c>
      <c r="G1630" t="s">
        <v>19392</v>
      </c>
      <c r="H1630" t="s">
        <v>23598</v>
      </c>
      <c r="I1630" t="s">
        <v>18949</v>
      </c>
      <c r="J1630" t="s">
        <v>18940</v>
      </c>
      <c r="K1630" t="s">
        <v>18941</v>
      </c>
      <c r="L1630" t="s">
        <v>18978</v>
      </c>
      <c r="M1630" s="149">
        <v>1333560</v>
      </c>
      <c r="N1630" s="149">
        <v>1336899.8600000001</v>
      </c>
    </row>
    <row r="1631" spans="1:14" x14ac:dyDescent="0.25">
      <c r="A1631" t="s">
        <v>56</v>
      </c>
      <c r="B1631" t="s">
        <v>20590</v>
      </c>
      <c r="C1631" t="s">
        <v>20589</v>
      </c>
      <c r="D1631" t="s">
        <v>23596</v>
      </c>
      <c r="E1631" t="s">
        <v>23599</v>
      </c>
      <c r="F1631" t="s">
        <v>9</v>
      </c>
      <c r="G1631" t="s">
        <v>1954</v>
      </c>
      <c r="H1631" t="s">
        <v>23600</v>
      </c>
      <c r="I1631" t="s">
        <v>18949</v>
      </c>
      <c r="J1631" t="s">
        <v>18940</v>
      </c>
      <c r="K1631" t="s">
        <v>18941</v>
      </c>
      <c r="L1631" t="s">
        <v>18978</v>
      </c>
      <c r="M1631" s="149">
        <v>1333560</v>
      </c>
      <c r="N1631" s="149">
        <v>1336829.18</v>
      </c>
    </row>
    <row r="1632" spans="1:14" x14ac:dyDescent="0.25">
      <c r="A1632" t="s">
        <v>58</v>
      </c>
      <c r="B1632" t="s">
        <v>22069</v>
      </c>
      <c r="C1632" t="s">
        <v>22068</v>
      </c>
      <c r="D1632" t="s">
        <v>20540</v>
      </c>
      <c r="E1632" t="s">
        <v>19613</v>
      </c>
      <c r="F1632" t="s">
        <v>10</v>
      </c>
      <c r="G1632" t="s">
        <v>19392</v>
      </c>
      <c r="H1632" t="s">
        <v>23601</v>
      </c>
      <c r="I1632" t="s">
        <v>18949</v>
      </c>
      <c r="J1632" t="s">
        <v>18940</v>
      </c>
      <c r="K1632" t="s">
        <v>18941</v>
      </c>
      <c r="L1632" t="s">
        <v>18978</v>
      </c>
      <c r="M1632" s="149">
        <v>3308994.03</v>
      </c>
      <c r="N1632" s="149">
        <v>1444349.53</v>
      </c>
    </row>
    <row r="1633" spans="1:14" x14ac:dyDescent="0.25">
      <c r="A1633" t="s">
        <v>56</v>
      </c>
      <c r="B1633" t="s">
        <v>21639</v>
      </c>
      <c r="C1633" t="s">
        <v>21638</v>
      </c>
      <c r="D1633" t="s">
        <v>23602</v>
      </c>
      <c r="E1633" t="s">
        <v>22502</v>
      </c>
      <c r="F1633" t="s">
        <v>9</v>
      </c>
      <c r="G1633" t="s">
        <v>18956</v>
      </c>
      <c r="H1633" t="s">
        <v>23603</v>
      </c>
      <c r="I1633" t="s">
        <v>18949</v>
      </c>
      <c r="J1633" t="s">
        <v>18940</v>
      </c>
      <c r="K1633" t="s">
        <v>18941</v>
      </c>
      <c r="L1633" t="s">
        <v>18978</v>
      </c>
      <c r="M1633" s="149">
        <v>1365693.23</v>
      </c>
      <c r="N1633" s="149">
        <v>1365697.61</v>
      </c>
    </row>
    <row r="1634" spans="1:14" x14ac:dyDescent="0.25">
      <c r="A1634" t="s">
        <v>56</v>
      </c>
      <c r="B1634" t="s">
        <v>20787</v>
      </c>
      <c r="C1634" t="s">
        <v>20786</v>
      </c>
      <c r="D1634" t="s">
        <v>23507</v>
      </c>
      <c r="E1634" t="s">
        <v>19854</v>
      </c>
      <c r="F1634" t="s">
        <v>9</v>
      </c>
      <c r="G1634" t="s">
        <v>1954</v>
      </c>
      <c r="H1634" t="s">
        <v>22117</v>
      </c>
      <c r="I1634" t="s">
        <v>18949</v>
      </c>
      <c r="J1634" t="s">
        <v>18940</v>
      </c>
      <c r="K1634" t="s">
        <v>18941</v>
      </c>
      <c r="L1634" t="s">
        <v>18978</v>
      </c>
      <c r="M1634" s="149">
        <v>1450332.21</v>
      </c>
      <c r="N1634" s="149">
        <v>1452947.49</v>
      </c>
    </row>
    <row r="1635" spans="1:14" x14ac:dyDescent="0.25">
      <c r="A1635" t="s">
        <v>56</v>
      </c>
      <c r="B1635" t="s">
        <v>20787</v>
      </c>
      <c r="C1635" t="s">
        <v>20786</v>
      </c>
      <c r="D1635" t="s">
        <v>23507</v>
      </c>
      <c r="E1635" t="s">
        <v>23055</v>
      </c>
      <c r="F1635" t="s">
        <v>9</v>
      </c>
      <c r="G1635" t="s">
        <v>1954</v>
      </c>
      <c r="H1635" t="s">
        <v>23604</v>
      </c>
      <c r="I1635" t="s">
        <v>18949</v>
      </c>
      <c r="J1635" t="s">
        <v>18940</v>
      </c>
      <c r="K1635" t="s">
        <v>18941</v>
      </c>
      <c r="L1635" t="s">
        <v>20892</v>
      </c>
      <c r="M1635" s="149">
        <v>675322.15</v>
      </c>
      <c r="N1635" s="149">
        <v>678545.16</v>
      </c>
    </row>
    <row r="1636" spans="1:14" x14ac:dyDescent="0.25">
      <c r="A1636" t="s">
        <v>56</v>
      </c>
      <c r="B1636" t="s">
        <v>20787</v>
      </c>
      <c r="C1636" t="s">
        <v>20786</v>
      </c>
      <c r="D1636" t="s">
        <v>23507</v>
      </c>
      <c r="E1636" t="s">
        <v>23533</v>
      </c>
      <c r="F1636" t="s">
        <v>9</v>
      </c>
      <c r="G1636" t="s">
        <v>1954</v>
      </c>
      <c r="H1636" t="s">
        <v>23605</v>
      </c>
      <c r="I1636" t="s">
        <v>18949</v>
      </c>
      <c r="J1636" t="s">
        <v>18940</v>
      </c>
      <c r="K1636" t="s">
        <v>18941</v>
      </c>
      <c r="L1636" t="s">
        <v>18978</v>
      </c>
      <c r="M1636" s="149">
        <v>1449125.32</v>
      </c>
      <c r="N1636" s="149">
        <v>1452947.49</v>
      </c>
    </row>
    <row r="1637" spans="1:14" x14ac:dyDescent="0.25">
      <c r="A1637" t="s">
        <v>56</v>
      </c>
      <c r="B1637" t="s">
        <v>20787</v>
      </c>
      <c r="C1637" t="s">
        <v>20786</v>
      </c>
      <c r="D1637" t="s">
        <v>23507</v>
      </c>
      <c r="E1637" t="s">
        <v>23055</v>
      </c>
      <c r="F1637" t="s">
        <v>9</v>
      </c>
      <c r="G1637" t="s">
        <v>1954</v>
      </c>
      <c r="H1637" t="s">
        <v>23606</v>
      </c>
      <c r="I1637" t="s">
        <v>18949</v>
      </c>
      <c r="J1637" t="s">
        <v>18940</v>
      </c>
      <c r="K1637" t="s">
        <v>18941</v>
      </c>
      <c r="L1637" t="s">
        <v>20892</v>
      </c>
      <c r="M1637" s="149">
        <v>674105.23</v>
      </c>
      <c r="N1637" s="149">
        <v>678545.17</v>
      </c>
    </row>
    <row r="1638" spans="1:14" x14ac:dyDescent="0.25">
      <c r="A1638" t="s">
        <v>58</v>
      </c>
      <c r="B1638" t="s">
        <v>22431</v>
      </c>
      <c r="C1638" t="s">
        <v>22430</v>
      </c>
      <c r="D1638" t="s">
        <v>19113</v>
      </c>
      <c r="E1638" t="s">
        <v>20825</v>
      </c>
      <c r="F1638" t="s">
        <v>10</v>
      </c>
      <c r="G1638" t="s">
        <v>18992</v>
      </c>
      <c r="H1638" t="s">
        <v>23607</v>
      </c>
      <c r="I1638" t="s">
        <v>18949</v>
      </c>
      <c r="J1638" t="s">
        <v>18940</v>
      </c>
      <c r="K1638" t="s">
        <v>18941</v>
      </c>
      <c r="L1638" t="s">
        <v>18950</v>
      </c>
      <c r="M1638" s="149">
        <v>1325870</v>
      </c>
      <c r="N1638" s="149">
        <v>1393362.21</v>
      </c>
    </row>
    <row r="1639" spans="1:14" x14ac:dyDescent="0.25">
      <c r="A1639" t="s">
        <v>58</v>
      </c>
      <c r="B1639" t="s">
        <v>22431</v>
      </c>
      <c r="C1639" t="s">
        <v>22430</v>
      </c>
      <c r="D1639" t="s">
        <v>20912</v>
      </c>
      <c r="E1639" t="s">
        <v>19396</v>
      </c>
      <c r="F1639" t="s">
        <v>10</v>
      </c>
      <c r="G1639" t="s">
        <v>18992</v>
      </c>
      <c r="H1639" t="s">
        <v>21274</v>
      </c>
      <c r="I1639" t="s">
        <v>18949</v>
      </c>
      <c r="J1639" t="s">
        <v>18940</v>
      </c>
      <c r="K1639" t="s">
        <v>18941</v>
      </c>
      <c r="L1639" t="s">
        <v>18950</v>
      </c>
      <c r="M1639" s="149">
        <v>1325870</v>
      </c>
      <c r="N1639" s="149">
        <v>1392976.9</v>
      </c>
    </row>
    <row r="1640" spans="1:14" x14ac:dyDescent="0.25">
      <c r="A1640" t="s">
        <v>56</v>
      </c>
      <c r="B1640" t="s">
        <v>19110</v>
      </c>
      <c r="C1640" t="s">
        <v>19109</v>
      </c>
      <c r="D1640" t="s">
        <v>23379</v>
      </c>
      <c r="E1640" t="s">
        <v>23608</v>
      </c>
      <c r="F1640" t="s">
        <v>9</v>
      </c>
      <c r="G1640" t="s">
        <v>1954</v>
      </c>
      <c r="H1640" t="s">
        <v>23609</v>
      </c>
      <c r="I1640" t="s">
        <v>18949</v>
      </c>
      <c r="J1640" t="s">
        <v>18940</v>
      </c>
      <c r="K1640" t="s">
        <v>18941</v>
      </c>
      <c r="L1640" t="s">
        <v>18978</v>
      </c>
      <c r="M1640" s="149">
        <v>1437838.6</v>
      </c>
      <c r="N1640" s="149">
        <v>1454460.56</v>
      </c>
    </row>
    <row r="1641" spans="1:14" x14ac:dyDescent="0.25">
      <c r="A1641" t="s">
        <v>56</v>
      </c>
      <c r="B1641" t="s">
        <v>19110</v>
      </c>
      <c r="C1641" t="s">
        <v>19109</v>
      </c>
      <c r="D1641" t="s">
        <v>23379</v>
      </c>
      <c r="E1641" t="s">
        <v>22761</v>
      </c>
      <c r="F1641" t="s">
        <v>9</v>
      </c>
      <c r="G1641" t="s">
        <v>1954</v>
      </c>
      <c r="H1641" t="s">
        <v>23610</v>
      </c>
      <c r="I1641" t="s">
        <v>18949</v>
      </c>
      <c r="J1641" t="s">
        <v>18940</v>
      </c>
      <c r="K1641" t="s">
        <v>18941</v>
      </c>
      <c r="L1641" t="s">
        <v>18978</v>
      </c>
      <c r="M1641" s="149">
        <v>1451145.1</v>
      </c>
      <c r="N1641" s="149">
        <v>1454335.17</v>
      </c>
    </row>
    <row r="1642" spans="1:14" x14ac:dyDescent="0.25">
      <c r="A1642" t="s">
        <v>58</v>
      </c>
      <c r="B1642" t="s">
        <v>23612</v>
      </c>
      <c r="C1642" t="s">
        <v>23611</v>
      </c>
      <c r="D1642" t="s">
        <v>23423</v>
      </c>
      <c r="E1642" t="s">
        <v>21907</v>
      </c>
      <c r="F1642" t="s">
        <v>9</v>
      </c>
      <c r="G1642" t="s">
        <v>19021</v>
      </c>
      <c r="H1642" t="s">
        <v>23613</v>
      </c>
      <c r="I1642" t="s">
        <v>18949</v>
      </c>
      <c r="J1642" t="s">
        <v>18940</v>
      </c>
      <c r="K1642" t="s">
        <v>18941</v>
      </c>
      <c r="L1642" t="s">
        <v>18978</v>
      </c>
      <c r="M1642" s="149">
        <v>1329465.96</v>
      </c>
      <c r="N1642" s="149">
        <v>1329999.05</v>
      </c>
    </row>
    <row r="1643" spans="1:14" x14ac:dyDescent="0.25">
      <c r="A1643" t="s">
        <v>56</v>
      </c>
      <c r="B1643" t="s">
        <v>22177</v>
      </c>
      <c r="C1643" t="s">
        <v>22176</v>
      </c>
      <c r="D1643" t="s">
        <v>20005</v>
      </c>
      <c r="E1643" t="s">
        <v>23614</v>
      </c>
      <c r="F1643" t="s">
        <v>9</v>
      </c>
      <c r="G1643" t="s">
        <v>11800</v>
      </c>
      <c r="H1643" t="s">
        <v>23615</v>
      </c>
      <c r="I1643" t="s">
        <v>18949</v>
      </c>
      <c r="J1643" t="s">
        <v>18940</v>
      </c>
      <c r="K1643" t="s">
        <v>18941</v>
      </c>
      <c r="L1643" t="s">
        <v>18978</v>
      </c>
      <c r="M1643" s="149">
        <v>1453661.33</v>
      </c>
      <c r="N1643" s="149">
        <v>1142422.49</v>
      </c>
    </row>
    <row r="1644" spans="1:14" x14ac:dyDescent="0.25">
      <c r="A1644" t="s">
        <v>56</v>
      </c>
      <c r="B1644" t="s">
        <v>22177</v>
      </c>
      <c r="C1644" t="s">
        <v>22176</v>
      </c>
      <c r="D1644" t="s">
        <v>20912</v>
      </c>
      <c r="E1644" t="s">
        <v>22590</v>
      </c>
      <c r="F1644" t="s">
        <v>9</v>
      </c>
      <c r="G1644" t="s">
        <v>11800</v>
      </c>
      <c r="H1644" t="s">
        <v>23616</v>
      </c>
      <c r="I1644" t="s">
        <v>18949</v>
      </c>
      <c r="J1644" t="s">
        <v>18940</v>
      </c>
      <c r="K1644" t="s">
        <v>18941</v>
      </c>
      <c r="L1644" t="s">
        <v>18978</v>
      </c>
      <c r="M1644" s="149">
        <v>1209951.18</v>
      </c>
      <c r="N1644" s="149">
        <v>1449747.2</v>
      </c>
    </row>
    <row r="1645" spans="1:14" x14ac:dyDescent="0.25">
      <c r="A1645" t="s">
        <v>56</v>
      </c>
      <c r="B1645" t="s">
        <v>20936</v>
      </c>
      <c r="C1645" t="s">
        <v>20935</v>
      </c>
      <c r="D1645" t="s">
        <v>23592</v>
      </c>
      <c r="E1645" t="s">
        <v>21428</v>
      </c>
      <c r="F1645" t="s">
        <v>10</v>
      </c>
      <c r="G1645" t="s">
        <v>19021</v>
      </c>
      <c r="H1645" t="s">
        <v>23617</v>
      </c>
      <c r="I1645" t="s">
        <v>18949</v>
      </c>
      <c r="J1645" t="s">
        <v>18940</v>
      </c>
      <c r="K1645" t="s">
        <v>18941</v>
      </c>
      <c r="L1645" t="s">
        <v>18978</v>
      </c>
      <c r="M1645" s="149">
        <v>1447950.5</v>
      </c>
      <c r="N1645" s="149">
        <v>1453638.37</v>
      </c>
    </row>
    <row r="1646" spans="1:14" x14ac:dyDescent="0.25">
      <c r="A1646" t="s">
        <v>56</v>
      </c>
      <c r="B1646" t="s">
        <v>20936</v>
      </c>
      <c r="C1646" t="s">
        <v>20935</v>
      </c>
      <c r="D1646" t="s">
        <v>22966</v>
      </c>
      <c r="E1646" t="s">
        <v>21428</v>
      </c>
      <c r="F1646" t="s">
        <v>10</v>
      </c>
      <c r="G1646" t="s">
        <v>19021</v>
      </c>
      <c r="H1646" t="s">
        <v>23618</v>
      </c>
      <c r="I1646" t="s">
        <v>18949</v>
      </c>
      <c r="J1646" t="s">
        <v>18940</v>
      </c>
      <c r="K1646" t="s">
        <v>18941</v>
      </c>
      <c r="L1646" t="s">
        <v>18978</v>
      </c>
      <c r="M1646" s="149">
        <v>1447815.51</v>
      </c>
      <c r="N1646" s="149">
        <v>1454037.96</v>
      </c>
    </row>
    <row r="1647" spans="1:14" x14ac:dyDescent="0.25">
      <c r="A1647" t="s">
        <v>56</v>
      </c>
      <c r="B1647" t="s">
        <v>20936</v>
      </c>
      <c r="C1647" t="s">
        <v>20935</v>
      </c>
      <c r="D1647" t="s">
        <v>23224</v>
      </c>
      <c r="E1647" t="s">
        <v>19653</v>
      </c>
      <c r="F1647" t="s">
        <v>10</v>
      </c>
      <c r="G1647" t="s">
        <v>18956</v>
      </c>
      <c r="H1647" t="s">
        <v>23619</v>
      </c>
      <c r="I1647" t="s">
        <v>18949</v>
      </c>
      <c r="J1647" t="s">
        <v>18940</v>
      </c>
      <c r="K1647" t="s">
        <v>18941</v>
      </c>
      <c r="L1647" t="s">
        <v>18978</v>
      </c>
      <c r="M1647" s="149">
        <v>1453075.95</v>
      </c>
      <c r="N1647" s="149">
        <v>1454026.46</v>
      </c>
    </row>
    <row r="1648" spans="1:14" x14ac:dyDescent="0.25">
      <c r="A1648" t="s">
        <v>56</v>
      </c>
      <c r="B1648" t="s">
        <v>20936</v>
      </c>
      <c r="C1648" t="s">
        <v>20935</v>
      </c>
      <c r="D1648" t="s">
        <v>23224</v>
      </c>
      <c r="E1648" t="s">
        <v>19653</v>
      </c>
      <c r="F1648" t="s">
        <v>10</v>
      </c>
      <c r="G1648" t="s">
        <v>18956</v>
      </c>
      <c r="H1648" t="s">
        <v>23620</v>
      </c>
      <c r="I1648" t="s">
        <v>18949</v>
      </c>
      <c r="J1648" t="s">
        <v>18940</v>
      </c>
      <c r="K1648" t="s">
        <v>18941</v>
      </c>
      <c r="L1648" t="s">
        <v>18978</v>
      </c>
      <c r="M1648" s="149">
        <v>1452847.26</v>
      </c>
      <c r="N1648" s="149">
        <v>1453441.61</v>
      </c>
    </row>
    <row r="1649" spans="1:14" x14ac:dyDescent="0.25">
      <c r="A1649" t="s">
        <v>65</v>
      </c>
      <c r="B1649" t="s">
        <v>20824</v>
      </c>
      <c r="C1649" t="s">
        <v>20823</v>
      </c>
      <c r="D1649" t="s">
        <v>19733</v>
      </c>
      <c r="E1649" t="s">
        <v>23621</v>
      </c>
      <c r="F1649" t="s">
        <v>10</v>
      </c>
      <c r="G1649" t="s">
        <v>19021</v>
      </c>
      <c r="H1649" t="s">
        <v>23622</v>
      </c>
      <c r="I1649" t="s">
        <v>18949</v>
      </c>
      <c r="J1649" t="s">
        <v>18940</v>
      </c>
      <c r="K1649" t="s">
        <v>18941</v>
      </c>
      <c r="L1649" t="s">
        <v>19042</v>
      </c>
      <c r="M1649" s="149">
        <v>749000</v>
      </c>
      <c r="N1649" s="149">
        <v>799099.82</v>
      </c>
    </row>
    <row r="1650" spans="1:14" x14ac:dyDescent="0.25">
      <c r="A1650" t="s">
        <v>65</v>
      </c>
      <c r="B1650" t="s">
        <v>22842</v>
      </c>
      <c r="C1650" t="s">
        <v>22841</v>
      </c>
      <c r="D1650" t="s">
        <v>19364</v>
      </c>
      <c r="E1650" t="s">
        <v>20317</v>
      </c>
      <c r="F1650" t="s">
        <v>9</v>
      </c>
      <c r="G1650" t="s">
        <v>1954</v>
      </c>
      <c r="H1650" t="s">
        <v>23624</v>
      </c>
      <c r="I1650" t="s">
        <v>18949</v>
      </c>
      <c r="J1650" t="s">
        <v>18940</v>
      </c>
      <c r="K1650" t="s">
        <v>18941</v>
      </c>
      <c r="L1650" t="s">
        <v>20566</v>
      </c>
      <c r="M1650" s="149">
        <v>1429264.63</v>
      </c>
      <c r="N1650" s="149">
        <v>551580.14</v>
      </c>
    </row>
    <row r="1651" spans="1:14" x14ac:dyDescent="0.25">
      <c r="A1651" t="s">
        <v>65</v>
      </c>
      <c r="B1651" t="s">
        <v>22842</v>
      </c>
      <c r="C1651" t="s">
        <v>22841</v>
      </c>
      <c r="D1651" t="s">
        <v>23132</v>
      </c>
      <c r="E1651" t="s">
        <v>23625</v>
      </c>
      <c r="F1651" t="s">
        <v>9</v>
      </c>
      <c r="G1651" t="s">
        <v>18956</v>
      </c>
      <c r="H1651" t="s">
        <v>19795</v>
      </c>
      <c r="I1651" t="s">
        <v>18949</v>
      </c>
      <c r="J1651" t="s">
        <v>18940</v>
      </c>
      <c r="K1651" t="s">
        <v>18941</v>
      </c>
      <c r="L1651" t="s">
        <v>18978</v>
      </c>
      <c r="M1651" s="149">
        <v>1761848.12</v>
      </c>
      <c r="N1651" s="149">
        <v>1454196.69</v>
      </c>
    </row>
    <row r="1652" spans="1:14" x14ac:dyDescent="0.25">
      <c r="A1652" t="s">
        <v>65</v>
      </c>
      <c r="B1652" t="s">
        <v>22842</v>
      </c>
      <c r="C1652" t="s">
        <v>22841</v>
      </c>
      <c r="D1652" t="s">
        <v>20625</v>
      </c>
      <c r="E1652" t="s">
        <v>19454</v>
      </c>
      <c r="F1652" t="s">
        <v>9</v>
      </c>
      <c r="G1652" t="s">
        <v>1954</v>
      </c>
      <c r="H1652" t="s">
        <v>23626</v>
      </c>
      <c r="I1652" t="s">
        <v>18949</v>
      </c>
      <c r="J1652" t="s">
        <v>18940</v>
      </c>
      <c r="K1652" t="s">
        <v>18941</v>
      </c>
      <c r="L1652" t="s">
        <v>18950</v>
      </c>
      <c r="M1652" s="149">
        <v>1430483</v>
      </c>
      <c r="N1652" s="149">
        <v>1505294.91</v>
      </c>
    </row>
    <row r="1653" spans="1:14" x14ac:dyDescent="0.25">
      <c r="A1653" t="s">
        <v>65</v>
      </c>
      <c r="B1653" t="s">
        <v>22842</v>
      </c>
      <c r="C1653" t="s">
        <v>22841</v>
      </c>
      <c r="D1653" t="s">
        <v>22594</v>
      </c>
      <c r="E1653" t="s">
        <v>20005</v>
      </c>
      <c r="F1653" t="s">
        <v>9</v>
      </c>
      <c r="G1653" t="s">
        <v>1954</v>
      </c>
      <c r="H1653" t="s">
        <v>23627</v>
      </c>
      <c r="I1653" t="s">
        <v>18949</v>
      </c>
      <c r="J1653" t="s">
        <v>18940</v>
      </c>
      <c r="K1653" t="s">
        <v>18941</v>
      </c>
      <c r="L1653" t="s">
        <v>18950</v>
      </c>
      <c r="M1653" s="149">
        <v>1497090.41</v>
      </c>
      <c r="N1653" s="149">
        <v>1497090.41</v>
      </c>
    </row>
    <row r="1654" spans="1:14" x14ac:dyDescent="0.25">
      <c r="A1654" t="s">
        <v>65</v>
      </c>
      <c r="B1654" t="s">
        <v>20504</v>
      </c>
      <c r="C1654" t="s">
        <v>20503</v>
      </c>
      <c r="D1654" t="s">
        <v>23301</v>
      </c>
      <c r="E1654" t="s">
        <v>19327</v>
      </c>
      <c r="F1654" t="s">
        <v>10</v>
      </c>
      <c r="G1654" t="s">
        <v>19105</v>
      </c>
      <c r="H1654" t="s">
        <v>23628</v>
      </c>
      <c r="I1654" t="s">
        <v>18949</v>
      </c>
      <c r="J1654" t="s">
        <v>18940</v>
      </c>
      <c r="K1654" t="s">
        <v>18941</v>
      </c>
      <c r="L1654" t="s">
        <v>18950</v>
      </c>
      <c r="M1654" s="149">
        <v>1430483</v>
      </c>
      <c r="N1654" s="149">
        <v>1492750.71</v>
      </c>
    </row>
    <row r="1655" spans="1:14" x14ac:dyDescent="0.25">
      <c r="A1655" t="s">
        <v>65</v>
      </c>
      <c r="B1655" t="s">
        <v>20504</v>
      </c>
      <c r="C1655" t="s">
        <v>20503</v>
      </c>
      <c r="D1655" t="s">
        <v>19308</v>
      </c>
      <c r="E1655" t="s">
        <v>22220</v>
      </c>
      <c r="F1655" t="s">
        <v>10</v>
      </c>
      <c r="G1655" t="s">
        <v>19105</v>
      </c>
      <c r="H1655" t="s">
        <v>23629</v>
      </c>
      <c r="I1655" t="s">
        <v>18949</v>
      </c>
      <c r="J1655" t="s">
        <v>18940</v>
      </c>
      <c r="K1655" t="s">
        <v>18941</v>
      </c>
      <c r="L1655" t="s">
        <v>19042</v>
      </c>
      <c r="M1655" s="149">
        <v>749000</v>
      </c>
      <c r="N1655" s="149">
        <v>788965.49</v>
      </c>
    </row>
    <row r="1656" spans="1:14" x14ac:dyDescent="0.25">
      <c r="A1656" t="s">
        <v>59</v>
      </c>
      <c r="B1656" t="s">
        <v>23631</v>
      </c>
      <c r="C1656" t="s">
        <v>23630</v>
      </c>
      <c r="D1656" t="s">
        <v>21421</v>
      </c>
      <c r="E1656" t="s">
        <v>22341</v>
      </c>
      <c r="F1656" t="s">
        <v>10</v>
      </c>
      <c r="G1656" t="s">
        <v>19021</v>
      </c>
      <c r="H1656" t="s">
        <v>23632</v>
      </c>
      <c r="I1656" t="s">
        <v>18949</v>
      </c>
      <c r="J1656" t="s">
        <v>18940</v>
      </c>
      <c r="K1656" t="s">
        <v>18941</v>
      </c>
      <c r="L1656" t="s">
        <v>18950</v>
      </c>
      <c r="M1656" s="149">
        <v>1555245</v>
      </c>
      <c r="N1656" s="149">
        <v>1596576.1</v>
      </c>
    </row>
    <row r="1657" spans="1:14" x14ac:dyDescent="0.25">
      <c r="A1657" t="s">
        <v>59</v>
      </c>
      <c r="B1657" t="s">
        <v>23631</v>
      </c>
      <c r="C1657" t="s">
        <v>23630</v>
      </c>
      <c r="D1657" t="s">
        <v>23100</v>
      </c>
      <c r="E1657" t="s">
        <v>20953</v>
      </c>
      <c r="F1657" t="s">
        <v>10</v>
      </c>
      <c r="G1657" t="s">
        <v>19021</v>
      </c>
      <c r="H1657" t="s">
        <v>23633</v>
      </c>
      <c r="I1657" t="s">
        <v>18949</v>
      </c>
      <c r="J1657" t="s">
        <v>18940</v>
      </c>
      <c r="K1657" t="s">
        <v>18941</v>
      </c>
      <c r="L1657" t="s">
        <v>18950</v>
      </c>
      <c r="M1657" s="149">
        <v>1555245</v>
      </c>
      <c r="N1657" s="149">
        <v>1614844.18</v>
      </c>
    </row>
    <row r="1658" spans="1:14" x14ac:dyDescent="0.25">
      <c r="A1658" t="s">
        <v>65</v>
      </c>
      <c r="B1658" t="s">
        <v>23635</v>
      </c>
      <c r="C1658" t="s">
        <v>23634</v>
      </c>
      <c r="D1658" t="s">
        <v>21722</v>
      </c>
      <c r="E1658" t="s">
        <v>20301</v>
      </c>
      <c r="F1658" t="s">
        <v>10</v>
      </c>
      <c r="G1658" t="s">
        <v>19021</v>
      </c>
      <c r="H1658" t="s">
        <v>23636</v>
      </c>
      <c r="I1658" t="s">
        <v>18949</v>
      </c>
      <c r="J1658" t="s">
        <v>18940</v>
      </c>
      <c r="K1658" t="s">
        <v>18941</v>
      </c>
      <c r="L1658" t="s">
        <v>18978</v>
      </c>
      <c r="M1658" s="149">
        <v>1490000</v>
      </c>
      <c r="N1658" s="149">
        <v>1445034.99</v>
      </c>
    </row>
    <row r="1659" spans="1:14" x14ac:dyDescent="0.25">
      <c r="A1659" t="s">
        <v>65</v>
      </c>
      <c r="B1659" t="s">
        <v>23635</v>
      </c>
      <c r="C1659" t="s">
        <v>23634</v>
      </c>
      <c r="D1659" t="s">
        <v>19473</v>
      </c>
      <c r="E1659" t="s">
        <v>19726</v>
      </c>
      <c r="F1659" t="s">
        <v>10</v>
      </c>
      <c r="G1659" t="s">
        <v>19021</v>
      </c>
      <c r="H1659" t="s">
        <v>23637</v>
      </c>
      <c r="I1659" t="s">
        <v>18949</v>
      </c>
      <c r="J1659" t="s">
        <v>18940</v>
      </c>
      <c r="K1659" t="s">
        <v>18941</v>
      </c>
      <c r="L1659" t="s">
        <v>18978</v>
      </c>
      <c r="M1659" s="149">
        <v>1958205.57</v>
      </c>
      <c r="N1659" s="149">
        <v>1448990.36</v>
      </c>
    </row>
    <row r="1660" spans="1:14" x14ac:dyDescent="0.25">
      <c r="A1660" t="s">
        <v>59</v>
      </c>
      <c r="B1660" t="s">
        <v>23639</v>
      </c>
      <c r="C1660" t="s">
        <v>23638</v>
      </c>
      <c r="D1660" t="s">
        <v>22584</v>
      </c>
      <c r="E1660" t="s">
        <v>22237</v>
      </c>
      <c r="F1660" t="s">
        <v>10</v>
      </c>
      <c r="G1660" t="s">
        <v>19021</v>
      </c>
      <c r="H1660" t="s">
        <v>23640</v>
      </c>
      <c r="I1660" t="s">
        <v>18949</v>
      </c>
      <c r="J1660" t="s">
        <v>18940</v>
      </c>
      <c r="K1660" t="s">
        <v>18941</v>
      </c>
      <c r="L1660" t="s">
        <v>20892</v>
      </c>
      <c r="M1660" s="149">
        <v>259760.51</v>
      </c>
      <c r="N1660" s="149">
        <v>679562.51</v>
      </c>
    </row>
    <row r="1661" spans="1:14" x14ac:dyDescent="0.25">
      <c r="A1661" t="s">
        <v>59</v>
      </c>
      <c r="B1661" t="s">
        <v>22927</v>
      </c>
      <c r="C1661" t="s">
        <v>22926</v>
      </c>
      <c r="D1661" t="s">
        <v>19693</v>
      </c>
      <c r="E1661" t="s">
        <v>22765</v>
      </c>
      <c r="F1661" t="s">
        <v>10</v>
      </c>
      <c r="G1661" t="s">
        <v>19119</v>
      </c>
      <c r="H1661" t="s">
        <v>19120</v>
      </c>
      <c r="I1661" t="s">
        <v>18949</v>
      </c>
      <c r="J1661" t="s">
        <v>18940</v>
      </c>
      <c r="K1661" t="s">
        <v>18941</v>
      </c>
      <c r="L1661" t="s">
        <v>18978</v>
      </c>
      <c r="M1661" s="149">
        <v>805400</v>
      </c>
      <c r="N1661" s="149">
        <v>1294078.58</v>
      </c>
    </row>
    <row r="1662" spans="1:14" x14ac:dyDescent="0.25">
      <c r="A1662" t="s">
        <v>59</v>
      </c>
      <c r="B1662" t="s">
        <v>23643</v>
      </c>
      <c r="C1662" t="s">
        <v>23642</v>
      </c>
      <c r="D1662" t="s">
        <v>23641</v>
      </c>
      <c r="E1662" t="s">
        <v>23244</v>
      </c>
      <c r="F1662" t="s">
        <v>10</v>
      </c>
      <c r="G1662" t="s">
        <v>19021</v>
      </c>
      <c r="H1662" t="s">
        <v>19120</v>
      </c>
      <c r="I1662" t="s">
        <v>18949</v>
      </c>
      <c r="J1662" t="s">
        <v>18940</v>
      </c>
      <c r="K1662" t="s">
        <v>18941</v>
      </c>
      <c r="L1662" t="s">
        <v>18978</v>
      </c>
      <c r="M1662" s="149">
        <v>657450</v>
      </c>
      <c r="N1662" s="149">
        <v>1314901.99</v>
      </c>
    </row>
    <row r="1663" spans="1:14" x14ac:dyDescent="0.25">
      <c r="A1663" t="s">
        <v>59</v>
      </c>
      <c r="B1663" t="s">
        <v>21022</v>
      </c>
      <c r="C1663" t="s">
        <v>21021</v>
      </c>
      <c r="D1663" t="s">
        <v>23032</v>
      </c>
      <c r="E1663" t="s">
        <v>23644</v>
      </c>
      <c r="F1663" t="s">
        <v>9</v>
      </c>
      <c r="G1663" t="s">
        <v>19119</v>
      </c>
      <c r="H1663" t="s">
        <v>23645</v>
      </c>
      <c r="I1663" t="s">
        <v>18949</v>
      </c>
      <c r="J1663" t="s">
        <v>18940</v>
      </c>
      <c r="K1663" t="s">
        <v>18941</v>
      </c>
      <c r="L1663" t="s">
        <v>18978</v>
      </c>
      <c r="M1663" s="149">
        <v>1454006.22</v>
      </c>
      <c r="N1663" s="149">
        <v>1454304</v>
      </c>
    </row>
    <row r="1664" spans="1:14" x14ac:dyDescent="0.25">
      <c r="A1664" t="s">
        <v>59</v>
      </c>
      <c r="B1664" t="s">
        <v>23647</v>
      </c>
      <c r="C1664" t="s">
        <v>23646</v>
      </c>
      <c r="D1664" t="s">
        <v>19461</v>
      </c>
      <c r="E1664" t="s">
        <v>23648</v>
      </c>
      <c r="F1664" t="s">
        <v>10</v>
      </c>
      <c r="G1664" t="s">
        <v>18956</v>
      </c>
      <c r="H1664" t="s">
        <v>23649</v>
      </c>
      <c r="I1664" t="s">
        <v>18949</v>
      </c>
      <c r="J1664" t="s">
        <v>18940</v>
      </c>
      <c r="K1664" t="s">
        <v>18941</v>
      </c>
      <c r="L1664" t="s">
        <v>18978</v>
      </c>
      <c r="M1664" s="149">
        <v>1264975.9099999999</v>
      </c>
      <c r="N1664" s="149">
        <v>1445499.22</v>
      </c>
    </row>
    <row r="1665" spans="1:14" x14ac:dyDescent="0.25">
      <c r="A1665" t="s">
        <v>59</v>
      </c>
      <c r="B1665" t="s">
        <v>23651</v>
      </c>
      <c r="C1665" t="s">
        <v>23650</v>
      </c>
      <c r="D1665" t="s">
        <v>23652</v>
      </c>
      <c r="E1665" t="s">
        <v>19384</v>
      </c>
      <c r="F1665" t="s">
        <v>9</v>
      </c>
      <c r="G1665" t="s">
        <v>1954</v>
      </c>
      <c r="H1665" t="s">
        <v>23653</v>
      </c>
      <c r="I1665" t="s">
        <v>18949</v>
      </c>
      <c r="J1665" t="s">
        <v>18940</v>
      </c>
      <c r="K1665" t="s">
        <v>18941</v>
      </c>
      <c r="L1665" t="s">
        <v>18978</v>
      </c>
      <c r="M1665" s="149">
        <v>1497359</v>
      </c>
      <c r="N1665" s="149">
        <v>1429690.05</v>
      </c>
    </row>
    <row r="1666" spans="1:14" x14ac:dyDescent="0.25">
      <c r="A1666" t="s">
        <v>59</v>
      </c>
      <c r="B1666" t="s">
        <v>23655</v>
      </c>
      <c r="C1666" t="s">
        <v>23654</v>
      </c>
      <c r="D1666" t="s">
        <v>19513</v>
      </c>
      <c r="E1666" t="s">
        <v>23656</v>
      </c>
      <c r="F1666" t="s">
        <v>9</v>
      </c>
      <c r="G1666" t="s">
        <v>1954</v>
      </c>
      <c r="H1666" t="s">
        <v>23657</v>
      </c>
      <c r="I1666" t="s">
        <v>18949</v>
      </c>
      <c r="J1666" t="s">
        <v>18940</v>
      </c>
      <c r="K1666" t="s">
        <v>18941</v>
      </c>
      <c r="L1666" t="s">
        <v>18978</v>
      </c>
      <c r="M1666" s="149">
        <v>1170122.1399999999</v>
      </c>
      <c r="N1666" s="149">
        <v>1294078.58</v>
      </c>
    </row>
    <row r="1667" spans="1:14" x14ac:dyDescent="0.25">
      <c r="A1667" t="s">
        <v>65</v>
      </c>
      <c r="B1667" t="s">
        <v>23659</v>
      </c>
      <c r="C1667" t="s">
        <v>23658</v>
      </c>
      <c r="D1667" t="s">
        <v>22337</v>
      </c>
      <c r="E1667" t="s">
        <v>19648</v>
      </c>
      <c r="F1667" t="s">
        <v>10</v>
      </c>
      <c r="G1667" t="s">
        <v>19021</v>
      </c>
      <c r="H1667" t="s">
        <v>23660</v>
      </c>
      <c r="I1667" t="s">
        <v>18949</v>
      </c>
      <c r="J1667" t="s">
        <v>18940</v>
      </c>
      <c r="K1667" t="s">
        <v>18941</v>
      </c>
      <c r="L1667" t="s">
        <v>19042</v>
      </c>
      <c r="M1667" s="149">
        <v>749000</v>
      </c>
      <c r="N1667" s="149">
        <v>790613.29</v>
      </c>
    </row>
    <row r="1668" spans="1:14" x14ac:dyDescent="0.25">
      <c r="A1668" t="s">
        <v>47</v>
      </c>
      <c r="B1668" t="s">
        <v>23661</v>
      </c>
      <c r="C1668" t="s">
        <v>20307</v>
      </c>
      <c r="D1668" t="s">
        <v>22262</v>
      </c>
      <c r="E1668" t="s">
        <v>21294</v>
      </c>
      <c r="F1668" t="s">
        <v>10</v>
      </c>
      <c r="G1668" t="s">
        <v>19021</v>
      </c>
      <c r="H1668" t="s">
        <v>23662</v>
      </c>
      <c r="I1668" t="s">
        <v>19012</v>
      </c>
      <c r="J1668" t="s">
        <v>1954</v>
      </c>
      <c r="K1668" t="s">
        <v>18996</v>
      </c>
      <c r="L1668" t="s">
        <v>18997</v>
      </c>
      <c r="M1668" s="149">
        <v>234678.79</v>
      </c>
      <c r="N1668" s="149" t="s">
        <v>1954</v>
      </c>
    </row>
    <row r="1669" spans="1:14" x14ac:dyDescent="0.25">
      <c r="A1669" t="s">
        <v>67</v>
      </c>
      <c r="B1669" t="s">
        <v>23238</v>
      </c>
      <c r="C1669" t="s">
        <v>23237</v>
      </c>
      <c r="D1669" t="s">
        <v>20853</v>
      </c>
      <c r="E1669" t="s">
        <v>20398</v>
      </c>
      <c r="F1669" t="s">
        <v>10</v>
      </c>
      <c r="G1669" t="s">
        <v>11800</v>
      </c>
      <c r="H1669" t="s">
        <v>23663</v>
      </c>
      <c r="I1669" t="s">
        <v>18949</v>
      </c>
      <c r="J1669" t="s">
        <v>18940</v>
      </c>
      <c r="K1669" t="s">
        <v>18941</v>
      </c>
      <c r="L1669" t="s">
        <v>20892</v>
      </c>
      <c r="M1669" s="149">
        <v>672451.06</v>
      </c>
      <c r="N1669" s="149">
        <v>678937.72</v>
      </c>
    </row>
    <row r="1670" spans="1:14" x14ac:dyDescent="0.25">
      <c r="A1670" t="s">
        <v>67</v>
      </c>
      <c r="B1670" t="s">
        <v>23665</v>
      </c>
      <c r="C1670" t="s">
        <v>23664</v>
      </c>
      <c r="D1670" t="s">
        <v>21995</v>
      </c>
      <c r="E1670" t="s">
        <v>20882</v>
      </c>
      <c r="F1670" t="s">
        <v>10</v>
      </c>
      <c r="G1670" t="s">
        <v>18956</v>
      </c>
      <c r="H1670" t="s">
        <v>23666</v>
      </c>
      <c r="I1670" t="s">
        <v>18949</v>
      </c>
      <c r="J1670" t="s">
        <v>18940</v>
      </c>
      <c r="K1670" t="s">
        <v>18941</v>
      </c>
      <c r="L1670" t="s">
        <v>18950</v>
      </c>
      <c r="M1670" s="149">
        <v>1325870</v>
      </c>
      <c r="N1670" s="149">
        <v>1375896.9</v>
      </c>
    </row>
    <row r="1671" spans="1:14" x14ac:dyDescent="0.25">
      <c r="A1671" t="s">
        <v>67</v>
      </c>
      <c r="B1671" t="s">
        <v>23665</v>
      </c>
      <c r="C1671" t="s">
        <v>23664</v>
      </c>
      <c r="D1671" t="s">
        <v>21995</v>
      </c>
      <c r="E1671" t="s">
        <v>20882</v>
      </c>
      <c r="F1671" t="s">
        <v>10</v>
      </c>
      <c r="G1671" t="s">
        <v>18956</v>
      </c>
      <c r="H1671" t="s">
        <v>23667</v>
      </c>
      <c r="I1671" t="s">
        <v>18949</v>
      </c>
      <c r="J1671" t="s">
        <v>18940</v>
      </c>
      <c r="K1671" t="s">
        <v>18941</v>
      </c>
      <c r="L1671" t="s">
        <v>18950</v>
      </c>
      <c r="M1671" s="149">
        <v>1378469.53</v>
      </c>
      <c r="N1671" s="149">
        <v>1378469.53</v>
      </c>
    </row>
    <row r="1672" spans="1:14" x14ac:dyDescent="0.25">
      <c r="A1672" t="s">
        <v>67</v>
      </c>
      <c r="B1672" t="s">
        <v>20513</v>
      </c>
      <c r="C1672" t="s">
        <v>20512</v>
      </c>
      <c r="D1672" t="s">
        <v>22899</v>
      </c>
      <c r="E1672" t="s">
        <v>23669</v>
      </c>
      <c r="F1672" t="s">
        <v>10</v>
      </c>
      <c r="G1672" t="s">
        <v>19477</v>
      </c>
      <c r="H1672" t="s">
        <v>23670</v>
      </c>
      <c r="I1672" t="s">
        <v>18949</v>
      </c>
      <c r="J1672" t="s">
        <v>18940</v>
      </c>
      <c r="K1672" t="s">
        <v>18941</v>
      </c>
      <c r="L1672" t="s">
        <v>18978</v>
      </c>
      <c r="M1672" s="149">
        <v>1420938.11</v>
      </c>
      <c r="N1672" s="149">
        <v>1396539.67</v>
      </c>
    </row>
    <row r="1673" spans="1:14" x14ac:dyDescent="0.25">
      <c r="A1673" t="s">
        <v>67</v>
      </c>
      <c r="B1673" t="s">
        <v>23672</v>
      </c>
      <c r="C1673" t="s">
        <v>23671</v>
      </c>
      <c r="D1673" t="s">
        <v>20730</v>
      </c>
      <c r="E1673" t="s">
        <v>19106</v>
      </c>
      <c r="F1673" t="s">
        <v>9</v>
      </c>
      <c r="G1673" t="s">
        <v>1954</v>
      </c>
      <c r="H1673" t="s">
        <v>23622</v>
      </c>
      <c r="I1673" t="s">
        <v>18949</v>
      </c>
      <c r="J1673" t="s">
        <v>18940</v>
      </c>
      <c r="K1673" t="s">
        <v>18941</v>
      </c>
      <c r="L1673" t="s">
        <v>18978</v>
      </c>
      <c r="M1673" s="149">
        <v>890126.31</v>
      </c>
      <c r="N1673" s="149">
        <v>1449215.45</v>
      </c>
    </row>
    <row r="1674" spans="1:14" x14ac:dyDescent="0.25">
      <c r="A1674" t="s">
        <v>67</v>
      </c>
      <c r="B1674" t="s">
        <v>23672</v>
      </c>
      <c r="C1674" t="s">
        <v>23671</v>
      </c>
      <c r="D1674" t="s">
        <v>23352</v>
      </c>
      <c r="E1674" t="s">
        <v>19586</v>
      </c>
      <c r="F1674" t="s">
        <v>9</v>
      </c>
      <c r="G1674" t="s">
        <v>1954</v>
      </c>
      <c r="H1674" t="s">
        <v>23673</v>
      </c>
      <c r="I1674" t="s">
        <v>18949</v>
      </c>
      <c r="J1674" t="s">
        <v>18940</v>
      </c>
      <c r="K1674" t="s">
        <v>18941</v>
      </c>
      <c r="L1674" t="s">
        <v>18978</v>
      </c>
      <c r="M1674" s="149">
        <v>489225.41</v>
      </c>
      <c r="N1674" s="149">
        <v>1448854.4</v>
      </c>
    </row>
    <row r="1675" spans="1:14" x14ac:dyDescent="0.25">
      <c r="A1675" t="s">
        <v>65</v>
      </c>
      <c r="B1675" t="s">
        <v>23675</v>
      </c>
      <c r="C1675" t="s">
        <v>23674</v>
      </c>
      <c r="D1675" t="s">
        <v>19820</v>
      </c>
      <c r="E1675" t="s">
        <v>20883</v>
      </c>
      <c r="F1675" t="s">
        <v>10</v>
      </c>
      <c r="G1675" t="s">
        <v>19021</v>
      </c>
      <c r="H1675" t="s">
        <v>23676</v>
      </c>
      <c r="I1675" t="s">
        <v>18949</v>
      </c>
      <c r="J1675" t="s">
        <v>18940</v>
      </c>
      <c r="K1675" t="s">
        <v>18941</v>
      </c>
      <c r="L1675" t="s">
        <v>22406</v>
      </c>
      <c r="M1675" s="149">
        <v>1531784.78</v>
      </c>
      <c r="N1675" s="149">
        <v>1531784.78</v>
      </c>
    </row>
    <row r="1676" spans="1:14" x14ac:dyDescent="0.25">
      <c r="A1676" t="s">
        <v>65</v>
      </c>
      <c r="B1676" t="s">
        <v>23675</v>
      </c>
      <c r="C1676" t="s">
        <v>23674</v>
      </c>
      <c r="D1676" t="s">
        <v>22031</v>
      </c>
      <c r="E1676" t="s">
        <v>19043</v>
      </c>
      <c r="F1676" t="s">
        <v>10</v>
      </c>
      <c r="G1676" t="s">
        <v>19021</v>
      </c>
      <c r="H1676" t="s">
        <v>23677</v>
      </c>
      <c r="I1676" t="s">
        <v>18949</v>
      </c>
      <c r="J1676" t="s">
        <v>18940</v>
      </c>
      <c r="K1676" t="s">
        <v>18941</v>
      </c>
      <c r="L1676" t="s">
        <v>22406</v>
      </c>
      <c r="M1676" s="149">
        <v>1533006.08</v>
      </c>
      <c r="N1676" s="149">
        <v>1533985.25</v>
      </c>
    </row>
    <row r="1677" spans="1:14" x14ac:dyDescent="0.25">
      <c r="A1677" t="s">
        <v>65</v>
      </c>
      <c r="B1677" t="s">
        <v>23675</v>
      </c>
      <c r="C1677" t="s">
        <v>23674</v>
      </c>
      <c r="D1677" t="s">
        <v>20897</v>
      </c>
      <c r="E1677" t="s">
        <v>21186</v>
      </c>
      <c r="F1677" t="s">
        <v>10</v>
      </c>
      <c r="G1677" t="s">
        <v>19021</v>
      </c>
      <c r="H1677" t="s">
        <v>23678</v>
      </c>
      <c r="I1677" t="s">
        <v>18949</v>
      </c>
      <c r="J1677" t="s">
        <v>18940</v>
      </c>
      <c r="K1677" t="s">
        <v>18941</v>
      </c>
      <c r="L1677" t="s">
        <v>22406</v>
      </c>
      <c r="M1677" s="149">
        <v>1430483</v>
      </c>
      <c r="N1677" s="149">
        <v>1518709.12</v>
      </c>
    </row>
    <row r="1678" spans="1:14" x14ac:dyDescent="0.25">
      <c r="A1678" t="s">
        <v>61</v>
      </c>
      <c r="B1678" t="s">
        <v>23680</v>
      </c>
      <c r="C1678" t="s">
        <v>23679</v>
      </c>
      <c r="D1678" t="s">
        <v>21404</v>
      </c>
      <c r="E1678" t="s">
        <v>23681</v>
      </c>
      <c r="F1678" t="s">
        <v>10</v>
      </c>
      <c r="G1678" t="s">
        <v>19021</v>
      </c>
      <c r="H1678" t="s">
        <v>23682</v>
      </c>
      <c r="I1678" t="s">
        <v>18949</v>
      </c>
      <c r="J1678" t="s">
        <v>18940</v>
      </c>
      <c r="K1678" t="s">
        <v>18941</v>
      </c>
      <c r="L1678" t="s">
        <v>18987</v>
      </c>
      <c r="M1678" s="149">
        <v>1223008.3500000001</v>
      </c>
      <c r="N1678" s="149">
        <v>1419046.56</v>
      </c>
    </row>
    <row r="1679" spans="1:14" x14ac:dyDescent="0.25">
      <c r="A1679" t="s">
        <v>61</v>
      </c>
      <c r="B1679" t="s">
        <v>19865</v>
      </c>
      <c r="C1679" t="s">
        <v>19864</v>
      </c>
      <c r="D1679" t="s">
        <v>20625</v>
      </c>
      <c r="E1679" t="s">
        <v>18964</v>
      </c>
      <c r="F1679" t="s">
        <v>10</v>
      </c>
      <c r="G1679" t="s">
        <v>11800</v>
      </c>
      <c r="H1679" t="s">
        <v>23683</v>
      </c>
      <c r="I1679" t="s">
        <v>18949</v>
      </c>
      <c r="J1679" t="s">
        <v>18940</v>
      </c>
      <c r="K1679" t="s">
        <v>18941</v>
      </c>
      <c r="L1679" t="s">
        <v>18978</v>
      </c>
      <c r="M1679" s="149">
        <v>2235379.89</v>
      </c>
      <c r="N1679" s="149">
        <v>1448045.41</v>
      </c>
    </row>
    <row r="1680" spans="1:14" x14ac:dyDescent="0.25">
      <c r="A1680" t="s">
        <v>61</v>
      </c>
      <c r="B1680" t="s">
        <v>19865</v>
      </c>
      <c r="C1680" t="s">
        <v>19864</v>
      </c>
      <c r="D1680" t="s">
        <v>20625</v>
      </c>
      <c r="E1680" t="s">
        <v>19973</v>
      </c>
      <c r="F1680" t="s">
        <v>10</v>
      </c>
      <c r="G1680" t="s">
        <v>11800</v>
      </c>
      <c r="H1680" t="s">
        <v>23684</v>
      </c>
      <c r="I1680" t="s">
        <v>18949</v>
      </c>
      <c r="J1680" t="s">
        <v>18940</v>
      </c>
      <c r="K1680" t="s">
        <v>18941</v>
      </c>
      <c r="L1680" t="s">
        <v>18978</v>
      </c>
      <c r="M1680" s="149">
        <v>2239805.61</v>
      </c>
      <c r="N1680" s="149">
        <v>1448045.41</v>
      </c>
    </row>
    <row r="1681" spans="1:14" x14ac:dyDescent="0.25">
      <c r="A1681" t="s">
        <v>47</v>
      </c>
      <c r="B1681" t="s">
        <v>23482</v>
      </c>
      <c r="C1681" t="s">
        <v>20307</v>
      </c>
      <c r="D1681" t="s">
        <v>22262</v>
      </c>
      <c r="E1681" t="s">
        <v>19765</v>
      </c>
      <c r="F1681" t="s">
        <v>10</v>
      </c>
      <c r="G1681" t="s">
        <v>19021</v>
      </c>
      <c r="H1681" t="s">
        <v>23685</v>
      </c>
      <c r="I1681" t="s">
        <v>19012</v>
      </c>
      <c r="J1681" t="s">
        <v>1954</v>
      </c>
      <c r="K1681" t="s">
        <v>18996</v>
      </c>
      <c r="L1681" t="s">
        <v>18997</v>
      </c>
      <c r="M1681" s="149">
        <v>234678.79</v>
      </c>
      <c r="N1681" s="149">
        <v>145267.94</v>
      </c>
    </row>
    <row r="1682" spans="1:14" x14ac:dyDescent="0.25">
      <c r="A1682" t="s">
        <v>61</v>
      </c>
      <c r="B1682" t="s">
        <v>22280</v>
      </c>
      <c r="C1682" t="s">
        <v>22279</v>
      </c>
      <c r="D1682" t="s">
        <v>21421</v>
      </c>
      <c r="E1682" t="s">
        <v>23686</v>
      </c>
      <c r="F1682" t="s">
        <v>10</v>
      </c>
      <c r="G1682" t="s">
        <v>18956</v>
      </c>
      <c r="H1682" t="s">
        <v>23687</v>
      </c>
      <c r="I1682" t="s">
        <v>18949</v>
      </c>
      <c r="J1682" t="s">
        <v>18940</v>
      </c>
      <c r="K1682" t="s">
        <v>18941</v>
      </c>
      <c r="L1682" t="s">
        <v>18978</v>
      </c>
      <c r="M1682" s="149">
        <v>1410195.23</v>
      </c>
      <c r="N1682" s="149">
        <v>1453820.98</v>
      </c>
    </row>
    <row r="1683" spans="1:14" x14ac:dyDescent="0.25">
      <c r="A1683" t="s">
        <v>61</v>
      </c>
      <c r="B1683" t="s">
        <v>22280</v>
      </c>
      <c r="C1683" t="s">
        <v>22279</v>
      </c>
      <c r="D1683" t="s">
        <v>21421</v>
      </c>
      <c r="E1683" t="s">
        <v>23686</v>
      </c>
      <c r="F1683" t="s">
        <v>10</v>
      </c>
      <c r="G1683" t="s">
        <v>18956</v>
      </c>
      <c r="H1683" t="s">
        <v>23688</v>
      </c>
      <c r="I1683" t="s">
        <v>18949</v>
      </c>
      <c r="J1683" t="s">
        <v>18940</v>
      </c>
      <c r="K1683" t="s">
        <v>18941</v>
      </c>
      <c r="L1683" t="s">
        <v>18978</v>
      </c>
      <c r="M1683" s="149">
        <v>1407154.77</v>
      </c>
      <c r="N1683" s="149">
        <v>1450893.9</v>
      </c>
    </row>
    <row r="1684" spans="1:14" x14ac:dyDescent="0.25">
      <c r="A1684" t="s">
        <v>61</v>
      </c>
      <c r="B1684" t="s">
        <v>23690</v>
      </c>
      <c r="C1684" t="s">
        <v>23689</v>
      </c>
      <c r="D1684" t="s">
        <v>23153</v>
      </c>
      <c r="E1684" t="s">
        <v>23239</v>
      </c>
      <c r="F1684" t="s">
        <v>10</v>
      </c>
      <c r="G1684" t="s">
        <v>19021</v>
      </c>
      <c r="H1684" t="s">
        <v>23691</v>
      </c>
      <c r="I1684" t="s">
        <v>18949</v>
      </c>
      <c r="J1684" t="s">
        <v>18940</v>
      </c>
      <c r="K1684" t="s">
        <v>18941</v>
      </c>
      <c r="L1684" t="s">
        <v>20892</v>
      </c>
      <c r="M1684" s="149">
        <v>1679878.34</v>
      </c>
      <c r="N1684" s="149">
        <v>667311.12</v>
      </c>
    </row>
    <row r="1685" spans="1:14" x14ac:dyDescent="0.25">
      <c r="A1685" t="s">
        <v>68</v>
      </c>
      <c r="B1685" t="s">
        <v>23693</v>
      </c>
      <c r="C1685" t="s">
        <v>23692</v>
      </c>
      <c r="D1685" t="s">
        <v>23694</v>
      </c>
      <c r="E1685" t="s">
        <v>20304</v>
      </c>
      <c r="F1685" t="s">
        <v>9</v>
      </c>
      <c r="G1685" t="s">
        <v>11800</v>
      </c>
      <c r="H1685" t="s">
        <v>23695</v>
      </c>
      <c r="I1685" t="s">
        <v>18949</v>
      </c>
      <c r="J1685" t="s">
        <v>18940</v>
      </c>
      <c r="K1685" t="s">
        <v>18941</v>
      </c>
      <c r="L1685" t="s">
        <v>20892</v>
      </c>
      <c r="M1685" s="149">
        <v>906298.34</v>
      </c>
      <c r="N1685" s="149">
        <v>680000</v>
      </c>
    </row>
    <row r="1686" spans="1:14" x14ac:dyDescent="0.25">
      <c r="A1686" t="s">
        <v>68</v>
      </c>
      <c r="B1686" t="s">
        <v>23693</v>
      </c>
      <c r="C1686" t="s">
        <v>23692</v>
      </c>
      <c r="D1686" t="s">
        <v>19203</v>
      </c>
      <c r="E1686" t="s">
        <v>23696</v>
      </c>
      <c r="F1686" t="s">
        <v>9</v>
      </c>
      <c r="G1686" t="s">
        <v>11800</v>
      </c>
      <c r="H1686" t="s">
        <v>23697</v>
      </c>
      <c r="I1686" t="s">
        <v>18949</v>
      </c>
      <c r="J1686" t="s">
        <v>18940</v>
      </c>
      <c r="K1686" t="s">
        <v>18941</v>
      </c>
      <c r="L1686" t="s">
        <v>18978</v>
      </c>
      <c r="M1686" s="149">
        <v>1662569.67</v>
      </c>
      <c r="N1686" s="149">
        <v>1330002</v>
      </c>
    </row>
    <row r="1687" spans="1:14" x14ac:dyDescent="0.25">
      <c r="A1687" t="s">
        <v>68</v>
      </c>
      <c r="B1687" t="s">
        <v>23693</v>
      </c>
      <c r="C1687" t="s">
        <v>23692</v>
      </c>
      <c r="D1687" t="s">
        <v>23214</v>
      </c>
      <c r="E1687" t="s">
        <v>23698</v>
      </c>
      <c r="F1687" t="s">
        <v>9</v>
      </c>
      <c r="G1687" t="s">
        <v>11800</v>
      </c>
      <c r="H1687" t="s">
        <v>23699</v>
      </c>
      <c r="I1687" t="s">
        <v>18949</v>
      </c>
      <c r="J1687" t="s">
        <v>18940</v>
      </c>
      <c r="K1687" t="s">
        <v>18941</v>
      </c>
      <c r="L1687" t="s">
        <v>18978</v>
      </c>
      <c r="M1687" s="149">
        <v>1472087.97</v>
      </c>
      <c r="N1687" s="149">
        <v>1330002</v>
      </c>
    </row>
    <row r="1688" spans="1:14" x14ac:dyDescent="0.25">
      <c r="A1688" t="s">
        <v>68</v>
      </c>
      <c r="B1688" t="s">
        <v>23693</v>
      </c>
      <c r="C1688" t="s">
        <v>23692</v>
      </c>
      <c r="D1688" t="s">
        <v>23098</v>
      </c>
      <c r="E1688" t="s">
        <v>20381</v>
      </c>
      <c r="F1688" t="s">
        <v>9</v>
      </c>
      <c r="G1688" t="s">
        <v>19021</v>
      </c>
      <c r="H1688" t="s">
        <v>23700</v>
      </c>
      <c r="I1688" t="s">
        <v>18949</v>
      </c>
      <c r="J1688" t="s">
        <v>18940</v>
      </c>
      <c r="K1688" t="s">
        <v>18941</v>
      </c>
      <c r="L1688" t="s">
        <v>20892</v>
      </c>
      <c r="M1688" s="149">
        <v>815240.98</v>
      </c>
      <c r="N1688" s="149">
        <v>680000</v>
      </c>
    </row>
    <row r="1689" spans="1:14" x14ac:dyDescent="0.25">
      <c r="A1689" t="s">
        <v>68</v>
      </c>
      <c r="B1689" t="s">
        <v>23703</v>
      </c>
      <c r="C1689" t="s">
        <v>23702</v>
      </c>
      <c r="D1689" t="s">
        <v>23701</v>
      </c>
      <c r="E1689" t="s">
        <v>21844</v>
      </c>
      <c r="F1689" t="s">
        <v>9</v>
      </c>
      <c r="G1689" t="s">
        <v>1954</v>
      </c>
      <c r="H1689" t="s">
        <v>23704</v>
      </c>
      <c r="I1689" t="s">
        <v>18949</v>
      </c>
      <c r="J1689" t="s">
        <v>18940</v>
      </c>
      <c r="K1689" t="s">
        <v>18941</v>
      </c>
      <c r="L1689" t="s">
        <v>20892</v>
      </c>
      <c r="M1689" s="149">
        <v>679999.98</v>
      </c>
      <c r="N1689" s="149">
        <v>679999.98</v>
      </c>
    </row>
    <row r="1690" spans="1:14" x14ac:dyDescent="0.25">
      <c r="A1690" t="s">
        <v>68</v>
      </c>
      <c r="B1690" t="s">
        <v>20970</v>
      </c>
      <c r="C1690" t="s">
        <v>23705</v>
      </c>
      <c r="D1690" t="s">
        <v>20685</v>
      </c>
      <c r="E1690" t="s">
        <v>23338</v>
      </c>
      <c r="F1690" t="s">
        <v>10</v>
      </c>
      <c r="G1690" t="s">
        <v>18956</v>
      </c>
      <c r="H1690" t="s">
        <v>23706</v>
      </c>
      <c r="I1690" t="s">
        <v>18949</v>
      </c>
      <c r="J1690" t="s">
        <v>18940</v>
      </c>
      <c r="K1690" t="s">
        <v>18941</v>
      </c>
      <c r="L1690" t="s">
        <v>18978</v>
      </c>
      <c r="M1690" s="149">
        <v>2125614.0499999998</v>
      </c>
      <c r="N1690" s="149">
        <v>1445979.2</v>
      </c>
    </row>
    <row r="1691" spans="1:14" x14ac:dyDescent="0.25">
      <c r="A1691" t="s">
        <v>47</v>
      </c>
      <c r="B1691" t="s">
        <v>22831</v>
      </c>
      <c r="C1691" t="s">
        <v>22830</v>
      </c>
      <c r="D1691" t="s">
        <v>18984</v>
      </c>
      <c r="E1691" t="s">
        <v>23707</v>
      </c>
      <c r="F1691" t="s">
        <v>10</v>
      </c>
      <c r="G1691" t="s">
        <v>19021</v>
      </c>
      <c r="H1691" t="s">
        <v>20783</v>
      </c>
      <c r="I1691" t="s">
        <v>18949</v>
      </c>
      <c r="J1691" t="s">
        <v>18940</v>
      </c>
      <c r="K1691" t="s">
        <v>18941</v>
      </c>
      <c r="L1691" t="s">
        <v>18987</v>
      </c>
      <c r="M1691" s="149">
        <v>1235987.8400000001</v>
      </c>
      <c r="N1691" s="149">
        <v>1294044.25</v>
      </c>
    </row>
    <row r="1692" spans="1:14" x14ac:dyDescent="0.25">
      <c r="A1692" t="s">
        <v>47</v>
      </c>
      <c r="B1692" t="s">
        <v>23709</v>
      </c>
      <c r="C1692" t="s">
        <v>23708</v>
      </c>
      <c r="D1692" t="s">
        <v>23337</v>
      </c>
      <c r="E1692" t="s">
        <v>1954</v>
      </c>
      <c r="F1692" t="s">
        <v>9</v>
      </c>
      <c r="G1692" t="s">
        <v>19119</v>
      </c>
      <c r="H1692" t="s">
        <v>23710</v>
      </c>
      <c r="I1692" t="s">
        <v>18949</v>
      </c>
      <c r="J1692" t="s">
        <v>18940</v>
      </c>
      <c r="K1692" t="s">
        <v>18941</v>
      </c>
      <c r="L1692" t="s">
        <v>18978</v>
      </c>
      <c r="M1692" s="149">
        <v>1449600</v>
      </c>
      <c r="N1692" s="149">
        <v>1450190.24</v>
      </c>
    </row>
    <row r="1693" spans="1:14" x14ac:dyDescent="0.25">
      <c r="A1693" t="s">
        <v>56</v>
      </c>
      <c r="B1693" t="s">
        <v>22784</v>
      </c>
      <c r="C1693" t="s">
        <v>23711</v>
      </c>
      <c r="D1693" t="s">
        <v>20941</v>
      </c>
      <c r="E1693" t="s">
        <v>21128</v>
      </c>
      <c r="F1693" t="s">
        <v>9</v>
      </c>
      <c r="G1693" t="s">
        <v>1954</v>
      </c>
      <c r="H1693" t="s">
        <v>23712</v>
      </c>
      <c r="I1693" t="s">
        <v>18949</v>
      </c>
      <c r="J1693" t="s">
        <v>18940</v>
      </c>
      <c r="K1693" t="s">
        <v>18941</v>
      </c>
      <c r="L1693" t="s">
        <v>18978</v>
      </c>
      <c r="M1693" s="149">
        <v>376452.85</v>
      </c>
      <c r="N1693" s="149">
        <v>1394584.85</v>
      </c>
    </row>
    <row r="1694" spans="1:14" x14ac:dyDescent="0.25">
      <c r="A1694" t="s">
        <v>56</v>
      </c>
      <c r="B1694" t="s">
        <v>22784</v>
      </c>
      <c r="C1694" t="s">
        <v>23711</v>
      </c>
      <c r="D1694" t="s">
        <v>20941</v>
      </c>
      <c r="E1694" t="s">
        <v>21128</v>
      </c>
      <c r="F1694" t="s">
        <v>9</v>
      </c>
      <c r="G1694" t="s">
        <v>1954</v>
      </c>
      <c r="H1694" t="s">
        <v>23713</v>
      </c>
      <c r="I1694" t="s">
        <v>18949</v>
      </c>
      <c r="J1694" t="s">
        <v>18940</v>
      </c>
      <c r="K1694" t="s">
        <v>18941</v>
      </c>
      <c r="L1694" t="s">
        <v>18978</v>
      </c>
      <c r="M1694" s="149">
        <v>401053.08</v>
      </c>
      <c r="N1694" s="149">
        <v>1391826.87</v>
      </c>
    </row>
    <row r="1695" spans="1:14" x14ac:dyDescent="0.25">
      <c r="A1695" t="s">
        <v>65</v>
      </c>
      <c r="B1695" t="s">
        <v>22787</v>
      </c>
      <c r="C1695" t="s">
        <v>22786</v>
      </c>
      <c r="D1695" t="s">
        <v>21908</v>
      </c>
      <c r="E1695" t="s">
        <v>19473</v>
      </c>
      <c r="F1695" t="s">
        <v>10</v>
      </c>
      <c r="G1695" t="s">
        <v>18956</v>
      </c>
      <c r="H1695" t="s">
        <v>23714</v>
      </c>
      <c r="I1695" t="s">
        <v>18949</v>
      </c>
      <c r="J1695" t="s">
        <v>18940</v>
      </c>
      <c r="K1695" t="s">
        <v>18941</v>
      </c>
      <c r="L1695" t="s">
        <v>18950</v>
      </c>
      <c r="M1695" s="149">
        <v>1540180.41</v>
      </c>
      <c r="N1695" s="149">
        <v>1540180.41</v>
      </c>
    </row>
    <row r="1696" spans="1:14" x14ac:dyDescent="0.25">
      <c r="A1696" t="s">
        <v>65</v>
      </c>
      <c r="B1696" t="s">
        <v>23716</v>
      </c>
      <c r="C1696" t="s">
        <v>23715</v>
      </c>
      <c r="D1696" t="s">
        <v>19075</v>
      </c>
      <c r="E1696" t="s">
        <v>20403</v>
      </c>
      <c r="F1696" t="s">
        <v>10</v>
      </c>
      <c r="G1696" t="s">
        <v>19392</v>
      </c>
      <c r="H1696" t="s">
        <v>23717</v>
      </c>
      <c r="I1696" t="s">
        <v>18949</v>
      </c>
      <c r="J1696" t="s">
        <v>18940</v>
      </c>
      <c r="K1696" t="s">
        <v>18941</v>
      </c>
      <c r="L1696" t="s">
        <v>18987</v>
      </c>
      <c r="M1696" s="149">
        <v>1176771.3899999999</v>
      </c>
      <c r="N1696" s="149">
        <v>1196771.3899999999</v>
      </c>
    </row>
    <row r="1697" spans="1:14" x14ac:dyDescent="0.25">
      <c r="A1697" t="s">
        <v>55</v>
      </c>
      <c r="B1697" t="s">
        <v>23719</v>
      </c>
      <c r="C1697" t="s">
        <v>23718</v>
      </c>
      <c r="D1697" t="s">
        <v>23454</v>
      </c>
      <c r="E1697" t="s">
        <v>22178</v>
      </c>
      <c r="F1697" t="s">
        <v>10</v>
      </c>
      <c r="G1697" t="s">
        <v>18992</v>
      </c>
      <c r="H1697" t="s">
        <v>23720</v>
      </c>
      <c r="I1697" t="s">
        <v>18949</v>
      </c>
      <c r="J1697" t="s">
        <v>18940</v>
      </c>
      <c r="K1697" t="s">
        <v>18941</v>
      </c>
      <c r="L1697" t="s">
        <v>18978</v>
      </c>
      <c r="M1697" s="149">
        <v>1620369.27</v>
      </c>
      <c r="N1697" s="149">
        <v>1425548.96</v>
      </c>
    </row>
    <row r="1698" spans="1:14" x14ac:dyDescent="0.25">
      <c r="A1698" t="s">
        <v>60</v>
      </c>
      <c r="B1698" t="s">
        <v>20196</v>
      </c>
      <c r="C1698" t="s">
        <v>20195</v>
      </c>
      <c r="D1698" t="s">
        <v>20949</v>
      </c>
      <c r="E1698" t="s">
        <v>22493</v>
      </c>
      <c r="F1698" t="s">
        <v>10</v>
      </c>
      <c r="G1698" t="s">
        <v>19021</v>
      </c>
      <c r="H1698" t="s">
        <v>23721</v>
      </c>
      <c r="I1698" t="s">
        <v>18949</v>
      </c>
      <c r="J1698" t="s">
        <v>18940</v>
      </c>
      <c r="K1698" t="s">
        <v>18941</v>
      </c>
      <c r="L1698" t="s">
        <v>18978</v>
      </c>
      <c r="M1698" s="149">
        <v>867058.05</v>
      </c>
      <c r="N1698" s="149">
        <v>1449891.76</v>
      </c>
    </row>
    <row r="1699" spans="1:14" x14ac:dyDescent="0.25">
      <c r="A1699" t="s">
        <v>47</v>
      </c>
      <c r="B1699" t="s">
        <v>21139</v>
      </c>
      <c r="C1699" t="s">
        <v>21138</v>
      </c>
      <c r="D1699" t="s">
        <v>21959</v>
      </c>
      <c r="E1699" t="s">
        <v>23723</v>
      </c>
      <c r="F1699" t="s">
        <v>10</v>
      </c>
      <c r="G1699" t="s">
        <v>19021</v>
      </c>
      <c r="H1699" t="s">
        <v>23724</v>
      </c>
      <c r="I1699" t="s">
        <v>18949</v>
      </c>
      <c r="J1699" t="s">
        <v>18940</v>
      </c>
      <c r="K1699" t="s">
        <v>18941</v>
      </c>
      <c r="L1699" t="s">
        <v>18978</v>
      </c>
      <c r="M1699" s="149">
        <v>1454303.39</v>
      </c>
      <c r="N1699" s="149">
        <v>1454303.39</v>
      </c>
    </row>
    <row r="1700" spans="1:14" x14ac:dyDescent="0.25">
      <c r="A1700" t="s">
        <v>47</v>
      </c>
      <c r="B1700" t="s">
        <v>22030</v>
      </c>
      <c r="C1700" t="s">
        <v>22029</v>
      </c>
      <c r="D1700" t="s">
        <v>23725</v>
      </c>
      <c r="E1700" t="s">
        <v>21016</v>
      </c>
      <c r="F1700" t="s">
        <v>9</v>
      </c>
      <c r="G1700" t="s">
        <v>1954</v>
      </c>
      <c r="H1700" t="s">
        <v>23726</v>
      </c>
      <c r="I1700" t="s">
        <v>18949</v>
      </c>
      <c r="J1700" t="s">
        <v>18940</v>
      </c>
      <c r="K1700" t="s">
        <v>18941</v>
      </c>
      <c r="L1700" t="s">
        <v>18978</v>
      </c>
      <c r="M1700" s="149">
        <v>1424592.2</v>
      </c>
      <c r="N1700" s="149">
        <v>1438975.23</v>
      </c>
    </row>
    <row r="1701" spans="1:14" x14ac:dyDescent="0.25">
      <c r="A1701" t="s">
        <v>47</v>
      </c>
      <c r="B1701" t="s">
        <v>23728</v>
      </c>
      <c r="C1701" t="s">
        <v>23727</v>
      </c>
      <c r="D1701" t="s">
        <v>19659</v>
      </c>
      <c r="E1701" t="s">
        <v>19168</v>
      </c>
      <c r="F1701" t="s">
        <v>9</v>
      </c>
      <c r="G1701" t="s">
        <v>1954</v>
      </c>
      <c r="H1701" t="s">
        <v>23729</v>
      </c>
      <c r="I1701" t="s">
        <v>18949</v>
      </c>
      <c r="J1701" t="s">
        <v>18940</v>
      </c>
      <c r="K1701" t="s">
        <v>18941</v>
      </c>
      <c r="L1701" t="s">
        <v>18978</v>
      </c>
      <c r="M1701" s="149">
        <v>588263.77</v>
      </c>
      <c r="N1701" s="149">
        <v>1436658.31</v>
      </c>
    </row>
    <row r="1702" spans="1:14" x14ac:dyDescent="0.25">
      <c r="A1702" t="s">
        <v>47</v>
      </c>
      <c r="B1702" t="s">
        <v>22242</v>
      </c>
      <c r="C1702" t="s">
        <v>22241</v>
      </c>
      <c r="D1702" t="s">
        <v>21742</v>
      </c>
      <c r="E1702" t="s">
        <v>19055</v>
      </c>
      <c r="F1702" t="s">
        <v>9</v>
      </c>
      <c r="G1702" t="s">
        <v>1954</v>
      </c>
      <c r="H1702" t="s">
        <v>1954</v>
      </c>
      <c r="I1702" t="s">
        <v>18949</v>
      </c>
      <c r="J1702" t="s">
        <v>18940</v>
      </c>
      <c r="K1702" t="s">
        <v>18941</v>
      </c>
      <c r="L1702" t="s">
        <v>18978</v>
      </c>
      <c r="M1702" s="149">
        <v>1441890.66</v>
      </c>
      <c r="N1702" s="149">
        <v>1444934.54</v>
      </c>
    </row>
    <row r="1703" spans="1:14" x14ac:dyDescent="0.25">
      <c r="A1703" t="s">
        <v>46</v>
      </c>
      <c r="B1703" t="s">
        <v>23732</v>
      </c>
      <c r="C1703" t="s">
        <v>23731</v>
      </c>
      <c r="D1703" t="s">
        <v>23730</v>
      </c>
      <c r="E1703" t="s">
        <v>23733</v>
      </c>
      <c r="F1703" t="s">
        <v>9</v>
      </c>
      <c r="G1703" t="s">
        <v>1954</v>
      </c>
      <c r="H1703" t="s">
        <v>22839</v>
      </c>
      <c r="I1703" t="s">
        <v>18949</v>
      </c>
      <c r="J1703" t="s">
        <v>18940</v>
      </c>
      <c r="K1703" t="s">
        <v>18941</v>
      </c>
      <c r="L1703" t="s">
        <v>18978</v>
      </c>
      <c r="M1703" s="149">
        <v>1704569.84</v>
      </c>
      <c r="N1703" s="149">
        <v>1447257.01</v>
      </c>
    </row>
    <row r="1704" spans="1:14" x14ac:dyDescent="0.25">
      <c r="A1704" t="s">
        <v>46</v>
      </c>
      <c r="B1704" t="s">
        <v>23735</v>
      </c>
      <c r="C1704" t="s">
        <v>23734</v>
      </c>
      <c r="D1704" t="s">
        <v>23179</v>
      </c>
      <c r="E1704" t="s">
        <v>19381</v>
      </c>
      <c r="F1704" t="s">
        <v>9</v>
      </c>
      <c r="G1704" t="s">
        <v>19119</v>
      </c>
      <c r="H1704" t="s">
        <v>23736</v>
      </c>
      <c r="I1704" t="s">
        <v>18949</v>
      </c>
      <c r="J1704" t="s">
        <v>18940</v>
      </c>
      <c r="K1704" t="s">
        <v>18941</v>
      </c>
      <c r="L1704" t="s">
        <v>20892</v>
      </c>
      <c r="M1704" s="149">
        <v>680000</v>
      </c>
      <c r="N1704" s="149">
        <v>680000</v>
      </c>
    </row>
    <row r="1705" spans="1:14" x14ac:dyDescent="0.25">
      <c r="A1705" t="s">
        <v>45</v>
      </c>
      <c r="B1705" t="s">
        <v>23738</v>
      </c>
      <c r="C1705" t="s">
        <v>23737</v>
      </c>
      <c r="D1705" t="s">
        <v>22913</v>
      </c>
      <c r="E1705" t="s">
        <v>20346</v>
      </c>
      <c r="F1705" t="s">
        <v>9</v>
      </c>
      <c r="G1705" t="s">
        <v>18956</v>
      </c>
      <c r="H1705" t="s">
        <v>23739</v>
      </c>
      <c r="I1705" t="s">
        <v>18949</v>
      </c>
      <c r="J1705" t="s">
        <v>18940</v>
      </c>
      <c r="K1705" t="s">
        <v>18941</v>
      </c>
      <c r="L1705" t="s">
        <v>18978</v>
      </c>
      <c r="M1705" s="149">
        <v>1172827.98</v>
      </c>
      <c r="N1705" s="149">
        <v>1454999.07</v>
      </c>
    </row>
    <row r="1706" spans="1:14" x14ac:dyDescent="0.25">
      <c r="A1706" t="s">
        <v>314</v>
      </c>
      <c r="B1706" t="s">
        <v>23741</v>
      </c>
      <c r="C1706" t="s">
        <v>23740</v>
      </c>
      <c r="D1706" t="s">
        <v>19502</v>
      </c>
      <c r="E1706" t="s">
        <v>21697</v>
      </c>
      <c r="F1706" t="s">
        <v>10</v>
      </c>
      <c r="G1706" t="s">
        <v>19105</v>
      </c>
      <c r="H1706" t="s">
        <v>23742</v>
      </c>
      <c r="I1706" t="s">
        <v>18949</v>
      </c>
      <c r="J1706" t="s">
        <v>18940</v>
      </c>
      <c r="K1706" t="s">
        <v>18941</v>
      </c>
      <c r="L1706" t="s">
        <v>18978</v>
      </c>
      <c r="M1706" s="149">
        <v>968492.31</v>
      </c>
      <c r="N1706" s="149">
        <v>1300092.1200000001</v>
      </c>
    </row>
    <row r="1707" spans="1:14" x14ac:dyDescent="0.25">
      <c r="A1707" t="s">
        <v>45</v>
      </c>
      <c r="B1707" t="s">
        <v>23744</v>
      </c>
      <c r="C1707" t="s">
        <v>23743</v>
      </c>
      <c r="D1707" t="s">
        <v>23745</v>
      </c>
      <c r="E1707" t="s">
        <v>20112</v>
      </c>
      <c r="F1707" t="s">
        <v>9</v>
      </c>
      <c r="G1707" t="s">
        <v>1954</v>
      </c>
      <c r="H1707" t="s">
        <v>23746</v>
      </c>
      <c r="I1707" t="s">
        <v>18949</v>
      </c>
      <c r="J1707" t="s">
        <v>18940</v>
      </c>
      <c r="K1707" t="s">
        <v>18941</v>
      </c>
      <c r="L1707" t="s">
        <v>18978</v>
      </c>
      <c r="M1707" s="149">
        <v>1395859.22</v>
      </c>
      <c r="N1707" s="149">
        <v>1397866.94</v>
      </c>
    </row>
    <row r="1708" spans="1:14" x14ac:dyDescent="0.25">
      <c r="A1708" t="s">
        <v>48</v>
      </c>
      <c r="B1708" t="s">
        <v>23748</v>
      </c>
      <c r="C1708" t="s">
        <v>23747</v>
      </c>
      <c r="D1708" t="s">
        <v>23454</v>
      </c>
      <c r="E1708" t="s">
        <v>20435</v>
      </c>
      <c r="F1708" t="s">
        <v>10</v>
      </c>
      <c r="G1708" t="s">
        <v>19329</v>
      </c>
      <c r="H1708" t="s">
        <v>23749</v>
      </c>
      <c r="I1708" t="s">
        <v>19012</v>
      </c>
      <c r="J1708" t="s">
        <v>18977</v>
      </c>
      <c r="K1708" t="s">
        <v>18941</v>
      </c>
      <c r="L1708" t="s">
        <v>22732</v>
      </c>
      <c r="M1708" s="149">
        <v>2662612.15</v>
      </c>
      <c r="N1708" s="149">
        <v>223818.42</v>
      </c>
    </row>
    <row r="1709" spans="1:14" x14ac:dyDescent="0.25">
      <c r="A1709" t="s">
        <v>47</v>
      </c>
      <c r="B1709" t="s">
        <v>23752</v>
      </c>
      <c r="C1709" t="s">
        <v>23751</v>
      </c>
      <c r="D1709" t="s">
        <v>23750</v>
      </c>
      <c r="E1709" t="s">
        <v>23184</v>
      </c>
      <c r="F1709" t="s">
        <v>9</v>
      </c>
      <c r="G1709" t="s">
        <v>1954</v>
      </c>
      <c r="H1709" t="s">
        <v>23753</v>
      </c>
      <c r="I1709" t="s">
        <v>19012</v>
      </c>
      <c r="J1709" t="s">
        <v>18977</v>
      </c>
      <c r="K1709" t="s">
        <v>18941</v>
      </c>
      <c r="L1709" t="s">
        <v>18969</v>
      </c>
      <c r="M1709" s="149">
        <v>856944.03</v>
      </c>
      <c r="N1709" s="149">
        <v>0</v>
      </c>
    </row>
    <row r="1710" spans="1:14" x14ac:dyDescent="0.25">
      <c r="A1710" t="s">
        <v>53</v>
      </c>
      <c r="B1710" t="s">
        <v>22531</v>
      </c>
      <c r="C1710" t="s">
        <v>22530</v>
      </c>
      <c r="D1710" t="s">
        <v>23754</v>
      </c>
      <c r="E1710" t="s">
        <v>22966</v>
      </c>
      <c r="F1710" t="s">
        <v>9</v>
      </c>
      <c r="G1710" t="s">
        <v>1954</v>
      </c>
      <c r="H1710" t="s">
        <v>22833</v>
      </c>
      <c r="I1710" t="s">
        <v>18949</v>
      </c>
      <c r="J1710" t="s">
        <v>18977</v>
      </c>
      <c r="K1710" t="s">
        <v>18941</v>
      </c>
      <c r="L1710" t="s">
        <v>20892</v>
      </c>
      <c r="M1710" s="149">
        <v>620588.93999999994</v>
      </c>
      <c r="N1710" s="149">
        <v>614390.24</v>
      </c>
    </row>
    <row r="1711" spans="1:14" x14ac:dyDescent="0.25">
      <c r="A1711" t="s">
        <v>58</v>
      </c>
      <c r="B1711" t="s">
        <v>22575</v>
      </c>
      <c r="C1711" t="s">
        <v>22574</v>
      </c>
      <c r="D1711" t="s">
        <v>22011</v>
      </c>
      <c r="E1711" t="s">
        <v>19428</v>
      </c>
      <c r="F1711" t="s">
        <v>10</v>
      </c>
      <c r="G1711" t="s">
        <v>18956</v>
      </c>
      <c r="H1711" t="s">
        <v>23755</v>
      </c>
      <c r="I1711" t="s">
        <v>18949</v>
      </c>
      <c r="J1711" t="s">
        <v>18977</v>
      </c>
      <c r="K1711" t="s">
        <v>18941</v>
      </c>
      <c r="L1711" t="s">
        <v>18978</v>
      </c>
      <c r="M1711" s="149">
        <v>1095442.81</v>
      </c>
      <c r="N1711" s="149">
        <v>1273331.8</v>
      </c>
    </row>
    <row r="1712" spans="1:14" x14ac:dyDescent="0.25">
      <c r="A1712" t="s">
        <v>59</v>
      </c>
      <c r="B1712" t="s">
        <v>23757</v>
      </c>
      <c r="C1712" t="s">
        <v>23756</v>
      </c>
      <c r="D1712" t="s">
        <v>23469</v>
      </c>
      <c r="E1712" t="s">
        <v>23758</v>
      </c>
      <c r="F1712" t="s">
        <v>9</v>
      </c>
      <c r="G1712" t="s">
        <v>18956</v>
      </c>
      <c r="H1712" t="s">
        <v>23759</v>
      </c>
      <c r="I1712" t="s">
        <v>18949</v>
      </c>
      <c r="J1712" t="s">
        <v>18977</v>
      </c>
      <c r="K1712" t="s">
        <v>18941</v>
      </c>
      <c r="L1712" t="s">
        <v>18978</v>
      </c>
      <c r="M1712" s="149">
        <v>1311999.68</v>
      </c>
      <c r="N1712" s="149">
        <v>1299228.07</v>
      </c>
    </row>
    <row r="1713" spans="1:14" x14ac:dyDescent="0.25">
      <c r="A1713" t="s">
        <v>69</v>
      </c>
      <c r="B1713" t="s">
        <v>23762</v>
      </c>
      <c r="C1713" t="s">
        <v>23761</v>
      </c>
      <c r="D1713" t="s">
        <v>23763</v>
      </c>
      <c r="E1713" t="s">
        <v>19355</v>
      </c>
      <c r="F1713" t="s">
        <v>10</v>
      </c>
      <c r="G1713" t="s">
        <v>19021</v>
      </c>
      <c r="H1713" t="s">
        <v>19130</v>
      </c>
      <c r="I1713" t="s">
        <v>18949</v>
      </c>
      <c r="J1713" t="s">
        <v>18977</v>
      </c>
      <c r="K1713" t="s">
        <v>18941</v>
      </c>
      <c r="L1713" t="s">
        <v>20892</v>
      </c>
      <c r="M1713" s="149">
        <v>618669.25</v>
      </c>
      <c r="N1713" s="149">
        <v>0</v>
      </c>
    </row>
    <row r="1714" spans="1:14" x14ac:dyDescent="0.25">
      <c r="A1714" t="s">
        <v>56</v>
      </c>
      <c r="B1714" t="s">
        <v>23766</v>
      </c>
      <c r="C1714" t="s">
        <v>23765</v>
      </c>
      <c r="D1714" t="s">
        <v>23767</v>
      </c>
      <c r="E1714" t="s">
        <v>19686</v>
      </c>
      <c r="F1714" t="s">
        <v>10</v>
      </c>
      <c r="G1714" t="s">
        <v>19392</v>
      </c>
      <c r="H1714" t="s">
        <v>23768</v>
      </c>
      <c r="I1714" t="s">
        <v>18949</v>
      </c>
      <c r="J1714" t="s">
        <v>18977</v>
      </c>
      <c r="K1714" t="s">
        <v>18941</v>
      </c>
      <c r="L1714" t="s">
        <v>18978</v>
      </c>
      <c r="M1714" s="149">
        <v>1290330.5</v>
      </c>
      <c r="N1714" s="149">
        <v>1188000</v>
      </c>
    </row>
    <row r="1715" spans="1:14" x14ac:dyDescent="0.25">
      <c r="A1715" t="s">
        <v>55</v>
      </c>
      <c r="B1715" t="s">
        <v>21958</v>
      </c>
      <c r="C1715" t="s">
        <v>22290</v>
      </c>
      <c r="D1715" t="s">
        <v>20316</v>
      </c>
      <c r="E1715" t="s">
        <v>19790</v>
      </c>
      <c r="F1715" t="s">
        <v>10</v>
      </c>
      <c r="G1715" t="s">
        <v>11800</v>
      </c>
      <c r="H1715" t="s">
        <v>23769</v>
      </c>
      <c r="I1715" t="s">
        <v>19217</v>
      </c>
      <c r="J1715" t="s">
        <v>18940</v>
      </c>
      <c r="K1715" t="s">
        <v>18996</v>
      </c>
      <c r="L1715" t="s">
        <v>19159</v>
      </c>
      <c r="M1715" s="149">
        <v>994566.46</v>
      </c>
      <c r="N1715" s="149">
        <v>509995</v>
      </c>
    </row>
    <row r="1716" spans="1:14" x14ac:dyDescent="0.25">
      <c r="A1716" t="s">
        <v>55</v>
      </c>
      <c r="B1716" t="s">
        <v>23770</v>
      </c>
      <c r="C1716" t="s">
        <v>22290</v>
      </c>
      <c r="D1716" t="s">
        <v>20316</v>
      </c>
      <c r="E1716" t="s">
        <v>19022</v>
      </c>
      <c r="F1716" t="s">
        <v>10</v>
      </c>
      <c r="G1716" t="s">
        <v>19105</v>
      </c>
      <c r="H1716" t="s">
        <v>23771</v>
      </c>
      <c r="I1716" t="s">
        <v>19217</v>
      </c>
      <c r="J1716" t="s">
        <v>18940</v>
      </c>
      <c r="K1716" t="s">
        <v>18996</v>
      </c>
      <c r="L1716" t="s">
        <v>19159</v>
      </c>
      <c r="M1716" s="149">
        <v>896140.81</v>
      </c>
      <c r="N1716" s="149">
        <v>509995</v>
      </c>
    </row>
    <row r="1717" spans="1:14" x14ac:dyDescent="0.25">
      <c r="A1717" t="s">
        <v>54</v>
      </c>
      <c r="B1717" t="s">
        <v>22344</v>
      </c>
      <c r="C1717" t="s">
        <v>22343</v>
      </c>
      <c r="D1717" t="s">
        <v>23483</v>
      </c>
      <c r="E1717" t="s">
        <v>19882</v>
      </c>
      <c r="F1717" t="s">
        <v>10</v>
      </c>
      <c r="G1717" t="s">
        <v>19021</v>
      </c>
      <c r="H1717" t="s">
        <v>23772</v>
      </c>
      <c r="I1717" t="s">
        <v>18949</v>
      </c>
      <c r="J1717" t="s">
        <v>18940</v>
      </c>
      <c r="K1717" t="s">
        <v>18941</v>
      </c>
      <c r="L1717" t="s">
        <v>18978</v>
      </c>
      <c r="M1717" s="149">
        <v>2164936.0299999998</v>
      </c>
      <c r="N1717" s="149">
        <v>1322381.9099999999</v>
      </c>
    </row>
    <row r="1718" spans="1:14" x14ac:dyDescent="0.25">
      <c r="A1718" t="s">
        <v>54</v>
      </c>
      <c r="B1718" t="s">
        <v>22344</v>
      </c>
      <c r="C1718" t="s">
        <v>22343</v>
      </c>
      <c r="D1718" t="s">
        <v>23028</v>
      </c>
      <c r="E1718" t="s">
        <v>19948</v>
      </c>
      <c r="F1718" t="s">
        <v>10</v>
      </c>
      <c r="G1718" t="s">
        <v>19329</v>
      </c>
      <c r="H1718" t="s">
        <v>23773</v>
      </c>
      <c r="I1718" t="s">
        <v>18949</v>
      </c>
      <c r="J1718" t="s">
        <v>18940</v>
      </c>
      <c r="K1718" t="s">
        <v>18941</v>
      </c>
      <c r="L1718" t="s">
        <v>18978</v>
      </c>
      <c r="M1718" s="149">
        <v>2442588.04</v>
      </c>
      <c r="N1718" s="149">
        <v>1322381.9099999999</v>
      </c>
    </row>
    <row r="1719" spans="1:14" x14ac:dyDescent="0.25">
      <c r="A1719" t="s">
        <v>54</v>
      </c>
      <c r="B1719" t="s">
        <v>22344</v>
      </c>
      <c r="C1719" t="s">
        <v>22343</v>
      </c>
      <c r="D1719" t="s">
        <v>23028</v>
      </c>
      <c r="E1719" t="s">
        <v>19009</v>
      </c>
      <c r="F1719" t="s">
        <v>10</v>
      </c>
      <c r="G1719" t="s">
        <v>19329</v>
      </c>
      <c r="H1719" t="s">
        <v>23774</v>
      </c>
      <c r="I1719" t="s">
        <v>18949</v>
      </c>
      <c r="J1719" t="s">
        <v>18940</v>
      </c>
      <c r="K1719" t="s">
        <v>18941</v>
      </c>
      <c r="L1719" t="s">
        <v>18978</v>
      </c>
      <c r="M1719" s="149">
        <v>2024629</v>
      </c>
      <c r="N1719" s="149">
        <v>1322381.9099999999</v>
      </c>
    </row>
    <row r="1720" spans="1:14" x14ac:dyDescent="0.25">
      <c r="A1720" t="s">
        <v>68</v>
      </c>
      <c r="B1720" t="s">
        <v>23776</v>
      </c>
      <c r="C1720" t="s">
        <v>23775</v>
      </c>
      <c r="D1720" t="s">
        <v>23378</v>
      </c>
      <c r="E1720" t="s">
        <v>21580</v>
      </c>
      <c r="F1720" t="s">
        <v>9</v>
      </c>
      <c r="G1720" t="s">
        <v>19119</v>
      </c>
      <c r="H1720" t="s">
        <v>23777</v>
      </c>
      <c r="I1720" t="s">
        <v>18949</v>
      </c>
      <c r="J1720" t="s">
        <v>18940</v>
      </c>
      <c r="K1720" t="s">
        <v>18941</v>
      </c>
      <c r="L1720" t="s">
        <v>18978</v>
      </c>
      <c r="M1720" s="149">
        <v>1893250.02</v>
      </c>
      <c r="N1720" s="149">
        <v>1292083.28</v>
      </c>
    </row>
    <row r="1721" spans="1:14" x14ac:dyDescent="0.25">
      <c r="A1721" t="s">
        <v>68</v>
      </c>
      <c r="B1721" t="s">
        <v>22846</v>
      </c>
      <c r="C1721" t="s">
        <v>22845</v>
      </c>
      <c r="D1721" t="s">
        <v>20464</v>
      </c>
      <c r="E1721" t="s">
        <v>22847</v>
      </c>
      <c r="F1721" t="s">
        <v>10</v>
      </c>
      <c r="G1721" t="s">
        <v>19021</v>
      </c>
      <c r="H1721" t="s">
        <v>23778</v>
      </c>
      <c r="I1721" t="s">
        <v>19217</v>
      </c>
      <c r="J1721" t="s">
        <v>18940</v>
      </c>
      <c r="K1721" t="s">
        <v>18941</v>
      </c>
      <c r="L1721" t="s">
        <v>19159</v>
      </c>
      <c r="M1721" s="149">
        <v>1945426.67</v>
      </c>
      <c r="N1721" s="149">
        <v>486029.06</v>
      </c>
    </row>
    <row r="1722" spans="1:14" x14ac:dyDescent="0.25">
      <c r="A1722" t="s">
        <v>61</v>
      </c>
      <c r="B1722" t="s">
        <v>20092</v>
      </c>
      <c r="C1722" t="s">
        <v>20091</v>
      </c>
      <c r="D1722" t="s">
        <v>23780</v>
      </c>
      <c r="E1722" t="s">
        <v>23324</v>
      </c>
      <c r="F1722" t="s">
        <v>10</v>
      </c>
      <c r="G1722" t="s">
        <v>19392</v>
      </c>
      <c r="H1722" t="s">
        <v>23781</v>
      </c>
      <c r="I1722" t="s">
        <v>19217</v>
      </c>
      <c r="J1722" t="s">
        <v>18940</v>
      </c>
      <c r="K1722" t="s">
        <v>18941</v>
      </c>
      <c r="L1722" t="s">
        <v>19159</v>
      </c>
      <c r="M1722" s="149">
        <v>631129.43999999994</v>
      </c>
      <c r="N1722" s="149">
        <v>509689.88</v>
      </c>
    </row>
    <row r="1723" spans="1:14" x14ac:dyDescent="0.25">
      <c r="A1723" t="s">
        <v>61</v>
      </c>
      <c r="B1723" t="s">
        <v>20092</v>
      </c>
      <c r="C1723" t="s">
        <v>20091</v>
      </c>
      <c r="D1723" t="s">
        <v>22043</v>
      </c>
      <c r="E1723" t="s">
        <v>20953</v>
      </c>
      <c r="F1723" t="s">
        <v>10</v>
      </c>
      <c r="G1723" t="s">
        <v>19392</v>
      </c>
      <c r="H1723" t="s">
        <v>23782</v>
      </c>
      <c r="I1723" t="s">
        <v>19217</v>
      </c>
      <c r="J1723" t="s">
        <v>18940</v>
      </c>
      <c r="K1723" t="s">
        <v>18941</v>
      </c>
      <c r="L1723" t="s">
        <v>19159</v>
      </c>
      <c r="M1723" s="149">
        <v>390439.52</v>
      </c>
      <c r="N1723" s="149">
        <v>509689.88</v>
      </c>
    </row>
    <row r="1724" spans="1:14" x14ac:dyDescent="0.25">
      <c r="A1724" t="s">
        <v>61</v>
      </c>
      <c r="B1724" t="s">
        <v>23172</v>
      </c>
      <c r="C1724" t="s">
        <v>23171</v>
      </c>
      <c r="D1724" t="s">
        <v>20619</v>
      </c>
      <c r="E1724" t="s">
        <v>19131</v>
      </c>
      <c r="F1724" t="s">
        <v>9</v>
      </c>
      <c r="G1724" t="s">
        <v>19422</v>
      </c>
      <c r="H1724" t="s">
        <v>19120</v>
      </c>
      <c r="I1724" t="s">
        <v>19217</v>
      </c>
      <c r="J1724" t="s">
        <v>18940</v>
      </c>
      <c r="K1724" t="s">
        <v>18941</v>
      </c>
      <c r="L1724" t="s">
        <v>19159</v>
      </c>
      <c r="M1724" s="149">
        <v>497613.38</v>
      </c>
      <c r="N1724" s="149">
        <v>499603.62</v>
      </c>
    </row>
    <row r="1725" spans="1:14" x14ac:dyDescent="0.25">
      <c r="A1725" t="s">
        <v>53</v>
      </c>
      <c r="B1725" t="s">
        <v>23785</v>
      </c>
      <c r="C1725" t="s">
        <v>23784</v>
      </c>
      <c r="D1725" t="s">
        <v>23783</v>
      </c>
      <c r="E1725" t="s">
        <v>23338</v>
      </c>
      <c r="F1725" t="s">
        <v>10</v>
      </c>
      <c r="G1725" t="s">
        <v>19021</v>
      </c>
      <c r="H1725" t="s">
        <v>22197</v>
      </c>
      <c r="I1725" t="s">
        <v>19217</v>
      </c>
      <c r="J1725" t="s">
        <v>18940</v>
      </c>
      <c r="K1725" t="s">
        <v>18941</v>
      </c>
      <c r="L1725" t="s">
        <v>19159</v>
      </c>
      <c r="M1725" s="149">
        <v>500021.86</v>
      </c>
      <c r="N1725" s="149">
        <v>502482.43</v>
      </c>
    </row>
    <row r="1726" spans="1:14" x14ac:dyDescent="0.25">
      <c r="A1726" t="s">
        <v>47</v>
      </c>
      <c r="B1726" t="s">
        <v>23365</v>
      </c>
      <c r="C1726" t="s">
        <v>20307</v>
      </c>
      <c r="D1726" t="s">
        <v>23698</v>
      </c>
      <c r="E1726" t="s">
        <v>20717</v>
      </c>
      <c r="F1726" t="s">
        <v>10</v>
      </c>
      <c r="G1726" t="s">
        <v>11800</v>
      </c>
      <c r="H1726" t="s">
        <v>23786</v>
      </c>
      <c r="I1726" t="s">
        <v>19217</v>
      </c>
      <c r="J1726" t="s">
        <v>18940</v>
      </c>
      <c r="K1726" t="s">
        <v>18996</v>
      </c>
      <c r="L1726" t="s">
        <v>19159</v>
      </c>
      <c r="M1726" s="149">
        <v>781308.36</v>
      </c>
      <c r="N1726" s="149">
        <v>509701.63</v>
      </c>
    </row>
    <row r="1727" spans="1:14" x14ac:dyDescent="0.25">
      <c r="A1727" t="s">
        <v>47</v>
      </c>
      <c r="B1727" t="s">
        <v>23661</v>
      </c>
      <c r="C1727" t="s">
        <v>20307</v>
      </c>
      <c r="D1727" t="s">
        <v>23698</v>
      </c>
      <c r="E1727" t="s">
        <v>20717</v>
      </c>
      <c r="F1727" t="s">
        <v>10</v>
      </c>
      <c r="G1727" t="s">
        <v>11800</v>
      </c>
      <c r="H1727" t="s">
        <v>23787</v>
      </c>
      <c r="I1727" t="s">
        <v>19217</v>
      </c>
      <c r="J1727" t="s">
        <v>18940</v>
      </c>
      <c r="K1727" t="s">
        <v>18996</v>
      </c>
      <c r="L1727" t="s">
        <v>19159</v>
      </c>
      <c r="M1727" s="149">
        <v>842637.14</v>
      </c>
      <c r="N1727" s="149">
        <v>509701.63</v>
      </c>
    </row>
    <row r="1728" spans="1:14" x14ac:dyDescent="0.25">
      <c r="A1728" t="s">
        <v>47</v>
      </c>
      <c r="B1728" t="s">
        <v>23359</v>
      </c>
      <c r="C1728" t="s">
        <v>23358</v>
      </c>
      <c r="D1728" t="s">
        <v>23788</v>
      </c>
      <c r="E1728" t="s">
        <v>19423</v>
      </c>
      <c r="F1728" t="s">
        <v>9</v>
      </c>
      <c r="G1728" t="s">
        <v>1954</v>
      </c>
      <c r="H1728" t="s">
        <v>23789</v>
      </c>
      <c r="I1728" t="s">
        <v>19217</v>
      </c>
      <c r="J1728" t="s">
        <v>18940</v>
      </c>
      <c r="K1728" t="s">
        <v>18941</v>
      </c>
      <c r="L1728" t="s">
        <v>19159</v>
      </c>
      <c r="M1728" s="149">
        <v>508318.7</v>
      </c>
      <c r="N1728" s="149">
        <v>509680</v>
      </c>
    </row>
    <row r="1729" spans="1:14" x14ac:dyDescent="0.25">
      <c r="A1729" t="s">
        <v>47</v>
      </c>
      <c r="B1729" t="s">
        <v>22837</v>
      </c>
      <c r="C1729" t="s">
        <v>22836</v>
      </c>
      <c r="D1729" t="s">
        <v>21273</v>
      </c>
      <c r="E1729" t="s">
        <v>21497</v>
      </c>
      <c r="F1729" t="s">
        <v>10</v>
      </c>
      <c r="G1729" t="s">
        <v>18956</v>
      </c>
      <c r="H1729" t="s">
        <v>19120</v>
      </c>
      <c r="I1729" t="s">
        <v>19217</v>
      </c>
      <c r="J1729" t="s">
        <v>18940</v>
      </c>
      <c r="K1729" t="s">
        <v>18941</v>
      </c>
      <c r="L1729" t="s">
        <v>19159</v>
      </c>
      <c r="M1729" s="149">
        <v>106333.61</v>
      </c>
      <c r="N1729" s="149">
        <v>490000</v>
      </c>
    </row>
    <row r="1730" spans="1:14" x14ac:dyDescent="0.25">
      <c r="A1730" t="s">
        <v>47</v>
      </c>
      <c r="B1730" t="s">
        <v>22837</v>
      </c>
      <c r="C1730" t="s">
        <v>22836</v>
      </c>
      <c r="D1730" t="s">
        <v>20418</v>
      </c>
      <c r="E1730" t="s">
        <v>19291</v>
      </c>
      <c r="F1730" t="s">
        <v>10</v>
      </c>
      <c r="G1730" t="s">
        <v>18956</v>
      </c>
      <c r="H1730" t="s">
        <v>23790</v>
      </c>
      <c r="I1730" t="s">
        <v>19217</v>
      </c>
      <c r="J1730" t="s">
        <v>18940</v>
      </c>
      <c r="K1730" t="s">
        <v>18941</v>
      </c>
      <c r="L1730" t="s">
        <v>19159</v>
      </c>
      <c r="M1730" s="149">
        <v>508911.57</v>
      </c>
      <c r="N1730" s="149">
        <v>490000</v>
      </c>
    </row>
    <row r="1731" spans="1:14" x14ac:dyDescent="0.25">
      <c r="A1731" t="s">
        <v>47</v>
      </c>
      <c r="B1731" t="s">
        <v>23709</v>
      </c>
      <c r="C1731" t="s">
        <v>23708</v>
      </c>
      <c r="D1731" t="s">
        <v>23791</v>
      </c>
      <c r="E1731" t="s">
        <v>23792</v>
      </c>
      <c r="F1731" t="s">
        <v>9</v>
      </c>
      <c r="G1731" t="s">
        <v>19119</v>
      </c>
      <c r="H1731" t="s">
        <v>23793</v>
      </c>
      <c r="I1731" t="s">
        <v>19217</v>
      </c>
      <c r="J1731" t="s">
        <v>18940</v>
      </c>
      <c r="K1731" t="s">
        <v>18941</v>
      </c>
      <c r="L1731" t="s">
        <v>19159</v>
      </c>
      <c r="M1731" s="149">
        <v>509400</v>
      </c>
      <c r="N1731" s="149">
        <v>509625.13</v>
      </c>
    </row>
    <row r="1732" spans="1:14" x14ac:dyDescent="0.25">
      <c r="A1732" t="s">
        <v>47</v>
      </c>
      <c r="B1732" t="s">
        <v>23794</v>
      </c>
      <c r="C1732" t="s">
        <v>20307</v>
      </c>
      <c r="D1732" t="s">
        <v>23698</v>
      </c>
      <c r="E1732" t="s">
        <v>19977</v>
      </c>
      <c r="F1732" t="s">
        <v>10</v>
      </c>
      <c r="G1732" t="s">
        <v>11800</v>
      </c>
      <c r="H1732" t="s">
        <v>19916</v>
      </c>
      <c r="I1732" t="s">
        <v>19217</v>
      </c>
      <c r="J1732" t="s">
        <v>18940</v>
      </c>
      <c r="K1732" t="s">
        <v>18996</v>
      </c>
      <c r="L1732" t="s">
        <v>19159</v>
      </c>
      <c r="M1732" s="149">
        <v>795092.73</v>
      </c>
      <c r="N1732" s="149">
        <v>509701.63</v>
      </c>
    </row>
    <row r="1733" spans="1:14" x14ac:dyDescent="0.25">
      <c r="A1733" t="s">
        <v>47</v>
      </c>
      <c r="B1733" t="s">
        <v>23797</v>
      </c>
      <c r="C1733" t="s">
        <v>23796</v>
      </c>
      <c r="D1733" t="s">
        <v>23798</v>
      </c>
      <c r="E1733" t="s">
        <v>23799</v>
      </c>
      <c r="F1733" t="s">
        <v>10</v>
      </c>
      <c r="G1733" t="s">
        <v>11800</v>
      </c>
      <c r="H1733" t="s">
        <v>23800</v>
      </c>
      <c r="I1733" t="s">
        <v>19217</v>
      </c>
      <c r="J1733" t="s">
        <v>18940</v>
      </c>
      <c r="K1733" t="s">
        <v>18941</v>
      </c>
      <c r="L1733" t="s">
        <v>19159</v>
      </c>
      <c r="M1733" s="149">
        <v>547954.39</v>
      </c>
      <c r="N1733" s="149">
        <v>502881</v>
      </c>
    </row>
    <row r="1734" spans="1:14" x14ac:dyDescent="0.25">
      <c r="A1734" t="s">
        <v>45</v>
      </c>
      <c r="B1734" t="s">
        <v>23802</v>
      </c>
      <c r="C1734" t="s">
        <v>23801</v>
      </c>
      <c r="D1734" t="s">
        <v>22908</v>
      </c>
      <c r="E1734" t="s">
        <v>19723</v>
      </c>
      <c r="F1734" t="s">
        <v>9</v>
      </c>
      <c r="G1734" t="s">
        <v>1954</v>
      </c>
      <c r="H1734" t="s">
        <v>23803</v>
      </c>
      <c r="I1734" t="s">
        <v>19217</v>
      </c>
      <c r="J1734" t="s">
        <v>18940</v>
      </c>
      <c r="K1734" t="s">
        <v>18941</v>
      </c>
      <c r="L1734" t="s">
        <v>19159</v>
      </c>
      <c r="M1734" s="149">
        <v>97499.59</v>
      </c>
      <c r="N1734" s="149">
        <v>509222.58</v>
      </c>
    </row>
    <row r="1735" spans="1:14" x14ac:dyDescent="0.25">
      <c r="A1735" t="s">
        <v>58</v>
      </c>
      <c r="B1735" t="s">
        <v>23805</v>
      </c>
      <c r="C1735" t="s">
        <v>23804</v>
      </c>
      <c r="D1735" t="s">
        <v>23423</v>
      </c>
      <c r="E1735" t="s">
        <v>20360</v>
      </c>
      <c r="F1735" t="s">
        <v>9</v>
      </c>
      <c r="G1735" t="s">
        <v>1954</v>
      </c>
      <c r="H1735" t="s">
        <v>23529</v>
      </c>
      <c r="I1735" t="s">
        <v>19217</v>
      </c>
      <c r="J1735" t="s">
        <v>18940</v>
      </c>
      <c r="K1735" t="s">
        <v>18941</v>
      </c>
      <c r="L1735" t="s">
        <v>19159</v>
      </c>
      <c r="M1735" s="149">
        <v>497898.08</v>
      </c>
      <c r="N1735" s="149">
        <v>503855.83</v>
      </c>
    </row>
    <row r="1736" spans="1:14" x14ac:dyDescent="0.25">
      <c r="A1736" t="s">
        <v>58</v>
      </c>
      <c r="B1736" t="s">
        <v>23807</v>
      </c>
      <c r="C1736" t="s">
        <v>23806</v>
      </c>
      <c r="D1736" t="s">
        <v>23341</v>
      </c>
      <c r="E1736" t="s">
        <v>19168</v>
      </c>
      <c r="F1736" t="s">
        <v>9</v>
      </c>
      <c r="G1736" t="s">
        <v>1954</v>
      </c>
      <c r="H1736" t="s">
        <v>23808</v>
      </c>
      <c r="I1736" t="s">
        <v>19217</v>
      </c>
      <c r="J1736" t="s">
        <v>18940</v>
      </c>
      <c r="K1736" t="s">
        <v>18941</v>
      </c>
      <c r="L1736" t="s">
        <v>19159</v>
      </c>
      <c r="M1736" s="149">
        <v>498686.31</v>
      </c>
      <c r="N1736" s="149">
        <v>505180.92</v>
      </c>
    </row>
    <row r="1737" spans="1:14" x14ac:dyDescent="0.25">
      <c r="A1737" t="s">
        <v>58</v>
      </c>
      <c r="B1737" t="s">
        <v>23807</v>
      </c>
      <c r="C1737" t="s">
        <v>23806</v>
      </c>
      <c r="D1737" t="s">
        <v>23253</v>
      </c>
      <c r="E1737" t="s">
        <v>19168</v>
      </c>
      <c r="F1737" t="s">
        <v>9</v>
      </c>
      <c r="G1737" t="s">
        <v>1954</v>
      </c>
      <c r="H1737" t="s">
        <v>23809</v>
      </c>
      <c r="I1737" t="s">
        <v>19217</v>
      </c>
      <c r="J1737" t="s">
        <v>18940</v>
      </c>
      <c r="K1737" t="s">
        <v>18941</v>
      </c>
      <c r="L1737" t="s">
        <v>19159</v>
      </c>
      <c r="M1737" s="149">
        <v>498980.17</v>
      </c>
      <c r="N1737" s="149">
        <v>504025.57</v>
      </c>
    </row>
    <row r="1738" spans="1:14" x14ac:dyDescent="0.25">
      <c r="A1738" t="s">
        <v>57</v>
      </c>
      <c r="B1738" t="s">
        <v>22227</v>
      </c>
      <c r="C1738" t="s">
        <v>22226</v>
      </c>
      <c r="D1738" t="s">
        <v>23357</v>
      </c>
      <c r="E1738" t="s">
        <v>23669</v>
      </c>
      <c r="F1738" t="s">
        <v>10</v>
      </c>
      <c r="G1738" t="s">
        <v>18956</v>
      </c>
      <c r="H1738" t="s">
        <v>23810</v>
      </c>
      <c r="I1738" t="s">
        <v>19217</v>
      </c>
      <c r="J1738" t="s">
        <v>18940</v>
      </c>
      <c r="K1738" t="s">
        <v>18941</v>
      </c>
      <c r="L1738" t="s">
        <v>19159</v>
      </c>
      <c r="M1738" s="149">
        <v>505996.79</v>
      </c>
      <c r="N1738" s="149">
        <v>506700.87</v>
      </c>
    </row>
    <row r="1739" spans="1:14" x14ac:dyDescent="0.25">
      <c r="A1739" t="s">
        <v>57</v>
      </c>
      <c r="B1739" t="s">
        <v>23498</v>
      </c>
      <c r="C1739" t="s">
        <v>23497</v>
      </c>
      <c r="D1739" t="s">
        <v>20652</v>
      </c>
      <c r="E1739" t="s">
        <v>19550</v>
      </c>
      <c r="F1739" t="s">
        <v>9</v>
      </c>
      <c r="G1739" t="s">
        <v>1954</v>
      </c>
      <c r="H1739" t="s">
        <v>23811</v>
      </c>
      <c r="I1739" t="s">
        <v>19217</v>
      </c>
      <c r="J1739" t="s">
        <v>18940</v>
      </c>
      <c r="K1739" t="s">
        <v>18941</v>
      </c>
      <c r="L1739" t="s">
        <v>19159</v>
      </c>
      <c r="M1739" s="149">
        <v>507661.27</v>
      </c>
      <c r="N1739" s="149">
        <v>509700.07</v>
      </c>
    </row>
    <row r="1740" spans="1:14" x14ac:dyDescent="0.25">
      <c r="A1740" t="s">
        <v>62</v>
      </c>
      <c r="B1740" t="s">
        <v>21253</v>
      </c>
      <c r="C1740" t="s">
        <v>22272</v>
      </c>
      <c r="D1740" t="s">
        <v>21565</v>
      </c>
      <c r="E1740" t="s">
        <v>20286</v>
      </c>
      <c r="F1740" t="s">
        <v>10</v>
      </c>
      <c r="G1740" t="s">
        <v>19021</v>
      </c>
      <c r="H1740" t="s">
        <v>23666</v>
      </c>
      <c r="I1740" t="s">
        <v>19217</v>
      </c>
      <c r="J1740" t="s">
        <v>18940</v>
      </c>
      <c r="K1740" t="s">
        <v>18996</v>
      </c>
      <c r="L1740" t="s">
        <v>19159</v>
      </c>
      <c r="M1740" s="149">
        <v>519908.14</v>
      </c>
      <c r="N1740" s="149">
        <v>489622.49</v>
      </c>
    </row>
    <row r="1741" spans="1:14" x14ac:dyDescent="0.25">
      <c r="A1741" t="s">
        <v>62</v>
      </c>
      <c r="B1741" t="s">
        <v>21253</v>
      </c>
      <c r="C1741" t="s">
        <v>22272</v>
      </c>
      <c r="D1741" t="s">
        <v>21565</v>
      </c>
      <c r="E1741" t="s">
        <v>20270</v>
      </c>
      <c r="F1741" t="s">
        <v>10</v>
      </c>
      <c r="G1741" t="s">
        <v>19021</v>
      </c>
      <c r="H1741" t="s">
        <v>23812</v>
      </c>
      <c r="I1741" t="s">
        <v>19217</v>
      </c>
      <c r="J1741" t="s">
        <v>18940</v>
      </c>
      <c r="K1741" t="s">
        <v>18996</v>
      </c>
      <c r="L1741" t="s">
        <v>19159</v>
      </c>
      <c r="M1741" s="149">
        <v>501662.32</v>
      </c>
      <c r="N1741" s="149">
        <v>489622.49</v>
      </c>
    </row>
    <row r="1742" spans="1:14" x14ac:dyDescent="0.25">
      <c r="A1742" t="s">
        <v>62</v>
      </c>
      <c r="B1742" t="s">
        <v>23813</v>
      </c>
      <c r="C1742" t="s">
        <v>22272</v>
      </c>
      <c r="D1742" t="s">
        <v>23084</v>
      </c>
      <c r="E1742" t="s">
        <v>18994</v>
      </c>
      <c r="F1742" t="s">
        <v>10</v>
      </c>
      <c r="G1742" t="s">
        <v>19021</v>
      </c>
      <c r="H1742" t="s">
        <v>23814</v>
      </c>
      <c r="I1742" t="s">
        <v>19217</v>
      </c>
      <c r="J1742" t="s">
        <v>18940</v>
      </c>
      <c r="K1742" t="s">
        <v>18996</v>
      </c>
      <c r="L1742" t="s">
        <v>19159</v>
      </c>
      <c r="M1742" s="149">
        <v>484736.17</v>
      </c>
      <c r="N1742" s="149">
        <v>489622.49</v>
      </c>
    </row>
    <row r="1743" spans="1:14" x14ac:dyDescent="0.25">
      <c r="A1743" t="s">
        <v>62</v>
      </c>
      <c r="B1743" t="s">
        <v>23815</v>
      </c>
      <c r="C1743" t="s">
        <v>22272</v>
      </c>
      <c r="D1743" t="s">
        <v>22262</v>
      </c>
      <c r="E1743" t="s">
        <v>19520</v>
      </c>
      <c r="F1743" t="s">
        <v>10</v>
      </c>
      <c r="G1743" t="s">
        <v>19021</v>
      </c>
      <c r="H1743" t="s">
        <v>23816</v>
      </c>
      <c r="I1743" t="s">
        <v>19217</v>
      </c>
      <c r="J1743" t="s">
        <v>18940</v>
      </c>
      <c r="K1743" t="s">
        <v>18996</v>
      </c>
      <c r="L1743" t="s">
        <v>19159</v>
      </c>
      <c r="M1743" s="149">
        <v>557634.86</v>
      </c>
      <c r="N1743" s="149">
        <v>489622.49</v>
      </c>
    </row>
    <row r="1744" spans="1:14" x14ac:dyDescent="0.25">
      <c r="A1744" t="s">
        <v>62</v>
      </c>
      <c r="B1744" t="s">
        <v>23817</v>
      </c>
      <c r="C1744" t="s">
        <v>22272</v>
      </c>
      <c r="D1744" t="s">
        <v>20808</v>
      </c>
      <c r="E1744" t="s">
        <v>23477</v>
      </c>
      <c r="F1744" t="s">
        <v>10</v>
      </c>
      <c r="G1744" t="s">
        <v>19021</v>
      </c>
      <c r="H1744" t="s">
        <v>23818</v>
      </c>
      <c r="I1744" t="s">
        <v>19217</v>
      </c>
      <c r="J1744" t="s">
        <v>18940</v>
      </c>
      <c r="K1744" t="s">
        <v>18996</v>
      </c>
      <c r="L1744" t="s">
        <v>19159</v>
      </c>
      <c r="M1744" s="149">
        <v>489034.16</v>
      </c>
      <c r="N1744" s="149">
        <v>489622.49</v>
      </c>
    </row>
    <row r="1745" spans="1:14" x14ac:dyDescent="0.25">
      <c r="A1745" t="s">
        <v>62</v>
      </c>
      <c r="B1745" t="s">
        <v>19534</v>
      </c>
      <c r="C1745" t="s">
        <v>22272</v>
      </c>
      <c r="D1745" t="s">
        <v>19593</v>
      </c>
      <c r="E1745" t="s">
        <v>19946</v>
      </c>
      <c r="F1745" t="s">
        <v>10</v>
      </c>
      <c r="G1745" t="s">
        <v>11800</v>
      </c>
      <c r="H1745" t="s">
        <v>23819</v>
      </c>
      <c r="I1745" t="s">
        <v>19217</v>
      </c>
      <c r="J1745" t="s">
        <v>18940</v>
      </c>
      <c r="K1745" t="s">
        <v>18996</v>
      </c>
      <c r="L1745" t="s">
        <v>19159</v>
      </c>
      <c r="M1745" s="149">
        <v>579145.31999999995</v>
      </c>
      <c r="N1745" s="149">
        <v>489622.49</v>
      </c>
    </row>
    <row r="1746" spans="1:14" x14ac:dyDescent="0.25">
      <c r="A1746" t="s">
        <v>62</v>
      </c>
      <c r="B1746" t="s">
        <v>19534</v>
      </c>
      <c r="C1746" t="s">
        <v>22272</v>
      </c>
      <c r="D1746" t="s">
        <v>23084</v>
      </c>
      <c r="E1746" t="s">
        <v>19516</v>
      </c>
      <c r="F1746" t="s">
        <v>10</v>
      </c>
      <c r="G1746" t="s">
        <v>19021</v>
      </c>
      <c r="H1746" t="s">
        <v>23820</v>
      </c>
      <c r="I1746" t="s">
        <v>19217</v>
      </c>
      <c r="J1746" t="s">
        <v>18940</v>
      </c>
      <c r="K1746" t="s">
        <v>18996</v>
      </c>
      <c r="L1746" t="s">
        <v>19159</v>
      </c>
      <c r="M1746" s="149">
        <v>567096.06000000006</v>
      </c>
      <c r="N1746" s="149">
        <v>489622.49</v>
      </c>
    </row>
    <row r="1747" spans="1:14" x14ac:dyDescent="0.25">
      <c r="A1747" t="s">
        <v>62</v>
      </c>
      <c r="B1747" t="s">
        <v>19534</v>
      </c>
      <c r="C1747" t="s">
        <v>22272</v>
      </c>
      <c r="D1747" t="s">
        <v>20808</v>
      </c>
      <c r="E1747" t="s">
        <v>23477</v>
      </c>
      <c r="F1747" t="s">
        <v>10</v>
      </c>
      <c r="G1747" t="s">
        <v>19021</v>
      </c>
      <c r="H1747" t="s">
        <v>23821</v>
      </c>
      <c r="I1747" t="s">
        <v>19217</v>
      </c>
      <c r="J1747" t="s">
        <v>18940</v>
      </c>
      <c r="K1747" t="s">
        <v>18996</v>
      </c>
      <c r="L1747" t="s">
        <v>19159</v>
      </c>
      <c r="M1747" s="149">
        <v>489442.42</v>
      </c>
      <c r="N1747" s="149">
        <v>489622.49</v>
      </c>
    </row>
    <row r="1748" spans="1:14" x14ac:dyDescent="0.25">
      <c r="A1748" t="s">
        <v>62</v>
      </c>
      <c r="B1748" t="s">
        <v>19534</v>
      </c>
      <c r="C1748" t="s">
        <v>22272</v>
      </c>
      <c r="D1748" t="s">
        <v>22262</v>
      </c>
      <c r="E1748" t="s">
        <v>23154</v>
      </c>
      <c r="F1748" t="s">
        <v>10</v>
      </c>
      <c r="G1748" t="s">
        <v>19021</v>
      </c>
      <c r="H1748" t="s">
        <v>23822</v>
      </c>
      <c r="I1748" t="s">
        <v>19217</v>
      </c>
      <c r="J1748" t="s">
        <v>18940</v>
      </c>
      <c r="K1748" t="s">
        <v>18996</v>
      </c>
      <c r="L1748" t="s">
        <v>19159</v>
      </c>
      <c r="M1748" s="149">
        <v>544043.80000000005</v>
      </c>
      <c r="N1748" s="149">
        <v>489622.49</v>
      </c>
    </row>
    <row r="1749" spans="1:14" x14ac:dyDescent="0.25">
      <c r="A1749" t="s">
        <v>62</v>
      </c>
      <c r="B1749" t="s">
        <v>19534</v>
      </c>
      <c r="C1749" t="s">
        <v>22272</v>
      </c>
      <c r="D1749" t="s">
        <v>21990</v>
      </c>
      <c r="E1749" t="s">
        <v>19495</v>
      </c>
      <c r="F1749" t="s">
        <v>10</v>
      </c>
      <c r="G1749" t="s">
        <v>19021</v>
      </c>
      <c r="H1749" t="s">
        <v>23823</v>
      </c>
      <c r="I1749" t="s">
        <v>19217</v>
      </c>
      <c r="J1749" t="s">
        <v>18940</v>
      </c>
      <c r="K1749" t="s">
        <v>18996</v>
      </c>
      <c r="L1749" t="s">
        <v>19159</v>
      </c>
      <c r="M1749" s="149">
        <v>527229.62</v>
      </c>
      <c r="N1749" s="149">
        <v>489622.49</v>
      </c>
    </row>
    <row r="1750" spans="1:14" x14ac:dyDescent="0.25">
      <c r="A1750" t="s">
        <v>62</v>
      </c>
      <c r="B1750" t="s">
        <v>19534</v>
      </c>
      <c r="C1750" t="s">
        <v>22272</v>
      </c>
      <c r="D1750" t="s">
        <v>21990</v>
      </c>
      <c r="E1750" t="s">
        <v>22967</v>
      </c>
      <c r="F1750" t="s">
        <v>10</v>
      </c>
      <c r="G1750" t="s">
        <v>19021</v>
      </c>
      <c r="H1750" t="s">
        <v>23824</v>
      </c>
      <c r="I1750" t="s">
        <v>19217</v>
      </c>
      <c r="J1750" t="s">
        <v>18940</v>
      </c>
      <c r="K1750" t="s">
        <v>18996</v>
      </c>
      <c r="L1750" t="s">
        <v>19159</v>
      </c>
      <c r="M1750" s="149">
        <v>535680.37</v>
      </c>
      <c r="N1750" s="149">
        <v>489622.49</v>
      </c>
    </row>
    <row r="1751" spans="1:14" x14ac:dyDescent="0.25">
      <c r="A1751" t="s">
        <v>62</v>
      </c>
      <c r="B1751" t="s">
        <v>19534</v>
      </c>
      <c r="C1751" t="s">
        <v>22272</v>
      </c>
      <c r="D1751" t="s">
        <v>23120</v>
      </c>
      <c r="E1751" t="s">
        <v>20010</v>
      </c>
      <c r="F1751" t="s">
        <v>10</v>
      </c>
      <c r="G1751" t="s">
        <v>11800</v>
      </c>
      <c r="H1751" t="s">
        <v>19120</v>
      </c>
      <c r="I1751" t="s">
        <v>19217</v>
      </c>
      <c r="J1751" t="s">
        <v>18940</v>
      </c>
      <c r="K1751" t="s">
        <v>18996</v>
      </c>
      <c r="L1751" t="s">
        <v>19159</v>
      </c>
      <c r="M1751" s="149">
        <v>487711.14</v>
      </c>
      <c r="N1751" s="149">
        <v>489622.49</v>
      </c>
    </row>
    <row r="1752" spans="1:14" x14ac:dyDescent="0.25">
      <c r="A1752" t="s">
        <v>62</v>
      </c>
      <c r="B1752" t="s">
        <v>19534</v>
      </c>
      <c r="C1752" t="s">
        <v>22272</v>
      </c>
      <c r="D1752" t="s">
        <v>22164</v>
      </c>
      <c r="E1752" t="s">
        <v>19318</v>
      </c>
      <c r="F1752" t="s">
        <v>10</v>
      </c>
      <c r="G1752" t="s">
        <v>11800</v>
      </c>
      <c r="H1752" t="s">
        <v>23825</v>
      </c>
      <c r="I1752" t="s">
        <v>19217</v>
      </c>
      <c r="J1752" t="s">
        <v>18940</v>
      </c>
      <c r="K1752" t="s">
        <v>18996</v>
      </c>
      <c r="L1752" t="s">
        <v>19159</v>
      </c>
      <c r="M1752" s="149">
        <v>489034.16</v>
      </c>
      <c r="N1752" s="149">
        <v>489622.49</v>
      </c>
    </row>
    <row r="1753" spans="1:14" x14ac:dyDescent="0.25">
      <c r="A1753" t="s">
        <v>62</v>
      </c>
      <c r="B1753" t="s">
        <v>19534</v>
      </c>
      <c r="C1753" t="s">
        <v>22272</v>
      </c>
      <c r="D1753" t="s">
        <v>19816</v>
      </c>
      <c r="E1753" t="s">
        <v>20010</v>
      </c>
      <c r="F1753" t="s">
        <v>10</v>
      </c>
      <c r="G1753" t="s">
        <v>19021</v>
      </c>
      <c r="H1753" t="s">
        <v>23826</v>
      </c>
      <c r="I1753" t="s">
        <v>19217</v>
      </c>
      <c r="J1753" t="s">
        <v>18940</v>
      </c>
      <c r="K1753" t="s">
        <v>18996</v>
      </c>
      <c r="L1753" t="s">
        <v>19159</v>
      </c>
      <c r="M1753" s="149">
        <v>487711.14</v>
      </c>
      <c r="N1753" s="149">
        <v>489622.49</v>
      </c>
    </row>
    <row r="1754" spans="1:14" x14ac:dyDescent="0.25">
      <c r="A1754" t="s">
        <v>62</v>
      </c>
      <c r="B1754" t="s">
        <v>21272</v>
      </c>
      <c r="C1754" t="s">
        <v>22272</v>
      </c>
      <c r="D1754" t="s">
        <v>19593</v>
      </c>
      <c r="E1754" t="s">
        <v>21128</v>
      </c>
      <c r="F1754" t="s">
        <v>10</v>
      </c>
      <c r="G1754" t="s">
        <v>19392</v>
      </c>
      <c r="H1754" t="s">
        <v>23827</v>
      </c>
      <c r="I1754" t="s">
        <v>19217</v>
      </c>
      <c r="J1754" t="s">
        <v>18940</v>
      </c>
      <c r="K1754" t="s">
        <v>18996</v>
      </c>
      <c r="L1754" t="s">
        <v>19159</v>
      </c>
      <c r="M1754" s="149">
        <v>568358.22</v>
      </c>
      <c r="N1754" s="149">
        <v>489622.49</v>
      </c>
    </row>
    <row r="1755" spans="1:14" x14ac:dyDescent="0.25">
      <c r="A1755" t="s">
        <v>62</v>
      </c>
      <c r="B1755" t="s">
        <v>23828</v>
      </c>
      <c r="C1755" t="s">
        <v>22272</v>
      </c>
      <c r="D1755" t="s">
        <v>22320</v>
      </c>
      <c r="E1755" t="s">
        <v>23829</v>
      </c>
      <c r="F1755" t="s">
        <v>10</v>
      </c>
      <c r="G1755" t="s">
        <v>19021</v>
      </c>
      <c r="H1755" t="s">
        <v>23830</v>
      </c>
      <c r="I1755" t="s">
        <v>19217</v>
      </c>
      <c r="J1755" t="s">
        <v>18940</v>
      </c>
      <c r="K1755" t="s">
        <v>18996</v>
      </c>
      <c r="L1755" t="s">
        <v>19159</v>
      </c>
      <c r="M1755" s="149">
        <v>541904.93999999994</v>
      </c>
      <c r="N1755" s="149">
        <v>489622.49</v>
      </c>
    </row>
    <row r="1756" spans="1:14" x14ac:dyDescent="0.25">
      <c r="A1756" t="s">
        <v>62</v>
      </c>
      <c r="B1756" t="s">
        <v>23828</v>
      </c>
      <c r="C1756" t="s">
        <v>22272</v>
      </c>
      <c r="D1756" t="s">
        <v>23084</v>
      </c>
      <c r="E1756" t="s">
        <v>19327</v>
      </c>
      <c r="F1756" t="s">
        <v>10</v>
      </c>
      <c r="G1756" t="s">
        <v>19021</v>
      </c>
      <c r="H1756" t="s">
        <v>23831</v>
      </c>
      <c r="I1756" t="s">
        <v>19217</v>
      </c>
      <c r="J1756" t="s">
        <v>18940</v>
      </c>
      <c r="K1756" t="s">
        <v>18996</v>
      </c>
      <c r="L1756" t="s">
        <v>19159</v>
      </c>
      <c r="M1756" s="149">
        <v>487553</v>
      </c>
      <c r="N1756" s="149">
        <v>489622.49</v>
      </c>
    </row>
    <row r="1757" spans="1:14" x14ac:dyDescent="0.25">
      <c r="A1757" t="s">
        <v>62</v>
      </c>
      <c r="B1757" t="s">
        <v>23832</v>
      </c>
      <c r="C1757" t="s">
        <v>22272</v>
      </c>
      <c r="D1757" t="s">
        <v>20808</v>
      </c>
      <c r="E1757" t="s">
        <v>20712</v>
      </c>
      <c r="F1757" t="s">
        <v>10</v>
      </c>
      <c r="G1757" t="s">
        <v>19021</v>
      </c>
      <c r="H1757" t="s">
        <v>23598</v>
      </c>
      <c r="I1757" t="s">
        <v>19217</v>
      </c>
      <c r="J1757" t="s">
        <v>18940</v>
      </c>
      <c r="K1757" t="s">
        <v>18996</v>
      </c>
      <c r="L1757" t="s">
        <v>19159</v>
      </c>
      <c r="M1757" s="149">
        <v>486197</v>
      </c>
      <c r="N1757" s="149">
        <v>489622.49</v>
      </c>
    </row>
    <row r="1758" spans="1:14" x14ac:dyDescent="0.25">
      <c r="A1758" t="s">
        <v>62</v>
      </c>
      <c r="B1758" t="s">
        <v>23833</v>
      </c>
      <c r="C1758" t="s">
        <v>22272</v>
      </c>
      <c r="D1758" t="s">
        <v>23084</v>
      </c>
      <c r="E1758" t="s">
        <v>19327</v>
      </c>
      <c r="F1758" t="s">
        <v>10</v>
      </c>
      <c r="G1758" t="s">
        <v>19021</v>
      </c>
      <c r="H1758" t="s">
        <v>23834</v>
      </c>
      <c r="I1758" t="s">
        <v>19217</v>
      </c>
      <c r="J1758" t="s">
        <v>18940</v>
      </c>
      <c r="K1758" t="s">
        <v>18996</v>
      </c>
      <c r="L1758" t="s">
        <v>19159</v>
      </c>
      <c r="M1758" s="149">
        <v>485705.6</v>
      </c>
      <c r="N1758" s="149">
        <v>489622.49</v>
      </c>
    </row>
    <row r="1759" spans="1:14" x14ac:dyDescent="0.25">
      <c r="A1759" t="s">
        <v>62</v>
      </c>
      <c r="B1759" t="s">
        <v>23835</v>
      </c>
      <c r="C1759" t="s">
        <v>22272</v>
      </c>
      <c r="D1759" t="s">
        <v>19046</v>
      </c>
      <c r="E1759" t="s">
        <v>19361</v>
      </c>
      <c r="F1759" t="s">
        <v>10</v>
      </c>
      <c r="G1759" t="s">
        <v>19392</v>
      </c>
      <c r="H1759" t="s">
        <v>23836</v>
      </c>
      <c r="I1759" t="s">
        <v>19217</v>
      </c>
      <c r="J1759" t="s">
        <v>18940</v>
      </c>
      <c r="K1759" t="s">
        <v>18996</v>
      </c>
      <c r="L1759" t="s">
        <v>19159</v>
      </c>
      <c r="M1759" s="149">
        <v>603643.61</v>
      </c>
      <c r="N1759" s="149">
        <v>489622.49</v>
      </c>
    </row>
    <row r="1760" spans="1:14" x14ac:dyDescent="0.25">
      <c r="A1760" t="s">
        <v>62</v>
      </c>
      <c r="B1760" t="s">
        <v>23837</v>
      </c>
      <c r="C1760" t="s">
        <v>22272</v>
      </c>
      <c r="D1760" t="s">
        <v>22262</v>
      </c>
      <c r="E1760" t="s">
        <v>23154</v>
      </c>
      <c r="F1760" t="s">
        <v>10</v>
      </c>
      <c r="G1760" t="s">
        <v>19021</v>
      </c>
      <c r="H1760" t="s">
        <v>23838</v>
      </c>
      <c r="I1760" t="s">
        <v>19217</v>
      </c>
      <c r="J1760" t="s">
        <v>18940</v>
      </c>
      <c r="K1760" t="s">
        <v>18996</v>
      </c>
      <c r="L1760" t="s">
        <v>19159</v>
      </c>
      <c r="M1760" s="149">
        <v>526390</v>
      </c>
      <c r="N1760" s="149">
        <v>489622.49</v>
      </c>
    </row>
    <row r="1761" spans="1:14" x14ac:dyDescent="0.25">
      <c r="A1761" t="s">
        <v>62</v>
      </c>
      <c r="B1761" t="s">
        <v>23839</v>
      </c>
      <c r="C1761" t="s">
        <v>22272</v>
      </c>
      <c r="D1761" t="s">
        <v>22320</v>
      </c>
      <c r="E1761" t="s">
        <v>20119</v>
      </c>
      <c r="F1761" t="s">
        <v>10</v>
      </c>
      <c r="G1761" t="s">
        <v>19021</v>
      </c>
      <c r="H1761" t="s">
        <v>22943</v>
      </c>
      <c r="I1761" t="s">
        <v>19217</v>
      </c>
      <c r="J1761" t="s">
        <v>18940</v>
      </c>
      <c r="K1761" t="s">
        <v>18996</v>
      </c>
      <c r="L1761" t="s">
        <v>19159</v>
      </c>
      <c r="M1761" s="149">
        <v>529169.28</v>
      </c>
      <c r="N1761" s="149">
        <v>489622.49</v>
      </c>
    </row>
    <row r="1762" spans="1:14" x14ac:dyDescent="0.25">
      <c r="A1762" t="s">
        <v>48</v>
      </c>
      <c r="B1762" t="s">
        <v>23842</v>
      </c>
      <c r="C1762" t="s">
        <v>23841</v>
      </c>
      <c r="D1762" t="s">
        <v>23840</v>
      </c>
      <c r="E1762" t="s">
        <v>20035</v>
      </c>
      <c r="F1762" t="s">
        <v>10</v>
      </c>
      <c r="G1762" t="s">
        <v>11800</v>
      </c>
      <c r="H1762" t="s">
        <v>23843</v>
      </c>
      <c r="I1762" t="s">
        <v>19217</v>
      </c>
      <c r="J1762" t="s">
        <v>18940</v>
      </c>
      <c r="K1762" t="s">
        <v>18941</v>
      </c>
      <c r="L1762" t="s">
        <v>19159</v>
      </c>
      <c r="M1762" s="149">
        <v>249918.13</v>
      </c>
      <c r="N1762" s="149">
        <v>510000</v>
      </c>
    </row>
    <row r="1763" spans="1:14" x14ac:dyDescent="0.25">
      <c r="A1763" t="s">
        <v>48</v>
      </c>
      <c r="B1763" t="s">
        <v>23844</v>
      </c>
      <c r="C1763" t="s">
        <v>18999</v>
      </c>
      <c r="D1763" t="s">
        <v>23668</v>
      </c>
      <c r="E1763" t="s">
        <v>20885</v>
      </c>
      <c r="F1763" t="s">
        <v>10</v>
      </c>
      <c r="G1763" t="s">
        <v>1954</v>
      </c>
      <c r="H1763" t="s">
        <v>1954</v>
      </c>
      <c r="I1763" t="s">
        <v>19217</v>
      </c>
      <c r="J1763" t="s">
        <v>18940</v>
      </c>
      <c r="K1763" t="s">
        <v>18996</v>
      </c>
      <c r="L1763" t="s">
        <v>19159</v>
      </c>
      <c r="M1763" s="149">
        <v>439143.98</v>
      </c>
      <c r="N1763" s="149">
        <v>489185.31</v>
      </c>
    </row>
    <row r="1764" spans="1:14" x14ac:dyDescent="0.25">
      <c r="A1764" t="s">
        <v>48</v>
      </c>
      <c r="B1764" t="s">
        <v>23844</v>
      </c>
      <c r="C1764" t="s">
        <v>23845</v>
      </c>
      <c r="D1764" t="s">
        <v>20480</v>
      </c>
      <c r="E1764" t="s">
        <v>20570</v>
      </c>
      <c r="F1764" t="s">
        <v>9</v>
      </c>
      <c r="G1764" t="s">
        <v>1954</v>
      </c>
      <c r="H1764" t="s">
        <v>23846</v>
      </c>
      <c r="I1764" t="s">
        <v>19217</v>
      </c>
      <c r="J1764" t="s">
        <v>18940</v>
      </c>
      <c r="K1764" t="s">
        <v>18941</v>
      </c>
      <c r="L1764" t="s">
        <v>19159</v>
      </c>
      <c r="M1764" s="149">
        <v>504385.4</v>
      </c>
      <c r="N1764" s="149">
        <v>509735.91</v>
      </c>
    </row>
    <row r="1765" spans="1:14" x14ac:dyDescent="0.25">
      <c r="A1765" t="s">
        <v>59</v>
      </c>
      <c r="B1765" t="s">
        <v>23848</v>
      </c>
      <c r="C1765" t="s">
        <v>23847</v>
      </c>
      <c r="D1765" t="s">
        <v>20464</v>
      </c>
      <c r="E1765" t="s">
        <v>23849</v>
      </c>
      <c r="F1765" t="s">
        <v>9</v>
      </c>
      <c r="G1765" t="s">
        <v>19119</v>
      </c>
      <c r="H1765" t="s">
        <v>23850</v>
      </c>
      <c r="I1765" t="s">
        <v>18949</v>
      </c>
      <c r="J1765" t="s">
        <v>18940</v>
      </c>
      <c r="K1765" t="s">
        <v>18941</v>
      </c>
      <c r="L1765" t="s">
        <v>20892</v>
      </c>
      <c r="M1765" s="149">
        <v>154000.35</v>
      </c>
      <c r="N1765" s="149">
        <v>617978.9</v>
      </c>
    </row>
    <row r="1766" spans="1:14" x14ac:dyDescent="0.25">
      <c r="A1766" t="s">
        <v>52</v>
      </c>
      <c r="B1766" t="s">
        <v>20965</v>
      </c>
      <c r="C1766" t="s">
        <v>20964</v>
      </c>
      <c r="D1766" t="s">
        <v>23851</v>
      </c>
      <c r="E1766" t="s">
        <v>20338</v>
      </c>
      <c r="F1766" t="s">
        <v>9</v>
      </c>
      <c r="G1766" t="s">
        <v>1954</v>
      </c>
      <c r="H1766" t="s">
        <v>23852</v>
      </c>
      <c r="I1766" t="s">
        <v>19217</v>
      </c>
      <c r="J1766" t="s">
        <v>18940</v>
      </c>
      <c r="K1766" t="s">
        <v>18941</v>
      </c>
      <c r="L1766" t="s">
        <v>19159</v>
      </c>
      <c r="M1766" s="149">
        <v>500688.03</v>
      </c>
      <c r="N1766" s="149">
        <v>504858.42</v>
      </c>
    </row>
    <row r="1767" spans="1:14" x14ac:dyDescent="0.25">
      <c r="A1767" t="s">
        <v>52</v>
      </c>
      <c r="B1767" t="s">
        <v>23462</v>
      </c>
      <c r="C1767" t="s">
        <v>23461</v>
      </c>
      <c r="D1767" t="s">
        <v>23853</v>
      </c>
      <c r="E1767" t="s">
        <v>22881</v>
      </c>
      <c r="F1767" t="s">
        <v>9</v>
      </c>
      <c r="G1767" t="s">
        <v>18956</v>
      </c>
      <c r="H1767" t="s">
        <v>1954</v>
      </c>
      <c r="I1767" t="s">
        <v>19217</v>
      </c>
      <c r="J1767" t="s">
        <v>18940</v>
      </c>
      <c r="K1767" t="s">
        <v>18941</v>
      </c>
      <c r="L1767" t="s">
        <v>19159</v>
      </c>
      <c r="M1767" s="149">
        <v>506489.29</v>
      </c>
      <c r="N1767" s="149">
        <v>509125.93</v>
      </c>
    </row>
    <row r="1768" spans="1:14" x14ac:dyDescent="0.25">
      <c r="A1768" t="s">
        <v>52</v>
      </c>
      <c r="B1768" t="s">
        <v>20871</v>
      </c>
      <c r="C1768" t="s">
        <v>20870</v>
      </c>
      <c r="D1768" t="s">
        <v>23854</v>
      </c>
      <c r="E1768" t="s">
        <v>23855</v>
      </c>
      <c r="F1768" t="s">
        <v>9</v>
      </c>
      <c r="G1768" t="s">
        <v>18956</v>
      </c>
      <c r="H1768" t="s">
        <v>1954</v>
      </c>
      <c r="I1768" t="s">
        <v>19217</v>
      </c>
      <c r="J1768" t="s">
        <v>18940</v>
      </c>
      <c r="K1768" t="s">
        <v>18941</v>
      </c>
      <c r="L1768" t="s">
        <v>19159</v>
      </c>
      <c r="M1768" s="149">
        <v>418255.58</v>
      </c>
      <c r="N1768" s="149">
        <v>418255.58</v>
      </c>
    </row>
    <row r="1769" spans="1:14" x14ac:dyDescent="0.25">
      <c r="A1769" t="s">
        <v>52</v>
      </c>
      <c r="B1769" t="s">
        <v>23857</v>
      </c>
      <c r="C1769" t="s">
        <v>23856</v>
      </c>
      <c r="D1769" t="s">
        <v>23858</v>
      </c>
      <c r="E1769" t="s">
        <v>23328</v>
      </c>
      <c r="F1769" t="s">
        <v>9</v>
      </c>
      <c r="G1769" t="s">
        <v>19119</v>
      </c>
      <c r="H1769" t="s">
        <v>23861</v>
      </c>
      <c r="I1769" t="s">
        <v>19217</v>
      </c>
      <c r="J1769" t="s">
        <v>18940</v>
      </c>
      <c r="K1769" t="s">
        <v>18941</v>
      </c>
      <c r="L1769" t="s">
        <v>19159</v>
      </c>
      <c r="M1769" s="149">
        <v>508000</v>
      </c>
      <c r="N1769" s="149">
        <v>509918.86</v>
      </c>
    </row>
    <row r="1770" spans="1:14" x14ac:dyDescent="0.25">
      <c r="A1770" t="s">
        <v>56</v>
      </c>
      <c r="B1770" t="s">
        <v>23864</v>
      </c>
      <c r="C1770" t="s">
        <v>23863</v>
      </c>
      <c r="D1770" t="s">
        <v>23862</v>
      </c>
      <c r="E1770" t="s">
        <v>23865</v>
      </c>
      <c r="F1770" t="s">
        <v>10</v>
      </c>
      <c r="G1770" t="s">
        <v>19329</v>
      </c>
      <c r="H1770" t="s">
        <v>23866</v>
      </c>
      <c r="I1770" t="s">
        <v>19217</v>
      </c>
      <c r="J1770" t="s">
        <v>18940</v>
      </c>
      <c r="K1770" t="s">
        <v>18941</v>
      </c>
      <c r="L1770" t="s">
        <v>19159</v>
      </c>
      <c r="M1770" s="149">
        <v>508309.84</v>
      </c>
      <c r="N1770" s="149">
        <v>509563.67</v>
      </c>
    </row>
    <row r="1771" spans="1:14" x14ac:dyDescent="0.25">
      <c r="A1771" t="s">
        <v>56</v>
      </c>
      <c r="B1771" t="s">
        <v>23766</v>
      </c>
      <c r="C1771" t="s">
        <v>23765</v>
      </c>
      <c r="D1771" t="s">
        <v>23868</v>
      </c>
      <c r="E1771" t="s">
        <v>19774</v>
      </c>
      <c r="F1771" t="s">
        <v>9</v>
      </c>
      <c r="G1771" t="s">
        <v>1954</v>
      </c>
      <c r="H1771" t="s">
        <v>23870</v>
      </c>
      <c r="I1771" t="s">
        <v>19217</v>
      </c>
      <c r="J1771" t="s">
        <v>18940</v>
      </c>
      <c r="K1771" t="s">
        <v>18941</v>
      </c>
      <c r="L1771" t="s">
        <v>19159</v>
      </c>
      <c r="M1771" s="149">
        <v>466557.04</v>
      </c>
      <c r="N1771" s="149">
        <v>468562.24</v>
      </c>
    </row>
    <row r="1772" spans="1:14" x14ac:dyDescent="0.25">
      <c r="A1772" t="s">
        <v>56</v>
      </c>
      <c r="B1772" t="s">
        <v>23871</v>
      </c>
      <c r="C1772" t="s">
        <v>22299</v>
      </c>
      <c r="D1772" t="s">
        <v>20088</v>
      </c>
      <c r="E1772" t="s">
        <v>23872</v>
      </c>
      <c r="F1772" t="s">
        <v>10</v>
      </c>
      <c r="G1772" t="s">
        <v>19392</v>
      </c>
      <c r="H1772" t="s">
        <v>23873</v>
      </c>
      <c r="I1772" t="s">
        <v>19217</v>
      </c>
      <c r="J1772" t="s">
        <v>18940</v>
      </c>
      <c r="K1772" t="s">
        <v>18996</v>
      </c>
      <c r="L1772" t="s">
        <v>19159</v>
      </c>
      <c r="M1772" s="149">
        <v>508837.22</v>
      </c>
      <c r="N1772" s="149">
        <v>509789.8</v>
      </c>
    </row>
    <row r="1773" spans="1:14" x14ac:dyDescent="0.25">
      <c r="A1773" t="s">
        <v>56</v>
      </c>
      <c r="B1773" t="s">
        <v>23875</v>
      </c>
      <c r="C1773" t="s">
        <v>22299</v>
      </c>
      <c r="D1773" t="s">
        <v>23874</v>
      </c>
      <c r="E1773" t="s">
        <v>21799</v>
      </c>
      <c r="F1773" t="s">
        <v>10</v>
      </c>
      <c r="G1773" t="s">
        <v>11800</v>
      </c>
      <c r="H1773" t="s">
        <v>23876</v>
      </c>
      <c r="I1773" t="s">
        <v>19217</v>
      </c>
      <c r="J1773" t="s">
        <v>18940</v>
      </c>
      <c r="K1773" t="s">
        <v>18996</v>
      </c>
      <c r="L1773" t="s">
        <v>19159</v>
      </c>
      <c r="M1773" s="149">
        <v>504724.89</v>
      </c>
      <c r="N1773" s="149">
        <v>509789.8</v>
      </c>
    </row>
    <row r="1774" spans="1:14" x14ac:dyDescent="0.25">
      <c r="A1774" t="s">
        <v>56</v>
      </c>
      <c r="B1774" t="s">
        <v>21091</v>
      </c>
      <c r="C1774" t="s">
        <v>21090</v>
      </c>
      <c r="D1774" t="s">
        <v>23877</v>
      </c>
      <c r="E1774" t="s">
        <v>23878</v>
      </c>
      <c r="F1774" t="s">
        <v>9</v>
      </c>
      <c r="G1774" t="s">
        <v>11800</v>
      </c>
      <c r="H1774" t="s">
        <v>23879</v>
      </c>
      <c r="I1774" t="s">
        <v>19217</v>
      </c>
      <c r="J1774" t="s">
        <v>18940</v>
      </c>
      <c r="K1774" t="s">
        <v>18941</v>
      </c>
      <c r="L1774" t="s">
        <v>19159</v>
      </c>
      <c r="M1774" s="149">
        <v>488746.53</v>
      </c>
      <c r="N1774" s="149">
        <v>509979.05</v>
      </c>
    </row>
    <row r="1775" spans="1:14" x14ac:dyDescent="0.25">
      <c r="A1775" t="s">
        <v>56</v>
      </c>
      <c r="B1775" t="s">
        <v>23880</v>
      </c>
      <c r="C1775" t="s">
        <v>22299</v>
      </c>
      <c r="D1775" t="s">
        <v>23253</v>
      </c>
      <c r="E1775" t="s">
        <v>20609</v>
      </c>
      <c r="F1775" t="s">
        <v>10</v>
      </c>
      <c r="G1775" t="s">
        <v>19392</v>
      </c>
      <c r="H1775" t="s">
        <v>23881</v>
      </c>
      <c r="I1775" t="s">
        <v>19217</v>
      </c>
      <c r="J1775" t="s">
        <v>18940</v>
      </c>
      <c r="K1775" t="s">
        <v>18996</v>
      </c>
      <c r="L1775" t="s">
        <v>19159</v>
      </c>
      <c r="M1775" s="149">
        <v>497902.23</v>
      </c>
      <c r="N1775" s="149">
        <v>509789.8</v>
      </c>
    </row>
    <row r="1776" spans="1:14" x14ac:dyDescent="0.25">
      <c r="A1776" t="s">
        <v>56</v>
      </c>
      <c r="B1776" t="s">
        <v>23335</v>
      </c>
      <c r="C1776" t="s">
        <v>23334</v>
      </c>
      <c r="D1776" t="s">
        <v>23882</v>
      </c>
      <c r="E1776" t="s">
        <v>23883</v>
      </c>
      <c r="F1776" t="s">
        <v>9</v>
      </c>
      <c r="G1776" t="s">
        <v>11800</v>
      </c>
      <c r="H1776" t="s">
        <v>20635</v>
      </c>
      <c r="I1776" t="s">
        <v>19217</v>
      </c>
      <c r="J1776" t="s">
        <v>18940</v>
      </c>
      <c r="K1776" t="s">
        <v>18941</v>
      </c>
      <c r="L1776" t="s">
        <v>19159</v>
      </c>
      <c r="M1776" s="149">
        <v>505898.56</v>
      </c>
      <c r="N1776" s="149">
        <v>510000</v>
      </c>
    </row>
    <row r="1777" spans="1:14" x14ac:dyDescent="0.25">
      <c r="A1777" t="s">
        <v>56</v>
      </c>
      <c r="B1777" t="s">
        <v>23335</v>
      </c>
      <c r="C1777" t="s">
        <v>23334</v>
      </c>
      <c r="D1777" t="s">
        <v>23430</v>
      </c>
      <c r="E1777" t="s">
        <v>23884</v>
      </c>
      <c r="F1777" t="s">
        <v>9</v>
      </c>
      <c r="G1777" t="s">
        <v>11800</v>
      </c>
      <c r="H1777" t="s">
        <v>22070</v>
      </c>
      <c r="I1777" t="s">
        <v>19217</v>
      </c>
      <c r="J1777" t="s">
        <v>18940</v>
      </c>
      <c r="K1777" t="s">
        <v>18941</v>
      </c>
      <c r="L1777" t="s">
        <v>19159</v>
      </c>
      <c r="M1777" s="149">
        <v>509421.23</v>
      </c>
      <c r="N1777" s="149">
        <v>510000</v>
      </c>
    </row>
    <row r="1778" spans="1:14" x14ac:dyDescent="0.25">
      <c r="A1778" t="s">
        <v>56</v>
      </c>
      <c r="B1778" t="s">
        <v>23335</v>
      </c>
      <c r="C1778" t="s">
        <v>23334</v>
      </c>
      <c r="D1778" t="s">
        <v>19083</v>
      </c>
      <c r="E1778" t="s">
        <v>23885</v>
      </c>
      <c r="F1778" t="s">
        <v>9</v>
      </c>
      <c r="G1778" t="s">
        <v>11800</v>
      </c>
      <c r="H1778" t="s">
        <v>23886</v>
      </c>
      <c r="I1778" t="s">
        <v>19217</v>
      </c>
      <c r="J1778" t="s">
        <v>18940</v>
      </c>
      <c r="K1778" t="s">
        <v>18941</v>
      </c>
      <c r="L1778" t="s">
        <v>19159</v>
      </c>
      <c r="M1778" s="149">
        <v>504907.06</v>
      </c>
      <c r="N1778" s="149">
        <v>510000</v>
      </c>
    </row>
    <row r="1779" spans="1:14" x14ac:dyDescent="0.25">
      <c r="A1779" t="s">
        <v>56</v>
      </c>
      <c r="B1779" t="s">
        <v>23164</v>
      </c>
      <c r="C1779" t="s">
        <v>23163</v>
      </c>
      <c r="D1779" t="s">
        <v>20641</v>
      </c>
      <c r="E1779" t="s">
        <v>21715</v>
      </c>
      <c r="F1779" t="s">
        <v>10</v>
      </c>
      <c r="G1779" t="s">
        <v>19392</v>
      </c>
      <c r="H1779" t="s">
        <v>23887</v>
      </c>
      <c r="I1779" t="s">
        <v>19217</v>
      </c>
      <c r="J1779" t="s">
        <v>18940</v>
      </c>
      <c r="K1779" t="s">
        <v>18941</v>
      </c>
      <c r="L1779" t="s">
        <v>19159</v>
      </c>
      <c r="M1779" s="149">
        <v>215485.65</v>
      </c>
      <c r="N1779" s="149">
        <v>509949.72</v>
      </c>
    </row>
    <row r="1780" spans="1:14" x14ac:dyDescent="0.25">
      <c r="A1780" t="s">
        <v>56</v>
      </c>
      <c r="B1780" t="s">
        <v>23888</v>
      </c>
      <c r="C1780" t="s">
        <v>22299</v>
      </c>
      <c r="D1780" t="s">
        <v>23168</v>
      </c>
      <c r="E1780" t="s">
        <v>20591</v>
      </c>
      <c r="F1780" t="s">
        <v>10</v>
      </c>
      <c r="G1780" t="s">
        <v>11800</v>
      </c>
      <c r="H1780" t="s">
        <v>23889</v>
      </c>
      <c r="I1780" t="s">
        <v>19217</v>
      </c>
      <c r="J1780" t="s">
        <v>18940</v>
      </c>
      <c r="K1780" t="s">
        <v>18996</v>
      </c>
      <c r="L1780" t="s">
        <v>19159</v>
      </c>
      <c r="M1780" s="149">
        <v>496947.38</v>
      </c>
      <c r="N1780" s="149">
        <v>509789.8</v>
      </c>
    </row>
    <row r="1781" spans="1:14" x14ac:dyDescent="0.25">
      <c r="A1781" t="s">
        <v>46</v>
      </c>
      <c r="B1781" t="s">
        <v>23892</v>
      </c>
      <c r="C1781" t="s">
        <v>23891</v>
      </c>
      <c r="D1781" t="s">
        <v>23890</v>
      </c>
      <c r="E1781" t="s">
        <v>23893</v>
      </c>
      <c r="F1781" t="s">
        <v>9</v>
      </c>
      <c r="G1781" t="s">
        <v>19021</v>
      </c>
      <c r="H1781" t="s">
        <v>23894</v>
      </c>
      <c r="I1781" t="s">
        <v>19217</v>
      </c>
      <c r="J1781" t="s">
        <v>18940</v>
      </c>
      <c r="K1781" t="s">
        <v>18941</v>
      </c>
      <c r="L1781" t="s">
        <v>19159</v>
      </c>
      <c r="M1781" s="149">
        <v>509742.32</v>
      </c>
      <c r="N1781" s="149">
        <v>509870.4</v>
      </c>
    </row>
    <row r="1782" spans="1:14" x14ac:dyDescent="0.25">
      <c r="A1782" t="s">
        <v>46</v>
      </c>
      <c r="B1782" t="s">
        <v>23896</v>
      </c>
      <c r="C1782" t="s">
        <v>23895</v>
      </c>
      <c r="D1782" t="s">
        <v>23897</v>
      </c>
      <c r="E1782" t="s">
        <v>23898</v>
      </c>
      <c r="F1782" t="s">
        <v>10</v>
      </c>
      <c r="G1782" t="s">
        <v>19329</v>
      </c>
      <c r="H1782" t="s">
        <v>23899</v>
      </c>
      <c r="I1782" t="s">
        <v>19217</v>
      </c>
      <c r="J1782" t="s">
        <v>18940</v>
      </c>
      <c r="K1782" t="s">
        <v>18941</v>
      </c>
      <c r="L1782" t="s">
        <v>19159</v>
      </c>
      <c r="M1782" s="149">
        <v>504346.74</v>
      </c>
      <c r="N1782" s="149">
        <v>509478.3</v>
      </c>
    </row>
    <row r="1783" spans="1:14" x14ac:dyDescent="0.25">
      <c r="A1783" t="s">
        <v>51</v>
      </c>
      <c r="B1783" t="s">
        <v>23022</v>
      </c>
      <c r="C1783" t="s">
        <v>23021</v>
      </c>
      <c r="D1783" t="s">
        <v>21009</v>
      </c>
      <c r="E1783" t="s">
        <v>19931</v>
      </c>
      <c r="F1783" t="s">
        <v>9</v>
      </c>
      <c r="G1783" t="s">
        <v>1954</v>
      </c>
      <c r="H1783" t="s">
        <v>23900</v>
      </c>
      <c r="I1783" t="s">
        <v>19217</v>
      </c>
      <c r="J1783" t="s">
        <v>18940</v>
      </c>
      <c r="K1783" t="s">
        <v>18941</v>
      </c>
      <c r="L1783" t="s">
        <v>19159</v>
      </c>
      <c r="M1783" s="149">
        <v>159390.51</v>
      </c>
      <c r="N1783" s="149">
        <v>485541.83</v>
      </c>
    </row>
    <row r="1784" spans="1:14" x14ac:dyDescent="0.25">
      <c r="A1784" t="s">
        <v>47</v>
      </c>
      <c r="B1784" t="s">
        <v>23902</v>
      </c>
      <c r="C1784" t="s">
        <v>23901</v>
      </c>
      <c r="D1784" t="s">
        <v>20296</v>
      </c>
      <c r="E1784" t="s">
        <v>23903</v>
      </c>
      <c r="F1784" t="s">
        <v>10</v>
      </c>
      <c r="G1784" t="s">
        <v>11800</v>
      </c>
      <c r="H1784" t="s">
        <v>19620</v>
      </c>
      <c r="I1784" t="s">
        <v>19012</v>
      </c>
      <c r="J1784" t="s">
        <v>18977</v>
      </c>
      <c r="K1784" t="s">
        <v>18996</v>
      </c>
      <c r="L1784" t="s">
        <v>19025</v>
      </c>
      <c r="M1784" s="149">
        <v>492500.98</v>
      </c>
      <c r="N1784" s="149">
        <v>0</v>
      </c>
    </row>
    <row r="1785" spans="1:14" x14ac:dyDescent="0.25">
      <c r="A1785" t="s">
        <v>47</v>
      </c>
      <c r="B1785" t="s">
        <v>23904</v>
      </c>
      <c r="C1785" t="s">
        <v>23901</v>
      </c>
      <c r="D1785" t="s">
        <v>20309</v>
      </c>
      <c r="E1785" t="s">
        <v>19633</v>
      </c>
      <c r="F1785" t="s">
        <v>10</v>
      </c>
      <c r="G1785" t="s">
        <v>11800</v>
      </c>
      <c r="H1785" t="s">
        <v>23905</v>
      </c>
      <c r="I1785" t="s">
        <v>19012</v>
      </c>
      <c r="J1785" t="s">
        <v>18977</v>
      </c>
      <c r="K1785" t="s">
        <v>18996</v>
      </c>
      <c r="L1785" t="s">
        <v>18997</v>
      </c>
      <c r="M1785" s="149">
        <v>642539.17000000004</v>
      </c>
      <c r="N1785" s="149">
        <v>0</v>
      </c>
    </row>
    <row r="1786" spans="1:14" x14ac:dyDescent="0.25">
      <c r="A1786" t="s">
        <v>47</v>
      </c>
      <c r="B1786" t="s">
        <v>23906</v>
      </c>
      <c r="C1786" t="s">
        <v>23901</v>
      </c>
      <c r="D1786" t="s">
        <v>20296</v>
      </c>
      <c r="E1786" t="s">
        <v>23903</v>
      </c>
      <c r="F1786" t="s">
        <v>10</v>
      </c>
      <c r="G1786" t="s">
        <v>11800</v>
      </c>
      <c r="H1786" t="s">
        <v>23907</v>
      </c>
      <c r="I1786" t="s">
        <v>19012</v>
      </c>
      <c r="J1786" t="s">
        <v>18977</v>
      </c>
      <c r="K1786" t="s">
        <v>18996</v>
      </c>
      <c r="L1786" t="s">
        <v>19025</v>
      </c>
      <c r="M1786" s="149">
        <v>382011.4</v>
      </c>
      <c r="N1786" s="149">
        <v>0</v>
      </c>
    </row>
    <row r="1787" spans="1:14" x14ac:dyDescent="0.25">
      <c r="A1787" t="s">
        <v>47</v>
      </c>
      <c r="B1787" t="s">
        <v>23908</v>
      </c>
      <c r="C1787" t="s">
        <v>23901</v>
      </c>
      <c r="D1787" t="s">
        <v>22480</v>
      </c>
      <c r="E1787" t="s">
        <v>23909</v>
      </c>
      <c r="F1787" t="s">
        <v>10</v>
      </c>
      <c r="G1787" t="s">
        <v>11800</v>
      </c>
      <c r="H1787" t="s">
        <v>1954</v>
      </c>
      <c r="I1787" t="s">
        <v>19012</v>
      </c>
      <c r="J1787" t="s">
        <v>18977</v>
      </c>
      <c r="K1787" t="s">
        <v>18996</v>
      </c>
      <c r="L1787" t="s">
        <v>19025</v>
      </c>
      <c r="M1787" s="149">
        <v>757614.65</v>
      </c>
      <c r="N1787" s="149">
        <v>0</v>
      </c>
    </row>
    <row r="1788" spans="1:14" x14ac:dyDescent="0.25">
      <c r="A1788" t="s">
        <v>57</v>
      </c>
      <c r="B1788" t="s">
        <v>23911</v>
      </c>
      <c r="C1788" t="s">
        <v>23910</v>
      </c>
      <c r="D1788" t="s">
        <v>21311</v>
      </c>
      <c r="E1788" t="s">
        <v>22463</v>
      </c>
      <c r="F1788" t="s">
        <v>9</v>
      </c>
      <c r="G1788" t="s">
        <v>19021</v>
      </c>
      <c r="H1788" t="s">
        <v>23912</v>
      </c>
      <c r="I1788" t="s">
        <v>18949</v>
      </c>
      <c r="J1788" t="s">
        <v>18940</v>
      </c>
      <c r="K1788" t="s">
        <v>18941</v>
      </c>
      <c r="L1788" t="s">
        <v>18978</v>
      </c>
      <c r="M1788" s="149">
        <v>294337.13</v>
      </c>
      <c r="N1788" s="149">
        <v>1299671.31</v>
      </c>
    </row>
    <row r="1789" spans="1:14" x14ac:dyDescent="0.25">
      <c r="A1789" t="s">
        <v>51</v>
      </c>
      <c r="B1789" t="s">
        <v>20249</v>
      </c>
      <c r="C1789" t="s">
        <v>20248</v>
      </c>
      <c r="D1789" t="s">
        <v>23913</v>
      </c>
      <c r="E1789" t="s">
        <v>23914</v>
      </c>
      <c r="F1789" t="s">
        <v>9</v>
      </c>
      <c r="G1789" t="s">
        <v>19119</v>
      </c>
      <c r="H1789" t="s">
        <v>23915</v>
      </c>
      <c r="I1789" t="s">
        <v>18949</v>
      </c>
      <c r="J1789" t="s">
        <v>18940</v>
      </c>
      <c r="K1789" t="s">
        <v>18941</v>
      </c>
      <c r="L1789" t="s">
        <v>20892</v>
      </c>
      <c r="M1789" s="149">
        <v>618340.30000000005</v>
      </c>
      <c r="N1789" s="149">
        <v>619071.64</v>
      </c>
    </row>
    <row r="1790" spans="1:14" x14ac:dyDescent="0.25">
      <c r="A1790" t="s">
        <v>56</v>
      </c>
      <c r="B1790" t="s">
        <v>20590</v>
      </c>
      <c r="C1790" t="s">
        <v>20589</v>
      </c>
      <c r="D1790" t="s">
        <v>23916</v>
      </c>
      <c r="E1790" t="s">
        <v>19618</v>
      </c>
      <c r="F1790" t="s">
        <v>9</v>
      </c>
      <c r="G1790" t="s">
        <v>1954</v>
      </c>
      <c r="H1790" t="s">
        <v>23917</v>
      </c>
      <c r="I1790" t="s">
        <v>18949</v>
      </c>
      <c r="J1790" t="s">
        <v>18940</v>
      </c>
      <c r="K1790" t="s">
        <v>18941</v>
      </c>
      <c r="L1790" t="s">
        <v>18978</v>
      </c>
      <c r="M1790" s="149">
        <v>1361046.77</v>
      </c>
      <c r="N1790" s="149">
        <v>1325713.08</v>
      </c>
    </row>
    <row r="1791" spans="1:14" x14ac:dyDescent="0.25">
      <c r="A1791" t="s">
        <v>46</v>
      </c>
      <c r="B1791" t="s">
        <v>21657</v>
      </c>
      <c r="C1791" t="s">
        <v>21656</v>
      </c>
      <c r="D1791" t="s">
        <v>1954</v>
      </c>
      <c r="E1791" t="s">
        <v>1954</v>
      </c>
      <c r="F1791" t="s">
        <v>9</v>
      </c>
      <c r="G1791" t="s">
        <v>1954</v>
      </c>
      <c r="H1791" t="s">
        <v>23918</v>
      </c>
      <c r="I1791" t="s">
        <v>18949</v>
      </c>
      <c r="J1791" t="s">
        <v>18940</v>
      </c>
      <c r="K1791" t="s">
        <v>18941</v>
      </c>
      <c r="L1791" t="s">
        <v>18978</v>
      </c>
      <c r="M1791" s="149" t="s">
        <v>1954</v>
      </c>
      <c r="N1791" s="149">
        <v>1323745.44</v>
      </c>
    </row>
    <row r="1792" spans="1:14" x14ac:dyDescent="0.25">
      <c r="A1792" t="s">
        <v>47</v>
      </c>
      <c r="B1792" t="s">
        <v>23190</v>
      </c>
      <c r="C1792" t="s">
        <v>23189</v>
      </c>
      <c r="D1792" t="s">
        <v>23919</v>
      </c>
      <c r="E1792" t="s">
        <v>23102</v>
      </c>
      <c r="F1792" t="s">
        <v>9</v>
      </c>
      <c r="G1792" t="s">
        <v>11800</v>
      </c>
      <c r="H1792" t="s">
        <v>22778</v>
      </c>
      <c r="I1792" t="s">
        <v>18949</v>
      </c>
      <c r="J1792" t="s">
        <v>18940</v>
      </c>
      <c r="K1792" t="s">
        <v>18941</v>
      </c>
      <c r="L1792" t="s">
        <v>20892</v>
      </c>
      <c r="M1792" s="149">
        <v>618350.19999999995</v>
      </c>
      <c r="N1792" s="149">
        <v>620000</v>
      </c>
    </row>
    <row r="1793" spans="1:14" x14ac:dyDescent="0.25">
      <c r="A1793" t="s">
        <v>51</v>
      </c>
      <c r="B1793" t="s">
        <v>20684</v>
      </c>
      <c r="C1793" t="s">
        <v>20683</v>
      </c>
      <c r="D1793" t="s">
        <v>23052</v>
      </c>
      <c r="E1793" t="s">
        <v>23920</v>
      </c>
      <c r="F1793" t="s">
        <v>10</v>
      </c>
      <c r="G1793" t="s">
        <v>18956</v>
      </c>
      <c r="H1793" t="s">
        <v>23921</v>
      </c>
      <c r="I1793" t="s">
        <v>18949</v>
      </c>
      <c r="J1793" t="s">
        <v>18940</v>
      </c>
      <c r="K1793" t="s">
        <v>18941</v>
      </c>
      <c r="L1793" t="s">
        <v>20892</v>
      </c>
      <c r="M1793" s="149">
        <v>618944.85</v>
      </c>
      <c r="N1793" s="149">
        <v>619932.1</v>
      </c>
    </row>
    <row r="1794" spans="1:14" x14ac:dyDescent="0.25">
      <c r="A1794" t="s">
        <v>58</v>
      </c>
      <c r="B1794" t="s">
        <v>23923</v>
      </c>
      <c r="C1794" t="s">
        <v>23922</v>
      </c>
      <c r="D1794" t="s">
        <v>23080</v>
      </c>
      <c r="E1794" t="s">
        <v>23924</v>
      </c>
      <c r="F1794" t="s">
        <v>9</v>
      </c>
      <c r="G1794" t="s">
        <v>18956</v>
      </c>
      <c r="H1794" t="s">
        <v>23925</v>
      </c>
      <c r="I1794" t="s">
        <v>18949</v>
      </c>
      <c r="J1794" t="s">
        <v>18940</v>
      </c>
      <c r="K1794" t="s">
        <v>18941</v>
      </c>
      <c r="L1794" t="s">
        <v>20892</v>
      </c>
      <c r="M1794" s="149">
        <v>786909.29</v>
      </c>
      <c r="N1794" s="149">
        <v>618908.43000000005</v>
      </c>
    </row>
    <row r="1795" spans="1:14" x14ac:dyDescent="0.25">
      <c r="A1795" t="s">
        <v>52</v>
      </c>
      <c r="B1795" t="s">
        <v>23927</v>
      </c>
      <c r="C1795" t="s">
        <v>23926</v>
      </c>
      <c r="D1795" t="s">
        <v>20176</v>
      </c>
      <c r="E1795" t="s">
        <v>19774</v>
      </c>
      <c r="F1795" t="s">
        <v>9</v>
      </c>
      <c r="G1795" t="s">
        <v>1954</v>
      </c>
      <c r="H1795" t="s">
        <v>23928</v>
      </c>
      <c r="I1795" t="s">
        <v>18949</v>
      </c>
      <c r="J1795" t="s">
        <v>18940</v>
      </c>
      <c r="K1795" t="s">
        <v>18941</v>
      </c>
      <c r="L1795" t="s">
        <v>18978</v>
      </c>
      <c r="M1795" s="149">
        <v>1259896.1200000001</v>
      </c>
      <c r="N1795" s="149">
        <v>1259996.1200000001</v>
      </c>
    </row>
    <row r="1796" spans="1:14" x14ac:dyDescent="0.25">
      <c r="A1796" t="s">
        <v>48</v>
      </c>
      <c r="B1796" t="s">
        <v>23931</v>
      </c>
      <c r="C1796" t="s">
        <v>23930</v>
      </c>
      <c r="D1796" t="s">
        <v>23929</v>
      </c>
      <c r="E1796" t="s">
        <v>23586</v>
      </c>
      <c r="F1796" t="s">
        <v>9</v>
      </c>
      <c r="G1796" t="s">
        <v>18956</v>
      </c>
      <c r="H1796" t="s">
        <v>23932</v>
      </c>
      <c r="I1796" t="s">
        <v>18949</v>
      </c>
      <c r="J1796" t="s">
        <v>18940</v>
      </c>
      <c r="K1796" t="s">
        <v>18941</v>
      </c>
      <c r="L1796" t="s">
        <v>18978</v>
      </c>
      <c r="M1796" s="149">
        <v>1310037</v>
      </c>
      <c r="N1796" s="149">
        <v>1318645.07</v>
      </c>
    </row>
    <row r="1797" spans="1:14" x14ac:dyDescent="0.25">
      <c r="A1797" t="s">
        <v>59</v>
      </c>
      <c r="B1797" t="s">
        <v>23848</v>
      </c>
      <c r="C1797" t="s">
        <v>23847</v>
      </c>
      <c r="D1797" t="s">
        <v>20464</v>
      </c>
      <c r="E1797" t="s">
        <v>23849</v>
      </c>
      <c r="F1797" t="s">
        <v>9</v>
      </c>
      <c r="G1797" t="s">
        <v>19119</v>
      </c>
      <c r="H1797" t="s">
        <v>21617</v>
      </c>
      <c r="I1797" t="s">
        <v>18949</v>
      </c>
      <c r="J1797" t="s">
        <v>18940</v>
      </c>
      <c r="K1797" t="s">
        <v>18941</v>
      </c>
      <c r="L1797" t="s">
        <v>18978</v>
      </c>
      <c r="M1797" s="149">
        <v>572948.49</v>
      </c>
      <c r="N1797" s="149">
        <v>1224780.43</v>
      </c>
    </row>
    <row r="1798" spans="1:14" x14ac:dyDescent="0.25">
      <c r="A1798" t="s">
        <v>46</v>
      </c>
      <c r="B1798" t="s">
        <v>20804</v>
      </c>
      <c r="C1798" t="s">
        <v>20803</v>
      </c>
      <c r="D1798" t="s">
        <v>23933</v>
      </c>
      <c r="E1798" t="s">
        <v>23934</v>
      </c>
      <c r="F1798" t="s">
        <v>9</v>
      </c>
      <c r="G1798" t="s">
        <v>18956</v>
      </c>
      <c r="H1798" t="s">
        <v>23935</v>
      </c>
      <c r="I1798" t="s">
        <v>18949</v>
      </c>
      <c r="J1798" t="s">
        <v>18940</v>
      </c>
      <c r="K1798" t="s">
        <v>18941</v>
      </c>
      <c r="L1798" t="s">
        <v>18978</v>
      </c>
      <c r="M1798" s="149">
        <v>1317030.5</v>
      </c>
      <c r="N1798" s="149">
        <v>1317113.06</v>
      </c>
    </row>
    <row r="1799" spans="1:14" x14ac:dyDescent="0.25">
      <c r="A1799" t="s">
        <v>65</v>
      </c>
      <c r="B1799" t="s">
        <v>23937</v>
      </c>
      <c r="C1799" t="s">
        <v>23936</v>
      </c>
      <c r="D1799" t="s">
        <v>19324</v>
      </c>
      <c r="E1799" t="s">
        <v>20190</v>
      </c>
      <c r="F1799" t="s">
        <v>9</v>
      </c>
      <c r="G1799" t="s">
        <v>19021</v>
      </c>
      <c r="H1799" t="s">
        <v>1954</v>
      </c>
      <c r="I1799" t="s">
        <v>18949</v>
      </c>
      <c r="J1799" t="s">
        <v>18940</v>
      </c>
      <c r="K1799" t="s">
        <v>18941</v>
      </c>
      <c r="L1799" t="s">
        <v>19042</v>
      </c>
      <c r="M1799" s="149">
        <v>749000</v>
      </c>
      <c r="N1799" s="149">
        <v>794588.29</v>
      </c>
    </row>
    <row r="1800" spans="1:14" x14ac:dyDescent="0.25">
      <c r="A1800" t="s">
        <v>47</v>
      </c>
      <c r="B1800" t="s">
        <v>23939</v>
      </c>
      <c r="C1800" t="s">
        <v>23938</v>
      </c>
      <c r="D1800" t="s">
        <v>23940</v>
      </c>
      <c r="E1800" t="s">
        <v>19973</v>
      </c>
      <c r="F1800" t="s">
        <v>10</v>
      </c>
      <c r="G1800" t="s">
        <v>19021</v>
      </c>
      <c r="H1800" t="s">
        <v>23941</v>
      </c>
      <c r="I1800" t="s">
        <v>18949</v>
      </c>
      <c r="J1800" t="s">
        <v>18940</v>
      </c>
      <c r="K1800" t="s">
        <v>18941</v>
      </c>
      <c r="L1800" t="s">
        <v>18978</v>
      </c>
      <c r="M1800" s="149">
        <v>968235</v>
      </c>
      <c r="N1800" s="149">
        <v>1214016</v>
      </c>
    </row>
    <row r="1801" spans="1:14" x14ac:dyDescent="0.25">
      <c r="A1801" t="s">
        <v>59</v>
      </c>
      <c r="B1801" t="s">
        <v>20292</v>
      </c>
      <c r="C1801" t="s">
        <v>20291</v>
      </c>
      <c r="D1801" t="s">
        <v>23942</v>
      </c>
      <c r="E1801" t="s">
        <v>23382</v>
      </c>
      <c r="F1801" t="s">
        <v>9</v>
      </c>
      <c r="G1801" t="s">
        <v>18956</v>
      </c>
      <c r="H1801" t="s">
        <v>23943</v>
      </c>
      <c r="I1801" t="s">
        <v>18949</v>
      </c>
      <c r="J1801" t="s">
        <v>18940</v>
      </c>
      <c r="K1801" t="s">
        <v>18941</v>
      </c>
      <c r="L1801" t="s">
        <v>20892</v>
      </c>
      <c r="M1801" s="149">
        <v>598978.25</v>
      </c>
      <c r="N1801" s="149">
        <v>599109.59</v>
      </c>
    </row>
    <row r="1802" spans="1:14" x14ac:dyDescent="0.25">
      <c r="A1802" t="s">
        <v>46</v>
      </c>
      <c r="B1802" t="s">
        <v>23946</v>
      </c>
      <c r="C1802" t="s">
        <v>23945</v>
      </c>
      <c r="D1802" t="s">
        <v>23947</v>
      </c>
      <c r="E1802" t="s">
        <v>23465</v>
      </c>
      <c r="F1802" t="s">
        <v>9</v>
      </c>
      <c r="G1802" t="s">
        <v>1954</v>
      </c>
      <c r="H1802" t="s">
        <v>23948</v>
      </c>
      <c r="I1802" t="s">
        <v>18949</v>
      </c>
      <c r="J1802" t="s">
        <v>18940</v>
      </c>
      <c r="K1802" t="s">
        <v>18941</v>
      </c>
      <c r="L1802" t="s">
        <v>18978</v>
      </c>
      <c r="M1802" s="149">
        <v>1325465.8</v>
      </c>
      <c r="N1802" s="149">
        <v>1326223.94</v>
      </c>
    </row>
    <row r="1803" spans="1:14" x14ac:dyDescent="0.25">
      <c r="A1803" t="s">
        <v>69</v>
      </c>
      <c r="B1803" t="s">
        <v>23950</v>
      </c>
      <c r="C1803" t="s">
        <v>23949</v>
      </c>
      <c r="D1803" t="s">
        <v>20239</v>
      </c>
      <c r="E1803" t="s">
        <v>23951</v>
      </c>
      <c r="F1803" t="s">
        <v>9</v>
      </c>
      <c r="G1803" t="s">
        <v>1954</v>
      </c>
      <c r="H1803" t="s">
        <v>23953</v>
      </c>
      <c r="I1803" t="s">
        <v>18949</v>
      </c>
      <c r="J1803" t="s">
        <v>18940</v>
      </c>
      <c r="K1803" t="s">
        <v>18941</v>
      </c>
      <c r="L1803" t="s">
        <v>20892</v>
      </c>
      <c r="M1803" s="149">
        <v>439364.55</v>
      </c>
      <c r="N1803" s="149">
        <v>619999.91</v>
      </c>
    </row>
    <row r="1804" spans="1:14" x14ac:dyDescent="0.25">
      <c r="A1804" t="s">
        <v>55</v>
      </c>
      <c r="B1804" t="s">
        <v>23955</v>
      </c>
      <c r="C1804" t="s">
        <v>23954</v>
      </c>
      <c r="D1804" t="s">
        <v>19906</v>
      </c>
      <c r="E1804" t="s">
        <v>23686</v>
      </c>
      <c r="F1804" t="s">
        <v>10</v>
      </c>
      <c r="G1804" t="s">
        <v>18956</v>
      </c>
      <c r="H1804" t="s">
        <v>23956</v>
      </c>
      <c r="I1804" t="s">
        <v>18949</v>
      </c>
      <c r="J1804" t="s">
        <v>18940</v>
      </c>
      <c r="K1804" t="s">
        <v>18941</v>
      </c>
      <c r="L1804" t="s">
        <v>20892</v>
      </c>
      <c r="M1804" s="149">
        <v>675915.49</v>
      </c>
      <c r="N1804" s="149">
        <v>619969.39</v>
      </c>
    </row>
    <row r="1805" spans="1:14" x14ac:dyDescent="0.25">
      <c r="A1805" t="s">
        <v>59</v>
      </c>
      <c r="B1805" t="s">
        <v>23959</v>
      </c>
      <c r="C1805" t="s">
        <v>23958</v>
      </c>
      <c r="D1805" t="s">
        <v>23957</v>
      </c>
      <c r="E1805" t="s">
        <v>21815</v>
      </c>
      <c r="F1805" t="s">
        <v>9</v>
      </c>
      <c r="G1805" t="s">
        <v>1954</v>
      </c>
      <c r="H1805" t="s">
        <v>23960</v>
      </c>
      <c r="I1805" t="s">
        <v>18949</v>
      </c>
      <c r="J1805" t="s">
        <v>18940</v>
      </c>
      <c r="K1805" t="s">
        <v>18941</v>
      </c>
      <c r="L1805" t="s">
        <v>20892</v>
      </c>
      <c r="M1805" s="149">
        <v>619587.51</v>
      </c>
      <c r="N1805" s="149">
        <v>619960.88</v>
      </c>
    </row>
    <row r="1806" spans="1:14" x14ac:dyDescent="0.25">
      <c r="A1806" t="s">
        <v>56</v>
      </c>
      <c r="B1806" t="s">
        <v>20787</v>
      </c>
      <c r="C1806" t="s">
        <v>20786</v>
      </c>
      <c r="D1806" t="s">
        <v>23962</v>
      </c>
      <c r="E1806" t="s">
        <v>23963</v>
      </c>
      <c r="F1806" t="s">
        <v>10</v>
      </c>
      <c r="G1806" t="s">
        <v>19329</v>
      </c>
      <c r="H1806" t="s">
        <v>23964</v>
      </c>
      <c r="I1806" t="s">
        <v>18949</v>
      </c>
      <c r="J1806" t="s">
        <v>18940</v>
      </c>
      <c r="K1806" t="s">
        <v>18941</v>
      </c>
      <c r="L1806" t="s">
        <v>18978</v>
      </c>
      <c r="M1806" s="149">
        <v>1207048.25</v>
      </c>
      <c r="N1806" s="149">
        <v>1208674.76</v>
      </c>
    </row>
    <row r="1807" spans="1:14" x14ac:dyDescent="0.25">
      <c r="A1807" t="s">
        <v>67</v>
      </c>
      <c r="B1807" t="s">
        <v>23967</v>
      </c>
      <c r="C1807" t="s">
        <v>23966</v>
      </c>
      <c r="D1807" t="s">
        <v>23965</v>
      </c>
      <c r="E1807" t="s">
        <v>23874</v>
      </c>
      <c r="F1807" t="s">
        <v>9</v>
      </c>
      <c r="G1807" t="s">
        <v>19119</v>
      </c>
      <c r="H1807" t="s">
        <v>23968</v>
      </c>
      <c r="I1807" t="s">
        <v>18949</v>
      </c>
      <c r="J1807" t="s">
        <v>18940</v>
      </c>
      <c r="K1807" t="s">
        <v>18941</v>
      </c>
      <c r="L1807" t="s">
        <v>20892</v>
      </c>
      <c r="M1807" s="149">
        <v>570588.01</v>
      </c>
      <c r="N1807" s="149">
        <v>584318.5</v>
      </c>
    </row>
    <row r="1808" spans="1:14" x14ac:dyDescent="0.25">
      <c r="A1808" t="s">
        <v>47</v>
      </c>
      <c r="B1808" t="s">
        <v>23970</v>
      </c>
      <c r="C1808" t="s">
        <v>23969</v>
      </c>
      <c r="D1808" t="s">
        <v>22717</v>
      </c>
      <c r="E1808" t="s">
        <v>19574</v>
      </c>
      <c r="F1808" t="s">
        <v>9</v>
      </c>
      <c r="G1808" t="s">
        <v>19119</v>
      </c>
      <c r="H1808" t="s">
        <v>19120</v>
      </c>
      <c r="I1808" t="s">
        <v>18949</v>
      </c>
      <c r="J1808" t="s">
        <v>18940</v>
      </c>
      <c r="K1808" t="s">
        <v>18941</v>
      </c>
      <c r="L1808" t="s">
        <v>18978</v>
      </c>
      <c r="M1808" s="149">
        <v>1145651.9099999999</v>
      </c>
      <c r="N1808" s="149">
        <v>1215335.45</v>
      </c>
    </row>
    <row r="1809" spans="1:14" x14ac:dyDescent="0.25">
      <c r="A1809" t="s">
        <v>51</v>
      </c>
      <c r="B1809" t="s">
        <v>23972</v>
      </c>
      <c r="C1809" t="s">
        <v>23971</v>
      </c>
      <c r="D1809" t="s">
        <v>23779</v>
      </c>
      <c r="E1809" t="s">
        <v>19335</v>
      </c>
      <c r="F1809" t="s">
        <v>9</v>
      </c>
      <c r="G1809" t="s">
        <v>19021</v>
      </c>
      <c r="H1809" t="s">
        <v>23973</v>
      </c>
      <c r="I1809" t="s">
        <v>18949</v>
      </c>
      <c r="J1809" t="s">
        <v>18940</v>
      </c>
      <c r="K1809" t="s">
        <v>18941</v>
      </c>
      <c r="L1809" t="s">
        <v>20892</v>
      </c>
      <c r="M1809" s="149">
        <v>616637.76</v>
      </c>
      <c r="N1809" s="149">
        <v>617650.26</v>
      </c>
    </row>
    <row r="1810" spans="1:14" x14ac:dyDescent="0.25">
      <c r="A1810" t="s">
        <v>67</v>
      </c>
      <c r="B1810" t="s">
        <v>23967</v>
      </c>
      <c r="C1810" t="s">
        <v>23966</v>
      </c>
      <c r="D1810" t="s">
        <v>22963</v>
      </c>
      <c r="E1810" t="s">
        <v>23029</v>
      </c>
      <c r="F1810" t="s">
        <v>9</v>
      </c>
      <c r="G1810" t="s">
        <v>19119</v>
      </c>
      <c r="H1810" t="s">
        <v>23974</v>
      </c>
      <c r="I1810" t="s">
        <v>18949</v>
      </c>
      <c r="J1810" t="s">
        <v>18940</v>
      </c>
      <c r="K1810" t="s">
        <v>18941</v>
      </c>
      <c r="L1810" t="s">
        <v>20892</v>
      </c>
      <c r="M1810" s="149">
        <v>573709.31000000006</v>
      </c>
      <c r="N1810" s="149">
        <v>578665.56000000006</v>
      </c>
    </row>
    <row r="1811" spans="1:14" x14ac:dyDescent="0.25">
      <c r="A1811" t="s">
        <v>57</v>
      </c>
      <c r="B1811" t="s">
        <v>23977</v>
      </c>
      <c r="C1811" t="s">
        <v>23976</v>
      </c>
      <c r="D1811" t="s">
        <v>23975</v>
      </c>
      <c r="E1811" t="s">
        <v>23978</v>
      </c>
      <c r="F1811" t="s">
        <v>10</v>
      </c>
      <c r="G1811" t="s">
        <v>11800</v>
      </c>
      <c r="H1811" t="s">
        <v>23979</v>
      </c>
      <c r="I1811" t="s">
        <v>18949</v>
      </c>
      <c r="J1811" t="s">
        <v>18940</v>
      </c>
      <c r="K1811" t="s">
        <v>18941</v>
      </c>
      <c r="L1811" t="s">
        <v>18978</v>
      </c>
      <c r="M1811" s="149">
        <v>1326322.6399999999</v>
      </c>
      <c r="N1811" s="149">
        <v>1328825.56</v>
      </c>
    </row>
    <row r="1812" spans="1:14" x14ac:dyDescent="0.25">
      <c r="A1812" t="s">
        <v>47</v>
      </c>
      <c r="B1812" t="s">
        <v>23183</v>
      </c>
      <c r="C1812" t="s">
        <v>23182</v>
      </c>
      <c r="D1812" t="s">
        <v>23916</v>
      </c>
      <c r="E1812" t="s">
        <v>23980</v>
      </c>
      <c r="F1812" t="s">
        <v>9</v>
      </c>
      <c r="G1812" t="s">
        <v>1954</v>
      </c>
      <c r="H1812" t="s">
        <v>20718</v>
      </c>
      <c r="I1812" t="s">
        <v>18949</v>
      </c>
      <c r="J1812" t="s">
        <v>18940</v>
      </c>
      <c r="K1812" t="s">
        <v>18941</v>
      </c>
      <c r="L1812" t="s">
        <v>20892</v>
      </c>
      <c r="M1812" s="149">
        <v>613489.42000000004</v>
      </c>
      <c r="N1812" s="149">
        <v>619686.28</v>
      </c>
    </row>
    <row r="1813" spans="1:14" x14ac:dyDescent="0.25">
      <c r="A1813" t="s">
        <v>52</v>
      </c>
      <c r="B1813" t="s">
        <v>23982</v>
      </c>
      <c r="C1813" t="s">
        <v>23981</v>
      </c>
      <c r="D1813" t="s">
        <v>23916</v>
      </c>
      <c r="E1813" t="s">
        <v>22301</v>
      </c>
      <c r="F1813" t="s">
        <v>9</v>
      </c>
      <c r="G1813" t="s">
        <v>1954</v>
      </c>
      <c r="H1813" t="s">
        <v>23983</v>
      </c>
      <c r="I1813" t="s">
        <v>18949</v>
      </c>
      <c r="J1813" t="s">
        <v>18940</v>
      </c>
      <c r="K1813" t="s">
        <v>18941</v>
      </c>
      <c r="L1813" t="s">
        <v>18978</v>
      </c>
      <c r="M1813" s="149">
        <v>1299738.73</v>
      </c>
      <c r="N1813" s="149">
        <v>1300000.3799999999</v>
      </c>
    </row>
    <row r="1814" spans="1:14" x14ac:dyDescent="0.25">
      <c r="A1814" t="s">
        <v>61</v>
      </c>
      <c r="B1814" t="s">
        <v>23985</v>
      </c>
      <c r="C1814" t="s">
        <v>23984</v>
      </c>
      <c r="D1814" t="s">
        <v>20581</v>
      </c>
      <c r="E1814" t="s">
        <v>20169</v>
      </c>
      <c r="F1814" t="s">
        <v>9</v>
      </c>
      <c r="G1814" t="s">
        <v>1954</v>
      </c>
      <c r="H1814" t="s">
        <v>23986</v>
      </c>
      <c r="I1814" t="s">
        <v>18949</v>
      </c>
      <c r="J1814" t="s">
        <v>18940</v>
      </c>
      <c r="K1814" t="s">
        <v>18941</v>
      </c>
      <c r="L1814" t="s">
        <v>20892</v>
      </c>
      <c r="M1814" s="149">
        <v>178962.54</v>
      </c>
      <c r="N1814" s="149">
        <v>618963.48</v>
      </c>
    </row>
    <row r="1815" spans="1:14" x14ac:dyDescent="0.25">
      <c r="A1815" t="s">
        <v>48</v>
      </c>
      <c r="B1815" t="s">
        <v>20095</v>
      </c>
      <c r="C1815" t="s">
        <v>20094</v>
      </c>
      <c r="D1815" t="s">
        <v>23987</v>
      </c>
      <c r="E1815" t="s">
        <v>23988</v>
      </c>
      <c r="F1815" t="s">
        <v>9</v>
      </c>
      <c r="G1815" t="s">
        <v>1954</v>
      </c>
      <c r="H1815" t="s">
        <v>23989</v>
      </c>
      <c r="I1815" t="s">
        <v>18949</v>
      </c>
      <c r="J1815" t="s">
        <v>18940</v>
      </c>
      <c r="K1815" t="s">
        <v>18941</v>
      </c>
      <c r="L1815" t="s">
        <v>18978</v>
      </c>
      <c r="M1815" s="149">
        <v>1292580.6000000001</v>
      </c>
      <c r="N1815" s="149">
        <v>1197307.93</v>
      </c>
    </row>
    <row r="1816" spans="1:14" x14ac:dyDescent="0.25">
      <c r="A1816" t="s">
        <v>47</v>
      </c>
      <c r="B1816" t="s">
        <v>23991</v>
      </c>
      <c r="C1816" t="s">
        <v>23990</v>
      </c>
      <c r="D1816" t="s">
        <v>21449</v>
      </c>
      <c r="E1816" t="s">
        <v>23992</v>
      </c>
      <c r="F1816" t="s">
        <v>9</v>
      </c>
      <c r="G1816" t="s">
        <v>18956</v>
      </c>
      <c r="H1816" t="s">
        <v>23993</v>
      </c>
      <c r="I1816" t="s">
        <v>18949</v>
      </c>
      <c r="J1816" t="s">
        <v>18940</v>
      </c>
      <c r="K1816" t="s">
        <v>18941</v>
      </c>
      <c r="L1816" t="s">
        <v>20892</v>
      </c>
      <c r="M1816" s="149">
        <v>614345.75</v>
      </c>
      <c r="N1816" s="149">
        <v>620000</v>
      </c>
    </row>
    <row r="1817" spans="1:14" x14ac:dyDescent="0.25">
      <c r="A1817" t="s">
        <v>59</v>
      </c>
      <c r="B1817" t="s">
        <v>23631</v>
      </c>
      <c r="C1817" t="s">
        <v>23630</v>
      </c>
      <c r="D1817" t="s">
        <v>22001</v>
      </c>
      <c r="E1817" t="s">
        <v>22345</v>
      </c>
      <c r="F1817" t="s">
        <v>10</v>
      </c>
      <c r="G1817" t="s">
        <v>19021</v>
      </c>
      <c r="H1817" t="s">
        <v>23994</v>
      </c>
      <c r="I1817" t="s">
        <v>18949</v>
      </c>
      <c r="J1817" t="s">
        <v>18940</v>
      </c>
      <c r="K1817" t="s">
        <v>18941</v>
      </c>
      <c r="L1817" t="s">
        <v>18950</v>
      </c>
      <c r="M1817" s="149">
        <v>1596576.1</v>
      </c>
      <c r="N1817" s="149">
        <v>1616261.1</v>
      </c>
    </row>
    <row r="1818" spans="1:14" x14ac:dyDescent="0.25">
      <c r="A1818" t="s">
        <v>48</v>
      </c>
      <c r="B1818" t="s">
        <v>23996</v>
      </c>
      <c r="C1818" t="s">
        <v>23995</v>
      </c>
      <c r="D1818" t="s">
        <v>23779</v>
      </c>
      <c r="E1818" t="s">
        <v>23997</v>
      </c>
      <c r="F1818" t="s">
        <v>9</v>
      </c>
      <c r="G1818" t="s">
        <v>11800</v>
      </c>
      <c r="H1818" t="s">
        <v>23998</v>
      </c>
      <c r="I1818" t="s">
        <v>18949</v>
      </c>
      <c r="J1818" t="s">
        <v>18940</v>
      </c>
      <c r="K1818" t="s">
        <v>18941</v>
      </c>
      <c r="L1818" t="s">
        <v>20892</v>
      </c>
      <c r="M1818" s="149">
        <v>612564.46</v>
      </c>
      <c r="N1818" s="149">
        <v>619995.23</v>
      </c>
    </row>
    <row r="1819" spans="1:14" x14ac:dyDescent="0.25">
      <c r="A1819" t="s">
        <v>46</v>
      </c>
      <c r="B1819" t="s">
        <v>22050</v>
      </c>
      <c r="C1819" t="s">
        <v>22049</v>
      </c>
      <c r="D1819" t="s">
        <v>19461</v>
      </c>
      <c r="E1819" t="s">
        <v>23999</v>
      </c>
      <c r="F1819" t="s">
        <v>9</v>
      </c>
      <c r="G1819" t="s">
        <v>1954</v>
      </c>
      <c r="H1819" t="s">
        <v>24000</v>
      </c>
      <c r="I1819" t="s">
        <v>18949</v>
      </c>
      <c r="J1819" t="s">
        <v>18940</v>
      </c>
      <c r="K1819" t="s">
        <v>18941</v>
      </c>
      <c r="L1819" t="s">
        <v>18978</v>
      </c>
      <c r="M1819" s="149">
        <v>1311587.69</v>
      </c>
      <c r="N1819" s="149">
        <v>1315622.79</v>
      </c>
    </row>
    <row r="1820" spans="1:14" x14ac:dyDescent="0.25">
      <c r="A1820" t="s">
        <v>47</v>
      </c>
      <c r="B1820" t="s">
        <v>24003</v>
      </c>
      <c r="C1820" t="s">
        <v>24002</v>
      </c>
      <c r="D1820" t="s">
        <v>24001</v>
      </c>
      <c r="E1820" t="s">
        <v>19437</v>
      </c>
      <c r="F1820" t="s">
        <v>9</v>
      </c>
      <c r="G1820" t="s">
        <v>19021</v>
      </c>
      <c r="H1820" t="s">
        <v>24004</v>
      </c>
      <c r="I1820" t="s">
        <v>18949</v>
      </c>
      <c r="J1820" t="s">
        <v>18940</v>
      </c>
      <c r="K1820" t="s">
        <v>18941</v>
      </c>
      <c r="L1820" t="s">
        <v>18978</v>
      </c>
      <c r="M1820" s="149">
        <v>1301236.71</v>
      </c>
      <c r="N1820" s="149">
        <v>1328668.03</v>
      </c>
    </row>
    <row r="1821" spans="1:14" x14ac:dyDescent="0.25">
      <c r="A1821" t="s">
        <v>47</v>
      </c>
      <c r="B1821" t="s">
        <v>24007</v>
      </c>
      <c r="C1821" t="s">
        <v>24006</v>
      </c>
      <c r="D1821" t="s">
        <v>24005</v>
      </c>
      <c r="E1821" t="s">
        <v>19906</v>
      </c>
      <c r="F1821" t="s">
        <v>9</v>
      </c>
      <c r="G1821" t="s">
        <v>1954</v>
      </c>
      <c r="H1821" t="s">
        <v>24008</v>
      </c>
      <c r="I1821" t="s">
        <v>18949</v>
      </c>
      <c r="J1821" t="s">
        <v>18940</v>
      </c>
      <c r="K1821" t="s">
        <v>18941</v>
      </c>
      <c r="L1821" t="s">
        <v>18978</v>
      </c>
      <c r="M1821" s="149">
        <v>1160674.8899999999</v>
      </c>
      <c r="N1821" s="149">
        <v>1170301.1100000001</v>
      </c>
    </row>
    <row r="1822" spans="1:14" x14ac:dyDescent="0.25">
      <c r="A1822" t="s">
        <v>51</v>
      </c>
      <c r="B1822" t="s">
        <v>24010</v>
      </c>
      <c r="C1822" t="s">
        <v>24009</v>
      </c>
      <c r="D1822" t="s">
        <v>21220</v>
      </c>
      <c r="E1822" t="s">
        <v>21349</v>
      </c>
      <c r="F1822" t="s">
        <v>10</v>
      </c>
      <c r="G1822" t="s">
        <v>11800</v>
      </c>
      <c r="H1822" t="s">
        <v>24011</v>
      </c>
      <c r="I1822" t="s">
        <v>18949</v>
      </c>
      <c r="J1822" t="s">
        <v>18940</v>
      </c>
      <c r="K1822" t="s">
        <v>18941</v>
      </c>
      <c r="L1822" t="s">
        <v>20892</v>
      </c>
      <c r="M1822" s="149">
        <v>619000</v>
      </c>
      <c r="N1822" s="149">
        <v>619997.18000000005</v>
      </c>
    </row>
    <row r="1823" spans="1:14" x14ac:dyDescent="0.25">
      <c r="A1823" t="s">
        <v>45</v>
      </c>
      <c r="B1823" t="s">
        <v>24013</v>
      </c>
      <c r="C1823" t="s">
        <v>24012</v>
      </c>
      <c r="D1823" t="s">
        <v>19689</v>
      </c>
      <c r="E1823" t="s">
        <v>19032</v>
      </c>
      <c r="F1823" t="s">
        <v>10</v>
      </c>
      <c r="G1823" t="s">
        <v>19021</v>
      </c>
      <c r="H1823" t="s">
        <v>19479</v>
      </c>
      <c r="I1823" t="s">
        <v>18949</v>
      </c>
      <c r="J1823" t="s">
        <v>18940</v>
      </c>
      <c r="K1823" t="s">
        <v>18941</v>
      </c>
      <c r="L1823" t="s">
        <v>18987</v>
      </c>
      <c r="M1823" s="149">
        <v>1023675.82</v>
      </c>
      <c r="N1823" s="149">
        <v>1208030.53</v>
      </c>
    </row>
    <row r="1824" spans="1:14" x14ac:dyDescent="0.25">
      <c r="A1824" t="s">
        <v>57</v>
      </c>
      <c r="B1824" t="s">
        <v>24017</v>
      </c>
      <c r="C1824" t="s">
        <v>24016</v>
      </c>
      <c r="D1824" t="s">
        <v>24015</v>
      </c>
      <c r="E1824" t="s">
        <v>22969</v>
      </c>
      <c r="F1824" t="s">
        <v>10</v>
      </c>
      <c r="G1824" t="s">
        <v>1954</v>
      </c>
      <c r="H1824" t="s">
        <v>22482</v>
      </c>
      <c r="I1824" t="s">
        <v>18949</v>
      </c>
      <c r="J1824" t="s">
        <v>18940</v>
      </c>
      <c r="K1824" t="s">
        <v>18941</v>
      </c>
      <c r="L1824" t="s">
        <v>20892</v>
      </c>
      <c r="M1824" s="149">
        <v>616469.68999999994</v>
      </c>
      <c r="N1824" s="149">
        <v>617819.51</v>
      </c>
    </row>
    <row r="1825" spans="1:14" x14ac:dyDescent="0.25">
      <c r="A1825" t="s">
        <v>46</v>
      </c>
      <c r="B1825" t="s">
        <v>24019</v>
      </c>
      <c r="C1825" t="s">
        <v>24018</v>
      </c>
      <c r="D1825" t="s">
        <v>20921</v>
      </c>
      <c r="E1825" t="s">
        <v>19171</v>
      </c>
      <c r="F1825" t="s">
        <v>9</v>
      </c>
      <c r="G1825" t="s">
        <v>11800</v>
      </c>
      <c r="H1825" t="s">
        <v>23303</v>
      </c>
      <c r="I1825" t="s">
        <v>18949</v>
      </c>
      <c r="J1825" t="s">
        <v>18940</v>
      </c>
      <c r="K1825" t="s">
        <v>18941</v>
      </c>
      <c r="L1825" t="s">
        <v>18978</v>
      </c>
      <c r="M1825" s="149">
        <v>97371.39</v>
      </c>
      <c r="N1825" s="149">
        <v>1326223.94</v>
      </c>
    </row>
    <row r="1826" spans="1:14" x14ac:dyDescent="0.25">
      <c r="A1826" t="s">
        <v>65</v>
      </c>
      <c r="B1826" t="s">
        <v>22787</v>
      </c>
      <c r="C1826" t="s">
        <v>22786</v>
      </c>
      <c r="D1826" t="s">
        <v>19835</v>
      </c>
      <c r="E1826" t="s">
        <v>20275</v>
      </c>
      <c r="F1826" t="s">
        <v>9</v>
      </c>
      <c r="G1826" t="s">
        <v>18956</v>
      </c>
      <c r="H1826" t="s">
        <v>24020</v>
      </c>
      <c r="I1826" t="s">
        <v>18949</v>
      </c>
      <c r="J1826" t="s">
        <v>18940</v>
      </c>
      <c r="K1826" t="s">
        <v>18941</v>
      </c>
      <c r="L1826" t="s">
        <v>18950</v>
      </c>
      <c r="M1826" s="149">
        <v>1537730.41</v>
      </c>
      <c r="N1826" s="149">
        <v>1537730.41</v>
      </c>
    </row>
    <row r="1827" spans="1:14" x14ac:dyDescent="0.25">
      <c r="A1827" t="s">
        <v>65</v>
      </c>
      <c r="B1827" t="s">
        <v>24022</v>
      </c>
      <c r="C1827" t="s">
        <v>24021</v>
      </c>
      <c r="D1827" t="s">
        <v>20953</v>
      </c>
      <c r="E1827" t="s">
        <v>19851</v>
      </c>
      <c r="F1827" t="s">
        <v>10</v>
      </c>
      <c r="G1827" t="s">
        <v>19021</v>
      </c>
      <c r="H1827" t="s">
        <v>24023</v>
      </c>
      <c r="I1827" t="s">
        <v>18949</v>
      </c>
      <c r="J1827" t="s">
        <v>18940</v>
      </c>
      <c r="K1827" t="s">
        <v>18941</v>
      </c>
      <c r="L1827" t="s">
        <v>19042</v>
      </c>
      <c r="M1827" s="149">
        <v>749000</v>
      </c>
      <c r="N1827" s="149">
        <v>790613.29</v>
      </c>
    </row>
    <row r="1828" spans="1:14" x14ac:dyDescent="0.25">
      <c r="A1828" t="s">
        <v>53</v>
      </c>
      <c r="B1828" t="s">
        <v>24025</v>
      </c>
      <c r="C1828" t="s">
        <v>24024</v>
      </c>
      <c r="D1828" t="s">
        <v>21991</v>
      </c>
      <c r="E1828" t="s">
        <v>19168</v>
      </c>
      <c r="F1828" t="s">
        <v>10</v>
      </c>
      <c r="G1828" t="s">
        <v>19021</v>
      </c>
      <c r="H1828" t="s">
        <v>24026</v>
      </c>
      <c r="I1828" t="s">
        <v>18949</v>
      </c>
      <c r="J1828" t="s">
        <v>18940</v>
      </c>
      <c r="K1828" t="s">
        <v>18941</v>
      </c>
      <c r="L1828" t="s">
        <v>20892</v>
      </c>
      <c r="M1828" s="149">
        <v>636169.47</v>
      </c>
      <c r="N1828" s="149">
        <v>596845.16</v>
      </c>
    </row>
    <row r="1829" spans="1:14" x14ac:dyDescent="0.25">
      <c r="A1829" t="s">
        <v>58</v>
      </c>
      <c r="B1829" t="s">
        <v>22069</v>
      </c>
      <c r="C1829" t="s">
        <v>22068</v>
      </c>
      <c r="D1829" t="s">
        <v>23992</v>
      </c>
      <c r="E1829" t="s">
        <v>20475</v>
      </c>
      <c r="F1829" t="s">
        <v>10</v>
      </c>
      <c r="G1829" t="s">
        <v>19392</v>
      </c>
      <c r="H1829" t="s">
        <v>24027</v>
      </c>
      <c r="I1829" t="s">
        <v>18949</v>
      </c>
      <c r="J1829" t="s">
        <v>18940</v>
      </c>
      <c r="K1829" t="s">
        <v>18941</v>
      </c>
      <c r="L1829" t="s">
        <v>18978</v>
      </c>
      <c r="M1829" s="149">
        <v>2877406.82</v>
      </c>
      <c r="N1829" s="149">
        <v>1128518.6399999999</v>
      </c>
    </row>
    <row r="1830" spans="1:14" x14ac:dyDescent="0.25">
      <c r="A1830" t="s">
        <v>65</v>
      </c>
      <c r="B1830" t="s">
        <v>24030</v>
      </c>
      <c r="C1830" t="s">
        <v>24029</v>
      </c>
      <c r="D1830" t="s">
        <v>24028</v>
      </c>
      <c r="E1830" t="s">
        <v>21654</v>
      </c>
      <c r="F1830" t="s">
        <v>10</v>
      </c>
      <c r="G1830" t="s">
        <v>19021</v>
      </c>
      <c r="H1830" t="s">
        <v>24031</v>
      </c>
      <c r="I1830" t="s">
        <v>18949</v>
      </c>
      <c r="J1830" t="s">
        <v>18940</v>
      </c>
      <c r="K1830" t="s">
        <v>18941</v>
      </c>
      <c r="L1830" t="s">
        <v>18978</v>
      </c>
      <c r="M1830" s="149">
        <v>2497080.87</v>
      </c>
      <c r="N1830" s="149">
        <v>1329943.98</v>
      </c>
    </row>
    <row r="1831" spans="1:14" x14ac:dyDescent="0.25">
      <c r="A1831" t="s">
        <v>48</v>
      </c>
      <c r="B1831" t="s">
        <v>24033</v>
      </c>
      <c r="C1831" t="s">
        <v>24032</v>
      </c>
      <c r="D1831" t="s">
        <v>23050</v>
      </c>
      <c r="E1831" t="s">
        <v>19113</v>
      </c>
      <c r="F1831" t="s">
        <v>10</v>
      </c>
      <c r="G1831" t="s">
        <v>18956</v>
      </c>
      <c r="H1831" t="s">
        <v>24034</v>
      </c>
      <c r="I1831" t="s">
        <v>18949</v>
      </c>
      <c r="J1831" t="s">
        <v>18940</v>
      </c>
      <c r="K1831" t="s">
        <v>18941</v>
      </c>
      <c r="L1831" t="s">
        <v>20892</v>
      </c>
      <c r="M1831" s="149">
        <v>609345.23</v>
      </c>
      <c r="N1831" s="149">
        <v>619883.25</v>
      </c>
    </row>
    <row r="1832" spans="1:14" x14ac:dyDescent="0.25">
      <c r="A1832" t="s">
        <v>637</v>
      </c>
      <c r="B1832" t="s">
        <v>19475</v>
      </c>
      <c r="C1832" t="s">
        <v>19474</v>
      </c>
      <c r="D1832" t="s">
        <v>24035</v>
      </c>
      <c r="E1832" t="s">
        <v>23242</v>
      </c>
      <c r="F1832" t="s">
        <v>9</v>
      </c>
      <c r="G1832" t="s">
        <v>18956</v>
      </c>
      <c r="H1832" t="s">
        <v>24036</v>
      </c>
      <c r="I1832" t="s">
        <v>18949</v>
      </c>
      <c r="J1832" t="s">
        <v>18940</v>
      </c>
      <c r="K1832" t="s">
        <v>18941</v>
      </c>
      <c r="L1832" t="s">
        <v>18978</v>
      </c>
      <c r="M1832" s="149">
        <v>1230261.97</v>
      </c>
      <c r="N1832" s="149">
        <v>1294205.31</v>
      </c>
    </row>
    <row r="1833" spans="1:14" x14ac:dyDescent="0.25">
      <c r="A1833" t="s">
        <v>47</v>
      </c>
      <c r="B1833" t="s">
        <v>24039</v>
      </c>
      <c r="C1833" t="s">
        <v>24038</v>
      </c>
      <c r="D1833" t="s">
        <v>24037</v>
      </c>
      <c r="E1833" t="s">
        <v>23507</v>
      </c>
      <c r="F1833" t="s">
        <v>9</v>
      </c>
      <c r="G1833" t="s">
        <v>11800</v>
      </c>
      <c r="H1833" t="s">
        <v>20713</v>
      </c>
      <c r="I1833" t="s">
        <v>18949</v>
      </c>
      <c r="J1833" t="s">
        <v>18940</v>
      </c>
      <c r="K1833" t="s">
        <v>18941</v>
      </c>
      <c r="L1833" t="s">
        <v>20892</v>
      </c>
      <c r="M1833" s="149">
        <v>611873.52</v>
      </c>
      <c r="N1833" s="149">
        <v>617164.15</v>
      </c>
    </row>
    <row r="1834" spans="1:14" x14ac:dyDescent="0.25">
      <c r="A1834" t="s">
        <v>68</v>
      </c>
      <c r="B1834" t="s">
        <v>24042</v>
      </c>
      <c r="C1834" t="s">
        <v>24041</v>
      </c>
      <c r="D1834" t="s">
        <v>22840</v>
      </c>
      <c r="E1834" t="s">
        <v>21462</v>
      </c>
      <c r="F1834" t="s">
        <v>9</v>
      </c>
      <c r="G1834" t="s">
        <v>19021</v>
      </c>
      <c r="H1834" t="s">
        <v>24043</v>
      </c>
      <c r="I1834" t="s">
        <v>18949</v>
      </c>
      <c r="J1834" t="s">
        <v>18940</v>
      </c>
      <c r="K1834" t="s">
        <v>18941</v>
      </c>
      <c r="L1834" t="s">
        <v>18978</v>
      </c>
      <c r="M1834" s="149">
        <v>1292213.31</v>
      </c>
      <c r="N1834" s="149">
        <v>1292213.22</v>
      </c>
    </row>
    <row r="1835" spans="1:14" x14ac:dyDescent="0.25">
      <c r="A1835" t="s">
        <v>52</v>
      </c>
      <c r="B1835" t="s">
        <v>22536</v>
      </c>
      <c r="C1835" t="s">
        <v>22535</v>
      </c>
      <c r="D1835" t="s">
        <v>24001</v>
      </c>
      <c r="E1835" t="s">
        <v>24045</v>
      </c>
      <c r="F1835" t="s">
        <v>9</v>
      </c>
      <c r="G1835" t="s">
        <v>1954</v>
      </c>
      <c r="H1835" t="s">
        <v>24046</v>
      </c>
      <c r="I1835" t="s">
        <v>18949</v>
      </c>
      <c r="J1835" t="s">
        <v>18940</v>
      </c>
      <c r="K1835" t="s">
        <v>18941</v>
      </c>
      <c r="L1835" t="s">
        <v>20892</v>
      </c>
      <c r="M1835" s="149">
        <v>613983.19999999995</v>
      </c>
      <c r="N1835" s="149">
        <v>617148.4</v>
      </c>
    </row>
    <row r="1836" spans="1:14" x14ac:dyDescent="0.25">
      <c r="A1836" t="s">
        <v>47</v>
      </c>
      <c r="B1836" t="s">
        <v>24047</v>
      </c>
      <c r="C1836" t="s">
        <v>20307</v>
      </c>
      <c r="D1836" t="s">
        <v>20066</v>
      </c>
      <c r="E1836" t="s">
        <v>20755</v>
      </c>
      <c r="F1836" t="s">
        <v>10</v>
      </c>
      <c r="G1836" t="s">
        <v>19021</v>
      </c>
      <c r="H1836" t="s">
        <v>24048</v>
      </c>
      <c r="I1836" t="s">
        <v>19012</v>
      </c>
      <c r="J1836" t="s">
        <v>1954</v>
      </c>
      <c r="K1836" t="s">
        <v>18996</v>
      </c>
      <c r="L1836" t="s">
        <v>18997</v>
      </c>
      <c r="M1836" s="149">
        <v>837529.8</v>
      </c>
      <c r="N1836" s="149" t="s">
        <v>1954</v>
      </c>
    </row>
    <row r="1837" spans="1:14" x14ac:dyDescent="0.25">
      <c r="A1837" t="s">
        <v>62</v>
      </c>
      <c r="B1837" t="s">
        <v>21272</v>
      </c>
      <c r="C1837" t="s">
        <v>21271</v>
      </c>
      <c r="D1837" t="s">
        <v>23281</v>
      </c>
      <c r="E1837" t="s">
        <v>24049</v>
      </c>
      <c r="F1837" t="s">
        <v>10</v>
      </c>
      <c r="G1837" t="s">
        <v>19021</v>
      </c>
      <c r="H1837" t="s">
        <v>24050</v>
      </c>
      <c r="I1837" t="s">
        <v>18949</v>
      </c>
      <c r="J1837" t="s">
        <v>18940</v>
      </c>
      <c r="K1837" t="s">
        <v>18941</v>
      </c>
      <c r="L1837" t="s">
        <v>18978</v>
      </c>
      <c r="M1837" s="149">
        <v>2058512.39</v>
      </c>
      <c r="N1837" s="149">
        <v>1234378.3600000001</v>
      </c>
    </row>
    <row r="1838" spans="1:14" x14ac:dyDescent="0.25">
      <c r="A1838" t="s">
        <v>46</v>
      </c>
      <c r="B1838" t="s">
        <v>24053</v>
      </c>
      <c r="C1838" t="s">
        <v>24052</v>
      </c>
      <c r="D1838" t="s">
        <v>24051</v>
      </c>
      <c r="E1838" t="s">
        <v>24054</v>
      </c>
      <c r="F1838" t="s">
        <v>9</v>
      </c>
      <c r="G1838" t="s">
        <v>1954</v>
      </c>
      <c r="H1838" t="s">
        <v>24055</v>
      </c>
      <c r="I1838" t="s">
        <v>18949</v>
      </c>
      <c r="J1838" t="s">
        <v>18940</v>
      </c>
      <c r="K1838" t="s">
        <v>18941</v>
      </c>
      <c r="L1838" t="s">
        <v>18978</v>
      </c>
      <c r="M1838" s="149">
        <v>1299836.27</v>
      </c>
      <c r="N1838" s="149">
        <v>1323943.44</v>
      </c>
    </row>
    <row r="1839" spans="1:14" x14ac:dyDescent="0.25">
      <c r="A1839" t="s">
        <v>57</v>
      </c>
      <c r="B1839" t="s">
        <v>23158</v>
      </c>
      <c r="C1839" t="s">
        <v>23157</v>
      </c>
      <c r="D1839" t="s">
        <v>23052</v>
      </c>
      <c r="E1839" t="s">
        <v>19191</v>
      </c>
      <c r="F1839" t="s">
        <v>10</v>
      </c>
      <c r="G1839" t="s">
        <v>18956</v>
      </c>
      <c r="H1839" t="s">
        <v>24056</v>
      </c>
      <c r="I1839" t="s">
        <v>18949</v>
      </c>
      <c r="J1839" t="s">
        <v>18940</v>
      </c>
      <c r="K1839" t="s">
        <v>18941</v>
      </c>
      <c r="L1839" t="s">
        <v>18978</v>
      </c>
      <c r="M1839" s="149">
        <v>1297251.05</v>
      </c>
      <c r="N1839" s="149">
        <v>1298266.3799999999</v>
      </c>
    </row>
    <row r="1840" spans="1:14" x14ac:dyDescent="0.25">
      <c r="A1840" t="s">
        <v>65</v>
      </c>
      <c r="B1840" t="s">
        <v>23675</v>
      </c>
      <c r="C1840" t="s">
        <v>23674</v>
      </c>
      <c r="D1840" t="s">
        <v>20714</v>
      </c>
      <c r="E1840" t="s">
        <v>21124</v>
      </c>
      <c r="F1840" t="s">
        <v>10</v>
      </c>
      <c r="G1840" t="s">
        <v>19021</v>
      </c>
      <c r="H1840" t="s">
        <v>23221</v>
      </c>
      <c r="I1840" t="s">
        <v>18949</v>
      </c>
      <c r="J1840" t="s">
        <v>18940</v>
      </c>
      <c r="K1840" t="s">
        <v>18941</v>
      </c>
      <c r="L1840" t="s">
        <v>22406</v>
      </c>
      <c r="M1840" s="149">
        <v>1430483</v>
      </c>
      <c r="N1840" s="149">
        <v>1512730.42</v>
      </c>
    </row>
    <row r="1841" spans="1:14" x14ac:dyDescent="0.25">
      <c r="A1841" t="s">
        <v>68</v>
      </c>
      <c r="B1841" t="s">
        <v>24058</v>
      </c>
      <c r="C1841" t="s">
        <v>24057</v>
      </c>
      <c r="D1841" t="s">
        <v>23791</v>
      </c>
      <c r="E1841" t="s">
        <v>23317</v>
      </c>
      <c r="F1841" t="s">
        <v>9</v>
      </c>
      <c r="G1841" t="s">
        <v>18956</v>
      </c>
      <c r="H1841" t="s">
        <v>24059</v>
      </c>
      <c r="I1841" t="s">
        <v>18949</v>
      </c>
      <c r="J1841" t="s">
        <v>18940</v>
      </c>
      <c r="K1841" t="s">
        <v>18941</v>
      </c>
      <c r="L1841" t="s">
        <v>18978</v>
      </c>
      <c r="M1841" s="149">
        <v>1812433.49</v>
      </c>
      <c r="N1841" s="149">
        <v>1295942.21</v>
      </c>
    </row>
    <row r="1842" spans="1:14" x14ac:dyDescent="0.25">
      <c r="A1842" t="s">
        <v>50</v>
      </c>
      <c r="B1842" t="s">
        <v>24061</v>
      </c>
      <c r="C1842" t="s">
        <v>24060</v>
      </c>
      <c r="D1842" t="s">
        <v>22235</v>
      </c>
      <c r="E1842" t="s">
        <v>19089</v>
      </c>
      <c r="F1842" t="s">
        <v>10</v>
      </c>
      <c r="G1842" t="s">
        <v>19021</v>
      </c>
      <c r="H1842" t="s">
        <v>24062</v>
      </c>
      <c r="I1842" t="s">
        <v>18949</v>
      </c>
      <c r="J1842" t="s">
        <v>18940</v>
      </c>
      <c r="K1842" t="s">
        <v>18941</v>
      </c>
      <c r="L1842" t="s">
        <v>18978</v>
      </c>
      <c r="M1842" s="149">
        <v>768499.92</v>
      </c>
      <c r="N1842" s="149">
        <v>1304636.3700000001</v>
      </c>
    </row>
    <row r="1843" spans="1:14" x14ac:dyDescent="0.25">
      <c r="A1843" t="s">
        <v>66</v>
      </c>
      <c r="B1843" t="s">
        <v>24064</v>
      </c>
      <c r="C1843" t="s">
        <v>24063</v>
      </c>
      <c r="D1843" t="s">
        <v>22458</v>
      </c>
      <c r="E1843" t="s">
        <v>20865</v>
      </c>
      <c r="F1843" t="s">
        <v>9</v>
      </c>
      <c r="G1843" t="s">
        <v>1954</v>
      </c>
      <c r="H1843" t="s">
        <v>24065</v>
      </c>
      <c r="I1843" t="s">
        <v>18949</v>
      </c>
      <c r="J1843" t="s">
        <v>18940</v>
      </c>
      <c r="K1843" t="s">
        <v>18941</v>
      </c>
      <c r="L1843" t="s">
        <v>20892</v>
      </c>
      <c r="M1843" s="149">
        <v>94318.44</v>
      </c>
      <c r="N1843" s="149">
        <v>617667.38</v>
      </c>
    </row>
    <row r="1844" spans="1:14" x14ac:dyDescent="0.25">
      <c r="A1844" t="s">
        <v>51</v>
      </c>
      <c r="B1844" t="s">
        <v>24067</v>
      </c>
      <c r="C1844" t="s">
        <v>24066</v>
      </c>
      <c r="D1844" t="s">
        <v>19771</v>
      </c>
      <c r="E1844" t="s">
        <v>23859</v>
      </c>
      <c r="F1844" t="s">
        <v>10</v>
      </c>
      <c r="G1844" t="s">
        <v>19021</v>
      </c>
      <c r="H1844" t="s">
        <v>19951</v>
      </c>
      <c r="I1844" t="s">
        <v>18949</v>
      </c>
      <c r="J1844" t="s">
        <v>18940</v>
      </c>
      <c r="K1844" t="s">
        <v>18941</v>
      </c>
      <c r="L1844" t="s">
        <v>20892</v>
      </c>
      <c r="M1844" s="149">
        <v>412500</v>
      </c>
      <c r="N1844" s="149">
        <v>619822.39</v>
      </c>
    </row>
    <row r="1845" spans="1:14" x14ac:dyDescent="0.25">
      <c r="A1845" t="s">
        <v>51</v>
      </c>
      <c r="B1845" t="s">
        <v>21369</v>
      </c>
      <c r="C1845" t="s">
        <v>21368</v>
      </c>
      <c r="D1845" t="s">
        <v>22106</v>
      </c>
      <c r="E1845" t="s">
        <v>20645</v>
      </c>
      <c r="F1845" t="s">
        <v>10</v>
      </c>
      <c r="G1845" t="s">
        <v>18956</v>
      </c>
      <c r="H1845" t="s">
        <v>24068</v>
      </c>
      <c r="I1845" t="s">
        <v>18949</v>
      </c>
      <c r="J1845" t="s">
        <v>18940</v>
      </c>
      <c r="K1845" t="s">
        <v>18941</v>
      </c>
      <c r="L1845" t="s">
        <v>18978</v>
      </c>
      <c r="M1845" s="149">
        <v>993000</v>
      </c>
      <c r="N1845" s="149">
        <v>1329362.43</v>
      </c>
    </row>
    <row r="1846" spans="1:14" x14ac:dyDescent="0.25">
      <c r="A1846" t="s">
        <v>57</v>
      </c>
      <c r="B1846" t="s">
        <v>22227</v>
      </c>
      <c r="C1846" t="s">
        <v>22226</v>
      </c>
      <c r="D1846" t="s">
        <v>24069</v>
      </c>
      <c r="E1846" t="s">
        <v>24070</v>
      </c>
      <c r="F1846" t="s">
        <v>10</v>
      </c>
      <c r="G1846" t="s">
        <v>18956</v>
      </c>
      <c r="H1846" t="s">
        <v>24071</v>
      </c>
      <c r="I1846" t="s">
        <v>18949</v>
      </c>
      <c r="J1846" t="s">
        <v>18940</v>
      </c>
      <c r="K1846" t="s">
        <v>18941</v>
      </c>
      <c r="L1846" t="s">
        <v>18978</v>
      </c>
      <c r="M1846" s="149">
        <v>1256283.21</v>
      </c>
      <c r="N1846" s="149">
        <v>1264464.3999999999</v>
      </c>
    </row>
    <row r="1847" spans="1:14" x14ac:dyDescent="0.25">
      <c r="A1847" t="s">
        <v>47</v>
      </c>
      <c r="B1847" t="s">
        <v>20851</v>
      </c>
      <c r="C1847" t="s">
        <v>20850</v>
      </c>
      <c r="D1847" t="s">
        <v>20022</v>
      </c>
      <c r="E1847" t="s">
        <v>19168</v>
      </c>
      <c r="F1847" t="s">
        <v>10</v>
      </c>
      <c r="G1847" t="s">
        <v>18956</v>
      </c>
      <c r="H1847" t="s">
        <v>24072</v>
      </c>
      <c r="I1847" t="s">
        <v>18949</v>
      </c>
      <c r="J1847" t="s">
        <v>18940</v>
      </c>
      <c r="K1847" t="s">
        <v>18941</v>
      </c>
      <c r="L1847" t="s">
        <v>20892</v>
      </c>
      <c r="M1847" s="149">
        <v>353369.16</v>
      </c>
      <c r="N1847" s="149">
        <v>619266.9</v>
      </c>
    </row>
    <row r="1848" spans="1:14" x14ac:dyDescent="0.25">
      <c r="A1848" t="s">
        <v>59</v>
      </c>
      <c r="B1848" t="s">
        <v>24074</v>
      </c>
      <c r="C1848" t="s">
        <v>24073</v>
      </c>
      <c r="D1848" t="s">
        <v>24075</v>
      </c>
      <c r="E1848" t="s">
        <v>23760</v>
      </c>
      <c r="F1848" t="s">
        <v>9</v>
      </c>
      <c r="G1848" t="s">
        <v>19119</v>
      </c>
      <c r="H1848" t="s">
        <v>24076</v>
      </c>
      <c r="I1848" t="s">
        <v>18949</v>
      </c>
      <c r="J1848" t="s">
        <v>18940</v>
      </c>
      <c r="K1848" t="s">
        <v>18941</v>
      </c>
      <c r="L1848" t="s">
        <v>20892</v>
      </c>
      <c r="M1848" s="149">
        <v>598630.96</v>
      </c>
      <c r="N1848" s="149">
        <v>605859.30000000005</v>
      </c>
    </row>
    <row r="1849" spans="1:14" x14ac:dyDescent="0.25">
      <c r="A1849" t="s">
        <v>46</v>
      </c>
      <c r="B1849" t="s">
        <v>22058</v>
      </c>
      <c r="C1849" t="s">
        <v>22057</v>
      </c>
      <c r="D1849" t="s">
        <v>24035</v>
      </c>
      <c r="E1849" t="s">
        <v>20305</v>
      </c>
      <c r="F1849" t="s">
        <v>9</v>
      </c>
      <c r="G1849" t="s">
        <v>19021</v>
      </c>
      <c r="H1849" t="s">
        <v>24078</v>
      </c>
      <c r="I1849" t="s">
        <v>18949</v>
      </c>
      <c r="J1849" t="s">
        <v>18940</v>
      </c>
      <c r="K1849" t="s">
        <v>18941</v>
      </c>
      <c r="L1849" t="s">
        <v>20892</v>
      </c>
      <c r="M1849" s="149">
        <v>604504.68000000005</v>
      </c>
      <c r="N1849" s="149">
        <v>619999</v>
      </c>
    </row>
    <row r="1850" spans="1:14" x14ac:dyDescent="0.25">
      <c r="A1850" t="s">
        <v>47</v>
      </c>
      <c r="B1850" t="s">
        <v>20851</v>
      </c>
      <c r="C1850" t="s">
        <v>20850</v>
      </c>
      <c r="D1850" t="s">
        <v>19782</v>
      </c>
      <c r="E1850" t="s">
        <v>19168</v>
      </c>
      <c r="F1850" t="s">
        <v>10</v>
      </c>
      <c r="G1850" t="s">
        <v>18956</v>
      </c>
      <c r="H1850" t="s">
        <v>24079</v>
      </c>
      <c r="I1850" t="s">
        <v>18949</v>
      </c>
      <c r="J1850" t="s">
        <v>18940</v>
      </c>
      <c r="K1850" t="s">
        <v>18941</v>
      </c>
      <c r="L1850" t="s">
        <v>18978</v>
      </c>
      <c r="M1850" s="149">
        <v>1218653.6399999999</v>
      </c>
      <c r="N1850" s="149">
        <v>1113801.5</v>
      </c>
    </row>
    <row r="1851" spans="1:14" x14ac:dyDescent="0.25">
      <c r="A1851" t="s">
        <v>52</v>
      </c>
      <c r="B1851" t="s">
        <v>24081</v>
      </c>
      <c r="C1851" t="s">
        <v>24080</v>
      </c>
      <c r="D1851" t="s">
        <v>24082</v>
      </c>
      <c r="E1851" t="s">
        <v>23270</v>
      </c>
      <c r="F1851" t="s">
        <v>9</v>
      </c>
      <c r="G1851" t="s">
        <v>18956</v>
      </c>
      <c r="H1851" t="s">
        <v>24083</v>
      </c>
      <c r="I1851" t="s">
        <v>18949</v>
      </c>
      <c r="J1851" t="s">
        <v>18940</v>
      </c>
      <c r="K1851" t="s">
        <v>18941</v>
      </c>
      <c r="L1851" t="s">
        <v>18978</v>
      </c>
      <c r="M1851" s="149">
        <v>1309732.43</v>
      </c>
      <c r="N1851" s="149">
        <v>1300039.6000000001</v>
      </c>
    </row>
    <row r="1852" spans="1:14" x14ac:dyDescent="0.25">
      <c r="A1852" t="s">
        <v>66</v>
      </c>
      <c r="B1852" t="s">
        <v>24085</v>
      </c>
      <c r="C1852" t="s">
        <v>24084</v>
      </c>
      <c r="D1852" t="s">
        <v>21299</v>
      </c>
      <c r="E1852" t="s">
        <v>19885</v>
      </c>
      <c r="F1852" t="s">
        <v>9</v>
      </c>
      <c r="G1852" t="s">
        <v>1954</v>
      </c>
      <c r="H1852" t="s">
        <v>24086</v>
      </c>
      <c r="I1852" t="s">
        <v>18949</v>
      </c>
      <c r="J1852" t="s">
        <v>18940</v>
      </c>
      <c r="K1852" t="s">
        <v>18941</v>
      </c>
      <c r="L1852" t="s">
        <v>18978</v>
      </c>
      <c r="M1852" s="149">
        <v>848488.79</v>
      </c>
      <c r="N1852" s="149">
        <v>1134108.98</v>
      </c>
    </row>
    <row r="1853" spans="1:14" x14ac:dyDescent="0.25">
      <c r="A1853" t="s">
        <v>48</v>
      </c>
      <c r="B1853" t="s">
        <v>21433</v>
      </c>
      <c r="C1853" t="s">
        <v>21432</v>
      </c>
      <c r="D1853" t="s">
        <v>24088</v>
      </c>
      <c r="E1853" t="s">
        <v>23933</v>
      </c>
      <c r="F1853" t="s">
        <v>9</v>
      </c>
      <c r="G1853" t="s">
        <v>1954</v>
      </c>
      <c r="H1853" t="s">
        <v>24089</v>
      </c>
      <c r="I1853" t="s">
        <v>18949</v>
      </c>
      <c r="J1853" t="s">
        <v>18940</v>
      </c>
      <c r="K1853" t="s">
        <v>18941</v>
      </c>
      <c r="L1853" t="s">
        <v>18978</v>
      </c>
      <c r="M1853" s="149">
        <v>1572312.58</v>
      </c>
      <c r="N1853" s="149">
        <v>1329760.83</v>
      </c>
    </row>
    <row r="1854" spans="1:14" x14ac:dyDescent="0.25">
      <c r="A1854" t="s">
        <v>58</v>
      </c>
      <c r="B1854" t="s">
        <v>21543</v>
      </c>
      <c r="C1854" t="s">
        <v>21542</v>
      </c>
      <c r="D1854" t="s">
        <v>23860</v>
      </c>
      <c r="E1854" t="s">
        <v>21116</v>
      </c>
      <c r="F1854" t="s">
        <v>10</v>
      </c>
      <c r="G1854" t="s">
        <v>19021</v>
      </c>
      <c r="H1854" t="s">
        <v>23852</v>
      </c>
      <c r="I1854" t="s">
        <v>18949</v>
      </c>
      <c r="J1854" t="s">
        <v>18940</v>
      </c>
      <c r="K1854" t="s">
        <v>18941</v>
      </c>
      <c r="L1854" t="s">
        <v>18978</v>
      </c>
      <c r="M1854" s="149">
        <v>1468533.03</v>
      </c>
      <c r="N1854" s="149">
        <v>1310292.3</v>
      </c>
    </row>
    <row r="1855" spans="1:14" x14ac:dyDescent="0.25">
      <c r="A1855" t="s">
        <v>61</v>
      </c>
      <c r="B1855" t="s">
        <v>20092</v>
      </c>
      <c r="C1855" t="s">
        <v>20091</v>
      </c>
      <c r="D1855" t="s">
        <v>23854</v>
      </c>
      <c r="E1855" t="s">
        <v>19113</v>
      </c>
      <c r="F1855" t="s">
        <v>10</v>
      </c>
      <c r="G1855" t="s">
        <v>19392</v>
      </c>
      <c r="H1855" t="s">
        <v>22826</v>
      </c>
      <c r="I1855" t="s">
        <v>18949</v>
      </c>
      <c r="J1855" t="s">
        <v>18940</v>
      </c>
      <c r="K1855" t="s">
        <v>18941</v>
      </c>
      <c r="L1855" t="s">
        <v>20892</v>
      </c>
      <c r="M1855" s="149">
        <v>691230.35</v>
      </c>
      <c r="N1855" s="149">
        <v>553084.89</v>
      </c>
    </row>
    <row r="1856" spans="1:14" x14ac:dyDescent="0.25">
      <c r="A1856" t="s">
        <v>65</v>
      </c>
      <c r="B1856" t="s">
        <v>20504</v>
      </c>
      <c r="C1856" t="s">
        <v>20503</v>
      </c>
      <c r="D1856" t="s">
        <v>19931</v>
      </c>
      <c r="E1856" t="s">
        <v>23431</v>
      </c>
      <c r="F1856" t="s">
        <v>10</v>
      </c>
      <c r="G1856" t="s">
        <v>19105</v>
      </c>
      <c r="H1856" t="s">
        <v>21197</v>
      </c>
      <c r="I1856" t="s">
        <v>18949</v>
      </c>
      <c r="J1856" t="s">
        <v>18940</v>
      </c>
      <c r="K1856" t="s">
        <v>18941</v>
      </c>
      <c r="L1856" t="s">
        <v>19042</v>
      </c>
      <c r="M1856" s="149">
        <v>749000</v>
      </c>
      <c r="N1856" s="149">
        <v>786913.29</v>
      </c>
    </row>
    <row r="1857" spans="1:14" x14ac:dyDescent="0.25">
      <c r="A1857" t="s">
        <v>48</v>
      </c>
      <c r="B1857" t="s">
        <v>21433</v>
      </c>
      <c r="C1857" t="s">
        <v>21432</v>
      </c>
      <c r="D1857" t="s">
        <v>24088</v>
      </c>
      <c r="E1857" t="s">
        <v>19168</v>
      </c>
      <c r="F1857" t="s">
        <v>9</v>
      </c>
      <c r="G1857" t="s">
        <v>1954</v>
      </c>
      <c r="H1857" t="s">
        <v>22827</v>
      </c>
      <c r="I1857" t="s">
        <v>18949</v>
      </c>
      <c r="J1857" t="s">
        <v>18940</v>
      </c>
      <c r="K1857" t="s">
        <v>18941</v>
      </c>
      <c r="L1857" t="s">
        <v>18978</v>
      </c>
      <c r="M1857" s="149">
        <v>1654787.89</v>
      </c>
      <c r="N1857" s="149">
        <v>1329617.49</v>
      </c>
    </row>
    <row r="1858" spans="1:14" x14ac:dyDescent="0.25">
      <c r="A1858" t="s">
        <v>56</v>
      </c>
      <c r="B1858" t="s">
        <v>23335</v>
      </c>
      <c r="C1858" t="s">
        <v>23334</v>
      </c>
      <c r="D1858" t="s">
        <v>24090</v>
      </c>
      <c r="E1858" t="s">
        <v>22840</v>
      </c>
      <c r="F1858" t="s">
        <v>9</v>
      </c>
      <c r="G1858" t="s">
        <v>1954</v>
      </c>
      <c r="H1858" t="s">
        <v>24091</v>
      </c>
      <c r="I1858" t="s">
        <v>18949</v>
      </c>
      <c r="J1858" t="s">
        <v>18940</v>
      </c>
      <c r="K1858" t="s">
        <v>18941</v>
      </c>
      <c r="L1858" t="s">
        <v>18978</v>
      </c>
      <c r="M1858" s="149">
        <v>1303843.8799999999</v>
      </c>
      <c r="N1858" s="149">
        <v>1329084.67</v>
      </c>
    </row>
    <row r="1859" spans="1:14" x14ac:dyDescent="0.25">
      <c r="A1859" t="s">
        <v>61</v>
      </c>
      <c r="B1859" t="s">
        <v>24093</v>
      </c>
      <c r="C1859" t="s">
        <v>24092</v>
      </c>
      <c r="D1859" t="s">
        <v>18998</v>
      </c>
      <c r="E1859" t="s">
        <v>19569</v>
      </c>
      <c r="F1859" t="s">
        <v>10</v>
      </c>
      <c r="G1859" t="s">
        <v>18956</v>
      </c>
      <c r="H1859" t="s">
        <v>23318</v>
      </c>
      <c r="I1859" t="s">
        <v>18949</v>
      </c>
      <c r="J1859" t="s">
        <v>18940</v>
      </c>
      <c r="K1859" t="s">
        <v>18941</v>
      </c>
      <c r="L1859" t="s">
        <v>18950</v>
      </c>
      <c r="M1859" s="149">
        <v>1402219.4</v>
      </c>
      <c r="N1859" s="149">
        <v>1402219.4</v>
      </c>
    </row>
    <row r="1860" spans="1:14" x14ac:dyDescent="0.25">
      <c r="A1860" t="s">
        <v>58</v>
      </c>
      <c r="B1860" t="s">
        <v>24095</v>
      </c>
      <c r="C1860" t="s">
        <v>24094</v>
      </c>
      <c r="D1860" t="s">
        <v>21587</v>
      </c>
      <c r="E1860" t="s">
        <v>20502</v>
      </c>
      <c r="F1860" t="s">
        <v>10</v>
      </c>
      <c r="G1860" t="s">
        <v>19119</v>
      </c>
      <c r="H1860" t="s">
        <v>23427</v>
      </c>
      <c r="I1860" t="s">
        <v>18949</v>
      </c>
      <c r="J1860" t="s">
        <v>18940</v>
      </c>
      <c r="K1860" t="s">
        <v>18941</v>
      </c>
      <c r="L1860" t="s">
        <v>18978</v>
      </c>
      <c r="M1860" s="149">
        <v>1166758.9099999999</v>
      </c>
      <c r="N1860" s="149">
        <v>1273219.8899999999</v>
      </c>
    </row>
    <row r="1861" spans="1:14" x14ac:dyDescent="0.25">
      <c r="A1861" t="s">
        <v>61</v>
      </c>
      <c r="B1861" t="s">
        <v>20092</v>
      </c>
      <c r="C1861" t="s">
        <v>20091</v>
      </c>
      <c r="D1861" t="s">
        <v>19985</v>
      </c>
      <c r="E1861" t="s">
        <v>19039</v>
      </c>
      <c r="F1861" t="s">
        <v>10</v>
      </c>
      <c r="G1861" t="s">
        <v>19392</v>
      </c>
      <c r="H1861" t="s">
        <v>22656</v>
      </c>
      <c r="I1861" t="s">
        <v>18949</v>
      </c>
      <c r="J1861" t="s">
        <v>18940</v>
      </c>
      <c r="K1861" t="s">
        <v>18941</v>
      </c>
      <c r="L1861" t="s">
        <v>18978</v>
      </c>
      <c r="M1861" s="149">
        <v>1321054.53</v>
      </c>
      <c r="N1861" s="149">
        <v>1311915.17</v>
      </c>
    </row>
    <row r="1862" spans="1:14" x14ac:dyDescent="0.25">
      <c r="A1862" t="s">
        <v>68</v>
      </c>
      <c r="B1862" t="s">
        <v>22294</v>
      </c>
      <c r="C1862" t="s">
        <v>22293</v>
      </c>
      <c r="D1862" t="s">
        <v>22881</v>
      </c>
      <c r="E1862" t="s">
        <v>20480</v>
      </c>
      <c r="F1862" t="s">
        <v>9</v>
      </c>
      <c r="G1862" t="s">
        <v>1954</v>
      </c>
      <c r="H1862" t="s">
        <v>24096</v>
      </c>
      <c r="I1862" t="s">
        <v>18949</v>
      </c>
      <c r="J1862" t="s">
        <v>18940</v>
      </c>
      <c r="K1862" t="s">
        <v>18941</v>
      </c>
      <c r="L1862" t="s">
        <v>18978</v>
      </c>
      <c r="M1862" s="149">
        <v>2255049.5</v>
      </c>
      <c r="N1862" s="149">
        <v>1317530.24</v>
      </c>
    </row>
    <row r="1863" spans="1:14" x14ac:dyDescent="0.25">
      <c r="A1863" t="s">
        <v>48</v>
      </c>
      <c r="B1863" t="s">
        <v>21353</v>
      </c>
      <c r="C1863" t="s">
        <v>21352</v>
      </c>
      <c r="D1863" t="s">
        <v>24097</v>
      </c>
      <c r="E1863" t="s">
        <v>20967</v>
      </c>
      <c r="F1863" t="s">
        <v>10</v>
      </c>
      <c r="G1863" t="s">
        <v>19329</v>
      </c>
      <c r="H1863" t="s">
        <v>24098</v>
      </c>
      <c r="I1863" t="s">
        <v>18949</v>
      </c>
      <c r="J1863" t="s">
        <v>18940</v>
      </c>
      <c r="K1863" t="s">
        <v>18941</v>
      </c>
      <c r="L1863" t="s">
        <v>18978</v>
      </c>
      <c r="M1863" s="149">
        <v>1481308.54</v>
      </c>
      <c r="N1863" s="149">
        <v>1274558.99</v>
      </c>
    </row>
    <row r="1864" spans="1:14" x14ac:dyDescent="0.25">
      <c r="A1864" t="s">
        <v>61</v>
      </c>
      <c r="B1864" t="s">
        <v>22280</v>
      </c>
      <c r="C1864" t="s">
        <v>22279</v>
      </c>
      <c r="D1864" t="s">
        <v>21604</v>
      </c>
      <c r="E1864" t="s">
        <v>20077</v>
      </c>
      <c r="F1864" t="s">
        <v>10</v>
      </c>
      <c r="G1864" t="s">
        <v>18956</v>
      </c>
      <c r="H1864" t="s">
        <v>24099</v>
      </c>
      <c r="I1864" t="s">
        <v>18949</v>
      </c>
      <c r="J1864" t="s">
        <v>18940</v>
      </c>
      <c r="K1864" t="s">
        <v>18941</v>
      </c>
      <c r="L1864" t="s">
        <v>18978</v>
      </c>
      <c r="M1864" s="149">
        <v>2152274.19</v>
      </c>
      <c r="N1864" s="149">
        <v>1146039.44</v>
      </c>
    </row>
    <row r="1865" spans="1:14" x14ac:dyDescent="0.25">
      <c r="A1865" t="s">
        <v>61</v>
      </c>
      <c r="B1865" t="s">
        <v>20092</v>
      </c>
      <c r="C1865" t="s">
        <v>20091</v>
      </c>
      <c r="D1865" t="s">
        <v>23854</v>
      </c>
      <c r="E1865" t="s">
        <v>20922</v>
      </c>
      <c r="F1865" t="s">
        <v>10</v>
      </c>
      <c r="G1865" t="s">
        <v>19021</v>
      </c>
      <c r="H1865" t="s">
        <v>24100</v>
      </c>
      <c r="I1865" t="s">
        <v>18949</v>
      </c>
      <c r="J1865" t="s">
        <v>18940</v>
      </c>
      <c r="K1865" t="s">
        <v>18941</v>
      </c>
      <c r="L1865" t="s">
        <v>18978</v>
      </c>
      <c r="M1865" s="149">
        <v>2221276.96</v>
      </c>
      <c r="N1865" s="149">
        <v>1311577.1399999999</v>
      </c>
    </row>
    <row r="1866" spans="1:14" x14ac:dyDescent="0.25">
      <c r="A1866" t="s">
        <v>63</v>
      </c>
      <c r="B1866" t="s">
        <v>23528</v>
      </c>
      <c r="C1866" t="s">
        <v>23527</v>
      </c>
      <c r="D1866" t="s">
        <v>23530</v>
      </c>
      <c r="E1866" t="s">
        <v>24101</v>
      </c>
      <c r="F1866" t="s">
        <v>10</v>
      </c>
      <c r="G1866" t="s">
        <v>11800</v>
      </c>
      <c r="H1866" t="s">
        <v>24102</v>
      </c>
      <c r="I1866" t="s">
        <v>18949</v>
      </c>
      <c r="J1866" t="s">
        <v>18940</v>
      </c>
      <c r="K1866" t="s">
        <v>18941</v>
      </c>
      <c r="L1866" t="s">
        <v>18978</v>
      </c>
      <c r="M1866" s="149">
        <v>1184785.6000000001</v>
      </c>
      <c r="N1866" s="149">
        <v>1207326.8999999999</v>
      </c>
    </row>
    <row r="1867" spans="1:14" x14ac:dyDescent="0.25">
      <c r="A1867" t="s">
        <v>62</v>
      </c>
      <c r="B1867" t="s">
        <v>21272</v>
      </c>
      <c r="C1867" t="s">
        <v>21271</v>
      </c>
      <c r="D1867" t="s">
        <v>23263</v>
      </c>
      <c r="E1867" t="s">
        <v>23297</v>
      </c>
      <c r="F1867" t="s">
        <v>10</v>
      </c>
      <c r="G1867" t="s">
        <v>19021</v>
      </c>
      <c r="H1867" t="s">
        <v>24103</v>
      </c>
      <c r="I1867" t="s">
        <v>18949</v>
      </c>
      <c r="J1867" t="s">
        <v>18940</v>
      </c>
      <c r="K1867" t="s">
        <v>18941</v>
      </c>
      <c r="L1867" t="s">
        <v>18978</v>
      </c>
      <c r="M1867" s="149">
        <v>2058512.39</v>
      </c>
      <c r="N1867" s="149">
        <v>1289721.04</v>
      </c>
    </row>
    <row r="1868" spans="1:14" x14ac:dyDescent="0.25">
      <c r="A1868" t="s">
        <v>62</v>
      </c>
      <c r="B1868" t="s">
        <v>21272</v>
      </c>
      <c r="C1868" t="s">
        <v>21271</v>
      </c>
      <c r="D1868" t="s">
        <v>21578</v>
      </c>
      <c r="E1868" t="s">
        <v>19526</v>
      </c>
      <c r="F1868" t="s">
        <v>10</v>
      </c>
      <c r="G1868" t="s">
        <v>19021</v>
      </c>
      <c r="H1868" t="s">
        <v>24104</v>
      </c>
      <c r="I1868" t="s">
        <v>18949</v>
      </c>
      <c r="J1868" t="s">
        <v>18940</v>
      </c>
      <c r="K1868" t="s">
        <v>18941</v>
      </c>
      <c r="L1868" t="s">
        <v>18978</v>
      </c>
      <c r="M1868" s="149">
        <v>2070416.92</v>
      </c>
      <c r="N1868" s="149">
        <v>1272685.31</v>
      </c>
    </row>
    <row r="1869" spans="1:14" x14ac:dyDescent="0.25">
      <c r="A1869" t="s">
        <v>47</v>
      </c>
      <c r="B1869" t="s">
        <v>24107</v>
      </c>
      <c r="C1869" t="s">
        <v>24106</v>
      </c>
      <c r="D1869" t="s">
        <v>24105</v>
      </c>
      <c r="E1869" t="s">
        <v>19516</v>
      </c>
      <c r="F1869" t="s">
        <v>10</v>
      </c>
      <c r="G1869" t="s">
        <v>18956</v>
      </c>
      <c r="H1869" t="s">
        <v>24108</v>
      </c>
      <c r="I1869" t="s">
        <v>18949</v>
      </c>
      <c r="J1869" t="s">
        <v>18940</v>
      </c>
      <c r="K1869" t="s">
        <v>18941</v>
      </c>
      <c r="L1869" t="s">
        <v>18978</v>
      </c>
      <c r="M1869" s="149">
        <v>1328993.6200000001</v>
      </c>
      <c r="N1869" s="149">
        <v>1329653.06</v>
      </c>
    </row>
    <row r="1870" spans="1:14" x14ac:dyDescent="0.25">
      <c r="A1870" t="s">
        <v>51</v>
      </c>
      <c r="B1870" t="s">
        <v>24110</v>
      </c>
      <c r="C1870" t="s">
        <v>24109</v>
      </c>
      <c r="D1870" t="s">
        <v>23379</v>
      </c>
      <c r="E1870" t="s">
        <v>20495</v>
      </c>
      <c r="F1870" t="s">
        <v>10</v>
      </c>
      <c r="G1870" t="s">
        <v>11800</v>
      </c>
      <c r="H1870" t="s">
        <v>24111</v>
      </c>
      <c r="I1870" t="s">
        <v>18949</v>
      </c>
      <c r="J1870" t="s">
        <v>18940</v>
      </c>
      <c r="K1870" t="s">
        <v>18941</v>
      </c>
      <c r="L1870" t="s">
        <v>18978</v>
      </c>
      <c r="M1870" s="149">
        <v>1434567.56</v>
      </c>
      <c r="N1870" s="149">
        <v>1140519.24</v>
      </c>
    </row>
    <row r="1871" spans="1:14" x14ac:dyDescent="0.25">
      <c r="A1871" t="s">
        <v>62</v>
      </c>
      <c r="B1871" t="s">
        <v>24113</v>
      </c>
      <c r="C1871" t="s">
        <v>24112</v>
      </c>
      <c r="D1871" t="s">
        <v>22995</v>
      </c>
      <c r="E1871" t="s">
        <v>19915</v>
      </c>
      <c r="F1871" t="s">
        <v>9</v>
      </c>
      <c r="G1871" t="s">
        <v>1954</v>
      </c>
      <c r="H1871" t="s">
        <v>22945</v>
      </c>
      <c r="I1871" t="s">
        <v>18949</v>
      </c>
      <c r="J1871" t="s">
        <v>18940</v>
      </c>
      <c r="K1871" t="s">
        <v>18941</v>
      </c>
      <c r="L1871" t="s">
        <v>20892</v>
      </c>
      <c r="M1871" s="149">
        <v>545559.92000000004</v>
      </c>
      <c r="N1871" s="149">
        <v>582773.57999999996</v>
      </c>
    </row>
    <row r="1872" spans="1:14" x14ac:dyDescent="0.25">
      <c r="A1872" t="s">
        <v>47</v>
      </c>
      <c r="B1872" t="s">
        <v>24115</v>
      </c>
      <c r="C1872" t="s">
        <v>24114</v>
      </c>
      <c r="D1872" t="s">
        <v>24116</v>
      </c>
      <c r="E1872" t="s">
        <v>24117</v>
      </c>
      <c r="F1872" t="s">
        <v>9</v>
      </c>
      <c r="G1872" t="s">
        <v>18956</v>
      </c>
      <c r="H1872" t="s">
        <v>24118</v>
      </c>
      <c r="I1872" t="s">
        <v>18949</v>
      </c>
      <c r="J1872" t="s">
        <v>18940</v>
      </c>
      <c r="K1872" t="s">
        <v>18941</v>
      </c>
      <c r="L1872" t="s">
        <v>18978</v>
      </c>
      <c r="M1872" s="149">
        <v>1258778.22</v>
      </c>
      <c r="N1872" s="149">
        <v>1264225.01</v>
      </c>
    </row>
    <row r="1873" spans="1:14" x14ac:dyDescent="0.25">
      <c r="A1873" t="s">
        <v>47</v>
      </c>
      <c r="B1873" t="s">
        <v>24121</v>
      </c>
      <c r="C1873" t="s">
        <v>24120</v>
      </c>
      <c r="D1873" t="s">
        <v>24122</v>
      </c>
      <c r="E1873" t="s">
        <v>23379</v>
      </c>
      <c r="F1873" t="s">
        <v>9</v>
      </c>
      <c r="G1873" t="s">
        <v>19119</v>
      </c>
      <c r="H1873" t="s">
        <v>23714</v>
      </c>
      <c r="I1873" t="s">
        <v>18949</v>
      </c>
      <c r="J1873" t="s">
        <v>18940</v>
      </c>
      <c r="K1873" t="s">
        <v>18941</v>
      </c>
      <c r="L1873" t="s">
        <v>20892</v>
      </c>
      <c r="M1873" s="149">
        <v>613850.1</v>
      </c>
      <c r="N1873" s="149">
        <v>620000</v>
      </c>
    </row>
    <row r="1874" spans="1:14" x14ac:dyDescent="0.25">
      <c r="A1874" t="s">
        <v>58</v>
      </c>
      <c r="B1874" t="s">
        <v>24124</v>
      </c>
      <c r="C1874" t="s">
        <v>24123</v>
      </c>
      <c r="D1874" t="s">
        <v>19719</v>
      </c>
      <c r="E1874" t="s">
        <v>20518</v>
      </c>
      <c r="F1874" t="s">
        <v>9</v>
      </c>
      <c r="G1874" t="s">
        <v>1954</v>
      </c>
      <c r="H1874" t="s">
        <v>24125</v>
      </c>
      <c r="I1874" t="s">
        <v>18949</v>
      </c>
      <c r="J1874" t="s">
        <v>18940</v>
      </c>
      <c r="K1874" t="s">
        <v>18941</v>
      </c>
      <c r="L1874" t="s">
        <v>20892</v>
      </c>
      <c r="M1874" s="149">
        <v>679487.94</v>
      </c>
      <c r="N1874" s="149">
        <v>618436.39</v>
      </c>
    </row>
    <row r="1875" spans="1:14" x14ac:dyDescent="0.25">
      <c r="A1875" t="s">
        <v>57</v>
      </c>
      <c r="B1875" t="s">
        <v>24128</v>
      </c>
      <c r="C1875" t="s">
        <v>24127</v>
      </c>
      <c r="D1875" t="s">
        <v>24126</v>
      </c>
      <c r="E1875" t="s">
        <v>24129</v>
      </c>
      <c r="F1875" t="s">
        <v>9</v>
      </c>
      <c r="G1875" t="s">
        <v>11800</v>
      </c>
      <c r="H1875" t="s">
        <v>21056</v>
      </c>
      <c r="I1875" t="s">
        <v>18949</v>
      </c>
      <c r="J1875" t="s">
        <v>18940</v>
      </c>
      <c r="K1875" t="s">
        <v>18941</v>
      </c>
      <c r="L1875" t="s">
        <v>20892</v>
      </c>
      <c r="M1875" s="149">
        <v>604842.74</v>
      </c>
      <c r="N1875" s="149">
        <v>607742.9</v>
      </c>
    </row>
    <row r="1876" spans="1:14" x14ac:dyDescent="0.25">
      <c r="A1876" t="s">
        <v>52</v>
      </c>
      <c r="B1876" t="s">
        <v>24131</v>
      </c>
      <c r="C1876" t="s">
        <v>24130</v>
      </c>
      <c r="D1876" t="s">
        <v>22963</v>
      </c>
      <c r="E1876" t="s">
        <v>22975</v>
      </c>
      <c r="F1876" t="s">
        <v>9</v>
      </c>
      <c r="G1876" t="s">
        <v>18956</v>
      </c>
      <c r="H1876" t="s">
        <v>24132</v>
      </c>
      <c r="I1876" t="s">
        <v>18949</v>
      </c>
      <c r="J1876" t="s">
        <v>18940</v>
      </c>
      <c r="K1876" t="s">
        <v>18941</v>
      </c>
      <c r="L1876" t="s">
        <v>18978</v>
      </c>
      <c r="M1876" s="149">
        <v>1321036.3799999999</v>
      </c>
      <c r="N1876" s="149">
        <v>1323205.71</v>
      </c>
    </row>
    <row r="1877" spans="1:14" x14ac:dyDescent="0.25">
      <c r="A1877" t="s">
        <v>50</v>
      </c>
      <c r="B1877" t="s">
        <v>24134</v>
      </c>
      <c r="C1877" t="s">
        <v>24133</v>
      </c>
      <c r="D1877" t="s">
        <v>1954</v>
      </c>
      <c r="E1877" t="s">
        <v>1954</v>
      </c>
      <c r="F1877" t="s">
        <v>9</v>
      </c>
      <c r="G1877" t="s">
        <v>1954</v>
      </c>
      <c r="H1877" t="s">
        <v>24135</v>
      </c>
      <c r="I1877" t="s">
        <v>18949</v>
      </c>
      <c r="J1877" t="s">
        <v>18940</v>
      </c>
      <c r="K1877" t="s">
        <v>18941</v>
      </c>
      <c r="L1877" t="s">
        <v>18978</v>
      </c>
      <c r="M1877" s="149" t="s">
        <v>1954</v>
      </c>
      <c r="N1877" s="149">
        <v>1132870.72</v>
      </c>
    </row>
    <row r="1878" spans="1:14" x14ac:dyDescent="0.25">
      <c r="A1878" t="s">
        <v>47</v>
      </c>
      <c r="B1878" t="s">
        <v>20851</v>
      </c>
      <c r="C1878" t="s">
        <v>20850</v>
      </c>
      <c r="D1878" t="s">
        <v>20740</v>
      </c>
      <c r="E1878" t="s">
        <v>19168</v>
      </c>
      <c r="F1878" t="s">
        <v>10</v>
      </c>
      <c r="G1878" t="s">
        <v>18956</v>
      </c>
      <c r="H1878" t="s">
        <v>24136</v>
      </c>
      <c r="I1878" t="s">
        <v>18949</v>
      </c>
      <c r="J1878" t="s">
        <v>18940</v>
      </c>
      <c r="K1878" t="s">
        <v>18941</v>
      </c>
      <c r="L1878" t="s">
        <v>18978</v>
      </c>
      <c r="M1878" s="149">
        <v>1053764</v>
      </c>
      <c r="N1878" s="149">
        <v>1113801.5</v>
      </c>
    </row>
    <row r="1879" spans="1:14" x14ac:dyDescent="0.25">
      <c r="A1879" t="s">
        <v>47</v>
      </c>
      <c r="B1879" t="s">
        <v>20689</v>
      </c>
      <c r="C1879" t="s">
        <v>20688</v>
      </c>
      <c r="D1879" t="s">
        <v>19362</v>
      </c>
      <c r="E1879" t="s">
        <v>21460</v>
      </c>
      <c r="F1879" t="s">
        <v>10</v>
      </c>
      <c r="G1879" t="s">
        <v>19119</v>
      </c>
      <c r="H1879" t="s">
        <v>24137</v>
      </c>
      <c r="I1879" t="s">
        <v>18949</v>
      </c>
      <c r="J1879" t="s">
        <v>18940</v>
      </c>
      <c r="K1879" t="s">
        <v>18941</v>
      </c>
      <c r="L1879" t="s">
        <v>18978</v>
      </c>
      <c r="M1879" s="149">
        <v>389633.33</v>
      </c>
      <c r="N1879" s="149">
        <v>1329955.1399999999</v>
      </c>
    </row>
    <row r="1880" spans="1:14" x14ac:dyDescent="0.25">
      <c r="A1880" t="s">
        <v>57</v>
      </c>
      <c r="B1880" t="s">
        <v>22438</v>
      </c>
      <c r="C1880" t="s">
        <v>24138</v>
      </c>
      <c r="D1880" t="s">
        <v>23507</v>
      </c>
      <c r="E1880" t="s">
        <v>23214</v>
      </c>
      <c r="F1880" t="s">
        <v>9</v>
      </c>
      <c r="G1880" t="s">
        <v>19392</v>
      </c>
      <c r="H1880" t="s">
        <v>24139</v>
      </c>
      <c r="I1880" t="s">
        <v>18949</v>
      </c>
      <c r="J1880" t="s">
        <v>18940</v>
      </c>
      <c r="K1880" t="s">
        <v>18941</v>
      </c>
      <c r="L1880" t="s">
        <v>18978</v>
      </c>
      <c r="M1880" s="149">
        <v>1205140.95</v>
      </c>
      <c r="N1880" s="149">
        <v>1206544.69</v>
      </c>
    </row>
    <row r="1881" spans="1:14" x14ac:dyDescent="0.25">
      <c r="A1881" t="s">
        <v>69</v>
      </c>
      <c r="B1881" t="s">
        <v>24141</v>
      </c>
      <c r="C1881" t="s">
        <v>24140</v>
      </c>
      <c r="D1881" t="s">
        <v>24142</v>
      </c>
      <c r="E1881" t="s">
        <v>23242</v>
      </c>
      <c r="F1881" t="s">
        <v>9</v>
      </c>
      <c r="G1881" t="s">
        <v>1954</v>
      </c>
      <c r="H1881" t="s">
        <v>24143</v>
      </c>
      <c r="I1881" t="s">
        <v>18949</v>
      </c>
      <c r="J1881" t="s">
        <v>18940</v>
      </c>
      <c r="K1881" t="s">
        <v>18941</v>
      </c>
      <c r="L1881" t="s">
        <v>18978</v>
      </c>
      <c r="M1881" s="149">
        <v>1319957.03</v>
      </c>
      <c r="N1881" s="149">
        <v>1329999.99</v>
      </c>
    </row>
    <row r="1882" spans="1:14" x14ac:dyDescent="0.25">
      <c r="A1882" t="s">
        <v>60</v>
      </c>
      <c r="B1882" t="s">
        <v>24145</v>
      </c>
      <c r="C1882" t="s">
        <v>24144</v>
      </c>
      <c r="D1882" t="s">
        <v>19736</v>
      </c>
      <c r="E1882" t="s">
        <v>20028</v>
      </c>
      <c r="F1882" t="s">
        <v>9</v>
      </c>
      <c r="G1882" t="s">
        <v>1954</v>
      </c>
      <c r="H1882" t="s">
        <v>24146</v>
      </c>
      <c r="I1882" t="s">
        <v>18949</v>
      </c>
      <c r="J1882" t="s">
        <v>18940</v>
      </c>
      <c r="K1882" t="s">
        <v>18941</v>
      </c>
      <c r="L1882" t="s">
        <v>18978</v>
      </c>
      <c r="M1882" s="149">
        <v>135630.04999999999</v>
      </c>
      <c r="N1882" s="149">
        <v>1324776.6299999999</v>
      </c>
    </row>
    <row r="1883" spans="1:14" x14ac:dyDescent="0.25">
      <c r="A1883" t="s">
        <v>47</v>
      </c>
      <c r="B1883" t="s">
        <v>24148</v>
      </c>
      <c r="C1883" t="s">
        <v>24147</v>
      </c>
      <c r="D1883" t="s">
        <v>22963</v>
      </c>
      <c r="E1883" t="s">
        <v>22966</v>
      </c>
      <c r="F1883" t="s">
        <v>9</v>
      </c>
      <c r="G1883" t="s">
        <v>19119</v>
      </c>
      <c r="H1883" t="s">
        <v>24149</v>
      </c>
      <c r="I1883" t="s">
        <v>18949</v>
      </c>
      <c r="J1883" t="s">
        <v>18940</v>
      </c>
      <c r="K1883" t="s">
        <v>18941</v>
      </c>
      <c r="L1883" t="s">
        <v>20892</v>
      </c>
      <c r="M1883" s="149">
        <v>613414.82999999996</v>
      </c>
      <c r="N1883" s="149">
        <v>614535.92000000004</v>
      </c>
    </row>
    <row r="1884" spans="1:14" x14ac:dyDescent="0.25">
      <c r="A1884" t="s">
        <v>57</v>
      </c>
      <c r="B1884" t="s">
        <v>19028</v>
      </c>
      <c r="C1884" t="s">
        <v>24150</v>
      </c>
      <c r="D1884" t="s">
        <v>21116</v>
      </c>
      <c r="E1884" t="s">
        <v>22189</v>
      </c>
      <c r="F1884" t="s">
        <v>10</v>
      </c>
      <c r="G1884" t="s">
        <v>11800</v>
      </c>
      <c r="H1884" t="s">
        <v>24151</v>
      </c>
      <c r="I1884" t="s">
        <v>18949</v>
      </c>
      <c r="J1884" t="s">
        <v>18940</v>
      </c>
      <c r="K1884" t="s">
        <v>18941</v>
      </c>
      <c r="L1884" t="s">
        <v>18978</v>
      </c>
      <c r="M1884" s="149">
        <v>692063.65</v>
      </c>
      <c r="N1884" s="149">
        <v>1110169.4099999999</v>
      </c>
    </row>
    <row r="1885" spans="1:14" x14ac:dyDescent="0.25">
      <c r="A1885" t="s">
        <v>68</v>
      </c>
      <c r="B1885" t="s">
        <v>24153</v>
      </c>
      <c r="C1885" t="s">
        <v>24152</v>
      </c>
      <c r="D1885" t="s">
        <v>23165</v>
      </c>
      <c r="E1885" t="s">
        <v>19613</v>
      </c>
      <c r="F1885" t="s">
        <v>9</v>
      </c>
      <c r="G1885" t="s">
        <v>1954</v>
      </c>
      <c r="H1885" t="s">
        <v>24154</v>
      </c>
      <c r="I1885" t="s">
        <v>18949</v>
      </c>
      <c r="J1885" t="s">
        <v>18940</v>
      </c>
      <c r="K1885" t="s">
        <v>18941</v>
      </c>
      <c r="L1885" t="s">
        <v>18978</v>
      </c>
      <c r="M1885" s="149">
        <v>1766243.7</v>
      </c>
      <c r="N1885" s="149">
        <v>1310917.79</v>
      </c>
    </row>
    <row r="1886" spans="1:14" x14ac:dyDescent="0.25">
      <c r="A1886" t="s">
        <v>52</v>
      </c>
      <c r="B1886" t="s">
        <v>24157</v>
      </c>
      <c r="C1886" t="s">
        <v>24156</v>
      </c>
      <c r="D1886" t="s">
        <v>22963</v>
      </c>
      <c r="E1886" t="s">
        <v>19574</v>
      </c>
      <c r="F1886" t="s">
        <v>9</v>
      </c>
      <c r="G1886" t="s">
        <v>1954</v>
      </c>
      <c r="H1886" t="s">
        <v>24158</v>
      </c>
      <c r="I1886" t="s">
        <v>18949</v>
      </c>
      <c r="J1886" t="s">
        <v>18940</v>
      </c>
      <c r="K1886" t="s">
        <v>18941</v>
      </c>
      <c r="L1886" t="s">
        <v>18978</v>
      </c>
      <c r="M1886" s="149">
        <v>1371370</v>
      </c>
      <c r="N1886" s="149">
        <v>1268855.1499999999</v>
      </c>
    </row>
    <row r="1887" spans="1:14" x14ac:dyDescent="0.25">
      <c r="A1887" t="s">
        <v>62</v>
      </c>
      <c r="B1887" t="s">
        <v>24160</v>
      </c>
      <c r="C1887" t="s">
        <v>24159</v>
      </c>
      <c r="D1887" t="s">
        <v>23179</v>
      </c>
      <c r="E1887" t="s">
        <v>21158</v>
      </c>
      <c r="F1887" t="s">
        <v>10</v>
      </c>
      <c r="G1887" t="s">
        <v>19329</v>
      </c>
      <c r="H1887" t="s">
        <v>24161</v>
      </c>
      <c r="I1887" t="s">
        <v>18949</v>
      </c>
      <c r="J1887" t="s">
        <v>18940</v>
      </c>
      <c r="K1887" t="s">
        <v>18941</v>
      </c>
      <c r="L1887" t="s">
        <v>18978</v>
      </c>
      <c r="M1887" s="149">
        <v>1225674.28</v>
      </c>
      <c r="N1887" s="149">
        <v>1197760.6399999999</v>
      </c>
    </row>
    <row r="1888" spans="1:14" x14ac:dyDescent="0.25">
      <c r="A1888" t="s">
        <v>51</v>
      </c>
      <c r="B1888" t="s">
        <v>24163</v>
      </c>
      <c r="C1888" t="s">
        <v>24162</v>
      </c>
      <c r="D1888" t="s">
        <v>24164</v>
      </c>
      <c r="E1888" t="s">
        <v>24165</v>
      </c>
      <c r="F1888" t="s">
        <v>9</v>
      </c>
      <c r="G1888" t="s">
        <v>18956</v>
      </c>
      <c r="H1888" t="s">
        <v>24166</v>
      </c>
      <c r="I1888" t="s">
        <v>18949</v>
      </c>
      <c r="J1888" t="s">
        <v>18940</v>
      </c>
      <c r="K1888" t="s">
        <v>18941</v>
      </c>
      <c r="L1888" t="s">
        <v>20892</v>
      </c>
      <c r="M1888" s="149">
        <v>619760.74</v>
      </c>
      <c r="N1888" s="149">
        <v>619763.25</v>
      </c>
    </row>
    <row r="1889" spans="1:14" x14ac:dyDescent="0.25">
      <c r="A1889" t="s">
        <v>47</v>
      </c>
      <c r="B1889" t="s">
        <v>24168</v>
      </c>
      <c r="C1889" t="s">
        <v>24167</v>
      </c>
      <c r="D1889" t="s">
        <v>20893</v>
      </c>
      <c r="E1889" t="s">
        <v>23165</v>
      </c>
      <c r="F1889" t="s">
        <v>9</v>
      </c>
      <c r="G1889" t="s">
        <v>1954</v>
      </c>
      <c r="H1889" t="s">
        <v>24169</v>
      </c>
      <c r="I1889" t="s">
        <v>18949</v>
      </c>
      <c r="J1889" t="s">
        <v>18940</v>
      </c>
      <c r="K1889" t="s">
        <v>18941</v>
      </c>
      <c r="L1889" t="s">
        <v>18978</v>
      </c>
      <c r="M1889" s="149">
        <v>1304447.32</v>
      </c>
      <c r="N1889" s="149">
        <v>1313033.3700000001</v>
      </c>
    </row>
    <row r="1890" spans="1:14" x14ac:dyDescent="0.25">
      <c r="A1890" t="s">
        <v>51</v>
      </c>
      <c r="B1890" t="s">
        <v>22708</v>
      </c>
      <c r="C1890" t="s">
        <v>22707</v>
      </c>
      <c r="D1890" t="s">
        <v>22963</v>
      </c>
      <c r="E1890" t="s">
        <v>21264</v>
      </c>
      <c r="F1890" t="s">
        <v>9</v>
      </c>
      <c r="G1890" t="s">
        <v>1954</v>
      </c>
      <c r="H1890" t="s">
        <v>24170</v>
      </c>
      <c r="I1890" t="s">
        <v>18949</v>
      </c>
      <c r="J1890" t="s">
        <v>18940</v>
      </c>
      <c r="K1890" t="s">
        <v>18941</v>
      </c>
      <c r="L1890" t="s">
        <v>18978</v>
      </c>
      <c r="M1890" s="149">
        <v>1386331.25</v>
      </c>
      <c r="N1890" s="149">
        <v>1327668.6000000001</v>
      </c>
    </row>
    <row r="1891" spans="1:14" x14ac:dyDescent="0.25">
      <c r="A1891" t="s">
        <v>60</v>
      </c>
      <c r="B1891" t="s">
        <v>22640</v>
      </c>
      <c r="C1891" t="s">
        <v>22639</v>
      </c>
      <c r="D1891" t="s">
        <v>21061</v>
      </c>
      <c r="E1891" t="s">
        <v>22210</v>
      </c>
      <c r="F1891" t="s">
        <v>10</v>
      </c>
      <c r="G1891" t="s">
        <v>19021</v>
      </c>
      <c r="H1891" t="s">
        <v>24171</v>
      </c>
      <c r="I1891" t="s">
        <v>18949</v>
      </c>
      <c r="J1891" t="s">
        <v>18940</v>
      </c>
      <c r="K1891" t="s">
        <v>18941</v>
      </c>
      <c r="L1891" t="s">
        <v>18978</v>
      </c>
      <c r="M1891" s="149">
        <v>983000</v>
      </c>
      <c r="N1891" s="149">
        <v>1146728.31</v>
      </c>
    </row>
    <row r="1892" spans="1:14" x14ac:dyDescent="0.25">
      <c r="A1892" t="s">
        <v>57</v>
      </c>
      <c r="B1892" t="s">
        <v>24173</v>
      </c>
      <c r="C1892" t="s">
        <v>24172</v>
      </c>
      <c r="D1892" t="s">
        <v>19802</v>
      </c>
      <c r="E1892" t="s">
        <v>22121</v>
      </c>
      <c r="F1892" t="s">
        <v>10</v>
      </c>
      <c r="G1892" t="s">
        <v>18956</v>
      </c>
      <c r="H1892" t="s">
        <v>24174</v>
      </c>
      <c r="I1892" t="s">
        <v>18949</v>
      </c>
      <c r="J1892" t="s">
        <v>18940</v>
      </c>
      <c r="K1892" t="s">
        <v>18941</v>
      </c>
      <c r="L1892" t="s">
        <v>20892</v>
      </c>
      <c r="M1892" s="149">
        <v>392966.09</v>
      </c>
      <c r="N1892" s="149">
        <v>616426.96</v>
      </c>
    </row>
    <row r="1893" spans="1:14" x14ac:dyDescent="0.25">
      <c r="A1893" t="s">
        <v>45</v>
      </c>
      <c r="B1893" t="s">
        <v>24177</v>
      </c>
      <c r="C1893" t="s">
        <v>24176</v>
      </c>
      <c r="D1893" t="s">
        <v>24175</v>
      </c>
      <c r="E1893" t="s">
        <v>19168</v>
      </c>
      <c r="F1893" t="s">
        <v>9</v>
      </c>
      <c r="G1893" t="s">
        <v>1954</v>
      </c>
      <c r="H1893" t="s">
        <v>24178</v>
      </c>
      <c r="I1893" t="s">
        <v>18949</v>
      </c>
      <c r="J1893" t="s">
        <v>18940</v>
      </c>
      <c r="K1893" t="s">
        <v>18941</v>
      </c>
      <c r="L1893" t="s">
        <v>20892</v>
      </c>
      <c r="M1893" s="149">
        <v>1077101.25</v>
      </c>
      <c r="N1893" s="149">
        <v>619662.43999999994</v>
      </c>
    </row>
    <row r="1894" spans="1:14" x14ac:dyDescent="0.25">
      <c r="A1894" t="s">
        <v>59</v>
      </c>
      <c r="B1894" t="s">
        <v>12019</v>
      </c>
      <c r="C1894" t="s">
        <v>23235</v>
      </c>
      <c r="D1894" t="s">
        <v>23792</v>
      </c>
      <c r="E1894" t="s">
        <v>24179</v>
      </c>
      <c r="F1894" t="s">
        <v>9</v>
      </c>
      <c r="G1894" t="s">
        <v>19119</v>
      </c>
      <c r="H1894" t="s">
        <v>24181</v>
      </c>
      <c r="I1894" t="s">
        <v>18949</v>
      </c>
      <c r="J1894" t="s">
        <v>18940</v>
      </c>
      <c r="K1894" t="s">
        <v>18941</v>
      </c>
      <c r="L1894" t="s">
        <v>18978</v>
      </c>
      <c r="M1894" s="149">
        <v>1283380.24</v>
      </c>
      <c r="N1894" s="149">
        <v>1283880.78</v>
      </c>
    </row>
    <row r="1895" spans="1:14" x14ac:dyDescent="0.25">
      <c r="A1895" t="s">
        <v>68</v>
      </c>
      <c r="B1895" t="s">
        <v>24183</v>
      </c>
      <c r="C1895" t="s">
        <v>24182</v>
      </c>
      <c r="D1895" t="s">
        <v>19877</v>
      </c>
      <c r="E1895" t="s">
        <v>21986</v>
      </c>
      <c r="F1895" t="s">
        <v>10</v>
      </c>
      <c r="G1895" t="s">
        <v>18956</v>
      </c>
      <c r="H1895" t="s">
        <v>24184</v>
      </c>
      <c r="I1895" t="s">
        <v>18949</v>
      </c>
      <c r="J1895" t="s">
        <v>18940</v>
      </c>
      <c r="K1895" t="s">
        <v>18941</v>
      </c>
      <c r="L1895" t="s">
        <v>18950</v>
      </c>
      <c r="M1895" s="149">
        <v>1519838.54</v>
      </c>
      <c r="N1895" s="149">
        <v>1519838.54</v>
      </c>
    </row>
    <row r="1896" spans="1:14" x14ac:dyDescent="0.25">
      <c r="A1896" t="s">
        <v>47</v>
      </c>
      <c r="B1896" t="s">
        <v>24186</v>
      </c>
      <c r="C1896" t="s">
        <v>24185</v>
      </c>
      <c r="D1896" t="s">
        <v>20390</v>
      </c>
      <c r="E1896" t="s">
        <v>21119</v>
      </c>
      <c r="F1896" t="s">
        <v>9</v>
      </c>
      <c r="G1896" t="s">
        <v>1954</v>
      </c>
      <c r="H1896" t="s">
        <v>19120</v>
      </c>
      <c r="I1896" t="s">
        <v>18949</v>
      </c>
      <c r="J1896" t="s">
        <v>18940</v>
      </c>
      <c r="K1896" t="s">
        <v>18941</v>
      </c>
      <c r="L1896" t="s">
        <v>18978</v>
      </c>
      <c r="M1896" s="149">
        <v>260139.87</v>
      </c>
      <c r="N1896" s="149">
        <v>1232648.03</v>
      </c>
    </row>
    <row r="1897" spans="1:14" x14ac:dyDescent="0.25">
      <c r="A1897" t="s">
        <v>61</v>
      </c>
      <c r="B1897" t="s">
        <v>23172</v>
      </c>
      <c r="C1897" t="s">
        <v>23171</v>
      </c>
      <c r="D1897" t="s">
        <v>23088</v>
      </c>
      <c r="E1897" t="s">
        <v>22834</v>
      </c>
      <c r="F1897" t="s">
        <v>10</v>
      </c>
      <c r="G1897" t="s">
        <v>19021</v>
      </c>
      <c r="H1897" t="s">
        <v>23632</v>
      </c>
      <c r="I1897" t="s">
        <v>18949</v>
      </c>
      <c r="J1897" t="s">
        <v>18940</v>
      </c>
      <c r="K1897" t="s">
        <v>18941</v>
      </c>
      <c r="L1897" t="s">
        <v>20892</v>
      </c>
      <c r="M1897" s="149">
        <v>444619.58</v>
      </c>
      <c r="N1897" s="149">
        <v>615051.69999999995</v>
      </c>
    </row>
    <row r="1898" spans="1:14" x14ac:dyDescent="0.25">
      <c r="A1898" t="s">
        <v>65</v>
      </c>
      <c r="B1898" t="s">
        <v>21852</v>
      </c>
      <c r="C1898" t="s">
        <v>21851</v>
      </c>
      <c r="D1898" t="s">
        <v>1954</v>
      </c>
      <c r="E1898" t="s">
        <v>1954</v>
      </c>
      <c r="F1898" t="s">
        <v>9</v>
      </c>
      <c r="G1898" t="s">
        <v>1954</v>
      </c>
      <c r="H1898" t="s">
        <v>24187</v>
      </c>
      <c r="I1898" t="s">
        <v>18949</v>
      </c>
      <c r="J1898" t="s">
        <v>18940</v>
      </c>
      <c r="K1898" t="s">
        <v>18941</v>
      </c>
      <c r="L1898" t="s">
        <v>20892</v>
      </c>
      <c r="M1898" s="149" t="s">
        <v>1954</v>
      </c>
      <c r="N1898" s="149">
        <v>611836.64</v>
      </c>
    </row>
    <row r="1899" spans="1:14" x14ac:dyDescent="0.25">
      <c r="A1899" t="s">
        <v>68</v>
      </c>
      <c r="B1899" t="s">
        <v>24190</v>
      </c>
      <c r="C1899" t="s">
        <v>24189</v>
      </c>
      <c r="D1899" t="s">
        <v>24188</v>
      </c>
      <c r="E1899" t="s">
        <v>22170</v>
      </c>
      <c r="F1899" t="s">
        <v>9</v>
      </c>
      <c r="G1899" t="s">
        <v>18956</v>
      </c>
      <c r="H1899" t="s">
        <v>24191</v>
      </c>
      <c r="I1899" t="s">
        <v>18949</v>
      </c>
      <c r="J1899" t="s">
        <v>18940</v>
      </c>
      <c r="K1899" t="s">
        <v>18941</v>
      </c>
      <c r="L1899" t="s">
        <v>18978</v>
      </c>
      <c r="M1899" s="149">
        <v>1677154.76</v>
      </c>
      <c r="N1899" s="149">
        <v>1328106.22</v>
      </c>
    </row>
    <row r="1900" spans="1:14" x14ac:dyDescent="0.25">
      <c r="A1900" t="s">
        <v>61</v>
      </c>
      <c r="B1900" t="s">
        <v>23172</v>
      </c>
      <c r="C1900" t="s">
        <v>23171</v>
      </c>
      <c r="D1900" t="s">
        <v>23088</v>
      </c>
      <c r="E1900" t="s">
        <v>22834</v>
      </c>
      <c r="F1900" t="s">
        <v>10</v>
      </c>
      <c r="G1900" t="s">
        <v>19021</v>
      </c>
      <c r="H1900" t="s">
        <v>24192</v>
      </c>
      <c r="I1900" t="s">
        <v>18949</v>
      </c>
      <c r="J1900" t="s">
        <v>18940</v>
      </c>
      <c r="K1900" t="s">
        <v>18941</v>
      </c>
      <c r="L1900" t="s">
        <v>18978</v>
      </c>
      <c r="M1900" s="149">
        <v>984004.18</v>
      </c>
      <c r="N1900" s="149">
        <v>1329883.55</v>
      </c>
    </row>
    <row r="1901" spans="1:14" x14ac:dyDescent="0.25">
      <c r="A1901" t="s">
        <v>66</v>
      </c>
      <c r="B1901" t="s">
        <v>24194</v>
      </c>
      <c r="C1901" t="s">
        <v>24193</v>
      </c>
      <c r="D1901" t="s">
        <v>20054</v>
      </c>
      <c r="E1901" t="s">
        <v>20500</v>
      </c>
      <c r="F1901" t="s">
        <v>10</v>
      </c>
      <c r="G1901" t="s">
        <v>18956</v>
      </c>
      <c r="H1901" t="s">
        <v>23570</v>
      </c>
      <c r="I1901" t="s">
        <v>18949</v>
      </c>
      <c r="J1901" t="s">
        <v>18940</v>
      </c>
      <c r="K1901" t="s">
        <v>18941</v>
      </c>
      <c r="L1901" t="s">
        <v>18978</v>
      </c>
      <c r="M1901" s="149">
        <v>99287.94</v>
      </c>
      <c r="N1901" s="149">
        <v>1241103</v>
      </c>
    </row>
    <row r="1902" spans="1:14" x14ac:dyDescent="0.25">
      <c r="A1902" t="s">
        <v>61</v>
      </c>
      <c r="B1902" t="s">
        <v>23172</v>
      </c>
      <c r="C1902" t="s">
        <v>23171</v>
      </c>
      <c r="D1902" t="s">
        <v>23088</v>
      </c>
      <c r="E1902" t="s">
        <v>19311</v>
      </c>
      <c r="F1902" t="s">
        <v>10</v>
      </c>
      <c r="G1902" t="s">
        <v>19021</v>
      </c>
      <c r="H1902" t="s">
        <v>24195</v>
      </c>
      <c r="I1902" t="s">
        <v>18949</v>
      </c>
      <c r="J1902" t="s">
        <v>18940</v>
      </c>
      <c r="K1902" t="s">
        <v>18941</v>
      </c>
      <c r="L1902" t="s">
        <v>18978</v>
      </c>
      <c r="M1902" s="149">
        <v>936807.43</v>
      </c>
      <c r="N1902" s="149">
        <v>1327092.79</v>
      </c>
    </row>
    <row r="1903" spans="1:14" x14ac:dyDescent="0.25">
      <c r="A1903" t="s">
        <v>48</v>
      </c>
      <c r="B1903" t="s">
        <v>24198</v>
      </c>
      <c r="C1903" t="s">
        <v>24197</v>
      </c>
      <c r="D1903" t="s">
        <v>24196</v>
      </c>
      <c r="E1903" t="s">
        <v>24199</v>
      </c>
      <c r="F1903" t="s">
        <v>9</v>
      </c>
      <c r="G1903" t="s">
        <v>19392</v>
      </c>
      <c r="H1903" t="s">
        <v>24200</v>
      </c>
      <c r="I1903" t="s">
        <v>18949</v>
      </c>
      <c r="J1903" t="s">
        <v>18940</v>
      </c>
      <c r="K1903" t="s">
        <v>18941</v>
      </c>
      <c r="L1903" t="s">
        <v>18978</v>
      </c>
      <c r="M1903" s="149">
        <v>1288981.82</v>
      </c>
      <c r="N1903" s="149">
        <v>1234929.5900000001</v>
      </c>
    </row>
    <row r="1904" spans="1:14" x14ac:dyDescent="0.25">
      <c r="A1904" t="s">
        <v>68</v>
      </c>
      <c r="B1904" t="s">
        <v>24203</v>
      </c>
      <c r="C1904" t="s">
        <v>24202</v>
      </c>
      <c r="D1904" t="s">
        <v>24201</v>
      </c>
      <c r="E1904" t="s">
        <v>24204</v>
      </c>
      <c r="F1904" t="s">
        <v>9</v>
      </c>
      <c r="G1904" t="s">
        <v>1954</v>
      </c>
      <c r="H1904" t="s">
        <v>19041</v>
      </c>
      <c r="I1904" t="s">
        <v>18949</v>
      </c>
      <c r="J1904" t="s">
        <v>18940</v>
      </c>
      <c r="K1904" t="s">
        <v>18941</v>
      </c>
      <c r="L1904" t="s">
        <v>18978</v>
      </c>
      <c r="M1904" s="149">
        <v>1707035.8</v>
      </c>
      <c r="N1904" s="149">
        <v>1308198.07</v>
      </c>
    </row>
    <row r="1905" spans="1:14" x14ac:dyDescent="0.25">
      <c r="A1905" t="s">
        <v>68</v>
      </c>
      <c r="B1905" t="s">
        <v>24190</v>
      </c>
      <c r="C1905" t="s">
        <v>24189</v>
      </c>
      <c r="D1905" t="s">
        <v>23854</v>
      </c>
      <c r="E1905" t="s">
        <v>22170</v>
      </c>
      <c r="F1905" t="s">
        <v>9</v>
      </c>
      <c r="G1905" t="s">
        <v>18956</v>
      </c>
      <c r="H1905" t="s">
        <v>20812</v>
      </c>
      <c r="I1905" t="s">
        <v>18949</v>
      </c>
      <c r="J1905" t="s">
        <v>18940</v>
      </c>
      <c r="K1905" t="s">
        <v>18941</v>
      </c>
      <c r="L1905" t="s">
        <v>18978</v>
      </c>
      <c r="M1905" s="149">
        <v>1677154.76</v>
      </c>
      <c r="N1905" s="149">
        <v>1328106.22</v>
      </c>
    </row>
    <row r="1906" spans="1:14" x14ac:dyDescent="0.25">
      <c r="A1906" t="s">
        <v>47</v>
      </c>
      <c r="B1906" t="s">
        <v>23186</v>
      </c>
      <c r="C1906" t="s">
        <v>23185</v>
      </c>
      <c r="D1906" t="s">
        <v>19760</v>
      </c>
      <c r="E1906" t="s">
        <v>20173</v>
      </c>
      <c r="F1906" t="s">
        <v>10</v>
      </c>
      <c r="G1906" t="s">
        <v>19021</v>
      </c>
      <c r="H1906" t="s">
        <v>24205</v>
      </c>
      <c r="I1906" t="s">
        <v>18949</v>
      </c>
      <c r="J1906" t="s">
        <v>18940</v>
      </c>
      <c r="K1906" t="s">
        <v>18941</v>
      </c>
      <c r="L1906" t="s">
        <v>20892</v>
      </c>
      <c r="M1906" s="149">
        <v>732442.38</v>
      </c>
      <c r="N1906" s="149">
        <v>619999.99</v>
      </c>
    </row>
    <row r="1907" spans="1:14" x14ac:dyDescent="0.25">
      <c r="A1907" t="s">
        <v>51</v>
      </c>
      <c r="B1907" t="s">
        <v>24207</v>
      </c>
      <c r="C1907" t="s">
        <v>24206</v>
      </c>
      <c r="D1907" t="s">
        <v>24075</v>
      </c>
      <c r="E1907" t="s">
        <v>19854</v>
      </c>
      <c r="F1907" t="s">
        <v>9</v>
      </c>
      <c r="G1907" t="s">
        <v>18956</v>
      </c>
      <c r="H1907" t="s">
        <v>24208</v>
      </c>
      <c r="I1907" t="s">
        <v>18949</v>
      </c>
      <c r="J1907" t="s">
        <v>18940</v>
      </c>
      <c r="K1907" t="s">
        <v>18941</v>
      </c>
      <c r="L1907" t="s">
        <v>18978</v>
      </c>
      <c r="M1907" s="149">
        <v>1353962.56</v>
      </c>
      <c r="N1907" s="149">
        <v>1114811.7</v>
      </c>
    </row>
    <row r="1908" spans="1:14" x14ac:dyDescent="0.25">
      <c r="A1908" t="s">
        <v>65</v>
      </c>
      <c r="B1908" t="s">
        <v>22842</v>
      </c>
      <c r="C1908" t="s">
        <v>22841</v>
      </c>
      <c r="D1908" t="s">
        <v>24209</v>
      </c>
      <c r="E1908" t="s">
        <v>24210</v>
      </c>
      <c r="F1908" t="s">
        <v>10</v>
      </c>
      <c r="G1908" t="s">
        <v>19021</v>
      </c>
      <c r="H1908" t="s">
        <v>21949</v>
      </c>
      <c r="I1908" t="s">
        <v>18949</v>
      </c>
      <c r="J1908" t="s">
        <v>18940</v>
      </c>
      <c r="K1908" t="s">
        <v>18941</v>
      </c>
      <c r="L1908" t="s">
        <v>20892</v>
      </c>
      <c r="M1908" s="149">
        <v>776179.54</v>
      </c>
      <c r="N1908" s="149">
        <v>548357.57999999996</v>
      </c>
    </row>
    <row r="1909" spans="1:14" x14ac:dyDescent="0.25">
      <c r="A1909" t="s">
        <v>68</v>
      </c>
      <c r="B1909" t="s">
        <v>24203</v>
      </c>
      <c r="C1909" t="s">
        <v>24202</v>
      </c>
      <c r="D1909" t="s">
        <v>23701</v>
      </c>
      <c r="E1909" t="s">
        <v>24211</v>
      </c>
      <c r="F1909" t="s">
        <v>9</v>
      </c>
      <c r="G1909" t="s">
        <v>1954</v>
      </c>
      <c r="H1909" t="s">
        <v>24212</v>
      </c>
      <c r="I1909" t="s">
        <v>18949</v>
      </c>
      <c r="J1909" t="s">
        <v>18940</v>
      </c>
      <c r="K1909" t="s">
        <v>18941</v>
      </c>
      <c r="L1909" t="s">
        <v>18978</v>
      </c>
      <c r="M1909" s="149">
        <v>1909811.42</v>
      </c>
      <c r="N1909" s="149">
        <v>1328917.07</v>
      </c>
    </row>
    <row r="1910" spans="1:14" x14ac:dyDescent="0.25">
      <c r="A1910" t="s">
        <v>65</v>
      </c>
      <c r="B1910" t="s">
        <v>24214</v>
      </c>
      <c r="C1910" t="s">
        <v>24213</v>
      </c>
      <c r="D1910" t="s">
        <v>19709</v>
      </c>
      <c r="E1910" t="s">
        <v>21229</v>
      </c>
      <c r="F1910" t="s">
        <v>10</v>
      </c>
      <c r="G1910" t="s">
        <v>19021</v>
      </c>
      <c r="H1910" t="s">
        <v>24215</v>
      </c>
      <c r="I1910" t="s">
        <v>18949</v>
      </c>
      <c r="J1910" t="s">
        <v>18940</v>
      </c>
      <c r="K1910" t="s">
        <v>18941</v>
      </c>
      <c r="L1910" t="s">
        <v>18978</v>
      </c>
      <c r="M1910" s="149">
        <v>895055.94</v>
      </c>
      <c r="N1910" s="149">
        <v>1269705.54</v>
      </c>
    </row>
    <row r="1911" spans="1:14" x14ac:dyDescent="0.25">
      <c r="A1911" t="s">
        <v>50</v>
      </c>
      <c r="B1911" t="s">
        <v>24217</v>
      </c>
      <c r="C1911" t="s">
        <v>24216</v>
      </c>
      <c r="D1911" t="s">
        <v>19851</v>
      </c>
      <c r="E1911" t="s">
        <v>21428</v>
      </c>
      <c r="F1911" t="s">
        <v>10</v>
      </c>
      <c r="G1911" t="s">
        <v>19119</v>
      </c>
      <c r="H1911" t="s">
        <v>24218</v>
      </c>
      <c r="I1911" t="s">
        <v>18949</v>
      </c>
      <c r="J1911" t="s">
        <v>18940</v>
      </c>
      <c r="K1911" t="s">
        <v>18941</v>
      </c>
      <c r="L1911" t="s">
        <v>18978</v>
      </c>
      <c r="M1911" s="149">
        <v>1296271.28</v>
      </c>
      <c r="N1911" s="149">
        <v>1329302.8700000001</v>
      </c>
    </row>
    <row r="1912" spans="1:14" x14ac:dyDescent="0.25">
      <c r="A1912" t="s">
        <v>51</v>
      </c>
      <c r="B1912" t="s">
        <v>24207</v>
      </c>
      <c r="C1912" t="s">
        <v>24206</v>
      </c>
      <c r="D1912" t="s">
        <v>24075</v>
      </c>
      <c r="E1912" t="s">
        <v>19655</v>
      </c>
      <c r="F1912" t="s">
        <v>9</v>
      </c>
      <c r="G1912" t="s">
        <v>18956</v>
      </c>
      <c r="H1912" t="s">
        <v>24219</v>
      </c>
      <c r="I1912" t="s">
        <v>18949</v>
      </c>
      <c r="J1912" t="s">
        <v>18940</v>
      </c>
      <c r="K1912" t="s">
        <v>18941</v>
      </c>
      <c r="L1912" t="s">
        <v>18978</v>
      </c>
      <c r="M1912" s="149">
        <v>1228610.3999999999</v>
      </c>
      <c r="N1912" s="149">
        <v>1114128.82</v>
      </c>
    </row>
    <row r="1913" spans="1:14" x14ac:dyDescent="0.25">
      <c r="A1913" t="s">
        <v>53</v>
      </c>
      <c r="B1913" t="s">
        <v>24221</v>
      </c>
      <c r="C1913" t="s">
        <v>24220</v>
      </c>
      <c r="D1913" t="s">
        <v>19996</v>
      </c>
      <c r="E1913" t="s">
        <v>21573</v>
      </c>
      <c r="F1913" t="s">
        <v>9</v>
      </c>
      <c r="G1913" t="s">
        <v>1954</v>
      </c>
      <c r="H1913" t="s">
        <v>18948</v>
      </c>
      <c r="I1913" t="s">
        <v>18949</v>
      </c>
      <c r="J1913" t="s">
        <v>18940</v>
      </c>
      <c r="K1913" t="s">
        <v>18941</v>
      </c>
      <c r="L1913" t="s">
        <v>18978</v>
      </c>
      <c r="M1913" s="149">
        <v>585727.12</v>
      </c>
      <c r="N1913" s="149">
        <v>1320867.3500000001</v>
      </c>
    </row>
    <row r="1914" spans="1:14" x14ac:dyDescent="0.25">
      <c r="A1914" t="s">
        <v>68</v>
      </c>
      <c r="B1914" t="s">
        <v>24223</v>
      </c>
      <c r="C1914" t="s">
        <v>24222</v>
      </c>
      <c r="D1914" t="s">
        <v>1954</v>
      </c>
      <c r="E1914" t="s">
        <v>1954</v>
      </c>
      <c r="F1914" t="s">
        <v>9</v>
      </c>
      <c r="G1914" t="s">
        <v>1954</v>
      </c>
      <c r="H1914" t="s">
        <v>24224</v>
      </c>
      <c r="I1914" t="s">
        <v>18949</v>
      </c>
      <c r="J1914" t="s">
        <v>18940</v>
      </c>
      <c r="K1914" t="s">
        <v>18941</v>
      </c>
      <c r="L1914" t="s">
        <v>18978</v>
      </c>
      <c r="M1914" s="149" t="s">
        <v>1954</v>
      </c>
      <c r="N1914" s="149">
        <v>1326353.5</v>
      </c>
    </row>
    <row r="1915" spans="1:14" x14ac:dyDescent="0.25">
      <c r="A1915" t="s">
        <v>48</v>
      </c>
      <c r="B1915" t="s">
        <v>21377</v>
      </c>
      <c r="C1915" t="s">
        <v>21376</v>
      </c>
      <c r="D1915" t="s">
        <v>24225</v>
      </c>
      <c r="E1915" t="s">
        <v>19560</v>
      </c>
      <c r="F1915" t="s">
        <v>10</v>
      </c>
      <c r="G1915" t="s">
        <v>18956</v>
      </c>
      <c r="H1915" t="s">
        <v>24226</v>
      </c>
      <c r="I1915" t="s">
        <v>18949</v>
      </c>
      <c r="J1915" t="s">
        <v>18940</v>
      </c>
      <c r="K1915" t="s">
        <v>18941</v>
      </c>
      <c r="L1915" t="s">
        <v>18978</v>
      </c>
      <c r="M1915" s="149">
        <v>1339848.43</v>
      </c>
      <c r="N1915" s="149">
        <v>1327457.49</v>
      </c>
    </row>
    <row r="1916" spans="1:14" x14ac:dyDescent="0.25">
      <c r="A1916" t="s">
        <v>50</v>
      </c>
      <c r="B1916" t="s">
        <v>24228</v>
      </c>
      <c r="C1916" t="s">
        <v>24227</v>
      </c>
      <c r="D1916" t="s">
        <v>20443</v>
      </c>
      <c r="E1916" t="s">
        <v>20933</v>
      </c>
      <c r="F1916" t="s">
        <v>10</v>
      </c>
      <c r="G1916" t="s">
        <v>19021</v>
      </c>
      <c r="H1916" t="s">
        <v>24229</v>
      </c>
      <c r="I1916" t="s">
        <v>18949</v>
      </c>
      <c r="J1916" t="s">
        <v>18940</v>
      </c>
      <c r="K1916" t="s">
        <v>18941</v>
      </c>
      <c r="L1916" t="s">
        <v>20566</v>
      </c>
      <c r="M1916" s="149">
        <v>4846028.62</v>
      </c>
      <c r="N1916" s="149">
        <v>3044648.18</v>
      </c>
    </row>
    <row r="1917" spans="1:14" x14ac:dyDescent="0.25">
      <c r="A1917" t="s">
        <v>65</v>
      </c>
      <c r="B1917" t="s">
        <v>22842</v>
      </c>
      <c r="C1917" t="s">
        <v>22841</v>
      </c>
      <c r="D1917" t="s">
        <v>22101</v>
      </c>
      <c r="E1917" t="s">
        <v>19196</v>
      </c>
      <c r="F1917" t="s">
        <v>10</v>
      </c>
      <c r="G1917" t="s">
        <v>18992</v>
      </c>
      <c r="H1917" t="s">
        <v>21515</v>
      </c>
      <c r="I1917" t="s">
        <v>18949</v>
      </c>
      <c r="J1917" t="s">
        <v>18940</v>
      </c>
      <c r="K1917" t="s">
        <v>18941</v>
      </c>
      <c r="L1917" t="s">
        <v>18978</v>
      </c>
      <c r="M1917" s="149">
        <v>1417707.15</v>
      </c>
      <c r="N1917" s="149">
        <v>1128419.3400000001</v>
      </c>
    </row>
    <row r="1918" spans="1:14" x14ac:dyDescent="0.25">
      <c r="A1918" t="s">
        <v>57</v>
      </c>
      <c r="B1918" t="s">
        <v>21040</v>
      </c>
      <c r="C1918" t="s">
        <v>21039</v>
      </c>
      <c r="D1918" t="s">
        <v>22963</v>
      </c>
      <c r="E1918" t="s">
        <v>24230</v>
      </c>
      <c r="F1918" t="s">
        <v>9</v>
      </c>
      <c r="G1918" t="s">
        <v>18956</v>
      </c>
      <c r="H1918" t="s">
        <v>24231</v>
      </c>
      <c r="I1918" t="s">
        <v>18949</v>
      </c>
      <c r="J1918" t="s">
        <v>18940</v>
      </c>
      <c r="K1918" t="s">
        <v>18941</v>
      </c>
      <c r="L1918" t="s">
        <v>20892</v>
      </c>
      <c r="M1918" s="149">
        <v>612507.68999999994</v>
      </c>
      <c r="N1918" s="149">
        <v>615488.82999999996</v>
      </c>
    </row>
    <row r="1919" spans="1:14" x14ac:dyDescent="0.25">
      <c r="A1919" t="s">
        <v>58</v>
      </c>
      <c r="B1919" t="s">
        <v>21248</v>
      </c>
      <c r="C1919" t="s">
        <v>21247</v>
      </c>
      <c r="D1919" t="s">
        <v>24232</v>
      </c>
      <c r="E1919" t="s">
        <v>24233</v>
      </c>
      <c r="F1919" t="s">
        <v>9</v>
      </c>
      <c r="G1919" t="s">
        <v>18956</v>
      </c>
      <c r="H1919" t="s">
        <v>24234</v>
      </c>
      <c r="I1919" t="s">
        <v>18949</v>
      </c>
      <c r="J1919" t="s">
        <v>18940</v>
      </c>
      <c r="K1919" t="s">
        <v>18941</v>
      </c>
      <c r="L1919" t="s">
        <v>18978</v>
      </c>
      <c r="M1919" s="149">
        <v>1049001.3</v>
      </c>
      <c r="N1919" s="149">
        <v>1272037.98</v>
      </c>
    </row>
    <row r="1920" spans="1:14" x14ac:dyDescent="0.25">
      <c r="A1920" t="s">
        <v>47</v>
      </c>
      <c r="B1920" t="s">
        <v>22472</v>
      </c>
      <c r="C1920" t="s">
        <v>22471</v>
      </c>
      <c r="D1920" t="s">
        <v>19308</v>
      </c>
      <c r="E1920" t="s">
        <v>22220</v>
      </c>
      <c r="F1920" t="s">
        <v>10</v>
      </c>
      <c r="G1920" t="s">
        <v>18956</v>
      </c>
      <c r="H1920" t="s">
        <v>24235</v>
      </c>
      <c r="I1920" t="s">
        <v>18949</v>
      </c>
      <c r="J1920" t="s">
        <v>18940</v>
      </c>
      <c r="K1920" t="s">
        <v>18941</v>
      </c>
      <c r="L1920" t="s">
        <v>19042</v>
      </c>
      <c r="M1920" s="149">
        <v>891558.59</v>
      </c>
      <c r="N1920" s="149">
        <v>891558.59</v>
      </c>
    </row>
    <row r="1921" spans="1:14" x14ac:dyDescent="0.25">
      <c r="A1921" t="s">
        <v>55</v>
      </c>
      <c r="B1921" t="s">
        <v>24238</v>
      </c>
      <c r="C1921" t="s">
        <v>24237</v>
      </c>
      <c r="D1921" t="s">
        <v>24236</v>
      </c>
      <c r="E1921" t="s">
        <v>20118</v>
      </c>
      <c r="F1921" t="s">
        <v>9</v>
      </c>
      <c r="G1921" t="s">
        <v>19021</v>
      </c>
      <c r="H1921" t="s">
        <v>24239</v>
      </c>
      <c r="I1921" t="s">
        <v>18949</v>
      </c>
      <c r="J1921" t="s">
        <v>18940</v>
      </c>
      <c r="K1921" t="s">
        <v>18941</v>
      </c>
      <c r="L1921" t="s">
        <v>18978</v>
      </c>
      <c r="M1921" s="149">
        <v>1594321.67</v>
      </c>
      <c r="N1921" s="149">
        <v>1230380.08</v>
      </c>
    </row>
    <row r="1922" spans="1:14" x14ac:dyDescent="0.25">
      <c r="A1922" t="s">
        <v>53</v>
      </c>
      <c r="B1922" t="s">
        <v>24241</v>
      </c>
      <c r="C1922" t="s">
        <v>24240</v>
      </c>
      <c r="D1922" t="s">
        <v>23929</v>
      </c>
      <c r="E1922" t="s">
        <v>23234</v>
      </c>
      <c r="F1922" t="s">
        <v>9</v>
      </c>
      <c r="G1922" t="s">
        <v>1954</v>
      </c>
      <c r="H1922" t="s">
        <v>24242</v>
      </c>
      <c r="I1922" t="s">
        <v>18949</v>
      </c>
      <c r="J1922" t="s">
        <v>18940</v>
      </c>
      <c r="K1922" t="s">
        <v>18941</v>
      </c>
      <c r="L1922" t="s">
        <v>18978</v>
      </c>
      <c r="M1922" s="149">
        <v>1280145.02</v>
      </c>
      <c r="N1922" s="149">
        <v>1282126.2</v>
      </c>
    </row>
    <row r="1923" spans="1:14" x14ac:dyDescent="0.25">
      <c r="A1923" t="s">
        <v>56</v>
      </c>
      <c r="B1923" t="s">
        <v>24244</v>
      </c>
      <c r="C1923" t="s">
        <v>24243</v>
      </c>
      <c r="D1923" t="s">
        <v>21220</v>
      </c>
      <c r="E1923" t="s">
        <v>24245</v>
      </c>
      <c r="F1923" t="s">
        <v>9</v>
      </c>
      <c r="G1923" t="s">
        <v>1954</v>
      </c>
      <c r="H1923" t="s">
        <v>21020</v>
      </c>
      <c r="I1923" t="s">
        <v>18949</v>
      </c>
      <c r="J1923" t="s">
        <v>18940</v>
      </c>
      <c r="K1923" t="s">
        <v>18941</v>
      </c>
      <c r="L1923" t="s">
        <v>18978</v>
      </c>
      <c r="M1923" s="149">
        <v>1329907.7</v>
      </c>
      <c r="N1923" s="149">
        <v>1329907.76</v>
      </c>
    </row>
    <row r="1924" spans="1:14" x14ac:dyDescent="0.25">
      <c r="A1924" t="s">
        <v>47</v>
      </c>
      <c r="B1924" t="s">
        <v>22560</v>
      </c>
      <c r="C1924" t="s">
        <v>22559</v>
      </c>
      <c r="D1924" t="s">
        <v>20135</v>
      </c>
      <c r="E1924" t="s">
        <v>19168</v>
      </c>
      <c r="F1924" t="s">
        <v>9</v>
      </c>
      <c r="G1924" t="s">
        <v>18956</v>
      </c>
      <c r="H1924" t="s">
        <v>24246</v>
      </c>
      <c r="I1924" t="s">
        <v>18949</v>
      </c>
      <c r="J1924" t="s">
        <v>18940</v>
      </c>
      <c r="K1924" t="s">
        <v>18941</v>
      </c>
      <c r="L1924" t="s">
        <v>18978</v>
      </c>
      <c r="M1924" s="149">
        <v>497838.91</v>
      </c>
      <c r="N1924" s="149">
        <v>1330000</v>
      </c>
    </row>
    <row r="1925" spans="1:14" x14ac:dyDescent="0.25">
      <c r="A1925" t="s">
        <v>58</v>
      </c>
      <c r="B1925" t="s">
        <v>24249</v>
      </c>
      <c r="C1925" t="s">
        <v>24248</v>
      </c>
      <c r="D1925" t="s">
        <v>24250</v>
      </c>
      <c r="E1925" t="s">
        <v>23430</v>
      </c>
      <c r="F1925" t="s">
        <v>9</v>
      </c>
      <c r="G1925" t="s">
        <v>19105</v>
      </c>
      <c r="H1925" t="s">
        <v>24251</v>
      </c>
      <c r="I1925" t="s">
        <v>18949</v>
      </c>
      <c r="J1925" t="s">
        <v>18940</v>
      </c>
      <c r="K1925" t="s">
        <v>18941</v>
      </c>
      <c r="L1925" t="s">
        <v>20892</v>
      </c>
      <c r="M1925" s="149">
        <v>618980.25</v>
      </c>
      <c r="N1925" s="149">
        <v>619615.02</v>
      </c>
    </row>
    <row r="1926" spans="1:14" x14ac:dyDescent="0.25">
      <c r="A1926" t="s">
        <v>56</v>
      </c>
      <c r="B1926" t="s">
        <v>23546</v>
      </c>
      <c r="C1926" t="s">
        <v>23545</v>
      </c>
      <c r="D1926" t="s">
        <v>20893</v>
      </c>
      <c r="E1926" t="s">
        <v>19984</v>
      </c>
      <c r="F1926" t="s">
        <v>9</v>
      </c>
      <c r="G1926" t="s">
        <v>19119</v>
      </c>
      <c r="H1926" t="s">
        <v>24252</v>
      </c>
      <c r="I1926" t="s">
        <v>18949</v>
      </c>
      <c r="J1926" t="s">
        <v>18940</v>
      </c>
      <c r="K1926" t="s">
        <v>18941</v>
      </c>
      <c r="L1926" t="s">
        <v>18978</v>
      </c>
      <c r="M1926" s="149">
        <v>1297751.56</v>
      </c>
      <c r="N1926" s="149">
        <v>1300000</v>
      </c>
    </row>
    <row r="1927" spans="1:14" x14ac:dyDescent="0.25">
      <c r="A1927" t="s">
        <v>63</v>
      </c>
      <c r="B1927" t="s">
        <v>23273</v>
      </c>
      <c r="C1927" t="s">
        <v>23272</v>
      </c>
      <c r="D1927" t="s">
        <v>22625</v>
      </c>
      <c r="E1927" t="s">
        <v>24180</v>
      </c>
      <c r="F1927" t="s">
        <v>10</v>
      </c>
      <c r="G1927" t="s">
        <v>19021</v>
      </c>
      <c r="H1927" t="s">
        <v>24253</v>
      </c>
      <c r="I1927" t="s">
        <v>18949</v>
      </c>
      <c r="J1927" t="s">
        <v>18940</v>
      </c>
      <c r="K1927" t="s">
        <v>18941</v>
      </c>
      <c r="L1927" t="s">
        <v>18950</v>
      </c>
      <c r="M1927" s="149">
        <v>1726926.54</v>
      </c>
      <c r="N1927" s="149">
        <v>1726926.54</v>
      </c>
    </row>
    <row r="1928" spans="1:14" x14ac:dyDescent="0.25">
      <c r="A1928" t="s">
        <v>47</v>
      </c>
      <c r="B1928" t="s">
        <v>22831</v>
      </c>
      <c r="C1928" t="s">
        <v>22830</v>
      </c>
      <c r="D1928" t="s">
        <v>24254</v>
      </c>
      <c r="E1928" t="s">
        <v>24255</v>
      </c>
      <c r="F1928" t="s">
        <v>10</v>
      </c>
      <c r="G1928" t="s">
        <v>18956</v>
      </c>
      <c r="H1928" t="s">
        <v>24256</v>
      </c>
      <c r="I1928" t="s">
        <v>18949</v>
      </c>
      <c r="J1928" t="s">
        <v>18940</v>
      </c>
      <c r="K1928" t="s">
        <v>18941</v>
      </c>
      <c r="L1928" t="s">
        <v>18978</v>
      </c>
      <c r="M1928" s="149">
        <v>1306789.58</v>
      </c>
      <c r="N1928" s="149">
        <v>1319989.46</v>
      </c>
    </row>
    <row r="1929" spans="1:14" x14ac:dyDescent="0.25">
      <c r="A1929" t="s">
        <v>55</v>
      </c>
      <c r="B1929" t="s">
        <v>21550</v>
      </c>
      <c r="C1929" t="s">
        <v>21549</v>
      </c>
      <c r="D1929" t="s">
        <v>20048</v>
      </c>
      <c r="E1929" t="s">
        <v>19871</v>
      </c>
      <c r="F1929" t="s">
        <v>10</v>
      </c>
      <c r="G1929" t="s">
        <v>18956</v>
      </c>
      <c r="H1929" t="s">
        <v>24257</v>
      </c>
      <c r="I1929" t="s">
        <v>18949</v>
      </c>
      <c r="J1929" t="s">
        <v>18940</v>
      </c>
      <c r="K1929" t="s">
        <v>18941</v>
      </c>
      <c r="L1929" t="s">
        <v>18978</v>
      </c>
      <c r="M1929" s="149">
        <v>1354308.93</v>
      </c>
      <c r="N1929" s="149">
        <v>1311187.1399999999</v>
      </c>
    </row>
    <row r="1930" spans="1:14" x14ac:dyDescent="0.25">
      <c r="A1930" t="s">
        <v>56</v>
      </c>
      <c r="B1930" t="s">
        <v>24260</v>
      </c>
      <c r="C1930" t="s">
        <v>24259</v>
      </c>
      <c r="D1930" t="s">
        <v>24258</v>
      </c>
      <c r="E1930" t="s">
        <v>19861</v>
      </c>
      <c r="F1930" t="s">
        <v>9</v>
      </c>
      <c r="G1930" t="s">
        <v>1954</v>
      </c>
      <c r="H1930" t="s">
        <v>24261</v>
      </c>
      <c r="I1930" t="s">
        <v>18949</v>
      </c>
      <c r="J1930" t="s">
        <v>18940</v>
      </c>
      <c r="K1930" t="s">
        <v>18941</v>
      </c>
      <c r="L1930" t="s">
        <v>20892</v>
      </c>
      <c r="M1930" s="149">
        <v>619000</v>
      </c>
      <c r="N1930" s="149">
        <v>620000</v>
      </c>
    </row>
    <row r="1931" spans="1:14" x14ac:dyDescent="0.25">
      <c r="A1931" t="s">
        <v>52</v>
      </c>
      <c r="B1931" t="s">
        <v>24264</v>
      </c>
      <c r="C1931" t="s">
        <v>24263</v>
      </c>
      <c r="D1931" t="s">
        <v>24265</v>
      </c>
      <c r="E1931" t="s">
        <v>23763</v>
      </c>
      <c r="F1931" t="s">
        <v>9</v>
      </c>
      <c r="G1931" t="s">
        <v>1954</v>
      </c>
      <c r="H1931" t="s">
        <v>24266</v>
      </c>
      <c r="I1931" t="s">
        <v>18949</v>
      </c>
      <c r="J1931" t="s">
        <v>18940</v>
      </c>
      <c r="K1931" t="s">
        <v>18941</v>
      </c>
      <c r="L1931" t="s">
        <v>18978</v>
      </c>
      <c r="M1931" s="149">
        <v>1242122.18</v>
      </c>
      <c r="N1931" s="149">
        <v>1242122.18</v>
      </c>
    </row>
    <row r="1932" spans="1:14" x14ac:dyDescent="0.25">
      <c r="A1932" t="s">
        <v>47</v>
      </c>
      <c r="B1932" t="s">
        <v>22472</v>
      </c>
      <c r="C1932" t="s">
        <v>22471</v>
      </c>
      <c r="D1932" t="s">
        <v>20591</v>
      </c>
      <c r="E1932" t="s">
        <v>19935</v>
      </c>
      <c r="F1932" t="s">
        <v>10</v>
      </c>
      <c r="G1932" t="s">
        <v>18956</v>
      </c>
      <c r="H1932" t="s">
        <v>24267</v>
      </c>
      <c r="I1932" t="s">
        <v>18949</v>
      </c>
      <c r="J1932" t="s">
        <v>18940</v>
      </c>
      <c r="K1932" t="s">
        <v>18941</v>
      </c>
      <c r="L1932" t="s">
        <v>18950</v>
      </c>
      <c r="M1932" s="149">
        <v>1600930</v>
      </c>
      <c r="N1932" s="149">
        <v>1600930</v>
      </c>
    </row>
    <row r="1933" spans="1:14" x14ac:dyDescent="0.25">
      <c r="A1933" t="s">
        <v>51</v>
      </c>
      <c r="B1933" t="s">
        <v>24269</v>
      </c>
      <c r="C1933" t="s">
        <v>24268</v>
      </c>
      <c r="D1933" t="s">
        <v>24250</v>
      </c>
      <c r="E1933" t="s">
        <v>24270</v>
      </c>
      <c r="F1933" t="s">
        <v>9</v>
      </c>
      <c r="G1933" t="s">
        <v>1954</v>
      </c>
      <c r="H1933" t="s">
        <v>24271</v>
      </c>
      <c r="I1933" t="s">
        <v>18949</v>
      </c>
      <c r="J1933" t="s">
        <v>18940</v>
      </c>
      <c r="K1933" t="s">
        <v>18941</v>
      </c>
      <c r="L1933" t="s">
        <v>20892</v>
      </c>
      <c r="M1933" s="149">
        <v>616579.97</v>
      </c>
      <c r="N1933" s="149">
        <v>619894.18999999994</v>
      </c>
    </row>
    <row r="1934" spans="1:14" x14ac:dyDescent="0.25">
      <c r="A1934" t="s">
        <v>53</v>
      </c>
      <c r="B1934" t="s">
        <v>24274</v>
      </c>
      <c r="C1934" t="s">
        <v>24273</v>
      </c>
      <c r="D1934" t="s">
        <v>22995</v>
      </c>
      <c r="E1934" t="s">
        <v>19867</v>
      </c>
      <c r="F1934" t="s">
        <v>9</v>
      </c>
      <c r="G1934" t="s">
        <v>18956</v>
      </c>
      <c r="H1934" t="s">
        <v>24276</v>
      </c>
      <c r="I1934" t="s">
        <v>18949</v>
      </c>
      <c r="J1934" t="s">
        <v>18940</v>
      </c>
      <c r="K1934" t="s">
        <v>18941</v>
      </c>
      <c r="L1934" t="s">
        <v>20892</v>
      </c>
      <c r="M1934" s="149">
        <v>619022.91</v>
      </c>
      <c r="N1934" s="149">
        <v>619022.91</v>
      </c>
    </row>
    <row r="1935" spans="1:14" x14ac:dyDescent="0.25">
      <c r="A1935" t="s">
        <v>68</v>
      </c>
      <c r="B1935" t="s">
        <v>24278</v>
      </c>
      <c r="C1935" t="s">
        <v>24277</v>
      </c>
      <c r="D1935" t="s">
        <v>24279</v>
      </c>
      <c r="E1935" t="s">
        <v>20945</v>
      </c>
      <c r="F1935" t="s">
        <v>9</v>
      </c>
      <c r="G1935" t="s">
        <v>19021</v>
      </c>
      <c r="H1935" t="s">
        <v>20864</v>
      </c>
      <c r="I1935" t="s">
        <v>18949</v>
      </c>
      <c r="J1935" t="s">
        <v>18940</v>
      </c>
      <c r="K1935" t="s">
        <v>18941</v>
      </c>
      <c r="L1935" t="s">
        <v>20892</v>
      </c>
      <c r="M1935" s="149">
        <v>832602.52</v>
      </c>
      <c r="N1935" s="149">
        <v>619838.49</v>
      </c>
    </row>
    <row r="1936" spans="1:14" x14ac:dyDescent="0.25">
      <c r="A1936" t="s">
        <v>65</v>
      </c>
      <c r="B1936" t="s">
        <v>22393</v>
      </c>
      <c r="C1936" t="s">
        <v>22392</v>
      </c>
      <c r="D1936" t="s">
        <v>21505</v>
      </c>
      <c r="E1936" t="s">
        <v>19594</v>
      </c>
      <c r="F1936" t="s">
        <v>10</v>
      </c>
      <c r="G1936" t="s">
        <v>18956</v>
      </c>
      <c r="H1936" t="s">
        <v>24280</v>
      </c>
      <c r="I1936" t="s">
        <v>18949</v>
      </c>
      <c r="J1936" t="s">
        <v>18940</v>
      </c>
      <c r="K1936" t="s">
        <v>18941</v>
      </c>
      <c r="L1936" t="s">
        <v>19042</v>
      </c>
      <c r="M1936" s="149">
        <v>749000</v>
      </c>
      <c r="N1936" s="149">
        <v>808913.29</v>
      </c>
    </row>
    <row r="1937" spans="1:14" x14ac:dyDescent="0.25">
      <c r="A1937" t="s">
        <v>55</v>
      </c>
      <c r="B1937" t="s">
        <v>24283</v>
      </c>
      <c r="C1937" t="s">
        <v>24282</v>
      </c>
      <c r="D1937" t="s">
        <v>24281</v>
      </c>
      <c r="E1937" t="s">
        <v>24284</v>
      </c>
      <c r="F1937" t="s">
        <v>9</v>
      </c>
      <c r="G1937" t="s">
        <v>18956</v>
      </c>
      <c r="H1937" t="s">
        <v>24285</v>
      </c>
      <c r="I1937" t="s">
        <v>18949</v>
      </c>
      <c r="J1937" t="s">
        <v>18940</v>
      </c>
      <c r="K1937" t="s">
        <v>18941</v>
      </c>
      <c r="L1937" t="s">
        <v>20892</v>
      </c>
      <c r="M1937" s="149">
        <v>610702.82999999996</v>
      </c>
      <c r="N1937" s="149">
        <v>618812.65</v>
      </c>
    </row>
    <row r="1938" spans="1:14" x14ac:dyDescent="0.25">
      <c r="A1938" t="s">
        <v>53</v>
      </c>
      <c r="B1938" t="s">
        <v>24287</v>
      </c>
      <c r="C1938" t="s">
        <v>24286</v>
      </c>
      <c r="D1938" t="s">
        <v>20268</v>
      </c>
      <c r="E1938" t="s">
        <v>24288</v>
      </c>
      <c r="F1938" t="s">
        <v>9</v>
      </c>
      <c r="G1938" t="s">
        <v>1954</v>
      </c>
      <c r="H1938" t="s">
        <v>1954</v>
      </c>
      <c r="I1938" t="s">
        <v>18949</v>
      </c>
      <c r="J1938" t="s">
        <v>18940</v>
      </c>
      <c r="K1938" t="s">
        <v>18941</v>
      </c>
      <c r="L1938" t="s">
        <v>18987</v>
      </c>
      <c r="M1938" s="149">
        <v>1219264.31</v>
      </c>
      <c r="N1938" s="149">
        <v>1201737.6000000001</v>
      </c>
    </row>
    <row r="1939" spans="1:14" x14ac:dyDescent="0.25">
      <c r="A1939" t="s">
        <v>69</v>
      </c>
      <c r="B1939" t="s">
        <v>24290</v>
      </c>
      <c r="C1939" t="s">
        <v>24289</v>
      </c>
      <c r="D1939" t="s">
        <v>22376</v>
      </c>
      <c r="E1939" t="s">
        <v>24291</v>
      </c>
      <c r="F1939" t="s">
        <v>9</v>
      </c>
      <c r="G1939" t="s">
        <v>1954</v>
      </c>
      <c r="H1939" t="s">
        <v>24292</v>
      </c>
      <c r="I1939" t="s">
        <v>18949</v>
      </c>
      <c r="J1939" t="s">
        <v>18940</v>
      </c>
      <c r="K1939" t="s">
        <v>18941</v>
      </c>
      <c r="L1939" t="s">
        <v>20892</v>
      </c>
      <c r="M1939" s="149">
        <v>683441.23</v>
      </c>
      <c r="N1939" s="149">
        <v>619999.85</v>
      </c>
    </row>
    <row r="1940" spans="1:14" x14ac:dyDescent="0.25">
      <c r="A1940" t="s">
        <v>47</v>
      </c>
      <c r="B1940" t="s">
        <v>24294</v>
      </c>
      <c r="C1940" t="s">
        <v>24293</v>
      </c>
      <c r="D1940" t="s">
        <v>19891</v>
      </c>
      <c r="E1940" t="s">
        <v>19168</v>
      </c>
      <c r="F1940" t="s">
        <v>9</v>
      </c>
      <c r="G1940" t="s">
        <v>1954</v>
      </c>
      <c r="H1940" t="s">
        <v>24103</v>
      </c>
      <c r="I1940" t="s">
        <v>18949</v>
      </c>
      <c r="J1940" t="s">
        <v>18940</v>
      </c>
      <c r="K1940" t="s">
        <v>18941</v>
      </c>
      <c r="L1940" t="s">
        <v>18978</v>
      </c>
      <c r="M1940" s="149">
        <v>921336.75</v>
      </c>
      <c r="N1940" s="149">
        <v>1276434.02</v>
      </c>
    </row>
    <row r="1941" spans="1:14" x14ac:dyDescent="0.25">
      <c r="A1941" t="s">
        <v>52</v>
      </c>
      <c r="B1941" t="s">
        <v>23857</v>
      </c>
      <c r="C1941" t="s">
        <v>23856</v>
      </c>
      <c r="D1941" t="s">
        <v>24001</v>
      </c>
      <c r="E1941" t="s">
        <v>24230</v>
      </c>
      <c r="F1941" t="s">
        <v>9</v>
      </c>
      <c r="G1941" t="s">
        <v>19119</v>
      </c>
      <c r="H1941" t="s">
        <v>24296</v>
      </c>
      <c r="I1941" t="s">
        <v>18949</v>
      </c>
      <c r="J1941" t="s">
        <v>18940</v>
      </c>
      <c r="K1941" t="s">
        <v>18941</v>
      </c>
      <c r="L1941" t="s">
        <v>20892</v>
      </c>
      <c r="M1941" s="149">
        <v>617045</v>
      </c>
      <c r="N1941" s="149">
        <v>618936.06000000006</v>
      </c>
    </row>
    <row r="1942" spans="1:14" x14ac:dyDescent="0.25">
      <c r="A1942" t="s">
        <v>57</v>
      </c>
      <c r="B1942" t="s">
        <v>22816</v>
      </c>
      <c r="C1942" t="s">
        <v>22815</v>
      </c>
      <c r="D1942" t="s">
        <v>24297</v>
      </c>
      <c r="E1942" t="s">
        <v>24298</v>
      </c>
      <c r="F1942" t="s">
        <v>9</v>
      </c>
      <c r="G1942" t="s">
        <v>1954</v>
      </c>
      <c r="H1942" t="s">
        <v>24299</v>
      </c>
      <c r="I1942" t="s">
        <v>18949</v>
      </c>
      <c r="J1942" t="s">
        <v>18940</v>
      </c>
      <c r="K1942" t="s">
        <v>18941</v>
      </c>
      <c r="L1942" t="s">
        <v>20892</v>
      </c>
      <c r="M1942" s="149">
        <v>618729.49</v>
      </c>
      <c r="N1942" s="149">
        <v>619969.54</v>
      </c>
    </row>
    <row r="1943" spans="1:14" x14ac:dyDescent="0.25">
      <c r="A1943" t="s">
        <v>56</v>
      </c>
      <c r="B1943" t="s">
        <v>24301</v>
      </c>
      <c r="C1943" t="s">
        <v>24300</v>
      </c>
      <c r="D1943" t="s">
        <v>23916</v>
      </c>
      <c r="E1943" t="s">
        <v>24302</v>
      </c>
      <c r="F1943" t="s">
        <v>9</v>
      </c>
      <c r="G1943" t="s">
        <v>19392</v>
      </c>
      <c r="H1943" t="s">
        <v>24303</v>
      </c>
      <c r="I1943" t="s">
        <v>18949</v>
      </c>
      <c r="J1943" t="s">
        <v>18940</v>
      </c>
      <c r="K1943" t="s">
        <v>18941</v>
      </c>
      <c r="L1943" t="s">
        <v>18978</v>
      </c>
      <c r="M1943" s="149">
        <v>999567.95</v>
      </c>
      <c r="N1943" s="149">
        <v>1173184.78</v>
      </c>
    </row>
    <row r="1944" spans="1:14" x14ac:dyDescent="0.25">
      <c r="A1944" t="s">
        <v>52</v>
      </c>
      <c r="B1944" t="s">
        <v>22744</v>
      </c>
      <c r="C1944" t="s">
        <v>22743</v>
      </c>
      <c r="D1944" t="s">
        <v>24304</v>
      </c>
      <c r="E1944" t="s">
        <v>24069</v>
      </c>
      <c r="F1944" t="s">
        <v>9</v>
      </c>
      <c r="G1944" t="s">
        <v>18956</v>
      </c>
      <c r="H1944" t="s">
        <v>24305</v>
      </c>
      <c r="I1944" t="s">
        <v>19217</v>
      </c>
      <c r="J1944" t="s">
        <v>18940</v>
      </c>
      <c r="K1944" t="s">
        <v>18941</v>
      </c>
      <c r="L1944" t="s">
        <v>24306</v>
      </c>
      <c r="M1944" s="149">
        <v>484848.57</v>
      </c>
      <c r="N1944" s="149">
        <v>489686.45</v>
      </c>
    </row>
    <row r="1945" spans="1:14" x14ac:dyDescent="0.25">
      <c r="A1945" t="s">
        <v>68</v>
      </c>
      <c r="B1945" t="s">
        <v>24190</v>
      </c>
      <c r="C1945" t="s">
        <v>24189</v>
      </c>
      <c r="D1945" t="s">
        <v>23854</v>
      </c>
      <c r="E1945" t="s">
        <v>23241</v>
      </c>
      <c r="F1945" t="s">
        <v>9</v>
      </c>
      <c r="G1945" t="s">
        <v>18956</v>
      </c>
      <c r="H1945" t="s">
        <v>22260</v>
      </c>
      <c r="I1945" t="s">
        <v>19217</v>
      </c>
      <c r="J1945" t="s">
        <v>18940</v>
      </c>
      <c r="K1945" t="s">
        <v>18941</v>
      </c>
      <c r="L1945" t="s">
        <v>24306</v>
      </c>
      <c r="M1945" s="149">
        <v>464441.45</v>
      </c>
      <c r="N1945" s="149">
        <v>489519.8</v>
      </c>
    </row>
    <row r="1946" spans="1:14" x14ac:dyDescent="0.25">
      <c r="A1946" t="s">
        <v>58</v>
      </c>
      <c r="B1946" t="s">
        <v>24095</v>
      </c>
      <c r="C1946" t="s">
        <v>24094</v>
      </c>
      <c r="D1946" t="s">
        <v>20477</v>
      </c>
      <c r="E1946" t="s">
        <v>19168</v>
      </c>
      <c r="F1946" t="s">
        <v>10</v>
      </c>
      <c r="G1946" t="s">
        <v>19119</v>
      </c>
      <c r="H1946" t="s">
        <v>20785</v>
      </c>
      <c r="I1946" t="s">
        <v>19217</v>
      </c>
      <c r="J1946" t="s">
        <v>18940</v>
      </c>
      <c r="K1946" t="s">
        <v>18941</v>
      </c>
      <c r="L1946" t="s">
        <v>24306</v>
      </c>
      <c r="M1946" s="149">
        <v>324503.53000000003</v>
      </c>
      <c r="N1946" s="149">
        <v>482272.2</v>
      </c>
    </row>
    <row r="1947" spans="1:14" x14ac:dyDescent="0.25">
      <c r="A1947" t="s">
        <v>56</v>
      </c>
      <c r="B1947" t="s">
        <v>23546</v>
      </c>
      <c r="C1947" t="s">
        <v>23545</v>
      </c>
      <c r="D1947" t="s">
        <v>20893</v>
      </c>
      <c r="E1947" t="s">
        <v>19141</v>
      </c>
      <c r="F1947" t="s">
        <v>9</v>
      </c>
      <c r="G1947" t="s">
        <v>11800</v>
      </c>
      <c r="H1947" t="s">
        <v>24307</v>
      </c>
      <c r="I1947" t="s">
        <v>19217</v>
      </c>
      <c r="J1947" t="s">
        <v>18940</v>
      </c>
      <c r="K1947" t="s">
        <v>18941</v>
      </c>
      <c r="L1947" t="s">
        <v>24306</v>
      </c>
      <c r="M1947" s="149">
        <v>489049.43</v>
      </c>
      <c r="N1947" s="149">
        <v>489999.99</v>
      </c>
    </row>
    <row r="1948" spans="1:14" x14ac:dyDescent="0.25">
      <c r="A1948" t="s">
        <v>68</v>
      </c>
      <c r="B1948" t="s">
        <v>24223</v>
      </c>
      <c r="C1948" t="s">
        <v>24222</v>
      </c>
      <c r="D1948" t="s">
        <v>23184</v>
      </c>
      <c r="E1948" t="s">
        <v>20907</v>
      </c>
      <c r="F1948" t="s">
        <v>9</v>
      </c>
      <c r="G1948" t="s">
        <v>19329</v>
      </c>
      <c r="H1948" t="s">
        <v>24308</v>
      </c>
      <c r="I1948" t="s">
        <v>19217</v>
      </c>
      <c r="J1948" t="s">
        <v>18940</v>
      </c>
      <c r="K1948" t="s">
        <v>18941</v>
      </c>
      <c r="L1948" t="s">
        <v>24306</v>
      </c>
      <c r="M1948" s="149">
        <v>519441.5</v>
      </c>
      <c r="N1948" s="149">
        <v>480316.74</v>
      </c>
    </row>
    <row r="1949" spans="1:14" x14ac:dyDescent="0.25">
      <c r="A1949" t="s">
        <v>52</v>
      </c>
      <c r="B1949" t="s">
        <v>24264</v>
      </c>
      <c r="C1949" t="s">
        <v>24263</v>
      </c>
      <c r="D1949" t="s">
        <v>24309</v>
      </c>
      <c r="E1949" t="s">
        <v>23760</v>
      </c>
      <c r="F1949" t="s">
        <v>9</v>
      </c>
      <c r="G1949" t="s">
        <v>18956</v>
      </c>
      <c r="H1949" t="s">
        <v>24310</v>
      </c>
      <c r="I1949" t="s">
        <v>19217</v>
      </c>
      <c r="J1949" t="s">
        <v>18940</v>
      </c>
      <c r="K1949" t="s">
        <v>18941</v>
      </c>
      <c r="L1949" t="s">
        <v>24306</v>
      </c>
      <c r="M1949" s="149">
        <v>484206.25</v>
      </c>
      <c r="N1949" s="149">
        <v>486568.33</v>
      </c>
    </row>
    <row r="1950" spans="1:14" x14ac:dyDescent="0.25">
      <c r="A1950" t="s">
        <v>52</v>
      </c>
      <c r="B1950" t="s">
        <v>24313</v>
      </c>
      <c r="C1950" t="s">
        <v>24312</v>
      </c>
      <c r="D1950" t="s">
        <v>24311</v>
      </c>
      <c r="E1950" t="s">
        <v>19567</v>
      </c>
      <c r="F1950" t="s">
        <v>10</v>
      </c>
      <c r="G1950" t="s">
        <v>19119</v>
      </c>
      <c r="H1950" t="s">
        <v>24314</v>
      </c>
      <c r="I1950" t="s">
        <v>19217</v>
      </c>
      <c r="J1950" t="s">
        <v>18940</v>
      </c>
      <c r="K1950" t="s">
        <v>18941</v>
      </c>
      <c r="L1950" t="s">
        <v>24306</v>
      </c>
      <c r="M1950" s="149">
        <v>484667.36</v>
      </c>
      <c r="N1950" s="149">
        <v>490000</v>
      </c>
    </row>
    <row r="1951" spans="1:14" x14ac:dyDescent="0.25">
      <c r="A1951" t="s">
        <v>56</v>
      </c>
      <c r="B1951" t="s">
        <v>23072</v>
      </c>
      <c r="C1951" t="s">
        <v>24315</v>
      </c>
      <c r="D1951" t="s">
        <v>24082</v>
      </c>
      <c r="E1951" t="s">
        <v>24316</v>
      </c>
      <c r="F1951" t="s">
        <v>9</v>
      </c>
      <c r="G1951" t="s">
        <v>11800</v>
      </c>
      <c r="H1951" t="s">
        <v>24317</v>
      </c>
      <c r="I1951" t="s">
        <v>19217</v>
      </c>
      <c r="J1951" t="s">
        <v>18940</v>
      </c>
      <c r="K1951" t="s">
        <v>18941</v>
      </c>
      <c r="L1951" t="s">
        <v>24306</v>
      </c>
      <c r="M1951" s="149">
        <v>494397.29</v>
      </c>
      <c r="N1951" s="149">
        <v>489990.1</v>
      </c>
    </row>
    <row r="1952" spans="1:14" x14ac:dyDescent="0.25">
      <c r="A1952" t="s">
        <v>52</v>
      </c>
      <c r="B1952" t="s">
        <v>24157</v>
      </c>
      <c r="C1952" t="s">
        <v>24156</v>
      </c>
      <c r="D1952" t="s">
        <v>22963</v>
      </c>
      <c r="E1952" t="s">
        <v>22121</v>
      </c>
      <c r="F1952" t="s">
        <v>9</v>
      </c>
      <c r="G1952" t="s">
        <v>19021</v>
      </c>
      <c r="H1952" t="s">
        <v>24318</v>
      </c>
      <c r="I1952" t="s">
        <v>19217</v>
      </c>
      <c r="J1952" t="s">
        <v>18940</v>
      </c>
      <c r="K1952" t="s">
        <v>18941</v>
      </c>
      <c r="L1952" t="s">
        <v>24306</v>
      </c>
      <c r="M1952" s="149">
        <v>489857.43</v>
      </c>
      <c r="N1952" s="149">
        <v>489965.82</v>
      </c>
    </row>
    <row r="1953" spans="1:14" x14ac:dyDescent="0.25">
      <c r="A1953" t="s">
        <v>69</v>
      </c>
      <c r="B1953" t="s">
        <v>23536</v>
      </c>
      <c r="C1953" t="s">
        <v>24319</v>
      </c>
      <c r="D1953" t="s">
        <v>22568</v>
      </c>
      <c r="E1953" t="s">
        <v>19829</v>
      </c>
      <c r="F1953" t="s">
        <v>10</v>
      </c>
      <c r="G1953" t="s">
        <v>19105</v>
      </c>
      <c r="H1953" t="s">
        <v>24320</v>
      </c>
      <c r="I1953" t="s">
        <v>19012</v>
      </c>
      <c r="J1953" t="s">
        <v>1954</v>
      </c>
      <c r="K1953" t="s">
        <v>18996</v>
      </c>
      <c r="L1953" t="s">
        <v>22732</v>
      </c>
      <c r="M1953" s="149">
        <v>3671416.92</v>
      </c>
      <c r="N1953" s="149">
        <v>2599389.9300000002</v>
      </c>
    </row>
    <row r="1954" spans="1:14" x14ac:dyDescent="0.25">
      <c r="A1954" t="s">
        <v>47</v>
      </c>
      <c r="B1954" t="s">
        <v>24322</v>
      </c>
      <c r="C1954" t="s">
        <v>24321</v>
      </c>
      <c r="D1954" t="s">
        <v>24323</v>
      </c>
      <c r="E1954" t="s">
        <v>24324</v>
      </c>
      <c r="F1954" t="s">
        <v>9</v>
      </c>
      <c r="G1954" t="s">
        <v>11800</v>
      </c>
      <c r="H1954" t="s">
        <v>24325</v>
      </c>
      <c r="I1954" t="s">
        <v>19217</v>
      </c>
      <c r="J1954" t="s">
        <v>18940</v>
      </c>
      <c r="K1954" t="s">
        <v>18941</v>
      </c>
      <c r="L1954" t="s">
        <v>24306</v>
      </c>
      <c r="M1954" s="149">
        <v>489944.8</v>
      </c>
      <c r="N1954" s="149">
        <v>489944.8</v>
      </c>
    </row>
    <row r="1955" spans="1:14" x14ac:dyDescent="0.25">
      <c r="A1955" t="s">
        <v>51</v>
      </c>
      <c r="B1955" t="s">
        <v>23022</v>
      </c>
      <c r="C1955" t="s">
        <v>23021</v>
      </c>
      <c r="D1955" t="s">
        <v>1954</v>
      </c>
      <c r="E1955" t="s">
        <v>1954</v>
      </c>
      <c r="F1955" t="s">
        <v>9</v>
      </c>
      <c r="G1955" t="s">
        <v>1954</v>
      </c>
      <c r="H1955" t="s">
        <v>20665</v>
      </c>
      <c r="I1955" t="s">
        <v>19217</v>
      </c>
      <c r="J1955" t="s">
        <v>18940</v>
      </c>
      <c r="K1955" t="s">
        <v>18941</v>
      </c>
      <c r="L1955" t="s">
        <v>24306</v>
      </c>
      <c r="M1955" s="149" t="s">
        <v>1954</v>
      </c>
      <c r="N1955" s="149">
        <v>484018.15</v>
      </c>
    </row>
    <row r="1956" spans="1:14" x14ac:dyDescent="0.25">
      <c r="A1956" t="s">
        <v>45</v>
      </c>
      <c r="B1956" t="s">
        <v>24327</v>
      </c>
      <c r="C1956" t="s">
        <v>24326</v>
      </c>
      <c r="D1956" t="s">
        <v>19427</v>
      </c>
      <c r="E1956" t="s">
        <v>24328</v>
      </c>
      <c r="F1956" t="s">
        <v>10</v>
      </c>
      <c r="G1956" t="s">
        <v>19392</v>
      </c>
      <c r="H1956" t="s">
        <v>20780</v>
      </c>
      <c r="I1956" t="s">
        <v>19217</v>
      </c>
      <c r="J1956" t="s">
        <v>18940</v>
      </c>
      <c r="K1956" t="s">
        <v>18941</v>
      </c>
      <c r="L1956" t="s">
        <v>24306</v>
      </c>
      <c r="M1956" s="149">
        <v>161098.65</v>
      </c>
      <c r="N1956" s="149">
        <v>489475.62</v>
      </c>
    </row>
    <row r="1957" spans="1:14" x14ac:dyDescent="0.25">
      <c r="A1957" t="s">
        <v>56</v>
      </c>
      <c r="B1957" t="s">
        <v>21091</v>
      </c>
      <c r="C1957" t="s">
        <v>21090</v>
      </c>
      <c r="D1957" t="s">
        <v>21421</v>
      </c>
      <c r="E1957" t="s">
        <v>20831</v>
      </c>
      <c r="F1957" t="s">
        <v>9</v>
      </c>
      <c r="G1957" t="s">
        <v>1954</v>
      </c>
      <c r="H1957" t="s">
        <v>24329</v>
      </c>
      <c r="I1957" t="s">
        <v>19217</v>
      </c>
      <c r="J1957" t="s">
        <v>18940</v>
      </c>
      <c r="K1957" t="s">
        <v>18941</v>
      </c>
      <c r="L1957" t="s">
        <v>24306</v>
      </c>
      <c r="M1957" s="149">
        <v>215450.6</v>
      </c>
      <c r="N1957" s="149">
        <v>488952.44</v>
      </c>
    </row>
    <row r="1958" spans="1:14" x14ac:dyDescent="0.25">
      <c r="A1958" t="s">
        <v>48</v>
      </c>
      <c r="B1958" t="s">
        <v>23931</v>
      </c>
      <c r="C1958" t="s">
        <v>23930</v>
      </c>
      <c r="D1958" t="s">
        <v>23929</v>
      </c>
      <c r="E1958" t="s">
        <v>22979</v>
      </c>
      <c r="F1958" t="s">
        <v>9</v>
      </c>
      <c r="G1958" t="s">
        <v>18956</v>
      </c>
      <c r="H1958" t="s">
        <v>24330</v>
      </c>
      <c r="I1958" t="s">
        <v>19217</v>
      </c>
      <c r="J1958" t="s">
        <v>18940</v>
      </c>
      <c r="K1958" t="s">
        <v>18941</v>
      </c>
      <c r="L1958" t="s">
        <v>24306</v>
      </c>
      <c r="M1958" s="149">
        <v>485195.87</v>
      </c>
      <c r="N1958" s="149">
        <v>489133.6</v>
      </c>
    </row>
    <row r="1959" spans="1:14" x14ac:dyDescent="0.25">
      <c r="A1959" t="s">
        <v>62</v>
      </c>
      <c r="B1959" t="s">
        <v>21303</v>
      </c>
      <c r="C1959" t="s">
        <v>21302</v>
      </c>
      <c r="D1959" t="s">
        <v>24331</v>
      </c>
      <c r="E1959" t="s">
        <v>22561</v>
      </c>
      <c r="F1959" t="s">
        <v>10</v>
      </c>
      <c r="G1959" t="s">
        <v>19329</v>
      </c>
      <c r="H1959" t="s">
        <v>23753</v>
      </c>
      <c r="I1959" t="s">
        <v>19217</v>
      </c>
      <c r="J1959" t="s">
        <v>18940</v>
      </c>
      <c r="K1959" t="s">
        <v>18941</v>
      </c>
      <c r="L1959" t="s">
        <v>24306</v>
      </c>
      <c r="M1959" s="149">
        <v>487735.35</v>
      </c>
      <c r="N1959" s="149">
        <v>489897.57</v>
      </c>
    </row>
    <row r="1960" spans="1:14" x14ac:dyDescent="0.25">
      <c r="A1960" t="s">
        <v>56</v>
      </c>
      <c r="B1960" t="s">
        <v>21091</v>
      </c>
      <c r="C1960" t="s">
        <v>21090</v>
      </c>
      <c r="D1960" t="s">
        <v>20885</v>
      </c>
      <c r="E1960" t="s">
        <v>24332</v>
      </c>
      <c r="F1960" t="s">
        <v>9</v>
      </c>
      <c r="G1960" t="s">
        <v>1954</v>
      </c>
      <c r="H1960" t="s">
        <v>24333</v>
      </c>
      <c r="I1960" t="s">
        <v>19217</v>
      </c>
      <c r="J1960" t="s">
        <v>18940</v>
      </c>
      <c r="K1960" t="s">
        <v>18941</v>
      </c>
      <c r="L1960" t="s">
        <v>24306</v>
      </c>
      <c r="M1960" s="149">
        <v>223353.06</v>
      </c>
      <c r="N1960" s="149">
        <v>488948.84</v>
      </c>
    </row>
    <row r="1961" spans="1:14" x14ac:dyDescent="0.25">
      <c r="A1961" t="s">
        <v>48</v>
      </c>
      <c r="B1961" t="s">
        <v>23931</v>
      </c>
      <c r="C1961" t="s">
        <v>23930</v>
      </c>
      <c r="D1961" t="s">
        <v>23929</v>
      </c>
      <c r="E1961" t="s">
        <v>22979</v>
      </c>
      <c r="F1961" t="s">
        <v>9</v>
      </c>
      <c r="G1961" t="s">
        <v>18956</v>
      </c>
      <c r="H1961" t="s">
        <v>24334</v>
      </c>
      <c r="I1961" t="s">
        <v>19217</v>
      </c>
      <c r="J1961" t="s">
        <v>18940</v>
      </c>
      <c r="K1961" t="s">
        <v>18941</v>
      </c>
      <c r="L1961" t="s">
        <v>24306</v>
      </c>
      <c r="M1961" s="149">
        <v>485195.87</v>
      </c>
      <c r="N1961" s="149">
        <v>489133.6</v>
      </c>
    </row>
    <row r="1962" spans="1:14" x14ac:dyDescent="0.25">
      <c r="A1962" t="s">
        <v>67</v>
      </c>
      <c r="B1962" t="s">
        <v>24337</v>
      </c>
      <c r="C1962" t="s">
        <v>24336</v>
      </c>
      <c r="D1962" t="s">
        <v>24335</v>
      </c>
      <c r="E1962" t="s">
        <v>24338</v>
      </c>
      <c r="F1962" t="s">
        <v>9</v>
      </c>
      <c r="G1962" t="s">
        <v>11800</v>
      </c>
      <c r="H1962" t="s">
        <v>24339</v>
      </c>
      <c r="I1962" t="s">
        <v>19217</v>
      </c>
      <c r="J1962" t="s">
        <v>18940</v>
      </c>
      <c r="K1962" t="s">
        <v>18941</v>
      </c>
      <c r="L1962" t="s">
        <v>24306</v>
      </c>
      <c r="M1962" s="149">
        <v>558411.43000000005</v>
      </c>
      <c r="N1962" s="149">
        <v>489993.58</v>
      </c>
    </row>
    <row r="1963" spans="1:14" x14ac:dyDescent="0.25">
      <c r="A1963" t="s">
        <v>52</v>
      </c>
      <c r="B1963" t="s">
        <v>23462</v>
      </c>
      <c r="C1963" t="s">
        <v>23461</v>
      </c>
      <c r="D1963" t="s">
        <v>24250</v>
      </c>
      <c r="E1963" t="s">
        <v>24341</v>
      </c>
      <c r="F1963" t="s">
        <v>9</v>
      </c>
      <c r="G1963" t="s">
        <v>18956</v>
      </c>
      <c r="H1963" t="s">
        <v>22514</v>
      </c>
      <c r="I1963" t="s">
        <v>19217</v>
      </c>
      <c r="J1963" t="s">
        <v>18940</v>
      </c>
      <c r="K1963" t="s">
        <v>18941</v>
      </c>
      <c r="L1963" t="s">
        <v>24306</v>
      </c>
      <c r="M1963" s="149">
        <v>489970.84</v>
      </c>
      <c r="N1963" s="149">
        <v>489970.84</v>
      </c>
    </row>
    <row r="1964" spans="1:14" x14ac:dyDescent="0.25">
      <c r="A1964" t="s">
        <v>45</v>
      </c>
      <c r="B1964" t="s">
        <v>24343</v>
      </c>
      <c r="C1964" t="s">
        <v>24342</v>
      </c>
      <c r="D1964" t="s">
        <v>21610</v>
      </c>
      <c r="E1964" t="s">
        <v>23353</v>
      </c>
      <c r="F1964" t="s">
        <v>10</v>
      </c>
      <c r="G1964" t="s">
        <v>18956</v>
      </c>
      <c r="H1964" t="s">
        <v>22032</v>
      </c>
      <c r="I1964" t="s">
        <v>19217</v>
      </c>
      <c r="J1964" t="s">
        <v>18940</v>
      </c>
      <c r="K1964" t="s">
        <v>18941</v>
      </c>
      <c r="L1964" t="s">
        <v>24306</v>
      </c>
      <c r="M1964" s="149">
        <v>294321.40000000002</v>
      </c>
      <c r="N1964" s="149">
        <v>489999.71</v>
      </c>
    </row>
    <row r="1965" spans="1:14" x14ac:dyDescent="0.25">
      <c r="A1965" t="s">
        <v>47</v>
      </c>
      <c r="B1965" t="s">
        <v>22472</v>
      </c>
      <c r="C1965" t="s">
        <v>22471</v>
      </c>
      <c r="D1965" t="s">
        <v>22038</v>
      </c>
      <c r="E1965" t="s">
        <v>19587</v>
      </c>
      <c r="F1965" t="s">
        <v>10</v>
      </c>
      <c r="G1965" t="s">
        <v>11800</v>
      </c>
      <c r="H1965" t="s">
        <v>24344</v>
      </c>
      <c r="I1965" t="s">
        <v>19217</v>
      </c>
      <c r="J1965" t="s">
        <v>18940</v>
      </c>
      <c r="K1965" t="s">
        <v>18941</v>
      </c>
      <c r="L1965" t="s">
        <v>19159</v>
      </c>
      <c r="M1965" s="149">
        <v>466181.12</v>
      </c>
      <c r="N1965" s="149">
        <v>466611.9</v>
      </c>
    </row>
    <row r="1966" spans="1:14" x14ac:dyDescent="0.25">
      <c r="A1966" t="s">
        <v>62</v>
      </c>
      <c r="B1966" t="s">
        <v>24346</v>
      </c>
      <c r="C1966" t="s">
        <v>24345</v>
      </c>
      <c r="D1966" t="s">
        <v>19877</v>
      </c>
      <c r="E1966" t="s">
        <v>22046</v>
      </c>
      <c r="F1966" t="s">
        <v>9</v>
      </c>
      <c r="G1966" t="s">
        <v>1954</v>
      </c>
      <c r="H1966" t="s">
        <v>24347</v>
      </c>
      <c r="I1966" t="s">
        <v>19217</v>
      </c>
      <c r="J1966" t="s">
        <v>18940</v>
      </c>
      <c r="K1966" t="s">
        <v>18941</v>
      </c>
      <c r="L1966" t="s">
        <v>24306</v>
      </c>
      <c r="M1966" s="149">
        <v>489897.57</v>
      </c>
      <c r="N1966" s="149">
        <v>489897.57</v>
      </c>
    </row>
    <row r="1967" spans="1:14" x14ac:dyDescent="0.25">
      <c r="A1967" t="s">
        <v>57</v>
      </c>
      <c r="B1967" t="s">
        <v>24349</v>
      </c>
      <c r="C1967" t="s">
        <v>24348</v>
      </c>
      <c r="D1967" t="s">
        <v>24082</v>
      </c>
      <c r="E1967" t="s">
        <v>22411</v>
      </c>
      <c r="F1967" t="s">
        <v>9</v>
      </c>
      <c r="G1967" t="s">
        <v>1954</v>
      </c>
      <c r="H1967" t="s">
        <v>24350</v>
      </c>
      <c r="I1967" t="s">
        <v>19217</v>
      </c>
      <c r="J1967" t="s">
        <v>18940</v>
      </c>
      <c r="K1967" t="s">
        <v>18941</v>
      </c>
      <c r="L1967" t="s">
        <v>24306</v>
      </c>
      <c r="M1967" s="149">
        <v>483800.88</v>
      </c>
      <c r="N1967" s="149">
        <v>485642.04</v>
      </c>
    </row>
    <row r="1968" spans="1:14" x14ac:dyDescent="0.25">
      <c r="A1968" t="s">
        <v>56</v>
      </c>
      <c r="B1968" t="s">
        <v>23546</v>
      </c>
      <c r="C1968" t="s">
        <v>23545</v>
      </c>
      <c r="D1968" t="s">
        <v>20893</v>
      </c>
      <c r="E1968" t="s">
        <v>19141</v>
      </c>
      <c r="F1968" t="s">
        <v>9</v>
      </c>
      <c r="G1968" t="s">
        <v>11800</v>
      </c>
      <c r="H1968" t="s">
        <v>24351</v>
      </c>
      <c r="I1968" t="s">
        <v>19217</v>
      </c>
      <c r="J1968" t="s">
        <v>18940</v>
      </c>
      <c r="K1968" t="s">
        <v>18941</v>
      </c>
      <c r="L1968" t="s">
        <v>24306</v>
      </c>
      <c r="M1968" s="149">
        <v>489049.43</v>
      </c>
      <c r="N1968" s="149">
        <v>490000</v>
      </c>
    </row>
    <row r="1969" spans="1:14" x14ac:dyDescent="0.25">
      <c r="A1969" t="s">
        <v>46</v>
      </c>
      <c r="B1969" t="s">
        <v>22058</v>
      </c>
      <c r="C1969" t="s">
        <v>22057</v>
      </c>
      <c r="D1969" t="s">
        <v>24035</v>
      </c>
      <c r="E1969" t="s">
        <v>19631</v>
      </c>
      <c r="F1969" t="s">
        <v>10</v>
      </c>
      <c r="G1969" t="s">
        <v>19021</v>
      </c>
      <c r="H1969" t="s">
        <v>24352</v>
      </c>
      <c r="I1969" t="s">
        <v>19217</v>
      </c>
      <c r="J1969" t="s">
        <v>18940</v>
      </c>
      <c r="K1969" t="s">
        <v>18941</v>
      </c>
      <c r="L1969" t="s">
        <v>24306</v>
      </c>
      <c r="M1969" s="149">
        <v>436983.92</v>
      </c>
      <c r="N1969" s="149">
        <v>445577.54</v>
      </c>
    </row>
    <row r="1970" spans="1:14" x14ac:dyDescent="0.25">
      <c r="A1970" t="s">
        <v>57</v>
      </c>
      <c r="B1970" t="s">
        <v>24355</v>
      </c>
      <c r="C1970" t="s">
        <v>24354</v>
      </c>
      <c r="D1970" t="s">
        <v>24356</v>
      </c>
      <c r="E1970" t="s">
        <v>24357</v>
      </c>
      <c r="F1970" t="s">
        <v>9</v>
      </c>
      <c r="G1970" t="s">
        <v>19119</v>
      </c>
      <c r="H1970" t="s">
        <v>24359</v>
      </c>
      <c r="I1970" t="s">
        <v>18949</v>
      </c>
      <c r="J1970" t="s">
        <v>18940</v>
      </c>
      <c r="K1970" t="s">
        <v>18941</v>
      </c>
      <c r="L1970" t="s">
        <v>20892</v>
      </c>
      <c r="M1970" s="149">
        <v>628710.42000000004</v>
      </c>
      <c r="N1970" s="149">
        <v>619999.24</v>
      </c>
    </row>
    <row r="1971" spans="1:14" x14ac:dyDescent="0.25">
      <c r="A1971" t="s">
        <v>45</v>
      </c>
      <c r="B1971" t="s">
        <v>24327</v>
      </c>
      <c r="C1971" t="s">
        <v>24326</v>
      </c>
      <c r="D1971" t="s">
        <v>21172</v>
      </c>
      <c r="E1971" t="s">
        <v>24328</v>
      </c>
      <c r="F1971" t="s">
        <v>10</v>
      </c>
      <c r="G1971" t="s">
        <v>19392</v>
      </c>
      <c r="H1971" t="s">
        <v>24360</v>
      </c>
      <c r="I1971" t="s">
        <v>19217</v>
      </c>
      <c r="J1971" t="s">
        <v>18940</v>
      </c>
      <c r="K1971" t="s">
        <v>18941</v>
      </c>
      <c r="L1971" t="s">
        <v>24306</v>
      </c>
      <c r="M1971" s="149">
        <v>302846.45</v>
      </c>
      <c r="N1971" s="149">
        <v>489475.62</v>
      </c>
    </row>
    <row r="1972" spans="1:14" x14ac:dyDescent="0.25">
      <c r="A1972" t="s">
        <v>52</v>
      </c>
      <c r="B1972" t="s">
        <v>21798</v>
      </c>
      <c r="C1972" t="s">
        <v>21797</v>
      </c>
      <c r="D1972" t="s">
        <v>24361</v>
      </c>
      <c r="E1972" t="s">
        <v>24362</v>
      </c>
      <c r="F1972" t="s">
        <v>10</v>
      </c>
      <c r="G1972" t="s">
        <v>11800</v>
      </c>
      <c r="H1972" t="s">
        <v>24363</v>
      </c>
      <c r="I1972" t="s">
        <v>19217</v>
      </c>
      <c r="J1972" t="s">
        <v>18940</v>
      </c>
      <c r="K1972" t="s">
        <v>18941</v>
      </c>
      <c r="L1972" t="s">
        <v>24306</v>
      </c>
      <c r="M1972" s="149">
        <v>460724.26</v>
      </c>
      <c r="N1972" s="149">
        <v>459994.86</v>
      </c>
    </row>
    <row r="1973" spans="1:14" x14ac:dyDescent="0.25">
      <c r="A1973" t="s">
        <v>56</v>
      </c>
      <c r="B1973" t="s">
        <v>24260</v>
      </c>
      <c r="C1973" t="s">
        <v>24259</v>
      </c>
      <c r="D1973" t="s">
        <v>23750</v>
      </c>
      <c r="E1973" t="s">
        <v>21224</v>
      </c>
      <c r="F1973" t="s">
        <v>10</v>
      </c>
      <c r="G1973" t="s">
        <v>19119</v>
      </c>
      <c r="H1973" t="s">
        <v>24365</v>
      </c>
      <c r="I1973" t="s">
        <v>19217</v>
      </c>
      <c r="J1973" t="s">
        <v>18940</v>
      </c>
      <c r="K1973" t="s">
        <v>18941</v>
      </c>
      <c r="L1973" t="s">
        <v>24306</v>
      </c>
      <c r="M1973" s="149">
        <v>488725.23</v>
      </c>
      <c r="N1973" s="149">
        <v>489704.64</v>
      </c>
    </row>
    <row r="1974" spans="1:14" x14ac:dyDescent="0.25">
      <c r="A1974" t="s">
        <v>56</v>
      </c>
      <c r="B1974" t="s">
        <v>21091</v>
      </c>
      <c r="C1974" t="s">
        <v>21090</v>
      </c>
      <c r="D1974" t="s">
        <v>20551</v>
      </c>
      <c r="E1974" t="s">
        <v>24332</v>
      </c>
      <c r="F1974" t="s">
        <v>9</v>
      </c>
      <c r="G1974" t="s">
        <v>1954</v>
      </c>
      <c r="H1974" t="s">
        <v>19120</v>
      </c>
      <c r="I1974" t="s">
        <v>19217</v>
      </c>
      <c r="J1974" t="s">
        <v>18940</v>
      </c>
      <c r="K1974" t="s">
        <v>18941</v>
      </c>
      <c r="L1974" t="s">
        <v>24306</v>
      </c>
      <c r="M1974" s="149">
        <v>142359.07</v>
      </c>
      <c r="N1974" s="149">
        <v>488962.09</v>
      </c>
    </row>
    <row r="1975" spans="1:14" x14ac:dyDescent="0.25">
      <c r="A1975" t="s">
        <v>52</v>
      </c>
      <c r="B1975" t="s">
        <v>24367</v>
      </c>
      <c r="C1975" t="s">
        <v>24366</v>
      </c>
      <c r="D1975" t="s">
        <v>19201</v>
      </c>
      <c r="E1975" t="s">
        <v>24069</v>
      </c>
      <c r="F1975" t="s">
        <v>9</v>
      </c>
      <c r="G1975" t="s">
        <v>1954</v>
      </c>
      <c r="H1975" t="s">
        <v>19491</v>
      </c>
      <c r="I1975" t="s">
        <v>19217</v>
      </c>
      <c r="J1975" t="s">
        <v>18940</v>
      </c>
      <c r="K1975" t="s">
        <v>18941</v>
      </c>
      <c r="L1975" t="s">
        <v>24306</v>
      </c>
      <c r="M1975" s="149">
        <v>489600.1</v>
      </c>
      <c r="N1975" s="149">
        <v>489631.05</v>
      </c>
    </row>
    <row r="1976" spans="1:14" x14ac:dyDescent="0.25">
      <c r="A1976" t="s">
        <v>52</v>
      </c>
      <c r="B1976" t="s">
        <v>24081</v>
      </c>
      <c r="C1976" t="s">
        <v>24080</v>
      </c>
      <c r="D1976" t="s">
        <v>24082</v>
      </c>
      <c r="E1976" t="s">
        <v>20547</v>
      </c>
      <c r="F1976" t="s">
        <v>9</v>
      </c>
      <c r="G1976" t="s">
        <v>1954</v>
      </c>
      <c r="H1976" t="s">
        <v>24368</v>
      </c>
      <c r="I1976" t="s">
        <v>19217</v>
      </c>
      <c r="J1976" t="s">
        <v>18940</v>
      </c>
      <c r="K1976" t="s">
        <v>18941</v>
      </c>
      <c r="L1976" t="s">
        <v>24306</v>
      </c>
      <c r="M1976" s="149">
        <v>491174.72</v>
      </c>
      <c r="N1976" s="149">
        <v>489999.89</v>
      </c>
    </row>
    <row r="1977" spans="1:14" x14ac:dyDescent="0.25">
      <c r="A1977" t="s">
        <v>58</v>
      </c>
      <c r="B1977" t="s">
        <v>24095</v>
      </c>
      <c r="C1977" t="s">
        <v>24094</v>
      </c>
      <c r="D1977" t="s">
        <v>20477</v>
      </c>
      <c r="E1977" t="s">
        <v>19168</v>
      </c>
      <c r="F1977" t="s">
        <v>10</v>
      </c>
      <c r="G1977" t="s">
        <v>19119</v>
      </c>
      <c r="H1977" t="s">
        <v>24369</v>
      </c>
      <c r="I1977" t="s">
        <v>19217</v>
      </c>
      <c r="J1977" t="s">
        <v>18940</v>
      </c>
      <c r="K1977" t="s">
        <v>18941</v>
      </c>
      <c r="L1977" t="s">
        <v>24306</v>
      </c>
      <c r="M1977" s="149">
        <v>214082.07</v>
      </c>
      <c r="N1977" s="149">
        <v>482272.2</v>
      </c>
    </row>
    <row r="1978" spans="1:14" x14ac:dyDescent="0.25">
      <c r="A1978" t="s">
        <v>52</v>
      </c>
      <c r="B1978" t="s">
        <v>22744</v>
      </c>
      <c r="C1978" t="s">
        <v>22743</v>
      </c>
      <c r="D1978" t="s">
        <v>24304</v>
      </c>
      <c r="E1978" t="s">
        <v>24069</v>
      </c>
      <c r="F1978" t="s">
        <v>9</v>
      </c>
      <c r="G1978" t="s">
        <v>18956</v>
      </c>
      <c r="H1978" t="s">
        <v>24370</v>
      </c>
      <c r="I1978" t="s">
        <v>19217</v>
      </c>
      <c r="J1978" t="s">
        <v>18940</v>
      </c>
      <c r="K1978" t="s">
        <v>18941</v>
      </c>
      <c r="L1978" t="s">
        <v>24306</v>
      </c>
      <c r="M1978" s="149">
        <v>484848.57</v>
      </c>
      <c r="N1978" s="149">
        <v>489686.45</v>
      </c>
    </row>
    <row r="1979" spans="1:14" x14ac:dyDescent="0.25">
      <c r="A1979" t="s">
        <v>52</v>
      </c>
      <c r="B1979" t="s">
        <v>22744</v>
      </c>
      <c r="C1979" t="s">
        <v>22743</v>
      </c>
      <c r="D1979" t="s">
        <v>24304</v>
      </c>
      <c r="E1979" t="s">
        <v>24069</v>
      </c>
      <c r="F1979" t="s">
        <v>9</v>
      </c>
      <c r="G1979" t="s">
        <v>18956</v>
      </c>
      <c r="H1979" t="s">
        <v>24371</v>
      </c>
      <c r="I1979" t="s">
        <v>19217</v>
      </c>
      <c r="J1979" t="s">
        <v>18940</v>
      </c>
      <c r="K1979" t="s">
        <v>18941</v>
      </c>
      <c r="L1979" t="s">
        <v>24306</v>
      </c>
      <c r="M1979" s="149">
        <v>484848.57</v>
      </c>
      <c r="N1979" s="149">
        <v>489686.45</v>
      </c>
    </row>
    <row r="1980" spans="1:14" x14ac:dyDescent="0.25">
      <c r="A1980" t="s">
        <v>48</v>
      </c>
      <c r="B1980" t="s">
        <v>19000</v>
      </c>
      <c r="C1980" t="s">
        <v>19965</v>
      </c>
      <c r="D1980" t="s">
        <v>24372</v>
      </c>
      <c r="E1980" t="s">
        <v>20484</v>
      </c>
      <c r="F1980" t="s">
        <v>10</v>
      </c>
      <c r="G1980" t="s">
        <v>18956</v>
      </c>
      <c r="H1980" t="s">
        <v>24373</v>
      </c>
      <c r="I1980" t="s">
        <v>19217</v>
      </c>
      <c r="J1980" t="s">
        <v>18940</v>
      </c>
      <c r="K1980" t="s">
        <v>18941</v>
      </c>
      <c r="L1980" t="s">
        <v>24306</v>
      </c>
      <c r="M1980" s="149">
        <v>470000.9</v>
      </c>
      <c r="N1980" s="149">
        <v>484537.01</v>
      </c>
    </row>
    <row r="1981" spans="1:14" x14ac:dyDescent="0.25">
      <c r="A1981" t="s">
        <v>56</v>
      </c>
      <c r="B1981" t="s">
        <v>23546</v>
      </c>
      <c r="C1981" t="s">
        <v>23545</v>
      </c>
      <c r="D1981" t="s">
        <v>20893</v>
      </c>
      <c r="E1981" t="s">
        <v>19141</v>
      </c>
      <c r="F1981" t="s">
        <v>9</v>
      </c>
      <c r="G1981" t="s">
        <v>11800</v>
      </c>
      <c r="H1981" t="s">
        <v>24374</v>
      </c>
      <c r="I1981" t="s">
        <v>19217</v>
      </c>
      <c r="J1981" t="s">
        <v>18940</v>
      </c>
      <c r="K1981" t="s">
        <v>18941</v>
      </c>
      <c r="L1981" t="s">
        <v>24306</v>
      </c>
      <c r="M1981" s="149">
        <v>489049.43</v>
      </c>
      <c r="N1981" s="149">
        <v>489999.99</v>
      </c>
    </row>
    <row r="1982" spans="1:14" x14ac:dyDescent="0.25">
      <c r="A1982" t="s">
        <v>69</v>
      </c>
      <c r="B1982" t="s">
        <v>24377</v>
      </c>
      <c r="C1982" t="s">
        <v>24376</v>
      </c>
      <c r="D1982" t="s">
        <v>24375</v>
      </c>
      <c r="E1982" t="s">
        <v>24378</v>
      </c>
      <c r="F1982" t="s">
        <v>9</v>
      </c>
      <c r="G1982" t="s">
        <v>19021</v>
      </c>
      <c r="H1982" t="s">
        <v>24379</v>
      </c>
      <c r="I1982" t="s">
        <v>18949</v>
      </c>
      <c r="J1982" t="s">
        <v>18940</v>
      </c>
      <c r="K1982" t="s">
        <v>18941</v>
      </c>
      <c r="L1982" t="s">
        <v>18978</v>
      </c>
      <c r="M1982" s="149">
        <v>1328331.77</v>
      </c>
      <c r="N1982" s="149">
        <v>1277927.17</v>
      </c>
    </row>
    <row r="1983" spans="1:14" x14ac:dyDescent="0.25">
      <c r="A1983" t="s">
        <v>48</v>
      </c>
      <c r="B1983" t="s">
        <v>22150</v>
      </c>
      <c r="C1983" t="s">
        <v>22149</v>
      </c>
      <c r="D1983" t="s">
        <v>20572</v>
      </c>
      <c r="E1983" t="s">
        <v>19362</v>
      </c>
      <c r="F1983" t="s">
        <v>9</v>
      </c>
      <c r="G1983" t="s">
        <v>1954</v>
      </c>
      <c r="H1983" t="s">
        <v>24380</v>
      </c>
      <c r="I1983" t="s">
        <v>18949</v>
      </c>
      <c r="J1983" t="s">
        <v>18940</v>
      </c>
      <c r="K1983" t="s">
        <v>18941</v>
      </c>
      <c r="L1983" t="s">
        <v>18978</v>
      </c>
      <c r="M1983" s="149">
        <v>1074411.05</v>
      </c>
      <c r="N1983" s="149">
        <v>1329999.94</v>
      </c>
    </row>
    <row r="1984" spans="1:14" x14ac:dyDescent="0.25">
      <c r="A1984" t="s">
        <v>47</v>
      </c>
      <c r="B1984" t="s">
        <v>24382</v>
      </c>
      <c r="C1984" t="s">
        <v>24381</v>
      </c>
      <c r="D1984" t="s">
        <v>20916</v>
      </c>
      <c r="E1984" t="s">
        <v>21687</v>
      </c>
      <c r="F1984" t="s">
        <v>9</v>
      </c>
      <c r="G1984" t="s">
        <v>1954</v>
      </c>
      <c r="H1984" t="s">
        <v>24383</v>
      </c>
      <c r="I1984" t="s">
        <v>18949</v>
      </c>
      <c r="J1984" t="s">
        <v>18940</v>
      </c>
      <c r="K1984" t="s">
        <v>18941</v>
      </c>
      <c r="L1984" t="s">
        <v>19042</v>
      </c>
      <c r="M1984" s="149">
        <v>901933</v>
      </c>
      <c r="N1984" s="149">
        <v>901933.6</v>
      </c>
    </row>
    <row r="1985" spans="1:14" x14ac:dyDescent="0.25">
      <c r="A1985" t="s">
        <v>47</v>
      </c>
      <c r="B1985" t="s">
        <v>24386</v>
      </c>
      <c r="C1985" t="s">
        <v>24385</v>
      </c>
      <c r="D1985" t="s">
        <v>24384</v>
      </c>
      <c r="E1985" t="s">
        <v>23500</v>
      </c>
      <c r="F1985" t="s">
        <v>9</v>
      </c>
      <c r="G1985" t="s">
        <v>18956</v>
      </c>
      <c r="H1985" t="s">
        <v>24387</v>
      </c>
      <c r="I1985" t="s">
        <v>18949</v>
      </c>
      <c r="J1985" t="s">
        <v>18940</v>
      </c>
      <c r="K1985" t="s">
        <v>18941</v>
      </c>
      <c r="L1985" t="s">
        <v>18978</v>
      </c>
      <c r="M1985" s="149">
        <v>1316158.6399999999</v>
      </c>
      <c r="N1985" s="149">
        <v>1316158.6399999999</v>
      </c>
    </row>
    <row r="1986" spans="1:14" x14ac:dyDescent="0.25">
      <c r="A1986" t="s">
        <v>68</v>
      </c>
      <c r="B1986" t="s">
        <v>24190</v>
      </c>
      <c r="C1986" t="s">
        <v>24189</v>
      </c>
      <c r="D1986" t="s">
        <v>23854</v>
      </c>
      <c r="E1986" t="s">
        <v>23241</v>
      </c>
      <c r="F1986" t="s">
        <v>9</v>
      </c>
      <c r="G1986" t="s">
        <v>18956</v>
      </c>
      <c r="H1986" t="s">
        <v>22918</v>
      </c>
      <c r="I1986" t="s">
        <v>19217</v>
      </c>
      <c r="J1986" t="s">
        <v>18940</v>
      </c>
      <c r="K1986" t="s">
        <v>18941</v>
      </c>
      <c r="L1986" t="s">
        <v>24306</v>
      </c>
      <c r="M1986" s="149">
        <v>464441.45</v>
      </c>
      <c r="N1986" s="149">
        <v>489519.8</v>
      </c>
    </row>
    <row r="1987" spans="1:14" x14ac:dyDescent="0.25">
      <c r="A1987" t="s">
        <v>68</v>
      </c>
      <c r="B1987" t="s">
        <v>24190</v>
      </c>
      <c r="C1987" t="s">
        <v>24189</v>
      </c>
      <c r="D1987" t="s">
        <v>23854</v>
      </c>
      <c r="E1987" t="s">
        <v>23241</v>
      </c>
      <c r="F1987" t="s">
        <v>9</v>
      </c>
      <c r="G1987" t="s">
        <v>18956</v>
      </c>
      <c r="H1987" t="s">
        <v>24389</v>
      </c>
      <c r="I1987" t="s">
        <v>19217</v>
      </c>
      <c r="J1987" t="s">
        <v>18940</v>
      </c>
      <c r="K1987" t="s">
        <v>18941</v>
      </c>
      <c r="L1987" t="s">
        <v>24306</v>
      </c>
      <c r="M1987" s="149">
        <v>464441.45</v>
      </c>
      <c r="N1987" s="149">
        <v>489519.8</v>
      </c>
    </row>
    <row r="1988" spans="1:14" x14ac:dyDescent="0.25">
      <c r="A1988" t="s">
        <v>45</v>
      </c>
      <c r="B1988" t="s">
        <v>24343</v>
      </c>
      <c r="C1988" t="s">
        <v>24342</v>
      </c>
      <c r="D1988" t="s">
        <v>21610</v>
      </c>
      <c r="E1988" t="s">
        <v>21284</v>
      </c>
      <c r="F1988" t="s">
        <v>10</v>
      </c>
      <c r="G1988" t="s">
        <v>18956</v>
      </c>
      <c r="H1988" t="s">
        <v>24390</v>
      </c>
      <c r="I1988" t="s">
        <v>19217</v>
      </c>
      <c r="J1988" t="s">
        <v>18940</v>
      </c>
      <c r="K1988" t="s">
        <v>18941</v>
      </c>
      <c r="L1988" t="s">
        <v>24306</v>
      </c>
      <c r="M1988" s="149">
        <v>287875.40000000002</v>
      </c>
      <c r="N1988" s="149">
        <v>489999.11</v>
      </c>
    </row>
    <row r="1989" spans="1:14" x14ac:dyDescent="0.25">
      <c r="A1989" t="s">
        <v>57</v>
      </c>
      <c r="B1989" t="s">
        <v>24392</v>
      </c>
      <c r="C1989" t="s">
        <v>24391</v>
      </c>
      <c r="D1989" t="s">
        <v>19954</v>
      </c>
      <c r="E1989" t="s">
        <v>20082</v>
      </c>
      <c r="F1989" t="s">
        <v>10</v>
      </c>
      <c r="G1989" t="s">
        <v>19021</v>
      </c>
      <c r="H1989" t="s">
        <v>21636</v>
      </c>
      <c r="I1989" t="s">
        <v>19217</v>
      </c>
      <c r="J1989" t="s">
        <v>18940</v>
      </c>
      <c r="K1989" t="s">
        <v>18941</v>
      </c>
      <c r="L1989" t="s">
        <v>19159</v>
      </c>
      <c r="M1989" s="149">
        <v>492453.76</v>
      </c>
      <c r="N1989" s="149">
        <v>488875</v>
      </c>
    </row>
    <row r="1990" spans="1:14" x14ac:dyDescent="0.25">
      <c r="A1990" t="s">
        <v>47</v>
      </c>
      <c r="B1990" t="s">
        <v>24382</v>
      </c>
      <c r="C1990" t="s">
        <v>24381</v>
      </c>
      <c r="D1990" t="s">
        <v>24122</v>
      </c>
      <c r="E1990" t="s">
        <v>20660</v>
      </c>
      <c r="F1990" t="s">
        <v>9</v>
      </c>
      <c r="G1990" t="s">
        <v>18956</v>
      </c>
      <c r="H1990" t="s">
        <v>24393</v>
      </c>
      <c r="I1990" t="s">
        <v>19217</v>
      </c>
      <c r="J1990" t="s">
        <v>18940</v>
      </c>
      <c r="K1990" t="s">
        <v>18941</v>
      </c>
      <c r="L1990" t="s">
        <v>24306</v>
      </c>
      <c r="M1990" s="149">
        <v>485376.58</v>
      </c>
      <c r="N1990" s="149">
        <v>486862.86</v>
      </c>
    </row>
    <row r="1991" spans="1:14" x14ac:dyDescent="0.25">
      <c r="A1991" t="s">
        <v>64</v>
      </c>
      <c r="B1991" t="s">
        <v>24396</v>
      </c>
      <c r="C1991" t="s">
        <v>24395</v>
      </c>
      <c r="D1991" t="s">
        <v>24394</v>
      </c>
      <c r="E1991" t="s">
        <v>24397</v>
      </c>
      <c r="F1991" t="s">
        <v>10</v>
      </c>
      <c r="G1991" t="s">
        <v>18956</v>
      </c>
      <c r="H1991" t="s">
        <v>24398</v>
      </c>
      <c r="I1991" t="s">
        <v>19012</v>
      </c>
      <c r="J1991" t="s">
        <v>1954</v>
      </c>
      <c r="K1991" t="s">
        <v>18996</v>
      </c>
      <c r="L1991" t="s">
        <v>19100</v>
      </c>
      <c r="M1991" s="149">
        <v>248430.44</v>
      </c>
      <c r="N1991" s="149">
        <v>248430.44</v>
      </c>
    </row>
    <row r="1992" spans="1:14" x14ac:dyDescent="0.25">
      <c r="A1992" t="s">
        <v>52</v>
      </c>
      <c r="B1992" t="s">
        <v>24400</v>
      </c>
      <c r="C1992" t="s">
        <v>24399</v>
      </c>
      <c r="D1992" t="s">
        <v>24001</v>
      </c>
      <c r="E1992" t="s">
        <v>23862</v>
      </c>
      <c r="F1992" t="s">
        <v>9</v>
      </c>
      <c r="G1992" t="s">
        <v>1954</v>
      </c>
      <c r="H1992" t="s">
        <v>24401</v>
      </c>
      <c r="I1992" t="s">
        <v>19217</v>
      </c>
      <c r="J1992" t="s">
        <v>18940</v>
      </c>
      <c r="K1992" t="s">
        <v>18941</v>
      </c>
      <c r="L1992" t="s">
        <v>24306</v>
      </c>
      <c r="M1992" s="149">
        <v>488012.03</v>
      </c>
      <c r="N1992" s="149">
        <v>489999.89</v>
      </c>
    </row>
    <row r="1993" spans="1:14" x14ac:dyDescent="0.25">
      <c r="A1993" t="s">
        <v>64</v>
      </c>
      <c r="B1993" t="s">
        <v>24403</v>
      </c>
      <c r="C1993" t="s">
        <v>24395</v>
      </c>
      <c r="D1993" t="s">
        <v>24404</v>
      </c>
      <c r="E1993" t="s">
        <v>21518</v>
      </c>
      <c r="F1993" t="s">
        <v>10</v>
      </c>
      <c r="G1993" t="s">
        <v>19021</v>
      </c>
      <c r="H1993" t="s">
        <v>20143</v>
      </c>
      <c r="I1993" t="s">
        <v>19012</v>
      </c>
      <c r="J1993" t="s">
        <v>1954</v>
      </c>
      <c r="K1993" t="s">
        <v>18996</v>
      </c>
      <c r="L1993" t="s">
        <v>19149</v>
      </c>
      <c r="M1993" s="149">
        <v>1101114.3700000001</v>
      </c>
      <c r="N1993" s="149">
        <v>0</v>
      </c>
    </row>
    <row r="1994" spans="1:14" x14ac:dyDescent="0.25">
      <c r="A1994" t="s">
        <v>52</v>
      </c>
      <c r="B1994" t="s">
        <v>24400</v>
      </c>
      <c r="C1994" t="s">
        <v>24399</v>
      </c>
      <c r="D1994" t="s">
        <v>24082</v>
      </c>
      <c r="E1994" t="s">
        <v>23988</v>
      </c>
      <c r="F1994" t="s">
        <v>9</v>
      </c>
      <c r="G1994" t="s">
        <v>1954</v>
      </c>
      <c r="H1994" t="s">
        <v>24405</v>
      </c>
      <c r="I1994" t="s">
        <v>19217</v>
      </c>
      <c r="J1994" t="s">
        <v>18940</v>
      </c>
      <c r="K1994" t="s">
        <v>18941</v>
      </c>
      <c r="L1994" t="s">
        <v>24306</v>
      </c>
      <c r="M1994" s="149">
        <v>489633.65</v>
      </c>
      <c r="N1994" s="149">
        <v>489999.89</v>
      </c>
    </row>
    <row r="1995" spans="1:14" x14ac:dyDescent="0.25">
      <c r="A1995" t="s">
        <v>64</v>
      </c>
      <c r="B1995" t="s">
        <v>24403</v>
      </c>
      <c r="C1995" t="s">
        <v>24395</v>
      </c>
      <c r="D1995" t="s">
        <v>24406</v>
      </c>
      <c r="E1995" t="s">
        <v>23032</v>
      </c>
      <c r="F1995" t="s">
        <v>10</v>
      </c>
      <c r="G1995" t="s">
        <v>18956</v>
      </c>
      <c r="H1995" t="s">
        <v>20682</v>
      </c>
      <c r="I1995" t="s">
        <v>19012</v>
      </c>
      <c r="J1995" t="s">
        <v>1954</v>
      </c>
      <c r="K1995" t="s">
        <v>18996</v>
      </c>
      <c r="L1995" t="s">
        <v>19100</v>
      </c>
      <c r="M1995" s="149">
        <v>226538.88</v>
      </c>
      <c r="N1995" s="149">
        <v>0</v>
      </c>
    </row>
    <row r="1996" spans="1:14" x14ac:dyDescent="0.25">
      <c r="A1996" t="s">
        <v>46</v>
      </c>
      <c r="B1996" t="s">
        <v>20804</v>
      </c>
      <c r="C1996" t="s">
        <v>20803</v>
      </c>
      <c r="D1996" t="s">
        <v>20441</v>
      </c>
      <c r="E1996" t="s">
        <v>24407</v>
      </c>
      <c r="F1996" t="s">
        <v>9</v>
      </c>
      <c r="G1996" t="s">
        <v>19119</v>
      </c>
      <c r="H1996" t="s">
        <v>1954</v>
      </c>
      <c r="I1996" t="s">
        <v>19217</v>
      </c>
      <c r="J1996" t="s">
        <v>18940</v>
      </c>
      <c r="K1996" t="s">
        <v>18941</v>
      </c>
      <c r="L1996" t="s">
        <v>24306</v>
      </c>
      <c r="M1996" s="149">
        <v>489411.58</v>
      </c>
      <c r="N1996" s="149">
        <v>489411.58</v>
      </c>
    </row>
    <row r="1997" spans="1:14" x14ac:dyDescent="0.25">
      <c r="A1997" t="s">
        <v>52</v>
      </c>
      <c r="B1997" t="s">
        <v>21134</v>
      </c>
      <c r="C1997" t="s">
        <v>21133</v>
      </c>
      <c r="D1997" t="s">
        <v>24408</v>
      </c>
      <c r="E1997" t="s">
        <v>24409</v>
      </c>
      <c r="F1997" t="s">
        <v>9</v>
      </c>
      <c r="G1997" t="s">
        <v>19119</v>
      </c>
      <c r="H1997" t="s">
        <v>24410</v>
      </c>
      <c r="I1997" t="s">
        <v>19217</v>
      </c>
      <c r="J1997" t="s">
        <v>18940</v>
      </c>
      <c r="K1997" t="s">
        <v>18941</v>
      </c>
      <c r="L1997" t="s">
        <v>24306</v>
      </c>
      <c r="M1997" s="149">
        <v>489999.89</v>
      </c>
      <c r="N1997" s="149">
        <v>489999.89</v>
      </c>
    </row>
    <row r="1998" spans="1:14" x14ac:dyDescent="0.25">
      <c r="A1998" t="s">
        <v>56</v>
      </c>
      <c r="B1998" t="s">
        <v>20787</v>
      </c>
      <c r="C1998" t="s">
        <v>20786</v>
      </c>
      <c r="D1998" t="s">
        <v>24384</v>
      </c>
      <c r="E1998" t="s">
        <v>1954</v>
      </c>
      <c r="F1998" t="s">
        <v>10</v>
      </c>
      <c r="G1998" t="s">
        <v>19392</v>
      </c>
      <c r="H1998" t="s">
        <v>24411</v>
      </c>
      <c r="I1998" t="s">
        <v>19217</v>
      </c>
      <c r="J1998" t="s">
        <v>18940</v>
      </c>
      <c r="K1998" t="s">
        <v>18941</v>
      </c>
      <c r="L1998" t="s">
        <v>24306</v>
      </c>
      <c r="M1998" s="149">
        <v>489236.35</v>
      </c>
      <c r="N1998" s="149">
        <v>489860.43</v>
      </c>
    </row>
    <row r="1999" spans="1:14" x14ac:dyDescent="0.25">
      <c r="A1999" t="s">
        <v>52</v>
      </c>
      <c r="B1999" t="s">
        <v>21134</v>
      </c>
      <c r="C1999" t="s">
        <v>21133</v>
      </c>
      <c r="D1999" t="s">
        <v>24037</v>
      </c>
      <c r="E1999" t="s">
        <v>22904</v>
      </c>
      <c r="F1999" t="s">
        <v>9</v>
      </c>
      <c r="G1999" t="s">
        <v>1954</v>
      </c>
      <c r="H1999" t="s">
        <v>1954</v>
      </c>
      <c r="I1999" t="s">
        <v>18949</v>
      </c>
      <c r="J1999" t="s">
        <v>18940</v>
      </c>
      <c r="K1999" t="s">
        <v>18941</v>
      </c>
      <c r="L1999" t="s">
        <v>18978</v>
      </c>
      <c r="M1999" s="149">
        <v>1292776.27</v>
      </c>
      <c r="N1999" s="149">
        <v>1292776.27</v>
      </c>
    </row>
    <row r="2000" spans="1:14" x14ac:dyDescent="0.25">
      <c r="A2000" t="s">
        <v>52</v>
      </c>
      <c r="B2000" t="s">
        <v>24413</v>
      </c>
      <c r="C2000" t="s">
        <v>24412</v>
      </c>
      <c r="D2000" t="s">
        <v>24051</v>
      </c>
      <c r="E2000" t="s">
        <v>24414</v>
      </c>
      <c r="F2000" t="s">
        <v>9</v>
      </c>
      <c r="G2000" t="s">
        <v>18956</v>
      </c>
      <c r="H2000" t="s">
        <v>24415</v>
      </c>
      <c r="I2000" t="s">
        <v>18949</v>
      </c>
      <c r="J2000" t="s">
        <v>18940</v>
      </c>
      <c r="K2000" t="s">
        <v>18941</v>
      </c>
      <c r="L2000" t="s">
        <v>18978</v>
      </c>
      <c r="M2000" s="149">
        <v>1291565.04</v>
      </c>
      <c r="N2000" s="149">
        <v>1294000.3799999999</v>
      </c>
    </row>
    <row r="2001" spans="1:14" x14ac:dyDescent="0.25">
      <c r="A2001" t="s">
        <v>52</v>
      </c>
      <c r="B2001" t="s">
        <v>24417</v>
      </c>
      <c r="C2001" t="s">
        <v>24416</v>
      </c>
      <c r="D2001" t="s">
        <v>24247</v>
      </c>
      <c r="E2001" t="s">
        <v>24418</v>
      </c>
      <c r="F2001" t="s">
        <v>10</v>
      </c>
      <c r="G2001" t="s">
        <v>19119</v>
      </c>
      <c r="H2001" t="s">
        <v>24419</v>
      </c>
      <c r="I2001" t="s">
        <v>18949</v>
      </c>
      <c r="J2001" t="s">
        <v>18940</v>
      </c>
      <c r="K2001" t="s">
        <v>18941</v>
      </c>
      <c r="L2001" t="s">
        <v>18978</v>
      </c>
      <c r="M2001" s="149">
        <v>1287650</v>
      </c>
      <c r="N2001" s="149">
        <v>1299963.8799999999</v>
      </c>
    </row>
    <row r="2002" spans="1:14" x14ac:dyDescent="0.25">
      <c r="A2002" t="s">
        <v>62</v>
      </c>
      <c r="B2002" t="s">
        <v>23164</v>
      </c>
      <c r="C2002" t="s">
        <v>23163</v>
      </c>
      <c r="D2002" t="s">
        <v>23854</v>
      </c>
      <c r="E2002" t="s">
        <v>24420</v>
      </c>
      <c r="F2002" t="s">
        <v>9</v>
      </c>
      <c r="G2002" t="s">
        <v>18956</v>
      </c>
      <c r="H2002" t="s">
        <v>24421</v>
      </c>
      <c r="I2002" t="s">
        <v>18949</v>
      </c>
      <c r="J2002" t="s">
        <v>18940</v>
      </c>
      <c r="K2002" t="s">
        <v>18941</v>
      </c>
      <c r="L2002" t="s">
        <v>20892</v>
      </c>
      <c r="M2002" s="149">
        <v>619435.49</v>
      </c>
      <c r="N2002" s="149">
        <v>619999.67000000004</v>
      </c>
    </row>
    <row r="2003" spans="1:14" x14ac:dyDescent="0.25">
      <c r="A2003" t="s">
        <v>62</v>
      </c>
      <c r="B2003" t="s">
        <v>21303</v>
      </c>
      <c r="C2003" t="s">
        <v>21302</v>
      </c>
      <c r="D2003" t="s">
        <v>24250</v>
      </c>
      <c r="E2003" t="s">
        <v>24357</v>
      </c>
      <c r="F2003" t="s">
        <v>9</v>
      </c>
      <c r="G2003" t="s">
        <v>11800</v>
      </c>
      <c r="H2003" t="s">
        <v>22909</v>
      </c>
      <c r="I2003" t="s">
        <v>18949</v>
      </c>
      <c r="J2003" t="s">
        <v>18940</v>
      </c>
      <c r="K2003" t="s">
        <v>18941</v>
      </c>
      <c r="L2003" t="s">
        <v>20892</v>
      </c>
      <c r="M2003" s="149">
        <v>613067.27</v>
      </c>
      <c r="N2003" s="149">
        <v>619999.67000000004</v>
      </c>
    </row>
    <row r="2004" spans="1:14" x14ac:dyDescent="0.25">
      <c r="A2004" t="s">
        <v>52</v>
      </c>
      <c r="B2004" t="s">
        <v>24400</v>
      </c>
      <c r="C2004" t="s">
        <v>24399</v>
      </c>
      <c r="D2004" t="s">
        <v>24422</v>
      </c>
      <c r="E2004" t="s">
        <v>23988</v>
      </c>
      <c r="F2004" t="s">
        <v>9</v>
      </c>
      <c r="G2004" t="s">
        <v>1954</v>
      </c>
      <c r="H2004" t="s">
        <v>24423</v>
      </c>
      <c r="I2004" t="s">
        <v>18949</v>
      </c>
      <c r="J2004" t="s">
        <v>18940</v>
      </c>
      <c r="K2004" t="s">
        <v>18941</v>
      </c>
      <c r="L2004" t="s">
        <v>18978</v>
      </c>
      <c r="M2004" s="149">
        <v>1289368.3899999999</v>
      </c>
      <c r="N2004" s="149">
        <v>1290334.07</v>
      </c>
    </row>
    <row r="2005" spans="1:14" x14ac:dyDescent="0.25">
      <c r="A2005" t="s">
        <v>59</v>
      </c>
      <c r="B2005" t="s">
        <v>24426</v>
      </c>
      <c r="C2005" t="s">
        <v>24425</v>
      </c>
      <c r="D2005" t="s">
        <v>24424</v>
      </c>
      <c r="E2005" t="s">
        <v>21270</v>
      </c>
      <c r="F2005" t="s">
        <v>9</v>
      </c>
      <c r="G2005" t="s">
        <v>18956</v>
      </c>
      <c r="H2005" t="s">
        <v>24427</v>
      </c>
      <c r="I2005" t="s">
        <v>18949</v>
      </c>
      <c r="J2005" t="s">
        <v>18940</v>
      </c>
      <c r="K2005" t="s">
        <v>18941</v>
      </c>
      <c r="L2005" t="s">
        <v>20892</v>
      </c>
      <c r="M2005" s="149">
        <v>581439.79</v>
      </c>
      <c r="N2005" s="149">
        <v>618095.37</v>
      </c>
    </row>
    <row r="2006" spans="1:14" x14ac:dyDescent="0.25">
      <c r="A2006" t="s">
        <v>53</v>
      </c>
      <c r="B2006" t="s">
        <v>24429</v>
      </c>
      <c r="C2006" t="s">
        <v>24428</v>
      </c>
      <c r="D2006" t="s">
        <v>24340</v>
      </c>
      <c r="E2006" t="s">
        <v>1954</v>
      </c>
      <c r="F2006" t="s">
        <v>9</v>
      </c>
      <c r="G2006" t="s">
        <v>11800</v>
      </c>
      <c r="H2006" t="s">
        <v>24430</v>
      </c>
      <c r="I2006" t="s">
        <v>18949</v>
      </c>
      <c r="J2006" t="s">
        <v>18940</v>
      </c>
      <c r="K2006" t="s">
        <v>18941</v>
      </c>
      <c r="L2006" t="s">
        <v>20892</v>
      </c>
      <c r="M2006" s="149">
        <v>613763.51</v>
      </c>
      <c r="N2006" s="149">
        <v>619960.42000000004</v>
      </c>
    </row>
    <row r="2007" spans="1:14" x14ac:dyDescent="0.25">
      <c r="A2007" t="s">
        <v>68</v>
      </c>
      <c r="B2007" t="s">
        <v>24432</v>
      </c>
      <c r="C2007" t="s">
        <v>24431</v>
      </c>
      <c r="D2007" t="s">
        <v>23701</v>
      </c>
      <c r="E2007" t="s">
        <v>19043</v>
      </c>
      <c r="F2007" t="s">
        <v>9</v>
      </c>
      <c r="G2007" t="s">
        <v>19021</v>
      </c>
      <c r="H2007" t="s">
        <v>24433</v>
      </c>
      <c r="I2007" t="s">
        <v>18949</v>
      </c>
      <c r="J2007" t="s">
        <v>18940</v>
      </c>
      <c r="K2007" t="s">
        <v>18941</v>
      </c>
      <c r="L2007" t="s">
        <v>20892</v>
      </c>
      <c r="M2007" s="149">
        <v>712657.97</v>
      </c>
      <c r="N2007" s="149">
        <v>604578.84</v>
      </c>
    </row>
    <row r="2008" spans="1:14" x14ac:dyDescent="0.25">
      <c r="A2008" t="s">
        <v>55</v>
      </c>
      <c r="B2008" t="s">
        <v>23719</v>
      </c>
      <c r="C2008" t="s">
        <v>23718</v>
      </c>
      <c r="D2008" t="s">
        <v>24434</v>
      </c>
      <c r="E2008" t="s">
        <v>24435</v>
      </c>
      <c r="F2008" t="s">
        <v>9</v>
      </c>
      <c r="G2008" t="s">
        <v>1954</v>
      </c>
      <c r="H2008" t="s">
        <v>24436</v>
      </c>
      <c r="I2008" t="s">
        <v>18949</v>
      </c>
      <c r="J2008" t="s">
        <v>18940</v>
      </c>
      <c r="K2008" t="s">
        <v>18941</v>
      </c>
      <c r="L2008" t="s">
        <v>18978</v>
      </c>
      <c r="M2008" s="149">
        <v>1054173.93</v>
      </c>
      <c r="N2008" s="149">
        <v>1171147.22</v>
      </c>
    </row>
    <row r="2009" spans="1:14" x14ac:dyDescent="0.25">
      <c r="A2009" t="s">
        <v>66</v>
      </c>
      <c r="B2009" t="s">
        <v>24438</v>
      </c>
      <c r="C2009" t="s">
        <v>24437</v>
      </c>
      <c r="D2009" t="s">
        <v>19038</v>
      </c>
      <c r="E2009" t="s">
        <v>19780</v>
      </c>
      <c r="F2009" t="s">
        <v>10</v>
      </c>
      <c r="G2009" t="s">
        <v>19021</v>
      </c>
      <c r="H2009" t="s">
        <v>24439</v>
      </c>
      <c r="I2009" t="s">
        <v>18949</v>
      </c>
      <c r="J2009" t="s">
        <v>18940</v>
      </c>
      <c r="K2009" t="s">
        <v>18941</v>
      </c>
      <c r="L2009" t="s">
        <v>19074</v>
      </c>
      <c r="M2009" s="149">
        <v>1837735.04</v>
      </c>
      <c r="N2009" s="149">
        <v>1888084.32</v>
      </c>
    </row>
    <row r="2010" spans="1:14" x14ac:dyDescent="0.25">
      <c r="A2010" t="s">
        <v>46</v>
      </c>
      <c r="B2010" t="s">
        <v>20804</v>
      </c>
      <c r="C2010" t="s">
        <v>20803</v>
      </c>
      <c r="D2010" t="s">
        <v>23165</v>
      </c>
      <c r="E2010" t="s">
        <v>24440</v>
      </c>
      <c r="F2010" t="s">
        <v>9</v>
      </c>
      <c r="G2010" t="s">
        <v>18956</v>
      </c>
      <c r="H2010" t="s">
        <v>21920</v>
      </c>
      <c r="I2010" t="s">
        <v>19217</v>
      </c>
      <c r="J2010" t="s">
        <v>18940</v>
      </c>
      <c r="K2010" t="s">
        <v>18941</v>
      </c>
      <c r="L2010" t="s">
        <v>24306</v>
      </c>
      <c r="M2010" s="149">
        <v>403723.94</v>
      </c>
      <c r="N2010" s="149">
        <v>489411.58</v>
      </c>
    </row>
    <row r="2011" spans="1:14" x14ac:dyDescent="0.25">
      <c r="A2011" t="s">
        <v>46</v>
      </c>
      <c r="B2011" t="s">
        <v>20804</v>
      </c>
      <c r="C2011" t="s">
        <v>20803</v>
      </c>
      <c r="D2011" t="s">
        <v>24441</v>
      </c>
      <c r="E2011" t="s">
        <v>24442</v>
      </c>
      <c r="F2011" t="s">
        <v>9</v>
      </c>
      <c r="G2011" t="s">
        <v>18956</v>
      </c>
      <c r="H2011" t="s">
        <v>24443</v>
      </c>
      <c r="I2011" t="s">
        <v>19217</v>
      </c>
      <c r="J2011" t="s">
        <v>18940</v>
      </c>
      <c r="K2011" t="s">
        <v>18941</v>
      </c>
      <c r="L2011" t="s">
        <v>24306</v>
      </c>
      <c r="M2011" s="149">
        <v>398870.5</v>
      </c>
      <c r="N2011" s="149">
        <v>489411.58</v>
      </c>
    </row>
    <row r="2012" spans="1:14" x14ac:dyDescent="0.25">
      <c r="A2012" t="s">
        <v>69</v>
      </c>
      <c r="B2012" t="s">
        <v>24445</v>
      </c>
      <c r="C2012" t="s">
        <v>24444</v>
      </c>
      <c r="D2012" t="s">
        <v>19952</v>
      </c>
      <c r="E2012" t="s">
        <v>21729</v>
      </c>
      <c r="F2012" t="s">
        <v>10</v>
      </c>
      <c r="G2012" t="s">
        <v>19021</v>
      </c>
      <c r="H2012" t="s">
        <v>24446</v>
      </c>
      <c r="I2012" t="s">
        <v>18949</v>
      </c>
      <c r="J2012" t="s">
        <v>18977</v>
      </c>
      <c r="K2012" t="s">
        <v>18941</v>
      </c>
      <c r="L2012" t="s">
        <v>18978</v>
      </c>
      <c r="M2012" s="149">
        <v>604610.15</v>
      </c>
      <c r="N2012" s="149">
        <v>1316710.1299999999</v>
      </c>
    </row>
    <row r="2013" spans="1:14" x14ac:dyDescent="0.25">
      <c r="A2013" t="s">
        <v>57</v>
      </c>
      <c r="B2013" t="s">
        <v>24448</v>
      </c>
      <c r="C2013" t="s">
        <v>24447</v>
      </c>
      <c r="D2013" t="s">
        <v>19920</v>
      </c>
      <c r="E2013" t="s">
        <v>24449</v>
      </c>
      <c r="F2013" t="s">
        <v>10</v>
      </c>
      <c r="G2013" t="s">
        <v>11800</v>
      </c>
      <c r="H2013" t="s">
        <v>24450</v>
      </c>
      <c r="I2013" t="s">
        <v>18949</v>
      </c>
      <c r="J2013" t="s">
        <v>18977</v>
      </c>
      <c r="K2013" t="s">
        <v>18941</v>
      </c>
      <c r="L2013" t="s">
        <v>18978</v>
      </c>
      <c r="M2013" s="149">
        <v>1420897.29</v>
      </c>
      <c r="N2013" s="149">
        <v>1136704.28</v>
      </c>
    </row>
    <row r="2014" spans="1:14" x14ac:dyDescent="0.25">
      <c r="A2014" t="s">
        <v>46</v>
      </c>
      <c r="B2014" t="s">
        <v>23896</v>
      </c>
      <c r="C2014" t="s">
        <v>23895</v>
      </c>
      <c r="D2014" t="s">
        <v>23413</v>
      </c>
      <c r="E2014" t="s">
        <v>19854</v>
      </c>
      <c r="F2014" t="s">
        <v>9</v>
      </c>
      <c r="G2014" t="s">
        <v>1954</v>
      </c>
      <c r="H2014" t="s">
        <v>24452</v>
      </c>
      <c r="I2014" t="s">
        <v>18949</v>
      </c>
      <c r="J2014" t="s">
        <v>18977</v>
      </c>
      <c r="K2014" t="s">
        <v>18941</v>
      </c>
      <c r="L2014" t="s">
        <v>18978</v>
      </c>
      <c r="M2014" s="149">
        <v>2192265.67</v>
      </c>
      <c r="N2014" s="149">
        <v>1310886.73</v>
      </c>
    </row>
    <row r="2015" spans="1:14" x14ac:dyDescent="0.25">
      <c r="A2015" t="s">
        <v>51</v>
      </c>
      <c r="B2015" t="s">
        <v>22705</v>
      </c>
      <c r="C2015" t="s">
        <v>22704</v>
      </c>
      <c r="D2015" t="s">
        <v>23420</v>
      </c>
      <c r="E2015" t="s">
        <v>23494</v>
      </c>
      <c r="F2015" t="s">
        <v>10</v>
      </c>
      <c r="G2015" t="s">
        <v>11800</v>
      </c>
      <c r="H2015" t="s">
        <v>24453</v>
      </c>
      <c r="I2015" t="s">
        <v>18949</v>
      </c>
      <c r="J2015" t="s">
        <v>18977</v>
      </c>
      <c r="K2015" t="s">
        <v>18941</v>
      </c>
      <c r="L2015" t="s">
        <v>18978</v>
      </c>
      <c r="M2015" s="149">
        <v>1321482.1000000001</v>
      </c>
      <c r="N2015" s="149">
        <v>1308283.32</v>
      </c>
    </row>
    <row r="2016" spans="1:14" x14ac:dyDescent="0.25">
      <c r="A2016" t="s">
        <v>48</v>
      </c>
      <c r="B2016" t="s">
        <v>24455</v>
      </c>
      <c r="C2016" t="s">
        <v>24454</v>
      </c>
      <c r="D2016" t="s">
        <v>20132</v>
      </c>
      <c r="E2016" t="s">
        <v>20484</v>
      </c>
      <c r="F2016" t="s">
        <v>9</v>
      </c>
      <c r="G2016" t="s">
        <v>19329</v>
      </c>
      <c r="H2016" t="s">
        <v>24456</v>
      </c>
      <c r="I2016" t="s">
        <v>18949</v>
      </c>
      <c r="J2016" t="s">
        <v>18977</v>
      </c>
      <c r="K2016" t="s">
        <v>18941</v>
      </c>
      <c r="L2016" t="s">
        <v>20892</v>
      </c>
      <c r="M2016" s="149">
        <v>270127.78000000003</v>
      </c>
      <c r="N2016" s="149">
        <v>620870.31999999995</v>
      </c>
    </row>
    <row r="2017" spans="1:14" x14ac:dyDescent="0.25">
      <c r="A2017" t="s">
        <v>53</v>
      </c>
      <c r="B2017" t="s">
        <v>24458</v>
      </c>
      <c r="C2017" t="s">
        <v>24457</v>
      </c>
      <c r="D2017" t="s">
        <v>23701</v>
      </c>
      <c r="E2017" t="s">
        <v>24459</v>
      </c>
      <c r="F2017" t="s">
        <v>9</v>
      </c>
      <c r="G2017" t="s">
        <v>19119</v>
      </c>
      <c r="H2017" t="s">
        <v>24461</v>
      </c>
      <c r="I2017" t="s">
        <v>18949</v>
      </c>
      <c r="J2017" t="s">
        <v>18977</v>
      </c>
      <c r="K2017" t="s">
        <v>18941</v>
      </c>
      <c r="L2017" t="s">
        <v>20892</v>
      </c>
      <c r="M2017" s="149">
        <v>725701.38</v>
      </c>
      <c r="N2017" s="149">
        <v>620266.91</v>
      </c>
    </row>
    <row r="2018" spans="1:14" x14ac:dyDescent="0.25">
      <c r="A2018" t="s">
        <v>67</v>
      </c>
      <c r="B2018" t="s">
        <v>24464</v>
      </c>
      <c r="C2018" t="s">
        <v>24463</v>
      </c>
      <c r="D2018" t="s">
        <v>24462</v>
      </c>
      <c r="E2018" t="s">
        <v>24465</v>
      </c>
      <c r="F2018" t="s">
        <v>9</v>
      </c>
      <c r="G2018" t="s">
        <v>18956</v>
      </c>
      <c r="H2018" t="s">
        <v>24466</v>
      </c>
      <c r="I2018" t="s">
        <v>19012</v>
      </c>
      <c r="J2018" t="s">
        <v>18977</v>
      </c>
      <c r="K2018" t="s">
        <v>18941</v>
      </c>
      <c r="L2018" t="s">
        <v>19100</v>
      </c>
      <c r="M2018" s="149">
        <v>183122.34</v>
      </c>
      <c r="N2018" s="149">
        <v>0</v>
      </c>
    </row>
    <row r="2019" spans="1:14" x14ac:dyDescent="0.25">
      <c r="A2019" t="s">
        <v>67</v>
      </c>
      <c r="B2019" t="s">
        <v>24464</v>
      </c>
      <c r="C2019" t="s">
        <v>24463</v>
      </c>
      <c r="D2019" t="s">
        <v>24462</v>
      </c>
      <c r="E2019" t="s">
        <v>24291</v>
      </c>
      <c r="F2019" t="s">
        <v>9</v>
      </c>
      <c r="G2019" t="s">
        <v>1954</v>
      </c>
      <c r="H2019" t="s">
        <v>24467</v>
      </c>
      <c r="I2019" t="s">
        <v>19012</v>
      </c>
      <c r="J2019" t="s">
        <v>1954</v>
      </c>
      <c r="K2019" t="s">
        <v>18941</v>
      </c>
      <c r="L2019" t="s">
        <v>19149</v>
      </c>
      <c r="M2019" s="149">
        <v>665774.56000000006</v>
      </c>
      <c r="N2019" s="149">
        <v>0</v>
      </c>
    </row>
    <row r="2020" spans="1:14" x14ac:dyDescent="0.25">
      <c r="A2020" t="s">
        <v>60</v>
      </c>
      <c r="B2020" t="s">
        <v>22865</v>
      </c>
      <c r="C2020" t="s">
        <v>24468</v>
      </c>
      <c r="D2020" t="s">
        <v>20772</v>
      </c>
      <c r="E2020" t="s">
        <v>23644</v>
      </c>
      <c r="F2020" t="s">
        <v>10</v>
      </c>
      <c r="G2020" t="s">
        <v>11800</v>
      </c>
      <c r="H2020" t="s">
        <v>19504</v>
      </c>
      <c r="I2020" t="s">
        <v>18949</v>
      </c>
      <c r="J2020" t="s">
        <v>18977</v>
      </c>
      <c r="K2020" t="s">
        <v>18941</v>
      </c>
      <c r="L2020" t="s">
        <v>18978</v>
      </c>
      <c r="M2020" s="149">
        <v>1258559.3899999999</v>
      </c>
      <c r="N2020" s="149">
        <v>0</v>
      </c>
    </row>
    <row r="2021" spans="1:14" x14ac:dyDescent="0.25">
      <c r="A2021" t="s">
        <v>55</v>
      </c>
      <c r="B2021" t="s">
        <v>24470</v>
      </c>
      <c r="C2021" t="s">
        <v>24469</v>
      </c>
      <c r="D2021" t="s">
        <v>19050</v>
      </c>
      <c r="E2021" t="s">
        <v>20653</v>
      </c>
      <c r="F2021" t="s">
        <v>10</v>
      </c>
      <c r="G2021" t="s">
        <v>18956</v>
      </c>
      <c r="H2021" t="s">
        <v>24471</v>
      </c>
      <c r="I2021" t="s">
        <v>18949</v>
      </c>
      <c r="J2021" t="s">
        <v>18977</v>
      </c>
      <c r="K2021" t="s">
        <v>18941</v>
      </c>
      <c r="L2021" t="s">
        <v>18978</v>
      </c>
      <c r="M2021" s="149">
        <v>1227041.3</v>
      </c>
      <c r="N2021" s="149">
        <v>1217492.56</v>
      </c>
    </row>
    <row r="2022" spans="1:14" x14ac:dyDescent="0.25">
      <c r="A2022" t="s">
        <v>54</v>
      </c>
      <c r="B2022" t="s">
        <v>24473</v>
      </c>
      <c r="C2022" t="s">
        <v>24472</v>
      </c>
      <c r="D2022" t="s">
        <v>23507</v>
      </c>
      <c r="E2022" t="s">
        <v>24474</v>
      </c>
      <c r="F2022" t="s">
        <v>9</v>
      </c>
      <c r="G2022" t="s">
        <v>1954</v>
      </c>
      <c r="H2022" t="s">
        <v>24475</v>
      </c>
      <c r="I2022" t="s">
        <v>19012</v>
      </c>
      <c r="J2022" t="s">
        <v>18977</v>
      </c>
      <c r="K2022" t="s">
        <v>18941</v>
      </c>
      <c r="L2022" t="s">
        <v>18969</v>
      </c>
      <c r="M2022" s="149">
        <v>867957.22</v>
      </c>
      <c r="N2022" s="149">
        <v>0</v>
      </c>
    </row>
    <row r="2023" spans="1:14" x14ac:dyDescent="0.25">
      <c r="A2023" t="s">
        <v>54</v>
      </c>
      <c r="B2023" t="s">
        <v>24473</v>
      </c>
      <c r="C2023" t="s">
        <v>24472</v>
      </c>
      <c r="D2023" t="s">
        <v>23507</v>
      </c>
      <c r="E2023" t="s">
        <v>24476</v>
      </c>
      <c r="F2023" t="s">
        <v>9</v>
      </c>
      <c r="G2023" t="s">
        <v>1954</v>
      </c>
      <c r="H2023" t="s">
        <v>24477</v>
      </c>
      <c r="I2023" t="s">
        <v>19012</v>
      </c>
      <c r="J2023" t="s">
        <v>18977</v>
      </c>
      <c r="K2023" t="s">
        <v>18941</v>
      </c>
      <c r="L2023" t="s">
        <v>18969</v>
      </c>
      <c r="M2023" s="149">
        <v>867957.22</v>
      </c>
      <c r="N2023" s="149">
        <v>0</v>
      </c>
    </row>
    <row r="2024" spans="1:14" x14ac:dyDescent="0.25">
      <c r="A2024" t="s">
        <v>54</v>
      </c>
      <c r="B2024" t="s">
        <v>24479</v>
      </c>
      <c r="C2024" t="s">
        <v>24478</v>
      </c>
      <c r="D2024" t="s">
        <v>19062</v>
      </c>
      <c r="E2024" t="s">
        <v>19972</v>
      </c>
      <c r="F2024" t="s">
        <v>10</v>
      </c>
      <c r="G2024" t="s">
        <v>19329</v>
      </c>
      <c r="H2024" t="s">
        <v>24480</v>
      </c>
      <c r="I2024" t="s">
        <v>18949</v>
      </c>
      <c r="J2024" t="s">
        <v>18977</v>
      </c>
      <c r="K2024" t="s">
        <v>18941</v>
      </c>
      <c r="L2024" t="s">
        <v>20892</v>
      </c>
      <c r="M2024" s="149">
        <v>800378.08</v>
      </c>
      <c r="N2024" s="149">
        <v>613737.78</v>
      </c>
    </row>
    <row r="2025" spans="1:14" x14ac:dyDescent="0.25">
      <c r="A2025" t="s">
        <v>54</v>
      </c>
      <c r="B2025" t="s">
        <v>21362</v>
      </c>
      <c r="C2025" t="s">
        <v>21361</v>
      </c>
      <c r="D2025" t="s">
        <v>23512</v>
      </c>
      <c r="E2025" t="s">
        <v>19794</v>
      </c>
      <c r="F2025" t="s">
        <v>10</v>
      </c>
      <c r="G2025" t="s">
        <v>19021</v>
      </c>
      <c r="H2025" t="s">
        <v>24481</v>
      </c>
      <c r="I2025" t="s">
        <v>19012</v>
      </c>
      <c r="J2025" t="s">
        <v>18977</v>
      </c>
      <c r="K2025" t="s">
        <v>18941</v>
      </c>
      <c r="L2025" t="s">
        <v>19149</v>
      </c>
      <c r="M2025" s="149">
        <v>799343.68</v>
      </c>
      <c r="N2025" s="149">
        <v>0</v>
      </c>
    </row>
    <row r="2026" spans="1:14" x14ac:dyDescent="0.25">
      <c r="A2026" t="s">
        <v>53</v>
      </c>
      <c r="B2026" t="s">
        <v>24483</v>
      </c>
      <c r="C2026" t="s">
        <v>24482</v>
      </c>
      <c r="D2026" t="s">
        <v>22975</v>
      </c>
      <c r="E2026" t="s">
        <v>19141</v>
      </c>
      <c r="F2026" t="s">
        <v>9</v>
      </c>
      <c r="G2026" t="s">
        <v>1954</v>
      </c>
      <c r="H2026" t="s">
        <v>24484</v>
      </c>
      <c r="I2026" t="s">
        <v>18949</v>
      </c>
      <c r="J2026" t="s">
        <v>18977</v>
      </c>
      <c r="K2026" t="s">
        <v>18941</v>
      </c>
      <c r="L2026" t="s">
        <v>18978</v>
      </c>
      <c r="M2026" s="149">
        <v>1759580.37</v>
      </c>
      <c r="N2026" s="149">
        <v>1251788.24</v>
      </c>
    </row>
    <row r="2027" spans="1:14" x14ac:dyDescent="0.25">
      <c r="A2027" t="s">
        <v>637</v>
      </c>
      <c r="B2027" t="s">
        <v>19475</v>
      </c>
      <c r="C2027" t="s">
        <v>21996</v>
      </c>
      <c r="D2027" t="s">
        <v>24005</v>
      </c>
      <c r="E2027" t="s">
        <v>1954</v>
      </c>
      <c r="F2027" t="s">
        <v>9</v>
      </c>
      <c r="G2027" t="s">
        <v>18956</v>
      </c>
      <c r="H2027" t="s">
        <v>1954</v>
      </c>
      <c r="I2027" t="s">
        <v>19012</v>
      </c>
      <c r="J2027" t="s">
        <v>18977</v>
      </c>
      <c r="K2027" t="s">
        <v>18996</v>
      </c>
      <c r="L2027" t="s">
        <v>19100</v>
      </c>
      <c r="M2027" s="149">
        <v>151000.45000000001</v>
      </c>
      <c r="N2027" s="149">
        <v>152608.64000000001</v>
      </c>
    </row>
    <row r="2028" spans="1:14" x14ac:dyDescent="0.25">
      <c r="A2028" t="s">
        <v>637</v>
      </c>
      <c r="B2028" t="s">
        <v>19475</v>
      </c>
      <c r="C2028" t="s">
        <v>21996</v>
      </c>
      <c r="D2028" t="s">
        <v>24005</v>
      </c>
      <c r="E2028" t="s">
        <v>1954</v>
      </c>
      <c r="F2028" t="s">
        <v>9</v>
      </c>
      <c r="G2028" t="s">
        <v>19021</v>
      </c>
      <c r="H2028" t="s">
        <v>1954</v>
      </c>
      <c r="I2028" t="s">
        <v>19012</v>
      </c>
      <c r="J2028" t="s">
        <v>18977</v>
      </c>
      <c r="K2028" t="s">
        <v>18996</v>
      </c>
      <c r="L2028" t="s">
        <v>19100</v>
      </c>
      <c r="M2028" s="149">
        <v>151000.45000000001</v>
      </c>
      <c r="N2028" s="149">
        <v>152608.64000000001</v>
      </c>
    </row>
    <row r="2029" spans="1:14" x14ac:dyDescent="0.25">
      <c r="A2029" t="s">
        <v>637</v>
      </c>
      <c r="B2029" t="s">
        <v>19475</v>
      </c>
      <c r="C2029" t="s">
        <v>21996</v>
      </c>
      <c r="D2029" t="s">
        <v>24005</v>
      </c>
      <c r="E2029" t="s">
        <v>1954</v>
      </c>
      <c r="F2029" t="s">
        <v>9</v>
      </c>
      <c r="G2029" t="s">
        <v>19021</v>
      </c>
      <c r="H2029" t="s">
        <v>1954</v>
      </c>
      <c r="I2029" t="s">
        <v>19012</v>
      </c>
      <c r="J2029" t="s">
        <v>18977</v>
      </c>
      <c r="K2029" t="s">
        <v>18996</v>
      </c>
      <c r="L2029" t="s">
        <v>19100</v>
      </c>
      <c r="M2029" s="149">
        <v>151000.45000000001</v>
      </c>
      <c r="N2029" s="149">
        <v>152608.64000000001</v>
      </c>
    </row>
    <row r="2030" spans="1:14" x14ac:dyDescent="0.25">
      <c r="A2030" t="s">
        <v>637</v>
      </c>
      <c r="B2030" t="s">
        <v>19475</v>
      </c>
      <c r="C2030" t="s">
        <v>21996</v>
      </c>
      <c r="D2030" t="s">
        <v>24005</v>
      </c>
      <c r="E2030" t="s">
        <v>1954</v>
      </c>
      <c r="F2030" t="s">
        <v>9</v>
      </c>
      <c r="G2030" t="s">
        <v>19021</v>
      </c>
      <c r="H2030" t="s">
        <v>1954</v>
      </c>
      <c r="I2030" t="s">
        <v>19012</v>
      </c>
      <c r="J2030" t="s">
        <v>18977</v>
      </c>
      <c r="K2030" t="s">
        <v>18996</v>
      </c>
      <c r="L2030" t="s">
        <v>19100</v>
      </c>
      <c r="M2030" s="149">
        <v>151000.45000000001</v>
      </c>
      <c r="N2030" s="149">
        <v>152608.64000000001</v>
      </c>
    </row>
    <row r="2031" spans="1:14" x14ac:dyDescent="0.25">
      <c r="A2031" t="s">
        <v>637</v>
      </c>
      <c r="B2031" t="s">
        <v>19475</v>
      </c>
      <c r="C2031" t="s">
        <v>21996</v>
      </c>
      <c r="D2031" t="s">
        <v>24005</v>
      </c>
      <c r="E2031" t="s">
        <v>1954</v>
      </c>
      <c r="F2031" t="s">
        <v>9</v>
      </c>
      <c r="G2031" t="s">
        <v>19021</v>
      </c>
      <c r="H2031" t="s">
        <v>1954</v>
      </c>
      <c r="I2031" t="s">
        <v>19012</v>
      </c>
      <c r="J2031" t="s">
        <v>18977</v>
      </c>
      <c r="K2031" t="s">
        <v>18996</v>
      </c>
      <c r="L2031" t="s">
        <v>19100</v>
      </c>
      <c r="M2031" s="149">
        <v>151000.45000000001</v>
      </c>
      <c r="N2031" s="149">
        <v>152608.64000000001</v>
      </c>
    </row>
    <row r="2032" spans="1:14" x14ac:dyDescent="0.25">
      <c r="A2032" t="s">
        <v>637</v>
      </c>
      <c r="B2032" t="s">
        <v>19475</v>
      </c>
      <c r="C2032" t="s">
        <v>21996</v>
      </c>
      <c r="D2032" t="s">
        <v>24005</v>
      </c>
      <c r="E2032" t="s">
        <v>1954</v>
      </c>
      <c r="F2032" t="s">
        <v>9</v>
      </c>
      <c r="G2032" t="s">
        <v>19021</v>
      </c>
      <c r="H2032" t="s">
        <v>1954</v>
      </c>
      <c r="I2032" t="s">
        <v>19012</v>
      </c>
      <c r="J2032" t="s">
        <v>18977</v>
      </c>
      <c r="K2032" t="s">
        <v>18996</v>
      </c>
      <c r="L2032" t="s">
        <v>19100</v>
      </c>
      <c r="M2032" s="149">
        <v>151000.45000000001</v>
      </c>
      <c r="N2032" s="149">
        <v>152608.64000000001</v>
      </c>
    </row>
    <row r="2033" spans="1:14" x14ac:dyDescent="0.25">
      <c r="A2033" t="s">
        <v>53</v>
      </c>
      <c r="B2033" t="s">
        <v>24486</v>
      </c>
      <c r="C2033" t="s">
        <v>24485</v>
      </c>
      <c r="D2033" t="s">
        <v>24331</v>
      </c>
      <c r="E2033" t="s">
        <v>24487</v>
      </c>
      <c r="F2033" t="s">
        <v>9</v>
      </c>
      <c r="G2033" t="s">
        <v>18956</v>
      </c>
      <c r="H2033" t="s">
        <v>24488</v>
      </c>
      <c r="I2033" t="s">
        <v>18949</v>
      </c>
      <c r="J2033" t="s">
        <v>18977</v>
      </c>
      <c r="K2033" t="s">
        <v>18941</v>
      </c>
      <c r="L2033" t="s">
        <v>18978</v>
      </c>
      <c r="M2033" s="149">
        <v>1229166.3700000001</v>
      </c>
      <c r="N2033" s="149">
        <v>1217484.27</v>
      </c>
    </row>
    <row r="2034" spans="1:14" x14ac:dyDescent="0.25">
      <c r="A2034" t="s">
        <v>56</v>
      </c>
      <c r="B2034" t="s">
        <v>20833</v>
      </c>
      <c r="C2034" t="s">
        <v>20832</v>
      </c>
      <c r="D2034" t="s">
        <v>23916</v>
      </c>
      <c r="E2034" t="s">
        <v>24230</v>
      </c>
      <c r="F2034" t="s">
        <v>9</v>
      </c>
      <c r="G2034" t="s">
        <v>18956</v>
      </c>
      <c r="H2034" t="s">
        <v>24489</v>
      </c>
      <c r="I2034" t="s">
        <v>18949</v>
      </c>
      <c r="J2034" t="s">
        <v>18977</v>
      </c>
      <c r="K2034" t="s">
        <v>18941</v>
      </c>
      <c r="L2034" t="s">
        <v>18978</v>
      </c>
      <c r="M2034" s="149">
        <v>1248981.23</v>
      </c>
      <c r="N2034" s="149">
        <v>1257949.18</v>
      </c>
    </row>
    <row r="2035" spans="1:14" x14ac:dyDescent="0.25">
      <c r="A2035" t="s">
        <v>637</v>
      </c>
      <c r="B2035" t="s">
        <v>24491</v>
      </c>
      <c r="C2035" t="s">
        <v>21996</v>
      </c>
      <c r="D2035" t="s">
        <v>24490</v>
      </c>
      <c r="E2035" t="s">
        <v>22001</v>
      </c>
      <c r="F2035" t="s">
        <v>9</v>
      </c>
      <c r="G2035" t="s">
        <v>1954</v>
      </c>
      <c r="H2035" t="s">
        <v>24492</v>
      </c>
      <c r="I2035" t="s">
        <v>19012</v>
      </c>
      <c r="J2035" t="s">
        <v>1954</v>
      </c>
      <c r="K2035" t="s">
        <v>18996</v>
      </c>
      <c r="L2035" t="s">
        <v>18969</v>
      </c>
      <c r="M2035" s="149">
        <v>720466.81</v>
      </c>
      <c r="N2035" s="149">
        <v>0</v>
      </c>
    </row>
    <row r="2036" spans="1:14" x14ac:dyDescent="0.25">
      <c r="A2036" t="s">
        <v>637</v>
      </c>
      <c r="B2036" t="s">
        <v>19475</v>
      </c>
      <c r="C2036" t="s">
        <v>21996</v>
      </c>
      <c r="D2036" t="s">
        <v>24005</v>
      </c>
      <c r="E2036" t="s">
        <v>1954</v>
      </c>
      <c r="F2036" t="s">
        <v>9</v>
      </c>
      <c r="G2036" t="s">
        <v>19021</v>
      </c>
      <c r="H2036" t="s">
        <v>1954</v>
      </c>
      <c r="I2036" t="s">
        <v>19012</v>
      </c>
      <c r="J2036" t="s">
        <v>18977</v>
      </c>
      <c r="K2036" t="s">
        <v>18996</v>
      </c>
      <c r="L2036" t="s">
        <v>19100</v>
      </c>
      <c r="M2036" s="149">
        <v>151000.45000000001</v>
      </c>
      <c r="N2036" s="149">
        <v>152608.64000000001</v>
      </c>
    </row>
    <row r="2037" spans="1:14" x14ac:dyDescent="0.25">
      <c r="A2037" t="s">
        <v>637</v>
      </c>
      <c r="B2037" t="s">
        <v>19475</v>
      </c>
      <c r="C2037" t="s">
        <v>21996</v>
      </c>
      <c r="D2037" t="s">
        <v>24005</v>
      </c>
      <c r="E2037" t="s">
        <v>1954</v>
      </c>
      <c r="F2037" t="s">
        <v>9</v>
      </c>
      <c r="G2037" t="s">
        <v>19021</v>
      </c>
      <c r="H2037" t="s">
        <v>1954</v>
      </c>
      <c r="I2037" t="s">
        <v>19012</v>
      </c>
      <c r="J2037" t="s">
        <v>18977</v>
      </c>
      <c r="K2037" t="s">
        <v>18996</v>
      </c>
      <c r="L2037" t="s">
        <v>19100</v>
      </c>
      <c r="M2037" s="149">
        <v>151000.45000000001</v>
      </c>
      <c r="N2037" s="149">
        <v>152608.64000000001</v>
      </c>
    </row>
    <row r="2038" spans="1:14" x14ac:dyDescent="0.25">
      <c r="A2038" t="s">
        <v>637</v>
      </c>
      <c r="B2038" t="s">
        <v>19475</v>
      </c>
      <c r="C2038" t="s">
        <v>21996</v>
      </c>
      <c r="D2038" t="s">
        <v>24005</v>
      </c>
      <c r="E2038" t="s">
        <v>1954</v>
      </c>
      <c r="F2038" t="s">
        <v>9</v>
      </c>
      <c r="G2038" t="s">
        <v>19021</v>
      </c>
      <c r="H2038" t="s">
        <v>1954</v>
      </c>
      <c r="I2038" t="s">
        <v>19012</v>
      </c>
      <c r="J2038" t="s">
        <v>18977</v>
      </c>
      <c r="K2038" t="s">
        <v>18996</v>
      </c>
      <c r="L2038" t="s">
        <v>19100</v>
      </c>
      <c r="M2038" s="149">
        <v>151000.45000000001</v>
      </c>
      <c r="N2038" s="149">
        <v>152608.64000000001</v>
      </c>
    </row>
    <row r="2039" spans="1:14" x14ac:dyDescent="0.25">
      <c r="A2039" t="s">
        <v>637</v>
      </c>
      <c r="B2039" t="s">
        <v>19475</v>
      </c>
      <c r="C2039" t="s">
        <v>21996</v>
      </c>
      <c r="D2039" t="s">
        <v>24005</v>
      </c>
      <c r="E2039" t="s">
        <v>1954</v>
      </c>
      <c r="F2039" t="s">
        <v>9</v>
      </c>
      <c r="G2039" t="s">
        <v>18956</v>
      </c>
      <c r="H2039" t="s">
        <v>1954</v>
      </c>
      <c r="I2039" t="s">
        <v>19012</v>
      </c>
      <c r="J2039" t="s">
        <v>1954</v>
      </c>
      <c r="K2039" t="s">
        <v>18996</v>
      </c>
      <c r="L2039" t="s">
        <v>19100</v>
      </c>
      <c r="M2039" s="149">
        <v>151000.45000000001</v>
      </c>
      <c r="N2039" s="149">
        <v>0</v>
      </c>
    </row>
    <row r="2040" spans="1:14" x14ac:dyDescent="0.25">
      <c r="A2040" t="s">
        <v>57</v>
      </c>
      <c r="B2040" t="s">
        <v>24495</v>
      </c>
      <c r="C2040" t="s">
        <v>24494</v>
      </c>
      <c r="D2040" t="s">
        <v>23760</v>
      </c>
      <c r="E2040" t="s">
        <v>23207</v>
      </c>
      <c r="F2040" t="s">
        <v>9</v>
      </c>
      <c r="G2040" t="s">
        <v>18956</v>
      </c>
      <c r="H2040" t="s">
        <v>24292</v>
      </c>
      <c r="I2040" t="s">
        <v>18949</v>
      </c>
      <c r="J2040" t="s">
        <v>18977</v>
      </c>
      <c r="K2040" t="s">
        <v>18941</v>
      </c>
      <c r="L2040" t="s">
        <v>20892</v>
      </c>
      <c r="M2040" s="149">
        <v>675819.89</v>
      </c>
      <c r="N2040" s="149">
        <v>614663.07999999996</v>
      </c>
    </row>
    <row r="2041" spans="1:14" x14ac:dyDescent="0.25">
      <c r="A2041" t="s">
        <v>58</v>
      </c>
      <c r="B2041" t="s">
        <v>24497</v>
      </c>
      <c r="C2041" t="s">
        <v>24496</v>
      </c>
      <c r="D2041" t="s">
        <v>24069</v>
      </c>
      <c r="E2041" t="s">
        <v>22004</v>
      </c>
      <c r="F2041" t="s">
        <v>9</v>
      </c>
      <c r="G2041" t="s">
        <v>19119</v>
      </c>
      <c r="H2041" t="s">
        <v>24498</v>
      </c>
      <c r="I2041" t="s">
        <v>19012</v>
      </c>
      <c r="J2041" t="s">
        <v>18977</v>
      </c>
      <c r="K2041" t="s">
        <v>18941</v>
      </c>
      <c r="L2041" t="s">
        <v>18969</v>
      </c>
      <c r="M2041" s="149">
        <v>848405.12</v>
      </c>
      <c r="N2041" s="149">
        <v>0</v>
      </c>
    </row>
    <row r="2042" spans="1:14" x14ac:dyDescent="0.25">
      <c r="A2042" t="s">
        <v>59</v>
      </c>
      <c r="B2042" t="s">
        <v>24500</v>
      </c>
      <c r="C2042" t="s">
        <v>24499</v>
      </c>
      <c r="D2042" t="s">
        <v>20677</v>
      </c>
      <c r="E2042" t="s">
        <v>20255</v>
      </c>
      <c r="F2042" t="s">
        <v>9</v>
      </c>
      <c r="G2042" t="s">
        <v>1954</v>
      </c>
      <c r="H2042" t="s">
        <v>21931</v>
      </c>
      <c r="I2042" t="s">
        <v>18949</v>
      </c>
      <c r="J2042" t="s">
        <v>18977</v>
      </c>
      <c r="K2042" t="s">
        <v>18941</v>
      </c>
      <c r="L2042" t="s">
        <v>20892</v>
      </c>
      <c r="M2042" s="149">
        <v>639804.79</v>
      </c>
      <c r="N2042" s="149">
        <v>613456.31000000006</v>
      </c>
    </row>
    <row r="2043" spans="1:14" x14ac:dyDescent="0.25">
      <c r="A2043" t="s">
        <v>59</v>
      </c>
      <c r="B2043" t="s">
        <v>22645</v>
      </c>
      <c r="C2043" t="s">
        <v>22644</v>
      </c>
      <c r="D2043" t="s">
        <v>24051</v>
      </c>
      <c r="E2043" t="s">
        <v>20341</v>
      </c>
      <c r="F2043" t="s">
        <v>9</v>
      </c>
      <c r="G2043" t="s">
        <v>18956</v>
      </c>
      <c r="H2043" t="s">
        <v>24501</v>
      </c>
      <c r="I2043" t="s">
        <v>18949</v>
      </c>
      <c r="J2043" t="s">
        <v>18977</v>
      </c>
      <c r="K2043" t="s">
        <v>18941</v>
      </c>
      <c r="L2043" t="s">
        <v>20892</v>
      </c>
      <c r="M2043" s="149">
        <v>618620</v>
      </c>
      <c r="N2043" s="149">
        <v>619056.57999999996</v>
      </c>
    </row>
    <row r="2044" spans="1:14" x14ac:dyDescent="0.25">
      <c r="A2044" t="s">
        <v>62</v>
      </c>
      <c r="B2044" t="s">
        <v>21303</v>
      </c>
      <c r="C2044" t="s">
        <v>21302</v>
      </c>
      <c r="D2044" t="s">
        <v>19981</v>
      </c>
      <c r="E2044" t="s">
        <v>24502</v>
      </c>
      <c r="F2044" t="s">
        <v>9</v>
      </c>
      <c r="G2044" t="s">
        <v>18956</v>
      </c>
      <c r="H2044" t="s">
        <v>24503</v>
      </c>
      <c r="I2044" t="s">
        <v>19012</v>
      </c>
      <c r="J2044" t="s">
        <v>18977</v>
      </c>
      <c r="K2044" t="s">
        <v>18941</v>
      </c>
      <c r="L2044" t="s">
        <v>18969</v>
      </c>
      <c r="M2044" s="149">
        <v>932429.37</v>
      </c>
      <c r="N2044" s="149">
        <v>0</v>
      </c>
    </row>
    <row r="2045" spans="1:14" x14ac:dyDescent="0.25">
      <c r="A2045" t="s">
        <v>52</v>
      </c>
      <c r="B2045" t="s">
        <v>20878</v>
      </c>
      <c r="C2045" t="s">
        <v>20877</v>
      </c>
      <c r="D2045" t="s">
        <v>24504</v>
      </c>
      <c r="E2045" t="s">
        <v>24505</v>
      </c>
      <c r="F2045" t="s">
        <v>9</v>
      </c>
      <c r="G2045" t="s">
        <v>1954</v>
      </c>
      <c r="H2045" t="s">
        <v>24506</v>
      </c>
      <c r="I2045" t="s">
        <v>18949</v>
      </c>
      <c r="J2045" t="s">
        <v>18977</v>
      </c>
      <c r="K2045" t="s">
        <v>18941</v>
      </c>
      <c r="L2045" t="s">
        <v>18978</v>
      </c>
      <c r="M2045" s="149">
        <v>1259538.83</v>
      </c>
      <c r="N2045" s="149">
        <v>1253028.29</v>
      </c>
    </row>
    <row r="2046" spans="1:14" x14ac:dyDescent="0.25">
      <c r="A2046" t="s">
        <v>52</v>
      </c>
      <c r="B2046" t="s">
        <v>24508</v>
      </c>
      <c r="C2046" t="s">
        <v>24507</v>
      </c>
      <c r="D2046" t="s">
        <v>24509</v>
      </c>
      <c r="E2046" t="s">
        <v>23855</v>
      </c>
      <c r="F2046" t="s">
        <v>9</v>
      </c>
      <c r="G2046" t="s">
        <v>18956</v>
      </c>
      <c r="H2046" t="s">
        <v>22566</v>
      </c>
      <c r="I2046" t="s">
        <v>18949</v>
      </c>
      <c r="J2046" t="s">
        <v>18977</v>
      </c>
      <c r="K2046" t="s">
        <v>18941</v>
      </c>
      <c r="L2046" t="s">
        <v>20892</v>
      </c>
      <c r="M2046" s="149">
        <v>698159.55</v>
      </c>
      <c r="N2046" s="149">
        <v>614739.39</v>
      </c>
    </row>
    <row r="2047" spans="1:14" x14ac:dyDescent="0.25">
      <c r="A2047" t="s">
        <v>52</v>
      </c>
      <c r="B2047" t="s">
        <v>21239</v>
      </c>
      <c r="C2047" t="s">
        <v>21238</v>
      </c>
      <c r="D2047" t="s">
        <v>22995</v>
      </c>
      <c r="E2047" t="s">
        <v>24510</v>
      </c>
      <c r="F2047" t="s">
        <v>10</v>
      </c>
      <c r="G2047" t="s">
        <v>11800</v>
      </c>
      <c r="H2047" t="s">
        <v>24511</v>
      </c>
      <c r="I2047" t="s">
        <v>18949</v>
      </c>
      <c r="J2047" t="s">
        <v>18977</v>
      </c>
      <c r="K2047" t="s">
        <v>18941</v>
      </c>
      <c r="L2047" t="s">
        <v>18978</v>
      </c>
      <c r="M2047" s="149">
        <v>1097118.32</v>
      </c>
      <c r="N2047" s="149">
        <v>1086313.0900000001</v>
      </c>
    </row>
    <row r="2048" spans="1:14" x14ac:dyDescent="0.25">
      <c r="A2048" t="s">
        <v>52</v>
      </c>
      <c r="B2048" t="s">
        <v>23285</v>
      </c>
      <c r="C2048" t="s">
        <v>23284</v>
      </c>
      <c r="D2048" t="s">
        <v>24512</v>
      </c>
      <c r="E2048" t="s">
        <v>24513</v>
      </c>
      <c r="F2048" t="s">
        <v>9</v>
      </c>
      <c r="G2048" t="s">
        <v>11800</v>
      </c>
      <c r="H2048" t="s">
        <v>24514</v>
      </c>
      <c r="I2048" t="s">
        <v>18949</v>
      </c>
      <c r="J2048" t="s">
        <v>18977</v>
      </c>
      <c r="K2048" t="s">
        <v>18941</v>
      </c>
      <c r="L2048" t="s">
        <v>18978</v>
      </c>
      <c r="M2048" s="149">
        <v>1191525.3400000001</v>
      </c>
      <c r="N2048" s="149">
        <v>1180428.97</v>
      </c>
    </row>
    <row r="2049" spans="1:14" x14ac:dyDescent="0.25">
      <c r="A2049" t="s">
        <v>52</v>
      </c>
      <c r="B2049" t="s">
        <v>23296</v>
      </c>
      <c r="C2049" t="s">
        <v>23295</v>
      </c>
      <c r="D2049" t="s">
        <v>24515</v>
      </c>
      <c r="E2049" t="s">
        <v>20189</v>
      </c>
      <c r="F2049" t="s">
        <v>9</v>
      </c>
      <c r="G2049" t="s">
        <v>1954</v>
      </c>
      <c r="H2049" t="s">
        <v>24516</v>
      </c>
      <c r="I2049" t="s">
        <v>18949</v>
      </c>
      <c r="J2049" t="s">
        <v>18977</v>
      </c>
      <c r="K2049" t="s">
        <v>18941</v>
      </c>
      <c r="L2049" t="s">
        <v>18978</v>
      </c>
      <c r="M2049" s="149">
        <v>1207802.8999999999</v>
      </c>
      <c r="N2049" s="149">
        <v>1196042.76</v>
      </c>
    </row>
    <row r="2050" spans="1:14" x14ac:dyDescent="0.25">
      <c r="A2050" t="s">
        <v>52</v>
      </c>
      <c r="B2050" t="s">
        <v>23092</v>
      </c>
      <c r="C2050" t="s">
        <v>23091</v>
      </c>
      <c r="D2050" t="s">
        <v>23586</v>
      </c>
      <c r="E2050" t="s">
        <v>19885</v>
      </c>
      <c r="F2050" t="s">
        <v>9</v>
      </c>
      <c r="G2050" t="s">
        <v>1954</v>
      </c>
      <c r="H2050" t="s">
        <v>24517</v>
      </c>
      <c r="I2050" t="s">
        <v>18949</v>
      </c>
      <c r="J2050" t="s">
        <v>18977</v>
      </c>
      <c r="K2050" t="s">
        <v>18941</v>
      </c>
      <c r="L2050" t="s">
        <v>20892</v>
      </c>
      <c r="M2050" s="149">
        <v>620691.39</v>
      </c>
      <c r="N2050" s="149">
        <v>614729.89</v>
      </c>
    </row>
    <row r="2051" spans="1:14" x14ac:dyDescent="0.25">
      <c r="A2051" t="s">
        <v>52</v>
      </c>
      <c r="B2051" t="s">
        <v>24519</v>
      </c>
      <c r="C2051" t="s">
        <v>24518</v>
      </c>
      <c r="D2051" t="s">
        <v>19576</v>
      </c>
      <c r="E2051" t="s">
        <v>22911</v>
      </c>
      <c r="F2051" t="s">
        <v>9</v>
      </c>
      <c r="G2051" t="s">
        <v>1954</v>
      </c>
      <c r="H2051" t="s">
        <v>21590</v>
      </c>
      <c r="I2051" t="s">
        <v>18949</v>
      </c>
      <c r="J2051" t="s">
        <v>18977</v>
      </c>
      <c r="K2051" t="s">
        <v>18941</v>
      </c>
      <c r="L2051" t="s">
        <v>20892</v>
      </c>
      <c r="M2051" s="149">
        <v>193478.06</v>
      </c>
      <c r="N2051" s="149">
        <v>614739.39</v>
      </c>
    </row>
    <row r="2052" spans="1:14" x14ac:dyDescent="0.25">
      <c r="A2052" t="s">
        <v>52</v>
      </c>
      <c r="B2052" t="s">
        <v>20412</v>
      </c>
      <c r="C2052" t="s">
        <v>20411</v>
      </c>
      <c r="D2052" t="s">
        <v>24465</v>
      </c>
      <c r="E2052" t="s">
        <v>23184</v>
      </c>
      <c r="F2052" t="s">
        <v>9</v>
      </c>
      <c r="G2052" t="s">
        <v>18956</v>
      </c>
      <c r="H2052" t="s">
        <v>24520</v>
      </c>
      <c r="I2052" t="s">
        <v>18949</v>
      </c>
      <c r="J2052" t="s">
        <v>18977</v>
      </c>
      <c r="K2052" t="s">
        <v>18941</v>
      </c>
      <c r="L2052" t="s">
        <v>18978</v>
      </c>
      <c r="M2052" s="149">
        <v>1272362.22</v>
      </c>
      <c r="N2052" s="149">
        <v>1260840.44</v>
      </c>
    </row>
    <row r="2053" spans="1:14" x14ac:dyDescent="0.25">
      <c r="A2053" t="s">
        <v>51</v>
      </c>
      <c r="B2053" t="s">
        <v>24522</v>
      </c>
      <c r="C2053" t="s">
        <v>24521</v>
      </c>
      <c r="D2053" t="s">
        <v>23052</v>
      </c>
      <c r="E2053" t="s">
        <v>24523</v>
      </c>
      <c r="F2053" t="s">
        <v>9</v>
      </c>
      <c r="G2053" t="s">
        <v>19021</v>
      </c>
      <c r="H2053" t="s">
        <v>22780</v>
      </c>
      <c r="I2053" t="s">
        <v>19012</v>
      </c>
      <c r="J2053" t="s">
        <v>18977</v>
      </c>
      <c r="K2053" t="s">
        <v>18941</v>
      </c>
      <c r="L2053" t="s">
        <v>18969</v>
      </c>
      <c r="M2053" s="149">
        <v>1071420.1000000001</v>
      </c>
      <c r="N2053" s="149">
        <v>0</v>
      </c>
    </row>
    <row r="2054" spans="1:14" x14ac:dyDescent="0.25">
      <c r="A2054" t="s">
        <v>51</v>
      </c>
      <c r="B2054" t="s">
        <v>24525</v>
      </c>
      <c r="C2054" t="s">
        <v>24524</v>
      </c>
      <c r="D2054" t="s">
        <v>23799</v>
      </c>
      <c r="E2054" t="s">
        <v>20633</v>
      </c>
      <c r="F2054" t="s">
        <v>9</v>
      </c>
      <c r="G2054" t="s">
        <v>1954</v>
      </c>
      <c r="H2054" t="s">
        <v>23075</v>
      </c>
      <c r="I2054" t="s">
        <v>19012</v>
      </c>
      <c r="J2054" t="s">
        <v>18977</v>
      </c>
      <c r="K2054" t="s">
        <v>18941</v>
      </c>
      <c r="L2054" t="s">
        <v>18969</v>
      </c>
      <c r="M2054" s="149">
        <v>1029269.46</v>
      </c>
      <c r="N2054" s="149">
        <v>0</v>
      </c>
    </row>
    <row r="2055" spans="1:14" x14ac:dyDescent="0.25">
      <c r="A2055" t="s">
        <v>69</v>
      </c>
      <c r="B2055" t="s">
        <v>24527</v>
      </c>
      <c r="C2055" t="s">
        <v>24526</v>
      </c>
      <c r="D2055" t="s">
        <v>19663</v>
      </c>
      <c r="E2055" t="s">
        <v>19256</v>
      </c>
      <c r="F2055" t="s">
        <v>9</v>
      </c>
      <c r="G2055" t="s">
        <v>1954</v>
      </c>
      <c r="H2055" t="s">
        <v>24528</v>
      </c>
      <c r="I2055" t="s">
        <v>19012</v>
      </c>
      <c r="J2055" t="s">
        <v>18977</v>
      </c>
      <c r="K2055" t="s">
        <v>18941</v>
      </c>
      <c r="L2055" t="s">
        <v>18969</v>
      </c>
      <c r="M2055" s="149">
        <v>487433.55</v>
      </c>
      <c r="N2055" s="149">
        <v>0</v>
      </c>
    </row>
    <row r="2056" spans="1:14" x14ac:dyDescent="0.25">
      <c r="A2056" t="s">
        <v>48</v>
      </c>
      <c r="B2056" t="s">
        <v>23842</v>
      </c>
      <c r="C2056" t="s">
        <v>23841</v>
      </c>
      <c r="D2056" t="s">
        <v>18961</v>
      </c>
      <c r="E2056" t="s">
        <v>24529</v>
      </c>
      <c r="F2056" t="s">
        <v>10</v>
      </c>
      <c r="G2056" t="s">
        <v>11800</v>
      </c>
      <c r="H2056" t="s">
        <v>24530</v>
      </c>
      <c r="I2056" t="s">
        <v>19012</v>
      </c>
      <c r="J2056" t="s">
        <v>18977</v>
      </c>
      <c r="K2056" t="s">
        <v>18941</v>
      </c>
      <c r="L2056" t="s">
        <v>22732</v>
      </c>
      <c r="M2056" s="149">
        <v>2222234.9</v>
      </c>
      <c r="N2056" s="149">
        <v>0</v>
      </c>
    </row>
    <row r="2057" spans="1:14" x14ac:dyDescent="0.25">
      <c r="A2057" t="s">
        <v>48</v>
      </c>
      <c r="B2057" t="s">
        <v>24533</v>
      </c>
      <c r="C2057" t="s">
        <v>24532</v>
      </c>
      <c r="D2057" t="s">
        <v>24531</v>
      </c>
      <c r="E2057" t="s">
        <v>21423</v>
      </c>
      <c r="F2057" t="s">
        <v>9</v>
      </c>
      <c r="G2057" t="s">
        <v>18992</v>
      </c>
      <c r="H2057" t="s">
        <v>24534</v>
      </c>
      <c r="I2057" t="s">
        <v>19012</v>
      </c>
      <c r="J2057" t="s">
        <v>18977</v>
      </c>
      <c r="K2057" t="s">
        <v>18941</v>
      </c>
      <c r="L2057" t="s">
        <v>22732</v>
      </c>
      <c r="M2057" s="149">
        <v>3182120.71</v>
      </c>
      <c r="N2057" s="149">
        <v>0</v>
      </c>
    </row>
    <row r="2058" spans="1:14" x14ac:dyDescent="0.25">
      <c r="A2058" t="s">
        <v>51</v>
      </c>
      <c r="B2058" t="s">
        <v>24535</v>
      </c>
      <c r="C2058" t="s">
        <v>22798</v>
      </c>
      <c r="D2058" t="s">
        <v>24536</v>
      </c>
      <c r="E2058" t="s">
        <v>20609</v>
      </c>
      <c r="F2058" t="s">
        <v>10</v>
      </c>
      <c r="G2058" t="s">
        <v>19721</v>
      </c>
      <c r="H2058" t="s">
        <v>24537</v>
      </c>
      <c r="I2058" t="s">
        <v>19012</v>
      </c>
      <c r="J2058" t="s">
        <v>1954</v>
      </c>
      <c r="K2058" t="s">
        <v>18996</v>
      </c>
      <c r="L2058" t="s">
        <v>18960</v>
      </c>
      <c r="M2058" s="149">
        <v>2922131.11</v>
      </c>
      <c r="N2058" s="149">
        <v>0</v>
      </c>
    </row>
    <row r="2059" spans="1:14" x14ac:dyDescent="0.25">
      <c r="A2059" t="s">
        <v>48</v>
      </c>
      <c r="B2059" t="s">
        <v>24539</v>
      </c>
      <c r="C2059" t="s">
        <v>24538</v>
      </c>
      <c r="D2059" t="s">
        <v>20540</v>
      </c>
      <c r="E2059" t="s">
        <v>19939</v>
      </c>
      <c r="F2059" t="s">
        <v>9</v>
      </c>
      <c r="G2059" t="s">
        <v>19021</v>
      </c>
      <c r="H2059" t="s">
        <v>1954</v>
      </c>
      <c r="I2059" t="s">
        <v>19012</v>
      </c>
      <c r="J2059" t="s">
        <v>18977</v>
      </c>
      <c r="K2059" t="s">
        <v>18941</v>
      </c>
      <c r="L2059" t="s">
        <v>22732</v>
      </c>
      <c r="M2059" s="149">
        <v>897179.09</v>
      </c>
      <c r="N2059" s="149">
        <v>0</v>
      </c>
    </row>
    <row r="2060" spans="1:14" x14ac:dyDescent="0.25">
      <c r="A2060" t="s">
        <v>51</v>
      </c>
      <c r="B2060" t="s">
        <v>22694</v>
      </c>
      <c r="C2060" t="s">
        <v>22798</v>
      </c>
      <c r="D2060" t="s">
        <v>23292</v>
      </c>
      <c r="E2060" t="s">
        <v>19424</v>
      </c>
      <c r="F2060" t="s">
        <v>10</v>
      </c>
      <c r="G2060" t="s">
        <v>19392</v>
      </c>
      <c r="H2060" t="s">
        <v>24540</v>
      </c>
      <c r="I2060" t="s">
        <v>19012</v>
      </c>
      <c r="J2060" t="s">
        <v>1954</v>
      </c>
      <c r="K2060" t="s">
        <v>18996</v>
      </c>
      <c r="L2060" t="s">
        <v>18960</v>
      </c>
      <c r="M2060" s="149">
        <v>3073357.71</v>
      </c>
      <c r="N2060" s="149">
        <v>0</v>
      </c>
    </row>
    <row r="2061" spans="1:14" x14ac:dyDescent="0.25">
      <c r="A2061" t="s">
        <v>48</v>
      </c>
      <c r="B2061" t="s">
        <v>24542</v>
      </c>
      <c r="C2061" t="s">
        <v>24541</v>
      </c>
      <c r="D2061" t="s">
        <v>23266</v>
      </c>
      <c r="E2061" t="s">
        <v>19187</v>
      </c>
      <c r="F2061" t="s">
        <v>10</v>
      </c>
      <c r="G2061" t="s">
        <v>11800</v>
      </c>
      <c r="H2061" t="s">
        <v>24543</v>
      </c>
      <c r="I2061" t="s">
        <v>19012</v>
      </c>
      <c r="J2061" t="s">
        <v>18977</v>
      </c>
      <c r="K2061" t="s">
        <v>18941</v>
      </c>
      <c r="L2061" t="s">
        <v>22732</v>
      </c>
      <c r="M2061" s="149">
        <v>2257419.19</v>
      </c>
      <c r="N2061" s="149">
        <v>0</v>
      </c>
    </row>
    <row r="2062" spans="1:14" x14ac:dyDescent="0.25">
      <c r="A2062" t="s">
        <v>48</v>
      </c>
      <c r="B2062" t="s">
        <v>24545</v>
      </c>
      <c r="C2062" t="s">
        <v>24544</v>
      </c>
      <c r="D2062" t="s">
        <v>23867</v>
      </c>
      <c r="E2062" t="s">
        <v>24546</v>
      </c>
      <c r="F2062" t="s">
        <v>9</v>
      </c>
      <c r="G2062" t="s">
        <v>11800</v>
      </c>
      <c r="H2062" t="s">
        <v>24547</v>
      </c>
      <c r="I2062" t="s">
        <v>19012</v>
      </c>
      <c r="J2062" t="s">
        <v>18977</v>
      </c>
      <c r="K2062" t="s">
        <v>18941</v>
      </c>
      <c r="L2062" t="s">
        <v>22732</v>
      </c>
      <c r="M2062" s="149">
        <v>3174581</v>
      </c>
      <c r="N2062" s="149">
        <v>0</v>
      </c>
    </row>
    <row r="2063" spans="1:14" x14ac:dyDescent="0.25">
      <c r="A2063" t="s">
        <v>69</v>
      </c>
      <c r="B2063" t="s">
        <v>24549</v>
      </c>
      <c r="C2063" t="s">
        <v>24548</v>
      </c>
      <c r="D2063" t="s">
        <v>22963</v>
      </c>
      <c r="E2063" t="s">
        <v>22966</v>
      </c>
      <c r="F2063" t="s">
        <v>9</v>
      </c>
      <c r="G2063" t="s">
        <v>18956</v>
      </c>
      <c r="H2063" t="s">
        <v>24550</v>
      </c>
      <c r="I2063" t="s">
        <v>18949</v>
      </c>
      <c r="J2063" t="s">
        <v>18977</v>
      </c>
      <c r="K2063" t="s">
        <v>18941</v>
      </c>
      <c r="L2063" t="s">
        <v>18978</v>
      </c>
      <c r="M2063" s="149">
        <v>1329921</v>
      </c>
      <c r="N2063" s="149">
        <v>1317127.79</v>
      </c>
    </row>
    <row r="2064" spans="1:14" x14ac:dyDescent="0.25">
      <c r="A2064" t="s">
        <v>69</v>
      </c>
      <c r="B2064" t="s">
        <v>24552</v>
      </c>
      <c r="C2064" t="s">
        <v>24551</v>
      </c>
      <c r="D2064" t="s">
        <v>24553</v>
      </c>
      <c r="E2064" t="s">
        <v>24554</v>
      </c>
      <c r="F2064" t="s">
        <v>9</v>
      </c>
      <c r="G2064" t="s">
        <v>19119</v>
      </c>
      <c r="H2064" t="s">
        <v>24555</v>
      </c>
      <c r="I2064" t="s">
        <v>18949</v>
      </c>
      <c r="J2064" t="s">
        <v>18977</v>
      </c>
      <c r="K2064" t="s">
        <v>18941</v>
      </c>
      <c r="L2064" t="s">
        <v>20892</v>
      </c>
      <c r="M2064" s="149">
        <v>619995</v>
      </c>
      <c r="N2064" s="149">
        <v>613294</v>
      </c>
    </row>
    <row r="2065" spans="1:14" x14ac:dyDescent="0.25">
      <c r="A2065" t="s">
        <v>69</v>
      </c>
      <c r="B2065" t="s">
        <v>22620</v>
      </c>
      <c r="C2065" t="s">
        <v>22619</v>
      </c>
      <c r="D2065" t="s">
        <v>20555</v>
      </c>
      <c r="E2065" t="s">
        <v>21143</v>
      </c>
      <c r="F2065" t="s">
        <v>9</v>
      </c>
      <c r="G2065" t="s">
        <v>18992</v>
      </c>
      <c r="H2065" t="s">
        <v>24556</v>
      </c>
      <c r="I2065" t="s">
        <v>18949</v>
      </c>
      <c r="J2065" t="s">
        <v>18977</v>
      </c>
      <c r="K2065" t="s">
        <v>18941</v>
      </c>
      <c r="L2065" t="s">
        <v>20892</v>
      </c>
      <c r="M2065" s="149">
        <v>533500</v>
      </c>
      <c r="N2065" s="149">
        <v>608867.06000000006</v>
      </c>
    </row>
    <row r="2066" spans="1:14" x14ac:dyDescent="0.25">
      <c r="A2066" t="s">
        <v>47</v>
      </c>
      <c r="B2066" t="s">
        <v>23752</v>
      </c>
      <c r="C2066" t="s">
        <v>24557</v>
      </c>
      <c r="D2066" t="s">
        <v>23750</v>
      </c>
      <c r="E2066" t="s">
        <v>21909</v>
      </c>
      <c r="F2066" t="s">
        <v>9</v>
      </c>
      <c r="G2066" t="s">
        <v>1954</v>
      </c>
      <c r="H2066" t="s">
        <v>24558</v>
      </c>
      <c r="I2066" t="s">
        <v>18949</v>
      </c>
      <c r="J2066" t="s">
        <v>18977</v>
      </c>
      <c r="K2066" t="s">
        <v>18941</v>
      </c>
      <c r="L2066" t="s">
        <v>20892</v>
      </c>
      <c r="M2066" s="149">
        <v>608177.93999999994</v>
      </c>
      <c r="N2066" s="149">
        <v>602501.27</v>
      </c>
    </row>
    <row r="2067" spans="1:14" x14ac:dyDescent="0.25">
      <c r="A2067" t="s">
        <v>68</v>
      </c>
      <c r="B2067" t="s">
        <v>24560</v>
      </c>
      <c r="C2067" t="s">
        <v>24559</v>
      </c>
      <c r="D2067" t="s">
        <v>23975</v>
      </c>
      <c r="E2067" t="s">
        <v>24561</v>
      </c>
      <c r="F2067" t="s">
        <v>10</v>
      </c>
      <c r="G2067" t="s">
        <v>19021</v>
      </c>
      <c r="H2067" t="s">
        <v>24562</v>
      </c>
      <c r="I2067" t="s">
        <v>18949</v>
      </c>
      <c r="J2067" t="s">
        <v>18977</v>
      </c>
      <c r="K2067" t="s">
        <v>18941</v>
      </c>
      <c r="L2067" t="s">
        <v>20892</v>
      </c>
      <c r="M2067" s="149">
        <v>664680.46</v>
      </c>
      <c r="N2067" s="149">
        <v>614034.06000000006</v>
      </c>
    </row>
    <row r="2068" spans="1:14" x14ac:dyDescent="0.25">
      <c r="A2068" t="s">
        <v>47</v>
      </c>
      <c r="B2068" t="s">
        <v>24564</v>
      </c>
      <c r="C2068" t="s">
        <v>24563</v>
      </c>
      <c r="D2068" t="s">
        <v>21320</v>
      </c>
      <c r="E2068" t="s">
        <v>19168</v>
      </c>
      <c r="F2068" t="s">
        <v>9</v>
      </c>
      <c r="G2068" t="s">
        <v>1954</v>
      </c>
      <c r="H2068" t="s">
        <v>24565</v>
      </c>
      <c r="I2068" t="s">
        <v>18949</v>
      </c>
      <c r="J2068" t="s">
        <v>18977</v>
      </c>
      <c r="K2068" t="s">
        <v>18941</v>
      </c>
      <c r="L2068" t="s">
        <v>18978</v>
      </c>
      <c r="M2068" s="149">
        <v>707005.73</v>
      </c>
      <c r="N2068" s="149">
        <v>1221546</v>
      </c>
    </row>
    <row r="2069" spans="1:14" x14ac:dyDescent="0.25">
      <c r="A2069" t="s">
        <v>47</v>
      </c>
      <c r="B2069" t="s">
        <v>24567</v>
      </c>
      <c r="C2069" t="s">
        <v>24566</v>
      </c>
      <c r="D2069" t="s">
        <v>24493</v>
      </c>
      <c r="E2069" t="s">
        <v>19210</v>
      </c>
      <c r="F2069" t="s">
        <v>9</v>
      </c>
      <c r="G2069" t="s">
        <v>1954</v>
      </c>
      <c r="H2069" t="s">
        <v>24292</v>
      </c>
      <c r="I2069" t="s">
        <v>18949</v>
      </c>
      <c r="J2069" t="s">
        <v>18977</v>
      </c>
      <c r="K2069" t="s">
        <v>18941</v>
      </c>
      <c r="L2069" t="s">
        <v>20892</v>
      </c>
      <c r="M2069" s="149">
        <v>613291.31999999995</v>
      </c>
      <c r="N2069" s="149">
        <v>607158.41</v>
      </c>
    </row>
    <row r="2070" spans="1:14" x14ac:dyDescent="0.25">
      <c r="A2070" t="s">
        <v>68</v>
      </c>
      <c r="B2070" t="s">
        <v>24570</v>
      </c>
      <c r="C2070" t="s">
        <v>24569</v>
      </c>
      <c r="D2070" t="s">
        <v>24568</v>
      </c>
      <c r="E2070" t="s">
        <v>22776</v>
      </c>
      <c r="F2070" t="s">
        <v>9</v>
      </c>
      <c r="G2070" t="s">
        <v>19021</v>
      </c>
      <c r="H2070" t="s">
        <v>24571</v>
      </c>
      <c r="I2070" t="s">
        <v>18949</v>
      </c>
      <c r="J2070" t="s">
        <v>18977</v>
      </c>
      <c r="K2070" t="s">
        <v>18941</v>
      </c>
      <c r="L2070" t="s">
        <v>20892</v>
      </c>
      <c r="M2070" s="149">
        <v>604221.26</v>
      </c>
      <c r="N2070" s="149">
        <v>604720.88</v>
      </c>
    </row>
    <row r="2071" spans="1:14" x14ac:dyDescent="0.25">
      <c r="A2071" t="s">
        <v>46</v>
      </c>
      <c r="B2071" t="s">
        <v>24053</v>
      </c>
      <c r="C2071" t="s">
        <v>24052</v>
      </c>
      <c r="D2071" t="s">
        <v>23890</v>
      </c>
      <c r="E2071" t="s">
        <v>24572</v>
      </c>
      <c r="F2071" t="s">
        <v>9</v>
      </c>
      <c r="G2071" t="s">
        <v>1954</v>
      </c>
      <c r="H2071" t="s">
        <v>24573</v>
      </c>
      <c r="I2071" t="s">
        <v>19012</v>
      </c>
      <c r="J2071" t="s">
        <v>18977</v>
      </c>
      <c r="K2071" t="s">
        <v>18941</v>
      </c>
      <c r="L2071" t="s">
        <v>18969</v>
      </c>
      <c r="M2071" s="149">
        <v>888100</v>
      </c>
      <c r="N2071" s="149">
        <v>883575</v>
      </c>
    </row>
    <row r="2072" spans="1:14" x14ac:dyDescent="0.25">
      <c r="A2072" t="s">
        <v>51</v>
      </c>
      <c r="B2072" t="s">
        <v>23558</v>
      </c>
      <c r="C2072" t="s">
        <v>22798</v>
      </c>
      <c r="D2072" t="s">
        <v>19203</v>
      </c>
      <c r="E2072" t="s">
        <v>22130</v>
      </c>
      <c r="F2072" t="s">
        <v>10</v>
      </c>
      <c r="G2072" t="s">
        <v>11800</v>
      </c>
      <c r="H2072" t="s">
        <v>24574</v>
      </c>
      <c r="I2072" t="s">
        <v>19012</v>
      </c>
      <c r="J2072" t="s">
        <v>1954</v>
      </c>
      <c r="K2072" t="s">
        <v>18996</v>
      </c>
      <c r="L2072" t="s">
        <v>18960</v>
      </c>
      <c r="M2072" s="149">
        <v>3509458.21</v>
      </c>
      <c r="N2072" s="149">
        <v>0</v>
      </c>
    </row>
    <row r="2073" spans="1:14" x14ac:dyDescent="0.25">
      <c r="A2073" t="s">
        <v>46</v>
      </c>
      <c r="B2073" t="s">
        <v>23385</v>
      </c>
      <c r="C2073" t="s">
        <v>23384</v>
      </c>
      <c r="D2073" t="s">
        <v>24531</v>
      </c>
      <c r="E2073" t="s">
        <v>24575</v>
      </c>
      <c r="F2073" t="s">
        <v>9</v>
      </c>
      <c r="G2073" t="s">
        <v>1954</v>
      </c>
      <c r="H2073" t="s">
        <v>19120</v>
      </c>
      <c r="I2073" t="s">
        <v>19012</v>
      </c>
      <c r="J2073" t="s">
        <v>18977</v>
      </c>
      <c r="K2073" t="s">
        <v>18941</v>
      </c>
      <c r="L2073" t="s">
        <v>19100</v>
      </c>
      <c r="M2073" s="149">
        <v>240028</v>
      </c>
      <c r="N2073" s="149">
        <v>0</v>
      </c>
    </row>
    <row r="2074" spans="1:14" x14ac:dyDescent="0.25">
      <c r="A2074" t="s">
        <v>46</v>
      </c>
      <c r="B2074" t="s">
        <v>23735</v>
      </c>
      <c r="C2074" t="s">
        <v>23734</v>
      </c>
      <c r="D2074" t="s">
        <v>24340</v>
      </c>
      <c r="E2074" t="s">
        <v>24180</v>
      </c>
      <c r="F2074" t="s">
        <v>9</v>
      </c>
      <c r="G2074" t="s">
        <v>1954</v>
      </c>
      <c r="H2074" t="s">
        <v>24576</v>
      </c>
      <c r="I2074" t="s">
        <v>18949</v>
      </c>
      <c r="J2074" t="s">
        <v>18977</v>
      </c>
      <c r="K2074" t="s">
        <v>18941</v>
      </c>
      <c r="L2074" t="s">
        <v>20892</v>
      </c>
      <c r="M2074" s="149">
        <v>625295.96</v>
      </c>
      <c r="N2074" s="149">
        <v>619595.81999999995</v>
      </c>
    </row>
    <row r="2075" spans="1:14" x14ac:dyDescent="0.25">
      <c r="A2075" t="s">
        <v>51</v>
      </c>
      <c r="B2075" t="s">
        <v>24577</v>
      </c>
      <c r="C2075" t="s">
        <v>22798</v>
      </c>
      <c r="D2075" t="s">
        <v>23694</v>
      </c>
      <c r="E2075" t="s">
        <v>20272</v>
      </c>
      <c r="F2075" t="s">
        <v>10</v>
      </c>
      <c r="G2075" t="s">
        <v>11800</v>
      </c>
      <c r="H2075" t="s">
        <v>24578</v>
      </c>
      <c r="I2075" t="s">
        <v>19012</v>
      </c>
      <c r="J2075" t="s">
        <v>1954</v>
      </c>
      <c r="K2075" t="s">
        <v>18996</v>
      </c>
      <c r="L2075" t="s">
        <v>18960</v>
      </c>
      <c r="M2075" s="149">
        <v>3009002.05</v>
      </c>
      <c r="N2075" s="149">
        <v>0</v>
      </c>
    </row>
    <row r="2076" spans="1:14" x14ac:dyDescent="0.25">
      <c r="A2076" t="s">
        <v>51</v>
      </c>
      <c r="B2076" t="s">
        <v>24577</v>
      </c>
      <c r="C2076" t="s">
        <v>22798</v>
      </c>
      <c r="D2076" t="s">
        <v>22474</v>
      </c>
      <c r="E2076" t="s">
        <v>21009</v>
      </c>
      <c r="F2076" t="s">
        <v>10</v>
      </c>
      <c r="G2076" t="s">
        <v>11800</v>
      </c>
      <c r="H2076" t="s">
        <v>24579</v>
      </c>
      <c r="I2076" t="s">
        <v>19012</v>
      </c>
      <c r="J2076" t="s">
        <v>1954</v>
      </c>
      <c r="K2076" t="s">
        <v>18996</v>
      </c>
      <c r="L2076" t="s">
        <v>18960</v>
      </c>
      <c r="M2076" s="149">
        <v>2905318.13</v>
      </c>
      <c r="N2076" s="149">
        <v>0</v>
      </c>
    </row>
    <row r="2077" spans="1:14" x14ac:dyDescent="0.25">
      <c r="A2077" t="s">
        <v>66</v>
      </c>
      <c r="B2077" t="s">
        <v>24582</v>
      </c>
      <c r="C2077" t="s">
        <v>24581</v>
      </c>
      <c r="D2077" t="s">
        <v>24580</v>
      </c>
      <c r="E2077" t="s">
        <v>20371</v>
      </c>
      <c r="F2077" t="s">
        <v>10</v>
      </c>
      <c r="G2077" t="s">
        <v>18956</v>
      </c>
      <c r="H2077" t="s">
        <v>24583</v>
      </c>
      <c r="I2077" t="s">
        <v>18949</v>
      </c>
      <c r="J2077" t="s">
        <v>18977</v>
      </c>
      <c r="K2077" t="s">
        <v>18941</v>
      </c>
      <c r="L2077" t="s">
        <v>20892</v>
      </c>
      <c r="M2077" s="149">
        <v>542811.52</v>
      </c>
      <c r="N2077" s="149">
        <v>524690.43999999994</v>
      </c>
    </row>
    <row r="2078" spans="1:14" x14ac:dyDescent="0.25">
      <c r="A2078" t="s">
        <v>66</v>
      </c>
      <c r="B2078" t="s">
        <v>24586</v>
      </c>
      <c r="C2078" t="s">
        <v>24585</v>
      </c>
      <c r="D2078" t="s">
        <v>24584</v>
      </c>
      <c r="E2078" t="s">
        <v>21105</v>
      </c>
      <c r="F2078" t="s">
        <v>10</v>
      </c>
      <c r="G2078" t="s">
        <v>19021</v>
      </c>
      <c r="H2078" t="s">
        <v>24587</v>
      </c>
      <c r="I2078" t="s">
        <v>18949</v>
      </c>
      <c r="J2078" t="s">
        <v>18977</v>
      </c>
      <c r="K2078" t="s">
        <v>18941</v>
      </c>
      <c r="L2078" t="s">
        <v>20892</v>
      </c>
      <c r="M2078" s="149">
        <v>618589.92000000004</v>
      </c>
      <c r="N2078" s="149">
        <v>613380.24</v>
      </c>
    </row>
    <row r="2079" spans="1:14" x14ac:dyDescent="0.25">
      <c r="A2079" t="s">
        <v>58</v>
      </c>
      <c r="B2079" t="s">
        <v>24588</v>
      </c>
      <c r="C2079" t="s">
        <v>23067</v>
      </c>
      <c r="D2079" t="s">
        <v>19303</v>
      </c>
      <c r="E2079" t="s">
        <v>24589</v>
      </c>
      <c r="F2079" t="s">
        <v>10</v>
      </c>
      <c r="G2079" t="s">
        <v>18956</v>
      </c>
      <c r="H2079" t="s">
        <v>24590</v>
      </c>
      <c r="I2079" t="s">
        <v>24591</v>
      </c>
      <c r="J2079" t="s">
        <v>1954</v>
      </c>
      <c r="K2079" t="s">
        <v>18996</v>
      </c>
      <c r="L2079" t="s">
        <v>20528</v>
      </c>
      <c r="M2079" s="149">
        <v>2922155.54</v>
      </c>
      <c r="N2079" s="149">
        <v>0</v>
      </c>
    </row>
    <row r="2080" spans="1:14" x14ac:dyDescent="0.25">
      <c r="A2080" t="s">
        <v>47</v>
      </c>
      <c r="B2080" t="s">
        <v>21440</v>
      </c>
      <c r="C2080" t="s">
        <v>21439</v>
      </c>
      <c r="D2080" t="s">
        <v>21956</v>
      </c>
      <c r="E2080" t="s">
        <v>20963</v>
      </c>
      <c r="F2080" t="s">
        <v>9</v>
      </c>
      <c r="G2080" t="s">
        <v>1954</v>
      </c>
      <c r="H2080" t="s">
        <v>24592</v>
      </c>
      <c r="I2080" t="s">
        <v>18949</v>
      </c>
      <c r="J2080" t="s">
        <v>18986</v>
      </c>
      <c r="K2080" t="s">
        <v>18941</v>
      </c>
      <c r="L2080" t="s">
        <v>20892</v>
      </c>
      <c r="M2080" s="149">
        <v>681853.25</v>
      </c>
      <c r="N2080" s="149">
        <v>606060.61</v>
      </c>
    </row>
    <row r="2081" spans="1:14" x14ac:dyDescent="0.25">
      <c r="A2081" t="s">
        <v>60</v>
      </c>
      <c r="B2081" t="s">
        <v>24594</v>
      </c>
      <c r="C2081" t="s">
        <v>24593</v>
      </c>
      <c r="D2081" t="s">
        <v>20933</v>
      </c>
      <c r="E2081" t="s">
        <v>20853</v>
      </c>
      <c r="F2081" t="s">
        <v>9</v>
      </c>
      <c r="G2081" t="s">
        <v>1954</v>
      </c>
      <c r="H2081" t="s">
        <v>24595</v>
      </c>
      <c r="I2081" t="s">
        <v>18949</v>
      </c>
      <c r="J2081" t="s">
        <v>18977</v>
      </c>
      <c r="K2081" t="s">
        <v>18941</v>
      </c>
      <c r="L2081" t="s">
        <v>20892</v>
      </c>
      <c r="M2081" s="149">
        <v>1046157.1</v>
      </c>
      <c r="N2081" s="149">
        <v>610746.27</v>
      </c>
    </row>
    <row r="2082" spans="1:14" x14ac:dyDescent="0.25">
      <c r="A2082" t="s">
        <v>47</v>
      </c>
      <c r="B2082" t="s">
        <v>19702</v>
      </c>
      <c r="C2082" t="s">
        <v>19701</v>
      </c>
      <c r="D2082" t="s">
        <v>24596</v>
      </c>
      <c r="E2082" t="s">
        <v>19202</v>
      </c>
      <c r="F2082" t="s">
        <v>9</v>
      </c>
      <c r="G2082" t="s">
        <v>1954</v>
      </c>
      <c r="H2082" t="s">
        <v>24597</v>
      </c>
      <c r="I2082" t="s">
        <v>18949</v>
      </c>
      <c r="J2082" t="s">
        <v>18977</v>
      </c>
      <c r="K2082" t="s">
        <v>18941</v>
      </c>
      <c r="L2082" t="s">
        <v>18978</v>
      </c>
      <c r="M2082" s="149">
        <v>1294420.1200000001</v>
      </c>
      <c r="N2082" s="149">
        <v>1285752.69</v>
      </c>
    </row>
    <row r="2083" spans="1:14" x14ac:dyDescent="0.25">
      <c r="A2083" t="s">
        <v>47</v>
      </c>
      <c r="B2083" t="s">
        <v>24600</v>
      </c>
      <c r="C2083" t="s">
        <v>24599</v>
      </c>
      <c r="D2083" t="s">
        <v>24601</v>
      </c>
      <c r="E2083" t="s">
        <v>24602</v>
      </c>
      <c r="F2083" t="s">
        <v>9</v>
      </c>
      <c r="G2083" t="s">
        <v>1954</v>
      </c>
      <c r="H2083" t="s">
        <v>1954</v>
      </c>
      <c r="I2083" t="s">
        <v>18949</v>
      </c>
      <c r="J2083" t="s">
        <v>18977</v>
      </c>
      <c r="K2083" t="s">
        <v>18941</v>
      </c>
      <c r="L2083" t="s">
        <v>18978</v>
      </c>
      <c r="M2083" s="149">
        <v>1363558.07</v>
      </c>
      <c r="N2083" s="149">
        <v>700000</v>
      </c>
    </row>
    <row r="2084" spans="1:14" x14ac:dyDescent="0.25">
      <c r="A2084" t="s">
        <v>61</v>
      </c>
      <c r="B2084" t="s">
        <v>24604</v>
      </c>
      <c r="C2084" t="s">
        <v>24603</v>
      </c>
      <c r="D2084" t="s">
        <v>19969</v>
      </c>
      <c r="E2084" t="s">
        <v>24605</v>
      </c>
      <c r="F2084" t="s">
        <v>9</v>
      </c>
      <c r="G2084" t="s">
        <v>1954</v>
      </c>
      <c r="H2084" t="s">
        <v>24606</v>
      </c>
      <c r="I2084" t="s">
        <v>18949</v>
      </c>
      <c r="J2084" t="s">
        <v>18986</v>
      </c>
      <c r="K2084" t="s">
        <v>18941</v>
      </c>
      <c r="L2084" t="s">
        <v>20892</v>
      </c>
      <c r="M2084" s="149">
        <v>567776.97</v>
      </c>
      <c r="N2084" s="149">
        <v>500000</v>
      </c>
    </row>
    <row r="2085" spans="1:14" x14ac:dyDescent="0.25">
      <c r="A2085" t="s">
        <v>68</v>
      </c>
      <c r="B2085" t="s">
        <v>24608</v>
      </c>
      <c r="C2085" t="s">
        <v>24607</v>
      </c>
      <c r="D2085" t="s">
        <v>24609</v>
      </c>
      <c r="E2085" t="s">
        <v>23507</v>
      </c>
      <c r="F2085" t="s">
        <v>9</v>
      </c>
      <c r="G2085" t="s">
        <v>19392</v>
      </c>
      <c r="H2085" t="s">
        <v>24610</v>
      </c>
      <c r="I2085" t="s">
        <v>18949</v>
      </c>
      <c r="J2085" t="s">
        <v>18977</v>
      </c>
      <c r="K2085" t="s">
        <v>18941</v>
      </c>
      <c r="L2085" t="s">
        <v>18978</v>
      </c>
      <c r="M2085" s="149">
        <v>599551.81999999995</v>
      </c>
      <c r="N2085" s="149">
        <v>1208664.8700000001</v>
      </c>
    </row>
    <row r="2086" spans="1:14" x14ac:dyDescent="0.25">
      <c r="A2086" t="s">
        <v>67</v>
      </c>
      <c r="B2086" t="s">
        <v>20019</v>
      </c>
      <c r="C2086" t="s">
        <v>20018</v>
      </c>
      <c r="D2086" t="s">
        <v>20464</v>
      </c>
      <c r="E2086" t="s">
        <v>21926</v>
      </c>
      <c r="F2086" t="s">
        <v>9</v>
      </c>
      <c r="G2086" t="s">
        <v>1954</v>
      </c>
      <c r="H2086" t="s">
        <v>24611</v>
      </c>
      <c r="I2086" t="s">
        <v>18949</v>
      </c>
      <c r="J2086" t="s">
        <v>18977</v>
      </c>
      <c r="K2086" t="s">
        <v>18941</v>
      </c>
      <c r="L2086" t="s">
        <v>20892</v>
      </c>
      <c r="M2086" s="149">
        <v>400779.4</v>
      </c>
      <c r="N2086" s="149">
        <v>576348.11</v>
      </c>
    </row>
    <row r="2087" spans="1:14" x14ac:dyDescent="0.25">
      <c r="A2087" t="s">
        <v>69</v>
      </c>
      <c r="B2087" t="s">
        <v>24613</v>
      </c>
      <c r="C2087" t="s">
        <v>24612</v>
      </c>
      <c r="D2087" t="s">
        <v>19751</v>
      </c>
      <c r="E2087" t="s">
        <v>19168</v>
      </c>
      <c r="F2087" t="s">
        <v>10</v>
      </c>
      <c r="G2087" t="s">
        <v>11800</v>
      </c>
      <c r="H2087" t="s">
        <v>24614</v>
      </c>
      <c r="I2087" t="s">
        <v>19012</v>
      </c>
      <c r="J2087" t="s">
        <v>1954</v>
      </c>
      <c r="K2087" t="s">
        <v>18941</v>
      </c>
      <c r="L2087" t="s">
        <v>18969</v>
      </c>
      <c r="M2087" s="149">
        <v>675430.91</v>
      </c>
      <c r="N2087" s="149">
        <v>0</v>
      </c>
    </row>
    <row r="2088" spans="1:14" x14ac:dyDescent="0.25">
      <c r="A2088" t="s">
        <v>69</v>
      </c>
      <c r="B2088" t="s">
        <v>24617</v>
      </c>
      <c r="C2088" t="s">
        <v>24616</v>
      </c>
      <c r="D2088" t="s">
        <v>24615</v>
      </c>
      <c r="E2088" t="s">
        <v>20826</v>
      </c>
      <c r="F2088" t="s">
        <v>10</v>
      </c>
      <c r="G2088" t="s">
        <v>19119</v>
      </c>
      <c r="H2088" t="s">
        <v>24421</v>
      </c>
      <c r="I2088" t="s">
        <v>19012</v>
      </c>
      <c r="J2088" t="s">
        <v>1954</v>
      </c>
      <c r="K2088" t="s">
        <v>18941</v>
      </c>
      <c r="L2088" t="s">
        <v>19149</v>
      </c>
      <c r="M2088" s="149">
        <v>667669.79</v>
      </c>
      <c r="N2088" s="149">
        <v>0</v>
      </c>
    </row>
    <row r="2089" spans="1:14" x14ac:dyDescent="0.25">
      <c r="A2089" t="s">
        <v>58</v>
      </c>
      <c r="B2089" t="s">
        <v>24619</v>
      </c>
      <c r="C2089" t="s">
        <v>24618</v>
      </c>
      <c r="D2089" t="s">
        <v>23764</v>
      </c>
      <c r="E2089" t="s">
        <v>24620</v>
      </c>
      <c r="F2089" t="s">
        <v>10</v>
      </c>
      <c r="G2089" t="s">
        <v>19119</v>
      </c>
      <c r="H2089" t="s">
        <v>24621</v>
      </c>
      <c r="I2089" t="s">
        <v>19012</v>
      </c>
      <c r="J2089" t="s">
        <v>1954</v>
      </c>
      <c r="K2089" t="s">
        <v>18941</v>
      </c>
      <c r="L2089" t="s">
        <v>18969</v>
      </c>
      <c r="M2089" s="149">
        <v>883943.65</v>
      </c>
      <c r="N2089" s="149">
        <v>0</v>
      </c>
    </row>
    <row r="2090" spans="1:14" x14ac:dyDescent="0.25">
      <c r="A2090" t="s">
        <v>48</v>
      </c>
      <c r="B2090" t="s">
        <v>22013</v>
      </c>
      <c r="C2090" t="s">
        <v>22012</v>
      </c>
      <c r="D2090" t="s">
        <v>24623</v>
      </c>
      <c r="E2090" t="s">
        <v>24624</v>
      </c>
      <c r="F2090" t="s">
        <v>9</v>
      </c>
      <c r="G2090" t="s">
        <v>19119</v>
      </c>
      <c r="H2090" t="s">
        <v>24625</v>
      </c>
      <c r="I2090" t="s">
        <v>19012</v>
      </c>
      <c r="J2090" t="s">
        <v>1954</v>
      </c>
      <c r="K2090" t="s">
        <v>18941</v>
      </c>
      <c r="L2090" t="s">
        <v>19025</v>
      </c>
      <c r="M2090" s="149">
        <v>2208900</v>
      </c>
      <c r="N2090" s="149">
        <v>0</v>
      </c>
    </row>
    <row r="2091" spans="1:14" x14ac:dyDescent="0.25">
      <c r="A2091" t="s">
        <v>47</v>
      </c>
      <c r="B2091" t="s">
        <v>23206</v>
      </c>
      <c r="C2091" t="s">
        <v>23205</v>
      </c>
      <c r="D2091" t="s">
        <v>21246</v>
      </c>
      <c r="E2091" t="s">
        <v>19201</v>
      </c>
      <c r="F2091" t="s">
        <v>9</v>
      </c>
      <c r="G2091" t="s">
        <v>1954</v>
      </c>
      <c r="H2091" t="s">
        <v>24626</v>
      </c>
      <c r="I2091" t="s">
        <v>19012</v>
      </c>
      <c r="J2091" t="s">
        <v>1954</v>
      </c>
      <c r="K2091" t="s">
        <v>18941</v>
      </c>
      <c r="L2091" t="s">
        <v>18969</v>
      </c>
      <c r="M2091" s="149">
        <v>854735</v>
      </c>
      <c r="N2091" s="149">
        <v>854735</v>
      </c>
    </row>
    <row r="2092" spans="1:14" x14ac:dyDescent="0.25">
      <c r="A2092" t="s">
        <v>52</v>
      </c>
      <c r="B2092" t="s">
        <v>24628</v>
      </c>
      <c r="C2092" t="s">
        <v>24627</v>
      </c>
      <c r="D2092" t="s">
        <v>24629</v>
      </c>
      <c r="E2092" t="s">
        <v>24630</v>
      </c>
      <c r="F2092" t="s">
        <v>9</v>
      </c>
      <c r="G2092" t="s">
        <v>1954</v>
      </c>
      <c r="H2092" t="s">
        <v>20154</v>
      </c>
      <c r="I2092" t="s">
        <v>19012</v>
      </c>
      <c r="J2092" t="s">
        <v>1954</v>
      </c>
      <c r="K2092" t="s">
        <v>18941</v>
      </c>
      <c r="L2092" t="s">
        <v>18969</v>
      </c>
      <c r="M2092" s="149">
        <v>745724.88</v>
      </c>
      <c r="N2092" s="149">
        <v>1500000</v>
      </c>
    </row>
    <row r="2093" spans="1:14" x14ac:dyDescent="0.25">
      <c r="A2093" t="s">
        <v>52</v>
      </c>
      <c r="B2093" t="s">
        <v>24628</v>
      </c>
      <c r="C2093" t="s">
        <v>24627</v>
      </c>
      <c r="D2093" t="s">
        <v>24629</v>
      </c>
      <c r="E2093" t="s">
        <v>24630</v>
      </c>
      <c r="F2093" t="s">
        <v>9</v>
      </c>
      <c r="G2093" t="s">
        <v>1954</v>
      </c>
      <c r="H2093" t="s">
        <v>24631</v>
      </c>
      <c r="I2093" t="s">
        <v>19012</v>
      </c>
      <c r="J2093" t="s">
        <v>1954</v>
      </c>
      <c r="K2093" t="s">
        <v>18941</v>
      </c>
      <c r="L2093" t="s">
        <v>18969</v>
      </c>
      <c r="M2093" s="149">
        <v>745724.88</v>
      </c>
      <c r="N2093" s="149">
        <v>1500000</v>
      </c>
    </row>
    <row r="2094" spans="1:14" x14ac:dyDescent="0.25">
      <c r="A2094" t="s">
        <v>51</v>
      </c>
      <c r="B2094" t="s">
        <v>22696</v>
      </c>
      <c r="C2094" t="s">
        <v>22798</v>
      </c>
      <c r="D2094" t="s">
        <v>24632</v>
      </c>
      <c r="E2094" t="s">
        <v>24122</v>
      </c>
      <c r="F2094" t="s">
        <v>10</v>
      </c>
      <c r="G2094" t="s">
        <v>11800</v>
      </c>
      <c r="H2094" t="s">
        <v>24633</v>
      </c>
      <c r="I2094" t="s">
        <v>19012</v>
      </c>
      <c r="J2094" t="s">
        <v>18977</v>
      </c>
      <c r="K2094" t="s">
        <v>18996</v>
      </c>
      <c r="L2094" t="s">
        <v>18960</v>
      </c>
      <c r="M2094" s="149">
        <v>2409695.9500000002</v>
      </c>
      <c r="N2094" s="149">
        <v>0</v>
      </c>
    </row>
    <row r="2095" spans="1:14" x14ac:dyDescent="0.25">
      <c r="A2095" t="s">
        <v>45</v>
      </c>
      <c r="B2095" t="s">
        <v>24635</v>
      </c>
      <c r="C2095" t="s">
        <v>24634</v>
      </c>
      <c r="D2095" t="s">
        <v>24622</v>
      </c>
      <c r="E2095" t="s">
        <v>20826</v>
      </c>
      <c r="F2095" t="s">
        <v>9</v>
      </c>
      <c r="G2095" t="s">
        <v>18956</v>
      </c>
      <c r="H2095" t="s">
        <v>24636</v>
      </c>
      <c r="I2095" t="s">
        <v>19012</v>
      </c>
      <c r="J2095" t="s">
        <v>1954</v>
      </c>
      <c r="K2095" t="s">
        <v>18941</v>
      </c>
      <c r="L2095" t="s">
        <v>18969</v>
      </c>
      <c r="M2095" s="149">
        <v>907763.19999999995</v>
      </c>
      <c r="N2095" s="149">
        <v>909917.03</v>
      </c>
    </row>
    <row r="2096" spans="1:14" x14ac:dyDescent="0.25">
      <c r="A2096" t="s">
        <v>53</v>
      </c>
      <c r="B2096" t="s">
        <v>24638</v>
      </c>
      <c r="C2096" t="s">
        <v>24637</v>
      </c>
      <c r="D2096" t="s">
        <v>22766</v>
      </c>
      <c r="E2096" t="s">
        <v>22178</v>
      </c>
      <c r="F2096" t="s">
        <v>9</v>
      </c>
      <c r="G2096" t="s">
        <v>1954</v>
      </c>
      <c r="H2096" t="s">
        <v>19182</v>
      </c>
      <c r="I2096" t="s">
        <v>18949</v>
      </c>
      <c r="J2096" t="s">
        <v>18977</v>
      </c>
      <c r="K2096" t="s">
        <v>18941</v>
      </c>
      <c r="L2096" t="s">
        <v>18978</v>
      </c>
      <c r="M2096" s="149">
        <v>460242.17</v>
      </c>
      <c r="N2096" s="149">
        <v>950000</v>
      </c>
    </row>
    <row r="2097" spans="1:14" x14ac:dyDescent="0.25">
      <c r="A2097" t="s">
        <v>69</v>
      </c>
      <c r="B2097" t="s">
        <v>24640</v>
      </c>
      <c r="C2097" t="s">
        <v>24639</v>
      </c>
      <c r="D2097" t="s">
        <v>1954</v>
      </c>
      <c r="E2097" t="s">
        <v>1954</v>
      </c>
      <c r="F2097" t="s">
        <v>9</v>
      </c>
      <c r="G2097" t="s">
        <v>1954</v>
      </c>
      <c r="H2097" t="s">
        <v>24641</v>
      </c>
      <c r="I2097" t="s">
        <v>18949</v>
      </c>
      <c r="J2097" t="s">
        <v>18977</v>
      </c>
      <c r="K2097" t="s">
        <v>18941</v>
      </c>
      <c r="L2097" t="s">
        <v>18978</v>
      </c>
      <c r="M2097" s="149" t="s">
        <v>1954</v>
      </c>
      <c r="N2097" s="149">
        <v>1310248.1399999999</v>
      </c>
    </row>
    <row r="2098" spans="1:14" x14ac:dyDescent="0.25">
      <c r="A2098" t="s">
        <v>69</v>
      </c>
      <c r="B2098" t="s">
        <v>24643</v>
      </c>
      <c r="C2098" t="s">
        <v>24642</v>
      </c>
      <c r="D2098" t="s">
        <v>1954</v>
      </c>
      <c r="E2098" t="s">
        <v>1954</v>
      </c>
      <c r="F2098" t="s">
        <v>9</v>
      </c>
      <c r="G2098" t="s">
        <v>1954</v>
      </c>
      <c r="H2098" t="s">
        <v>1954</v>
      </c>
      <c r="I2098" t="s">
        <v>18949</v>
      </c>
      <c r="J2098" t="s">
        <v>18977</v>
      </c>
      <c r="K2098" t="s">
        <v>18941</v>
      </c>
      <c r="L2098" t="s">
        <v>20892</v>
      </c>
      <c r="M2098" s="149" t="s">
        <v>1954</v>
      </c>
      <c r="N2098" s="149">
        <v>541371.78</v>
      </c>
    </row>
    <row r="2099" spans="1:14" x14ac:dyDescent="0.25">
      <c r="A2099" t="s">
        <v>69</v>
      </c>
      <c r="B2099" t="s">
        <v>24377</v>
      </c>
      <c r="C2099" t="s">
        <v>24376</v>
      </c>
      <c r="D2099" t="s">
        <v>1954</v>
      </c>
      <c r="E2099" t="s">
        <v>1954</v>
      </c>
      <c r="F2099" t="s">
        <v>9</v>
      </c>
      <c r="G2099" t="s">
        <v>1954</v>
      </c>
      <c r="H2099" t="s">
        <v>24644</v>
      </c>
      <c r="I2099" t="s">
        <v>18949</v>
      </c>
      <c r="J2099" t="s">
        <v>18977</v>
      </c>
      <c r="K2099" t="s">
        <v>18941</v>
      </c>
      <c r="L2099" t="s">
        <v>18978</v>
      </c>
      <c r="M2099" s="149" t="s">
        <v>1954</v>
      </c>
      <c r="N2099" s="149">
        <v>1316700</v>
      </c>
    </row>
    <row r="2100" spans="1:14" x14ac:dyDescent="0.25">
      <c r="A2100" t="s">
        <v>66</v>
      </c>
      <c r="B2100" t="s">
        <v>24646</v>
      </c>
      <c r="C2100" t="s">
        <v>24645</v>
      </c>
      <c r="D2100" t="s">
        <v>22246</v>
      </c>
      <c r="E2100" t="s">
        <v>23348</v>
      </c>
      <c r="F2100" t="s">
        <v>9</v>
      </c>
      <c r="G2100" t="s">
        <v>1954</v>
      </c>
      <c r="H2100" t="s">
        <v>24647</v>
      </c>
      <c r="I2100" t="s">
        <v>18949</v>
      </c>
      <c r="J2100" t="s">
        <v>18977</v>
      </c>
      <c r="K2100" t="s">
        <v>18941</v>
      </c>
      <c r="L2100" t="s">
        <v>20892</v>
      </c>
      <c r="M2100" s="149">
        <v>172638.74</v>
      </c>
      <c r="N2100" s="149">
        <v>620089.05000000005</v>
      </c>
    </row>
    <row r="2101" spans="1:14" x14ac:dyDescent="0.25">
      <c r="A2101" t="s">
        <v>65</v>
      </c>
      <c r="B2101" t="s">
        <v>24649</v>
      </c>
      <c r="C2101" t="s">
        <v>24648</v>
      </c>
      <c r="D2101" t="s">
        <v>24462</v>
      </c>
      <c r="E2101" t="s">
        <v>24650</v>
      </c>
      <c r="F2101" t="s">
        <v>10</v>
      </c>
      <c r="G2101" t="s">
        <v>11800</v>
      </c>
      <c r="H2101" t="s">
        <v>24651</v>
      </c>
      <c r="I2101" t="s">
        <v>18949</v>
      </c>
      <c r="J2101" t="s">
        <v>18977</v>
      </c>
      <c r="K2101" t="s">
        <v>18941</v>
      </c>
      <c r="L2101" t="s">
        <v>18978</v>
      </c>
      <c r="M2101" s="149">
        <v>645038.74</v>
      </c>
      <c r="N2101" s="149">
        <v>1294185.6000000001</v>
      </c>
    </row>
    <row r="2102" spans="1:14" x14ac:dyDescent="0.25">
      <c r="A2102" t="s">
        <v>65</v>
      </c>
      <c r="B2102" t="s">
        <v>24653</v>
      </c>
      <c r="C2102" t="s">
        <v>24652</v>
      </c>
      <c r="D2102" t="s">
        <v>20716</v>
      </c>
      <c r="E2102" t="s">
        <v>22948</v>
      </c>
      <c r="F2102" t="s">
        <v>10</v>
      </c>
      <c r="G2102" t="s">
        <v>18992</v>
      </c>
      <c r="H2102" t="s">
        <v>24654</v>
      </c>
      <c r="I2102" t="s">
        <v>18949</v>
      </c>
      <c r="J2102" t="s">
        <v>18977</v>
      </c>
      <c r="K2102" t="s">
        <v>18941</v>
      </c>
      <c r="L2102" t="s">
        <v>20892</v>
      </c>
      <c r="M2102" s="149">
        <v>411948.93</v>
      </c>
      <c r="N2102" s="149">
        <v>620449.42000000004</v>
      </c>
    </row>
    <row r="2103" spans="1:14" x14ac:dyDescent="0.25">
      <c r="A2103" t="s">
        <v>62</v>
      </c>
      <c r="B2103" t="s">
        <v>21326</v>
      </c>
      <c r="C2103" t="s">
        <v>21325</v>
      </c>
      <c r="D2103" t="s">
        <v>24655</v>
      </c>
      <c r="E2103" t="s">
        <v>24656</v>
      </c>
      <c r="F2103" t="s">
        <v>9</v>
      </c>
      <c r="G2103" t="s">
        <v>18956</v>
      </c>
      <c r="H2103" t="s">
        <v>24657</v>
      </c>
      <c r="I2103" t="s">
        <v>18949</v>
      </c>
      <c r="J2103" t="s">
        <v>18977</v>
      </c>
      <c r="K2103" t="s">
        <v>18941</v>
      </c>
      <c r="L2103" t="s">
        <v>20892</v>
      </c>
      <c r="M2103" s="149">
        <v>564278.65</v>
      </c>
      <c r="N2103" s="149">
        <v>564278.65</v>
      </c>
    </row>
    <row r="2104" spans="1:14" x14ac:dyDescent="0.25">
      <c r="A2104" t="s">
        <v>59</v>
      </c>
      <c r="B2104" t="s">
        <v>24660</v>
      </c>
      <c r="C2104" t="s">
        <v>24659</v>
      </c>
      <c r="D2104" t="s">
        <v>24658</v>
      </c>
      <c r="E2104" t="s">
        <v>20351</v>
      </c>
      <c r="F2104" t="s">
        <v>9</v>
      </c>
      <c r="G2104" t="s">
        <v>18956</v>
      </c>
      <c r="H2104" t="s">
        <v>24661</v>
      </c>
      <c r="I2104" t="s">
        <v>18949</v>
      </c>
      <c r="J2104" t="s">
        <v>18977</v>
      </c>
      <c r="K2104" t="s">
        <v>18941</v>
      </c>
      <c r="L2104" t="s">
        <v>20892</v>
      </c>
      <c r="M2104" s="149">
        <v>601630</v>
      </c>
      <c r="N2104" s="149">
        <v>596889.31999999995</v>
      </c>
    </row>
    <row r="2105" spans="1:14" x14ac:dyDescent="0.25">
      <c r="A2105" t="s">
        <v>59</v>
      </c>
      <c r="B2105" t="s">
        <v>19578</v>
      </c>
      <c r="C2105" t="s">
        <v>19577</v>
      </c>
      <c r="D2105" t="s">
        <v>21862</v>
      </c>
      <c r="E2105" t="s">
        <v>24441</v>
      </c>
      <c r="F2105" t="s">
        <v>9</v>
      </c>
      <c r="G2105" t="s">
        <v>1954</v>
      </c>
      <c r="H2105" t="s">
        <v>24663</v>
      </c>
      <c r="I2105" t="s">
        <v>18949</v>
      </c>
      <c r="J2105" t="s">
        <v>18977</v>
      </c>
      <c r="K2105" t="s">
        <v>18941</v>
      </c>
      <c r="L2105" t="s">
        <v>20892</v>
      </c>
      <c r="M2105" s="149">
        <v>547917.47</v>
      </c>
      <c r="N2105" s="149">
        <v>559350</v>
      </c>
    </row>
    <row r="2106" spans="1:14" x14ac:dyDescent="0.25">
      <c r="A2106" t="s">
        <v>59</v>
      </c>
      <c r="B2106" t="s">
        <v>24666</v>
      </c>
      <c r="C2106" t="s">
        <v>24665</v>
      </c>
      <c r="D2106" t="s">
        <v>24664</v>
      </c>
      <c r="E2106" t="s">
        <v>24309</v>
      </c>
      <c r="F2106" t="s">
        <v>9</v>
      </c>
      <c r="G2106" t="s">
        <v>18956</v>
      </c>
      <c r="H2106" t="s">
        <v>24667</v>
      </c>
      <c r="I2106" t="s">
        <v>18949</v>
      </c>
      <c r="J2106" t="s">
        <v>18977</v>
      </c>
      <c r="K2106" t="s">
        <v>18941</v>
      </c>
      <c r="L2106" t="s">
        <v>18978</v>
      </c>
      <c r="M2106" s="149">
        <v>1302645.08</v>
      </c>
      <c r="N2106" s="149">
        <v>1291969.8799999999</v>
      </c>
    </row>
    <row r="2107" spans="1:14" x14ac:dyDescent="0.25">
      <c r="A2107" t="s">
        <v>57</v>
      </c>
      <c r="B2107" t="s">
        <v>24669</v>
      </c>
      <c r="C2107" t="s">
        <v>24668</v>
      </c>
      <c r="D2107" t="s">
        <v>23420</v>
      </c>
      <c r="E2107" t="s">
        <v>19691</v>
      </c>
      <c r="F2107" t="s">
        <v>9</v>
      </c>
      <c r="G2107" t="s">
        <v>1954</v>
      </c>
      <c r="H2107" t="s">
        <v>24670</v>
      </c>
      <c r="I2107" t="s">
        <v>18949</v>
      </c>
      <c r="J2107" t="s">
        <v>18977</v>
      </c>
      <c r="K2107" t="s">
        <v>18941</v>
      </c>
      <c r="L2107" t="s">
        <v>18978</v>
      </c>
      <c r="M2107" s="149">
        <v>1140395.26</v>
      </c>
      <c r="N2107" s="149">
        <v>1133962.4099999999</v>
      </c>
    </row>
    <row r="2108" spans="1:14" x14ac:dyDescent="0.25">
      <c r="A2108" t="s">
        <v>57</v>
      </c>
      <c r="B2108" t="s">
        <v>21112</v>
      </c>
      <c r="C2108" t="s">
        <v>21111</v>
      </c>
      <c r="D2108" t="s">
        <v>22285</v>
      </c>
      <c r="E2108" t="s">
        <v>21859</v>
      </c>
      <c r="F2108" t="s">
        <v>9</v>
      </c>
      <c r="G2108" t="s">
        <v>11800</v>
      </c>
      <c r="H2108" t="s">
        <v>24672</v>
      </c>
      <c r="I2108" t="s">
        <v>18949</v>
      </c>
      <c r="J2108" t="s">
        <v>18977</v>
      </c>
      <c r="K2108" t="s">
        <v>18941</v>
      </c>
      <c r="L2108" t="s">
        <v>20892</v>
      </c>
      <c r="M2108" s="149">
        <v>620650</v>
      </c>
      <c r="N2108" s="149">
        <v>614740.5</v>
      </c>
    </row>
    <row r="2109" spans="1:14" x14ac:dyDescent="0.25">
      <c r="A2109" t="s">
        <v>56</v>
      </c>
      <c r="B2109" t="s">
        <v>23010</v>
      </c>
      <c r="C2109" t="s">
        <v>24673</v>
      </c>
      <c r="D2109" t="s">
        <v>1954</v>
      </c>
      <c r="E2109" t="s">
        <v>1954</v>
      </c>
      <c r="F2109" t="s">
        <v>9</v>
      </c>
      <c r="G2109" t="s">
        <v>1954</v>
      </c>
      <c r="H2109" t="s">
        <v>24674</v>
      </c>
      <c r="I2109" t="s">
        <v>18949</v>
      </c>
      <c r="J2109" t="s">
        <v>18977</v>
      </c>
      <c r="K2109" t="s">
        <v>18941</v>
      </c>
      <c r="L2109" t="s">
        <v>18978</v>
      </c>
      <c r="M2109" s="149" t="s">
        <v>1954</v>
      </c>
      <c r="N2109" s="149">
        <v>1319663.8</v>
      </c>
    </row>
    <row r="2110" spans="1:14" x14ac:dyDescent="0.25">
      <c r="A2110" t="s">
        <v>53</v>
      </c>
      <c r="B2110" t="s">
        <v>24676</v>
      </c>
      <c r="C2110" t="s">
        <v>24675</v>
      </c>
      <c r="D2110" t="s">
        <v>21221</v>
      </c>
      <c r="E2110" t="s">
        <v>19168</v>
      </c>
      <c r="F2110" t="s">
        <v>9</v>
      </c>
      <c r="G2110" t="s">
        <v>1954</v>
      </c>
      <c r="H2110" t="s">
        <v>24677</v>
      </c>
      <c r="I2110" t="s">
        <v>18949</v>
      </c>
      <c r="J2110" t="s">
        <v>18977</v>
      </c>
      <c r="K2110" t="s">
        <v>18941</v>
      </c>
      <c r="L2110" t="s">
        <v>18978</v>
      </c>
      <c r="M2110" s="149">
        <v>511905.53</v>
      </c>
      <c r="N2110" s="149">
        <v>1292248.18</v>
      </c>
    </row>
    <row r="2111" spans="1:14" x14ac:dyDescent="0.25">
      <c r="A2111" t="s">
        <v>53</v>
      </c>
      <c r="B2111" t="s">
        <v>24679</v>
      </c>
      <c r="C2111" t="s">
        <v>24678</v>
      </c>
      <c r="D2111" t="s">
        <v>19906</v>
      </c>
      <c r="E2111" t="s">
        <v>19713</v>
      </c>
      <c r="F2111" t="s">
        <v>9</v>
      </c>
      <c r="G2111" t="s">
        <v>1954</v>
      </c>
      <c r="H2111" t="s">
        <v>24680</v>
      </c>
      <c r="I2111" t="s">
        <v>18949</v>
      </c>
      <c r="J2111" t="s">
        <v>18977</v>
      </c>
      <c r="K2111" t="s">
        <v>18941</v>
      </c>
      <c r="L2111" t="s">
        <v>20892</v>
      </c>
      <c r="M2111" s="149">
        <v>685951.61</v>
      </c>
      <c r="N2111" s="149">
        <v>620135.36</v>
      </c>
    </row>
    <row r="2112" spans="1:14" x14ac:dyDescent="0.25">
      <c r="A2112" t="s">
        <v>53</v>
      </c>
      <c r="B2112" t="s">
        <v>21663</v>
      </c>
      <c r="C2112" t="s">
        <v>21662</v>
      </c>
      <c r="D2112" t="s">
        <v>24681</v>
      </c>
      <c r="E2112" t="s">
        <v>24682</v>
      </c>
      <c r="F2112" t="s">
        <v>10</v>
      </c>
      <c r="G2112" t="s">
        <v>18956</v>
      </c>
      <c r="H2112" t="s">
        <v>24683</v>
      </c>
      <c r="I2112" t="s">
        <v>18949</v>
      </c>
      <c r="J2112" t="s">
        <v>18977</v>
      </c>
      <c r="K2112" t="s">
        <v>18941</v>
      </c>
      <c r="L2112" t="s">
        <v>18978</v>
      </c>
      <c r="M2112" s="149">
        <v>915187.99</v>
      </c>
      <c r="N2112" s="149">
        <v>1211100</v>
      </c>
    </row>
    <row r="2113" spans="1:14" x14ac:dyDescent="0.25">
      <c r="A2113" t="s">
        <v>53</v>
      </c>
      <c r="B2113" t="s">
        <v>24685</v>
      </c>
      <c r="C2113" t="s">
        <v>24684</v>
      </c>
      <c r="D2113" t="s">
        <v>19513</v>
      </c>
      <c r="E2113" t="s">
        <v>19168</v>
      </c>
      <c r="F2113" t="s">
        <v>10</v>
      </c>
      <c r="G2113" t="s">
        <v>19105</v>
      </c>
      <c r="H2113" t="s">
        <v>24686</v>
      </c>
      <c r="I2113" t="s">
        <v>18949</v>
      </c>
      <c r="J2113" t="s">
        <v>18977</v>
      </c>
      <c r="K2113" t="s">
        <v>18941</v>
      </c>
      <c r="L2113" t="s">
        <v>20892</v>
      </c>
      <c r="M2113" s="149">
        <v>429152.68</v>
      </c>
      <c r="N2113" s="149">
        <v>618974.9</v>
      </c>
    </row>
    <row r="2114" spans="1:14" x14ac:dyDescent="0.25">
      <c r="A2114" t="s">
        <v>52</v>
      </c>
      <c r="B2114" t="s">
        <v>21109</v>
      </c>
      <c r="C2114" t="s">
        <v>21108</v>
      </c>
      <c r="D2114" t="s">
        <v>23867</v>
      </c>
      <c r="E2114" t="s">
        <v>24575</v>
      </c>
      <c r="F2114" t="s">
        <v>9</v>
      </c>
      <c r="G2114" t="s">
        <v>11800</v>
      </c>
      <c r="H2114" t="s">
        <v>24687</v>
      </c>
      <c r="I2114" t="s">
        <v>18949</v>
      </c>
      <c r="J2114" t="s">
        <v>18977</v>
      </c>
      <c r="K2114" t="s">
        <v>18941</v>
      </c>
      <c r="L2114" t="s">
        <v>18978</v>
      </c>
      <c r="M2114" s="149">
        <v>1294526.58</v>
      </c>
      <c r="N2114" s="149">
        <v>1296573.26</v>
      </c>
    </row>
    <row r="2115" spans="1:14" x14ac:dyDescent="0.25">
      <c r="A2115" t="s">
        <v>52</v>
      </c>
      <c r="B2115" t="s">
        <v>24264</v>
      </c>
      <c r="C2115" t="s">
        <v>24263</v>
      </c>
      <c r="D2115" t="s">
        <v>24688</v>
      </c>
      <c r="E2115" t="s">
        <v>24689</v>
      </c>
      <c r="F2115" t="s">
        <v>9</v>
      </c>
      <c r="G2115" t="s">
        <v>18956</v>
      </c>
      <c r="H2115" t="s">
        <v>24690</v>
      </c>
      <c r="I2115" t="s">
        <v>18949</v>
      </c>
      <c r="J2115" t="s">
        <v>18977</v>
      </c>
      <c r="K2115" t="s">
        <v>18941</v>
      </c>
      <c r="L2115" t="s">
        <v>18978</v>
      </c>
      <c r="M2115" s="149">
        <v>1323599.06</v>
      </c>
      <c r="N2115" s="149">
        <v>1325401.46</v>
      </c>
    </row>
    <row r="2116" spans="1:14" x14ac:dyDescent="0.25">
      <c r="A2116" t="s">
        <v>52</v>
      </c>
      <c r="B2116" t="s">
        <v>21902</v>
      </c>
      <c r="C2116" t="s">
        <v>21901</v>
      </c>
      <c r="D2116" t="s">
        <v>1954</v>
      </c>
      <c r="E2116" t="s">
        <v>1954</v>
      </c>
      <c r="F2116" t="s">
        <v>9</v>
      </c>
      <c r="G2116" t="s">
        <v>1954</v>
      </c>
      <c r="H2116" t="s">
        <v>24691</v>
      </c>
      <c r="I2116" t="s">
        <v>18949</v>
      </c>
      <c r="J2116" t="s">
        <v>18977</v>
      </c>
      <c r="K2116" t="s">
        <v>18941</v>
      </c>
      <c r="L2116" t="s">
        <v>18978</v>
      </c>
      <c r="M2116" s="149" t="s">
        <v>1954</v>
      </c>
      <c r="N2116" s="149">
        <v>1303674.97</v>
      </c>
    </row>
    <row r="2117" spans="1:14" x14ac:dyDescent="0.25">
      <c r="A2117" t="s">
        <v>52</v>
      </c>
      <c r="B2117" t="s">
        <v>24693</v>
      </c>
      <c r="C2117" t="s">
        <v>24692</v>
      </c>
      <c r="D2117" t="s">
        <v>24694</v>
      </c>
      <c r="E2117" t="s">
        <v>24695</v>
      </c>
      <c r="F2117" t="s">
        <v>9</v>
      </c>
      <c r="G2117" t="s">
        <v>19721</v>
      </c>
      <c r="H2117" t="s">
        <v>24696</v>
      </c>
      <c r="I2117" t="s">
        <v>18949</v>
      </c>
      <c r="J2117" t="s">
        <v>18977</v>
      </c>
      <c r="K2117" t="s">
        <v>18941</v>
      </c>
      <c r="L2117" t="s">
        <v>20892</v>
      </c>
      <c r="M2117" s="149">
        <v>610536.86</v>
      </c>
      <c r="N2117" s="149">
        <v>611627.37</v>
      </c>
    </row>
    <row r="2118" spans="1:14" x14ac:dyDescent="0.25">
      <c r="A2118" t="s">
        <v>52</v>
      </c>
      <c r="B2118" t="s">
        <v>24699</v>
      </c>
      <c r="C2118" t="s">
        <v>24698</v>
      </c>
      <c r="D2118" t="s">
        <v>24700</v>
      </c>
      <c r="E2118" t="s">
        <v>24701</v>
      </c>
      <c r="F2118" t="s">
        <v>9</v>
      </c>
      <c r="G2118" t="s">
        <v>1954</v>
      </c>
      <c r="H2118" t="s">
        <v>24702</v>
      </c>
      <c r="I2118" t="s">
        <v>18949</v>
      </c>
      <c r="J2118" t="s">
        <v>18977</v>
      </c>
      <c r="K2118" t="s">
        <v>18941</v>
      </c>
      <c r="L2118" t="s">
        <v>18978</v>
      </c>
      <c r="M2118" s="149">
        <v>1257967.2</v>
      </c>
      <c r="N2118" s="149">
        <v>1283640.28</v>
      </c>
    </row>
    <row r="2119" spans="1:14" x14ac:dyDescent="0.25">
      <c r="A2119" t="s">
        <v>51</v>
      </c>
      <c r="B2119" t="s">
        <v>24704</v>
      </c>
      <c r="C2119" t="s">
        <v>24703</v>
      </c>
      <c r="D2119" t="s">
        <v>23849</v>
      </c>
      <c r="E2119" t="s">
        <v>24705</v>
      </c>
      <c r="F2119" t="s">
        <v>10</v>
      </c>
      <c r="G2119" t="s">
        <v>11800</v>
      </c>
      <c r="H2119" t="s">
        <v>24706</v>
      </c>
      <c r="I2119" t="s">
        <v>18949</v>
      </c>
      <c r="J2119" t="s">
        <v>18977</v>
      </c>
      <c r="K2119" t="s">
        <v>18941</v>
      </c>
      <c r="L2119" t="s">
        <v>18978</v>
      </c>
      <c r="M2119" s="149">
        <v>1413788.58</v>
      </c>
      <c r="N2119" s="149">
        <v>1306556.76</v>
      </c>
    </row>
    <row r="2120" spans="1:14" x14ac:dyDescent="0.25">
      <c r="A2120" t="s">
        <v>48</v>
      </c>
      <c r="B2120" t="s">
        <v>24708</v>
      </c>
      <c r="C2120" t="s">
        <v>24707</v>
      </c>
      <c r="D2120" t="s">
        <v>24119</v>
      </c>
      <c r="E2120" t="s">
        <v>24709</v>
      </c>
      <c r="F2120" t="s">
        <v>9</v>
      </c>
      <c r="G2120" t="s">
        <v>1954</v>
      </c>
      <c r="H2120" t="s">
        <v>1954</v>
      </c>
      <c r="I2120" t="s">
        <v>18949</v>
      </c>
      <c r="J2120" t="s">
        <v>18977</v>
      </c>
      <c r="K2120" t="s">
        <v>18941</v>
      </c>
      <c r="L2120" t="s">
        <v>18978</v>
      </c>
      <c r="M2120" s="149">
        <v>1203749</v>
      </c>
      <c r="N2120" s="149">
        <v>1276192.1599999999</v>
      </c>
    </row>
    <row r="2121" spans="1:14" x14ac:dyDescent="0.25">
      <c r="A2121" t="s">
        <v>47</v>
      </c>
      <c r="B2121" t="s">
        <v>24712</v>
      </c>
      <c r="C2121" t="s">
        <v>24711</v>
      </c>
      <c r="D2121" t="s">
        <v>24710</v>
      </c>
      <c r="E2121" t="s">
        <v>24493</v>
      </c>
      <c r="F2121" t="s">
        <v>9</v>
      </c>
      <c r="G2121" t="s">
        <v>19021</v>
      </c>
      <c r="H2121" t="s">
        <v>24713</v>
      </c>
      <c r="I2121" t="s">
        <v>18949</v>
      </c>
      <c r="J2121" t="s">
        <v>18977</v>
      </c>
      <c r="K2121" t="s">
        <v>18941</v>
      </c>
      <c r="L2121" t="s">
        <v>18978</v>
      </c>
      <c r="M2121" s="149">
        <v>1349288.73</v>
      </c>
      <c r="N2121" s="149">
        <v>1349288.73</v>
      </c>
    </row>
    <row r="2122" spans="1:14" x14ac:dyDescent="0.25">
      <c r="A2122" t="s">
        <v>45</v>
      </c>
      <c r="B2122" t="s">
        <v>24715</v>
      </c>
      <c r="C2122" t="s">
        <v>24714</v>
      </c>
      <c r="D2122" t="s">
        <v>24531</v>
      </c>
      <c r="E2122" t="s">
        <v>23799</v>
      </c>
      <c r="F2122" t="s">
        <v>9</v>
      </c>
      <c r="G2122" t="s">
        <v>11800</v>
      </c>
      <c r="H2122" t="s">
        <v>22982</v>
      </c>
      <c r="I2122" t="s">
        <v>18949</v>
      </c>
      <c r="J2122" t="s">
        <v>18977</v>
      </c>
      <c r="K2122" t="s">
        <v>18941</v>
      </c>
      <c r="L2122" t="s">
        <v>18978</v>
      </c>
      <c r="M2122" s="149">
        <v>1258332.92</v>
      </c>
      <c r="N2122" s="149">
        <v>1245892</v>
      </c>
    </row>
    <row r="2123" spans="1:14" x14ac:dyDescent="0.25">
      <c r="A2123" t="s">
        <v>51</v>
      </c>
      <c r="B2123" t="s">
        <v>24716</v>
      </c>
      <c r="C2123" t="s">
        <v>22798</v>
      </c>
      <c r="D2123" t="s">
        <v>1954</v>
      </c>
      <c r="E2123" t="s">
        <v>1954</v>
      </c>
      <c r="F2123" t="s">
        <v>9</v>
      </c>
      <c r="G2123" t="s">
        <v>1954</v>
      </c>
      <c r="H2123" t="s">
        <v>24717</v>
      </c>
      <c r="I2123" t="s">
        <v>19012</v>
      </c>
      <c r="J2123" t="s">
        <v>1954</v>
      </c>
      <c r="K2123" t="s">
        <v>18996</v>
      </c>
      <c r="L2123" t="s">
        <v>20528</v>
      </c>
      <c r="M2123" s="149" t="s">
        <v>1954</v>
      </c>
      <c r="N2123" s="149">
        <v>567651.16</v>
      </c>
    </row>
    <row r="2124" spans="1:14" x14ac:dyDescent="0.25">
      <c r="A2124" t="s">
        <v>51</v>
      </c>
      <c r="B2124" t="s">
        <v>24718</v>
      </c>
      <c r="C2124" t="s">
        <v>22798</v>
      </c>
      <c r="D2124" t="s">
        <v>24465</v>
      </c>
      <c r="E2124" t="s">
        <v>24719</v>
      </c>
      <c r="F2124" t="s">
        <v>9</v>
      </c>
      <c r="G2124" t="s">
        <v>11800</v>
      </c>
      <c r="H2124" t="s">
        <v>24720</v>
      </c>
      <c r="I2124" t="s">
        <v>19012</v>
      </c>
      <c r="J2124" t="s">
        <v>1954</v>
      </c>
      <c r="K2124" t="s">
        <v>18996</v>
      </c>
      <c r="L2124" t="s">
        <v>20528</v>
      </c>
      <c r="M2124" s="149">
        <v>166085.35</v>
      </c>
      <c r="N2124" s="149">
        <v>0</v>
      </c>
    </row>
    <row r="2125" spans="1:14" x14ac:dyDescent="0.25">
      <c r="A2125" t="s">
        <v>62</v>
      </c>
      <c r="B2125" t="s">
        <v>24722</v>
      </c>
      <c r="C2125" t="s">
        <v>24721</v>
      </c>
      <c r="D2125" t="s">
        <v>23942</v>
      </c>
      <c r="E2125" t="s">
        <v>24070</v>
      </c>
      <c r="F2125" t="s">
        <v>9</v>
      </c>
      <c r="G2125" t="s">
        <v>1954</v>
      </c>
      <c r="H2125" t="s">
        <v>24723</v>
      </c>
      <c r="I2125" t="s">
        <v>18949</v>
      </c>
      <c r="J2125" t="s">
        <v>18977</v>
      </c>
      <c r="K2125" t="s">
        <v>18941</v>
      </c>
      <c r="L2125" t="s">
        <v>20892</v>
      </c>
      <c r="M2125" s="149">
        <v>747469.98</v>
      </c>
      <c r="N2125" s="149">
        <v>564469.88</v>
      </c>
    </row>
    <row r="2126" spans="1:14" x14ac:dyDescent="0.25">
      <c r="A2126" t="s">
        <v>52</v>
      </c>
      <c r="B2126" t="s">
        <v>24726</v>
      </c>
      <c r="C2126" t="s">
        <v>24725</v>
      </c>
      <c r="D2126" t="s">
        <v>24724</v>
      </c>
      <c r="E2126" t="s">
        <v>24727</v>
      </c>
      <c r="F2126" t="s">
        <v>10</v>
      </c>
      <c r="G2126" t="s">
        <v>11800</v>
      </c>
      <c r="H2126" t="s">
        <v>24728</v>
      </c>
      <c r="I2126" t="s">
        <v>18949</v>
      </c>
      <c r="J2126" t="s">
        <v>18977</v>
      </c>
      <c r="K2126" t="s">
        <v>18941</v>
      </c>
      <c r="L2126" t="s">
        <v>18978</v>
      </c>
      <c r="M2126" s="149">
        <v>1252294.08</v>
      </c>
      <c r="N2126" s="149">
        <v>1252294.08</v>
      </c>
    </row>
    <row r="2127" spans="1:14" x14ac:dyDescent="0.25">
      <c r="A2127" t="s">
        <v>47</v>
      </c>
      <c r="B2127" t="s">
        <v>24730</v>
      </c>
      <c r="C2127" t="s">
        <v>24729</v>
      </c>
      <c r="D2127" t="s">
        <v>24664</v>
      </c>
      <c r="E2127" t="s">
        <v>22065</v>
      </c>
      <c r="F2127" t="s">
        <v>9</v>
      </c>
      <c r="G2127" t="s">
        <v>1954</v>
      </c>
      <c r="H2127" t="s">
        <v>24731</v>
      </c>
      <c r="I2127" t="s">
        <v>18949</v>
      </c>
      <c r="J2127" t="s">
        <v>18977</v>
      </c>
      <c r="K2127" t="s">
        <v>18941</v>
      </c>
      <c r="L2127" t="s">
        <v>18978</v>
      </c>
      <c r="M2127" s="149">
        <v>1159293.82</v>
      </c>
      <c r="N2127" s="149">
        <v>1160177.8500000001</v>
      </c>
    </row>
    <row r="2128" spans="1:14" x14ac:dyDescent="0.25">
      <c r="A2128" t="s">
        <v>69</v>
      </c>
      <c r="B2128" t="s">
        <v>24733</v>
      </c>
      <c r="C2128" t="s">
        <v>24732</v>
      </c>
      <c r="D2128" t="s">
        <v>23044</v>
      </c>
      <c r="E2128" t="s">
        <v>24561</v>
      </c>
      <c r="F2128" t="s">
        <v>9</v>
      </c>
      <c r="G2128" t="s">
        <v>19119</v>
      </c>
      <c r="H2128" t="s">
        <v>24734</v>
      </c>
      <c r="I2128" t="s">
        <v>18949</v>
      </c>
      <c r="J2128" t="s">
        <v>18977</v>
      </c>
      <c r="K2128" t="s">
        <v>18941</v>
      </c>
      <c r="L2128" t="s">
        <v>18978</v>
      </c>
      <c r="M2128" s="149">
        <v>1330010.23</v>
      </c>
      <c r="N2128" s="149">
        <v>1330010.23</v>
      </c>
    </row>
    <row r="2129" spans="1:14" x14ac:dyDescent="0.25">
      <c r="A2129" t="s">
        <v>46</v>
      </c>
      <c r="B2129" t="s">
        <v>24737</v>
      </c>
      <c r="C2129" t="s">
        <v>24736</v>
      </c>
      <c r="D2129" t="s">
        <v>24735</v>
      </c>
      <c r="E2129" t="s">
        <v>24738</v>
      </c>
      <c r="F2129" t="s">
        <v>9</v>
      </c>
      <c r="G2129" t="s">
        <v>19119</v>
      </c>
      <c r="H2129" t="s">
        <v>24739</v>
      </c>
      <c r="I2129" t="s">
        <v>18949</v>
      </c>
      <c r="J2129" t="s">
        <v>18977</v>
      </c>
      <c r="K2129" t="s">
        <v>18941</v>
      </c>
      <c r="L2129" t="s">
        <v>18978</v>
      </c>
      <c r="M2129" s="149">
        <v>1210161.05</v>
      </c>
      <c r="N2129" s="149">
        <v>1211338.54</v>
      </c>
    </row>
    <row r="2130" spans="1:14" x14ac:dyDescent="0.25">
      <c r="A2130" t="s">
        <v>56</v>
      </c>
      <c r="B2130" t="s">
        <v>20936</v>
      </c>
      <c r="C2130" t="s">
        <v>1524</v>
      </c>
      <c r="D2130" t="s">
        <v>22303</v>
      </c>
      <c r="E2130" t="s">
        <v>19430</v>
      </c>
      <c r="F2130" t="s">
        <v>10</v>
      </c>
      <c r="G2130" t="s">
        <v>11800</v>
      </c>
      <c r="H2130" t="s">
        <v>24740</v>
      </c>
      <c r="I2130" t="s">
        <v>19004</v>
      </c>
      <c r="J2130" t="s">
        <v>18977</v>
      </c>
      <c r="K2130" t="s">
        <v>18996</v>
      </c>
      <c r="L2130" t="s">
        <v>19005</v>
      </c>
      <c r="M2130" s="149">
        <v>5576431.4199999999</v>
      </c>
      <c r="N2130" s="149">
        <v>5748787.2999999998</v>
      </c>
    </row>
    <row r="2131" spans="1:14" x14ac:dyDescent="0.25">
      <c r="A2131" t="s">
        <v>69</v>
      </c>
      <c r="B2131" t="s">
        <v>20359</v>
      </c>
      <c r="C2131" t="s">
        <v>24741</v>
      </c>
      <c r="D2131" t="s">
        <v>24087</v>
      </c>
      <c r="E2131" t="s">
        <v>23792</v>
      </c>
      <c r="F2131" t="s">
        <v>10</v>
      </c>
      <c r="G2131" t="s">
        <v>19105</v>
      </c>
      <c r="H2131" t="s">
        <v>24742</v>
      </c>
      <c r="I2131" t="s">
        <v>19004</v>
      </c>
      <c r="J2131" t="s">
        <v>18977</v>
      </c>
      <c r="K2131" t="s">
        <v>18996</v>
      </c>
      <c r="L2131" t="s">
        <v>18997</v>
      </c>
      <c r="M2131" s="149">
        <v>1462191.4</v>
      </c>
      <c r="N2131" s="149">
        <v>0</v>
      </c>
    </row>
    <row r="2132" spans="1:14" x14ac:dyDescent="0.25">
      <c r="A2132" t="s">
        <v>69</v>
      </c>
      <c r="B2132" t="s">
        <v>24744</v>
      </c>
      <c r="C2132" t="s">
        <v>24741</v>
      </c>
      <c r="D2132" t="s">
        <v>24743</v>
      </c>
      <c r="E2132" t="s">
        <v>23596</v>
      </c>
      <c r="F2132" t="s">
        <v>10</v>
      </c>
      <c r="G2132" t="s">
        <v>19105</v>
      </c>
      <c r="H2132" t="s">
        <v>24745</v>
      </c>
      <c r="I2132" t="s">
        <v>19004</v>
      </c>
      <c r="J2132" t="s">
        <v>18977</v>
      </c>
      <c r="K2132" t="s">
        <v>18996</v>
      </c>
      <c r="L2132" t="s">
        <v>20528</v>
      </c>
      <c r="M2132" s="149">
        <v>2948492.63</v>
      </c>
      <c r="N2132" s="149">
        <v>0</v>
      </c>
    </row>
    <row r="2133" spans="1:14" x14ac:dyDescent="0.25">
      <c r="A2133" t="s">
        <v>47</v>
      </c>
      <c r="B2133" t="s">
        <v>24747</v>
      </c>
      <c r="C2133" t="s">
        <v>24746</v>
      </c>
      <c r="D2133" t="s">
        <v>24735</v>
      </c>
      <c r="E2133" t="s">
        <v>24748</v>
      </c>
      <c r="F2133" t="s">
        <v>9</v>
      </c>
      <c r="G2133" t="s">
        <v>19119</v>
      </c>
      <c r="H2133" t="s">
        <v>21312</v>
      </c>
      <c r="I2133" t="s">
        <v>19012</v>
      </c>
      <c r="J2133" t="s">
        <v>1954</v>
      </c>
      <c r="K2133" t="s">
        <v>18941</v>
      </c>
      <c r="L2133" t="s">
        <v>18969</v>
      </c>
      <c r="M2133" s="149">
        <v>857238.96</v>
      </c>
      <c r="N2133" s="149" t="s">
        <v>1954</v>
      </c>
    </row>
    <row r="2134" spans="1:14" x14ac:dyDescent="0.25">
      <c r="A2134" t="s">
        <v>56</v>
      </c>
      <c r="B2134" t="s">
        <v>24751</v>
      </c>
      <c r="C2134" t="s">
        <v>24750</v>
      </c>
      <c r="D2134" t="s">
        <v>24749</v>
      </c>
      <c r="E2134" t="s">
        <v>1954</v>
      </c>
      <c r="F2134" t="s">
        <v>9</v>
      </c>
      <c r="G2134" t="s">
        <v>18956</v>
      </c>
      <c r="H2134" t="s">
        <v>24752</v>
      </c>
      <c r="I2134" t="s">
        <v>19012</v>
      </c>
      <c r="J2134" t="s">
        <v>1954</v>
      </c>
      <c r="K2134" t="s">
        <v>18941</v>
      </c>
      <c r="L2134" t="s">
        <v>18969</v>
      </c>
      <c r="M2134" s="149">
        <v>849852.42</v>
      </c>
      <c r="N2134" s="149">
        <v>0</v>
      </c>
    </row>
    <row r="2135" spans="1:14" x14ac:dyDescent="0.25">
      <c r="A2135" t="s">
        <v>48</v>
      </c>
      <c r="B2135" t="s">
        <v>19905</v>
      </c>
      <c r="C2135" t="s">
        <v>19904</v>
      </c>
      <c r="D2135" t="s">
        <v>21250</v>
      </c>
      <c r="E2135" t="s">
        <v>20300</v>
      </c>
      <c r="F2135" t="s">
        <v>10</v>
      </c>
      <c r="G2135" t="s">
        <v>11800</v>
      </c>
      <c r="H2135" t="s">
        <v>24753</v>
      </c>
      <c r="I2135" t="s">
        <v>19012</v>
      </c>
      <c r="J2135" t="s">
        <v>18977</v>
      </c>
      <c r="K2135" t="s">
        <v>18941</v>
      </c>
      <c r="L2135" t="s">
        <v>18969</v>
      </c>
      <c r="M2135" s="149">
        <v>188897.35</v>
      </c>
      <c r="N2135" s="149">
        <v>907978.95</v>
      </c>
    </row>
    <row r="2136" spans="1:14" x14ac:dyDescent="0.25">
      <c r="A2136" t="s">
        <v>48</v>
      </c>
      <c r="B2136" t="s">
        <v>24756</v>
      </c>
      <c r="C2136" t="s">
        <v>24755</v>
      </c>
      <c r="D2136" t="s">
        <v>24754</v>
      </c>
      <c r="E2136" t="s">
        <v>18955</v>
      </c>
      <c r="F2136" t="s">
        <v>10</v>
      </c>
      <c r="G2136" t="s">
        <v>18956</v>
      </c>
      <c r="H2136" t="s">
        <v>20650</v>
      </c>
      <c r="I2136" t="s">
        <v>19012</v>
      </c>
      <c r="J2136" t="s">
        <v>1954</v>
      </c>
      <c r="K2136" t="s">
        <v>18941</v>
      </c>
      <c r="L2136" t="s">
        <v>18969</v>
      </c>
      <c r="M2136" s="149">
        <v>738750</v>
      </c>
      <c r="N2136" s="149" t="s">
        <v>1954</v>
      </c>
    </row>
    <row r="2137" spans="1:14" x14ac:dyDescent="0.25">
      <c r="A2137" t="s">
        <v>62</v>
      </c>
      <c r="B2137" t="s">
        <v>24758</v>
      </c>
      <c r="C2137" t="s">
        <v>24757</v>
      </c>
      <c r="D2137" t="s">
        <v>19034</v>
      </c>
      <c r="E2137" t="s">
        <v>21510</v>
      </c>
      <c r="F2137" t="s">
        <v>9</v>
      </c>
      <c r="G2137" t="s">
        <v>1954</v>
      </c>
      <c r="H2137" t="s">
        <v>24759</v>
      </c>
      <c r="I2137" t="s">
        <v>18949</v>
      </c>
      <c r="J2137" t="s">
        <v>18977</v>
      </c>
      <c r="K2137" t="s">
        <v>18941</v>
      </c>
      <c r="L2137" t="s">
        <v>18978</v>
      </c>
      <c r="M2137" s="149">
        <v>295618.32</v>
      </c>
      <c r="N2137" s="149">
        <v>1077842.72</v>
      </c>
    </row>
    <row r="2138" spans="1:14" x14ac:dyDescent="0.25">
      <c r="A2138" t="s">
        <v>62</v>
      </c>
      <c r="B2138" t="s">
        <v>23164</v>
      </c>
      <c r="C2138" t="s">
        <v>23163</v>
      </c>
      <c r="D2138" t="s">
        <v>24760</v>
      </c>
      <c r="E2138" t="s">
        <v>24440</v>
      </c>
      <c r="F2138" t="s">
        <v>9</v>
      </c>
      <c r="G2138" t="s">
        <v>18956</v>
      </c>
      <c r="H2138" t="s">
        <v>20073</v>
      </c>
      <c r="I2138" t="s">
        <v>18949</v>
      </c>
      <c r="J2138" t="s">
        <v>18977</v>
      </c>
      <c r="K2138" t="s">
        <v>18941</v>
      </c>
      <c r="L2138" t="s">
        <v>18978</v>
      </c>
      <c r="M2138" s="149">
        <v>1264951.3999999999</v>
      </c>
      <c r="N2138" s="149">
        <v>1254542.8700000001</v>
      </c>
    </row>
    <row r="2139" spans="1:14" x14ac:dyDescent="0.25">
      <c r="A2139" t="s">
        <v>59</v>
      </c>
      <c r="B2139" t="s">
        <v>24762</v>
      </c>
      <c r="C2139" t="s">
        <v>24761</v>
      </c>
      <c r="D2139" t="s">
        <v>24735</v>
      </c>
      <c r="E2139" t="s">
        <v>20415</v>
      </c>
      <c r="F2139" t="s">
        <v>9</v>
      </c>
      <c r="G2139" t="s">
        <v>1954</v>
      </c>
      <c r="H2139" t="s">
        <v>23824</v>
      </c>
      <c r="I2139" t="s">
        <v>18949</v>
      </c>
      <c r="J2139" t="s">
        <v>18977</v>
      </c>
      <c r="K2139" t="s">
        <v>18941</v>
      </c>
      <c r="L2139" t="s">
        <v>20892</v>
      </c>
      <c r="M2139" s="149">
        <v>538397.28</v>
      </c>
      <c r="N2139" s="149">
        <v>564683.42000000004</v>
      </c>
    </row>
    <row r="2140" spans="1:14" x14ac:dyDescent="0.25">
      <c r="A2140" t="s">
        <v>58</v>
      </c>
      <c r="B2140" t="s">
        <v>24497</v>
      </c>
      <c r="C2140" t="s">
        <v>24496</v>
      </c>
      <c r="D2140" t="s">
        <v>19922</v>
      </c>
      <c r="E2140" t="s">
        <v>1954</v>
      </c>
      <c r="F2140" t="s">
        <v>9</v>
      </c>
      <c r="G2140" t="s">
        <v>1954</v>
      </c>
      <c r="H2140" t="s">
        <v>19120</v>
      </c>
      <c r="I2140" t="s">
        <v>18949</v>
      </c>
      <c r="J2140" t="s">
        <v>18977</v>
      </c>
      <c r="K2140" t="s">
        <v>18941</v>
      </c>
      <c r="L2140" t="s">
        <v>18978</v>
      </c>
      <c r="M2140" s="149">
        <v>35251.19</v>
      </c>
      <c r="N2140" s="149">
        <v>1200134.9099999999</v>
      </c>
    </row>
    <row r="2141" spans="1:14" x14ac:dyDescent="0.25">
      <c r="A2141" t="s">
        <v>58</v>
      </c>
      <c r="B2141" t="s">
        <v>23612</v>
      </c>
      <c r="C2141" t="s">
        <v>23611</v>
      </c>
      <c r="D2141" t="s">
        <v>24075</v>
      </c>
      <c r="E2141" t="s">
        <v>24357</v>
      </c>
      <c r="F2141" t="s">
        <v>9</v>
      </c>
      <c r="G2141" t="s">
        <v>19021</v>
      </c>
      <c r="H2141" t="s">
        <v>19974</v>
      </c>
      <c r="I2141" t="s">
        <v>18949</v>
      </c>
      <c r="J2141" t="s">
        <v>18977</v>
      </c>
      <c r="K2141" t="s">
        <v>18941</v>
      </c>
      <c r="L2141" t="s">
        <v>18978</v>
      </c>
      <c r="M2141" s="149">
        <v>1031016.9</v>
      </c>
      <c r="N2141" s="149">
        <v>1200000</v>
      </c>
    </row>
    <row r="2142" spans="1:14" x14ac:dyDescent="0.25">
      <c r="A2142" t="s">
        <v>56</v>
      </c>
      <c r="B2142" t="s">
        <v>23081</v>
      </c>
      <c r="C2142" t="s">
        <v>24764</v>
      </c>
      <c r="D2142" t="s">
        <v>24765</v>
      </c>
      <c r="E2142" t="s">
        <v>19618</v>
      </c>
      <c r="F2142" t="s">
        <v>9</v>
      </c>
      <c r="G2142" t="s">
        <v>1954</v>
      </c>
      <c r="H2142" t="s">
        <v>24766</v>
      </c>
      <c r="I2142" t="s">
        <v>18949</v>
      </c>
      <c r="J2142" t="s">
        <v>18977</v>
      </c>
      <c r="K2142" t="s">
        <v>18941</v>
      </c>
      <c r="L2142" t="s">
        <v>18978</v>
      </c>
      <c r="M2142" s="149">
        <v>1303734.7</v>
      </c>
      <c r="N2142" s="149">
        <v>1303734.7</v>
      </c>
    </row>
    <row r="2143" spans="1:14" x14ac:dyDescent="0.25">
      <c r="A2143" t="s">
        <v>54</v>
      </c>
      <c r="B2143" t="s">
        <v>22869</v>
      </c>
      <c r="C2143" t="s">
        <v>24767</v>
      </c>
      <c r="D2143" t="s">
        <v>20158</v>
      </c>
      <c r="E2143" t="s">
        <v>21276</v>
      </c>
      <c r="F2143" t="s">
        <v>9</v>
      </c>
      <c r="G2143" t="s">
        <v>1954</v>
      </c>
      <c r="H2143" t="s">
        <v>24768</v>
      </c>
      <c r="I2143" t="s">
        <v>18949</v>
      </c>
      <c r="J2143" t="s">
        <v>18977</v>
      </c>
      <c r="K2143" t="s">
        <v>18941</v>
      </c>
      <c r="L2143" t="s">
        <v>20892</v>
      </c>
      <c r="M2143" s="149">
        <v>692179.38</v>
      </c>
      <c r="N2143" s="149">
        <v>620593</v>
      </c>
    </row>
    <row r="2144" spans="1:14" x14ac:dyDescent="0.25">
      <c r="A2144" t="s">
        <v>54</v>
      </c>
      <c r="B2144" t="s">
        <v>24473</v>
      </c>
      <c r="C2144" t="s">
        <v>24472</v>
      </c>
      <c r="D2144" t="s">
        <v>24769</v>
      </c>
      <c r="E2144" t="s">
        <v>22590</v>
      </c>
      <c r="F2144" t="s">
        <v>10</v>
      </c>
      <c r="G2144" t="s">
        <v>19119</v>
      </c>
      <c r="H2144" t="s">
        <v>24770</v>
      </c>
      <c r="I2144" t="s">
        <v>18949</v>
      </c>
      <c r="J2144" t="s">
        <v>18977</v>
      </c>
      <c r="K2144" t="s">
        <v>18941</v>
      </c>
      <c r="L2144" t="s">
        <v>18978</v>
      </c>
      <c r="M2144" s="149">
        <v>1566186.7</v>
      </c>
      <c r="N2144" s="149">
        <v>1312853.71</v>
      </c>
    </row>
    <row r="2145" spans="1:14" x14ac:dyDescent="0.25">
      <c r="A2145" t="s">
        <v>53</v>
      </c>
      <c r="B2145" t="s">
        <v>24772</v>
      </c>
      <c r="C2145" t="s">
        <v>24771</v>
      </c>
      <c r="D2145" t="s">
        <v>24598</v>
      </c>
      <c r="E2145" t="s">
        <v>24773</v>
      </c>
      <c r="F2145" t="s">
        <v>9</v>
      </c>
      <c r="G2145" t="s">
        <v>18956</v>
      </c>
      <c r="H2145" t="s">
        <v>24774</v>
      </c>
      <c r="I2145" t="s">
        <v>18949</v>
      </c>
      <c r="J2145" t="s">
        <v>18986</v>
      </c>
      <c r="K2145" t="s">
        <v>18941</v>
      </c>
      <c r="L2145" t="s">
        <v>18978</v>
      </c>
      <c r="M2145" s="149">
        <v>1206450.3899999999</v>
      </c>
      <c r="N2145" s="149">
        <v>1207270.03</v>
      </c>
    </row>
    <row r="2146" spans="1:14" x14ac:dyDescent="0.25">
      <c r="A2146" t="s">
        <v>53</v>
      </c>
      <c r="B2146" t="s">
        <v>22312</v>
      </c>
      <c r="C2146" t="s">
        <v>22311</v>
      </c>
      <c r="D2146" t="s">
        <v>23249</v>
      </c>
      <c r="E2146" t="s">
        <v>19304</v>
      </c>
      <c r="F2146" t="s">
        <v>10</v>
      </c>
      <c r="G2146" t="s">
        <v>18956</v>
      </c>
      <c r="H2146" t="s">
        <v>24775</v>
      </c>
      <c r="I2146" t="s">
        <v>18949</v>
      </c>
      <c r="J2146" t="s">
        <v>18977</v>
      </c>
      <c r="K2146" t="s">
        <v>18941</v>
      </c>
      <c r="L2146" t="s">
        <v>18978</v>
      </c>
      <c r="M2146" s="149">
        <v>1003533.56</v>
      </c>
      <c r="N2146" s="149">
        <v>1296952.26</v>
      </c>
    </row>
    <row r="2147" spans="1:14" x14ac:dyDescent="0.25">
      <c r="A2147" t="s">
        <v>52</v>
      </c>
      <c r="B2147" t="s">
        <v>20546</v>
      </c>
      <c r="C2147" t="s">
        <v>20545</v>
      </c>
      <c r="D2147" t="s">
        <v>24776</v>
      </c>
      <c r="E2147" t="s">
        <v>23188</v>
      </c>
      <c r="F2147" t="s">
        <v>9</v>
      </c>
      <c r="G2147" t="s">
        <v>1954</v>
      </c>
      <c r="H2147" t="s">
        <v>24774</v>
      </c>
      <c r="I2147" t="s">
        <v>18949</v>
      </c>
      <c r="J2147" t="s">
        <v>18977</v>
      </c>
      <c r="K2147" t="s">
        <v>18941</v>
      </c>
      <c r="L2147" t="s">
        <v>18978</v>
      </c>
      <c r="M2147" s="149">
        <v>1304168.1499999999</v>
      </c>
      <c r="N2147" s="149">
        <v>1307464.93</v>
      </c>
    </row>
    <row r="2148" spans="1:14" x14ac:dyDescent="0.25">
      <c r="A2148" t="s">
        <v>52</v>
      </c>
      <c r="B2148" t="s">
        <v>19315</v>
      </c>
      <c r="C2148" t="s">
        <v>19314</v>
      </c>
      <c r="D2148" t="s">
        <v>20876</v>
      </c>
      <c r="E2148" t="s">
        <v>19774</v>
      </c>
      <c r="F2148" t="s">
        <v>9</v>
      </c>
      <c r="G2148" t="s">
        <v>1954</v>
      </c>
      <c r="H2148" t="s">
        <v>21230</v>
      </c>
      <c r="I2148" t="s">
        <v>18949</v>
      </c>
      <c r="J2148" t="s">
        <v>18977</v>
      </c>
      <c r="K2148" t="s">
        <v>18941</v>
      </c>
      <c r="L2148" t="s">
        <v>18978</v>
      </c>
      <c r="M2148" s="149">
        <v>463016.95</v>
      </c>
      <c r="N2148" s="149">
        <v>1277035.43</v>
      </c>
    </row>
    <row r="2149" spans="1:14" x14ac:dyDescent="0.25">
      <c r="A2149" t="s">
        <v>51</v>
      </c>
      <c r="B2149" t="s">
        <v>24778</v>
      </c>
      <c r="C2149" t="s">
        <v>24777</v>
      </c>
      <c r="D2149" t="s">
        <v>24005</v>
      </c>
      <c r="E2149" t="s">
        <v>21579</v>
      </c>
      <c r="F2149" t="s">
        <v>9</v>
      </c>
      <c r="G2149" t="s">
        <v>18956</v>
      </c>
      <c r="H2149" t="s">
        <v>24104</v>
      </c>
      <c r="I2149" t="s">
        <v>18949</v>
      </c>
      <c r="J2149" t="s">
        <v>18977</v>
      </c>
      <c r="K2149" t="s">
        <v>18941</v>
      </c>
      <c r="L2149" t="s">
        <v>18978</v>
      </c>
      <c r="M2149" s="149">
        <v>1259880.1599999999</v>
      </c>
      <c r="N2149" s="149">
        <v>1243417.73</v>
      </c>
    </row>
    <row r="2150" spans="1:14" x14ac:dyDescent="0.25">
      <c r="A2150" t="s">
        <v>51</v>
      </c>
      <c r="B2150" t="s">
        <v>24780</v>
      </c>
      <c r="C2150" t="s">
        <v>24779</v>
      </c>
      <c r="D2150" t="s">
        <v>19771</v>
      </c>
      <c r="E2150" t="s">
        <v>20132</v>
      </c>
      <c r="F2150" t="s">
        <v>9</v>
      </c>
      <c r="G2150" t="s">
        <v>1954</v>
      </c>
      <c r="H2150" t="s">
        <v>24781</v>
      </c>
      <c r="I2150" t="s">
        <v>18949</v>
      </c>
      <c r="J2150" t="s">
        <v>18977</v>
      </c>
      <c r="K2150" t="s">
        <v>18941</v>
      </c>
      <c r="L2150" t="s">
        <v>20892</v>
      </c>
      <c r="M2150" s="149">
        <v>102272.19</v>
      </c>
      <c r="N2150" s="149">
        <v>598047</v>
      </c>
    </row>
    <row r="2151" spans="1:14" x14ac:dyDescent="0.25">
      <c r="A2151" t="s">
        <v>51</v>
      </c>
      <c r="B2151" t="s">
        <v>24783</v>
      </c>
      <c r="C2151" t="s">
        <v>24782</v>
      </c>
      <c r="D2151" t="s">
        <v>20916</v>
      </c>
      <c r="E2151" t="s">
        <v>23244</v>
      </c>
      <c r="F2151" t="s">
        <v>9</v>
      </c>
      <c r="G2151" t="s">
        <v>1954</v>
      </c>
      <c r="H2151" t="s">
        <v>23819</v>
      </c>
      <c r="I2151" t="s">
        <v>18949</v>
      </c>
      <c r="J2151" t="s">
        <v>18977</v>
      </c>
      <c r="K2151" t="s">
        <v>18941</v>
      </c>
      <c r="L2151" t="s">
        <v>18978</v>
      </c>
      <c r="M2151" s="149">
        <v>1119366.45</v>
      </c>
      <c r="N2151" s="149">
        <v>1332248.46</v>
      </c>
    </row>
    <row r="2152" spans="1:14" x14ac:dyDescent="0.25">
      <c r="A2152" t="s">
        <v>48</v>
      </c>
      <c r="B2152" t="s">
        <v>24786</v>
      </c>
      <c r="C2152" t="s">
        <v>24785</v>
      </c>
      <c r="D2152" t="s">
        <v>24784</v>
      </c>
      <c r="E2152" t="s">
        <v>24787</v>
      </c>
      <c r="F2152" t="s">
        <v>9</v>
      </c>
      <c r="G2152" t="s">
        <v>18956</v>
      </c>
      <c r="H2152" t="s">
        <v>24788</v>
      </c>
      <c r="I2152" t="s">
        <v>18949</v>
      </c>
      <c r="J2152" t="s">
        <v>18977</v>
      </c>
      <c r="K2152" t="s">
        <v>18941</v>
      </c>
      <c r="L2152" t="s">
        <v>18978</v>
      </c>
      <c r="M2152" s="149">
        <v>1171670.69</v>
      </c>
      <c r="N2152" s="149">
        <v>1184934.05</v>
      </c>
    </row>
    <row r="2153" spans="1:14" x14ac:dyDescent="0.25">
      <c r="A2153" t="s">
        <v>47</v>
      </c>
      <c r="B2153" t="s">
        <v>23206</v>
      </c>
      <c r="C2153" t="s">
        <v>23205</v>
      </c>
      <c r="D2153" t="s">
        <v>24749</v>
      </c>
      <c r="E2153" t="s">
        <v>24372</v>
      </c>
      <c r="F2153" t="s">
        <v>9</v>
      </c>
      <c r="G2153" t="s">
        <v>18956</v>
      </c>
      <c r="H2153" t="s">
        <v>24789</v>
      </c>
      <c r="I2153" t="s">
        <v>18949</v>
      </c>
      <c r="J2153" t="s">
        <v>18977</v>
      </c>
      <c r="K2153" t="s">
        <v>18941</v>
      </c>
      <c r="L2153" t="s">
        <v>18978</v>
      </c>
      <c r="M2153" s="149">
        <v>1294753.25</v>
      </c>
      <c r="N2153" s="149">
        <v>1290000</v>
      </c>
    </row>
    <row r="2154" spans="1:14" x14ac:dyDescent="0.25">
      <c r="A2154" t="s">
        <v>47</v>
      </c>
      <c r="B2154" t="s">
        <v>20851</v>
      </c>
      <c r="C2154" t="s">
        <v>20850</v>
      </c>
      <c r="D2154" t="s">
        <v>19581</v>
      </c>
      <c r="E2154" t="s">
        <v>19168</v>
      </c>
      <c r="F2154" t="s">
        <v>10</v>
      </c>
      <c r="G2154" t="s">
        <v>18956</v>
      </c>
      <c r="H2154" t="s">
        <v>24790</v>
      </c>
      <c r="I2154" t="s">
        <v>18949</v>
      </c>
      <c r="J2154" t="s">
        <v>18977</v>
      </c>
      <c r="K2154" t="s">
        <v>18941</v>
      </c>
      <c r="L2154" t="s">
        <v>18978</v>
      </c>
      <c r="M2154" s="149">
        <v>1067719.73</v>
      </c>
      <c r="N2154" s="149">
        <v>1106654.46</v>
      </c>
    </row>
    <row r="2155" spans="1:14" x14ac:dyDescent="0.25">
      <c r="A2155" t="s">
        <v>47</v>
      </c>
      <c r="B2155" t="s">
        <v>24792</v>
      </c>
      <c r="C2155" t="s">
        <v>24791</v>
      </c>
      <c r="D2155" t="s">
        <v>22998</v>
      </c>
      <c r="E2155" t="s">
        <v>23348</v>
      </c>
      <c r="F2155" t="s">
        <v>9</v>
      </c>
      <c r="G2155" t="s">
        <v>18956</v>
      </c>
      <c r="H2155" t="s">
        <v>24793</v>
      </c>
      <c r="I2155" t="s">
        <v>18949</v>
      </c>
      <c r="J2155" t="s">
        <v>18977</v>
      </c>
      <c r="K2155" t="s">
        <v>18941</v>
      </c>
      <c r="L2155" t="s">
        <v>20892</v>
      </c>
      <c r="M2155" s="149">
        <v>274192.40000000002</v>
      </c>
      <c r="N2155" s="149">
        <v>619059.47</v>
      </c>
    </row>
    <row r="2156" spans="1:14" x14ac:dyDescent="0.25">
      <c r="A2156" t="s">
        <v>47</v>
      </c>
      <c r="B2156" t="s">
        <v>24795</v>
      </c>
      <c r="C2156" t="s">
        <v>24794</v>
      </c>
      <c r="D2156" t="s">
        <v>24796</v>
      </c>
      <c r="E2156" t="s">
        <v>24797</v>
      </c>
      <c r="F2156" t="s">
        <v>9</v>
      </c>
      <c r="G2156" t="s">
        <v>18956</v>
      </c>
      <c r="H2156" t="s">
        <v>20494</v>
      </c>
      <c r="I2156" t="s">
        <v>18949</v>
      </c>
      <c r="J2156" t="s">
        <v>18977</v>
      </c>
      <c r="K2156" t="s">
        <v>18941</v>
      </c>
      <c r="L2156" t="s">
        <v>18978</v>
      </c>
      <c r="M2156" s="149">
        <v>1270543.3700000001</v>
      </c>
      <c r="N2156" s="149">
        <v>1274385.73</v>
      </c>
    </row>
    <row r="2157" spans="1:14" x14ac:dyDescent="0.25">
      <c r="A2157" t="s">
        <v>47</v>
      </c>
      <c r="B2157" t="s">
        <v>24799</v>
      </c>
      <c r="C2157" t="s">
        <v>24798</v>
      </c>
      <c r="D2157" t="s">
        <v>21859</v>
      </c>
      <c r="E2157" t="s">
        <v>23260</v>
      </c>
      <c r="F2157" t="s">
        <v>9</v>
      </c>
      <c r="G2157" t="s">
        <v>1954</v>
      </c>
      <c r="H2157" t="s">
        <v>23830</v>
      </c>
      <c r="I2157" t="s">
        <v>18949</v>
      </c>
      <c r="J2157" t="s">
        <v>18977</v>
      </c>
      <c r="K2157" t="s">
        <v>18941</v>
      </c>
      <c r="L2157" t="s">
        <v>20892</v>
      </c>
      <c r="M2157" s="149">
        <v>578092.32999999996</v>
      </c>
      <c r="N2157" s="149">
        <v>578244.43000000005</v>
      </c>
    </row>
    <row r="2158" spans="1:14" x14ac:dyDescent="0.25">
      <c r="A2158" t="s">
        <v>47</v>
      </c>
      <c r="B2158" t="s">
        <v>24801</v>
      </c>
      <c r="C2158" t="s">
        <v>24800</v>
      </c>
      <c r="D2158" t="s">
        <v>21420</v>
      </c>
      <c r="E2158" t="s">
        <v>24662</v>
      </c>
      <c r="F2158" t="s">
        <v>9</v>
      </c>
      <c r="G2158" t="s">
        <v>18956</v>
      </c>
      <c r="H2158" t="s">
        <v>24802</v>
      </c>
      <c r="I2158" t="s">
        <v>18949</v>
      </c>
      <c r="J2158" t="s">
        <v>18977</v>
      </c>
      <c r="K2158" t="s">
        <v>18941</v>
      </c>
      <c r="L2158" t="s">
        <v>18978</v>
      </c>
      <c r="M2158" s="149">
        <v>1138801.98</v>
      </c>
      <c r="N2158" s="149">
        <v>1185939.74</v>
      </c>
    </row>
    <row r="2159" spans="1:14" x14ac:dyDescent="0.25">
      <c r="A2159" t="s">
        <v>47</v>
      </c>
      <c r="B2159" t="s">
        <v>21139</v>
      </c>
      <c r="C2159" t="s">
        <v>21138</v>
      </c>
      <c r="D2159" t="s">
        <v>24316</v>
      </c>
      <c r="E2159" t="s">
        <v>24803</v>
      </c>
      <c r="F2159" t="s">
        <v>10</v>
      </c>
      <c r="G2159" t="s">
        <v>1954</v>
      </c>
      <c r="H2159" t="s">
        <v>24804</v>
      </c>
      <c r="I2159" t="s">
        <v>18949</v>
      </c>
      <c r="J2159" t="s">
        <v>18977</v>
      </c>
      <c r="K2159" t="s">
        <v>18941</v>
      </c>
      <c r="L2159" t="s">
        <v>18978</v>
      </c>
      <c r="M2159" s="149">
        <v>1315705.25</v>
      </c>
      <c r="N2159" s="149">
        <v>1185263.83</v>
      </c>
    </row>
    <row r="2160" spans="1:14" x14ac:dyDescent="0.25">
      <c r="A2160" t="s">
        <v>69</v>
      </c>
      <c r="B2160" t="s">
        <v>21075</v>
      </c>
      <c r="C2160" t="s">
        <v>21074</v>
      </c>
      <c r="D2160" t="s">
        <v>21299</v>
      </c>
      <c r="E2160" t="s">
        <v>20435</v>
      </c>
      <c r="F2160" t="s">
        <v>9</v>
      </c>
      <c r="G2160" t="s">
        <v>1954</v>
      </c>
      <c r="H2160" t="s">
        <v>24805</v>
      </c>
      <c r="I2160" t="s">
        <v>18949</v>
      </c>
      <c r="J2160" t="s">
        <v>18977</v>
      </c>
      <c r="K2160" t="s">
        <v>18941</v>
      </c>
      <c r="L2160" t="s">
        <v>18978</v>
      </c>
      <c r="M2160" s="149">
        <v>468951.74</v>
      </c>
      <c r="N2160" s="149">
        <v>1191702</v>
      </c>
    </row>
    <row r="2161" spans="1:14" x14ac:dyDescent="0.25">
      <c r="A2161" t="s">
        <v>62</v>
      </c>
      <c r="B2161" t="s">
        <v>23839</v>
      </c>
      <c r="C2161" t="s">
        <v>24806</v>
      </c>
      <c r="D2161" t="s">
        <v>24353</v>
      </c>
      <c r="E2161" t="s">
        <v>20224</v>
      </c>
      <c r="F2161" t="s">
        <v>10</v>
      </c>
      <c r="G2161" t="s">
        <v>19021</v>
      </c>
      <c r="H2161" t="s">
        <v>24807</v>
      </c>
      <c r="I2161" t="s">
        <v>18949</v>
      </c>
      <c r="J2161" t="s">
        <v>18977</v>
      </c>
      <c r="K2161" t="s">
        <v>18941</v>
      </c>
      <c r="L2161" t="s">
        <v>18978</v>
      </c>
      <c r="M2161" s="149">
        <v>1527790.62</v>
      </c>
      <c r="N2161" s="149">
        <v>1310194.5900000001</v>
      </c>
    </row>
    <row r="2162" spans="1:14" x14ac:dyDescent="0.25">
      <c r="A2162" t="s">
        <v>68</v>
      </c>
      <c r="B2162" t="s">
        <v>24809</v>
      </c>
      <c r="C2162" t="s">
        <v>24808</v>
      </c>
      <c r="D2162" t="s">
        <v>24810</v>
      </c>
      <c r="E2162" t="s">
        <v>23076</v>
      </c>
      <c r="F2162" t="s">
        <v>9</v>
      </c>
      <c r="G2162" t="s">
        <v>11800</v>
      </c>
      <c r="H2162" t="s">
        <v>19120</v>
      </c>
      <c r="I2162" t="s">
        <v>18949</v>
      </c>
      <c r="J2162" t="s">
        <v>18977</v>
      </c>
      <c r="K2162" t="s">
        <v>18941</v>
      </c>
      <c r="L2162" t="s">
        <v>18978</v>
      </c>
      <c r="M2162" s="149">
        <v>1347947.02</v>
      </c>
      <c r="N2162" s="149">
        <v>1313138.32</v>
      </c>
    </row>
    <row r="2163" spans="1:14" x14ac:dyDescent="0.25">
      <c r="A2163" t="s">
        <v>47</v>
      </c>
      <c r="B2163" t="s">
        <v>24812</v>
      </c>
      <c r="C2163" t="s">
        <v>24811</v>
      </c>
      <c r="D2163" t="s">
        <v>19060</v>
      </c>
      <c r="E2163" t="s">
        <v>20434</v>
      </c>
      <c r="F2163" t="s">
        <v>10</v>
      </c>
      <c r="G2163" t="s">
        <v>19021</v>
      </c>
      <c r="H2163" t="s">
        <v>24813</v>
      </c>
      <c r="I2163" t="s">
        <v>18949</v>
      </c>
      <c r="J2163" t="s">
        <v>18977</v>
      </c>
      <c r="K2163" t="s">
        <v>18941</v>
      </c>
      <c r="L2163" t="s">
        <v>18978</v>
      </c>
      <c r="M2163" s="149">
        <v>428347.71</v>
      </c>
      <c r="N2163" s="149">
        <v>1217804.23</v>
      </c>
    </row>
    <row r="2164" spans="1:14" x14ac:dyDescent="0.25">
      <c r="A2164" t="s">
        <v>47</v>
      </c>
      <c r="B2164" t="s">
        <v>24815</v>
      </c>
      <c r="C2164" t="s">
        <v>24814</v>
      </c>
      <c r="D2164" t="s">
        <v>19212</v>
      </c>
      <c r="E2164" t="s">
        <v>19954</v>
      </c>
      <c r="F2164" t="s">
        <v>9</v>
      </c>
      <c r="G2164" t="s">
        <v>1954</v>
      </c>
      <c r="H2164" t="s">
        <v>24816</v>
      </c>
      <c r="I2164" t="s">
        <v>18949</v>
      </c>
      <c r="J2164" t="s">
        <v>18977</v>
      </c>
      <c r="K2164" t="s">
        <v>18941</v>
      </c>
      <c r="L2164" t="s">
        <v>18978</v>
      </c>
      <c r="M2164" s="149">
        <v>804948.45</v>
      </c>
      <c r="N2164" s="149">
        <v>1286712.48</v>
      </c>
    </row>
    <row r="2165" spans="1:14" x14ac:dyDescent="0.25">
      <c r="A2165" t="s">
        <v>46</v>
      </c>
      <c r="B2165" t="s">
        <v>24053</v>
      </c>
      <c r="C2165" t="s">
        <v>24052</v>
      </c>
      <c r="D2165" t="s">
        <v>24817</v>
      </c>
      <c r="E2165" t="s">
        <v>24765</v>
      </c>
      <c r="F2165" t="s">
        <v>9</v>
      </c>
      <c r="G2165" t="s">
        <v>18956</v>
      </c>
      <c r="H2165" t="s">
        <v>24818</v>
      </c>
      <c r="I2165" t="s">
        <v>18949</v>
      </c>
      <c r="J2165" t="s">
        <v>18977</v>
      </c>
      <c r="K2165" t="s">
        <v>18941</v>
      </c>
      <c r="L2165" t="s">
        <v>18978</v>
      </c>
      <c r="M2165" s="149">
        <v>1259028.9099999999</v>
      </c>
      <c r="N2165" s="149">
        <v>1249423.72</v>
      </c>
    </row>
    <row r="2166" spans="1:14" x14ac:dyDescent="0.25">
      <c r="A2166" t="s">
        <v>46</v>
      </c>
      <c r="B2166" t="s">
        <v>24821</v>
      </c>
      <c r="C2166" t="s">
        <v>24820</v>
      </c>
      <c r="D2166" t="s">
        <v>24822</v>
      </c>
      <c r="E2166" t="s">
        <v>24823</v>
      </c>
      <c r="F2166" t="s">
        <v>9</v>
      </c>
      <c r="G2166" t="s">
        <v>18956</v>
      </c>
      <c r="H2166" t="s">
        <v>24824</v>
      </c>
      <c r="I2166" t="s">
        <v>18949</v>
      </c>
      <c r="J2166" t="s">
        <v>18977</v>
      </c>
      <c r="K2166" t="s">
        <v>18941</v>
      </c>
      <c r="L2166" t="s">
        <v>18978</v>
      </c>
      <c r="M2166" s="149">
        <v>1264105.18</v>
      </c>
      <c r="N2166" s="149">
        <v>1301798.71</v>
      </c>
    </row>
    <row r="2167" spans="1:14" x14ac:dyDescent="0.25">
      <c r="A2167" t="s">
        <v>69</v>
      </c>
      <c r="B2167" t="s">
        <v>24826</v>
      </c>
      <c r="C2167" t="s">
        <v>24825</v>
      </c>
      <c r="D2167" t="s">
        <v>24490</v>
      </c>
      <c r="E2167" t="s">
        <v>24827</v>
      </c>
      <c r="F2167" t="s">
        <v>9</v>
      </c>
      <c r="G2167" t="s">
        <v>18956</v>
      </c>
      <c r="H2167" t="s">
        <v>24828</v>
      </c>
      <c r="I2167" t="s">
        <v>18949</v>
      </c>
      <c r="J2167" t="s">
        <v>18977</v>
      </c>
      <c r="K2167" t="s">
        <v>18941</v>
      </c>
      <c r="L2167" t="s">
        <v>20892</v>
      </c>
      <c r="M2167" s="149">
        <v>617301.55000000005</v>
      </c>
      <c r="N2167" s="149">
        <v>612362.48</v>
      </c>
    </row>
    <row r="2168" spans="1:14" x14ac:dyDescent="0.25">
      <c r="A2168" t="s">
        <v>68</v>
      </c>
      <c r="B2168" t="s">
        <v>24830</v>
      </c>
      <c r="C2168" t="s">
        <v>24829</v>
      </c>
      <c r="D2168" t="s">
        <v>19917</v>
      </c>
      <c r="E2168" t="s">
        <v>20037</v>
      </c>
      <c r="F2168" t="s">
        <v>10</v>
      </c>
      <c r="G2168" t="s">
        <v>19021</v>
      </c>
      <c r="H2168" t="s">
        <v>24831</v>
      </c>
      <c r="I2168" t="s">
        <v>18949</v>
      </c>
      <c r="J2168" t="s">
        <v>18977</v>
      </c>
      <c r="K2168" t="s">
        <v>18941</v>
      </c>
      <c r="L2168" t="s">
        <v>18978</v>
      </c>
      <c r="M2168" s="149">
        <v>529998.1</v>
      </c>
      <c r="N2168" s="149">
        <v>1241592.75</v>
      </c>
    </row>
    <row r="2169" spans="1:14" x14ac:dyDescent="0.25">
      <c r="A2169" t="s">
        <v>67</v>
      </c>
      <c r="B2169" t="s">
        <v>24833</v>
      </c>
      <c r="C2169" t="s">
        <v>24832</v>
      </c>
      <c r="D2169" t="s">
        <v>24164</v>
      </c>
      <c r="E2169" t="s">
        <v>22170</v>
      </c>
      <c r="F2169" t="s">
        <v>9</v>
      </c>
      <c r="G2169" t="s">
        <v>1954</v>
      </c>
      <c r="H2169" t="s">
        <v>24834</v>
      </c>
      <c r="I2169" t="s">
        <v>18949</v>
      </c>
      <c r="J2169" t="s">
        <v>18977</v>
      </c>
      <c r="K2169" t="s">
        <v>18941</v>
      </c>
      <c r="L2169" t="s">
        <v>18978</v>
      </c>
      <c r="M2169" s="149">
        <v>1196083.45</v>
      </c>
      <c r="N2169" s="149">
        <v>1200000</v>
      </c>
    </row>
    <row r="2170" spans="1:14" x14ac:dyDescent="0.25">
      <c r="A2170" t="s">
        <v>51</v>
      </c>
      <c r="B2170" t="s">
        <v>24836</v>
      </c>
      <c r="C2170" t="s">
        <v>24835</v>
      </c>
      <c r="D2170" t="s">
        <v>19303</v>
      </c>
      <c r="E2170" t="s">
        <v>20492</v>
      </c>
      <c r="F2170" t="s">
        <v>9</v>
      </c>
      <c r="G2170" t="s">
        <v>19021</v>
      </c>
      <c r="H2170" t="s">
        <v>24837</v>
      </c>
      <c r="I2170" t="s">
        <v>18949</v>
      </c>
      <c r="J2170" t="s">
        <v>18977</v>
      </c>
      <c r="K2170" t="s">
        <v>18941</v>
      </c>
      <c r="L2170" t="s">
        <v>20892</v>
      </c>
      <c r="M2170" s="149">
        <v>423382.65</v>
      </c>
      <c r="N2170" s="149">
        <v>600742.40000000002</v>
      </c>
    </row>
    <row r="2171" spans="1:14" x14ac:dyDescent="0.25">
      <c r="A2171" t="s">
        <v>69</v>
      </c>
      <c r="B2171" t="s">
        <v>24839</v>
      </c>
      <c r="C2171" t="s">
        <v>24838</v>
      </c>
      <c r="D2171" t="s">
        <v>24776</v>
      </c>
      <c r="E2171" t="s">
        <v>22672</v>
      </c>
      <c r="F2171" t="s">
        <v>9</v>
      </c>
      <c r="G2171" t="s">
        <v>18956</v>
      </c>
      <c r="H2171" t="s">
        <v>24840</v>
      </c>
      <c r="I2171" t="s">
        <v>18949</v>
      </c>
      <c r="J2171" t="s">
        <v>18977</v>
      </c>
      <c r="K2171" t="s">
        <v>18941</v>
      </c>
      <c r="L2171" t="s">
        <v>18978</v>
      </c>
      <c r="M2171" s="149">
        <v>1186626.8799999999</v>
      </c>
      <c r="N2171" s="149">
        <v>1175789.52</v>
      </c>
    </row>
    <row r="2172" spans="1:14" x14ac:dyDescent="0.25">
      <c r="A2172" t="s">
        <v>69</v>
      </c>
      <c r="B2172" t="s">
        <v>24842</v>
      </c>
      <c r="C2172" t="s">
        <v>24841</v>
      </c>
      <c r="D2172" t="s">
        <v>24843</v>
      </c>
      <c r="E2172" t="s">
        <v>24844</v>
      </c>
      <c r="F2172" t="s">
        <v>9</v>
      </c>
      <c r="G2172" t="s">
        <v>1954</v>
      </c>
      <c r="H2172" t="s">
        <v>24845</v>
      </c>
      <c r="I2172" t="s">
        <v>18949</v>
      </c>
      <c r="J2172" t="s">
        <v>18977</v>
      </c>
      <c r="K2172" t="s">
        <v>18941</v>
      </c>
      <c r="L2172" t="s">
        <v>18978</v>
      </c>
      <c r="M2172" s="149">
        <v>1325272</v>
      </c>
      <c r="N2172" s="149">
        <v>1329587.3500000001</v>
      </c>
    </row>
    <row r="2173" spans="1:14" x14ac:dyDescent="0.25">
      <c r="A2173" t="s">
        <v>56</v>
      </c>
      <c r="B2173" t="s">
        <v>22174</v>
      </c>
      <c r="C2173" t="s">
        <v>22173</v>
      </c>
      <c r="D2173" t="s">
        <v>24846</v>
      </c>
      <c r="E2173" t="s">
        <v>24847</v>
      </c>
      <c r="F2173" t="s">
        <v>9</v>
      </c>
      <c r="G2173" t="s">
        <v>1954</v>
      </c>
      <c r="H2173" t="s">
        <v>24848</v>
      </c>
      <c r="I2173" t="s">
        <v>19012</v>
      </c>
      <c r="J2173" t="s">
        <v>18977</v>
      </c>
      <c r="K2173" t="s">
        <v>18941</v>
      </c>
      <c r="L2173" t="s">
        <v>18969</v>
      </c>
      <c r="M2173" s="149">
        <v>847808.4</v>
      </c>
      <c r="N2173" s="149">
        <v>858500</v>
      </c>
    </row>
    <row r="2174" spans="1:14" x14ac:dyDescent="0.25">
      <c r="A2174" t="s">
        <v>56</v>
      </c>
      <c r="B2174" t="s">
        <v>23164</v>
      </c>
      <c r="C2174" t="s">
        <v>23163</v>
      </c>
      <c r="D2174" t="s">
        <v>24849</v>
      </c>
      <c r="E2174" t="s">
        <v>24553</v>
      </c>
      <c r="F2174" t="s">
        <v>9</v>
      </c>
      <c r="G2174" t="s">
        <v>1954</v>
      </c>
      <c r="H2174" t="s">
        <v>24850</v>
      </c>
      <c r="I2174" t="s">
        <v>19012</v>
      </c>
      <c r="J2174" t="s">
        <v>18977</v>
      </c>
      <c r="K2174" t="s">
        <v>18941</v>
      </c>
      <c r="L2174" t="s">
        <v>18969</v>
      </c>
      <c r="M2174" s="149">
        <v>849097.95</v>
      </c>
      <c r="N2174" s="149">
        <v>850000</v>
      </c>
    </row>
    <row r="2175" spans="1:14" x14ac:dyDescent="0.25">
      <c r="A2175" t="s">
        <v>56</v>
      </c>
      <c r="B2175" t="s">
        <v>24751</v>
      </c>
      <c r="C2175" t="s">
        <v>24750</v>
      </c>
      <c r="D2175" t="s">
        <v>24749</v>
      </c>
      <c r="E2175" t="s">
        <v>24851</v>
      </c>
      <c r="F2175" t="s">
        <v>9</v>
      </c>
      <c r="G2175" t="s">
        <v>18956</v>
      </c>
      <c r="H2175" t="s">
        <v>24852</v>
      </c>
      <c r="I2175" t="s">
        <v>19012</v>
      </c>
      <c r="J2175" t="s">
        <v>1954</v>
      </c>
      <c r="K2175" t="s">
        <v>18941</v>
      </c>
      <c r="L2175" t="s">
        <v>18969</v>
      </c>
      <c r="M2175" s="149">
        <v>849852.42</v>
      </c>
      <c r="N2175" s="149">
        <v>0</v>
      </c>
    </row>
    <row r="2176" spans="1:14" x14ac:dyDescent="0.25">
      <c r="A2176" t="s">
        <v>46</v>
      </c>
      <c r="B2176" t="s">
        <v>23892</v>
      </c>
      <c r="C2176" t="s">
        <v>23891</v>
      </c>
      <c r="D2176" t="s">
        <v>24406</v>
      </c>
      <c r="E2176" t="s">
        <v>24853</v>
      </c>
      <c r="F2176" t="s">
        <v>9</v>
      </c>
      <c r="G2176" t="s">
        <v>1954</v>
      </c>
      <c r="H2176" t="s">
        <v>24854</v>
      </c>
      <c r="I2176" t="s">
        <v>18949</v>
      </c>
      <c r="J2176" t="s">
        <v>18977</v>
      </c>
      <c r="K2176" t="s">
        <v>18941</v>
      </c>
      <c r="L2176" t="s">
        <v>18978</v>
      </c>
      <c r="M2176" s="149">
        <v>1282103</v>
      </c>
      <c r="N2176" s="149">
        <v>1296064.3400000001</v>
      </c>
    </row>
    <row r="2177" spans="1:14" x14ac:dyDescent="0.25">
      <c r="A2177" t="s">
        <v>55</v>
      </c>
      <c r="B2177" t="s">
        <v>22408</v>
      </c>
      <c r="C2177" t="s">
        <v>24855</v>
      </c>
      <c r="D2177" t="s">
        <v>21047</v>
      </c>
      <c r="E2177" t="s">
        <v>24856</v>
      </c>
      <c r="F2177" t="s">
        <v>10</v>
      </c>
      <c r="G2177" t="s">
        <v>1954</v>
      </c>
      <c r="H2177" t="s">
        <v>24857</v>
      </c>
      <c r="I2177" t="s">
        <v>19004</v>
      </c>
      <c r="J2177" t="s">
        <v>18977</v>
      </c>
      <c r="K2177" t="s">
        <v>18996</v>
      </c>
      <c r="L2177" t="s">
        <v>24858</v>
      </c>
      <c r="M2177" s="149">
        <v>9058832.2100000009</v>
      </c>
      <c r="N2177" s="149" t="s">
        <v>1954</v>
      </c>
    </row>
    <row r="2178" spans="1:14" x14ac:dyDescent="0.25">
      <c r="A2178" t="s">
        <v>314</v>
      </c>
      <c r="B2178" t="s">
        <v>22372</v>
      </c>
      <c r="C2178" t="s">
        <v>24859</v>
      </c>
      <c r="D2178" t="s">
        <v>23947</v>
      </c>
      <c r="E2178" t="s">
        <v>23217</v>
      </c>
      <c r="F2178" t="s">
        <v>10</v>
      </c>
      <c r="G2178" t="s">
        <v>19021</v>
      </c>
      <c r="H2178" t="s">
        <v>24860</v>
      </c>
      <c r="I2178" t="s">
        <v>19004</v>
      </c>
      <c r="J2178" t="s">
        <v>18977</v>
      </c>
      <c r="K2178" t="s">
        <v>18996</v>
      </c>
      <c r="L2178" t="s">
        <v>18997</v>
      </c>
      <c r="M2178" s="149">
        <v>337826.19</v>
      </c>
      <c r="N2178" s="149">
        <v>367561.91</v>
      </c>
    </row>
    <row r="2179" spans="1:14" x14ac:dyDescent="0.25">
      <c r="A2179" t="s">
        <v>69</v>
      </c>
      <c r="B2179" t="s">
        <v>24613</v>
      </c>
      <c r="C2179" t="s">
        <v>24319</v>
      </c>
      <c r="D2179" t="s">
        <v>1954</v>
      </c>
      <c r="E2179" t="s">
        <v>1954</v>
      </c>
      <c r="F2179" t="s">
        <v>9</v>
      </c>
      <c r="G2179" t="s">
        <v>1954</v>
      </c>
      <c r="H2179" t="s">
        <v>24861</v>
      </c>
      <c r="I2179" t="s">
        <v>19004</v>
      </c>
      <c r="J2179" t="s">
        <v>18977</v>
      </c>
      <c r="K2179" t="s">
        <v>18996</v>
      </c>
      <c r="L2179" t="s">
        <v>19005</v>
      </c>
      <c r="M2179" s="149" t="s">
        <v>1954</v>
      </c>
      <c r="N2179" s="149">
        <v>5535484.3600000003</v>
      </c>
    </row>
    <row r="2180" spans="1:14" x14ac:dyDescent="0.25">
      <c r="A2180" t="s">
        <v>69</v>
      </c>
      <c r="B2180" t="s">
        <v>20563</v>
      </c>
      <c r="C2180" t="s">
        <v>24319</v>
      </c>
      <c r="D2180" t="s">
        <v>1954</v>
      </c>
      <c r="E2180" t="s">
        <v>1954</v>
      </c>
      <c r="F2180" t="s">
        <v>9</v>
      </c>
      <c r="G2180" t="s">
        <v>1954</v>
      </c>
      <c r="H2180" t="s">
        <v>24862</v>
      </c>
      <c r="I2180" t="s">
        <v>19004</v>
      </c>
      <c r="J2180" t="s">
        <v>18977</v>
      </c>
      <c r="K2180" t="s">
        <v>18996</v>
      </c>
      <c r="L2180" t="s">
        <v>19005</v>
      </c>
      <c r="M2180" s="149" t="s">
        <v>1954</v>
      </c>
      <c r="N2180" s="149">
        <v>5535484.3600000003</v>
      </c>
    </row>
    <row r="2181" spans="1:14" x14ac:dyDescent="0.25">
      <c r="A2181" t="s">
        <v>65</v>
      </c>
      <c r="B2181" t="s">
        <v>24863</v>
      </c>
      <c r="C2181" t="s">
        <v>22485</v>
      </c>
      <c r="D2181" t="s">
        <v>1954</v>
      </c>
      <c r="E2181" t="s">
        <v>1954</v>
      </c>
      <c r="F2181" t="s">
        <v>9</v>
      </c>
      <c r="G2181" t="s">
        <v>1954</v>
      </c>
      <c r="H2181" t="s">
        <v>1954</v>
      </c>
      <c r="I2181" t="s">
        <v>19004</v>
      </c>
      <c r="J2181" t="s">
        <v>18977</v>
      </c>
      <c r="K2181" t="s">
        <v>18996</v>
      </c>
      <c r="L2181" t="s">
        <v>18997</v>
      </c>
      <c r="M2181" s="149">
        <v>0</v>
      </c>
      <c r="N2181" s="149">
        <v>0</v>
      </c>
    </row>
    <row r="2182" spans="1:14" x14ac:dyDescent="0.25">
      <c r="A2182" t="s">
        <v>64</v>
      </c>
      <c r="B2182" t="s">
        <v>20396</v>
      </c>
      <c r="C2182" t="s">
        <v>24395</v>
      </c>
      <c r="D2182" t="s">
        <v>24864</v>
      </c>
      <c r="E2182" t="s">
        <v>1954</v>
      </c>
      <c r="F2182" t="s">
        <v>9</v>
      </c>
      <c r="G2182" t="s">
        <v>19021</v>
      </c>
      <c r="H2182" t="s">
        <v>23097</v>
      </c>
      <c r="I2182" t="s">
        <v>19004</v>
      </c>
      <c r="J2182" t="s">
        <v>18977</v>
      </c>
      <c r="K2182" t="s">
        <v>18996</v>
      </c>
      <c r="L2182" t="s">
        <v>19005</v>
      </c>
      <c r="M2182" s="149">
        <v>5852539.9000000004</v>
      </c>
      <c r="N2182" s="149">
        <v>5855338.0899999999</v>
      </c>
    </row>
    <row r="2183" spans="1:14" x14ac:dyDescent="0.25">
      <c r="A2183" t="s">
        <v>60</v>
      </c>
      <c r="B2183" t="s">
        <v>24865</v>
      </c>
      <c r="C2183" t="s">
        <v>22074</v>
      </c>
      <c r="D2183" t="s">
        <v>20652</v>
      </c>
      <c r="E2183" t="s">
        <v>21158</v>
      </c>
      <c r="F2183" t="s">
        <v>10</v>
      </c>
      <c r="G2183" t="s">
        <v>11800</v>
      </c>
      <c r="H2183" t="s">
        <v>24866</v>
      </c>
      <c r="I2183" t="s">
        <v>19004</v>
      </c>
      <c r="J2183" t="s">
        <v>18977</v>
      </c>
      <c r="K2183" t="s">
        <v>18996</v>
      </c>
      <c r="L2183" t="s">
        <v>19005</v>
      </c>
      <c r="M2183" s="149">
        <v>4033130.33</v>
      </c>
      <c r="N2183" s="149">
        <v>5519543.3600000003</v>
      </c>
    </row>
    <row r="2184" spans="1:14" x14ac:dyDescent="0.25">
      <c r="A2184" t="s">
        <v>60</v>
      </c>
      <c r="B2184" t="s">
        <v>24867</v>
      </c>
      <c r="C2184" t="s">
        <v>22074</v>
      </c>
      <c r="D2184" t="s">
        <v>22594</v>
      </c>
      <c r="E2184" t="s">
        <v>24868</v>
      </c>
      <c r="F2184" t="s">
        <v>10</v>
      </c>
      <c r="G2184" t="s">
        <v>11800</v>
      </c>
      <c r="H2184" t="s">
        <v>24869</v>
      </c>
      <c r="I2184" t="s">
        <v>19004</v>
      </c>
      <c r="J2184" t="s">
        <v>18977</v>
      </c>
      <c r="K2184" t="s">
        <v>18996</v>
      </c>
      <c r="L2184" t="s">
        <v>19005</v>
      </c>
      <c r="M2184" s="149">
        <v>898629.07</v>
      </c>
      <c r="N2184" s="149">
        <v>1172532.71</v>
      </c>
    </row>
    <row r="2185" spans="1:14" x14ac:dyDescent="0.25">
      <c r="A2185" t="s">
        <v>60</v>
      </c>
      <c r="B2185" t="s">
        <v>24870</v>
      </c>
      <c r="C2185" t="s">
        <v>22074</v>
      </c>
      <c r="D2185" t="s">
        <v>22370</v>
      </c>
      <c r="E2185" t="s">
        <v>19690</v>
      </c>
      <c r="F2185" t="s">
        <v>10</v>
      </c>
      <c r="G2185" t="s">
        <v>11800</v>
      </c>
      <c r="H2185" t="s">
        <v>20594</v>
      </c>
      <c r="I2185" t="s">
        <v>19004</v>
      </c>
      <c r="J2185" t="s">
        <v>18977</v>
      </c>
      <c r="K2185" t="s">
        <v>18996</v>
      </c>
      <c r="L2185" t="s">
        <v>19005</v>
      </c>
      <c r="M2185" s="149">
        <v>4066669.55</v>
      </c>
      <c r="N2185" s="149">
        <v>5183323.24</v>
      </c>
    </row>
    <row r="2186" spans="1:14" x14ac:dyDescent="0.25">
      <c r="A2186" t="s">
        <v>60</v>
      </c>
      <c r="B2186" t="s">
        <v>22075</v>
      </c>
      <c r="C2186" t="s">
        <v>22074</v>
      </c>
      <c r="D2186" t="s">
        <v>20865</v>
      </c>
      <c r="E2186" t="s">
        <v>20835</v>
      </c>
      <c r="F2186" t="s">
        <v>10</v>
      </c>
      <c r="G2186" t="s">
        <v>18956</v>
      </c>
      <c r="H2186" t="s">
        <v>19504</v>
      </c>
      <c r="I2186" t="s">
        <v>19004</v>
      </c>
      <c r="J2186" t="s">
        <v>18977</v>
      </c>
      <c r="K2186" t="s">
        <v>18996</v>
      </c>
      <c r="L2186" t="s">
        <v>19005</v>
      </c>
      <c r="M2186" s="149">
        <v>984208.86</v>
      </c>
      <c r="N2186" s="149">
        <v>1334819.3</v>
      </c>
    </row>
    <row r="2187" spans="1:14" x14ac:dyDescent="0.25">
      <c r="A2187" t="s">
        <v>60</v>
      </c>
      <c r="B2187" t="s">
        <v>24871</v>
      </c>
      <c r="C2187" t="s">
        <v>22074</v>
      </c>
      <c r="D2187" t="s">
        <v>21987</v>
      </c>
      <c r="E2187" t="s">
        <v>24872</v>
      </c>
      <c r="F2187" t="s">
        <v>10</v>
      </c>
      <c r="G2187" t="s">
        <v>18992</v>
      </c>
      <c r="H2187" t="s">
        <v>24873</v>
      </c>
      <c r="I2187" t="s">
        <v>19004</v>
      </c>
      <c r="J2187" t="s">
        <v>18977</v>
      </c>
      <c r="K2187" t="s">
        <v>18996</v>
      </c>
      <c r="L2187" t="s">
        <v>19005</v>
      </c>
      <c r="M2187" s="149">
        <v>886467.8</v>
      </c>
      <c r="N2187" s="149">
        <v>1246790.1499999999</v>
      </c>
    </row>
    <row r="2188" spans="1:14" x14ac:dyDescent="0.25">
      <c r="A2188" t="s">
        <v>60</v>
      </c>
      <c r="B2188" t="s">
        <v>24874</v>
      </c>
      <c r="C2188" t="s">
        <v>22074</v>
      </c>
      <c r="D2188" t="s">
        <v>23108</v>
      </c>
      <c r="E2188" t="s">
        <v>20443</v>
      </c>
      <c r="F2188" t="s">
        <v>10</v>
      </c>
      <c r="G2188" t="s">
        <v>19105</v>
      </c>
      <c r="H2188" t="s">
        <v>24875</v>
      </c>
      <c r="I2188" t="s">
        <v>19004</v>
      </c>
      <c r="J2188" t="s">
        <v>18977</v>
      </c>
      <c r="K2188" t="s">
        <v>18996</v>
      </c>
      <c r="L2188" t="s">
        <v>19005</v>
      </c>
      <c r="M2188" s="149">
        <v>6839968.0700000003</v>
      </c>
      <c r="N2188" s="149">
        <v>9036735.0199999996</v>
      </c>
    </row>
    <row r="2189" spans="1:14" x14ac:dyDescent="0.25">
      <c r="A2189" t="s">
        <v>60</v>
      </c>
      <c r="B2189" t="s">
        <v>24867</v>
      </c>
      <c r="C2189" t="s">
        <v>22074</v>
      </c>
      <c r="D2189" t="s">
        <v>19891</v>
      </c>
      <c r="E2189" t="s">
        <v>24876</v>
      </c>
      <c r="F2189" t="s">
        <v>10</v>
      </c>
      <c r="G2189" t="s">
        <v>11800</v>
      </c>
      <c r="H2189" t="s">
        <v>23130</v>
      </c>
      <c r="I2189" t="s">
        <v>19004</v>
      </c>
      <c r="J2189" t="s">
        <v>18977</v>
      </c>
      <c r="K2189" t="s">
        <v>18996</v>
      </c>
      <c r="L2189" t="s">
        <v>19005</v>
      </c>
      <c r="M2189" s="149">
        <v>7066941.96</v>
      </c>
      <c r="N2189" s="149">
        <v>9335458.3399999999</v>
      </c>
    </row>
    <row r="2190" spans="1:14" x14ac:dyDescent="0.25">
      <c r="A2190" t="s">
        <v>60</v>
      </c>
      <c r="B2190" t="s">
        <v>24877</v>
      </c>
      <c r="C2190" t="s">
        <v>22074</v>
      </c>
      <c r="D2190" t="s">
        <v>21995</v>
      </c>
      <c r="E2190" t="s">
        <v>19126</v>
      </c>
      <c r="F2190" t="s">
        <v>10</v>
      </c>
      <c r="G2190" t="s">
        <v>11800</v>
      </c>
      <c r="H2190" t="s">
        <v>24878</v>
      </c>
      <c r="I2190" t="s">
        <v>19004</v>
      </c>
      <c r="J2190" t="s">
        <v>18977</v>
      </c>
      <c r="K2190" t="s">
        <v>18996</v>
      </c>
      <c r="L2190" t="s">
        <v>19005</v>
      </c>
      <c r="M2190" s="149">
        <v>7403159.1299999999</v>
      </c>
      <c r="N2190" s="149">
        <v>9253948.9399999995</v>
      </c>
    </row>
    <row r="2191" spans="1:14" x14ac:dyDescent="0.25">
      <c r="A2191" t="s">
        <v>60</v>
      </c>
      <c r="B2191" t="s">
        <v>24879</v>
      </c>
      <c r="C2191" t="s">
        <v>22074</v>
      </c>
      <c r="D2191" t="s">
        <v>24572</v>
      </c>
      <c r="E2191" t="s">
        <v>22521</v>
      </c>
      <c r="F2191" t="s">
        <v>10</v>
      </c>
      <c r="G2191" t="s">
        <v>11800</v>
      </c>
      <c r="H2191" t="s">
        <v>24880</v>
      </c>
      <c r="I2191" t="s">
        <v>19004</v>
      </c>
      <c r="J2191" t="s">
        <v>18977</v>
      </c>
      <c r="K2191" t="s">
        <v>18996</v>
      </c>
      <c r="L2191" t="s">
        <v>19005</v>
      </c>
      <c r="M2191" s="149">
        <v>8924254.0299999993</v>
      </c>
      <c r="N2191" s="149">
        <v>5999793.2999999998</v>
      </c>
    </row>
    <row r="2192" spans="1:14" x14ac:dyDescent="0.25">
      <c r="A2192" t="s">
        <v>56</v>
      </c>
      <c r="B2192" t="s">
        <v>19749</v>
      </c>
      <c r="C2192" t="s">
        <v>22299</v>
      </c>
      <c r="D2192" t="s">
        <v>22303</v>
      </c>
      <c r="E2192" t="s">
        <v>19495</v>
      </c>
      <c r="F2192" t="s">
        <v>10</v>
      </c>
      <c r="G2192" t="s">
        <v>11800</v>
      </c>
      <c r="H2192" t="s">
        <v>24881</v>
      </c>
      <c r="I2192" t="s">
        <v>19004</v>
      </c>
      <c r="J2192" t="s">
        <v>18977</v>
      </c>
      <c r="K2192" t="s">
        <v>18996</v>
      </c>
      <c r="L2192" t="s">
        <v>19005</v>
      </c>
      <c r="M2192" s="149">
        <v>5827991.29</v>
      </c>
      <c r="N2192" s="149">
        <v>5828344.6399999997</v>
      </c>
    </row>
    <row r="2193" spans="1:14" x14ac:dyDescent="0.25">
      <c r="A2193" t="s">
        <v>56</v>
      </c>
      <c r="B2193" t="s">
        <v>20947</v>
      </c>
      <c r="C2193" t="s">
        <v>22299</v>
      </c>
      <c r="D2193" t="s">
        <v>22273</v>
      </c>
      <c r="E2193" t="s">
        <v>24882</v>
      </c>
      <c r="F2193" t="s">
        <v>10</v>
      </c>
      <c r="G2193" t="s">
        <v>11800</v>
      </c>
      <c r="H2193" t="s">
        <v>24883</v>
      </c>
      <c r="I2193" t="s">
        <v>19004</v>
      </c>
      <c r="J2193" t="s">
        <v>18977</v>
      </c>
      <c r="K2193" t="s">
        <v>18996</v>
      </c>
      <c r="L2193" t="s">
        <v>19005</v>
      </c>
      <c r="M2193" s="149">
        <v>5774438.4500000002</v>
      </c>
      <c r="N2193" s="149">
        <v>5774738.4500000002</v>
      </c>
    </row>
    <row r="2194" spans="1:14" x14ac:dyDescent="0.25">
      <c r="A2194" t="s">
        <v>60</v>
      </c>
      <c r="B2194" t="s">
        <v>22362</v>
      </c>
      <c r="C2194" t="s">
        <v>22074</v>
      </c>
      <c r="D2194" t="s">
        <v>19891</v>
      </c>
      <c r="E2194" t="s">
        <v>22976</v>
      </c>
      <c r="F2194" t="s">
        <v>10</v>
      </c>
      <c r="G2194" t="s">
        <v>11800</v>
      </c>
      <c r="H2194" t="s">
        <v>24884</v>
      </c>
      <c r="I2194" t="s">
        <v>19004</v>
      </c>
      <c r="J2194" t="s">
        <v>18977</v>
      </c>
      <c r="K2194" t="s">
        <v>18996</v>
      </c>
      <c r="L2194" t="s">
        <v>19005</v>
      </c>
      <c r="M2194" s="149">
        <v>754391.64</v>
      </c>
      <c r="N2194" s="149">
        <v>1055093.21</v>
      </c>
    </row>
    <row r="2195" spans="1:14" x14ac:dyDescent="0.25">
      <c r="A2195" t="s">
        <v>60</v>
      </c>
      <c r="B2195" t="s">
        <v>22075</v>
      </c>
      <c r="C2195" t="s">
        <v>22074</v>
      </c>
      <c r="D2195" t="s">
        <v>20464</v>
      </c>
      <c r="E2195" t="s">
        <v>21580</v>
      </c>
      <c r="F2195" t="s">
        <v>10</v>
      </c>
      <c r="G2195" t="s">
        <v>19392</v>
      </c>
      <c r="H2195" t="s">
        <v>24885</v>
      </c>
      <c r="I2195" t="s">
        <v>19004</v>
      </c>
      <c r="J2195" t="s">
        <v>18977</v>
      </c>
      <c r="K2195" t="s">
        <v>18996</v>
      </c>
      <c r="L2195" t="s">
        <v>19005</v>
      </c>
      <c r="M2195" s="149">
        <v>666303.29</v>
      </c>
      <c r="N2195" s="149">
        <v>951861.9</v>
      </c>
    </row>
    <row r="2196" spans="1:14" x14ac:dyDescent="0.25">
      <c r="A2196" t="s">
        <v>60</v>
      </c>
      <c r="B2196" t="s">
        <v>20328</v>
      </c>
      <c r="C2196" t="s">
        <v>22074</v>
      </c>
      <c r="D2196" t="s">
        <v>20799</v>
      </c>
      <c r="E2196" t="s">
        <v>21404</v>
      </c>
      <c r="F2196" t="s">
        <v>10</v>
      </c>
      <c r="G2196" t="s">
        <v>19119</v>
      </c>
      <c r="H2196" t="s">
        <v>23589</v>
      </c>
      <c r="I2196" t="s">
        <v>19004</v>
      </c>
      <c r="J2196" t="s">
        <v>18977</v>
      </c>
      <c r="K2196" t="s">
        <v>18996</v>
      </c>
      <c r="L2196" t="s">
        <v>19005</v>
      </c>
      <c r="M2196" s="149">
        <v>4771562.91</v>
      </c>
      <c r="N2196" s="149">
        <v>6683797.4100000001</v>
      </c>
    </row>
    <row r="2197" spans="1:14" x14ac:dyDescent="0.25">
      <c r="A2197" t="s">
        <v>48</v>
      </c>
      <c r="B2197" t="s">
        <v>21847</v>
      </c>
      <c r="C2197" t="s">
        <v>21846</v>
      </c>
      <c r="D2197" t="s">
        <v>24886</v>
      </c>
      <c r="E2197" t="s">
        <v>24887</v>
      </c>
      <c r="F2197" t="s">
        <v>9</v>
      </c>
      <c r="G2197" t="s">
        <v>19021</v>
      </c>
      <c r="H2197" t="s">
        <v>24888</v>
      </c>
      <c r="I2197" t="s">
        <v>19012</v>
      </c>
      <c r="J2197" t="s">
        <v>24889</v>
      </c>
      <c r="K2197" t="s">
        <v>18941</v>
      </c>
      <c r="L2197" t="s">
        <v>18969</v>
      </c>
      <c r="M2197" s="149">
        <v>900383.11</v>
      </c>
      <c r="N2197" s="149" t="s">
        <v>1954</v>
      </c>
    </row>
    <row r="2198" spans="1:14" x14ac:dyDescent="0.25">
      <c r="A2198" t="s">
        <v>47</v>
      </c>
      <c r="B2198" t="s">
        <v>24891</v>
      </c>
      <c r="C2198" t="s">
        <v>24890</v>
      </c>
      <c r="D2198" t="s">
        <v>1954</v>
      </c>
      <c r="E2198" t="s">
        <v>1954</v>
      </c>
      <c r="F2198" t="s">
        <v>9</v>
      </c>
      <c r="G2198" t="s">
        <v>1954</v>
      </c>
      <c r="H2198" t="s">
        <v>24892</v>
      </c>
      <c r="I2198" t="s">
        <v>19012</v>
      </c>
      <c r="J2198" t="s">
        <v>18977</v>
      </c>
      <c r="K2198" t="s">
        <v>18941</v>
      </c>
      <c r="L2198" t="s">
        <v>19149</v>
      </c>
      <c r="M2198" s="149" t="s">
        <v>1954</v>
      </c>
      <c r="N2198" s="149">
        <v>713276.33</v>
      </c>
    </row>
    <row r="2199" spans="1:14" x14ac:dyDescent="0.25">
      <c r="A2199" t="s">
        <v>47</v>
      </c>
      <c r="B2199" t="s">
        <v>22129</v>
      </c>
      <c r="C2199" t="s">
        <v>22128</v>
      </c>
      <c r="D2199" t="s">
        <v>24893</v>
      </c>
      <c r="E2199" t="s">
        <v>24894</v>
      </c>
      <c r="F2199" t="s">
        <v>9</v>
      </c>
      <c r="G2199" t="s">
        <v>1954</v>
      </c>
      <c r="H2199" t="s">
        <v>24895</v>
      </c>
      <c r="I2199" t="s">
        <v>19012</v>
      </c>
      <c r="J2199" t="s">
        <v>1954</v>
      </c>
      <c r="K2199" t="s">
        <v>18941</v>
      </c>
      <c r="L2199" t="s">
        <v>18969</v>
      </c>
      <c r="M2199" s="149">
        <v>840964.93</v>
      </c>
      <c r="N2199" s="149">
        <v>850000</v>
      </c>
    </row>
    <row r="2200" spans="1:14" x14ac:dyDescent="0.25">
      <c r="A2200" t="s">
        <v>47</v>
      </c>
      <c r="B2200" t="s">
        <v>22129</v>
      </c>
      <c r="C2200" t="s">
        <v>22128</v>
      </c>
      <c r="D2200" t="s">
        <v>24893</v>
      </c>
      <c r="E2200" t="s">
        <v>24894</v>
      </c>
      <c r="F2200" t="s">
        <v>9</v>
      </c>
      <c r="G2200" t="s">
        <v>1954</v>
      </c>
      <c r="H2200" t="s">
        <v>22193</v>
      </c>
      <c r="I2200" t="s">
        <v>19012</v>
      </c>
      <c r="J2200" t="s">
        <v>1954</v>
      </c>
      <c r="K2200" t="s">
        <v>18941</v>
      </c>
      <c r="L2200" t="s">
        <v>19149</v>
      </c>
      <c r="M2200" s="149">
        <v>746301.75</v>
      </c>
      <c r="N2200" s="149">
        <v>750000</v>
      </c>
    </row>
    <row r="2201" spans="1:14" x14ac:dyDescent="0.25">
      <c r="A2201" t="s">
        <v>48</v>
      </c>
      <c r="B2201" t="s">
        <v>21869</v>
      </c>
      <c r="C2201" t="s">
        <v>21868</v>
      </c>
      <c r="D2201" t="s">
        <v>21525</v>
      </c>
      <c r="E2201" t="s">
        <v>24763</v>
      </c>
      <c r="F2201" t="s">
        <v>9</v>
      </c>
      <c r="G2201" t="s">
        <v>1954</v>
      </c>
      <c r="H2201" t="s">
        <v>24896</v>
      </c>
      <c r="I2201" t="s">
        <v>19012</v>
      </c>
      <c r="J2201" t="s">
        <v>1954</v>
      </c>
      <c r="K2201" t="s">
        <v>18941</v>
      </c>
      <c r="L2201" t="s">
        <v>18969</v>
      </c>
      <c r="M2201" s="149">
        <v>745419.99</v>
      </c>
      <c r="N2201" s="149">
        <v>750000</v>
      </c>
    </row>
    <row r="2202" spans="1:14" x14ac:dyDescent="0.25">
      <c r="A2202" t="s">
        <v>52</v>
      </c>
      <c r="B2202" t="s">
        <v>21798</v>
      </c>
      <c r="C2202" t="s">
        <v>21797</v>
      </c>
      <c r="D2202" t="s">
        <v>24853</v>
      </c>
      <c r="E2202" t="s">
        <v>24897</v>
      </c>
      <c r="F2202" t="s">
        <v>9</v>
      </c>
      <c r="G2202" t="s">
        <v>19329</v>
      </c>
      <c r="H2202" t="s">
        <v>24898</v>
      </c>
      <c r="I2202" t="s">
        <v>19012</v>
      </c>
      <c r="J2202" t="s">
        <v>1954</v>
      </c>
      <c r="K2202" t="s">
        <v>18941</v>
      </c>
      <c r="L2202" t="s">
        <v>18969</v>
      </c>
      <c r="M2202" s="149">
        <v>747817.41</v>
      </c>
      <c r="N2202" s="149">
        <v>0</v>
      </c>
    </row>
    <row r="2203" spans="1:14" x14ac:dyDescent="0.25">
      <c r="A2203" t="s">
        <v>52</v>
      </c>
      <c r="B2203" t="s">
        <v>24508</v>
      </c>
      <c r="C2203" t="s">
        <v>24507</v>
      </c>
      <c r="D2203" t="s">
        <v>24281</v>
      </c>
      <c r="E2203" t="s">
        <v>23055</v>
      </c>
      <c r="F2203" t="s">
        <v>9</v>
      </c>
      <c r="G2203" t="s">
        <v>18956</v>
      </c>
      <c r="H2203" t="s">
        <v>24899</v>
      </c>
      <c r="I2203" t="s">
        <v>19012</v>
      </c>
      <c r="J2203" t="s">
        <v>1954</v>
      </c>
      <c r="K2203" t="s">
        <v>18941</v>
      </c>
      <c r="L2203" t="s">
        <v>19149</v>
      </c>
      <c r="M2203" s="149">
        <v>720135.69</v>
      </c>
      <c r="N2203" s="149" t="s">
        <v>1954</v>
      </c>
    </row>
    <row r="2204" spans="1:14" x14ac:dyDescent="0.25">
      <c r="A2204" t="s">
        <v>52</v>
      </c>
      <c r="B2204" t="s">
        <v>22085</v>
      </c>
      <c r="C2204" t="s">
        <v>22084</v>
      </c>
      <c r="D2204" t="s">
        <v>21620</v>
      </c>
      <c r="E2204" t="s">
        <v>22528</v>
      </c>
      <c r="F2204" t="s">
        <v>9</v>
      </c>
      <c r="G2204" t="s">
        <v>18956</v>
      </c>
      <c r="H2204" t="s">
        <v>19120</v>
      </c>
      <c r="I2204" t="s">
        <v>19012</v>
      </c>
      <c r="J2204" t="s">
        <v>1954</v>
      </c>
      <c r="K2204" t="s">
        <v>18941</v>
      </c>
      <c r="L2204" t="s">
        <v>18969</v>
      </c>
      <c r="M2204" s="149">
        <v>381397.31</v>
      </c>
      <c r="N2204" s="149">
        <v>0</v>
      </c>
    </row>
    <row r="2205" spans="1:14" x14ac:dyDescent="0.25">
      <c r="A2205" t="s">
        <v>55</v>
      </c>
      <c r="B2205" t="s">
        <v>24900</v>
      </c>
      <c r="C2205" t="s">
        <v>22290</v>
      </c>
      <c r="D2205" t="s">
        <v>19410</v>
      </c>
      <c r="E2205" t="s">
        <v>24420</v>
      </c>
      <c r="F2205" t="s">
        <v>10</v>
      </c>
      <c r="G2205" t="s">
        <v>18956</v>
      </c>
      <c r="H2205" t="s">
        <v>24901</v>
      </c>
      <c r="I2205" t="s">
        <v>19012</v>
      </c>
      <c r="J2205" t="s">
        <v>1954</v>
      </c>
      <c r="K2205" t="s">
        <v>18996</v>
      </c>
      <c r="L2205" t="s">
        <v>22732</v>
      </c>
      <c r="M2205" s="149">
        <v>1681317.72</v>
      </c>
      <c r="N2205" s="149">
        <v>1681317.72</v>
      </c>
    </row>
    <row r="2206" spans="1:14" x14ac:dyDescent="0.25">
      <c r="A2206" t="s">
        <v>55</v>
      </c>
      <c r="B2206" t="s">
        <v>19511</v>
      </c>
      <c r="C2206" t="s">
        <v>22290</v>
      </c>
      <c r="D2206" t="s">
        <v>1954</v>
      </c>
      <c r="E2206" t="s">
        <v>1954</v>
      </c>
      <c r="F2206" t="s">
        <v>10</v>
      </c>
      <c r="G2206" t="s">
        <v>18956</v>
      </c>
      <c r="H2206" t="s">
        <v>24902</v>
      </c>
      <c r="I2206" t="s">
        <v>19012</v>
      </c>
      <c r="J2206" t="s">
        <v>1954</v>
      </c>
      <c r="K2206" t="s">
        <v>18996</v>
      </c>
      <c r="L2206" t="s">
        <v>18960</v>
      </c>
      <c r="M2206" s="149" t="s">
        <v>1954</v>
      </c>
      <c r="N2206" s="149">
        <v>1946601.1</v>
      </c>
    </row>
    <row r="2207" spans="1:14" x14ac:dyDescent="0.25">
      <c r="A2207" t="s">
        <v>55</v>
      </c>
      <c r="B2207" t="s">
        <v>24903</v>
      </c>
      <c r="C2207" t="s">
        <v>22290</v>
      </c>
      <c r="D2207" t="s">
        <v>24904</v>
      </c>
      <c r="E2207" t="s">
        <v>24905</v>
      </c>
      <c r="F2207" t="s">
        <v>10</v>
      </c>
      <c r="G2207" t="s">
        <v>19021</v>
      </c>
      <c r="H2207" t="s">
        <v>24906</v>
      </c>
      <c r="I2207" t="s">
        <v>19012</v>
      </c>
      <c r="J2207" t="s">
        <v>1954</v>
      </c>
      <c r="K2207" t="s">
        <v>18996</v>
      </c>
      <c r="L2207" t="s">
        <v>19025</v>
      </c>
      <c r="M2207" s="149">
        <v>1924640</v>
      </c>
      <c r="N2207" s="149">
        <v>2174975.41</v>
      </c>
    </row>
    <row r="2208" spans="1:14" x14ac:dyDescent="0.25">
      <c r="A2208" t="s">
        <v>65</v>
      </c>
      <c r="B2208" t="s">
        <v>24908</v>
      </c>
      <c r="C2208" t="s">
        <v>24907</v>
      </c>
      <c r="D2208" t="s">
        <v>1954</v>
      </c>
      <c r="E2208" t="s">
        <v>1954</v>
      </c>
      <c r="F2208" t="s">
        <v>9</v>
      </c>
      <c r="G2208" t="s">
        <v>19021</v>
      </c>
      <c r="H2208" t="s">
        <v>24909</v>
      </c>
      <c r="I2208" t="s">
        <v>18949</v>
      </c>
      <c r="J2208" t="s">
        <v>18977</v>
      </c>
      <c r="K2208" t="s">
        <v>18941</v>
      </c>
      <c r="L2208" t="s">
        <v>18950</v>
      </c>
      <c r="M2208" s="149">
        <v>1948306.11</v>
      </c>
      <c r="N2208" s="149">
        <v>1332019.21</v>
      </c>
    </row>
    <row r="2209" spans="1:14" x14ac:dyDescent="0.25">
      <c r="A2209" t="s">
        <v>65</v>
      </c>
      <c r="B2209" t="s">
        <v>24908</v>
      </c>
      <c r="C2209" t="s">
        <v>24907</v>
      </c>
      <c r="D2209" t="s">
        <v>1954</v>
      </c>
      <c r="E2209" t="s">
        <v>1954</v>
      </c>
      <c r="F2209" t="s">
        <v>9</v>
      </c>
      <c r="G2209" t="s">
        <v>19021</v>
      </c>
      <c r="H2209" t="s">
        <v>19147</v>
      </c>
      <c r="I2209" t="s">
        <v>18949</v>
      </c>
      <c r="J2209" t="s">
        <v>18977</v>
      </c>
      <c r="K2209" t="s">
        <v>18941</v>
      </c>
      <c r="L2209" t="s">
        <v>18950</v>
      </c>
      <c r="M2209" s="149">
        <v>1971234.26</v>
      </c>
      <c r="N2209" s="149">
        <v>1332019.21</v>
      </c>
    </row>
    <row r="2210" spans="1:14" x14ac:dyDescent="0.25">
      <c r="A2210" t="s">
        <v>65</v>
      </c>
      <c r="B2210" t="s">
        <v>23675</v>
      </c>
      <c r="C2210" t="s">
        <v>23674</v>
      </c>
      <c r="D2210" t="s">
        <v>19210</v>
      </c>
      <c r="E2210" t="s">
        <v>21339</v>
      </c>
      <c r="F2210" t="s">
        <v>9</v>
      </c>
      <c r="G2210" t="s">
        <v>1954</v>
      </c>
      <c r="H2210" t="s">
        <v>24910</v>
      </c>
      <c r="I2210" t="s">
        <v>18949</v>
      </c>
      <c r="J2210" t="s">
        <v>18977</v>
      </c>
      <c r="K2210" t="s">
        <v>18941</v>
      </c>
      <c r="L2210" t="s">
        <v>18978</v>
      </c>
      <c r="M2210" s="149">
        <v>1991997.09</v>
      </c>
      <c r="N2210" s="149">
        <v>1305613.49</v>
      </c>
    </row>
    <row r="2211" spans="1:14" x14ac:dyDescent="0.25">
      <c r="A2211" t="s">
        <v>66</v>
      </c>
      <c r="B2211" t="s">
        <v>24913</v>
      </c>
      <c r="C2211" t="s">
        <v>24912</v>
      </c>
      <c r="D2211" t="s">
        <v>24911</v>
      </c>
      <c r="E2211" t="s">
        <v>22915</v>
      </c>
      <c r="F2211" t="s">
        <v>9</v>
      </c>
      <c r="G2211" t="s">
        <v>1954</v>
      </c>
      <c r="H2211" t="s">
        <v>24914</v>
      </c>
      <c r="I2211" t="s">
        <v>18949</v>
      </c>
      <c r="J2211" t="s">
        <v>18977</v>
      </c>
      <c r="K2211" t="s">
        <v>18941</v>
      </c>
      <c r="L2211" t="s">
        <v>18978</v>
      </c>
      <c r="M2211" s="149">
        <v>1212910.6599999999</v>
      </c>
      <c r="N2211" s="149">
        <v>1212910.6599999999</v>
      </c>
    </row>
    <row r="2212" spans="1:14" x14ac:dyDescent="0.25">
      <c r="A2212" t="s">
        <v>60</v>
      </c>
      <c r="B2212" t="s">
        <v>24917</v>
      </c>
      <c r="C2212" t="s">
        <v>24916</v>
      </c>
      <c r="D2212" t="s">
        <v>23725</v>
      </c>
      <c r="E2212" t="s">
        <v>24918</v>
      </c>
      <c r="F2212" t="s">
        <v>9</v>
      </c>
      <c r="G2212" t="s">
        <v>18956</v>
      </c>
      <c r="H2212" t="s">
        <v>1954</v>
      </c>
      <c r="I2212" t="s">
        <v>18949</v>
      </c>
      <c r="J2212" t="s">
        <v>18977</v>
      </c>
      <c r="K2212" t="s">
        <v>18941</v>
      </c>
      <c r="L2212" t="s">
        <v>20892</v>
      </c>
      <c r="M2212" s="149">
        <v>430957</v>
      </c>
      <c r="N2212" s="149">
        <v>604344.75</v>
      </c>
    </row>
    <row r="2213" spans="1:14" x14ac:dyDescent="0.25">
      <c r="A2213" t="s">
        <v>60</v>
      </c>
      <c r="B2213" t="s">
        <v>24921</v>
      </c>
      <c r="C2213" t="s">
        <v>24920</v>
      </c>
      <c r="D2213" t="s">
        <v>24919</v>
      </c>
      <c r="E2213" t="s">
        <v>24922</v>
      </c>
      <c r="F2213" t="s">
        <v>9</v>
      </c>
      <c r="G2213" t="s">
        <v>19021</v>
      </c>
      <c r="H2213" t="s">
        <v>24923</v>
      </c>
      <c r="I2213" t="s">
        <v>18949</v>
      </c>
      <c r="J2213" t="s">
        <v>18977</v>
      </c>
      <c r="K2213" t="s">
        <v>18941</v>
      </c>
      <c r="L2213" t="s">
        <v>18978</v>
      </c>
      <c r="M2213" s="149">
        <v>1197897.18</v>
      </c>
      <c r="N2213" s="149">
        <v>1200000</v>
      </c>
    </row>
    <row r="2214" spans="1:14" x14ac:dyDescent="0.25">
      <c r="A2214" t="s">
        <v>68</v>
      </c>
      <c r="B2214" t="s">
        <v>24926</v>
      </c>
      <c r="C2214" t="s">
        <v>24925</v>
      </c>
      <c r="D2214" t="s">
        <v>24924</v>
      </c>
      <c r="E2214" t="s">
        <v>23978</v>
      </c>
      <c r="F2214" t="s">
        <v>9</v>
      </c>
      <c r="G2214" t="s">
        <v>1954</v>
      </c>
      <c r="H2214" t="s">
        <v>24927</v>
      </c>
      <c r="I2214" t="s">
        <v>18949</v>
      </c>
      <c r="J2214" t="s">
        <v>18977</v>
      </c>
      <c r="K2214" t="s">
        <v>18941</v>
      </c>
      <c r="L2214" t="s">
        <v>20892</v>
      </c>
      <c r="M2214" s="149">
        <v>589946.57999999996</v>
      </c>
      <c r="N2214" s="149">
        <v>590000</v>
      </c>
    </row>
    <row r="2215" spans="1:14" x14ac:dyDescent="0.25">
      <c r="A2215" t="s">
        <v>63</v>
      </c>
      <c r="B2215" t="s">
        <v>24929</v>
      </c>
      <c r="C2215" t="s">
        <v>24928</v>
      </c>
      <c r="D2215" t="s">
        <v>23009</v>
      </c>
      <c r="E2215" t="s">
        <v>21487</v>
      </c>
      <c r="F2215" t="s">
        <v>9</v>
      </c>
      <c r="G2215" t="s">
        <v>18956</v>
      </c>
      <c r="H2215" t="s">
        <v>24930</v>
      </c>
      <c r="I2215" t="s">
        <v>18949</v>
      </c>
      <c r="J2215" t="s">
        <v>18977</v>
      </c>
      <c r="K2215" t="s">
        <v>18941</v>
      </c>
      <c r="L2215" t="s">
        <v>18978</v>
      </c>
      <c r="M2215" s="149">
        <v>1211446.8500000001</v>
      </c>
      <c r="N2215" s="149">
        <v>1214471.07</v>
      </c>
    </row>
    <row r="2216" spans="1:14" x14ac:dyDescent="0.25">
      <c r="A2216" t="s">
        <v>63</v>
      </c>
      <c r="B2216" t="s">
        <v>24932</v>
      </c>
      <c r="C2216" t="s">
        <v>24931</v>
      </c>
      <c r="D2216" t="s">
        <v>19596</v>
      </c>
      <c r="E2216" t="s">
        <v>21223</v>
      </c>
      <c r="F2216" t="s">
        <v>10</v>
      </c>
      <c r="G2216" t="s">
        <v>1954</v>
      </c>
      <c r="H2216" t="s">
        <v>24933</v>
      </c>
      <c r="I2216" t="s">
        <v>18949</v>
      </c>
      <c r="J2216" t="s">
        <v>18977</v>
      </c>
      <c r="K2216" t="s">
        <v>18941</v>
      </c>
      <c r="L2216" t="s">
        <v>18978</v>
      </c>
      <c r="M2216" s="149">
        <v>1313905.81</v>
      </c>
      <c r="N2216" s="149">
        <v>1159587.33</v>
      </c>
    </row>
    <row r="2217" spans="1:14" x14ac:dyDescent="0.25">
      <c r="A2217" t="s">
        <v>68</v>
      </c>
      <c r="B2217" t="s">
        <v>24935</v>
      </c>
      <c r="C2217" t="s">
        <v>24934</v>
      </c>
      <c r="D2217" t="s">
        <v>1954</v>
      </c>
      <c r="E2217" t="s">
        <v>1954</v>
      </c>
      <c r="F2217" t="s">
        <v>9</v>
      </c>
      <c r="G2217" t="s">
        <v>1954</v>
      </c>
      <c r="H2217" t="s">
        <v>24936</v>
      </c>
      <c r="I2217" t="s">
        <v>18949</v>
      </c>
      <c r="J2217" t="s">
        <v>18977</v>
      </c>
      <c r="K2217" t="s">
        <v>18941</v>
      </c>
      <c r="L2217" t="s">
        <v>20892</v>
      </c>
      <c r="M2217" s="149" t="s">
        <v>1954</v>
      </c>
      <c r="N2217" s="149">
        <v>583029.07999999996</v>
      </c>
    </row>
    <row r="2218" spans="1:14" x14ac:dyDescent="0.25">
      <c r="A2218" t="s">
        <v>68</v>
      </c>
      <c r="B2218" t="s">
        <v>21718</v>
      </c>
      <c r="C2218" t="s">
        <v>21717</v>
      </c>
      <c r="D2218" t="s">
        <v>23942</v>
      </c>
      <c r="E2218" t="s">
        <v>24623</v>
      </c>
      <c r="F2218" t="s">
        <v>9</v>
      </c>
      <c r="G2218" t="s">
        <v>11800</v>
      </c>
      <c r="H2218" t="s">
        <v>24937</v>
      </c>
      <c r="I2218" t="s">
        <v>18949</v>
      </c>
      <c r="J2218" t="s">
        <v>18977</v>
      </c>
      <c r="K2218" t="s">
        <v>18941</v>
      </c>
      <c r="L2218" t="s">
        <v>20892</v>
      </c>
      <c r="M2218" s="149">
        <v>706763.1</v>
      </c>
      <c r="N2218" s="149">
        <v>621251.98</v>
      </c>
    </row>
    <row r="2219" spans="1:14" x14ac:dyDescent="0.25">
      <c r="A2219" t="s">
        <v>69</v>
      </c>
      <c r="B2219" t="s">
        <v>24940</v>
      </c>
      <c r="C2219" t="s">
        <v>24939</v>
      </c>
      <c r="D2219" t="s">
        <v>24938</v>
      </c>
      <c r="E2219" t="s">
        <v>24765</v>
      </c>
      <c r="F2219" t="s">
        <v>9</v>
      </c>
      <c r="G2219" t="s">
        <v>1954</v>
      </c>
      <c r="H2219" t="s">
        <v>24941</v>
      </c>
      <c r="I2219" t="s">
        <v>18949</v>
      </c>
      <c r="J2219" t="s">
        <v>18977</v>
      </c>
      <c r="K2219" t="s">
        <v>18941</v>
      </c>
      <c r="L2219" t="s">
        <v>18978</v>
      </c>
      <c r="M2219" s="149">
        <v>1328995.02</v>
      </c>
      <c r="N2219" s="149">
        <v>1332301.08</v>
      </c>
    </row>
    <row r="2220" spans="1:14" x14ac:dyDescent="0.25">
      <c r="A2220" t="s">
        <v>69</v>
      </c>
      <c r="B2220" t="s">
        <v>24527</v>
      </c>
      <c r="C2220" t="s">
        <v>24526</v>
      </c>
      <c r="D2220" t="s">
        <v>24942</v>
      </c>
      <c r="E2220" t="s">
        <v>24943</v>
      </c>
      <c r="F2220" t="s">
        <v>9</v>
      </c>
      <c r="G2220" t="s">
        <v>1954</v>
      </c>
      <c r="H2220" t="s">
        <v>24944</v>
      </c>
      <c r="I2220" t="s">
        <v>18949</v>
      </c>
      <c r="J2220" t="s">
        <v>18977</v>
      </c>
      <c r="K2220" t="s">
        <v>18941</v>
      </c>
      <c r="L2220" t="s">
        <v>18978</v>
      </c>
      <c r="M2220" s="149">
        <v>1309685.6000000001</v>
      </c>
      <c r="N2220" s="149">
        <v>1330723.8999999999</v>
      </c>
    </row>
    <row r="2221" spans="1:14" x14ac:dyDescent="0.25">
      <c r="A2221" t="s">
        <v>69</v>
      </c>
      <c r="B2221" t="s">
        <v>24947</v>
      </c>
      <c r="C2221" t="s">
        <v>24946</v>
      </c>
      <c r="D2221" t="s">
        <v>24945</v>
      </c>
      <c r="E2221" t="s">
        <v>24948</v>
      </c>
      <c r="F2221" t="s">
        <v>9</v>
      </c>
      <c r="G2221" t="s">
        <v>1954</v>
      </c>
      <c r="H2221" t="s">
        <v>24949</v>
      </c>
      <c r="I2221" t="s">
        <v>18949</v>
      </c>
      <c r="J2221" t="s">
        <v>18977</v>
      </c>
      <c r="K2221" t="s">
        <v>18941</v>
      </c>
      <c r="L2221" t="s">
        <v>18978</v>
      </c>
      <c r="M2221" s="149">
        <v>1183771.6399999999</v>
      </c>
      <c r="N2221" s="149">
        <v>1185285.8400000001</v>
      </c>
    </row>
    <row r="2222" spans="1:14" x14ac:dyDescent="0.25">
      <c r="A2222" t="s">
        <v>69</v>
      </c>
      <c r="B2222" t="s">
        <v>24951</v>
      </c>
      <c r="C2222" t="s">
        <v>24950</v>
      </c>
      <c r="D2222" t="s">
        <v>24819</v>
      </c>
      <c r="E2222" t="s">
        <v>19646</v>
      </c>
      <c r="F2222" t="s">
        <v>9</v>
      </c>
      <c r="G2222" t="s">
        <v>18956</v>
      </c>
      <c r="H2222" t="s">
        <v>24952</v>
      </c>
      <c r="I2222" t="s">
        <v>18949</v>
      </c>
      <c r="J2222" t="s">
        <v>18977</v>
      </c>
      <c r="K2222" t="s">
        <v>18941</v>
      </c>
      <c r="L2222" t="s">
        <v>18978</v>
      </c>
      <c r="M2222" s="149">
        <v>1239567.27</v>
      </c>
      <c r="N2222" s="149">
        <v>1239567.27</v>
      </c>
    </row>
    <row r="2223" spans="1:14" x14ac:dyDescent="0.25">
      <c r="A2223" t="s">
        <v>69</v>
      </c>
      <c r="B2223" t="s">
        <v>23635</v>
      </c>
      <c r="C2223" t="s">
        <v>23634</v>
      </c>
      <c r="D2223" t="s">
        <v>23000</v>
      </c>
      <c r="E2223" t="s">
        <v>24954</v>
      </c>
      <c r="F2223" t="s">
        <v>9</v>
      </c>
      <c r="G2223" t="s">
        <v>18956</v>
      </c>
      <c r="H2223" t="s">
        <v>24955</v>
      </c>
      <c r="I2223" t="s">
        <v>18949</v>
      </c>
      <c r="J2223" t="s">
        <v>18977</v>
      </c>
      <c r="K2223" t="s">
        <v>18941</v>
      </c>
      <c r="L2223" t="s">
        <v>20892</v>
      </c>
      <c r="M2223" s="149">
        <v>600353.4</v>
      </c>
      <c r="N2223" s="149">
        <v>600977.36</v>
      </c>
    </row>
    <row r="2224" spans="1:14" x14ac:dyDescent="0.25">
      <c r="A2224" t="s">
        <v>69</v>
      </c>
      <c r="B2224" t="s">
        <v>20462</v>
      </c>
      <c r="C2224" t="s">
        <v>20461</v>
      </c>
      <c r="D2224" t="s">
        <v>24956</v>
      </c>
      <c r="E2224" t="s">
        <v>24957</v>
      </c>
      <c r="F2224" t="s">
        <v>9</v>
      </c>
      <c r="G2224" t="s">
        <v>11800</v>
      </c>
      <c r="H2224" t="s">
        <v>24958</v>
      </c>
      <c r="I2224" t="s">
        <v>18949</v>
      </c>
      <c r="J2224" t="s">
        <v>18977</v>
      </c>
      <c r="K2224" t="s">
        <v>18941</v>
      </c>
      <c r="L2224" t="s">
        <v>18978</v>
      </c>
      <c r="M2224" s="149">
        <v>1198536.45</v>
      </c>
      <c r="N2224" s="149">
        <v>1199125.28</v>
      </c>
    </row>
    <row r="2225" spans="1:14" x14ac:dyDescent="0.25">
      <c r="A2225" t="s">
        <v>55</v>
      </c>
      <c r="B2225" t="s">
        <v>24960</v>
      </c>
      <c r="C2225" t="s">
        <v>24959</v>
      </c>
      <c r="D2225" t="s">
        <v>20103</v>
      </c>
      <c r="E2225" t="s">
        <v>24961</v>
      </c>
      <c r="F2225" t="s">
        <v>9</v>
      </c>
      <c r="G2225" t="s">
        <v>18956</v>
      </c>
      <c r="H2225" t="s">
        <v>24962</v>
      </c>
      <c r="I2225" t="s">
        <v>18949</v>
      </c>
      <c r="J2225" t="s">
        <v>18977</v>
      </c>
      <c r="K2225" t="s">
        <v>18941</v>
      </c>
      <c r="L2225" t="s">
        <v>20892</v>
      </c>
      <c r="M2225" s="149">
        <v>546777.18999999994</v>
      </c>
      <c r="N2225" s="149">
        <v>547279.76</v>
      </c>
    </row>
    <row r="2226" spans="1:14" x14ac:dyDescent="0.25">
      <c r="A2226" t="s">
        <v>53</v>
      </c>
      <c r="B2226" t="s">
        <v>24965</v>
      </c>
      <c r="C2226" t="s">
        <v>24964</v>
      </c>
      <c r="D2226" t="s">
        <v>24963</v>
      </c>
      <c r="E2226" t="s">
        <v>24966</v>
      </c>
      <c r="F2226" t="s">
        <v>9</v>
      </c>
      <c r="G2226" t="s">
        <v>11800</v>
      </c>
      <c r="H2226" t="s">
        <v>24789</v>
      </c>
      <c r="I2226" t="s">
        <v>18949</v>
      </c>
      <c r="J2226" t="s">
        <v>18977</v>
      </c>
      <c r="K2226" t="s">
        <v>18941</v>
      </c>
      <c r="L2226" t="s">
        <v>18978</v>
      </c>
      <c r="M2226" s="149">
        <v>1329843.28</v>
      </c>
      <c r="N2226" s="149">
        <v>1299155.77</v>
      </c>
    </row>
    <row r="2227" spans="1:14" x14ac:dyDescent="0.25">
      <c r="A2227" t="s">
        <v>53</v>
      </c>
      <c r="B2227" t="s">
        <v>24969</v>
      </c>
      <c r="C2227" t="s">
        <v>24968</v>
      </c>
      <c r="D2227" t="s">
        <v>24967</v>
      </c>
      <c r="E2227" t="s">
        <v>24970</v>
      </c>
      <c r="F2227" t="s">
        <v>9</v>
      </c>
      <c r="G2227" t="s">
        <v>19119</v>
      </c>
      <c r="H2227" t="s">
        <v>24971</v>
      </c>
      <c r="I2227" t="s">
        <v>18949</v>
      </c>
      <c r="J2227" t="s">
        <v>18977</v>
      </c>
      <c r="K2227" t="s">
        <v>18941</v>
      </c>
      <c r="L2227" t="s">
        <v>18978</v>
      </c>
      <c r="M2227" s="149">
        <v>1297285.6200000001</v>
      </c>
      <c r="N2227" s="149">
        <v>1297285.6200000001</v>
      </c>
    </row>
    <row r="2228" spans="1:14" x14ac:dyDescent="0.25">
      <c r="A2228" t="s">
        <v>53</v>
      </c>
      <c r="B2228" t="s">
        <v>24973</v>
      </c>
      <c r="C2228" t="s">
        <v>24972</v>
      </c>
      <c r="D2228" t="s">
        <v>19802</v>
      </c>
      <c r="E2228" t="s">
        <v>22948</v>
      </c>
      <c r="F2228" t="s">
        <v>9</v>
      </c>
      <c r="G2228" t="s">
        <v>1954</v>
      </c>
      <c r="H2228" t="s">
        <v>24974</v>
      </c>
      <c r="I2228" t="s">
        <v>18949</v>
      </c>
      <c r="J2228" t="s">
        <v>18977</v>
      </c>
      <c r="K2228" t="s">
        <v>18941</v>
      </c>
      <c r="L2228" t="s">
        <v>18978</v>
      </c>
      <c r="M2228" s="149">
        <v>722346.27</v>
      </c>
      <c r="N2228" s="149">
        <v>1309407</v>
      </c>
    </row>
    <row r="2229" spans="1:14" x14ac:dyDescent="0.25">
      <c r="A2229" t="s">
        <v>53</v>
      </c>
      <c r="B2229" t="s">
        <v>22517</v>
      </c>
      <c r="C2229" t="s">
        <v>22516</v>
      </c>
      <c r="D2229" t="s">
        <v>20146</v>
      </c>
      <c r="E2229" t="s">
        <v>23399</v>
      </c>
      <c r="F2229" t="s">
        <v>9</v>
      </c>
      <c r="G2229" t="s">
        <v>1954</v>
      </c>
      <c r="H2229" t="s">
        <v>24975</v>
      </c>
      <c r="I2229" t="s">
        <v>18949</v>
      </c>
      <c r="J2229" t="s">
        <v>18977</v>
      </c>
      <c r="K2229" t="s">
        <v>18941</v>
      </c>
      <c r="L2229" t="s">
        <v>18978</v>
      </c>
      <c r="M2229" s="149">
        <v>318044.48</v>
      </c>
      <c r="N2229" s="149">
        <v>1263899.46</v>
      </c>
    </row>
    <row r="2230" spans="1:14" x14ac:dyDescent="0.25">
      <c r="A2230" t="s">
        <v>53</v>
      </c>
      <c r="B2230" t="s">
        <v>24977</v>
      </c>
      <c r="C2230" t="s">
        <v>24976</v>
      </c>
      <c r="D2230" t="s">
        <v>19410</v>
      </c>
      <c r="E2230" t="s">
        <v>24978</v>
      </c>
      <c r="F2230" t="s">
        <v>9</v>
      </c>
      <c r="G2230" t="s">
        <v>18956</v>
      </c>
      <c r="H2230" t="s">
        <v>24979</v>
      </c>
      <c r="I2230" t="s">
        <v>18949</v>
      </c>
      <c r="J2230" t="s">
        <v>18977</v>
      </c>
      <c r="K2230" t="s">
        <v>18941</v>
      </c>
      <c r="L2230" t="s">
        <v>18978</v>
      </c>
      <c r="M2230" s="149">
        <v>1293611.8600000001</v>
      </c>
      <c r="N2230" s="149">
        <v>1299287.26</v>
      </c>
    </row>
    <row r="2231" spans="1:14" x14ac:dyDescent="0.25">
      <c r="A2231" t="s">
        <v>53</v>
      </c>
      <c r="B2231" t="s">
        <v>24982</v>
      </c>
      <c r="C2231" t="s">
        <v>24981</v>
      </c>
      <c r="D2231" t="s">
        <v>24980</v>
      </c>
      <c r="E2231" t="s">
        <v>22166</v>
      </c>
      <c r="F2231" t="s">
        <v>9</v>
      </c>
      <c r="G2231" t="s">
        <v>18956</v>
      </c>
      <c r="H2231" t="s">
        <v>24983</v>
      </c>
      <c r="I2231" t="s">
        <v>18949</v>
      </c>
      <c r="J2231" t="s">
        <v>18977</v>
      </c>
      <c r="K2231" t="s">
        <v>18941</v>
      </c>
      <c r="L2231" t="s">
        <v>18978</v>
      </c>
      <c r="M2231" s="149">
        <v>1221562.06</v>
      </c>
      <c r="N2231" s="149">
        <v>1221702.19</v>
      </c>
    </row>
    <row r="2232" spans="1:14" x14ac:dyDescent="0.25">
      <c r="A2232" t="s">
        <v>47</v>
      </c>
      <c r="B2232" t="s">
        <v>24747</v>
      </c>
      <c r="C2232" t="s">
        <v>24746</v>
      </c>
      <c r="D2232" t="s">
        <v>24984</v>
      </c>
      <c r="E2232" t="s">
        <v>24598</v>
      </c>
      <c r="F2232" t="s">
        <v>9</v>
      </c>
      <c r="G2232" t="s">
        <v>1954</v>
      </c>
      <c r="H2232" t="s">
        <v>24986</v>
      </c>
      <c r="I2232" t="s">
        <v>18949</v>
      </c>
      <c r="J2232" t="s">
        <v>18977</v>
      </c>
      <c r="K2232" t="s">
        <v>18941</v>
      </c>
      <c r="L2232" t="s">
        <v>18978</v>
      </c>
      <c r="M2232" s="149">
        <v>1273579.71</v>
      </c>
      <c r="N2232" s="149">
        <v>1274979.8400000001</v>
      </c>
    </row>
    <row r="2233" spans="1:14" x14ac:dyDescent="0.25">
      <c r="A2233" t="s">
        <v>47</v>
      </c>
      <c r="B2233" t="s">
        <v>24988</v>
      </c>
      <c r="C2233" t="s">
        <v>24987</v>
      </c>
      <c r="D2233" t="s">
        <v>24989</v>
      </c>
      <c r="E2233" t="s">
        <v>19171</v>
      </c>
      <c r="F2233" t="s">
        <v>9</v>
      </c>
      <c r="G2233" t="s">
        <v>19021</v>
      </c>
      <c r="H2233" t="s">
        <v>24990</v>
      </c>
      <c r="I2233" t="s">
        <v>18949</v>
      </c>
      <c r="J2233" t="s">
        <v>18977</v>
      </c>
      <c r="K2233" t="s">
        <v>18941</v>
      </c>
      <c r="L2233" t="s">
        <v>18978</v>
      </c>
      <c r="M2233" s="149">
        <v>1280826.1299999999</v>
      </c>
      <c r="N2233" s="149">
        <v>1055102.8600000001</v>
      </c>
    </row>
    <row r="2234" spans="1:14" x14ac:dyDescent="0.25">
      <c r="A2234" t="s">
        <v>47</v>
      </c>
      <c r="B2234" t="s">
        <v>22631</v>
      </c>
      <c r="C2234" t="s">
        <v>22630</v>
      </c>
      <c r="D2234" t="s">
        <v>20687</v>
      </c>
      <c r="E2234" t="s">
        <v>21157</v>
      </c>
      <c r="F2234" t="s">
        <v>9</v>
      </c>
      <c r="G2234" t="s">
        <v>1954</v>
      </c>
      <c r="H2234" t="s">
        <v>24991</v>
      </c>
      <c r="I2234" t="s">
        <v>18949</v>
      </c>
      <c r="J2234" t="s">
        <v>18977</v>
      </c>
      <c r="K2234" t="s">
        <v>18941</v>
      </c>
      <c r="L2234" t="s">
        <v>18978</v>
      </c>
      <c r="M2234" s="149">
        <v>848987.63</v>
      </c>
      <c r="N2234" s="149">
        <v>1258505.23</v>
      </c>
    </row>
    <row r="2235" spans="1:14" x14ac:dyDescent="0.25">
      <c r="A2235" t="s">
        <v>47</v>
      </c>
      <c r="B2235" t="s">
        <v>23797</v>
      </c>
      <c r="C2235" t="s">
        <v>23796</v>
      </c>
      <c r="D2235" t="s">
        <v>22289</v>
      </c>
      <c r="E2235" t="s">
        <v>24992</v>
      </c>
      <c r="F2235" t="s">
        <v>9</v>
      </c>
      <c r="G2235" t="s">
        <v>19119</v>
      </c>
      <c r="H2235" t="s">
        <v>24993</v>
      </c>
      <c r="I2235" t="s">
        <v>18949</v>
      </c>
      <c r="J2235" t="s">
        <v>18977</v>
      </c>
      <c r="K2235" t="s">
        <v>18941</v>
      </c>
      <c r="L2235" t="s">
        <v>18978</v>
      </c>
      <c r="M2235" s="149">
        <v>1301104.43</v>
      </c>
      <c r="N2235" s="149">
        <v>1301104.43</v>
      </c>
    </row>
    <row r="2236" spans="1:14" x14ac:dyDescent="0.25">
      <c r="A2236" t="s">
        <v>47</v>
      </c>
      <c r="B2236" t="s">
        <v>24322</v>
      </c>
      <c r="C2236" t="s">
        <v>24321</v>
      </c>
      <c r="D2236" t="s">
        <v>22568</v>
      </c>
      <c r="E2236" t="s">
        <v>24994</v>
      </c>
      <c r="F2236" t="s">
        <v>9</v>
      </c>
      <c r="G2236" t="s">
        <v>11800</v>
      </c>
      <c r="H2236" t="s">
        <v>22319</v>
      </c>
      <c r="I2236" t="s">
        <v>18949</v>
      </c>
      <c r="J2236" t="s">
        <v>18977</v>
      </c>
      <c r="K2236" t="s">
        <v>18941</v>
      </c>
      <c r="L2236" t="s">
        <v>20892</v>
      </c>
      <c r="M2236" s="149">
        <v>617990.18000000005</v>
      </c>
      <c r="N2236" s="149">
        <v>618096.78</v>
      </c>
    </row>
    <row r="2237" spans="1:14" x14ac:dyDescent="0.25">
      <c r="A2237" t="s">
        <v>47</v>
      </c>
      <c r="B2237" t="s">
        <v>24997</v>
      </c>
      <c r="C2237" t="s">
        <v>24996</v>
      </c>
      <c r="D2237" t="s">
        <v>24995</v>
      </c>
      <c r="E2237" t="s">
        <v>24998</v>
      </c>
      <c r="F2237" t="s">
        <v>9</v>
      </c>
      <c r="G2237" t="s">
        <v>1954</v>
      </c>
      <c r="H2237" t="s">
        <v>24999</v>
      </c>
      <c r="I2237" t="s">
        <v>18949</v>
      </c>
      <c r="J2237" t="s">
        <v>18977</v>
      </c>
      <c r="K2237" t="s">
        <v>18941</v>
      </c>
      <c r="L2237" t="s">
        <v>20892</v>
      </c>
      <c r="M2237" s="149">
        <v>602238.15</v>
      </c>
      <c r="N2237" s="149">
        <v>602238.15</v>
      </c>
    </row>
    <row r="2238" spans="1:14" x14ac:dyDescent="0.25">
      <c r="A2238" t="s">
        <v>67</v>
      </c>
      <c r="B2238" t="s">
        <v>25002</v>
      </c>
      <c r="C2238" t="s">
        <v>25001</v>
      </c>
      <c r="D2238" t="s">
        <v>25000</v>
      </c>
      <c r="E2238" t="s">
        <v>25003</v>
      </c>
      <c r="F2238" t="s">
        <v>9</v>
      </c>
      <c r="G2238" t="s">
        <v>1954</v>
      </c>
      <c r="H2238" t="s">
        <v>25004</v>
      </c>
      <c r="I2238" t="s">
        <v>18949</v>
      </c>
      <c r="J2238" t="s">
        <v>18977</v>
      </c>
      <c r="K2238" t="s">
        <v>18941</v>
      </c>
      <c r="L2238" t="s">
        <v>20892</v>
      </c>
      <c r="M2238" s="149">
        <v>598620.30000000005</v>
      </c>
      <c r="N2238" s="149">
        <v>592713.07999999996</v>
      </c>
    </row>
    <row r="2239" spans="1:14" x14ac:dyDescent="0.25">
      <c r="A2239" t="s">
        <v>67</v>
      </c>
      <c r="B2239" t="s">
        <v>25006</v>
      </c>
      <c r="C2239" t="s">
        <v>25005</v>
      </c>
      <c r="D2239" t="s">
        <v>21172</v>
      </c>
      <c r="E2239" t="s">
        <v>20410</v>
      </c>
      <c r="F2239" t="s">
        <v>9</v>
      </c>
      <c r="G2239" t="s">
        <v>1954</v>
      </c>
      <c r="H2239" t="s">
        <v>25007</v>
      </c>
      <c r="I2239" t="s">
        <v>18949</v>
      </c>
      <c r="J2239" t="s">
        <v>18977</v>
      </c>
      <c r="K2239" t="s">
        <v>18941</v>
      </c>
      <c r="L2239" t="s">
        <v>18978</v>
      </c>
      <c r="M2239" s="149">
        <v>606452.11</v>
      </c>
      <c r="N2239" s="149">
        <v>1232528.8500000001</v>
      </c>
    </row>
    <row r="2240" spans="1:14" x14ac:dyDescent="0.25">
      <c r="A2240" t="s">
        <v>48</v>
      </c>
      <c r="B2240" t="s">
        <v>24756</v>
      </c>
      <c r="C2240" t="s">
        <v>24755</v>
      </c>
      <c r="D2240" t="s">
        <v>25008</v>
      </c>
      <c r="E2240" t="s">
        <v>25009</v>
      </c>
      <c r="F2240" t="s">
        <v>9</v>
      </c>
      <c r="G2240" t="s">
        <v>1954</v>
      </c>
      <c r="H2240" t="s">
        <v>24076</v>
      </c>
      <c r="I2240" t="s">
        <v>18949</v>
      </c>
      <c r="J2240" t="s">
        <v>18977</v>
      </c>
      <c r="K2240" t="s">
        <v>18941</v>
      </c>
      <c r="L2240" t="s">
        <v>18978</v>
      </c>
      <c r="M2240" s="149">
        <v>1292127.5</v>
      </c>
      <c r="N2240" s="149">
        <v>1296216.8700000001</v>
      </c>
    </row>
    <row r="2241" spans="1:14" x14ac:dyDescent="0.25">
      <c r="A2241" t="s">
        <v>58</v>
      </c>
      <c r="B2241" t="s">
        <v>25011</v>
      </c>
      <c r="C2241" t="s">
        <v>25010</v>
      </c>
      <c r="D2241" t="s">
        <v>24406</v>
      </c>
      <c r="E2241" t="s">
        <v>23758</v>
      </c>
      <c r="F2241" t="s">
        <v>9</v>
      </c>
      <c r="G2241" t="s">
        <v>1954</v>
      </c>
      <c r="H2241" t="s">
        <v>25012</v>
      </c>
      <c r="I2241" t="s">
        <v>18949</v>
      </c>
      <c r="J2241" t="s">
        <v>18977</v>
      </c>
      <c r="K2241" t="s">
        <v>18941</v>
      </c>
      <c r="L2241" t="s">
        <v>18978</v>
      </c>
      <c r="M2241" s="149">
        <v>1212681.69</v>
      </c>
      <c r="N2241" s="149">
        <v>1218162.69</v>
      </c>
    </row>
    <row r="2242" spans="1:14" x14ac:dyDescent="0.25">
      <c r="A2242" t="s">
        <v>58</v>
      </c>
      <c r="B2242" t="s">
        <v>25015</v>
      </c>
      <c r="C2242" t="s">
        <v>25014</v>
      </c>
      <c r="D2242" t="s">
        <v>25013</v>
      </c>
      <c r="E2242" t="s">
        <v>24911</v>
      </c>
      <c r="F2242" t="s">
        <v>9</v>
      </c>
      <c r="G2242" t="s">
        <v>18956</v>
      </c>
      <c r="H2242" t="s">
        <v>25016</v>
      </c>
      <c r="I2242" t="s">
        <v>18949</v>
      </c>
      <c r="J2242" t="s">
        <v>18977</v>
      </c>
      <c r="K2242" t="s">
        <v>18941</v>
      </c>
      <c r="L2242" t="s">
        <v>18978</v>
      </c>
      <c r="M2242" s="149">
        <v>1268378.32</v>
      </c>
      <c r="N2242" s="149">
        <v>1283147.81</v>
      </c>
    </row>
    <row r="2243" spans="1:14" x14ac:dyDescent="0.25">
      <c r="A2243" t="s">
        <v>58</v>
      </c>
      <c r="B2243" t="s">
        <v>21248</v>
      </c>
      <c r="C2243" t="s">
        <v>21247</v>
      </c>
      <c r="D2243" t="s">
        <v>1954</v>
      </c>
      <c r="E2243" t="s">
        <v>1954</v>
      </c>
      <c r="F2243" t="s">
        <v>9</v>
      </c>
      <c r="G2243" t="s">
        <v>1954</v>
      </c>
      <c r="H2243" t="s">
        <v>25017</v>
      </c>
      <c r="I2243" t="s">
        <v>18949</v>
      </c>
      <c r="J2243" t="s">
        <v>18977</v>
      </c>
      <c r="K2243" t="s">
        <v>18941</v>
      </c>
      <c r="L2243" t="s">
        <v>18978</v>
      </c>
      <c r="M2243" s="149" t="s">
        <v>1954</v>
      </c>
      <c r="N2243" s="149">
        <v>1190472.1100000001</v>
      </c>
    </row>
    <row r="2244" spans="1:14" x14ac:dyDescent="0.25">
      <c r="A2244" t="s">
        <v>58</v>
      </c>
      <c r="B2244" t="s">
        <v>25019</v>
      </c>
      <c r="C2244" t="s">
        <v>25018</v>
      </c>
      <c r="D2244" t="s">
        <v>24980</v>
      </c>
      <c r="E2244" t="s">
        <v>25020</v>
      </c>
      <c r="F2244" t="s">
        <v>9</v>
      </c>
      <c r="G2244" t="s">
        <v>19119</v>
      </c>
      <c r="H2244" t="s">
        <v>25021</v>
      </c>
      <c r="I2244" t="s">
        <v>18949</v>
      </c>
      <c r="J2244" t="s">
        <v>18977</v>
      </c>
      <c r="K2244" t="s">
        <v>18941</v>
      </c>
      <c r="L2244" t="s">
        <v>18978</v>
      </c>
      <c r="M2244" s="149">
        <v>1292658.05</v>
      </c>
      <c r="N2244" s="149">
        <v>1299550.27</v>
      </c>
    </row>
    <row r="2245" spans="1:14" x14ac:dyDescent="0.25">
      <c r="A2245" t="s">
        <v>58</v>
      </c>
      <c r="B2245" t="s">
        <v>24249</v>
      </c>
      <c r="C2245" t="s">
        <v>24248</v>
      </c>
      <c r="D2245" t="s">
        <v>25022</v>
      </c>
      <c r="E2245" t="s">
        <v>23942</v>
      </c>
      <c r="F2245" t="s">
        <v>9</v>
      </c>
      <c r="G2245" t="s">
        <v>1954</v>
      </c>
      <c r="H2245" t="s">
        <v>25023</v>
      </c>
      <c r="I2245" t="s">
        <v>18949</v>
      </c>
      <c r="J2245" t="s">
        <v>18977</v>
      </c>
      <c r="K2245" t="s">
        <v>18941</v>
      </c>
      <c r="L2245" t="s">
        <v>20892</v>
      </c>
      <c r="M2245" s="149">
        <v>720203.92</v>
      </c>
      <c r="N2245" s="149">
        <v>591255.23</v>
      </c>
    </row>
    <row r="2246" spans="1:14" x14ac:dyDescent="0.25">
      <c r="A2246" t="s">
        <v>57</v>
      </c>
      <c r="B2246" t="s">
        <v>25026</v>
      </c>
      <c r="C2246" t="s">
        <v>25025</v>
      </c>
      <c r="D2246" t="s">
        <v>25027</v>
      </c>
      <c r="E2246" t="s">
        <v>25028</v>
      </c>
      <c r="F2246" t="s">
        <v>9</v>
      </c>
      <c r="G2246" t="s">
        <v>19119</v>
      </c>
      <c r="H2246" t="s">
        <v>25030</v>
      </c>
      <c r="I2246" t="s">
        <v>18949</v>
      </c>
      <c r="J2246" t="s">
        <v>18977</v>
      </c>
      <c r="K2246" t="s">
        <v>18941</v>
      </c>
      <c r="L2246" t="s">
        <v>18978</v>
      </c>
      <c r="M2246" s="149">
        <v>1217965.44</v>
      </c>
      <c r="N2246" s="149">
        <v>1217965.44</v>
      </c>
    </row>
    <row r="2247" spans="1:14" x14ac:dyDescent="0.25">
      <c r="A2247" t="s">
        <v>57</v>
      </c>
      <c r="B2247" t="s">
        <v>20210</v>
      </c>
      <c r="C2247" t="s">
        <v>20209</v>
      </c>
      <c r="D2247" t="s">
        <v>25031</v>
      </c>
      <c r="E2247" t="s">
        <v>25032</v>
      </c>
      <c r="F2247" t="s">
        <v>9</v>
      </c>
      <c r="G2247" t="s">
        <v>1954</v>
      </c>
      <c r="H2247" t="s">
        <v>23588</v>
      </c>
      <c r="I2247" t="s">
        <v>18949</v>
      </c>
      <c r="J2247" t="s">
        <v>18977</v>
      </c>
      <c r="K2247" t="s">
        <v>18941</v>
      </c>
      <c r="L2247" t="s">
        <v>18978</v>
      </c>
      <c r="M2247" s="149">
        <v>1203625.3400000001</v>
      </c>
      <c r="N2247" s="149">
        <v>1203625.3400000001</v>
      </c>
    </row>
    <row r="2248" spans="1:14" x14ac:dyDescent="0.25">
      <c r="A2248" t="s">
        <v>57</v>
      </c>
      <c r="B2248" t="s">
        <v>25034</v>
      </c>
      <c r="C2248" t="s">
        <v>25033</v>
      </c>
      <c r="D2248" t="s">
        <v>24953</v>
      </c>
      <c r="E2248" t="s">
        <v>25035</v>
      </c>
      <c r="F2248" t="s">
        <v>9</v>
      </c>
      <c r="G2248" t="s">
        <v>1954</v>
      </c>
      <c r="H2248" t="s">
        <v>25036</v>
      </c>
      <c r="I2248" t="s">
        <v>18949</v>
      </c>
      <c r="J2248" t="s">
        <v>18977</v>
      </c>
      <c r="K2248" t="s">
        <v>18941</v>
      </c>
      <c r="L2248" t="s">
        <v>18978</v>
      </c>
      <c r="M2248" s="149">
        <v>1222933.6499999999</v>
      </c>
      <c r="N2248" s="149">
        <v>1222933.6499999999</v>
      </c>
    </row>
    <row r="2249" spans="1:14" x14ac:dyDescent="0.25">
      <c r="A2249" t="s">
        <v>57</v>
      </c>
      <c r="B2249" t="s">
        <v>25039</v>
      </c>
      <c r="C2249" t="s">
        <v>25038</v>
      </c>
      <c r="D2249" t="s">
        <v>25037</v>
      </c>
      <c r="E2249" t="s">
        <v>25040</v>
      </c>
      <c r="F2249" t="s">
        <v>9</v>
      </c>
      <c r="G2249" t="s">
        <v>18956</v>
      </c>
      <c r="H2249" t="s">
        <v>25041</v>
      </c>
      <c r="I2249" t="s">
        <v>18949</v>
      </c>
      <c r="J2249" t="s">
        <v>18977</v>
      </c>
      <c r="K2249" t="s">
        <v>18941</v>
      </c>
      <c r="L2249" t="s">
        <v>18978</v>
      </c>
      <c r="M2249" s="149">
        <v>1120202.81</v>
      </c>
      <c r="N2249" s="149">
        <v>1120202.81</v>
      </c>
    </row>
    <row r="2250" spans="1:14" x14ac:dyDescent="0.25">
      <c r="A2250" t="s">
        <v>62</v>
      </c>
      <c r="B2250" t="s">
        <v>25044</v>
      </c>
      <c r="C2250" t="s">
        <v>25043</v>
      </c>
      <c r="D2250" t="s">
        <v>25042</v>
      </c>
      <c r="E2250" t="s">
        <v>24598</v>
      </c>
      <c r="F2250" t="s">
        <v>9</v>
      </c>
      <c r="G2250" t="s">
        <v>18956</v>
      </c>
      <c r="H2250" t="s">
        <v>25045</v>
      </c>
      <c r="I2250" t="s">
        <v>18949</v>
      </c>
      <c r="J2250" t="s">
        <v>18977</v>
      </c>
      <c r="K2250" t="s">
        <v>18941</v>
      </c>
      <c r="L2250" t="s">
        <v>18978</v>
      </c>
      <c r="M2250" s="149">
        <v>1258250.5</v>
      </c>
      <c r="N2250" s="149">
        <v>1258250.5</v>
      </c>
    </row>
    <row r="2251" spans="1:14" x14ac:dyDescent="0.25">
      <c r="A2251" t="s">
        <v>62</v>
      </c>
      <c r="B2251" t="s">
        <v>25047</v>
      </c>
      <c r="C2251" t="s">
        <v>25046</v>
      </c>
      <c r="D2251" t="s">
        <v>23301</v>
      </c>
      <c r="E2251" t="s">
        <v>21764</v>
      </c>
      <c r="F2251" t="s">
        <v>9</v>
      </c>
      <c r="G2251" t="s">
        <v>1954</v>
      </c>
      <c r="H2251" t="s">
        <v>25048</v>
      </c>
      <c r="I2251" t="s">
        <v>18949</v>
      </c>
      <c r="J2251" t="s">
        <v>18977</v>
      </c>
      <c r="K2251" t="s">
        <v>18941</v>
      </c>
      <c r="L2251" t="s">
        <v>18978</v>
      </c>
      <c r="M2251" s="149">
        <v>1093968.6200000001</v>
      </c>
      <c r="N2251" s="149">
        <v>1323687.8500000001</v>
      </c>
    </row>
    <row r="2252" spans="1:14" x14ac:dyDescent="0.25">
      <c r="A2252" t="s">
        <v>62</v>
      </c>
      <c r="B2252" t="s">
        <v>25050</v>
      </c>
      <c r="C2252" t="s">
        <v>25049</v>
      </c>
      <c r="D2252" t="s">
        <v>22337</v>
      </c>
      <c r="E2252" t="s">
        <v>22911</v>
      </c>
      <c r="F2252" t="s">
        <v>9</v>
      </c>
      <c r="G2252" t="s">
        <v>11800</v>
      </c>
      <c r="H2252" t="s">
        <v>24775</v>
      </c>
      <c r="I2252" t="s">
        <v>18949</v>
      </c>
      <c r="J2252" t="s">
        <v>18977</v>
      </c>
      <c r="K2252" t="s">
        <v>18941</v>
      </c>
      <c r="L2252" t="s">
        <v>20892</v>
      </c>
      <c r="M2252" s="149">
        <v>264138.59000000003</v>
      </c>
      <c r="N2252" s="149">
        <v>564469.88</v>
      </c>
    </row>
    <row r="2253" spans="1:14" x14ac:dyDescent="0.25">
      <c r="A2253" t="s">
        <v>62</v>
      </c>
      <c r="B2253" t="s">
        <v>21303</v>
      </c>
      <c r="C2253" t="s">
        <v>21302</v>
      </c>
      <c r="D2253" t="s">
        <v>25051</v>
      </c>
      <c r="E2253" t="s">
        <v>22904</v>
      </c>
      <c r="F2253" t="s">
        <v>9</v>
      </c>
      <c r="G2253" t="s">
        <v>1954</v>
      </c>
      <c r="H2253" t="s">
        <v>22026</v>
      </c>
      <c r="I2253" t="s">
        <v>18949</v>
      </c>
      <c r="J2253" t="s">
        <v>18977</v>
      </c>
      <c r="K2253" t="s">
        <v>18941</v>
      </c>
      <c r="L2253" t="s">
        <v>18978</v>
      </c>
      <c r="M2253" s="149">
        <v>1263725.71</v>
      </c>
      <c r="N2253" s="149">
        <v>1267215.02</v>
      </c>
    </row>
    <row r="2254" spans="1:14" x14ac:dyDescent="0.25">
      <c r="A2254" t="s">
        <v>62</v>
      </c>
      <c r="B2254" t="s">
        <v>19416</v>
      </c>
      <c r="C2254" t="s">
        <v>19415</v>
      </c>
      <c r="D2254" t="s">
        <v>20810</v>
      </c>
      <c r="E2254" t="s">
        <v>19854</v>
      </c>
      <c r="F2254" t="s">
        <v>9</v>
      </c>
      <c r="G2254" t="s">
        <v>1954</v>
      </c>
      <c r="H2254" t="s">
        <v>25052</v>
      </c>
      <c r="I2254" t="s">
        <v>18949</v>
      </c>
      <c r="J2254" t="s">
        <v>18977</v>
      </c>
      <c r="K2254" t="s">
        <v>18941</v>
      </c>
      <c r="L2254" t="s">
        <v>18978</v>
      </c>
      <c r="M2254" s="149">
        <v>700998.63</v>
      </c>
      <c r="N2254" s="149">
        <v>1242053.2</v>
      </c>
    </row>
    <row r="2255" spans="1:14" x14ac:dyDescent="0.25">
      <c r="A2255" t="s">
        <v>52</v>
      </c>
      <c r="B2255" t="s">
        <v>25054</v>
      </c>
      <c r="C2255" t="s">
        <v>25053</v>
      </c>
      <c r="D2255" t="s">
        <v>25055</v>
      </c>
      <c r="E2255" t="s">
        <v>25056</v>
      </c>
      <c r="F2255" t="s">
        <v>9</v>
      </c>
      <c r="G2255" t="s">
        <v>11800</v>
      </c>
      <c r="H2255" t="s">
        <v>1954</v>
      </c>
      <c r="I2255" t="s">
        <v>19012</v>
      </c>
      <c r="J2255" t="s">
        <v>1954</v>
      </c>
      <c r="K2255" t="s">
        <v>18996</v>
      </c>
      <c r="L2255" t="s">
        <v>19100</v>
      </c>
      <c r="M2255" s="149">
        <v>145196.95000000001</v>
      </c>
      <c r="N2255" s="149">
        <v>156158.42000000001</v>
      </c>
    </row>
    <row r="2256" spans="1:14" x14ac:dyDescent="0.25">
      <c r="A2256" t="s">
        <v>52</v>
      </c>
      <c r="B2256" t="s">
        <v>25054</v>
      </c>
      <c r="C2256" t="s">
        <v>25053</v>
      </c>
      <c r="D2256" t="s">
        <v>25055</v>
      </c>
      <c r="E2256" t="s">
        <v>25056</v>
      </c>
      <c r="F2256" t="s">
        <v>9</v>
      </c>
      <c r="G2256" t="s">
        <v>11800</v>
      </c>
      <c r="H2256" t="s">
        <v>1954</v>
      </c>
      <c r="I2256" t="s">
        <v>19012</v>
      </c>
      <c r="J2256" t="s">
        <v>1954</v>
      </c>
      <c r="K2256" t="s">
        <v>18996</v>
      </c>
      <c r="L2256" t="s">
        <v>19100</v>
      </c>
      <c r="M2256" s="149">
        <v>145196.95000000001</v>
      </c>
      <c r="N2256" s="149">
        <v>156158.42000000001</v>
      </c>
    </row>
    <row r="2257" spans="1:14" x14ac:dyDescent="0.25">
      <c r="A2257" t="s">
        <v>52</v>
      </c>
      <c r="B2257" t="s">
        <v>25054</v>
      </c>
      <c r="C2257" t="s">
        <v>25053</v>
      </c>
      <c r="D2257" t="s">
        <v>25055</v>
      </c>
      <c r="E2257" t="s">
        <v>25056</v>
      </c>
      <c r="F2257" t="s">
        <v>9</v>
      </c>
      <c r="G2257" t="s">
        <v>1954</v>
      </c>
      <c r="H2257" t="s">
        <v>25057</v>
      </c>
      <c r="I2257" t="s">
        <v>19012</v>
      </c>
      <c r="J2257" t="s">
        <v>1954</v>
      </c>
      <c r="K2257" t="s">
        <v>18996</v>
      </c>
      <c r="L2257" t="s">
        <v>19100</v>
      </c>
      <c r="M2257" s="149">
        <v>145196.95000000001</v>
      </c>
      <c r="N2257" s="149">
        <v>156158.42000000001</v>
      </c>
    </row>
    <row r="2258" spans="1:14" x14ac:dyDescent="0.25">
      <c r="A2258" t="s">
        <v>48</v>
      </c>
      <c r="B2258" t="s">
        <v>21912</v>
      </c>
      <c r="C2258" t="s">
        <v>21911</v>
      </c>
      <c r="D2258" t="s">
        <v>24632</v>
      </c>
      <c r="E2258" t="s">
        <v>24671</v>
      </c>
      <c r="F2258" t="s">
        <v>9</v>
      </c>
      <c r="G2258" t="s">
        <v>1954</v>
      </c>
      <c r="H2258" t="s">
        <v>25058</v>
      </c>
      <c r="I2258" t="s">
        <v>18949</v>
      </c>
      <c r="J2258" t="s">
        <v>18977</v>
      </c>
      <c r="K2258" t="s">
        <v>18941</v>
      </c>
      <c r="L2258" t="s">
        <v>18978</v>
      </c>
      <c r="M2258" s="149">
        <v>1091522.1200000001</v>
      </c>
      <c r="N2258" s="149">
        <v>1097881.55</v>
      </c>
    </row>
    <row r="2259" spans="1:14" x14ac:dyDescent="0.25">
      <c r="A2259" t="s">
        <v>48</v>
      </c>
      <c r="B2259" t="s">
        <v>25061</v>
      </c>
      <c r="C2259" t="s">
        <v>25060</v>
      </c>
      <c r="D2259" t="s">
        <v>25059</v>
      </c>
      <c r="E2259" t="s">
        <v>25062</v>
      </c>
      <c r="F2259" t="s">
        <v>9</v>
      </c>
      <c r="G2259" t="s">
        <v>18956</v>
      </c>
      <c r="H2259" t="s">
        <v>25063</v>
      </c>
      <c r="I2259" t="s">
        <v>18949</v>
      </c>
      <c r="J2259" t="s">
        <v>18977</v>
      </c>
      <c r="K2259" t="s">
        <v>18941</v>
      </c>
      <c r="L2259" t="s">
        <v>18978</v>
      </c>
      <c r="M2259" s="149">
        <v>1218836.6599999999</v>
      </c>
      <c r="N2259" s="149">
        <v>1241260.4099999999</v>
      </c>
    </row>
    <row r="2260" spans="1:14" x14ac:dyDescent="0.25">
      <c r="A2260" t="s">
        <v>48</v>
      </c>
      <c r="B2260" t="s">
        <v>25065</v>
      </c>
      <c r="C2260" t="s">
        <v>25064</v>
      </c>
      <c r="D2260" t="s">
        <v>22546</v>
      </c>
      <c r="E2260" t="s">
        <v>20269</v>
      </c>
      <c r="F2260" t="s">
        <v>9</v>
      </c>
      <c r="G2260" t="s">
        <v>1954</v>
      </c>
      <c r="H2260" t="s">
        <v>25066</v>
      </c>
      <c r="I2260" t="s">
        <v>18949</v>
      </c>
      <c r="J2260" t="s">
        <v>18986</v>
      </c>
      <c r="K2260" t="s">
        <v>18941</v>
      </c>
      <c r="L2260" t="s">
        <v>18978</v>
      </c>
      <c r="M2260" s="149">
        <v>1628244.08</v>
      </c>
      <c r="N2260" s="149">
        <v>1206592.69</v>
      </c>
    </row>
    <row r="2261" spans="1:14" x14ac:dyDescent="0.25">
      <c r="A2261" t="s">
        <v>48</v>
      </c>
      <c r="B2261" t="s">
        <v>22013</v>
      </c>
      <c r="C2261" t="s">
        <v>22012</v>
      </c>
      <c r="D2261" t="s">
        <v>25067</v>
      </c>
      <c r="E2261" t="s">
        <v>25068</v>
      </c>
      <c r="F2261" t="s">
        <v>9</v>
      </c>
      <c r="G2261" t="s">
        <v>1954</v>
      </c>
      <c r="H2261" t="s">
        <v>21971</v>
      </c>
      <c r="I2261" t="s">
        <v>18949</v>
      </c>
      <c r="J2261" t="s">
        <v>18977</v>
      </c>
      <c r="K2261" t="s">
        <v>18941</v>
      </c>
      <c r="L2261" t="s">
        <v>18978</v>
      </c>
      <c r="M2261" s="149">
        <v>1221398.26</v>
      </c>
      <c r="N2261" s="149">
        <v>1239996.58</v>
      </c>
    </row>
    <row r="2262" spans="1:14" x14ac:dyDescent="0.25">
      <c r="A2262" t="s">
        <v>52</v>
      </c>
      <c r="B2262" t="s">
        <v>22947</v>
      </c>
      <c r="C2262" t="s">
        <v>22946</v>
      </c>
      <c r="D2262" t="s">
        <v>22053</v>
      </c>
      <c r="E2262" t="s">
        <v>19796</v>
      </c>
      <c r="F2262" t="s">
        <v>9</v>
      </c>
      <c r="G2262" t="s">
        <v>1954</v>
      </c>
      <c r="H2262" t="s">
        <v>20225</v>
      </c>
      <c r="I2262" t="s">
        <v>18949</v>
      </c>
      <c r="J2262" t="s">
        <v>18977</v>
      </c>
      <c r="K2262" t="s">
        <v>18941</v>
      </c>
      <c r="L2262" t="s">
        <v>18978</v>
      </c>
      <c r="M2262" s="149">
        <v>684958.03</v>
      </c>
      <c r="N2262" s="149">
        <v>1112215.72</v>
      </c>
    </row>
    <row r="2263" spans="1:14" x14ac:dyDescent="0.25">
      <c r="A2263" t="s">
        <v>52</v>
      </c>
      <c r="B2263" t="s">
        <v>23300</v>
      </c>
      <c r="C2263" t="s">
        <v>23299</v>
      </c>
      <c r="D2263" t="s">
        <v>20905</v>
      </c>
      <c r="E2263" t="s">
        <v>19740</v>
      </c>
      <c r="F2263" t="s">
        <v>9</v>
      </c>
      <c r="G2263" t="s">
        <v>1954</v>
      </c>
      <c r="H2263" t="s">
        <v>1954</v>
      </c>
      <c r="I2263" t="s">
        <v>18949</v>
      </c>
      <c r="J2263" t="s">
        <v>18977</v>
      </c>
      <c r="K2263" t="s">
        <v>18941</v>
      </c>
      <c r="L2263" t="s">
        <v>20892</v>
      </c>
      <c r="M2263" s="149">
        <v>313028.13</v>
      </c>
      <c r="N2263" s="149">
        <v>619857.68000000005</v>
      </c>
    </row>
    <row r="2264" spans="1:14" x14ac:dyDescent="0.25">
      <c r="A2264" t="s">
        <v>52</v>
      </c>
      <c r="B2264" t="s">
        <v>20105</v>
      </c>
      <c r="C2264" t="s">
        <v>25053</v>
      </c>
      <c r="D2264" t="s">
        <v>25069</v>
      </c>
      <c r="E2264" t="s">
        <v>25070</v>
      </c>
      <c r="F2264" t="s">
        <v>9</v>
      </c>
      <c r="G2264" t="s">
        <v>1954</v>
      </c>
      <c r="H2264" t="s">
        <v>19120</v>
      </c>
      <c r="I2264" t="s">
        <v>19012</v>
      </c>
      <c r="J2264" t="s">
        <v>1954</v>
      </c>
      <c r="K2264" t="s">
        <v>18996</v>
      </c>
      <c r="L2264" t="s">
        <v>19100</v>
      </c>
      <c r="M2264" s="149">
        <v>140132</v>
      </c>
      <c r="N2264" s="149">
        <v>156935.42000000001</v>
      </c>
    </row>
    <row r="2265" spans="1:14" x14ac:dyDescent="0.25">
      <c r="A2265" t="s">
        <v>52</v>
      </c>
      <c r="B2265" t="s">
        <v>25072</v>
      </c>
      <c r="C2265" t="s">
        <v>25071</v>
      </c>
      <c r="D2265" t="s">
        <v>1954</v>
      </c>
      <c r="E2265" t="s">
        <v>1954</v>
      </c>
      <c r="F2265" t="s">
        <v>9</v>
      </c>
      <c r="G2265" t="s">
        <v>1954</v>
      </c>
      <c r="H2265" t="s">
        <v>25073</v>
      </c>
      <c r="I2265" t="s">
        <v>18949</v>
      </c>
      <c r="J2265" t="s">
        <v>18977</v>
      </c>
      <c r="K2265" t="s">
        <v>18941</v>
      </c>
      <c r="L2265" t="s">
        <v>20892</v>
      </c>
      <c r="M2265" s="149" t="s">
        <v>1954</v>
      </c>
      <c r="N2265" s="149">
        <v>617776.97</v>
      </c>
    </row>
    <row r="2266" spans="1:14" x14ac:dyDescent="0.25">
      <c r="A2266" t="s">
        <v>52</v>
      </c>
      <c r="B2266" t="s">
        <v>20105</v>
      </c>
      <c r="C2266" t="s">
        <v>25053</v>
      </c>
      <c r="D2266" t="s">
        <v>25069</v>
      </c>
      <c r="E2266" t="s">
        <v>25070</v>
      </c>
      <c r="F2266" t="s">
        <v>9</v>
      </c>
      <c r="G2266" t="s">
        <v>1954</v>
      </c>
      <c r="H2266" t="s">
        <v>19120</v>
      </c>
      <c r="I2266" t="s">
        <v>19012</v>
      </c>
      <c r="J2266" t="s">
        <v>1954</v>
      </c>
      <c r="K2266" t="s">
        <v>18996</v>
      </c>
      <c r="L2266" t="s">
        <v>19100</v>
      </c>
      <c r="M2266" s="149">
        <v>139717.01999999999</v>
      </c>
      <c r="N2266" s="149">
        <v>156158.42000000001</v>
      </c>
    </row>
    <row r="2267" spans="1:14" x14ac:dyDescent="0.25">
      <c r="A2267" t="s">
        <v>63</v>
      </c>
      <c r="B2267" t="s">
        <v>25076</v>
      </c>
      <c r="C2267" t="s">
        <v>25075</v>
      </c>
      <c r="D2267" t="s">
        <v>24995</v>
      </c>
      <c r="E2267" t="s">
        <v>23533</v>
      </c>
      <c r="F2267" t="s">
        <v>9</v>
      </c>
      <c r="G2267" t="s">
        <v>11800</v>
      </c>
      <c r="H2267" t="s">
        <v>25077</v>
      </c>
      <c r="I2267" t="s">
        <v>18949</v>
      </c>
      <c r="J2267" t="s">
        <v>18977</v>
      </c>
      <c r="K2267" t="s">
        <v>18941</v>
      </c>
      <c r="L2267" t="s">
        <v>18978</v>
      </c>
      <c r="M2267" s="149">
        <v>1319970.8700000001</v>
      </c>
      <c r="N2267" s="149">
        <v>1319970.8700000001</v>
      </c>
    </row>
    <row r="2268" spans="1:14" x14ac:dyDescent="0.25">
      <c r="A2268" t="s">
        <v>56</v>
      </c>
      <c r="B2268" t="s">
        <v>21091</v>
      </c>
      <c r="C2268" t="s">
        <v>21090</v>
      </c>
      <c r="D2268" t="s">
        <v>22719</v>
      </c>
      <c r="E2268" t="s">
        <v>22594</v>
      </c>
      <c r="F2268" t="s">
        <v>9</v>
      </c>
      <c r="G2268" t="s">
        <v>1954</v>
      </c>
      <c r="H2268" t="s">
        <v>25078</v>
      </c>
      <c r="I2268" t="s">
        <v>18949</v>
      </c>
      <c r="J2268" t="s">
        <v>18977</v>
      </c>
      <c r="K2268" t="s">
        <v>18941</v>
      </c>
      <c r="L2268" t="s">
        <v>18978</v>
      </c>
      <c r="M2268" s="149">
        <v>668814.49</v>
      </c>
      <c r="N2268" s="149">
        <v>1277164.76</v>
      </c>
    </row>
    <row r="2269" spans="1:14" x14ac:dyDescent="0.25">
      <c r="A2269" t="s">
        <v>52</v>
      </c>
      <c r="B2269" t="s">
        <v>25079</v>
      </c>
      <c r="C2269" t="s">
        <v>25053</v>
      </c>
      <c r="D2269" t="s">
        <v>25080</v>
      </c>
      <c r="E2269" t="s">
        <v>25081</v>
      </c>
      <c r="F2269" t="s">
        <v>9</v>
      </c>
      <c r="G2269" t="s">
        <v>11800</v>
      </c>
      <c r="H2269" t="s">
        <v>25082</v>
      </c>
      <c r="I2269" t="s">
        <v>19012</v>
      </c>
      <c r="J2269" t="s">
        <v>1954</v>
      </c>
      <c r="K2269" t="s">
        <v>18996</v>
      </c>
      <c r="L2269" t="s">
        <v>19100</v>
      </c>
      <c r="M2269" s="149">
        <v>155935.42000000001</v>
      </c>
      <c r="N2269" s="149">
        <v>156158.42000000001</v>
      </c>
    </row>
    <row r="2270" spans="1:14" x14ac:dyDescent="0.25">
      <c r="A2270" t="s">
        <v>56</v>
      </c>
      <c r="B2270" t="s">
        <v>25084</v>
      </c>
      <c r="C2270" t="s">
        <v>25083</v>
      </c>
      <c r="D2270" t="s">
        <v>24784</v>
      </c>
      <c r="E2270" t="s">
        <v>24015</v>
      </c>
      <c r="F2270" t="s">
        <v>9</v>
      </c>
      <c r="G2270" t="s">
        <v>1954</v>
      </c>
      <c r="H2270" t="s">
        <v>19911</v>
      </c>
      <c r="I2270" t="s">
        <v>18949</v>
      </c>
      <c r="J2270" t="s">
        <v>18977</v>
      </c>
      <c r="K2270" t="s">
        <v>18941</v>
      </c>
      <c r="L2270" t="s">
        <v>20892</v>
      </c>
      <c r="M2270" s="149">
        <v>620910</v>
      </c>
      <c r="N2270" s="149">
        <v>614700.9</v>
      </c>
    </row>
    <row r="2271" spans="1:14" x14ac:dyDescent="0.25">
      <c r="A2271" t="s">
        <v>46</v>
      </c>
      <c r="B2271" t="s">
        <v>25087</v>
      </c>
      <c r="C2271" t="s">
        <v>25086</v>
      </c>
      <c r="D2271" t="s">
        <v>25085</v>
      </c>
      <c r="E2271" t="s">
        <v>24765</v>
      </c>
      <c r="F2271" t="s">
        <v>9</v>
      </c>
      <c r="G2271" t="s">
        <v>19392</v>
      </c>
      <c r="H2271" t="s">
        <v>22207</v>
      </c>
      <c r="I2271" t="s">
        <v>18949</v>
      </c>
      <c r="J2271" t="s">
        <v>18977</v>
      </c>
      <c r="K2271" t="s">
        <v>18941</v>
      </c>
      <c r="L2271" t="s">
        <v>18978</v>
      </c>
      <c r="M2271" s="149">
        <v>1213540.0900000001</v>
      </c>
      <c r="N2271" s="149">
        <v>1213540.0900000001</v>
      </c>
    </row>
    <row r="2272" spans="1:14" x14ac:dyDescent="0.25">
      <c r="A2272" t="s">
        <v>46</v>
      </c>
      <c r="B2272" t="s">
        <v>23946</v>
      </c>
      <c r="C2272" t="s">
        <v>23945</v>
      </c>
      <c r="D2272" t="s">
        <v>25088</v>
      </c>
      <c r="E2272" t="s">
        <v>23011</v>
      </c>
      <c r="F2272" t="s">
        <v>9</v>
      </c>
      <c r="G2272" t="s">
        <v>1954</v>
      </c>
      <c r="H2272" t="s">
        <v>25089</v>
      </c>
      <c r="I2272" t="s">
        <v>18949</v>
      </c>
      <c r="J2272" t="s">
        <v>18977</v>
      </c>
      <c r="K2272" t="s">
        <v>18941</v>
      </c>
      <c r="L2272" t="s">
        <v>18978</v>
      </c>
      <c r="M2272" s="149">
        <v>1225234.18</v>
      </c>
      <c r="N2272" s="149">
        <v>1251025.1299999999</v>
      </c>
    </row>
    <row r="2273" spans="1:14" x14ac:dyDescent="0.25">
      <c r="A2273" t="s">
        <v>46</v>
      </c>
      <c r="B2273" t="s">
        <v>21481</v>
      </c>
      <c r="C2273" t="s">
        <v>21480</v>
      </c>
      <c r="D2273" t="s">
        <v>25037</v>
      </c>
      <c r="E2273" t="s">
        <v>20937</v>
      </c>
      <c r="F2273" t="s">
        <v>9</v>
      </c>
      <c r="G2273" t="s">
        <v>18992</v>
      </c>
      <c r="H2273" t="s">
        <v>25090</v>
      </c>
      <c r="I2273" t="s">
        <v>18949</v>
      </c>
      <c r="J2273" t="s">
        <v>18977</v>
      </c>
      <c r="K2273" t="s">
        <v>18941</v>
      </c>
      <c r="L2273" t="s">
        <v>18978</v>
      </c>
      <c r="M2273" s="149">
        <v>1257836.9099999999</v>
      </c>
      <c r="N2273" s="149">
        <v>1258050.04</v>
      </c>
    </row>
    <row r="2274" spans="1:14" x14ac:dyDescent="0.25">
      <c r="A2274" t="s">
        <v>52</v>
      </c>
      <c r="B2274" t="s">
        <v>25054</v>
      </c>
      <c r="C2274" t="s">
        <v>25053</v>
      </c>
      <c r="D2274" t="s">
        <v>25055</v>
      </c>
      <c r="E2274" t="s">
        <v>25056</v>
      </c>
      <c r="F2274" t="s">
        <v>9</v>
      </c>
      <c r="G2274" t="s">
        <v>11800</v>
      </c>
      <c r="H2274" t="s">
        <v>1954</v>
      </c>
      <c r="I2274" t="s">
        <v>19012</v>
      </c>
      <c r="J2274" t="s">
        <v>1954</v>
      </c>
      <c r="K2274" t="s">
        <v>18996</v>
      </c>
      <c r="L2274" t="s">
        <v>19100</v>
      </c>
      <c r="M2274" s="149">
        <v>145196.95000000001</v>
      </c>
      <c r="N2274" s="149">
        <v>156158.42000000001</v>
      </c>
    </row>
    <row r="2275" spans="1:14" x14ac:dyDescent="0.25">
      <c r="A2275" t="s">
        <v>54</v>
      </c>
      <c r="B2275" t="s">
        <v>25092</v>
      </c>
      <c r="C2275" t="s">
        <v>25091</v>
      </c>
      <c r="D2275" t="s">
        <v>21270</v>
      </c>
      <c r="E2275" t="s">
        <v>20697</v>
      </c>
      <c r="F2275" t="s">
        <v>9</v>
      </c>
      <c r="G2275" t="s">
        <v>19119</v>
      </c>
      <c r="H2275" t="s">
        <v>25093</v>
      </c>
      <c r="I2275" t="s">
        <v>18949</v>
      </c>
      <c r="J2275" t="s">
        <v>18977</v>
      </c>
      <c r="K2275" t="s">
        <v>18941</v>
      </c>
      <c r="L2275" t="s">
        <v>18978</v>
      </c>
      <c r="M2275" s="149">
        <v>1595516.61</v>
      </c>
      <c r="N2275" s="149">
        <v>1321108.01</v>
      </c>
    </row>
    <row r="2276" spans="1:14" x14ac:dyDescent="0.25">
      <c r="A2276" t="s">
        <v>54</v>
      </c>
      <c r="B2276" t="s">
        <v>25095</v>
      </c>
      <c r="C2276" t="s">
        <v>25094</v>
      </c>
      <c r="D2276" t="s">
        <v>22410</v>
      </c>
      <c r="E2276" t="s">
        <v>24201</v>
      </c>
      <c r="F2276" t="s">
        <v>9</v>
      </c>
      <c r="G2276" t="s">
        <v>1954</v>
      </c>
      <c r="H2276" t="s">
        <v>25096</v>
      </c>
      <c r="I2276" t="s">
        <v>18949</v>
      </c>
      <c r="J2276" t="s">
        <v>18977</v>
      </c>
      <c r="K2276" t="s">
        <v>18941</v>
      </c>
      <c r="L2276" t="s">
        <v>18978</v>
      </c>
      <c r="M2276" s="149">
        <v>1283800</v>
      </c>
      <c r="N2276" s="149">
        <v>1283800</v>
      </c>
    </row>
    <row r="2277" spans="1:14" x14ac:dyDescent="0.25">
      <c r="A2277" t="s">
        <v>54</v>
      </c>
      <c r="B2277" t="s">
        <v>21330</v>
      </c>
      <c r="C2277" t="s">
        <v>21329</v>
      </c>
      <c r="D2277" t="s">
        <v>19046</v>
      </c>
      <c r="E2277" t="s">
        <v>19863</v>
      </c>
      <c r="F2277" t="s">
        <v>9</v>
      </c>
      <c r="G2277" t="s">
        <v>1954</v>
      </c>
      <c r="H2277" t="s">
        <v>25097</v>
      </c>
      <c r="I2277" t="s">
        <v>18949</v>
      </c>
      <c r="J2277" t="s">
        <v>18977</v>
      </c>
      <c r="K2277" t="s">
        <v>18941</v>
      </c>
      <c r="L2277" t="s">
        <v>18978</v>
      </c>
      <c r="M2277" s="149">
        <v>555634.23</v>
      </c>
      <c r="N2277" s="149">
        <v>1228847.6499999999</v>
      </c>
    </row>
    <row r="2278" spans="1:14" x14ac:dyDescent="0.25">
      <c r="A2278" t="s">
        <v>51</v>
      </c>
      <c r="B2278" t="s">
        <v>25099</v>
      </c>
      <c r="C2278" t="s">
        <v>25098</v>
      </c>
      <c r="D2278" t="s">
        <v>24735</v>
      </c>
      <c r="E2278" t="s">
        <v>21308</v>
      </c>
      <c r="F2278" t="s">
        <v>10</v>
      </c>
      <c r="G2278" t="s">
        <v>19021</v>
      </c>
      <c r="H2278" t="s">
        <v>25100</v>
      </c>
      <c r="I2278" t="s">
        <v>18949</v>
      </c>
      <c r="J2278" t="s">
        <v>18977</v>
      </c>
      <c r="K2278" t="s">
        <v>18941</v>
      </c>
      <c r="L2278" t="s">
        <v>18978</v>
      </c>
      <c r="M2278" s="149">
        <v>1198000</v>
      </c>
      <c r="N2278" s="149">
        <v>1080070.6399999999</v>
      </c>
    </row>
    <row r="2279" spans="1:14" x14ac:dyDescent="0.25">
      <c r="A2279" t="s">
        <v>69</v>
      </c>
      <c r="B2279" t="s">
        <v>20694</v>
      </c>
      <c r="C2279" t="s">
        <v>20693</v>
      </c>
      <c r="D2279" t="s">
        <v>23942</v>
      </c>
      <c r="E2279" t="s">
        <v>19774</v>
      </c>
      <c r="F2279" t="s">
        <v>9</v>
      </c>
      <c r="G2279" t="s">
        <v>1954</v>
      </c>
      <c r="H2279" t="s">
        <v>25101</v>
      </c>
      <c r="I2279" t="s">
        <v>18949</v>
      </c>
      <c r="J2279" t="s">
        <v>18977</v>
      </c>
      <c r="K2279" t="s">
        <v>18941</v>
      </c>
      <c r="L2279" t="s">
        <v>18978</v>
      </c>
      <c r="M2279" s="149">
        <v>1213188.72</v>
      </c>
      <c r="N2279" s="149">
        <v>1215153.8400000001</v>
      </c>
    </row>
    <row r="2280" spans="1:14" x14ac:dyDescent="0.25">
      <c r="A2280" t="s">
        <v>69</v>
      </c>
      <c r="B2280" t="s">
        <v>20359</v>
      </c>
      <c r="C2280" t="s">
        <v>20358</v>
      </c>
      <c r="D2280" t="s">
        <v>25102</v>
      </c>
      <c r="E2280" t="s">
        <v>19950</v>
      </c>
      <c r="F2280" t="s">
        <v>10</v>
      </c>
      <c r="G2280" t="s">
        <v>18956</v>
      </c>
      <c r="H2280" t="s">
        <v>25103</v>
      </c>
      <c r="I2280" t="s">
        <v>18949</v>
      </c>
      <c r="J2280" t="s">
        <v>18977</v>
      </c>
      <c r="K2280" t="s">
        <v>18941</v>
      </c>
      <c r="L2280" t="s">
        <v>18978</v>
      </c>
      <c r="M2280" s="149">
        <v>1199995.23</v>
      </c>
      <c r="N2280" s="149">
        <v>1200000</v>
      </c>
    </row>
    <row r="2281" spans="1:14" x14ac:dyDescent="0.25">
      <c r="A2281" t="s">
        <v>69</v>
      </c>
      <c r="B2281" t="s">
        <v>25105</v>
      </c>
      <c r="C2281" t="s">
        <v>25104</v>
      </c>
      <c r="D2281" t="s">
        <v>24598</v>
      </c>
      <c r="E2281" t="s">
        <v>24697</v>
      </c>
      <c r="F2281" t="s">
        <v>9</v>
      </c>
      <c r="G2281" t="s">
        <v>18956</v>
      </c>
      <c r="H2281" t="s">
        <v>24562</v>
      </c>
      <c r="I2281" t="s">
        <v>18949</v>
      </c>
      <c r="J2281" t="s">
        <v>18977</v>
      </c>
      <c r="K2281" t="s">
        <v>18941</v>
      </c>
      <c r="L2281" t="s">
        <v>20892</v>
      </c>
      <c r="M2281" s="149">
        <v>591013.55000000005</v>
      </c>
      <c r="N2281" s="149">
        <v>585103.41</v>
      </c>
    </row>
    <row r="2282" spans="1:14" x14ac:dyDescent="0.25">
      <c r="A2282" t="s">
        <v>52</v>
      </c>
      <c r="B2282" t="s">
        <v>24367</v>
      </c>
      <c r="C2282" t="s">
        <v>24366</v>
      </c>
      <c r="D2282" t="s">
        <v>25106</v>
      </c>
      <c r="E2282" t="s">
        <v>25107</v>
      </c>
      <c r="F2282" t="s">
        <v>9</v>
      </c>
      <c r="G2282" t="s">
        <v>11800</v>
      </c>
      <c r="H2282" t="s">
        <v>25108</v>
      </c>
      <c r="I2282" t="s">
        <v>18949</v>
      </c>
      <c r="J2282" t="s">
        <v>18977</v>
      </c>
      <c r="K2282" t="s">
        <v>18941</v>
      </c>
      <c r="L2282" t="s">
        <v>18978</v>
      </c>
      <c r="M2282" s="149">
        <v>1332705.5</v>
      </c>
      <c r="N2282" s="149">
        <v>1332907.74</v>
      </c>
    </row>
    <row r="2283" spans="1:14" x14ac:dyDescent="0.25">
      <c r="A2283" t="s">
        <v>52</v>
      </c>
      <c r="B2283" t="s">
        <v>19515</v>
      </c>
      <c r="C2283" t="s">
        <v>19514</v>
      </c>
      <c r="D2283" t="s">
        <v>25109</v>
      </c>
      <c r="E2283" t="s">
        <v>25110</v>
      </c>
      <c r="F2283" t="s">
        <v>9</v>
      </c>
      <c r="G2283" t="s">
        <v>1954</v>
      </c>
      <c r="H2283" t="s">
        <v>25111</v>
      </c>
      <c r="I2283" t="s">
        <v>18949</v>
      </c>
      <c r="J2283" t="s">
        <v>18977</v>
      </c>
      <c r="K2283" t="s">
        <v>18941</v>
      </c>
      <c r="L2283" t="s">
        <v>18978</v>
      </c>
      <c r="M2283" s="149">
        <v>1193520.3799999999</v>
      </c>
      <c r="N2283" s="149">
        <v>1199517.97</v>
      </c>
    </row>
    <row r="2284" spans="1:14" x14ac:dyDescent="0.25">
      <c r="A2284" t="s">
        <v>62</v>
      </c>
      <c r="B2284" t="s">
        <v>25114</v>
      </c>
      <c r="C2284" t="s">
        <v>25113</v>
      </c>
      <c r="D2284" t="s">
        <v>25112</v>
      </c>
      <c r="E2284" t="s">
        <v>23897</v>
      </c>
      <c r="F2284" t="s">
        <v>9</v>
      </c>
      <c r="G2284" t="s">
        <v>1954</v>
      </c>
      <c r="H2284" t="s">
        <v>25115</v>
      </c>
      <c r="I2284" t="s">
        <v>18949</v>
      </c>
      <c r="J2284" t="s">
        <v>18977</v>
      </c>
      <c r="K2284" t="s">
        <v>18941</v>
      </c>
      <c r="L2284" t="s">
        <v>18978</v>
      </c>
      <c r="M2284" s="149">
        <v>1261141.99</v>
      </c>
      <c r="N2284" s="149">
        <v>1267215.02</v>
      </c>
    </row>
    <row r="2285" spans="1:14" x14ac:dyDescent="0.25">
      <c r="A2285" t="s">
        <v>56</v>
      </c>
      <c r="B2285" t="s">
        <v>22174</v>
      </c>
      <c r="C2285" t="s">
        <v>22173</v>
      </c>
      <c r="D2285" t="s">
        <v>25116</v>
      </c>
      <c r="E2285" t="s">
        <v>25117</v>
      </c>
      <c r="F2285" t="s">
        <v>9</v>
      </c>
      <c r="G2285" t="s">
        <v>18956</v>
      </c>
      <c r="H2285" t="s">
        <v>25118</v>
      </c>
      <c r="I2285" t="s">
        <v>18949</v>
      </c>
      <c r="J2285" t="s">
        <v>18977</v>
      </c>
      <c r="K2285" t="s">
        <v>18941</v>
      </c>
      <c r="L2285" t="s">
        <v>20892</v>
      </c>
      <c r="M2285" s="149">
        <v>572648.34</v>
      </c>
      <c r="N2285" s="149">
        <v>570114.69999999995</v>
      </c>
    </row>
    <row r="2286" spans="1:14" x14ac:dyDescent="0.25">
      <c r="A2286" t="s">
        <v>52</v>
      </c>
      <c r="B2286" t="s">
        <v>22085</v>
      </c>
      <c r="C2286" t="s">
        <v>22084</v>
      </c>
      <c r="D2286" t="s">
        <v>20831</v>
      </c>
      <c r="E2286" t="s">
        <v>21254</v>
      </c>
      <c r="F2286" t="s">
        <v>9</v>
      </c>
      <c r="G2286" t="s">
        <v>1954</v>
      </c>
      <c r="H2286" t="s">
        <v>19120</v>
      </c>
      <c r="I2286" t="s">
        <v>18949</v>
      </c>
      <c r="J2286" t="s">
        <v>18977</v>
      </c>
      <c r="K2286" t="s">
        <v>18941</v>
      </c>
      <c r="L2286" t="s">
        <v>20892</v>
      </c>
      <c r="M2286" s="149">
        <v>619361.26</v>
      </c>
      <c r="N2286" s="149">
        <v>619386.27</v>
      </c>
    </row>
    <row r="2287" spans="1:14" x14ac:dyDescent="0.25">
      <c r="A2287" t="s">
        <v>54</v>
      </c>
      <c r="B2287" t="s">
        <v>25120</v>
      </c>
      <c r="C2287" t="s">
        <v>25119</v>
      </c>
      <c r="D2287" t="s">
        <v>21301</v>
      </c>
      <c r="E2287" t="s">
        <v>25121</v>
      </c>
      <c r="F2287" t="s">
        <v>9</v>
      </c>
      <c r="G2287" t="s">
        <v>19422</v>
      </c>
      <c r="H2287" t="s">
        <v>24427</v>
      </c>
      <c r="I2287" t="s">
        <v>18949</v>
      </c>
      <c r="J2287" t="s">
        <v>18977</v>
      </c>
      <c r="K2287" t="s">
        <v>18941</v>
      </c>
      <c r="L2287" t="s">
        <v>18978</v>
      </c>
      <c r="M2287" s="149">
        <v>1102854.8999999999</v>
      </c>
      <c r="N2287" s="149">
        <v>1082950.7</v>
      </c>
    </row>
    <row r="2288" spans="1:14" x14ac:dyDescent="0.25">
      <c r="A2288" t="s">
        <v>69</v>
      </c>
      <c r="B2288" t="s">
        <v>25125</v>
      </c>
      <c r="C2288" t="s">
        <v>25124</v>
      </c>
      <c r="D2288" t="s">
        <v>25126</v>
      </c>
      <c r="E2288" t="s">
        <v>24155</v>
      </c>
      <c r="F2288" t="s">
        <v>9</v>
      </c>
      <c r="G2288" t="s">
        <v>18956</v>
      </c>
      <c r="H2288" t="s">
        <v>25127</v>
      </c>
      <c r="I2288" t="s">
        <v>18949</v>
      </c>
      <c r="J2288" t="s">
        <v>18977</v>
      </c>
      <c r="K2288" t="s">
        <v>18941</v>
      </c>
      <c r="L2288" t="s">
        <v>18978</v>
      </c>
      <c r="M2288" s="149">
        <v>1218243.6200000001</v>
      </c>
      <c r="N2288" s="149">
        <v>1218243.6200000001</v>
      </c>
    </row>
    <row r="2289" spans="1:14" x14ac:dyDescent="0.25">
      <c r="A2289" t="s">
        <v>51</v>
      </c>
      <c r="B2289" t="s">
        <v>25129</v>
      </c>
      <c r="C2289" t="s">
        <v>25128</v>
      </c>
      <c r="D2289" t="s">
        <v>23278</v>
      </c>
      <c r="E2289" t="s">
        <v>23696</v>
      </c>
      <c r="F2289" t="s">
        <v>9</v>
      </c>
      <c r="G2289" t="s">
        <v>1954</v>
      </c>
      <c r="H2289" t="s">
        <v>25130</v>
      </c>
      <c r="I2289" t="s">
        <v>18949</v>
      </c>
      <c r="J2289" t="s">
        <v>18977</v>
      </c>
      <c r="K2289" t="s">
        <v>18941</v>
      </c>
      <c r="L2289" t="s">
        <v>18978</v>
      </c>
      <c r="M2289" s="149">
        <v>902189.36</v>
      </c>
      <c r="N2289" s="149">
        <v>1115225.6299999999</v>
      </c>
    </row>
    <row r="2290" spans="1:14" x14ac:dyDescent="0.25">
      <c r="A2290" t="s">
        <v>69</v>
      </c>
      <c r="B2290" t="s">
        <v>25133</v>
      </c>
      <c r="C2290" t="s">
        <v>25132</v>
      </c>
      <c r="D2290" t="s">
        <v>25131</v>
      </c>
      <c r="E2290" t="s">
        <v>23987</v>
      </c>
      <c r="F2290" t="s">
        <v>9</v>
      </c>
      <c r="G2290" t="s">
        <v>18956</v>
      </c>
      <c r="H2290" t="s">
        <v>25134</v>
      </c>
      <c r="I2290" t="s">
        <v>18949</v>
      </c>
      <c r="J2290" t="s">
        <v>18977</v>
      </c>
      <c r="K2290" t="s">
        <v>18941</v>
      </c>
      <c r="L2290" t="s">
        <v>18978</v>
      </c>
      <c r="M2290" s="149">
        <v>1270113</v>
      </c>
      <c r="N2290" s="149">
        <v>1270113</v>
      </c>
    </row>
    <row r="2291" spans="1:14" x14ac:dyDescent="0.25">
      <c r="A2291" t="s">
        <v>51</v>
      </c>
      <c r="B2291" t="s">
        <v>25136</v>
      </c>
      <c r="C2291" t="s">
        <v>25135</v>
      </c>
      <c r="D2291" t="s">
        <v>20747</v>
      </c>
      <c r="E2291" t="s">
        <v>25137</v>
      </c>
      <c r="F2291" t="s">
        <v>9</v>
      </c>
      <c r="G2291" t="s">
        <v>19021</v>
      </c>
      <c r="H2291" t="s">
        <v>25139</v>
      </c>
      <c r="I2291" t="s">
        <v>18949</v>
      </c>
      <c r="J2291" t="s">
        <v>18977</v>
      </c>
      <c r="K2291" t="s">
        <v>18941</v>
      </c>
      <c r="L2291" t="s">
        <v>18978</v>
      </c>
      <c r="M2291" s="149">
        <v>1295216.49</v>
      </c>
      <c r="N2291" s="149">
        <v>1295216.49</v>
      </c>
    </row>
    <row r="2292" spans="1:14" x14ac:dyDescent="0.25">
      <c r="A2292" t="s">
        <v>69</v>
      </c>
      <c r="B2292" t="s">
        <v>21069</v>
      </c>
      <c r="C2292" t="s">
        <v>21068</v>
      </c>
      <c r="D2292" t="s">
        <v>25140</v>
      </c>
      <c r="E2292" t="s">
        <v>25141</v>
      </c>
      <c r="F2292" t="s">
        <v>9</v>
      </c>
      <c r="G2292" t="s">
        <v>19119</v>
      </c>
      <c r="H2292" t="s">
        <v>25142</v>
      </c>
      <c r="I2292" t="s">
        <v>18949</v>
      </c>
      <c r="J2292" t="s">
        <v>18977</v>
      </c>
      <c r="K2292" t="s">
        <v>18941</v>
      </c>
      <c r="L2292" t="s">
        <v>20892</v>
      </c>
      <c r="M2292" s="149">
        <v>619624.97</v>
      </c>
      <c r="N2292" s="149">
        <v>613640.65</v>
      </c>
    </row>
    <row r="2293" spans="1:14" x14ac:dyDescent="0.25">
      <c r="A2293" t="s">
        <v>69</v>
      </c>
      <c r="B2293" t="s">
        <v>25145</v>
      </c>
      <c r="C2293" t="s">
        <v>25144</v>
      </c>
      <c r="D2293" t="s">
        <v>25143</v>
      </c>
      <c r="E2293" t="s">
        <v>25146</v>
      </c>
      <c r="F2293" t="s">
        <v>9</v>
      </c>
      <c r="G2293" t="s">
        <v>1954</v>
      </c>
      <c r="H2293" t="s">
        <v>24670</v>
      </c>
      <c r="I2293" t="s">
        <v>18949</v>
      </c>
      <c r="J2293" t="s">
        <v>18977</v>
      </c>
      <c r="K2293" t="s">
        <v>18941</v>
      </c>
      <c r="L2293" t="s">
        <v>18978</v>
      </c>
      <c r="M2293" s="149">
        <v>1267989.55</v>
      </c>
      <c r="N2293" s="149">
        <v>1268770.21</v>
      </c>
    </row>
    <row r="2294" spans="1:14" x14ac:dyDescent="0.25">
      <c r="A2294" t="s">
        <v>46</v>
      </c>
      <c r="B2294" t="s">
        <v>22894</v>
      </c>
      <c r="C2294" t="s">
        <v>22893</v>
      </c>
      <c r="D2294" t="s">
        <v>24262</v>
      </c>
      <c r="E2294" t="s">
        <v>23571</v>
      </c>
      <c r="F2294" t="s">
        <v>9</v>
      </c>
      <c r="G2294" t="s">
        <v>1954</v>
      </c>
      <c r="H2294" t="s">
        <v>25148</v>
      </c>
      <c r="I2294" t="s">
        <v>18949</v>
      </c>
      <c r="J2294" t="s">
        <v>18977</v>
      </c>
      <c r="K2294" t="s">
        <v>18941</v>
      </c>
      <c r="L2294" t="s">
        <v>18978</v>
      </c>
      <c r="M2294" s="149">
        <v>1297000</v>
      </c>
      <c r="N2294" s="149">
        <v>1298761</v>
      </c>
    </row>
    <row r="2295" spans="1:14" x14ac:dyDescent="0.25">
      <c r="A2295" t="s">
        <v>51</v>
      </c>
      <c r="B2295" t="s">
        <v>25136</v>
      </c>
      <c r="C2295" t="s">
        <v>25135</v>
      </c>
      <c r="D2295" t="s">
        <v>25149</v>
      </c>
      <c r="E2295" t="s">
        <v>23957</v>
      </c>
      <c r="F2295" t="s">
        <v>9</v>
      </c>
      <c r="G2295" t="s">
        <v>19392</v>
      </c>
      <c r="H2295" t="s">
        <v>25150</v>
      </c>
      <c r="I2295" t="s">
        <v>19024</v>
      </c>
      <c r="J2295" t="s">
        <v>1954</v>
      </c>
      <c r="K2295" t="s">
        <v>18941</v>
      </c>
      <c r="L2295" t="s">
        <v>18997</v>
      </c>
      <c r="M2295" s="149">
        <v>156179.28</v>
      </c>
      <c r="N2295" s="149">
        <v>0</v>
      </c>
    </row>
    <row r="2296" spans="1:14" x14ac:dyDescent="0.25">
      <c r="A2296" t="s">
        <v>47</v>
      </c>
      <c r="B2296" t="s">
        <v>25152</v>
      </c>
      <c r="C2296" t="s">
        <v>25151</v>
      </c>
      <c r="D2296" t="s">
        <v>25153</v>
      </c>
      <c r="E2296" t="s">
        <v>19890</v>
      </c>
      <c r="F2296" t="s">
        <v>9</v>
      </c>
      <c r="G2296" t="s">
        <v>1954</v>
      </c>
      <c r="H2296" t="s">
        <v>19120</v>
      </c>
      <c r="I2296" t="s">
        <v>19024</v>
      </c>
      <c r="J2296" t="s">
        <v>1954</v>
      </c>
      <c r="K2296" t="s">
        <v>18941</v>
      </c>
      <c r="L2296" t="s">
        <v>19149</v>
      </c>
      <c r="M2296" s="149">
        <v>616600</v>
      </c>
      <c r="N2296" s="149">
        <v>329930.65000000002</v>
      </c>
    </row>
    <row r="2297" spans="1:14" x14ac:dyDescent="0.25">
      <c r="A2297" t="s">
        <v>64</v>
      </c>
      <c r="B2297" t="s">
        <v>25156</v>
      </c>
      <c r="C2297" t="s">
        <v>25155</v>
      </c>
      <c r="D2297" t="s">
        <v>25154</v>
      </c>
      <c r="E2297" t="s">
        <v>25157</v>
      </c>
      <c r="F2297" t="s">
        <v>9</v>
      </c>
      <c r="G2297" t="s">
        <v>1954</v>
      </c>
      <c r="H2297" t="s">
        <v>23480</v>
      </c>
      <c r="I2297" t="s">
        <v>18949</v>
      </c>
      <c r="J2297" t="s">
        <v>18986</v>
      </c>
      <c r="K2297" t="s">
        <v>18941</v>
      </c>
      <c r="L2297" t="s">
        <v>20892</v>
      </c>
      <c r="M2297" s="149">
        <v>618201.66</v>
      </c>
      <c r="N2297" s="149">
        <v>550000</v>
      </c>
    </row>
    <row r="2298" spans="1:14" x14ac:dyDescent="0.25">
      <c r="A2298" t="s">
        <v>52</v>
      </c>
      <c r="B2298" t="s">
        <v>25159</v>
      </c>
      <c r="C2298" t="s">
        <v>25158</v>
      </c>
      <c r="D2298" t="s">
        <v>24963</v>
      </c>
      <c r="E2298" t="s">
        <v>21180</v>
      </c>
      <c r="F2298" t="s">
        <v>9</v>
      </c>
      <c r="G2298" t="s">
        <v>1954</v>
      </c>
      <c r="H2298" t="s">
        <v>25160</v>
      </c>
      <c r="I2298" t="s">
        <v>18949</v>
      </c>
      <c r="J2298" t="s">
        <v>18986</v>
      </c>
      <c r="K2298" t="s">
        <v>18941</v>
      </c>
      <c r="L2298" t="s">
        <v>18978</v>
      </c>
      <c r="M2298" s="149">
        <v>1225000.45</v>
      </c>
      <c r="N2298" s="149">
        <v>1225000.45</v>
      </c>
    </row>
    <row r="2299" spans="1:14" x14ac:dyDescent="0.25">
      <c r="A2299" t="s">
        <v>64</v>
      </c>
      <c r="B2299" t="s">
        <v>25162</v>
      </c>
      <c r="C2299" t="s">
        <v>25161</v>
      </c>
      <c r="D2299" t="s">
        <v>23962</v>
      </c>
      <c r="E2299" t="s">
        <v>20348</v>
      </c>
      <c r="F2299" t="s">
        <v>9</v>
      </c>
      <c r="G2299" t="s">
        <v>1954</v>
      </c>
      <c r="H2299" t="s">
        <v>25163</v>
      </c>
      <c r="I2299" t="s">
        <v>18949</v>
      </c>
      <c r="J2299" t="s">
        <v>18986</v>
      </c>
      <c r="K2299" t="s">
        <v>18941</v>
      </c>
      <c r="L2299" t="s">
        <v>20892</v>
      </c>
      <c r="M2299" s="149">
        <v>620150.06999999995</v>
      </c>
      <c r="N2299" s="149">
        <v>550000</v>
      </c>
    </row>
    <row r="2300" spans="1:14" x14ac:dyDescent="0.25">
      <c r="A2300" t="s">
        <v>64</v>
      </c>
      <c r="B2300" t="s">
        <v>24396</v>
      </c>
      <c r="C2300" t="s">
        <v>25164</v>
      </c>
      <c r="D2300" t="s">
        <v>25165</v>
      </c>
      <c r="E2300" t="s">
        <v>24623</v>
      </c>
      <c r="F2300" t="s">
        <v>9</v>
      </c>
      <c r="G2300" t="s">
        <v>19392</v>
      </c>
      <c r="H2300" t="s">
        <v>25166</v>
      </c>
      <c r="I2300" t="s">
        <v>18949</v>
      </c>
      <c r="J2300" t="s">
        <v>18986</v>
      </c>
      <c r="K2300" t="s">
        <v>18941</v>
      </c>
      <c r="L2300" t="s">
        <v>20892</v>
      </c>
      <c r="M2300" s="149">
        <v>555980</v>
      </c>
      <c r="N2300" s="149">
        <v>556200</v>
      </c>
    </row>
    <row r="2301" spans="1:14" x14ac:dyDescent="0.25">
      <c r="A2301" t="s">
        <v>53</v>
      </c>
      <c r="B2301" t="s">
        <v>24638</v>
      </c>
      <c r="C2301" t="s">
        <v>24637</v>
      </c>
      <c r="D2301" t="s">
        <v>25167</v>
      </c>
      <c r="E2301" t="s">
        <v>25168</v>
      </c>
      <c r="F2301" t="s">
        <v>9</v>
      </c>
      <c r="G2301" t="s">
        <v>19021</v>
      </c>
      <c r="H2301" t="s">
        <v>25169</v>
      </c>
      <c r="I2301" t="s">
        <v>19012</v>
      </c>
      <c r="J2301" t="s">
        <v>1954</v>
      </c>
      <c r="K2301" t="s">
        <v>18941</v>
      </c>
      <c r="L2301" t="s">
        <v>18969</v>
      </c>
      <c r="M2301" s="149">
        <v>759985.36</v>
      </c>
      <c r="N2301" s="149">
        <v>759985.36</v>
      </c>
    </row>
    <row r="2302" spans="1:14" x14ac:dyDescent="0.25">
      <c r="A2302" t="s">
        <v>59</v>
      </c>
      <c r="B2302" t="s">
        <v>23959</v>
      </c>
      <c r="C2302" t="s">
        <v>23958</v>
      </c>
      <c r="D2302" t="s">
        <v>25170</v>
      </c>
      <c r="E2302" t="s">
        <v>25171</v>
      </c>
      <c r="F2302" t="s">
        <v>9</v>
      </c>
      <c r="G2302" t="s">
        <v>18956</v>
      </c>
      <c r="H2302" t="s">
        <v>22266</v>
      </c>
      <c r="I2302" t="s">
        <v>19012</v>
      </c>
      <c r="J2302" t="s">
        <v>1954</v>
      </c>
      <c r="K2302" t="s">
        <v>18941</v>
      </c>
      <c r="L2302" t="s">
        <v>19100</v>
      </c>
      <c r="M2302" s="149">
        <v>199800</v>
      </c>
      <c r="N2302" s="149">
        <v>199800</v>
      </c>
    </row>
    <row r="2303" spans="1:14" x14ac:dyDescent="0.25">
      <c r="A2303" t="s">
        <v>59</v>
      </c>
      <c r="B2303" t="s">
        <v>23959</v>
      </c>
      <c r="C2303" t="s">
        <v>23958</v>
      </c>
      <c r="D2303" t="s">
        <v>25170</v>
      </c>
      <c r="E2303" t="s">
        <v>25171</v>
      </c>
      <c r="F2303" t="s">
        <v>9</v>
      </c>
      <c r="G2303" t="s">
        <v>18956</v>
      </c>
      <c r="H2303" t="s">
        <v>21681</v>
      </c>
      <c r="I2303" t="s">
        <v>19012</v>
      </c>
      <c r="J2303" t="s">
        <v>1954</v>
      </c>
      <c r="K2303" t="s">
        <v>18941</v>
      </c>
      <c r="L2303" t="s">
        <v>19100</v>
      </c>
      <c r="M2303" s="149">
        <v>199800</v>
      </c>
      <c r="N2303" s="149">
        <v>199800</v>
      </c>
    </row>
    <row r="2304" spans="1:14" x14ac:dyDescent="0.25">
      <c r="A2304" t="s">
        <v>67</v>
      </c>
      <c r="B2304" t="s">
        <v>22622</v>
      </c>
      <c r="C2304" t="s">
        <v>22621</v>
      </c>
      <c r="D2304" t="s">
        <v>24199</v>
      </c>
      <c r="E2304" t="s">
        <v>23234</v>
      </c>
      <c r="F2304" t="s">
        <v>9</v>
      </c>
      <c r="G2304" t="s">
        <v>18956</v>
      </c>
      <c r="H2304" t="s">
        <v>25172</v>
      </c>
      <c r="I2304" t="s">
        <v>19012</v>
      </c>
      <c r="J2304" t="s">
        <v>24889</v>
      </c>
      <c r="K2304" t="s">
        <v>18941</v>
      </c>
      <c r="L2304" t="s">
        <v>18969</v>
      </c>
      <c r="M2304" s="149">
        <v>755114.52</v>
      </c>
      <c r="N2304" s="149">
        <v>841500</v>
      </c>
    </row>
  </sheetData>
  <pageMargins left="0.511811024" right="0.511811024" top="0.78740157499999996" bottom="0.78740157499999996" header="0.31496062000000002" footer="0.31496062000000002"/>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4"/>
  <sheetViews>
    <sheetView topLeftCell="M1" zoomScale="70" zoomScaleNormal="70" workbookViewId="0">
      <selection activeCell="Q12" sqref="Q12"/>
    </sheetView>
  </sheetViews>
  <sheetFormatPr defaultRowHeight="15" x14ac:dyDescent="0.25"/>
  <cols>
    <col min="1" max="1" width="9.140625" style="147"/>
    <col min="2" max="2" width="16.5703125" customWidth="1"/>
    <col min="3" max="3" width="19.5703125" style="147" customWidth="1"/>
    <col min="4" max="4" width="14" style="147" customWidth="1"/>
    <col min="5" max="5" width="22.7109375" style="147" customWidth="1"/>
    <col min="6" max="6" width="29.140625" style="147" customWidth="1"/>
    <col min="7" max="7" width="15.140625" style="147" customWidth="1"/>
    <col min="8" max="8" width="17.42578125" style="147" customWidth="1"/>
    <col min="9" max="9" width="19" style="147" customWidth="1"/>
    <col min="10" max="10" width="23.28515625" style="147" customWidth="1"/>
    <col min="11" max="11" width="19.85546875" style="147" customWidth="1"/>
    <col min="12" max="12" width="31.5703125" bestFit="1" customWidth="1"/>
    <col min="13" max="13" width="76" style="147" bestFit="1" customWidth="1"/>
    <col min="14" max="14" width="19.140625" style="147" bestFit="1" customWidth="1"/>
    <col min="15" max="15" width="41.140625" style="147" bestFit="1" customWidth="1"/>
    <col min="16" max="16" width="44.5703125" style="147" bestFit="1" customWidth="1"/>
    <col min="17" max="17" width="61.140625" style="147" bestFit="1" customWidth="1"/>
    <col min="18" max="18" width="27.28515625" style="147" bestFit="1" customWidth="1"/>
    <col min="19" max="19" width="25.7109375" style="147" bestFit="1" customWidth="1"/>
    <col min="20" max="20" width="27.140625" style="147" bestFit="1" customWidth="1"/>
    <col min="21" max="21" width="24.42578125" style="147" customWidth="1"/>
    <col min="22" max="22" width="24.140625" style="147" customWidth="1"/>
    <col min="23" max="16384" width="9.140625" style="147"/>
  </cols>
  <sheetData>
    <row r="1" spans="1:20" x14ac:dyDescent="0.25">
      <c r="A1" s="147" t="s">
        <v>70</v>
      </c>
      <c r="B1" s="147" t="s">
        <v>25182</v>
      </c>
      <c r="C1" s="147" t="s">
        <v>25173</v>
      </c>
      <c r="D1" s="147" t="s">
        <v>25174</v>
      </c>
      <c r="E1" s="147" t="s">
        <v>25175</v>
      </c>
      <c r="F1" s="147" t="s">
        <v>25176</v>
      </c>
      <c r="G1" s="147" t="s">
        <v>25177</v>
      </c>
      <c r="H1" s="147" t="s">
        <v>25178</v>
      </c>
      <c r="I1" s="147" t="s">
        <v>25179</v>
      </c>
      <c r="J1" s="147" t="s">
        <v>25180</v>
      </c>
      <c r="K1" s="147" t="s">
        <v>25181</v>
      </c>
      <c r="L1" s="147" t="s">
        <v>25183</v>
      </c>
      <c r="M1" s="147" t="s">
        <v>25184</v>
      </c>
      <c r="N1" s="147" t="s">
        <v>25185</v>
      </c>
      <c r="O1" s="147" t="s">
        <v>25186</v>
      </c>
      <c r="P1" s="147" t="s">
        <v>25187</v>
      </c>
      <c r="Q1" s="147" t="s">
        <v>25188</v>
      </c>
      <c r="R1" s="147" t="s">
        <v>28195</v>
      </c>
      <c r="S1" s="147" t="s">
        <v>28193</v>
      </c>
      <c r="T1" s="147" t="s">
        <v>28194</v>
      </c>
    </row>
    <row r="2" spans="1:20" x14ac:dyDescent="0.25">
      <c r="A2" s="147" t="s">
        <v>52</v>
      </c>
      <c r="B2" s="147" t="s">
        <v>25196</v>
      </c>
      <c r="C2" s="147" t="s">
        <v>25189</v>
      </c>
      <c r="D2" s="147" t="s">
        <v>25190</v>
      </c>
      <c r="E2" s="147" t="s">
        <v>25191</v>
      </c>
      <c r="F2" s="147" t="s">
        <v>25192</v>
      </c>
      <c r="G2" s="147" t="s">
        <v>10</v>
      </c>
      <c r="H2" s="147">
        <v>30.86</v>
      </c>
      <c r="I2" s="147" t="s">
        <v>25193</v>
      </c>
      <c r="J2" s="147" t="s">
        <v>25194</v>
      </c>
      <c r="K2" s="147" t="s">
        <v>25195</v>
      </c>
      <c r="L2" s="147">
        <v>12949885.189999999</v>
      </c>
      <c r="M2" s="147" t="s">
        <v>25197</v>
      </c>
      <c r="N2" s="147" t="s">
        <v>25198</v>
      </c>
      <c r="O2" s="147" t="s">
        <v>19638</v>
      </c>
      <c r="P2" s="147" t="s">
        <v>20341</v>
      </c>
      <c r="R2" s="152">
        <v>12757088.26</v>
      </c>
      <c r="S2" s="152">
        <v>3546565.26</v>
      </c>
      <c r="T2" s="152">
        <v>3228405.57</v>
      </c>
    </row>
    <row r="3" spans="1:20" x14ac:dyDescent="0.25">
      <c r="A3" s="147" t="s">
        <v>53</v>
      </c>
      <c r="B3" s="147" t="s">
        <v>25205</v>
      </c>
      <c r="C3" s="147" t="s">
        <v>25199</v>
      </c>
      <c r="D3" s="147" t="s">
        <v>25200</v>
      </c>
      <c r="E3" s="147" t="s">
        <v>25201</v>
      </c>
      <c r="F3" s="147" t="s">
        <v>25202</v>
      </c>
      <c r="G3" s="147" t="s">
        <v>10</v>
      </c>
      <c r="H3" s="147">
        <v>17.77</v>
      </c>
      <c r="I3" s="147" t="s">
        <v>25193</v>
      </c>
      <c r="J3" s="147" t="s">
        <v>25203</v>
      </c>
      <c r="K3" s="147" t="s">
        <v>25204</v>
      </c>
      <c r="L3" s="147">
        <v>4286922.05</v>
      </c>
      <c r="M3" s="147" t="s">
        <v>25206</v>
      </c>
      <c r="N3" s="147" t="s">
        <v>25207</v>
      </c>
      <c r="O3" s="147" t="s">
        <v>23460</v>
      </c>
      <c r="P3" s="147" t="s">
        <v>25208</v>
      </c>
      <c r="R3" s="152">
        <v>4500000</v>
      </c>
      <c r="S3" s="152">
        <v>4500000</v>
      </c>
      <c r="T3" s="152">
        <v>1669478.55</v>
      </c>
    </row>
    <row r="4" spans="1:20" x14ac:dyDescent="0.25">
      <c r="A4" s="147" t="s">
        <v>60</v>
      </c>
      <c r="B4" s="147" t="s">
        <v>25215</v>
      </c>
      <c r="C4" s="147" t="s">
        <v>25209</v>
      </c>
      <c r="D4" s="147" t="s">
        <v>25210</v>
      </c>
      <c r="E4" s="147" t="s">
        <v>25211</v>
      </c>
      <c r="F4" s="147" t="s">
        <v>25212</v>
      </c>
      <c r="G4" s="147" t="s">
        <v>10</v>
      </c>
      <c r="H4" s="147">
        <v>37.67</v>
      </c>
      <c r="I4" s="147" t="s">
        <v>25193</v>
      </c>
      <c r="J4" s="147" t="s">
        <v>25213</v>
      </c>
      <c r="K4" s="147" t="s">
        <v>25214</v>
      </c>
      <c r="L4" s="147">
        <v>20547479.73</v>
      </c>
      <c r="M4" s="147" t="s">
        <v>25216</v>
      </c>
      <c r="N4" s="147" t="s">
        <v>25217</v>
      </c>
      <c r="O4" s="147" t="s">
        <v>25218</v>
      </c>
      <c r="P4" s="147" t="s">
        <v>25219</v>
      </c>
      <c r="R4" s="152">
        <v>17951053.969999999</v>
      </c>
      <c r="S4" s="152">
        <v>17772567.66</v>
      </c>
      <c r="T4" s="152">
        <v>6269612.4699999997</v>
      </c>
    </row>
    <row r="5" spans="1:20" x14ac:dyDescent="0.25">
      <c r="A5" s="147" t="s">
        <v>57</v>
      </c>
      <c r="B5" s="147" t="s">
        <v>22734</v>
      </c>
      <c r="C5" s="147" t="s">
        <v>25220</v>
      </c>
      <c r="D5" s="147" t="s">
        <v>25221</v>
      </c>
      <c r="E5" s="147" t="s">
        <v>25222</v>
      </c>
      <c r="F5" s="147" t="s">
        <v>25223</v>
      </c>
      <c r="G5" s="147" t="s">
        <v>10</v>
      </c>
      <c r="H5" s="147">
        <v>71.64</v>
      </c>
      <c r="I5" s="147" t="s">
        <v>25193</v>
      </c>
      <c r="J5" s="147" t="s">
        <v>25224</v>
      </c>
      <c r="K5" s="147" t="s">
        <v>25225</v>
      </c>
      <c r="L5" s="147">
        <v>2383714.87</v>
      </c>
      <c r="M5" s="147" t="s">
        <v>25227</v>
      </c>
      <c r="N5" s="147" t="s">
        <v>25228</v>
      </c>
      <c r="O5" s="147" t="s">
        <v>24358</v>
      </c>
      <c r="P5" s="147" t="s">
        <v>20006</v>
      </c>
      <c r="R5" s="152">
        <v>1767351.06</v>
      </c>
      <c r="S5" s="152">
        <v>0</v>
      </c>
      <c r="T5" s="152">
        <v>0</v>
      </c>
    </row>
    <row r="6" spans="1:20" x14ac:dyDescent="0.25">
      <c r="A6" s="147" t="s">
        <v>48</v>
      </c>
      <c r="B6" s="147" t="s">
        <v>19161</v>
      </c>
      <c r="C6" s="147" t="s">
        <v>25229</v>
      </c>
      <c r="D6" s="147" t="s">
        <v>25230</v>
      </c>
      <c r="E6" s="147" t="s">
        <v>25231</v>
      </c>
      <c r="F6" s="147" t="s">
        <v>25232</v>
      </c>
      <c r="G6" s="147" t="s">
        <v>10</v>
      </c>
      <c r="H6" s="147">
        <v>63.04</v>
      </c>
      <c r="I6" s="147" t="s">
        <v>25193</v>
      </c>
      <c r="J6" s="147" t="s">
        <v>25233</v>
      </c>
      <c r="K6" s="147" t="s">
        <v>25234</v>
      </c>
      <c r="L6" s="147">
        <v>3294000.44</v>
      </c>
      <c r="M6" s="147" t="s">
        <v>25235</v>
      </c>
      <c r="N6" s="147" t="s">
        <v>25236</v>
      </c>
      <c r="O6" s="147" t="s">
        <v>25237</v>
      </c>
      <c r="P6" s="147" t="s">
        <v>20464</v>
      </c>
      <c r="Q6" s="147" t="s">
        <v>20919</v>
      </c>
      <c r="R6" s="152">
        <v>4717526.17</v>
      </c>
      <c r="S6" s="152">
        <v>4717526.17</v>
      </c>
      <c r="T6" s="152">
        <v>2973804.76</v>
      </c>
    </row>
    <row r="7" spans="1:20" x14ac:dyDescent="0.25">
      <c r="A7" s="147" t="s">
        <v>65</v>
      </c>
      <c r="B7" s="147" t="s">
        <v>25244</v>
      </c>
      <c r="C7" s="147" t="s">
        <v>25238</v>
      </c>
      <c r="D7" s="147" t="s">
        <v>25239</v>
      </c>
      <c r="E7" s="147" t="s">
        <v>25240</v>
      </c>
      <c r="F7" s="147" t="s">
        <v>25241</v>
      </c>
      <c r="G7" s="147" t="s">
        <v>10</v>
      </c>
      <c r="H7" s="147">
        <v>86.03</v>
      </c>
      <c r="I7" s="147" t="s">
        <v>25193</v>
      </c>
      <c r="J7" s="147" t="s">
        <v>25242</v>
      </c>
      <c r="K7" s="147" t="s">
        <v>25243</v>
      </c>
      <c r="L7" s="147">
        <v>1528308.85</v>
      </c>
      <c r="M7" s="147" t="s">
        <v>25245</v>
      </c>
      <c r="O7" s="147" t="s">
        <v>20567</v>
      </c>
      <c r="P7" s="147" t="s">
        <v>21128</v>
      </c>
      <c r="Q7" s="147" t="s">
        <v>21128</v>
      </c>
      <c r="R7" s="152">
        <v>1215000</v>
      </c>
      <c r="S7" s="152">
        <v>1093154.24</v>
      </c>
      <c r="T7" s="152">
        <v>926256.64000000001</v>
      </c>
    </row>
    <row r="8" spans="1:20" x14ac:dyDescent="0.25">
      <c r="A8" s="147" t="s">
        <v>65</v>
      </c>
      <c r="B8" s="147" t="s">
        <v>25252</v>
      </c>
      <c r="C8" s="147" t="s">
        <v>25246</v>
      </c>
      <c r="D8" s="147" t="s">
        <v>25247</v>
      </c>
      <c r="E8" s="147" t="s">
        <v>25248</v>
      </c>
      <c r="F8" s="147" t="s">
        <v>25249</v>
      </c>
      <c r="G8" s="147" t="s">
        <v>10</v>
      </c>
      <c r="H8" s="147">
        <v>64.97</v>
      </c>
      <c r="I8" s="147" t="s">
        <v>25193</v>
      </c>
      <c r="J8" s="147" t="s">
        <v>25250</v>
      </c>
      <c r="K8" s="147" t="s">
        <v>25251</v>
      </c>
      <c r="L8" s="147">
        <v>2826234.84</v>
      </c>
      <c r="M8" s="147" t="s">
        <v>25253</v>
      </c>
      <c r="N8" s="147" t="s">
        <v>25254</v>
      </c>
      <c r="O8" s="147" t="s">
        <v>22814</v>
      </c>
      <c r="P8" s="147" t="s">
        <v>19782</v>
      </c>
      <c r="Q8" s="147" t="s">
        <v>19741</v>
      </c>
      <c r="R8" s="152">
        <v>2826234.83</v>
      </c>
      <c r="S8" s="152">
        <v>1936530.38</v>
      </c>
      <c r="T8" s="152">
        <v>1835811.7</v>
      </c>
    </row>
    <row r="9" spans="1:20" x14ac:dyDescent="0.25">
      <c r="A9" s="147" t="s">
        <v>637</v>
      </c>
      <c r="B9" s="147" t="s">
        <v>22501</v>
      </c>
      <c r="C9" s="147" t="s">
        <v>25256</v>
      </c>
      <c r="D9" s="147" t="s">
        <v>25257</v>
      </c>
      <c r="E9" s="147" t="s">
        <v>25258</v>
      </c>
      <c r="F9" s="147" t="s">
        <v>25224</v>
      </c>
      <c r="G9" s="147" t="s">
        <v>10</v>
      </c>
      <c r="H9" s="147">
        <v>81.03</v>
      </c>
      <c r="I9" s="147" t="s">
        <v>25193</v>
      </c>
      <c r="J9" s="147" t="s">
        <v>25224</v>
      </c>
      <c r="K9" s="147" t="s">
        <v>25259</v>
      </c>
      <c r="L9" s="147">
        <v>0</v>
      </c>
      <c r="M9" s="147" t="s">
        <v>25260</v>
      </c>
      <c r="N9" s="147" t="s">
        <v>25261</v>
      </c>
      <c r="O9" s="147" t="s">
        <v>22748</v>
      </c>
      <c r="P9" s="147" t="s">
        <v>22407</v>
      </c>
      <c r="Q9" s="147" t="s">
        <v>22407</v>
      </c>
      <c r="R9" s="152">
        <v>1118805</v>
      </c>
      <c r="S9" s="152">
        <v>0</v>
      </c>
      <c r="T9" s="152">
        <v>0</v>
      </c>
    </row>
    <row r="10" spans="1:20" x14ac:dyDescent="0.25">
      <c r="A10" s="147" t="s">
        <v>65</v>
      </c>
      <c r="B10" s="147" t="s">
        <v>22842</v>
      </c>
      <c r="C10" s="147" t="s">
        <v>25262</v>
      </c>
      <c r="D10" s="147" t="s">
        <v>25263</v>
      </c>
      <c r="E10" s="147" t="s">
        <v>25264</v>
      </c>
      <c r="F10" s="147" t="s">
        <v>25265</v>
      </c>
      <c r="G10" s="147" t="s">
        <v>10</v>
      </c>
      <c r="H10" s="147">
        <v>2.25</v>
      </c>
      <c r="I10" s="147" t="s">
        <v>25193</v>
      </c>
      <c r="J10" s="147" t="s">
        <v>25194</v>
      </c>
      <c r="K10" s="147" t="s">
        <v>25266</v>
      </c>
      <c r="L10" s="147">
        <v>2502172.34</v>
      </c>
      <c r="M10" s="147" t="s">
        <v>25267</v>
      </c>
      <c r="N10" s="147" t="s">
        <v>25268</v>
      </c>
      <c r="O10" s="147" t="s">
        <v>21281</v>
      </c>
      <c r="P10" s="147" t="s">
        <v>19188</v>
      </c>
      <c r="R10" s="152">
        <v>2257782.73</v>
      </c>
      <c r="S10" s="152">
        <v>113244.09</v>
      </c>
      <c r="T10" s="152">
        <v>113234.09</v>
      </c>
    </row>
    <row r="11" spans="1:20" x14ac:dyDescent="0.25">
      <c r="A11" s="147" t="s">
        <v>60</v>
      </c>
      <c r="B11" s="147" t="s">
        <v>25215</v>
      </c>
      <c r="C11" s="147" t="s">
        <v>25209</v>
      </c>
      <c r="D11" s="147" t="s">
        <v>25210</v>
      </c>
      <c r="E11" s="147" t="s">
        <v>25269</v>
      </c>
      <c r="F11" s="147" t="s">
        <v>25270</v>
      </c>
      <c r="G11" s="147" t="s">
        <v>10</v>
      </c>
      <c r="H11" s="147">
        <v>75.55</v>
      </c>
      <c r="I11" s="147" t="s">
        <v>25193</v>
      </c>
      <c r="J11" s="147" t="s">
        <v>25213</v>
      </c>
      <c r="K11" s="147" t="s">
        <v>25214</v>
      </c>
      <c r="L11" s="147">
        <v>21685655.530000001</v>
      </c>
      <c r="M11" s="147" t="s">
        <v>25216</v>
      </c>
      <c r="N11" s="147" t="s">
        <v>25217</v>
      </c>
      <c r="O11" s="147" t="s">
        <v>25271</v>
      </c>
      <c r="P11" s="147" t="s">
        <v>23066</v>
      </c>
      <c r="R11" s="152">
        <v>18255264.98</v>
      </c>
      <c r="S11" s="152">
        <v>18255264.98</v>
      </c>
      <c r="T11" s="152">
        <v>9410520.5999999996</v>
      </c>
    </row>
    <row r="12" spans="1:20" x14ac:dyDescent="0.25">
      <c r="A12" s="147" t="s">
        <v>61</v>
      </c>
      <c r="B12" s="147" t="s">
        <v>25277</v>
      </c>
      <c r="C12" s="147" t="s">
        <v>25272</v>
      </c>
      <c r="D12" s="147" t="s">
        <v>25273</v>
      </c>
      <c r="E12" s="147" t="s">
        <v>25274</v>
      </c>
      <c r="F12" s="147" t="s">
        <v>25275</v>
      </c>
      <c r="G12" s="147" t="s">
        <v>10</v>
      </c>
      <c r="H12" s="147">
        <v>96.47</v>
      </c>
      <c r="I12" s="147" t="s">
        <v>25193</v>
      </c>
      <c r="J12" s="147" t="s">
        <v>25224</v>
      </c>
      <c r="K12" s="147" t="s">
        <v>25276</v>
      </c>
      <c r="L12" s="147">
        <v>38485309.350000001</v>
      </c>
      <c r="M12" s="147" t="s">
        <v>25278</v>
      </c>
      <c r="N12" s="147" t="s">
        <v>25279</v>
      </c>
      <c r="O12" s="147" t="s">
        <v>25280</v>
      </c>
      <c r="P12" s="147" t="s">
        <v>25281</v>
      </c>
      <c r="Q12" s="147" t="s">
        <v>20200</v>
      </c>
      <c r="R12" s="152">
        <v>55278215.979999997</v>
      </c>
      <c r="S12" s="152">
        <v>53327704.810000002</v>
      </c>
      <c r="T12" s="152">
        <v>53327704.810000002</v>
      </c>
    </row>
    <row r="13" spans="1:20" x14ac:dyDescent="0.25">
      <c r="A13" s="147" t="s">
        <v>57</v>
      </c>
      <c r="B13" s="147" t="s">
        <v>22734</v>
      </c>
      <c r="C13" s="147" t="s">
        <v>25220</v>
      </c>
      <c r="D13" s="147" t="s">
        <v>25221</v>
      </c>
      <c r="E13" s="147" t="s">
        <v>25282</v>
      </c>
      <c r="F13" s="147" t="s">
        <v>25283</v>
      </c>
      <c r="G13" s="147" t="s">
        <v>10</v>
      </c>
      <c r="H13" s="147">
        <v>44.97</v>
      </c>
      <c r="I13" s="147" t="s">
        <v>25193</v>
      </c>
      <c r="J13" s="147" t="s">
        <v>25203</v>
      </c>
      <c r="K13" s="147" t="s">
        <v>25225</v>
      </c>
      <c r="L13" s="147">
        <v>166073.82</v>
      </c>
      <c r="M13" s="147" t="s">
        <v>25284</v>
      </c>
      <c r="N13" s="147" t="s">
        <v>25285</v>
      </c>
      <c r="O13" s="147" t="s">
        <v>20714</v>
      </c>
      <c r="P13" s="147" t="s">
        <v>19516</v>
      </c>
      <c r="Q13" s="147" t="s">
        <v>25286</v>
      </c>
      <c r="R13" s="152">
        <v>166073.82</v>
      </c>
      <c r="S13" s="152">
        <v>166073.82</v>
      </c>
      <c r="T13" s="152">
        <v>40818.730000000003</v>
      </c>
    </row>
    <row r="14" spans="1:20" x14ac:dyDescent="0.25">
      <c r="A14" s="147" t="s">
        <v>62</v>
      </c>
      <c r="B14" s="147" t="s">
        <v>21272</v>
      </c>
      <c r="C14" s="147" t="s">
        <v>25287</v>
      </c>
      <c r="D14" s="147" t="s">
        <v>25288</v>
      </c>
      <c r="E14" s="147" t="s">
        <v>25289</v>
      </c>
      <c r="F14" s="147" t="s">
        <v>25290</v>
      </c>
      <c r="G14" s="147" t="s">
        <v>10</v>
      </c>
      <c r="H14" s="147">
        <v>94.42</v>
      </c>
      <c r="I14" s="147" t="s">
        <v>25291</v>
      </c>
      <c r="J14" s="147" t="s">
        <v>25213</v>
      </c>
      <c r="K14" s="147" t="s">
        <v>25292</v>
      </c>
      <c r="L14" s="147">
        <v>1313211.52</v>
      </c>
      <c r="M14" s="147" t="s">
        <v>25293</v>
      </c>
      <c r="N14" s="147" t="s">
        <v>25294</v>
      </c>
      <c r="O14" s="147" t="s">
        <v>21908</v>
      </c>
      <c r="P14" s="147" t="s">
        <v>22256</v>
      </c>
      <c r="Q14" s="147" t="s">
        <v>22256</v>
      </c>
      <c r="R14" s="152">
        <v>1505156.46</v>
      </c>
      <c r="S14" s="152">
        <v>1505066</v>
      </c>
      <c r="T14" s="152">
        <v>1370768.17</v>
      </c>
    </row>
    <row r="15" spans="1:20" x14ac:dyDescent="0.25">
      <c r="A15" s="147" t="s">
        <v>47</v>
      </c>
      <c r="B15" s="147" t="s">
        <v>21992</v>
      </c>
      <c r="C15" s="147" t="s">
        <v>25295</v>
      </c>
      <c r="D15" s="147" t="s">
        <v>25296</v>
      </c>
      <c r="E15" s="147" t="s">
        <v>25297</v>
      </c>
      <c r="F15" s="147" t="s">
        <v>25298</v>
      </c>
      <c r="G15" s="147" t="s">
        <v>10</v>
      </c>
      <c r="H15" s="147">
        <v>64.91</v>
      </c>
      <c r="I15" s="147" t="s">
        <v>25299</v>
      </c>
      <c r="J15" s="147" t="s">
        <v>25203</v>
      </c>
      <c r="K15" s="147" t="s">
        <v>25300</v>
      </c>
      <c r="L15" s="147">
        <v>5667486.6500000004</v>
      </c>
      <c r="M15" s="147" t="s">
        <v>25301</v>
      </c>
      <c r="N15" s="147" t="s">
        <v>25302</v>
      </c>
      <c r="O15" s="147" t="s">
        <v>24709</v>
      </c>
      <c r="P15" s="147" t="s">
        <v>24204</v>
      </c>
      <c r="Q15" s="147" t="s">
        <v>21054</v>
      </c>
      <c r="R15" s="152">
        <v>6745146.7199999997</v>
      </c>
      <c r="S15" s="152">
        <v>5254381.5999999996</v>
      </c>
      <c r="T15" s="152">
        <v>4372167.96</v>
      </c>
    </row>
    <row r="16" spans="1:20" x14ac:dyDescent="0.25">
      <c r="A16" s="147" t="s">
        <v>55</v>
      </c>
      <c r="B16" s="147"/>
      <c r="C16" s="147" t="s">
        <v>25303</v>
      </c>
      <c r="D16" s="147" t="s">
        <v>25304</v>
      </c>
      <c r="E16" s="147" t="s">
        <v>25305</v>
      </c>
      <c r="F16" s="147" t="s">
        <v>25306</v>
      </c>
      <c r="G16" s="147" t="s">
        <v>10</v>
      </c>
      <c r="H16" s="147">
        <v>87.44</v>
      </c>
      <c r="I16" s="147" t="s">
        <v>18997</v>
      </c>
      <c r="J16" s="147" t="s">
        <v>25250</v>
      </c>
      <c r="K16" s="147" t="s">
        <v>25307</v>
      </c>
      <c r="L16" s="147">
        <v>1940825.36</v>
      </c>
      <c r="M16" s="147" t="s">
        <v>25308</v>
      </c>
      <c r="N16" s="147" t="s">
        <v>25309</v>
      </c>
      <c r="O16" s="147" t="s">
        <v>20366</v>
      </c>
      <c r="P16" s="147" t="s">
        <v>25310</v>
      </c>
      <c r="Q16" s="147" t="s">
        <v>25310</v>
      </c>
      <c r="R16" s="152">
        <v>2014044.07</v>
      </c>
      <c r="S16" s="152">
        <v>1940825.36</v>
      </c>
      <c r="T16" s="152">
        <v>1393916.79</v>
      </c>
    </row>
    <row r="17" spans="1:20" x14ac:dyDescent="0.25">
      <c r="A17" s="147" t="s">
        <v>61</v>
      </c>
      <c r="B17" s="147" t="s">
        <v>25277</v>
      </c>
      <c r="C17" s="147" t="s">
        <v>25272</v>
      </c>
      <c r="D17" s="147" t="s">
        <v>25273</v>
      </c>
      <c r="E17" s="147" t="s">
        <v>25311</v>
      </c>
      <c r="F17" s="147" t="s">
        <v>25312</v>
      </c>
      <c r="G17" s="147" t="s">
        <v>10</v>
      </c>
      <c r="H17" s="147">
        <v>8.52</v>
      </c>
      <c r="I17" s="147" t="s">
        <v>25193</v>
      </c>
      <c r="J17" s="147" t="s">
        <v>25224</v>
      </c>
      <c r="K17" s="147" t="s">
        <v>25276</v>
      </c>
      <c r="L17" s="147">
        <v>11509681.960000001</v>
      </c>
      <c r="M17" s="147" t="s">
        <v>25313</v>
      </c>
      <c r="N17" s="147" t="s">
        <v>25314</v>
      </c>
      <c r="O17" s="147" t="s">
        <v>25112</v>
      </c>
      <c r="P17" s="147" t="s">
        <v>25315</v>
      </c>
      <c r="R17" s="152">
        <v>9768984.1600000001</v>
      </c>
      <c r="S17" s="152">
        <v>832128.54</v>
      </c>
      <c r="T17" s="152">
        <v>832128.54</v>
      </c>
    </row>
    <row r="18" spans="1:20" x14ac:dyDescent="0.25">
      <c r="A18" s="147" t="s">
        <v>65</v>
      </c>
      <c r="B18" s="147" t="s">
        <v>22442</v>
      </c>
      <c r="C18" s="147" t="s">
        <v>25316</v>
      </c>
      <c r="D18" s="147" t="s">
        <v>25317</v>
      </c>
      <c r="E18" s="147" t="s">
        <v>25318</v>
      </c>
      <c r="F18" s="147" t="s">
        <v>25319</v>
      </c>
      <c r="G18" s="147" t="s">
        <v>10</v>
      </c>
      <c r="H18" s="147">
        <v>0</v>
      </c>
      <c r="I18" s="147" t="s">
        <v>25193</v>
      </c>
      <c r="J18" s="147" t="s">
        <v>25320</v>
      </c>
      <c r="K18" s="147" t="s">
        <v>25321</v>
      </c>
      <c r="L18" s="147">
        <v>29213.25</v>
      </c>
      <c r="M18" s="147" t="s">
        <v>25322</v>
      </c>
      <c r="N18" s="147" t="s">
        <v>25323</v>
      </c>
      <c r="O18" s="147" t="s">
        <v>20573</v>
      </c>
      <c r="P18" s="147" t="s">
        <v>19719</v>
      </c>
      <c r="R18" s="152">
        <v>24232.07</v>
      </c>
      <c r="S18" s="152">
        <v>24232.07</v>
      </c>
      <c r="T18" s="152">
        <v>0</v>
      </c>
    </row>
    <row r="19" spans="1:20" x14ac:dyDescent="0.25">
      <c r="A19" s="147" t="s">
        <v>57</v>
      </c>
      <c r="B19" s="147" t="s">
        <v>22734</v>
      </c>
      <c r="C19" s="147" t="s">
        <v>25220</v>
      </c>
      <c r="D19" s="147" t="s">
        <v>25221</v>
      </c>
      <c r="E19" s="147" t="s">
        <v>25324</v>
      </c>
      <c r="F19" s="147" t="s">
        <v>25325</v>
      </c>
      <c r="G19" s="147" t="s">
        <v>10</v>
      </c>
      <c r="H19" s="147">
        <v>17.41</v>
      </c>
      <c r="I19" s="147" t="s">
        <v>20528</v>
      </c>
      <c r="J19" s="147" t="s">
        <v>25233</v>
      </c>
      <c r="K19" s="147" t="s">
        <v>25225</v>
      </c>
      <c r="L19" s="147">
        <v>438136.12</v>
      </c>
      <c r="M19" s="147" t="s">
        <v>25326</v>
      </c>
      <c r="N19" s="147" t="s">
        <v>25327</v>
      </c>
      <c r="O19" s="147" t="s">
        <v>22748</v>
      </c>
      <c r="P19" s="147" t="s">
        <v>25328</v>
      </c>
      <c r="R19" s="152">
        <v>388621.57</v>
      </c>
      <c r="S19" s="152">
        <v>388621.57</v>
      </c>
      <c r="T19" s="152">
        <v>0</v>
      </c>
    </row>
    <row r="20" spans="1:20" x14ac:dyDescent="0.25">
      <c r="A20" s="147" t="s">
        <v>53</v>
      </c>
      <c r="B20" s="147" t="s">
        <v>25205</v>
      </c>
      <c r="C20" s="147" t="s">
        <v>25199</v>
      </c>
      <c r="D20" s="147" t="s">
        <v>25200</v>
      </c>
      <c r="E20" s="147" t="s">
        <v>25329</v>
      </c>
      <c r="F20" s="147" t="s">
        <v>25330</v>
      </c>
      <c r="G20" s="147" t="s">
        <v>10</v>
      </c>
      <c r="H20" s="147">
        <v>77.58</v>
      </c>
      <c r="I20" s="147" t="s">
        <v>25193</v>
      </c>
      <c r="J20" s="147" t="s">
        <v>25213</v>
      </c>
      <c r="K20" s="147" t="s">
        <v>25204</v>
      </c>
      <c r="L20" s="147">
        <v>3874160.97</v>
      </c>
      <c r="M20" s="147" t="s">
        <v>25331</v>
      </c>
      <c r="N20" s="147" t="s">
        <v>25332</v>
      </c>
      <c r="O20" s="147" t="s">
        <v>25333</v>
      </c>
      <c r="P20" s="147" t="s">
        <v>25334</v>
      </c>
      <c r="R20" s="152">
        <v>3179150.03</v>
      </c>
      <c r="S20" s="152">
        <v>3179150.03</v>
      </c>
      <c r="T20" s="152">
        <v>2447119.15</v>
      </c>
    </row>
    <row r="21" spans="1:20" x14ac:dyDescent="0.25">
      <c r="A21" s="147" t="s">
        <v>67</v>
      </c>
      <c r="B21" s="147" t="s">
        <v>25340</v>
      </c>
      <c r="C21" s="147" t="s">
        <v>25335</v>
      </c>
      <c r="D21" s="147" t="s">
        <v>25336</v>
      </c>
      <c r="E21" s="147" t="s">
        <v>25337</v>
      </c>
      <c r="F21" s="147" t="s">
        <v>25338</v>
      </c>
      <c r="G21" s="147" t="s">
        <v>10</v>
      </c>
      <c r="H21" s="147">
        <v>37.17</v>
      </c>
      <c r="I21" s="147" t="s">
        <v>25193</v>
      </c>
      <c r="J21" s="147" t="s">
        <v>25203</v>
      </c>
      <c r="K21" s="147" t="s">
        <v>25339</v>
      </c>
      <c r="L21" s="147">
        <v>6386090.7800000003</v>
      </c>
      <c r="M21" s="147" t="s">
        <v>25342</v>
      </c>
      <c r="N21" s="147" t="s">
        <v>25343</v>
      </c>
      <c r="O21" s="147" t="s">
        <v>23798</v>
      </c>
      <c r="P21" s="147" t="s">
        <v>25344</v>
      </c>
      <c r="Q21" s="147" t="s">
        <v>21231</v>
      </c>
      <c r="R21" s="152">
        <v>6280016.2699999996</v>
      </c>
      <c r="S21" s="152">
        <v>2334000.92</v>
      </c>
      <c r="T21" s="152">
        <v>2334000.92</v>
      </c>
    </row>
    <row r="22" spans="1:20" x14ac:dyDescent="0.25">
      <c r="A22" s="147" t="s">
        <v>65</v>
      </c>
      <c r="B22" s="147" t="s">
        <v>22842</v>
      </c>
      <c r="C22" s="147" t="s">
        <v>25262</v>
      </c>
      <c r="D22" s="147" t="s">
        <v>25263</v>
      </c>
      <c r="E22" s="147" t="s">
        <v>25345</v>
      </c>
      <c r="F22" s="147" t="s">
        <v>25346</v>
      </c>
      <c r="G22" s="147" t="s">
        <v>10</v>
      </c>
      <c r="H22" s="147">
        <v>80.67</v>
      </c>
      <c r="I22" s="147" t="s">
        <v>20528</v>
      </c>
      <c r="J22" s="147" t="s">
        <v>25213</v>
      </c>
      <c r="K22" s="147" t="s">
        <v>25266</v>
      </c>
      <c r="L22" s="147">
        <v>241505.5</v>
      </c>
      <c r="M22" s="147" t="s">
        <v>25347</v>
      </c>
      <c r="N22" s="147" t="s">
        <v>25348</v>
      </c>
      <c r="O22" s="147" t="s">
        <v>20591</v>
      </c>
      <c r="P22" s="147" t="s">
        <v>22031</v>
      </c>
      <c r="Q22" s="147" t="s">
        <v>20394</v>
      </c>
      <c r="R22" s="152">
        <v>231784.18</v>
      </c>
      <c r="S22" s="152">
        <v>231784.18</v>
      </c>
      <c r="T22" s="152">
        <v>208807.73</v>
      </c>
    </row>
    <row r="23" spans="1:20" x14ac:dyDescent="0.25">
      <c r="A23" s="147" t="s">
        <v>65</v>
      </c>
      <c r="B23" s="147" t="s">
        <v>25354</v>
      </c>
      <c r="C23" s="147" t="s">
        <v>25246</v>
      </c>
      <c r="D23" s="147" t="s">
        <v>25247</v>
      </c>
      <c r="E23" s="147" t="s">
        <v>25350</v>
      </c>
      <c r="F23" s="147" t="s">
        <v>25351</v>
      </c>
      <c r="G23" s="147" t="s">
        <v>10</v>
      </c>
      <c r="H23" s="147">
        <v>77.09</v>
      </c>
      <c r="I23" s="147" t="s">
        <v>20528</v>
      </c>
      <c r="J23" s="147" t="s">
        <v>25352</v>
      </c>
      <c r="K23" s="147" t="s">
        <v>25353</v>
      </c>
      <c r="L23" s="147">
        <v>2258143.25</v>
      </c>
      <c r="M23" s="147" t="s">
        <v>25253</v>
      </c>
      <c r="N23" s="147" t="s">
        <v>25254</v>
      </c>
      <c r="O23" s="147" t="s">
        <v>22246</v>
      </c>
      <c r="P23" s="147" t="s">
        <v>21472</v>
      </c>
      <c r="Q23" s="147" t="s">
        <v>21472</v>
      </c>
      <c r="R23" s="152">
        <v>3174404.91</v>
      </c>
      <c r="S23" s="152">
        <v>3119392.81</v>
      </c>
      <c r="T23" s="152">
        <v>2432748.79</v>
      </c>
    </row>
    <row r="24" spans="1:20" x14ac:dyDescent="0.25">
      <c r="A24" s="147" t="s">
        <v>53</v>
      </c>
      <c r="B24" s="147" t="s">
        <v>25360</v>
      </c>
      <c r="C24" s="147" t="s">
        <v>25355</v>
      </c>
      <c r="D24" s="147" t="s">
        <v>25356</v>
      </c>
      <c r="E24" s="147" t="s">
        <v>25357</v>
      </c>
      <c r="F24" s="147" t="s">
        <v>25358</v>
      </c>
      <c r="G24" s="147" t="s">
        <v>10</v>
      </c>
      <c r="H24" s="147">
        <v>63.6</v>
      </c>
      <c r="I24" s="147" t="s">
        <v>25193</v>
      </c>
      <c r="J24" s="147" t="s">
        <v>25213</v>
      </c>
      <c r="K24" s="147" t="s">
        <v>25359</v>
      </c>
      <c r="L24" s="147">
        <v>19938559.149999999</v>
      </c>
      <c r="M24" s="147" t="s">
        <v>25361</v>
      </c>
      <c r="N24" s="147" t="s">
        <v>25362</v>
      </c>
      <c r="O24" s="147" t="s">
        <v>25363</v>
      </c>
      <c r="P24" s="147" t="s">
        <v>23275</v>
      </c>
      <c r="Q24" s="147" t="s">
        <v>22235</v>
      </c>
      <c r="R24" s="152">
        <v>19938559.149999999</v>
      </c>
      <c r="S24" s="152">
        <v>12758323.390000001</v>
      </c>
      <c r="T24" s="152">
        <v>12755323.390000001</v>
      </c>
    </row>
    <row r="25" spans="1:20" x14ac:dyDescent="0.25">
      <c r="A25" s="147" t="s">
        <v>56</v>
      </c>
      <c r="B25" s="147" t="s">
        <v>22438</v>
      </c>
      <c r="C25" s="147" t="s">
        <v>25364</v>
      </c>
      <c r="D25" s="147" t="s">
        <v>25365</v>
      </c>
      <c r="E25" s="147" t="s">
        <v>25366</v>
      </c>
      <c r="F25" s="147" t="s">
        <v>25367</v>
      </c>
      <c r="G25" s="147" t="s">
        <v>10</v>
      </c>
      <c r="H25" s="147">
        <v>96.38</v>
      </c>
      <c r="I25" s="147" t="s">
        <v>25193</v>
      </c>
      <c r="J25" s="147" t="s">
        <v>25213</v>
      </c>
      <c r="K25" s="147" t="s">
        <v>25368</v>
      </c>
      <c r="L25" s="147">
        <v>1339000</v>
      </c>
      <c r="M25" s="147" t="s">
        <v>25369</v>
      </c>
      <c r="N25" s="147" t="s">
        <v>25370</v>
      </c>
      <c r="O25" s="147" t="s">
        <v>19464</v>
      </c>
      <c r="P25" s="147" t="s">
        <v>20714</v>
      </c>
      <c r="R25" s="152">
        <v>1339000</v>
      </c>
      <c r="S25" s="152">
        <v>1339000</v>
      </c>
      <c r="T25" s="152">
        <v>1329000.01</v>
      </c>
    </row>
    <row r="26" spans="1:20" x14ac:dyDescent="0.25">
      <c r="A26" s="147" t="s">
        <v>58</v>
      </c>
      <c r="B26" s="147" t="s">
        <v>22069</v>
      </c>
      <c r="C26" s="147" t="s">
        <v>25371</v>
      </c>
      <c r="D26" s="147" t="s">
        <v>25372</v>
      </c>
      <c r="E26" s="147" t="s">
        <v>25373</v>
      </c>
      <c r="F26" s="147" t="s">
        <v>25374</v>
      </c>
      <c r="G26" s="147" t="s">
        <v>10</v>
      </c>
      <c r="H26" s="147">
        <v>49.32</v>
      </c>
      <c r="I26" s="147" t="s">
        <v>25193</v>
      </c>
      <c r="J26" s="147" t="s">
        <v>25213</v>
      </c>
      <c r="K26" s="147" t="s">
        <v>25375</v>
      </c>
      <c r="L26" s="147">
        <v>1904668.49</v>
      </c>
      <c r="M26" s="147" t="s">
        <v>25376</v>
      </c>
      <c r="N26" s="147" t="s">
        <v>25377</v>
      </c>
      <c r="O26" s="147" t="s">
        <v>19135</v>
      </c>
      <c r="P26" s="147" t="s">
        <v>20597</v>
      </c>
      <c r="R26" s="152">
        <v>1904668.49</v>
      </c>
      <c r="S26" s="152">
        <v>939524.48</v>
      </c>
      <c r="T26" s="152">
        <v>939524.48</v>
      </c>
    </row>
    <row r="27" spans="1:20" x14ac:dyDescent="0.25">
      <c r="A27" s="147" t="s">
        <v>53</v>
      </c>
      <c r="B27" s="147" t="s">
        <v>25360</v>
      </c>
      <c r="C27" s="147" t="s">
        <v>25355</v>
      </c>
      <c r="D27" s="147" t="s">
        <v>25356</v>
      </c>
      <c r="E27" s="147" t="s">
        <v>25378</v>
      </c>
      <c r="F27" s="147" t="s">
        <v>25379</v>
      </c>
      <c r="G27" s="147" t="s">
        <v>10</v>
      </c>
      <c r="H27" s="147">
        <v>13.78</v>
      </c>
      <c r="I27" s="147" t="s">
        <v>25193</v>
      </c>
      <c r="J27" s="147" t="s">
        <v>25224</v>
      </c>
      <c r="K27" s="147" t="s">
        <v>25359</v>
      </c>
      <c r="L27" s="147">
        <v>11886363.52</v>
      </c>
      <c r="M27" s="147" t="s">
        <v>25380</v>
      </c>
      <c r="N27" s="147" t="s">
        <v>25381</v>
      </c>
      <c r="O27" s="147" t="s">
        <v>24523</v>
      </c>
      <c r="P27" s="147" t="s">
        <v>19835</v>
      </c>
      <c r="R27" s="152">
        <v>10449570.789999999</v>
      </c>
      <c r="S27" s="152">
        <v>4000000</v>
      </c>
      <c r="T27" s="152">
        <v>1517453.68</v>
      </c>
    </row>
    <row r="28" spans="1:20" x14ac:dyDescent="0.25">
      <c r="A28" s="147" t="s">
        <v>61</v>
      </c>
      <c r="B28" s="147" t="s">
        <v>25277</v>
      </c>
      <c r="C28" s="147" t="s">
        <v>25272</v>
      </c>
      <c r="D28" s="147" t="s">
        <v>25273</v>
      </c>
      <c r="E28" s="147" t="s">
        <v>25382</v>
      </c>
      <c r="F28" s="147" t="s">
        <v>25383</v>
      </c>
      <c r="G28" s="147" t="s">
        <v>10</v>
      </c>
      <c r="H28" s="147">
        <v>0</v>
      </c>
      <c r="I28" s="147" t="s">
        <v>25193</v>
      </c>
      <c r="J28" s="147" t="s">
        <v>25384</v>
      </c>
      <c r="K28" s="147" t="s">
        <v>25385</v>
      </c>
      <c r="L28" s="147">
        <v>5305330.8099999996</v>
      </c>
      <c r="M28" s="147" t="s">
        <v>25386</v>
      </c>
      <c r="N28" s="147" t="s">
        <v>25387</v>
      </c>
      <c r="O28" s="147" t="s">
        <v>22086</v>
      </c>
      <c r="P28" s="147" t="s">
        <v>20053</v>
      </c>
      <c r="R28" s="152">
        <v>4064999.99</v>
      </c>
      <c r="S28" s="152">
        <v>2044916.34</v>
      </c>
      <c r="T28" s="152">
        <v>0</v>
      </c>
    </row>
    <row r="29" spans="1:20" x14ac:dyDescent="0.25">
      <c r="A29" s="147" t="s">
        <v>57</v>
      </c>
      <c r="B29" s="147" t="s">
        <v>22734</v>
      </c>
      <c r="C29" s="147" t="s">
        <v>25220</v>
      </c>
      <c r="D29" s="147" t="s">
        <v>25221</v>
      </c>
      <c r="E29" s="147" t="s">
        <v>25388</v>
      </c>
      <c r="F29" s="147" t="s">
        <v>25389</v>
      </c>
      <c r="G29" s="147" t="s">
        <v>10</v>
      </c>
      <c r="H29" s="147">
        <v>0</v>
      </c>
      <c r="I29" s="147" t="s">
        <v>20528</v>
      </c>
      <c r="J29" s="147" t="s">
        <v>25224</v>
      </c>
      <c r="K29" s="147" t="s">
        <v>25225</v>
      </c>
      <c r="L29" s="147">
        <v>441942.13</v>
      </c>
      <c r="M29" s="147" t="s">
        <v>25390</v>
      </c>
      <c r="N29" s="147" t="s">
        <v>25391</v>
      </c>
      <c r="O29" s="147" t="s">
        <v>22748</v>
      </c>
      <c r="P29" s="147" t="s">
        <v>21311</v>
      </c>
      <c r="R29" s="152">
        <v>425825.55</v>
      </c>
      <c r="S29" s="152">
        <v>0</v>
      </c>
      <c r="T29" s="152">
        <v>0</v>
      </c>
    </row>
    <row r="30" spans="1:20" x14ac:dyDescent="0.25">
      <c r="A30" s="147" t="s">
        <v>65</v>
      </c>
      <c r="B30" s="147" t="s">
        <v>25397</v>
      </c>
      <c r="C30" s="147" t="s">
        <v>25392</v>
      </c>
      <c r="D30" s="147" t="s">
        <v>25393</v>
      </c>
      <c r="E30" s="147" t="s">
        <v>25394</v>
      </c>
      <c r="F30" s="147" t="s">
        <v>25395</v>
      </c>
      <c r="G30" s="147" t="s">
        <v>10</v>
      </c>
      <c r="H30" s="147">
        <v>71.16</v>
      </c>
      <c r="I30" s="147" t="s">
        <v>20528</v>
      </c>
      <c r="J30" s="147" t="s">
        <v>25320</v>
      </c>
      <c r="K30" s="147" t="s">
        <v>25396</v>
      </c>
      <c r="L30" s="147">
        <v>1088547.48</v>
      </c>
      <c r="M30" s="147" t="s">
        <v>25398</v>
      </c>
      <c r="N30" s="147" t="s">
        <v>25399</v>
      </c>
      <c r="O30" s="147" t="s">
        <v>23045</v>
      </c>
      <c r="P30" s="147" t="s">
        <v>23586</v>
      </c>
      <c r="Q30" s="147" t="s">
        <v>22889</v>
      </c>
      <c r="R30" s="152">
        <v>1403742.84</v>
      </c>
      <c r="S30" s="152">
        <v>1403742.84</v>
      </c>
      <c r="T30" s="152">
        <v>946362.98</v>
      </c>
    </row>
    <row r="31" spans="1:20" x14ac:dyDescent="0.25">
      <c r="A31" s="147" t="s">
        <v>47</v>
      </c>
      <c r="B31" s="147" t="s">
        <v>25405</v>
      </c>
      <c r="C31" s="147" t="s">
        <v>25400</v>
      </c>
      <c r="D31" s="147" t="s">
        <v>25401</v>
      </c>
      <c r="E31" s="147" t="s">
        <v>25402</v>
      </c>
      <c r="F31" s="147" t="s">
        <v>25403</v>
      </c>
      <c r="G31" s="147" t="s">
        <v>10</v>
      </c>
      <c r="H31" s="147">
        <v>18</v>
      </c>
      <c r="I31" s="147" t="s">
        <v>25193</v>
      </c>
      <c r="J31" s="147" t="s">
        <v>25224</v>
      </c>
      <c r="K31" s="147" t="s">
        <v>25404</v>
      </c>
      <c r="L31" s="147">
        <v>3525918.08</v>
      </c>
      <c r="M31" s="147" t="s">
        <v>25406</v>
      </c>
      <c r="N31" s="147" t="s">
        <v>25407</v>
      </c>
      <c r="O31" s="147" t="s">
        <v>20508</v>
      </c>
      <c r="P31" s="147" t="s">
        <v>23324</v>
      </c>
      <c r="Q31" s="147" t="s">
        <v>20553</v>
      </c>
      <c r="R31" s="152">
        <v>2304776.7799999998</v>
      </c>
      <c r="S31" s="152">
        <v>492359.92</v>
      </c>
      <c r="T31" s="152">
        <v>492359.92</v>
      </c>
    </row>
    <row r="32" spans="1:20" x14ac:dyDescent="0.25">
      <c r="A32" s="147" t="s">
        <v>69</v>
      </c>
      <c r="B32" s="147" t="s">
        <v>20563</v>
      </c>
      <c r="C32" s="147" t="s">
        <v>25409</v>
      </c>
      <c r="D32" s="147" t="s">
        <v>25410</v>
      </c>
      <c r="E32" s="147" t="s">
        <v>25411</v>
      </c>
      <c r="F32" s="147" t="s">
        <v>25412</v>
      </c>
      <c r="G32" s="147" t="s">
        <v>10</v>
      </c>
      <c r="H32" s="147">
        <v>49.52</v>
      </c>
      <c r="I32" s="147" t="s">
        <v>25193</v>
      </c>
      <c r="J32" s="147" t="s">
        <v>25413</v>
      </c>
      <c r="K32" s="147" t="s">
        <v>25414</v>
      </c>
      <c r="L32" s="147">
        <v>8550000</v>
      </c>
      <c r="M32" s="147" t="s">
        <v>25415</v>
      </c>
      <c r="N32" s="147" t="s">
        <v>25416</v>
      </c>
      <c r="O32" s="147" t="s">
        <v>19835</v>
      </c>
      <c r="P32" s="147" t="s">
        <v>21124</v>
      </c>
      <c r="Q32" s="147" t="s">
        <v>19169</v>
      </c>
      <c r="R32" s="152">
        <v>8493303.3200000003</v>
      </c>
      <c r="S32" s="152">
        <v>4205937.16</v>
      </c>
      <c r="T32" s="152">
        <v>4205937.16</v>
      </c>
    </row>
    <row r="33" spans="1:20" x14ac:dyDescent="0.25">
      <c r="A33" s="147" t="s">
        <v>48</v>
      </c>
      <c r="B33" s="147" t="s">
        <v>19161</v>
      </c>
      <c r="C33" s="147" t="s">
        <v>25229</v>
      </c>
      <c r="D33" s="147" t="s">
        <v>25230</v>
      </c>
      <c r="E33" s="147" t="s">
        <v>25417</v>
      </c>
      <c r="F33" s="147" t="s">
        <v>25418</v>
      </c>
      <c r="G33" s="147" t="s">
        <v>10</v>
      </c>
      <c r="H33" s="147">
        <v>21.9</v>
      </c>
      <c r="I33" s="147" t="s">
        <v>18997</v>
      </c>
      <c r="J33" s="147" t="s">
        <v>25224</v>
      </c>
      <c r="K33" s="147" t="s">
        <v>25419</v>
      </c>
      <c r="L33" s="147">
        <v>1064116.83</v>
      </c>
      <c r="M33" s="147" t="s">
        <v>25420</v>
      </c>
      <c r="N33" s="147" t="s">
        <v>25421</v>
      </c>
      <c r="O33" s="147" t="s">
        <v>20040</v>
      </c>
      <c r="P33" s="147" t="s">
        <v>20007</v>
      </c>
      <c r="Q33" s="147" t="s">
        <v>18991</v>
      </c>
      <c r="R33" s="152">
        <v>909938.61</v>
      </c>
      <c r="S33" s="152">
        <v>909938.61</v>
      </c>
      <c r="T33" s="152">
        <v>199282.7</v>
      </c>
    </row>
    <row r="34" spans="1:20" x14ac:dyDescent="0.25">
      <c r="A34" s="147" t="s">
        <v>65</v>
      </c>
      <c r="B34" s="147" t="s">
        <v>20824</v>
      </c>
      <c r="C34" s="147" t="s">
        <v>25422</v>
      </c>
      <c r="D34" s="147" t="s">
        <v>25423</v>
      </c>
      <c r="E34" s="147" t="s">
        <v>25424</v>
      </c>
      <c r="F34" s="147" t="s">
        <v>25425</v>
      </c>
      <c r="G34" s="147" t="s">
        <v>10</v>
      </c>
      <c r="H34" s="147">
        <v>85.97</v>
      </c>
      <c r="I34" s="147" t="s">
        <v>25193</v>
      </c>
      <c r="J34" s="147" t="s">
        <v>25194</v>
      </c>
      <c r="K34" s="147" t="s">
        <v>25426</v>
      </c>
      <c r="L34" s="147">
        <v>1534301.58</v>
      </c>
      <c r="M34" s="147" t="s">
        <v>25427</v>
      </c>
      <c r="N34" s="147" t="s">
        <v>25428</v>
      </c>
      <c r="O34" s="147" t="s">
        <v>21488</v>
      </c>
      <c r="P34" s="147" t="s">
        <v>24316</v>
      </c>
      <c r="Q34" s="147" t="s">
        <v>19060</v>
      </c>
      <c r="R34" s="152">
        <v>1908498.56</v>
      </c>
      <c r="S34" s="152">
        <v>1908498.56</v>
      </c>
      <c r="T34" s="152">
        <v>1648239.92</v>
      </c>
    </row>
    <row r="35" spans="1:20" x14ac:dyDescent="0.25">
      <c r="A35" s="147" t="s">
        <v>56</v>
      </c>
      <c r="B35" s="147" t="s">
        <v>22438</v>
      </c>
      <c r="C35" s="147" t="s">
        <v>25364</v>
      </c>
      <c r="D35" s="147" t="s">
        <v>25365</v>
      </c>
      <c r="E35" s="147" t="s">
        <v>25429</v>
      </c>
      <c r="F35" s="147" t="s">
        <v>25430</v>
      </c>
      <c r="G35" s="147" t="s">
        <v>10</v>
      </c>
      <c r="H35" s="147">
        <v>90.71</v>
      </c>
      <c r="I35" s="147" t="s">
        <v>25299</v>
      </c>
      <c r="J35" s="147" t="s">
        <v>25233</v>
      </c>
      <c r="K35" s="147" t="s">
        <v>25368</v>
      </c>
      <c r="L35" s="147">
        <v>1487586.52</v>
      </c>
      <c r="M35" s="147" t="s">
        <v>25369</v>
      </c>
      <c r="N35" s="147" t="s">
        <v>25370</v>
      </c>
      <c r="O35" s="147" t="s">
        <v>24188</v>
      </c>
      <c r="P35" s="147" t="s">
        <v>23028</v>
      </c>
      <c r="Q35" s="147" t="s">
        <v>19208</v>
      </c>
      <c r="R35" s="152">
        <v>1472877.07</v>
      </c>
      <c r="S35" s="152">
        <v>1472877.07</v>
      </c>
      <c r="T35" s="152">
        <v>1346356.56</v>
      </c>
    </row>
    <row r="36" spans="1:20" x14ac:dyDescent="0.25">
      <c r="A36" s="147" t="s">
        <v>65</v>
      </c>
      <c r="B36" s="147" t="s">
        <v>25434</v>
      </c>
      <c r="C36" s="147" t="s">
        <v>25392</v>
      </c>
      <c r="D36" s="147" t="s">
        <v>25393</v>
      </c>
      <c r="E36" s="147" t="s">
        <v>25431</v>
      </c>
      <c r="F36" s="147" t="s">
        <v>25432</v>
      </c>
      <c r="G36" s="147" t="s">
        <v>10</v>
      </c>
      <c r="H36" s="147">
        <v>40.200000000000003</v>
      </c>
      <c r="I36" s="147" t="s">
        <v>25193</v>
      </c>
      <c r="J36" s="147" t="s">
        <v>25233</v>
      </c>
      <c r="K36" s="147" t="s">
        <v>25433</v>
      </c>
      <c r="L36" s="147">
        <v>1488439.15</v>
      </c>
      <c r="M36" s="147" t="s">
        <v>25435</v>
      </c>
      <c r="N36" s="147" t="s">
        <v>25436</v>
      </c>
      <c r="O36" s="147" t="s">
        <v>19750</v>
      </c>
      <c r="P36" s="147" t="s">
        <v>20390</v>
      </c>
      <c r="Q36" s="147" t="s">
        <v>19502</v>
      </c>
      <c r="R36" s="152">
        <v>1371560.67</v>
      </c>
      <c r="S36" s="152">
        <v>691635.43</v>
      </c>
      <c r="T36" s="152">
        <v>551357.78</v>
      </c>
    </row>
    <row r="37" spans="1:20" x14ac:dyDescent="0.25">
      <c r="A37" s="147" t="s">
        <v>56</v>
      </c>
      <c r="B37" s="147" t="s">
        <v>25442</v>
      </c>
      <c r="C37" s="147" t="s">
        <v>25437</v>
      </c>
      <c r="D37" s="147" t="s">
        <v>25438</v>
      </c>
      <c r="E37" s="147" t="s">
        <v>25439</v>
      </c>
      <c r="F37" s="147" t="s">
        <v>25440</v>
      </c>
      <c r="G37" s="147" t="s">
        <v>10</v>
      </c>
      <c r="H37" s="147">
        <v>70.040000000000006</v>
      </c>
      <c r="I37" s="147" t="s">
        <v>25193</v>
      </c>
      <c r="J37" s="147" t="s">
        <v>25413</v>
      </c>
      <c r="K37" s="147" t="s">
        <v>25441</v>
      </c>
      <c r="L37" s="147">
        <v>1530101.41</v>
      </c>
      <c r="M37" s="147" t="s">
        <v>25443</v>
      </c>
      <c r="N37" s="147" t="s">
        <v>25444</v>
      </c>
      <c r="O37" s="147" t="s">
        <v>19303</v>
      </c>
      <c r="P37" s="147" t="s">
        <v>21725</v>
      </c>
      <c r="Q37" s="147" t="s">
        <v>19055</v>
      </c>
      <c r="R37" s="152">
        <v>1271493.8899999999</v>
      </c>
      <c r="S37" s="152">
        <v>1258144.1000000001</v>
      </c>
      <c r="T37" s="152">
        <v>1094173.44</v>
      </c>
    </row>
    <row r="38" spans="1:20" x14ac:dyDescent="0.25">
      <c r="A38" s="147" t="s">
        <v>65</v>
      </c>
      <c r="B38" s="147" t="s">
        <v>22842</v>
      </c>
      <c r="C38" s="147" t="s">
        <v>25262</v>
      </c>
      <c r="D38" s="147" t="s">
        <v>25263</v>
      </c>
      <c r="E38" s="147" t="s">
        <v>25445</v>
      </c>
      <c r="F38" s="147" t="s">
        <v>25446</v>
      </c>
      <c r="G38" s="147" t="s">
        <v>10</v>
      </c>
      <c r="H38" s="147">
        <v>37.93</v>
      </c>
      <c r="I38" s="147" t="s">
        <v>20528</v>
      </c>
      <c r="J38" s="147" t="s">
        <v>25320</v>
      </c>
      <c r="K38" s="147" t="s">
        <v>25447</v>
      </c>
      <c r="L38" s="147">
        <v>2949567.92</v>
      </c>
      <c r="M38" s="147" t="s">
        <v>25448</v>
      </c>
      <c r="N38" s="147" t="s">
        <v>25449</v>
      </c>
      <c r="O38" s="147" t="s">
        <v>24331</v>
      </c>
      <c r="P38" s="147" t="s">
        <v>20896</v>
      </c>
      <c r="Q38" s="147" t="s">
        <v>22007</v>
      </c>
      <c r="R38" s="152">
        <v>4493355.4400000004</v>
      </c>
      <c r="S38" s="152">
        <v>3256597.94</v>
      </c>
      <c r="T38" s="152">
        <v>1658706.59</v>
      </c>
    </row>
    <row r="39" spans="1:20" x14ac:dyDescent="0.25">
      <c r="A39" s="147" t="s">
        <v>53</v>
      </c>
      <c r="B39" s="147" t="s">
        <v>25454</v>
      </c>
      <c r="C39" s="147" t="s">
        <v>25450</v>
      </c>
      <c r="D39" s="147" t="s">
        <v>25451</v>
      </c>
      <c r="E39" s="147" t="s">
        <v>25452</v>
      </c>
      <c r="F39" s="147" t="s">
        <v>25213</v>
      </c>
      <c r="G39" s="147" t="s">
        <v>10</v>
      </c>
      <c r="H39" s="147">
        <v>0</v>
      </c>
      <c r="I39" s="147" t="s">
        <v>25193</v>
      </c>
      <c r="J39" s="147" t="s">
        <v>25213</v>
      </c>
      <c r="K39" s="147" t="s">
        <v>25453</v>
      </c>
      <c r="L39" s="147">
        <v>14026500.15</v>
      </c>
      <c r="M39" s="147" t="s">
        <v>25455</v>
      </c>
      <c r="N39" s="147" t="s">
        <v>25456</v>
      </c>
      <c r="O39" s="147" t="s">
        <v>19782</v>
      </c>
      <c r="P39" s="147" t="s">
        <v>21764</v>
      </c>
      <c r="R39" s="152">
        <v>14026500.15</v>
      </c>
      <c r="S39" s="152">
        <v>10798416.35</v>
      </c>
      <c r="T39" s="152">
        <v>0</v>
      </c>
    </row>
    <row r="40" spans="1:20" x14ac:dyDescent="0.25">
      <c r="A40" s="147" t="s">
        <v>45</v>
      </c>
      <c r="B40" s="147"/>
      <c r="C40" s="147" t="s">
        <v>25457</v>
      </c>
      <c r="D40" s="147" t="s">
        <v>25458</v>
      </c>
      <c r="E40" s="147" t="s">
        <v>25459</v>
      </c>
      <c r="F40" s="147" t="s">
        <v>25460</v>
      </c>
      <c r="G40" s="147" t="s">
        <v>10</v>
      </c>
      <c r="H40" s="147">
        <v>80.63</v>
      </c>
      <c r="I40" s="147" t="s">
        <v>25193</v>
      </c>
      <c r="J40" s="147" t="s">
        <v>25213</v>
      </c>
      <c r="K40" s="147" t="s">
        <v>25461</v>
      </c>
      <c r="L40" s="147">
        <v>4961991.63</v>
      </c>
      <c r="M40" s="147" t="s">
        <v>25462</v>
      </c>
      <c r="N40" s="147" t="s">
        <v>25463</v>
      </c>
      <c r="O40" s="147" t="s">
        <v>22327</v>
      </c>
      <c r="P40" s="147" t="s">
        <v>19414</v>
      </c>
      <c r="Q40" s="147" t="s">
        <v>19386</v>
      </c>
      <c r="R40" s="152">
        <v>5789518.79</v>
      </c>
      <c r="S40" s="152">
        <v>5816520.2800000003</v>
      </c>
      <c r="T40" s="152">
        <v>4309196.09</v>
      </c>
    </row>
    <row r="41" spans="1:20" x14ac:dyDescent="0.25">
      <c r="A41" s="147" t="s">
        <v>56</v>
      </c>
      <c r="B41" s="147" t="s">
        <v>25442</v>
      </c>
      <c r="C41" s="147" t="s">
        <v>25437</v>
      </c>
      <c r="D41" s="147" t="s">
        <v>25438</v>
      </c>
      <c r="E41" s="147" t="s">
        <v>25464</v>
      </c>
      <c r="F41" s="147" t="s">
        <v>25465</v>
      </c>
      <c r="G41" s="147" t="s">
        <v>10</v>
      </c>
      <c r="H41" s="147">
        <v>83.14</v>
      </c>
      <c r="I41" s="147" t="s">
        <v>25193</v>
      </c>
      <c r="J41" s="147" t="s">
        <v>25194</v>
      </c>
      <c r="K41" s="147" t="s">
        <v>25441</v>
      </c>
      <c r="L41" s="147">
        <v>1446450.74</v>
      </c>
      <c r="M41" s="147" t="s">
        <v>25466</v>
      </c>
      <c r="N41" s="147" t="s">
        <v>25467</v>
      </c>
      <c r="O41" s="147" t="s">
        <v>19303</v>
      </c>
      <c r="P41" s="147" t="s">
        <v>20471</v>
      </c>
      <c r="Q41" s="147" t="s">
        <v>21395</v>
      </c>
      <c r="R41" s="152">
        <v>1255795.31</v>
      </c>
      <c r="S41" s="152">
        <v>1244263.8</v>
      </c>
      <c r="T41" s="152">
        <v>1049946.8500000001</v>
      </c>
    </row>
    <row r="42" spans="1:20" x14ac:dyDescent="0.25">
      <c r="A42" s="147" t="s">
        <v>61</v>
      </c>
      <c r="B42" s="147" t="s">
        <v>25277</v>
      </c>
      <c r="C42" s="147" t="s">
        <v>25272</v>
      </c>
      <c r="D42" s="147" t="s">
        <v>25273</v>
      </c>
      <c r="E42" s="147" t="s">
        <v>25468</v>
      </c>
      <c r="F42" s="147" t="s">
        <v>25469</v>
      </c>
      <c r="G42" s="147" t="s">
        <v>10</v>
      </c>
      <c r="H42" s="147">
        <v>93.26</v>
      </c>
      <c r="I42" s="147" t="s">
        <v>20528</v>
      </c>
      <c r="J42" s="147" t="s">
        <v>25233</v>
      </c>
      <c r="K42" s="147" t="s">
        <v>25276</v>
      </c>
      <c r="L42" s="147">
        <v>10115421.109999999</v>
      </c>
      <c r="M42" s="147" t="s">
        <v>25470</v>
      </c>
      <c r="N42" s="147" t="s">
        <v>25471</v>
      </c>
      <c r="O42" s="147" t="s">
        <v>23386</v>
      </c>
      <c r="P42" s="147" t="s">
        <v>19608</v>
      </c>
      <c r="Q42" s="147" t="s">
        <v>21146</v>
      </c>
      <c r="R42" s="152">
        <v>8820497.8100000005</v>
      </c>
      <c r="S42" s="152">
        <v>8579031.1799999997</v>
      </c>
      <c r="T42" s="152">
        <v>8293031.1799999997</v>
      </c>
    </row>
    <row r="43" spans="1:20" x14ac:dyDescent="0.25">
      <c r="A43" s="147" t="s">
        <v>56</v>
      </c>
      <c r="B43" s="147" t="s">
        <v>23888</v>
      </c>
      <c r="C43" s="147" t="s">
        <v>25364</v>
      </c>
      <c r="D43" s="147" t="s">
        <v>25365</v>
      </c>
      <c r="E43" s="147" t="s">
        <v>25472</v>
      </c>
      <c r="F43" s="147" t="s">
        <v>25473</v>
      </c>
      <c r="G43" s="147" t="s">
        <v>10</v>
      </c>
      <c r="H43" s="147">
        <v>3.82</v>
      </c>
      <c r="I43" s="147" t="s">
        <v>25193</v>
      </c>
      <c r="J43" s="147" t="s">
        <v>25194</v>
      </c>
      <c r="K43" s="147" t="s">
        <v>25474</v>
      </c>
      <c r="L43" s="147">
        <v>1775803.61</v>
      </c>
      <c r="M43" s="147" t="s">
        <v>25475</v>
      </c>
      <c r="N43" s="147" t="s">
        <v>25476</v>
      </c>
      <c r="O43" s="147" t="s">
        <v>25341</v>
      </c>
      <c r="P43" s="147" t="s">
        <v>24709</v>
      </c>
      <c r="R43" s="152">
        <v>1574000.47</v>
      </c>
      <c r="S43" s="152">
        <v>1574000.47</v>
      </c>
      <c r="T43" s="152">
        <v>60058.49</v>
      </c>
    </row>
    <row r="44" spans="1:20" x14ac:dyDescent="0.25">
      <c r="A44" s="147" t="s">
        <v>53</v>
      </c>
      <c r="B44" s="147" t="s">
        <v>25454</v>
      </c>
      <c r="C44" s="147" t="s">
        <v>25450</v>
      </c>
      <c r="D44" s="147" t="s">
        <v>25451</v>
      </c>
      <c r="E44" s="147" t="s">
        <v>25477</v>
      </c>
      <c r="F44" s="147" t="s">
        <v>25213</v>
      </c>
      <c r="G44" s="147" t="s">
        <v>10</v>
      </c>
      <c r="H44" s="147">
        <v>0</v>
      </c>
      <c r="I44" s="147" t="s">
        <v>25193</v>
      </c>
      <c r="J44" s="147" t="s">
        <v>25213</v>
      </c>
      <c r="K44" s="147" t="s">
        <v>25453</v>
      </c>
      <c r="L44" s="147">
        <v>7967367.4699999997</v>
      </c>
      <c r="M44" s="147" t="s">
        <v>25478</v>
      </c>
      <c r="N44" s="147" t="s">
        <v>25479</v>
      </c>
      <c r="O44" s="147" t="s">
        <v>24435</v>
      </c>
      <c r="P44" s="147" t="s">
        <v>25481</v>
      </c>
      <c r="R44" s="152">
        <v>7967367.4699999997</v>
      </c>
      <c r="S44" s="152">
        <v>7967367.4699999997</v>
      </c>
      <c r="T44" s="152">
        <v>0</v>
      </c>
    </row>
    <row r="45" spans="1:20" x14ac:dyDescent="0.25">
      <c r="A45" s="147" t="s">
        <v>65</v>
      </c>
      <c r="B45" s="147" t="s">
        <v>23675</v>
      </c>
      <c r="C45" s="147" t="s">
        <v>25392</v>
      </c>
      <c r="D45" s="147" t="s">
        <v>25393</v>
      </c>
      <c r="E45" s="147" t="s">
        <v>25482</v>
      </c>
      <c r="F45" s="147" t="s">
        <v>25483</v>
      </c>
      <c r="G45" s="147" t="s">
        <v>10</v>
      </c>
      <c r="H45" s="147">
        <v>0</v>
      </c>
      <c r="I45" s="147" t="s">
        <v>25193</v>
      </c>
      <c r="J45" s="147" t="s">
        <v>25226</v>
      </c>
      <c r="K45" s="147" t="s">
        <v>25484</v>
      </c>
      <c r="L45" s="147">
        <v>416128.4</v>
      </c>
      <c r="M45" s="147" t="s">
        <v>25485</v>
      </c>
      <c r="N45" s="147" t="s">
        <v>25486</v>
      </c>
      <c r="O45" s="147" t="s">
        <v>20710</v>
      </c>
      <c r="P45" s="147" t="s">
        <v>18945</v>
      </c>
      <c r="R45" s="152">
        <v>387434.15</v>
      </c>
      <c r="S45" s="152">
        <v>100000</v>
      </c>
      <c r="T45" s="152">
        <v>0</v>
      </c>
    </row>
    <row r="46" spans="1:20" x14ac:dyDescent="0.25">
      <c r="A46" s="147" t="s">
        <v>53</v>
      </c>
      <c r="B46" s="147" t="s">
        <v>25454</v>
      </c>
      <c r="C46" s="147" t="s">
        <v>25450</v>
      </c>
      <c r="D46" s="147" t="s">
        <v>25451</v>
      </c>
      <c r="E46" s="147" t="s">
        <v>25487</v>
      </c>
      <c r="F46" s="147" t="s">
        <v>25213</v>
      </c>
      <c r="G46" s="147" t="s">
        <v>10</v>
      </c>
      <c r="H46" s="147">
        <v>0</v>
      </c>
      <c r="I46" s="147" t="s">
        <v>25193</v>
      </c>
      <c r="J46" s="147" t="s">
        <v>25213</v>
      </c>
      <c r="K46" s="147" t="s">
        <v>25453</v>
      </c>
      <c r="L46" s="147">
        <v>72311802.879999995</v>
      </c>
      <c r="M46" s="147" t="s">
        <v>25488</v>
      </c>
      <c r="N46" s="147" t="s">
        <v>25489</v>
      </c>
      <c r="O46" s="147" t="s">
        <v>25490</v>
      </c>
      <c r="P46" s="147" t="s">
        <v>25491</v>
      </c>
      <c r="R46" s="152">
        <v>72311970.530000001</v>
      </c>
      <c r="S46" s="152">
        <v>40733333</v>
      </c>
      <c r="T46" s="152">
        <v>0</v>
      </c>
    </row>
    <row r="47" spans="1:20" x14ac:dyDescent="0.25">
      <c r="A47" s="147" t="s">
        <v>60</v>
      </c>
      <c r="B47" s="147" t="s">
        <v>25215</v>
      </c>
      <c r="C47" s="147" t="s">
        <v>25209</v>
      </c>
      <c r="D47" s="147" t="s">
        <v>25210</v>
      </c>
      <c r="E47" s="147" t="s">
        <v>25492</v>
      </c>
      <c r="F47" s="147" t="s">
        <v>25493</v>
      </c>
      <c r="G47" s="147" t="s">
        <v>10</v>
      </c>
      <c r="H47" s="147">
        <v>32.44</v>
      </c>
      <c r="I47" s="147" t="s">
        <v>25193</v>
      </c>
      <c r="J47" s="147" t="s">
        <v>25413</v>
      </c>
      <c r="K47" s="147" t="s">
        <v>25214</v>
      </c>
      <c r="L47" s="147">
        <v>76167949.280000001</v>
      </c>
      <c r="M47" s="147" t="s">
        <v>25494</v>
      </c>
      <c r="N47" s="147" t="s">
        <v>25495</v>
      </c>
      <c r="O47" s="147" t="s">
        <v>25218</v>
      </c>
      <c r="P47" s="147" t="s">
        <v>25219</v>
      </c>
      <c r="R47" s="152">
        <v>68684984.480000004</v>
      </c>
      <c r="S47" s="152">
        <v>23325696.149999999</v>
      </c>
      <c r="T47" s="152">
        <v>23325696.149999999</v>
      </c>
    </row>
    <row r="48" spans="1:20" x14ac:dyDescent="0.25">
      <c r="A48" s="147" t="s">
        <v>46</v>
      </c>
      <c r="B48" s="147" t="s">
        <v>22896</v>
      </c>
      <c r="C48" s="147" t="s">
        <v>25496</v>
      </c>
      <c r="D48" s="147" t="s">
        <v>25497</v>
      </c>
      <c r="E48" s="147" t="s">
        <v>25498</v>
      </c>
      <c r="F48" s="147" t="s">
        <v>25499</v>
      </c>
      <c r="G48" s="147" t="s">
        <v>10</v>
      </c>
      <c r="H48" s="147">
        <v>0</v>
      </c>
      <c r="I48" s="147" t="s">
        <v>25193</v>
      </c>
      <c r="J48" s="147" t="s">
        <v>25233</v>
      </c>
      <c r="K48" s="147" t="s">
        <v>25500</v>
      </c>
      <c r="L48" s="147">
        <v>827198.21</v>
      </c>
      <c r="M48" s="147" t="s">
        <v>25501</v>
      </c>
      <c r="N48" s="147" t="s">
        <v>25502</v>
      </c>
      <c r="O48" s="147" t="s">
        <v>25503</v>
      </c>
      <c r="P48" s="147" t="s">
        <v>24897</v>
      </c>
      <c r="R48" s="152">
        <v>2200000</v>
      </c>
      <c r="S48" s="152">
        <v>0</v>
      </c>
      <c r="T48" s="152">
        <v>0</v>
      </c>
    </row>
    <row r="49" spans="1:20" x14ac:dyDescent="0.25">
      <c r="A49" s="147" t="s">
        <v>54</v>
      </c>
      <c r="B49" s="147" t="s">
        <v>25509</v>
      </c>
      <c r="C49" s="147" t="s">
        <v>25504</v>
      </c>
      <c r="D49" s="147" t="s">
        <v>25505</v>
      </c>
      <c r="E49" s="147" t="s">
        <v>25506</v>
      </c>
      <c r="F49" s="147" t="s">
        <v>25507</v>
      </c>
      <c r="G49" s="147" t="s">
        <v>10</v>
      </c>
      <c r="H49" s="147">
        <v>45.55</v>
      </c>
      <c r="I49" s="147" t="s">
        <v>25193</v>
      </c>
      <c r="J49" s="147" t="s">
        <v>25203</v>
      </c>
      <c r="K49" s="147" t="s">
        <v>25508</v>
      </c>
      <c r="L49" s="147">
        <v>1226194.3999999999</v>
      </c>
      <c r="M49" s="147" t="s">
        <v>25510</v>
      </c>
      <c r="N49" s="147" t="s">
        <v>25511</v>
      </c>
      <c r="O49" s="147" t="s">
        <v>25513</v>
      </c>
      <c r="P49" s="147" t="s">
        <v>21799</v>
      </c>
      <c r="Q49" s="147" t="s">
        <v>20906</v>
      </c>
      <c r="R49" s="152">
        <v>1206699.9099999999</v>
      </c>
      <c r="S49" s="152">
        <v>1206699.9099999999</v>
      </c>
      <c r="T49" s="152">
        <v>549712.93000000005</v>
      </c>
    </row>
    <row r="50" spans="1:20" x14ac:dyDescent="0.25">
      <c r="A50" s="147" t="s">
        <v>57</v>
      </c>
      <c r="B50" s="147" t="s">
        <v>25517</v>
      </c>
      <c r="C50" s="147" t="s">
        <v>25220</v>
      </c>
      <c r="D50" s="147" t="s">
        <v>25221</v>
      </c>
      <c r="E50" s="147" t="s">
        <v>25514</v>
      </c>
      <c r="F50" s="147" t="s">
        <v>25515</v>
      </c>
      <c r="G50" s="147" t="s">
        <v>10</v>
      </c>
      <c r="H50" s="147">
        <v>27.79</v>
      </c>
      <c r="I50" s="147" t="s">
        <v>25193</v>
      </c>
      <c r="J50" s="147" t="s">
        <v>25352</v>
      </c>
      <c r="K50" s="147" t="s">
        <v>25516</v>
      </c>
      <c r="L50" s="147">
        <v>164102.92000000001</v>
      </c>
      <c r="M50" s="147" t="s">
        <v>25518</v>
      </c>
      <c r="N50" s="147" t="s">
        <v>25519</v>
      </c>
      <c r="O50" s="147" t="s">
        <v>23668</v>
      </c>
      <c r="P50" s="147" t="s">
        <v>22437</v>
      </c>
      <c r="Q50" s="147" t="s">
        <v>23111</v>
      </c>
      <c r="R50" s="152">
        <v>147828.82999999999</v>
      </c>
      <c r="S50" s="152">
        <v>0</v>
      </c>
      <c r="T50" s="152">
        <v>0</v>
      </c>
    </row>
    <row r="51" spans="1:20" x14ac:dyDescent="0.25">
      <c r="A51" s="147" t="s">
        <v>52</v>
      </c>
      <c r="B51" s="147" t="s">
        <v>25196</v>
      </c>
      <c r="C51" s="147" t="s">
        <v>25189</v>
      </c>
      <c r="D51" s="147" t="s">
        <v>25190</v>
      </c>
      <c r="E51" s="147" t="s">
        <v>25520</v>
      </c>
      <c r="F51" s="147" t="s">
        <v>25521</v>
      </c>
      <c r="G51" s="147" t="s">
        <v>10</v>
      </c>
      <c r="H51" s="147">
        <v>74.89</v>
      </c>
      <c r="I51" s="147" t="s">
        <v>18997</v>
      </c>
      <c r="J51" s="147" t="s">
        <v>25194</v>
      </c>
      <c r="K51" s="147" t="s">
        <v>25195</v>
      </c>
      <c r="L51" s="147">
        <v>2581761.0299999998</v>
      </c>
      <c r="M51" s="147" t="s">
        <v>25522</v>
      </c>
      <c r="N51" s="147" t="s">
        <v>25523</v>
      </c>
      <c r="O51" s="147" t="s">
        <v>19249</v>
      </c>
      <c r="P51" s="147" t="s">
        <v>22586</v>
      </c>
      <c r="Q51" s="147" t="s">
        <v>21047</v>
      </c>
      <c r="R51" s="152">
        <v>2315786.88</v>
      </c>
      <c r="S51" s="152">
        <v>2315786.88</v>
      </c>
      <c r="T51" s="152">
        <v>2315786.88</v>
      </c>
    </row>
    <row r="52" spans="1:20" x14ac:dyDescent="0.25">
      <c r="A52" s="147" t="s">
        <v>53</v>
      </c>
      <c r="B52" s="147" t="s">
        <v>25529</v>
      </c>
      <c r="C52" s="147" t="s">
        <v>25524</v>
      </c>
      <c r="D52" s="147" t="s">
        <v>25525</v>
      </c>
      <c r="E52" s="147" t="s">
        <v>25526</v>
      </c>
      <c r="F52" s="147" t="s">
        <v>25527</v>
      </c>
      <c r="G52" s="147" t="s">
        <v>10</v>
      </c>
      <c r="H52" s="147">
        <v>45.07</v>
      </c>
      <c r="I52" s="147" t="s">
        <v>25193</v>
      </c>
      <c r="J52" s="147" t="s">
        <v>25224</v>
      </c>
      <c r="K52" s="147" t="s">
        <v>25528</v>
      </c>
      <c r="L52" s="147">
        <v>19714777.5</v>
      </c>
      <c r="M52" s="147" t="s">
        <v>25530</v>
      </c>
      <c r="N52" s="147" t="s">
        <v>25531</v>
      </c>
      <c r="O52" s="147" t="s">
        <v>21692</v>
      </c>
      <c r="P52" s="147" t="s">
        <v>23014</v>
      </c>
      <c r="Q52" s="147" t="s">
        <v>21136</v>
      </c>
      <c r="R52" s="152">
        <v>21348462.18</v>
      </c>
      <c r="S52" s="152">
        <v>9553798.3699999992</v>
      </c>
      <c r="T52" s="152">
        <v>9553798.3699999992</v>
      </c>
    </row>
    <row r="53" spans="1:20" x14ac:dyDescent="0.25">
      <c r="A53" s="147" t="s">
        <v>47</v>
      </c>
      <c r="B53" s="147" t="s">
        <v>21992</v>
      </c>
      <c r="C53" s="147" t="s">
        <v>25295</v>
      </c>
      <c r="D53" s="147" t="s">
        <v>25296</v>
      </c>
      <c r="E53" s="147" t="s">
        <v>25532</v>
      </c>
      <c r="F53" s="147" t="s">
        <v>25533</v>
      </c>
      <c r="G53" s="147" t="s">
        <v>10</v>
      </c>
      <c r="H53" s="147">
        <v>49.18</v>
      </c>
      <c r="I53" s="147" t="s">
        <v>25193</v>
      </c>
      <c r="J53" s="147" t="s">
        <v>25224</v>
      </c>
      <c r="K53" s="147" t="s">
        <v>25300</v>
      </c>
      <c r="L53" s="147">
        <v>18510246.050000001</v>
      </c>
      <c r="M53" s="147" t="s">
        <v>25534</v>
      </c>
      <c r="N53" s="147" t="s">
        <v>25535</v>
      </c>
      <c r="O53" s="147" t="s">
        <v>24763</v>
      </c>
      <c r="P53" s="147" t="s">
        <v>25536</v>
      </c>
      <c r="Q53" s="147" t="s">
        <v>25344</v>
      </c>
      <c r="R53" s="152">
        <v>19185266.260000002</v>
      </c>
      <c r="S53" s="152">
        <v>18853201.760000002</v>
      </c>
      <c r="T53" s="152">
        <v>9173471.1799999997</v>
      </c>
    </row>
    <row r="54" spans="1:20" x14ac:dyDescent="0.25">
      <c r="A54" s="147" t="s">
        <v>53</v>
      </c>
      <c r="B54" s="147" t="s">
        <v>23453</v>
      </c>
      <c r="C54" s="147" t="s">
        <v>25199</v>
      </c>
      <c r="D54" s="147" t="s">
        <v>25200</v>
      </c>
      <c r="E54" s="147" t="s">
        <v>25537</v>
      </c>
      <c r="F54" s="147" t="s">
        <v>25538</v>
      </c>
      <c r="G54" s="147" t="s">
        <v>10</v>
      </c>
      <c r="H54" s="147">
        <v>44.14</v>
      </c>
      <c r="I54" s="147" t="s">
        <v>25193</v>
      </c>
      <c r="J54" s="147" t="s">
        <v>25413</v>
      </c>
      <c r="K54" s="147" t="s">
        <v>25539</v>
      </c>
      <c r="L54" s="147">
        <v>6456148.1900000004</v>
      </c>
      <c r="M54" s="147" t="s">
        <v>25540</v>
      </c>
      <c r="N54" s="147" t="s">
        <v>25541</v>
      </c>
      <c r="O54" s="147" t="s">
        <v>22594</v>
      </c>
      <c r="P54" s="147" t="s">
        <v>19752</v>
      </c>
      <c r="Q54" s="147" t="s">
        <v>24077</v>
      </c>
      <c r="R54" s="152">
        <v>6871980.0599999996</v>
      </c>
      <c r="S54" s="152">
        <v>6491338.7000000002</v>
      </c>
      <c r="T54" s="152">
        <v>3063321.08</v>
      </c>
    </row>
    <row r="55" spans="1:20" x14ac:dyDescent="0.25">
      <c r="A55" s="147" t="s">
        <v>67</v>
      </c>
      <c r="B55" s="147" t="s">
        <v>25545</v>
      </c>
      <c r="C55" s="147" t="s">
        <v>25335</v>
      </c>
      <c r="D55" s="147" t="s">
        <v>25336</v>
      </c>
      <c r="E55" s="147" t="s">
        <v>25542</v>
      </c>
      <c r="F55" s="147" t="s">
        <v>25543</v>
      </c>
      <c r="G55" s="147" t="s">
        <v>10</v>
      </c>
      <c r="H55" s="147">
        <v>70.58</v>
      </c>
      <c r="I55" s="147" t="s">
        <v>25193</v>
      </c>
      <c r="J55" s="147" t="s">
        <v>25213</v>
      </c>
      <c r="K55" s="147" t="s">
        <v>25544</v>
      </c>
      <c r="L55" s="147">
        <v>3356654.2</v>
      </c>
      <c r="M55" s="147" t="s">
        <v>25546</v>
      </c>
      <c r="N55" s="147" t="s">
        <v>25547</v>
      </c>
      <c r="O55" s="147" t="s">
        <v>19681</v>
      </c>
      <c r="P55" s="147" t="s">
        <v>20477</v>
      </c>
      <c r="Q55" s="147" t="s">
        <v>20164</v>
      </c>
      <c r="R55" s="152">
        <v>3182807.15</v>
      </c>
      <c r="S55" s="152">
        <v>3182807.15</v>
      </c>
      <c r="T55" s="152">
        <v>2105404.7999999998</v>
      </c>
    </row>
    <row r="56" spans="1:20" x14ac:dyDescent="0.25">
      <c r="A56" s="147" t="s">
        <v>68</v>
      </c>
      <c r="B56" s="147" t="s">
        <v>25553</v>
      </c>
      <c r="C56" s="147" t="s">
        <v>25548</v>
      </c>
      <c r="D56" s="147" t="s">
        <v>25549</v>
      </c>
      <c r="E56" s="147" t="s">
        <v>25550</v>
      </c>
      <c r="F56" s="147" t="s">
        <v>25551</v>
      </c>
      <c r="G56" s="147" t="s">
        <v>10</v>
      </c>
      <c r="H56" s="147">
        <v>75.33</v>
      </c>
      <c r="I56" s="147" t="s">
        <v>25193</v>
      </c>
      <c r="J56" s="147" t="s">
        <v>25213</v>
      </c>
      <c r="K56" s="147" t="s">
        <v>25552</v>
      </c>
      <c r="L56" s="147">
        <v>2926828.64</v>
      </c>
      <c r="M56" s="147" t="s">
        <v>25554</v>
      </c>
      <c r="N56" s="147" t="s">
        <v>25555</v>
      </c>
      <c r="O56" s="147" t="s">
        <v>25556</v>
      </c>
      <c r="P56" s="147" t="s">
        <v>24512</v>
      </c>
      <c r="Q56" s="147" t="s">
        <v>19854</v>
      </c>
      <c r="R56" s="152">
        <v>2844880.26</v>
      </c>
      <c r="S56" s="152">
        <v>2844880.26</v>
      </c>
      <c r="T56" s="152">
        <v>2143048.2999999998</v>
      </c>
    </row>
    <row r="57" spans="1:20" x14ac:dyDescent="0.25">
      <c r="A57" s="147" t="s">
        <v>65</v>
      </c>
      <c r="B57" s="147" t="s">
        <v>20824</v>
      </c>
      <c r="C57" s="147" t="s">
        <v>25422</v>
      </c>
      <c r="D57" s="147" t="s">
        <v>25423</v>
      </c>
      <c r="E57" s="147" t="s">
        <v>25557</v>
      </c>
      <c r="F57" s="147" t="s">
        <v>25233</v>
      </c>
      <c r="G57" s="147" t="s">
        <v>10</v>
      </c>
      <c r="H57" s="147">
        <v>68.650000000000006</v>
      </c>
      <c r="I57" s="147" t="s">
        <v>25193</v>
      </c>
      <c r="J57" s="147" t="s">
        <v>25233</v>
      </c>
      <c r="K57" s="147" t="s">
        <v>25426</v>
      </c>
      <c r="L57" s="147">
        <v>2730760.76</v>
      </c>
      <c r="M57" s="147" t="s">
        <v>25558</v>
      </c>
      <c r="N57" s="147" t="s">
        <v>25559</v>
      </c>
      <c r="O57" s="147" t="s">
        <v>22327</v>
      </c>
      <c r="P57" s="147" t="s">
        <v>24589</v>
      </c>
      <c r="Q57" s="147" t="s">
        <v>20268</v>
      </c>
      <c r="R57" s="152">
        <v>2935384.63</v>
      </c>
      <c r="S57" s="152">
        <v>2017138.27</v>
      </c>
      <c r="T57" s="152">
        <v>1925865.06</v>
      </c>
    </row>
    <row r="58" spans="1:20" x14ac:dyDescent="0.25">
      <c r="A58" s="147" t="s">
        <v>55</v>
      </c>
      <c r="B58" s="147" t="s">
        <v>22986</v>
      </c>
      <c r="C58" s="147" t="s">
        <v>25303</v>
      </c>
      <c r="D58" s="147" t="s">
        <v>25304</v>
      </c>
      <c r="E58" s="147" t="s">
        <v>25560</v>
      </c>
      <c r="F58" s="147" t="s">
        <v>25561</v>
      </c>
      <c r="G58" s="147" t="s">
        <v>10</v>
      </c>
      <c r="H58" s="147">
        <v>93.23</v>
      </c>
      <c r="I58" s="147" t="s">
        <v>18997</v>
      </c>
      <c r="J58" s="147" t="s">
        <v>25250</v>
      </c>
      <c r="K58" s="147" t="s">
        <v>25307</v>
      </c>
      <c r="L58" s="147">
        <v>2311141.0099999998</v>
      </c>
      <c r="M58" s="147" t="s">
        <v>25308</v>
      </c>
      <c r="N58" s="147" t="s">
        <v>25309</v>
      </c>
      <c r="O58" s="147" t="s">
        <v>20366</v>
      </c>
      <c r="P58" s="147" t="s">
        <v>25310</v>
      </c>
      <c r="Q58" s="147" t="s">
        <v>20706</v>
      </c>
      <c r="R58" s="152">
        <v>2475955.2000000002</v>
      </c>
      <c r="S58" s="152">
        <v>2475955.2000000002</v>
      </c>
      <c r="T58" s="152">
        <v>2276208.12</v>
      </c>
    </row>
    <row r="59" spans="1:20" x14ac:dyDescent="0.25">
      <c r="A59" s="147" t="s">
        <v>57</v>
      </c>
      <c r="B59" s="147" t="s">
        <v>21831</v>
      </c>
      <c r="C59" s="147" t="s">
        <v>25220</v>
      </c>
      <c r="D59" s="147" t="s">
        <v>25221</v>
      </c>
      <c r="E59" s="147" t="s">
        <v>25562</v>
      </c>
      <c r="F59" s="147" t="s">
        <v>25563</v>
      </c>
      <c r="G59" s="147" t="s">
        <v>10</v>
      </c>
      <c r="H59" s="147">
        <v>17.12</v>
      </c>
      <c r="I59" s="147" t="s">
        <v>25193</v>
      </c>
      <c r="J59" s="147" t="s">
        <v>25203</v>
      </c>
      <c r="K59" s="147" t="s">
        <v>25564</v>
      </c>
      <c r="L59" s="147">
        <v>486577.02</v>
      </c>
      <c r="M59" s="147" t="s">
        <v>25390</v>
      </c>
      <c r="N59" s="147" t="s">
        <v>25391</v>
      </c>
      <c r="O59" s="147" t="s">
        <v>22327</v>
      </c>
      <c r="P59" s="147" t="s">
        <v>25565</v>
      </c>
      <c r="R59" s="152">
        <v>413246.26</v>
      </c>
      <c r="S59" s="152">
        <v>413246.26</v>
      </c>
      <c r="T59" s="152">
        <v>95424.19</v>
      </c>
    </row>
    <row r="60" spans="1:20" x14ac:dyDescent="0.25">
      <c r="A60" s="147" t="s">
        <v>68</v>
      </c>
      <c r="B60" s="147" t="s">
        <v>25553</v>
      </c>
      <c r="C60" s="147" t="s">
        <v>25548</v>
      </c>
      <c r="D60" s="147" t="s">
        <v>25549</v>
      </c>
      <c r="E60" s="147" t="s">
        <v>25566</v>
      </c>
      <c r="F60" s="147" t="s">
        <v>25567</v>
      </c>
      <c r="G60" s="147" t="s">
        <v>10</v>
      </c>
      <c r="H60" s="147">
        <v>99.51</v>
      </c>
      <c r="I60" s="147" t="s">
        <v>25193</v>
      </c>
      <c r="J60" s="147" t="s">
        <v>25568</v>
      </c>
      <c r="K60" s="147" t="s">
        <v>25552</v>
      </c>
      <c r="L60" s="147">
        <v>9751355.0800000001</v>
      </c>
      <c r="M60" s="147" t="s">
        <v>25554</v>
      </c>
      <c r="N60" s="147" t="s">
        <v>25555</v>
      </c>
      <c r="O60" s="147" t="s">
        <v>25556</v>
      </c>
      <c r="P60" s="147" t="s">
        <v>24512</v>
      </c>
      <c r="Q60" s="147" t="s">
        <v>19854</v>
      </c>
      <c r="R60" s="152">
        <v>12838726.09</v>
      </c>
      <c r="S60" s="152">
        <v>12838726.09</v>
      </c>
      <c r="T60" s="152">
        <v>12775816.33</v>
      </c>
    </row>
    <row r="61" spans="1:20" x14ac:dyDescent="0.25">
      <c r="A61" s="147" t="s">
        <v>57</v>
      </c>
      <c r="B61" s="147" t="s">
        <v>22734</v>
      </c>
      <c r="C61" s="147" t="s">
        <v>25220</v>
      </c>
      <c r="D61" s="147" t="s">
        <v>25221</v>
      </c>
      <c r="E61" s="147" t="s">
        <v>25569</v>
      </c>
      <c r="F61" s="147" t="s">
        <v>25570</v>
      </c>
      <c r="G61" s="147" t="s">
        <v>10</v>
      </c>
      <c r="H61" s="147">
        <v>52.1</v>
      </c>
      <c r="I61" s="147" t="s">
        <v>25193</v>
      </c>
      <c r="J61" s="147" t="s">
        <v>25224</v>
      </c>
      <c r="K61" s="147" t="s">
        <v>25225</v>
      </c>
      <c r="L61" s="147">
        <v>11820</v>
      </c>
      <c r="M61" s="147" t="s">
        <v>25571</v>
      </c>
      <c r="N61" s="147" t="s">
        <v>25572</v>
      </c>
      <c r="O61" s="147" t="s">
        <v>25573</v>
      </c>
      <c r="P61" s="147" t="s">
        <v>24375</v>
      </c>
      <c r="Q61" s="147" t="s">
        <v>20810</v>
      </c>
      <c r="R61" s="152">
        <v>10745809.33</v>
      </c>
      <c r="S61" s="152">
        <v>0</v>
      </c>
      <c r="T61" s="152">
        <v>0</v>
      </c>
    </row>
    <row r="62" spans="1:20" x14ac:dyDescent="0.25">
      <c r="A62" s="147" t="s">
        <v>61</v>
      </c>
      <c r="B62" s="147" t="s">
        <v>25579</v>
      </c>
      <c r="C62" s="147" t="s">
        <v>25574</v>
      </c>
      <c r="D62" s="147" t="s">
        <v>25575</v>
      </c>
      <c r="E62" s="147" t="s">
        <v>25576</v>
      </c>
      <c r="F62" s="147" t="s">
        <v>25577</v>
      </c>
      <c r="G62" s="147" t="s">
        <v>10</v>
      </c>
      <c r="H62" s="147">
        <v>24.77</v>
      </c>
      <c r="I62" s="147" t="s">
        <v>25193</v>
      </c>
      <c r="J62" s="147" t="s">
        <v>25194</v>
      </c>
      <c r="K62" s="147" t="s">
        <v>25578</v>
      </c>
      <c r="L62" s="147">
        <v>49092359.82</v>
      </c>
      <c r="M62" s="147" t="s">
        <v>25580</v>
      </c>
      <c r="N62" s="147" t="s">
        <v>25581</v>
      </c>
      <c r="O62" s="147" t="s">
        <v>23478</v>
      </c>
      <c r="P62" s="147" t="s">
        <v>20336</v>
      </c>
      <c r="Q62" s="147" t="s">
        <v>19791</v>
      </c>
      <c r="R62" s="152">
        <v>48190577.020000003</v>
      </c>
      <c r="S62" s="152">
        <v>12898080.52</v>
      </c>
      <c r="T62" s="152">
        <v>12810451.369999999</v>
      </c>
    </row>
    <row r="63" spans="1:20" x14ac:dyDescent="0.25">
      <c r="A63" s="147" t="s">
        <v>57</v>
      </c>
      <c r="B63" s="147" t="s">
        <v>22734</v>
      </c>
      <c r="C63" s="147" t="s">
        <v>25220</v>
      </c>
      <c r="D63" s="147" t="s">
        <v>25221</v>
      </c>
      <c r="E63" s="147" t="s">
        <v>25582</v>
      </c>
      <c r="F63" s="147" t="s">
        <v>25583</v>
      </c>
      <c r="G63" s="147" t="s">
        <v>10</v>
      </c>
      <c r="H63" s="147">
        <v>28.37</v>
      </c>
      <c r="I63" s="147" t="s">
        <v>25193</v>
      </c>
      <c r="J63" s="147" t="s">
        <v>25384</v>
      </c>
      <c r="K63" s="147" t="s">
        <v>25225</v>
      </c>
      <c r="L63" s="147">
        <v>1223426.3799999999</v>
      </c>
      <c r="M63" s="147" t="s">
        <v>25584</v>
      </c>
      <c r="N63" s="147" t="s">
        <v>25585</v>
      </c>
      <c r="O63" s="147" t="s">
        <v>25586</v>
      </c>
      <c r="P63" s="147" t="s">
        <v>25587</v>
      </c>
      <c r="R63" s="152">
        <v>1105167.8999999999</v>
      </c>
      <c r="S63" s="152">
        <v>0</v>
      </c>
      <c r="T63" s="152">
        <v>0</v>
      </c>
    </row>
    <row r="64" spans="1:20" x14ac:dyDescent="0.25">
      <c r="A64" s="147" t="s">
        <v>47</v>
      </c>
      <c r="B64" s="147" t="s">
        <v>21992</v>
      </c>
      <c r="C64" s="147" t="s">
        <v>25295</v>
      </c>
      <c r="D64" s="147" t="s">
        <v>25296</v>
      </c>
      <c r="E64" s="147" t="s">
        <v>25588</v>
      </c>
      <c r="F64" s="147" t="s">
        <v>25589</v>
      </c>
      <c r="G64" s="147" t="s">
        <v>10</v>
      </c>
      <c r="H64" s="147">
        <v>81.900000000000006</v>
      </c>
      <c r="I64" s="147" t="s">
        <v>20528</v>
      </c>
      <c r="J64" s="147" t="s">
        <v>25320</v>
      </c>
      <c r="K64" s="147" t="s">
        <v>25300</v>
      </c>
      <c r="L64" s="147">
        <v>664545.21</v>
      </c>
      <c r="M64" s="147" t="s">
        <v>25590</v>
      </c>
      <c r="N64" s="147" t="s">
        <v>25591</v>
      </c>
      <c r="O64" s="147" t="s">
        <v>23795</v>
      </c>
      <c r="P64" s="147" t="s">
        <v>23988</v>
      </c>
      <c r="Q64" s="147" t="s">
        <v>23988</v>
      </c>
      <c r="R64" s="152">
        <v>622843.79</v>
      </c>
      <c r="S64" s="152">
        <v>563622.43000000005</v>
      </c>
      <c r="T64" s="152">
        <v>507794.4</v>
      </c>
    </row>
    <row r="65" spans="1:20" x14ac:dyDescent="0.25">
      <c r="A65" s="147" t="s">
        <v>57</v>
      </c>
      <c r="B65" s="147" t="s">
        <v>22734</v>
      </c>
      <c r="C65" s="147" t="s">
        <v>25220</v>
      </c>
      <c r="D65" s="147" t="s">
        <v>25221</v>
      </c>
      <c r="E65" s="147" t="s">
        <v>25592</v>
      </c>
      <c r="F65" s="147" t="s">
        <v>25593</v>
      </c>
      <c r="G65" s="147" t="s">
        <v>10</v>
      </c>
      <c r="H65" s="147">
        <v>62.89</v>
      </c>
      <c r="I65" s="147" t="s">
        <v>25193</v>
      </c>
      <c r="J65" s="147" t="s">
        <v>25194</v>
      </c>
      <c r="K65" s="147" t="s">
        <v>25225</v>
      </c>
      <c r="L65" s="147">
        <v>1824195.39</v>
      </c>
      <c r="M65" s="147" t="s">
        <v>25594</v>
      </c>
      <c r="N65" s="147" t="s">
        <v>25595</v>
      </c>
      <c r="O65" s="147" t="s">
        <v>24671</v>
      </c>
      <c r="P65" s="147" t="s">
        <v>23263</v>
      </c>
      <c r="R65" s="152">
        <v>1824195.39</v>
      </c>
      <c r="S65" s="152">
        <v>910061.7</v>
      </c>
      <c r="T65" s="152">
        <v>572449.16</v>
      </c>
    </row>
    <row r="66" spans="1:20" x14ac:dyDescent="0.25">
      <c r="A66" s="147" t="s">
        <v>47</v>
      </c>
      <c r="B66" s="147" t="s">
        <v>23372</v>
      </c>
      <c r="C66" s="147" t="s">
        <v>25400</v>
      </c>
      <c r="D66" s="147" t="s">
        <v>25401</v>
      </c>
      <c r="E66" s="147" t="s">
        <v>25597</v>
      </c>
      <c r="F66" s="147" t="s">
        <v>25598</v>
      </c>
      <c r="G66" s="147" t="s">
        <v>10</v>
      </c>
      <c r="H66" s="147">
        <v>32.64</v>
      </c>
      <c r="I66" s="147" t="s">
        <v>25193</v>
      </c>
      <c r="J66" s="147" t="s">
        <v>25352</v>
      </c>
      <c r="K66" s="147" t="s">
        <v>25599</v>
      </c>
      <c r="L66" s="147">
        <v>179770</v>
      </c>
      <c r="M66" s="147" t="s">
        <v>25600</v>
      </c>
      <c r="N66" s="147" t="s">
        <v>25601</v>
      </c>
      <c r="O66" s="147" t="s">
        <v>20382</v>
      </c>
      <c r="P66" s="147" t="s">
        <v>25602</v>
      </c>
      <c r="R66" s="152">
        <v>179770</v>
      </c>
      <c r="S66" s="152">
        <v>179770</v>
      </c>
      <c r="T66" s="152">
        <v>0</v>
      </c>
    </row>
    <row r="67" spans="1:20" x14ac:dyDescent="0.25">
      <c r="A67" s="147" t="s">
        <v>56</v>
      </c>
      <c r="B67" s="147" t="s">
        <v>25442</v>
      </c>
      <c r="C67" s="147" t="s">
        <v>25437</v>
      </c>
      <c r="D67" s="147" t="s">
        <v>25438</v>
      </c>
      <c r="E67" s="147" t="s">
        <v>25603</v>
      </c>
      <c r="F67" s="147" t="s">
        <v>25604</v>
      </c>
      <c r="G67" s="147" t="s">
        <v>10</v>
      </c>
      <c r="H67" s="147">
        <v>99.06</v>
      </c>
      <c r="I67" s="147" t="s">
        <v>25193</v>
      </c>
      <c r="J67" s="147" t="s">
        <v>25250</v>
      </c>
      <c r="K67" s="147" t="s">
        <v>25441</v>
      </c>
      <c r="L67" s="147">
        <v>1759742.73</v>
      </c>
      <c r="M67" s="147" t="s">
        <v>25443</v>
      </c>
      <c r="N67" s="147" t="s">
        <v>25444</v>
      </c>
      <c r="O67" s="147" t="s">
        <v>21972</v>
      </c>
      <c r="P67" s="147" t="s">
        <v>21593</v>
      </c>
      <c r="Q67" s="147" t="s">
        <v>25605</v>
      </c>
      <c r="R67" s="152">
        <v>1355869.31</v>
      </c>
      <c r="S67" s="152">
        <v>1355869.31</v>
      </c>
      <c r="T67" s="152">
        <v>1300085.8400000001</v>
      </c>
    </row>
    <row r="68" spans="1:20" x14ac:dyDescent="0.25">
      <c r="A68" s="147" t="s">
        <v>53</v>
      </c>
      <c r="B68" s="147" t="s">
        <v>25609</v>
      </c>
      <c r="C68" s="147" t="s">
        <v>25450</v>
      </c>
      <c r="D68" s="147" t="s">
        <v>25451</v>
      </c>
      <c r="E68" s="147" t="s">
        <v>25606</v>
      </c>
      <c r="F68" s="147" t="s">
        <v>25607</v>
      </c>
      <c r="G68" s="147" t="s">
        <v>10</v>
      </c>
      <c r="H68" s="147">
        <v>26.53</v>
      </c>
      <c r="I68" s="147" t="s">
        <v>25193</v>
      </c>
      <c r="J68" s="147" t="s">
        <v>25224</v>
      </c>
      <c r="K68" s="147" t="s">
        <v>25608</v>
      </c>
      <c r="L68" s="147">
        <v>149798079.68000001</v>
      </c>
      <c r="M68" s="147" t="s">
        <v>25610</v>
      </c>
      <c r="N68" s="147" t="s">
        <v>25611</v>
      </c>
      <c r="O68" s="147" t="s">
        <v>19891</v>
      </c>
      <c r="P68" s="147" t="s">
        <v>19703</v>
      </c>
      <c r="R68" s="152">
        <v>141513927.78999999</v>
      </c>
      <c r="S68" s="152">
        <v>63036620.219999999</v>
      </c>
      <c r="T68" s="152">
        <v>63036620.189999998</v>
      </c>
    </row>
    <row r="69" spans="1:20" x14ac:dyDescent="0.25">
      <c r="A69" s="147" t="s">
        <v>57</v>
      </c>
      <c r="B69" s="147" t="s">
        <v>25517</v>
      </c>
      <c r="C69" s="147" t="s">
        <v>25220</v>
      </c>
      <c r="D69" s="147" t="s">
        <v>25221</v>
      </c>
      <c r="E69" s="147" t="s">
        <v>25612</v>
      </c>
      <c r="F69" s="147" t="s">
        <v>25613</v>
      </c>
      <c r="G69" s="147" t="s">
        <v>10</v>
      </c>
      <c r="H69" s="147">
        <v>15.12</v>
      </c>
      <c r="I69" s="147" t="s">
        <v>25193</v>
      </c>
      <c r="J69" s="147" t="s">
        <v>25224</v>
      </c>
      <c r="K69" s="147" t="s">
        <v>25516</v>
      </c>
      <c r="L69" s="147">
        <v>577324.16</v>
      </c>
      <c r="M69" s="147" t="s">
        <v>25614</v>
      </c>
      <c r="N69" s="147" t="s">
        <v>25615</v>
      </c>
      <c r="O69" s="147" t="s">
        <v>19896</v>
      </c>
      <c r="P69" s="147" t="s">
        <v>25616</v>
      </c>
      <c r="R69" s="152">
        <v>337428.72</v>
      </c>
      <c r="S69" s="152">
        <v>0</v>
      </c>
      <c r="T69" s="152">
        <v>0</v>
      </c>
    </row>
    <row r="70" spans="1:20" x14ac:dyDescent="0.25">
      <c r="A70" s="147" t="s">
        <v>57</v>
      </c>
      <c r="B70" s="147" t="s">
        <v>25517</v>
      </c>
      <c r="C70" s="147" t="s">
        <v>25220</v>
      </c>
      <c r="D70" s="147" t="s">
        <v>25221</v>
      </c>
      <c r="E70" s="147" t="s">
        <v>25617</v>
      </c>
      <c r="F70" s="147" t="s">
        <v>25618</v>
      </c>
      <c r="G70" s="147" t="s">
        <v>10</v>
      </c>
      <c r="H70" s="147">
        <v>0</v>
      </c>
      <c r="I70" s="147" t="s">
        <v>25299</v>
      </c>
      <c r="J70" s="147" t="s">
        <v>25213</v>
      </c>
      <c r="K70" s="147" t="s">
        <v>25225</v>
      </c>
      <c r="L70" s="147">
        <v>168111.13</v>
      </c>
      <c r="M70" s="147" t="s">
        <v>25518</v>
      </c>
      <c r="N70" s="147" t="s">
        <v>25519</v>
      </c>
      <c r="O70" s="147" t="s">
        <v>23668</v>
      </c>
      <c r="P70" s="147" t="s">
        <v>22437</v>
      </c>
      <c r="Q70" s="147" t="s">
        <v>23111</v>
      </c>
      <c r="R70" s="152">
        <v>151116.16</v>
      </c>
      <c r="S70" s="152">
        <v>0</v>
      </c>
      <c r="T70" s="152">
        <v>0</v>
      </c>
    </row>
    <row r="71" spans="1:20" x14ac:dyDescent="0.25">
      <c r="A71" s="147" t="s">
        <v>60</v>
      </c>
      <c r="B71" s="147" t="s">
        <v>25215</v>
      </c>
      <c r="C71" s="147" t="s">
        <v>25209</v>
      </c>
      <c r="D71" s="147" t="s">
        <v>25210</v>
      </c>
      <c r="E71" s="147" t="s">
        <v>25620</v>
      </c>
      <c r="F71" s="147" t="s">
        <v>25621</v>
      </c>
      <c r="G71" s="147" t="s">
        <v>10</v>
      </c>
      <c r="H71" s="147">
        <v>52.05</v>
      </c>
      <c r="I71" s="147" t="s">
        <v>25193</v>
      </c>
      <c r="J71" s="147" t="s">
        <v>25213</v>
      </c>
      <c r="K71" s="147" t="s">
        <v>25214</v>
      </c>
      <c r="L71" s="147">
        <v>20738965.350000001</v>
      </c>
      <c r="M71" s="147" t="s">
        <v>25216</v>
      </c>
      <c r="N71" s="147" t="s">
        <v>25217</v>
      </c>
      <c r="O71" s="147" t="s">
        <v>25218</v>
      </c>
      <c r="P71" s="147" t="s">
        <v>25219</v>
      </c>
      <c r="R71" s="152">
        <v>19569611.530000001</v>
      </c>
      <c r="S71" s="152">
        <v>17962727.77</v>
      </c>
      <c r="T71" s="152">
        <v>17962727.77</v>
      </c>
    </row>
    <row r="72" spans="1:20" x14ac:dyDescent="0.25">
      <c r="A72" s="147" t="s">
        <v>57</v>
      </c>
      <c r="B72" s="147" t="s">
        <v>21831</v>
      </c>
      <c r="C72" s="147" t="s">
        <v>25220</v>
      </c>
      <c r="D72" s="147" t="s">
        <v>25221</v>
      </c>
      <c r="E72" s="147" t="s">
        <v>25622</v>
      </c>
      <c r="F72" s="147" t="s">
        <v>25623</v>
      </c>
      <c r="G72" s="147" t="s">
        <v>10</v>
      </c>
      <c r="H72" s="147">
        <v>8.2100000000000009</v>
      </c>
      <c r="I72" s="147" t="s">
        <v>25193</v>
      </c>
      <c r="J72" s="147" t="s">
        <v>25203</v>
      </c>
      <c r="K72" s="147" t="s">
        <v>25564</v>
      </c>
      <c r="L72" s="147">
        <v>185629.13</v>
      </c>
      <c r="M72" s="147" t="s">
        <v>25390</v>
      </c>
      <c r="N72" s="147" t="s">
        <v>25391</v>
      </c>
      <c r="O72" s="147" t="s">
        <v>22327</v>
      </c>
      <c r="P72" s="147" t="s">
        <v>20511</v>
      </c>
      <c r="R72" s="152">
        <v>157212.81</v>
      </c>
      <c r="S72" s="152">
        <v>157212.81</v>
      </c>
      <c r="T72" s="152">
        <v>73611.100000000006</v>
      </c>
    </row>
    <row r="73" spans="1:20" x14ac:dyDescent="0.25">
      <c r="A73" s="147" t="s">
        <v>65</v>
      </c>
      <c r="B73" s="147" t="s">
        <v>21162</v>
      </c>
      <c r="C73" s="147" t="s">
        <v>25422</v>
      </c>
      <c r="D73" s="147" t="s">
        <v>25423</v>
      </c>
      <c r="E73" s="147" t="s">
        <v>25624</v>
      </c>
      <c r="F73" s="147" t="s">
        <v>25625</v>
      </c>
      <c r="G73" s="147" t="s">
        <v>10</v>
      </c>
      <c r="H73" s="147">
        <v>12.35</v>
      </c>
      <c r="I73" s="147" t="s">
        <v>25193</v>
      </c>
      <c r="J73" s="147" t="s">
        <v>25194</v>
      </c>
      <c r="K73" s="147" t="s">
        <v>25626</v>
      </c>
      <c r="L73" s="147">
        <v>4098988.19</v>
      </c>
      <c r="M73" s="147" t="s">
        <v>25558</v>
      </c>
      <c r="N73" s="147" t="s">
        <v>25559</v>
      </c>
      <c r="O73" s="147" t="s">
        <v>19750</v>
      </c>
      <c r="P73" s="147" t="s">
        <v>20384</v>
      </c>
      <c r="R73" s="152">
        <v>4121421.84</v>
      </c>
      <c r="S73" s="152">
        <v>506051.03</v>
      </c>
      <c r="T73" s="152">
        <v>506051.03</v>
      </c>
    </row>
    <row r="74" spans="1:20" x14ac:dyDescent="0.25">
      <c r="A74" s="147" t="s">
        <v>56</v>
      </c>
      <c r="B74" s="147" t="s">
        <v>22438</v>
      </c>
      <c r="C74" s="147" t="s">
        <v>25364</v>
      </c>
      <c r="D74" s="147" t="s">
        <v>25365</v>
      </c>
      <c r="E74" s="147" t="s">
        <v>25627</v>
      </c>
      <c r="F74" s="147" t="s">
        <v>25628</v>
      </c>
      <c r="G74" s="147" t="s">
        <v>10</v>
      </c>
      <c r="H74" s="147">
        <v>59.34</v>
      </c>
      <c r="I74" s="147" t="s">
        <v>25193</v>
      </c>
      <c r="J74" s="147" t="s">
        <v>25413</v>
      </c>
      <c r="K74" s="147" t="s">
        <v>25368</v>
      </c>
      <c r="L74" s="147">
        <v>639774.18000000005</v>
      </c>
      <c r="M74" s="147" t="s">
        <v>25631</v>
      </c>
      <c r="N74" s="147" t="s">
        <v>25632</v>
      </c>
      <c r="O74" s="147" t="s">
        <v>25630</v>
      </c>
      <c r="P74" s="147" t="s">
        <v>22262</v>
      </c>
      <c r="R74" s="152">
        <v>543608.73</v>
      </c>
      <c r="S74" s="152">
        <v>543608.73</v>
      </c>
      <c r="T74" s="152">
        <v>333040.27</v>
      </c>
    </row>
    <row r="75" spans="1:20" x14ac:dyDescent="0.25">
      <c r="A75" s="147" t="s">
        <v>55</v>
      </c>
      <c r="B75" s="147" t="s">
        <v>21958</v>
      </c>
      <c r="C75" s="147" t="s">
        <v>25303</v>
      </c>
      <c r="D75" s="147" t="s">
        <v>25304</v>
      </c>
      <c r="E75" s="147" t="s">
        <v>25633</v>
      </c>
      <c r="F75" s="147" t="s">
        <v>25634</v>
      </c>
      <c r="G75" s="147" t="s">
        <v>10</v>
      </c>
      <c r="H75" s="147">
        <v>91.64</v>
      </c>
      <c r="I75" s="147" t="s">
        <v>25193</v>
      </c>
      <c r="J75" s="147" t="s">
        <v>25250</v>
      </c>
      <c r="K75" s="147" t="s">
        <v>25635</v>
      </c>
      <c r="L75" s="147">
        <v>6054206.2000000002</v>
      </c>
      <c r="M75" s="147" t="s">
        <v>25308</v>
      </c>
      <c r="N75" s="147" t="s">
        <v>25309</v>
      </c>
      <c r="O75" s="147" t="s">
        <v>20551</v>
      </c>
      <c r="P75" s="147" t="s">
        <v>25636</v>
      </c>
      <c r="Q75" s="147" t="s">
        <v>20796</v>
      </c>
      <c r="R75" s="152">
        <v>6473115.71</v>
      </c>
      <c r="S75" s="152">
        <v>6473115.71</v>
      </c>
      <c r="T75" s="152">
        <v>6023409.7300000004</v>
      </c>
    </row>
    <row r="76" spans="1:20" x14ac:dyDescent="0.25">
      <c r="A76" s="147" t="s">
        <v>68</v>
      </c>
      <c r="B76" s="147" t="s">
        <v>25642</v>
      </c>
      <c r="C76" s="147" t="s">
        <v>25637</v>
      </c>
      <c r="D76" s="147" t="s">
        <v>25638</v>
      </c>
      <c r="E76" s="147" t="s">
        <v>25639</v>
      </c>
      <c r="F76" s="147" t="s">
        <v>25640</v>
      </c>
      <c r="G76" s="147" t="s">
        <v>10</v>
      </c>
      <c r="H76" s="147">
        <v>39.299999999999997</v>
      </c>
      <c r="I76" s="147" t="s">
        <v>20528</v>
      </c>
      <c r="J76" s="147" t="s">
        <v>25213</v>
      </c>
      <c r="K76" s="147" t="s">
        <v>25641</v>
      </c>
      <c r="L76" s="147">
        <v>497765.9</v>
      </c>
      <c r="M76" s="147" t="s">
        <v>25643</v>
      </c>
      <c r="N76" s="147" t="s">
        <v>25644</v>
      </c>
      <c r="O76" s="147" t="s">
        <v>22483</v>
      </c>
      <c r="P76" s="147" t="s">
        <v>19121</v>
      </c>
      <c r="Q76" s="147" t="s">
        <v>20922</v>
      </c>
      <c r="R76" s="152">
        <v>497765.9</v>
      </c>
      <c r="S76" s="152">
        <v>497765.9</v>
      </c>
      <c r="T76" s="152">
        <v>170137.71</v>
      </c>
    </row>
    <row r="77" spans="1:20" x14ac:dyDescent="0.25">
      <c r="A77" s="147" t="s">
        <v>55</v>
      </c>
      <c r="B77" s="147" t="s">
        <v>22986</v>
      </c>
      <c r="C77" s="147" t="s">
        <v>25303</v>
      </c>
      <c r="D77" s="147" t="s">
        <v>25304</v>
      </c>
      <c r="E77" s="147" t="s">
        <v>25645</v>
      </c>
      <c r="F77" s="147" t="s">
        <v>25646</v>
      </c>
      <c r="G77" s="147" t="s">
        <v>10</v>
      </c>
      <c r="H77" s="147">
        <v>91.4</v>
      </c>
      <c r="I77" s="147" t="s">
        <v>25193</v>
      </c>
      <c r="J77" s="147" t="s">
        <v>25224</v>
      </c>
      <c r="K77" s="147" t="s">
        <v>25307</v>
      </c>
      <c r="L77" s="147">
        <v>2873733.8</v>
      </c>
      <c r="M77" s="147" t="s">
        <v>25308</v>
      </c>
      <c r="N77" s="147" t="s">
        <v>25309</v>
      </c>
      <c r="O77" s="147" t="s">
        <v>19796</v>
      </c>
      <c r="P77" s="147" t="s">
        <v>25647</v>
      </c>
      <c r="Q77" s="147" t="s">
        <v>22309</v>
      </c>
      <c r="R77" s="152">
        <v>1578719.08</v>
      </c>
      <c r="S77" s="152">
        <v>1578719.08</v>
      </c>
      <c r="T77" s="152">
        <v>879124.55</v>
      </c>
    </row>
    <row r="78" spans="1:20" x14ac:dyDescent="0.25">
      <c r="A78" s="147" t="s">
        <v>48</v>
      </c>
      <c r="B78" s="147" t="s">
        <v>19161</v>
      </c>
      <c r="C78" s="147" t="s">
        <v>25229</v>
      </c>
      <c r="D78" s="147" t="s">
        <v>25230</v>
      </c>
      <c r="E78" s="147" t="s">
        <v>25648</v>
      </c>
      <c r="F78" s="147" t="s">
        <v>25649</v>
      </c>
      <c r="G78" s="147" t="s">
        <v>10</v>
      </c>
      <c r="H78" s="147">
        <v>73.650000000000006</v>
      </c>
      <c r="I78" s="147" t="s">
        <v>25193</v>
      </c>
      <c r="J78" s="147" t="s">
        <v>25224</v>
      </c>
      <c r="K78" s="147" t="s">
        <v>25419</v>
      </c>
      <c r="L78" s="147">
        <v>1940431.01</v>
      </c>
      <c r="M78" s="147" t="s">
        <v>25650</v>
      </c>
      <c r="O78" s="147" t="s">
        <v>20652</v>
      </c>
      <c r="P78" s="147" t="s">
        <v>19046</v>
      </c>
      <c r="R78" s="152">
        <v>1678103.85</v>
      </c>
      <c r="S78" s="152">
        <v>1678103.85</v>
      </c>
      <c r="T78" s="152">
        <v>1235851.3500000001</v>
      </c>
    </row>
    <row r="79" spans="1:20" x14ac:dyDescent="0.25">
      <c r="A79" s="147" t="s">
        <v>53</v>
      </c>
      <c r="B79" s="147" t="s">
        <v>21944</v>
      </c>
      <c r="C79" s="147" t="s">
        <v>25524</v>
      </c>
      <c r="D79" s="147" t="s">
        <v>25525</v>
      </c>
      <c r="E79" s="147" t="s">
        <v>25651</v>
      </c>
      <c r="F79" s="147" t="s">
        <v>25652</v>
      </c>
      <c r="G79" s="147" t="s">
        <v>10</v>
      </c>
      <c r="H79" s="147">
        <v>31.12</v>
      </c>
      <c r="I79" s="147" t="s">
        <v>25193</v>
      </c>
      <c r="J79" s="147" t="s">
        <v>25224</v>
      </c>
      <c r="K79" s="147" t="s">
        <v>25653</v>
      </c>
      <c r="L79" s="147">
        <v>94738085.560000002</v>
      </c>
      <c r="M79" s="147" t="s">
        <v>25654</v>
      </c>
      <c r="N79" s="147" t="s">
        <v>25655</v>
      </c>
      <c r="O79" s="147" t="s">
        <v>24622</v>
      </c>
      <c r="P79" s="147" t="s">
        <v>23033</v>
      </c>
      <c r="Q79" s="147" t="s">
        <v>19478</v>
      </c>
      <c r="R79" s="152">
        <v>117922566.13</v>
      </c>
      <c r="S79" s="152">
        <v>36701496.369999997</v>
      </c>
      <c r="T79" s="152">
        <v>36701496.369999997</v>
      </c>
    </row>
    <row r="80" spans="1:20" x14ac:dyDescent="0.25">
      <c r="A80" s="147" t="s">
        <v>64</v>
      </c>
      <c r="B80" s="147" t="s">
        <v>20396</v>
      </c>
      <c r="C80" s="147" t="s">
        <v>25656</v>
      </c>
      <c r="D80" s="147" t="s">
        <v>25657</v>
      </c>
      <c r="E80" s="147" t="s">
        <v>25658</v>
      </c>
      <c r="F80" s="147" t="s">
        <v>25659</v>
      </c>
      <c r="G80" s="147" t="s">
        <v>10</v>
      </c>
      <c r="H80" s="147">
        <v>34.97</v>
      </c>
      <c r="I80" s="147" t="s">
        <v>20528</v>
      </c>
      <c r="J80" s="147" t="s">
        <v>25413</v>
      </c>
      <c r="K80" s="147" t="s">
        <v>25660</v>
      </c>
      <c r="L80" s="147">
        <v>2626502.66</v>
      </c>
      <c r="M80" s="147" t="s">
        <v>25661</v>
      </c>
      <c r="N80" s="147" t="s">
        <v>25662</v>
      </c>
      <c r="O80" s="147" t="s">
        <v>22748</v>
      </c>
      <c r="P80" s="147" t="s">
        <v>24045</v>
      </c>
      <c r="Q80" s="147" t="s">
        <v>20722</v>
      </c>
      <c r="R80" s="152">
        <v>2526546.3199999998</v>
      </c>
      <c r="S80" s="152">
        <v>1043582.69</v>
      </c>
      <c r="T80" s="152">
        <v>785384.98</v>
      </c>
    </row>
    <row r="81" spans="1:20" x14ac:dyDescent="0.25">
      <c r="A81" s="147" t="s">
        <v>53</v>
      </c>
      <c r="B81" s="147" t="s">
        <v>25454</v>
      </c>
      <c r="C81" s="147" t="s">
        <v>25450</v>
      </c>
      <c r="D81" s="147" t="s">
        <v>25451</v>
      </c>
      <c r="E81" s="147" t="s">
        <v>25663</v>
      </c>
      <c r="F81" s="147" t="s">
        <v>25664</v>
      </c>
      <c r="G81" s="147" t="s">
        <v>10</v>
      </c>
      <c r="H81" s="147">
        <v>57.5</v>
      </c>
      <c r="I81" s="147" t="s">
        <v>25193</v>
      </c>
      <c r="J81" s="147" t="s">
        <v>25213</v>
      </c>
      <c r="K81" s="147" t="s">
        <v>25453</v>
      </c>
      <c r="L81" s="147">
        <v>24589697.710000001</v>
      </c>
      <c r="M81" s="147" t="s">
        <v>25665</v>
      </c>
      <c r="N81" s="147" t="s">
        <v>25666</v>
      </c>
      <c r="O81" s="147" t="s">
        <v>24435</v>
      </c>
      <c r="P81" s="147" t="s">
        <v>23758</v>
      </c>
      <c r="Q81" s="147" t="s">
        <v>25667</v>
      </c>
      <c r="R81" s="152">
        <v>29405544.609999999</v>
      </c>
      <c r="S81" s="152">
        <v>23807793.09</v>
      </c>
      <c r="T81" s="152">
        <v>19461889.949999999</v>
      </c>
    </row>
    <row r="82" spans="1:20" x14ac:dyDescent="0.25">
      <c r="A82" s="147" t="s">
        <v>57</v>
      </c>
      <c r="B82" s="147" t="s">
        <v>22734</v>
      </c>
      <c r="C82" s="147" t="s">
        <v>25220</v>
      </c>
      <c r="D82" s="147" t="s">
        <v>25221</v>
      </c>
      <c r="E82" s="147" t="s">
        <v>25668</v>
      </c>
      <c r="F82" s="147" t="s">
        <v>25669</v>
      </c>
      <c r="G82" s="147" t="s">
        <v>10</v>
      </c>
      <c r="H82" s="147">
        <v>55.01</v>
      </c>
      <c r="I82" s="147" t="s">
        <v>25193</v>
      </c>
      <c r="J82" s="147" t="s">
        <v>25224</v>
      </c>
      <c r="K82" s="147" t="s">
        <v>25225</v>
      </c>
      <c r="L82" s="147">
        <v>1820546.38</v>
      </c>
      <c r="M82" s="147" t="s">
        <v>25670</v>
      </c>
      <c r="N82" s="147" t="s">
        <v>25671</v>
      </c>
      <c r="O82" s="147" t="s">
        <v>24155</v>
      </c>
      <c r="P82" s="147" t="s">
        <v>23878</v>
      </c>
      <c r="Q82" s="147" t="s">
        <v>25672</v>
      </c>
      <c r="R82" s="152">
        <v>1811494.68</v>
      </c>
      <c r="S82" s="152">
        <v>0</v>
      </c>
      <c r="T82" s="152">
        <v>0</v>
      </c>
    </row>
    <row r="83" spans="1:20" x14ac:dyDescent="0.25">
      <c r="A83" s="147" t="s">
        <v>68</v>
      </c>
      <c r="B83" s="147" t="s">
        <v>25553</v>
      </c>
      <c r="C83" s="147" t="s">
        <v>25548</v>
      </c>
      <c r="D83" s="147" t="s">
        <v>25549</v>
      </c>
      <c r="E83" s="147" t="s">
        <v>25673</v>
      </c>
      <c r="F83" s="147" t="s">
        <v>25674</v>
      </c>
      <c r="G83" s="147" t="s">
        <v>10</v>
      </c>
      <c r="H83" s="147">
        <v>98.43</v>
      </c>
      <c r="I83" s="147" t="s">
        <v>25193</v>
      </c>
      <c r="J83" s="147" t="s">
        <v>25194</v>
      </c>
      <c r="K83" s="147" t="s">
        <v>25552</v>
      </c>
      <c r="L83" s="147">
        <v>11694565.66</v>
      </c>
      <c r="M83" s="147" t="s">
        <v>25554</v>
      </c>
      <c r="N83" s="147" t="s">
        <v>25555</v>
      </c>
      <c r="O83" s="147" t="s">
        <v>24142</v>
      </c>
      <c r="P83" s="147" t="s">
        <v>21201</v>
      </c>
      <c r="Q83" s="147" t="s">
        <v>19854</v>
      </c>
      <c r="R83" s="152">
        <v>12867307.710000001</v>
      </c>
      <c r="S83" s="152">
        <v>12867307.710000001</v>
      </c>
      <c r="T83" s="152">
        <v>12665290.98</v>
      </c>
    </row>
    <row r="84" spans="1:20" x14ac:dyDescent="0.25">
      <c r="A84" s="147" t="s">
        <v>637</v>
      </c>
      <c r="B84" s="147" t="s">
        <v>22501</v>
      </c>
      <c r="C84" s="147" t="s">
        <v>25256</v>
      </c>
      <c r="D84" s="147" t="s">
        <v>25257</v>
      </c>
      <c r="E84" s="147" t="s">
        <v>25676</v>
      </c>
      <c r="F84" s="147" t="s">
        <v>25677</v>
      </c>
      <c r="G84" s="147" t="s">
        <v>10</v>
      </c>
      <c r="H84" s="147">
        <v>46.77</v>
      </c>
      <c r="I84" s="147" t="s">
        <v>25193</v>
      </c>
      <c r="J84" s="147" t="s">
        <v>25194</v>
      </c>
      <c r="K84" s="147" t="s">
        <v>25259</v>
      </c>
      <c r="L84" s="147">
        <v>3580719.5</v>
      </c>
      <c r="M84" s="147" t="s">
        <v>25678</v>
      </c>
      <c r="N84" s="147" t="s">
        <v>25679</v>
      </c>
      <c r="O84" s="147" t="s">
        <v>20239</v>
      </c>
      <c r="P84" s="147" t="s">
        <v>22726</v>
      </c>
      <c r="Q84" s="147" t="s">
        <v>24682</v>
      </c>
      <c r="R84" s="152">
        <v>3252816.04</v>
      </c>
      <c r="S84" s="152">
        <v>3268032.84</v>
      </c>
      <c r="T84" s="152">
        <v>1488910.74</v>
      </c>
    </row>
    <row r="85" spans="1:20" x14ac:dyDescent="0.25">
      <c r="A85" s="147" t="s">
        <v>57</v>
      </c>
      <c r="B85" s="147" t="s">
        <v>21831</v>
      </c>
      <c r="C85" s="147" t="s">
        <v>25220</v>
      </c>
      <c r="D85" s="147" t="s">
        <v>25221</v>
      </c>
      <c r="E85" s="147" t="s">
        <v>25680</v>
      </c>
      <c r="F85" s="147" t="s">
        <v>25681</v>
      </c>
      <c r="G85" s="147" t="s">
        <v>10</v>
      </c>
      <c r="H85" s="147">
        <v>5.93</v>
      </c>
      <c r="I85" s="147" t="s">
        <v>25193</v>
      </c>
      <c r="J85" s="147" t="s">
        <v>25203</v>
      </c>
      <c r="K85" s="147" t="s">
        <v>25564</v>
      </c>
      <c r="L85" s="147">
        <v>283726.07</v>
      </c>
      <c r="M85" s="147" t="s">
        <v>25390</v>
      </c>
      <c r="N85" s="147" t="s">
        <v>25391</v>
      </c>
      <c r="O85" s="147" t="s">
        <v>22327</v>
      </c>
      <c r="P85" s="147" t="s">
        <v>25565</v>
      </c>
      <c r="R85" s="152">
        <v>277822.64</v>
      </c>
      <c r="S85" s="152">
        <v>277822.64</v>
      </c>
      <c r="T85" s="152">
        <v>79220.86</v>
      </c>
    </row>
    <row r="86" spans="1:20" x14ac:dyDescent="0.25">
      <c r="A86" s="147" t="s">
        <v>64</v>
      </c>
      <c r="B86" s="147" t="s">
        <v>20396</v>
      </c>
      <c r="C86" s="147" t="s">
        <v>25656</v>
      </c>
      <c r="D86" s="147" t="s">
        <v>25657</v>
      </c>
      <c r="E86" s="147" t="s">
        <v>25682</v>
      </c>
      <c r="F86" s="147" t="s">
        <v>25683</v>
      </c>
      <c r="G86" s="147" t="s">
        <v>10</v>
      </c>
      <c r="H86" s="147">
        <v>24.5</v>
      </c>
      <c r="I86" s="147" t="s">
        <v>25193</v>
      </c>
      <c r="J86" s="147" t="s">
        <v>25413</v>
      </c>
      <c r="K86" s="147" t="s">
        <v>25684</v>
      </c>
      <c r="L86" s="147">
        <v>900000</v>
      </c>
      <c r="M86" s="147" t="s">
        <v>25685</v>
      </c>
      <c r="N86" s="147" t="s">
        <v>25686</v>
      </c>
      <c r="O86" s="147" t="s">
        <v>19841</v>
      </c>
      <c r="P86" s="147" t="s">
        <v>23829</v>
      </c>
      <c r="R86" s="152">
        <v>900000</v>
      </c>
      <c r="S86" s="152">
        <v>900000</v>
      </c>
      <c r="T86" s="152">
        <v>183193.24</v>
      </c>
    </row>
    <row r="87" spans="1:20" x14ac:dyDescent="0.25">
      <c r="A87" s="147" t="s">
        <v>65</v>
      </c>
      <c r="B87" s="147" t="s">
        <v>25689</v>
      </c>
      <c r="C87" s="147" t="s">
        <v>25422</v>
      </c>
      <c r="D87" s="147" t="s">
        <v>25423</v>
      </c>
      <c r="E87" s="147" t="s">
        <v>25687</v>
      </c>
      <c r="F87" s="147" t="s">
        <v>25320</v>
      </c>
      <c r="G87" s="147" t="s">
        <v>10</v>
      </c>
      <c r="H87" s="147">
        <v>32.14</v>
      </c>
      <c r="I87" s="147" t="s">
        <v>25193</v>
      </c>
      <c r="J87" s="147" t="s">
        <v>25320</v>
      </c>
      <c r="K87" s="147" t="s">
        <v>25688</v>
      </c>
      <c r="L87" s="147">
        <v>376443.72</v>
      </c>
      <c r="M87" s="147" t="s">
        <v>25690</v>
      </c>
      <c r="N87" s="147" t="s">
        <v>25691</v>
      </c>
      <c r="O87" s="147" t="s">
        <v>22505</v>
      </c>
      <c r="P87" s="147" t="s">
        <v>25692</v>
      </c>
      <c r="R87" s="152">
        <v>325381.82</v>
      </c>
      <c r="S87" s="152">
        <v>70817.98</v>
      </c>
      <c r="T87" s="152">
        <v>70817.98</v>
      </c>
    </row>
    <row r="88" spans="1:20" x14ac:dyDescent="0.25">
      <c r="A88" s="147" t="s">
        <v>65</v>
      </c>
      <c r="B88" s="147" t="s">
        <v>25244</v>
      </c>
      <c r="C88" s="147" t="s">
        <v>25238</v>
      </c>
      <c r="D88" s="147" t="s">
        <v>25239</v>
      </c>
      <c r="E88" s="147" t="s">
        <v>25693</v>
      </c>
      <c r="F88" s="147" t="s">
        <v>25694</v>
      </c>
      <c r="G88" s="147" t="s">
        <v>10</v>
      </c>
      <c r="H88" s="147">
        <v>50.8</v>
      </c>
      <c r="I88" s="147" t="s">
        <v>25299</v>
      </c>
      <c r="J88" s="147" t="s">
        <v>25224</v>
      </c>
      <c r="K88" s="147" t="s">
        <v>25243</v>
      </c>
      <c r="L88" s="147">
        <v>839527.07</v>
      </c>
      <c r="M88" s="147" t="s">
        <v>25695</v>
      </c>
      <c r="N88" s="147" t="s">
        <v>25696</v>
      </c>
      <c r="O88" s="147" t="s">
        <v>21629</v>
      </c>
      <c r="P88" s="147" t="s">
        <v>22745</v>
      </c>
      <c r="Q88" s="147" t="s">
        <v>24897</v>
      </c>
      <c r="R88" s="152">
        <v>951378.88</v>
      </c>
      <c r="S88" s="152">
        <v>895923.49</v>
      </c>
      <c r="T88" s="152">
        <v>483264.97</v>
      </c>
    </row>
    <row r="89" spans="1:20" x14ac:dyDescent="0.25">
      <c r="A89" s="147" t="s">
        <v>48</v>
      </c>
      <c r="B89" s="147" t="s">
        <v>19161</v>
      </c>
      <c r="C89" s="147" t="s">
        <v>25229</v>
      </c>
      <c r="D89" s="147" t="s">
        <v>25230</v>
      </c>
      <c r="E89" s="147" t="s">
        <v>25697</v>
      </c>
      <c r="F89" s="147" t="s">
        <v>25698</v>
      </c>
      <c r="G89" s="147" t="s">
        <v>10</v>
      </c>
      <c r="H89" s="147">
        <v>32.17</v>
      </c>
      <c r="I89" s="147" t="s">
        <v>25193</v>
      </c>
      <c r="J89" s="147" t="s">
        <v>25242</v>
      </c>
      <c r="K89" s="147" t="s">
        <v>25419</v>
      </c>
      <c r="L89" s="147">
        <v>1458170.77</v>
      </c>
      <c r="M89" s="147" t="s">
        <v>25235</v>
      </c>
      <c r="N89" s="147" t="s">
        <v>25236</v>
      </c>
      <c r="O89" s="147" t="s">
        <v>21281</v>
      </c>
      <c r="P89" s="147" t="s">
        <v>19266</v>
      </c>
      <c r="R89" s="152">
        <v>1432060.02</v>
      </c>
      <c r="S89" s="152">
        <v>1432060.02</v>
      </c>
      <c r="T89" s="152">
        <v>460729.73</v>
      </c>
    </row>
    <row r="90" spans="1:20" x14ac:dyDescent="0.25">
      <c r="A90" s="147" t="s">
        <v>53</v>
      </c>
      <c r="B90" s="147" t="s">
        <v>25454</v>
      </c>
      <c r="C90" s="147" t="s">
        <v>25450</v>
      </c>
      <c r="D90" s="147" t="s">
        <v>25451</v>
      </c>
      <c r="E90" s="147" t="s">
        <v>25699</v>
      </c>
      <c r="F90" s="147" t="s">
        <v>25413</v>
      </c>
      <c r="G90" s="147" t="s">
        <v>10</v>
      </c>
      <c r="H90" s="147">
        <v>39.15</v>
      </c>
      <c r="I90" s="147" t="s">
        <v>18997</v>
      </c>
      <c r="J90" s="147" t="s">
        <v>25413</v>
      </c>
      <c r="K90" s="147" t="s">
        <v>25453</v>
      </c>
      <c r="L90" s="147">
        <v>244301292.65000001</v>
      </c>
      <c r="M90" s="147" t="s">
        <v>25610</v>
      </c>
      <c r="N90" s="147" t="s">
        <v>25611</v>
      </c>
      <c r="O90" s="147" t="s">
        <v>22966</v>
      </c>
      <c r="P90" s="147" t="s">
        <v>19705</v>
      </c>
      <c r="R90" s="152">
        <v>244301292.65000001</v>
      </c>
      <c r="S90" s="152">
        <v>120171663.3</v>
      </c>
      <c r="T90" s="152">
        <v>95288600.969999999</v>
      </c>
    </row>
    <row r="91" spans="1:20" x14ac:dyDescent="0.25">
      <c r="A91" s="147" t="s">
        <v>47</v>
      </c>
      <c r="B91" s="147" t="s">
        <v>25705</v>
      </c>
      <c r="C91" s="147" t="s">
        <v>25700</v>
      </c>
      <c r="D91" s="147" t="s">
        <v>25701</v>
      </c>
      <c r="E91" s="147" t="s">
        <v>25702</v>
      </c>
      <c r="F91" s="147" t="s">
        <v>25703</v>
      </c>
      <c r="G91" s="147" t="s">
        <v>10</v>
      </c>
      <c r="H91" s="147">
        <v>87.42</v>
      </c>
      <c r="I91" s="147" t="s">
        <v>20528</v>
      </c>
      <c r="J91" s="147" t="s">
        <v>25213</v>
      </c>
      <c r="K91" s="147" t="s">
        <v>25704</v>
      </c>
      <c r="L91" s="147">
        <v>18969522.800000001</v>
      </c>
      <c r="M91" s="147" t="s">
        <v>25706</v>
      </c>
      <c r="N91" s="147" t="s">
        <v>25707</v>
      </c>
      <c r="O91" s="147" t="s">
        <v>20410</v>
      </c>
      <c r="P91" s="147" t="s">
        <v>25408</v>
      </c>
      <c r="R91" s="152">
        <v>716550.37</v>
      </c>
      <c r="S91" s="152">
        <v>716550.37</v>
      </c>
      <c r="T91" s="152">
        <v>669219.43000000005</v>
      </c>
    </row>
    <row r="92" spans="1:20" x14ac:dyDescent="0.25">
      <c r="A92" s="147" t="s">
        <v>46</v>
      </c>
      <c r="B92" s="147" t="s">
        <v>25711</v>
      </c>
      <c r="C92" s="147" t="s">
        <v>25496</v>
      </c>
      <c r="D92" s="147" t="s">
        <v>25497</v>
      </c>
      <c r="E92" s="147" t="s">
        <v>25708</v>
      </c>
      <c r="F92" s="147" t="s">
        <v>25709</v>
      </c>
      <c r="G92" s="147" t="s">
        <v>10</v>
      </c>
      <c r="H92" s="147">
        <v>85.78</v>
      </c>
      <c r="I92" s="147" t="s">
        <v>25193</v>
      </c>
      <c r="J92" s="147" t="s">
        <v>25224</v>
      </c>
      <c r="K92" s="147" t="s">
        <v>25710</v>
      </c>
      <c r="L92" s="147">
        <v>6323949.25</v>
      </c>
      <c r="M92" s="147" t="s">
        <v>25712</v>
      </c>
      <c r="N92" s="147" t="s">
        <v>25713</v>
      </c>
      <c r="O92" s="147" t="s">
        <v>19246</v>
      </c>
      <c r="P92" s="147" t="s">
        <v>21073</v>
      </c>
      <c r="Q92" s="147" t="s">
        <v>19653</v>
      </c>
      <c r="R92" s="152">
        <v>5797755.0199999996</v>
      </c>
      <c r="S92" s="152">
        <v>4876870.46</v>
      </c>
      <c r="T92" s="152">
        <v>4528976.8499999996</v>
      </c>
    </row>
    <row r="93" spans="1:20" x14ac:dyDescent="0.25">
      <c r="A93" s="147" t="s">
        <v>68</v>
      </c>
      <c r="B93" s="147" t="s">
        <v>25553</v>
      </c>
      <c r="C93" s="147" t="s">
        <v>25548</v>
      </c>
      <c r="D93" s="147" t="s">
        <v>25549</v>
      </c>
      <c r="E93" s="147" t="s">
        <v>25714</v>
      </c>
      <c r="F93" s="147" t="s">
        <v>25715</v>
      </c>
      <c r="G93" s="147" t="s">
        <v>10</v>
      </c>
      <c r="H93" s="147">
        <v>93.36</v>
      </c>
      <c r="I93" s="147" t="s">
        <v>25193</v>
      </c>
      <c r="J93" s="147" t="s">
        <v>25224</v>
      </c>
      <c r="K93" s="147" t="s">
        <v>25552</v>
      </c>
      <c r="L93" s="147">
        <v>12450310.82</v>
      </c>
      <c r="M93" s="147" t="s">
        <v>25554</v>
      </c>
      <c r="N93" s="147" t="s">
        <v>25555</v>
      </c>
      <c r="O93" s="147" t="s">
        <v>24142</v>
      </c>
      <c r="P93" s="147" t="s">
        <v>21201</v>
      </c>
      <c r="Q93" s="147" t="s">
        <v>19854</v>
      </c>
      <c r="R93" s="152">
        <v>14960449.970000001</v>
      </c>
      <c r="S93" s="152">
        <v>14960449.970000001</v>
      </c>
      <c r="T93" s="152">
        <v>13967076.09</v>
      </c>
    </row>
    <row r="94" spans="1:20" x14ac:dyDescent="0.25">
      <c r="A94" s="147" t="s">
        <v>637</v>
      </c>
      <c r="B94" s="147" t="s">
        <v>22501</v>
      </c>
      <c r="C94" s="147" t="s">
        <v>25256</v>
      </c>
      <c r="D94" s="147" t="s">
        <v>25257</v>
      </c>
      <c r="E94" s="147" t="s">
        <v>25716</v>
      </c>
      <c r="F94" s="147" t="s">
        <v>25717</v>
      </c>
      <c r="G94" s="147" t="s">
        <v>10</v>
      </c>
      <c r="H94" s="147">
        <v>56.56</v>
      </c>
      <c r="I94" s="147" t="s">
        <v>25193</v>
      </c>
      <c r="J94" s="147" t="s">
        <v>25194</v>
      </c>
      <c r="K94" s="147" t="s">
        <v>25259</v>
      </c>
      <c r="L94" s="147">
        <v>629701.53</v>
      </c>
      <c r="M94" s="147" t="s">
        <v>25718</v>
      </c>
      <c r="N94" s="147" t="s">
        <v>25719</v>
      </c>
      <c r="O94" s="147" t="s">
        <v>20022</v>
      </c>
      <c r="P94" s="147" t="s">
        <v>19352</v>
      </c>
      <c r="Q94" s="147" t="s">
        <v>19223</v>
      </c>
      <c r="R94" s="152">
        <v>677823.66</v>
      </c>
      <c r="S94" s="152">
        <v>492122.13</v>
      </c>
      <c r="T94" s="152">
        <v>386105.03</v>
      </c>
    </row>
    <row r="95" spans="1:20" x14ac:dyDescent="0.25">
      <c r="A95" s="147" t="s">
        <v>46</v>
      </c>
      <c r="B95" s="147" t="s">
        <v>22896</v>
      </c>
      <c r="C95" s="147" t="s">
        <v>25496</v>
      </c>
      <c r="D95" s="147" t="s">
        <v>25497</v>
      </c>
      <c r="E95" s="147" t="s">
        <v>25720</v>
      </c>
      <c r="F95" s="147" t="s">
        <v>25721</v>
      </c>
      <c r="G95" s="147" t="s">
        <v>10</v>
      </c>
      <c r="H95" s="147">
        <v>0</v>
      </c>
      <c r="I95" s="147" t="s">
        <v>25193</v>
      </c>
      <c r="J95" s="147" t="s">
        <v>25203</v>
      </c>
      <c r="K95" s="147" t="s">
        <v>25500</v>
      </c>
      <c r="L95" s="147">
        <v>3252903.48</v>
      </c>
      <c r="M95" s="147" t="s">
        <v>25722</v>
      </c>
      <c r="O95" s="147" t="s">
        <v>22672</v>
      </c>
      <c r="P95" s="147" t="s">
        <v>20714</v>
      </c>
      <c r="R95" s="152">
        <v>2559781.92</v>
      </c>
      <c r="S95" s="152">
        <v>0</v>
      </c>
      <c r="T95" s="152">
        <v>0</v>
      </c>
    </row>
    <row r="96" spans="1:20" x14ac:dyDescent="0.25">
      <c r="A96" s="147" t="s">
        <v>67</v>
      </c>
      <c r="B96" s="147" t="s">
        <v>25726</v>
      </c>
      <c r="C96" s="147" t="s">
        <v>25335</v>
      </c>
      <c r="D96" s="147" t="s">
        <v>25336</v>
      </c>
      <c r="E96" s="147" t="s">
        <v>25723</v>
      </c>
      <c r="F96" s="147" t="s">
        <v>25724</v>
      </c>
      <c r="G96" s="147" t="s">
        <v>10</v>
      </c>
      <c r="H96" s="147">
        <v>5.0999999999999996</v>
      </c>
      <c r="I96" s="147" t="s">
        <v>25193</v>
      </c>
      <c r="J96" s="147" t="s">
        <v>25224</v>
      </c>
      <c r="K96" s="147" t="s">
        <v>25725</v>
      </c>
      <c r="L96" s="147">
        <v>9143712.4399999995</v>
      </c>
      <c r="M96" s="147" t="s">
        <v>25727</v>
      </c>
      <c r="N96" s="147" t="s">
        <v>25728</v>
      </c>
      <c r="O96" s="147" t="s">
        <v>20450</v>
      </c>
      <c r="P96" s="147" t="s">
        <v>21505</v>
      </c>
      <c r="R96" s="152">
        <v>8721527.5800000001</v>
      </c>
      <c r="S96" s="152">
        <v>445057.13</v>
      </c>
      <c r="T96" s="152">
        <v>445057.13</v>
      </c>
    </row>
    <row r="97" spans="1:20" x14ac:dyDescent="0.25">
      <c r="A97" s="147" t="s">
        <v>61</v>
      </c>
      <c r="B97" s="147" t="s">
        <v>25734</v>
      </c>
      <c r="C97" s="147" t="s">
        <v>25729</v>
      </c>
      <c r="D97" s="147" t="s">
        <v>25730</v>
      </c>
      <c r="E97" s="147" t="s">
        <v>25731</v>
      </c>
      <c r="F97" s="147" t="s">
        <v>25732</v>
      </c>
      <c r="G97" s="147" t="s">
        <v>10</v>
      </c>
      <c r="H97" s="147">
        <v>4.07</v>
      </c>
      <c r="I97" s="147" t="s">
        <v>25193</v>
      </c>
      <c r="J97" s="147" t="s">
        <v>25384</v>
      </c>
      <c r="K97" s="147" t="s">
        <v>25733</v>
      </c>
      <c r="L97" s="147">
        <v>5785484.8700000001</v>
      </c>
      <c r="M97" s="147" t="s">
        <v>25735</v>
      </c>
      <c r="N97" s="147" t="s">
        <v>25736</v>
      </c>
      <c r="O97" s="147" t="s">
        <v>25737</v>
      </c>
      <c r="P97" s="147" t="s">
        <v>24302</v>
      </c>
      <c r="R97" s="152">
        <v>4848662.24</v>
      </c>
      <c r="S97" s="152">
        <v>4848662.24</v>
      </c>
      <c r="T97" s="152">
        <v>63298.8</v>
      </c>
    </row>
    <row r="98" spans="1:20" x14ac:dyDescent="0.25">
      <c r="A98" s="147" t="s">
        <v>65</v>
      </c>
      <c r="B98" s="147" t="s">
        <v>25741</v>
      </c>
      <c r="C98" s="147" t="s">
        <v>25238</v>
      </c>
      <c r="D98" s="147" t="s">
        <v>25239</v>
      </c>
      <c r="E98" s="147" t="s">
        <v>25738</v>
      </c>
      <c r="F98" s="147" t="s">
        <v>25739</v>
      </c>
      <c r="G98" s="147" t="s">
        <v>10</v>
      </c>
      <c r="H98" s="147">
        <v>30.9</v>
      </c>
      <c r="I98" s="147" t="s">
        <v>25193</v>
      </c>
      <c r="J98" s="147" t="s">
        <v>25194</v>
      </c>
      <c r="K98" s="147" t="s">
        <v>25740</v>
      </c>
      <c r="L98" s="147">
        <v>3338986.86</v>
      </c>
      <c r="M98" s="147" t="s">
        <v>25742</v>
      </c>
      <c r="N98" s="147" t="s">
        <v>25743</v>
      </c>
      <c r="O98" s="147" t="s">
        <v>22101</v>
      </c>
      <c r="P98" s="147" t="s">
        <v>19078</v>
      </c>
      <c r="Q98" s="147" t="s">
        <v>25744</v>
      </c>
      <c r="R98" s="152">
        <v>3382023.48</v>
      </c>
      <c r="S98" s="152">
        <v>3107316.45</v>
      </c>
      <c r="T98" s="152">
        <v>1040150.58</v>
      </c>
    </row>
    <row r="99" spans="1:20" x14ac:dyDescent="0.25">
      <c r="A99" s="147" t="s">
        <v>53</v>
      </c>
      <c r="B99" s="147" t="s">
        <v>25360</v>
      </c>
      <c r="C99" s="147" t="s">
        <v>25355</v>
      </c>
      <c r="D99" s="147" t="s">
        <v>25356</v>
      </c>
      <c r="E99" s="147" t="s">
        <v>25745</v>
      </c>
      <c r="F99" s="147" t="s">
        <v>25746</v>
      </c>
      <c r="G99" s="147" t="s">
        <v>10</v>
      </c>
      <c r="H99" s="147">
        <v>35.729999999999997</v>
      </c>
      <c r="I99" s="147" t="s">
        <v>25193</v>
      </c>
      <c r="J99" s="147" t="s">
        <v>25413</v>
      </c>
      <c r="K99" s="147" t="s">
        <v>25359</v>
      </c>
      <c r="L99" s="147">
        <v>9322203.8499999996</v>
      </c>
      <c r="M99" s="147" t="s">
        <v>25747</v>
      </c>
      <c r="N99" s="147" t="s">
        <v>25748</v>
      </c>
      <c r="O99" s="147" t="s">
        <v>22458</v>
      </c>
      <c r="P99" s="147" t="s">
        <v>21190</v>
      </c>
      <c r="Q99" s="147" t="s">
        <v>19171</v>
      </c>
      <c r="R99" s="152">
        <v>8848546.8300000001</v>
      </c>
      <c r="S99" s="152">
        <v>3451519.13</v>
      </c>
      <c r="T99" s="152">
        <v>3154123.89</v>
      </c>
    </row>
    <row r="100" spans="1:20" x14ac:dyDescent="0.25">
      <c r="A100" s="147" t="s">
        <v>57</v>
      </c>
      <c r="B100" s="147" t="s">
        <v>23514</v>
      </c>
      <c r="C100" s="147" t="s">
        <v>25220</v>
      </c>
      <c r="D100" s="147" t="s">
        <v>25221</v>
      </c>
      <c r="E100" s="147" t="s">
        <v>25749</v>
      </c>
      <c r="F100" s="147" t="s">
        <v>25750</v>
      </c>
      <c r="G100" s="147" t="s">
        <v>10</v>
      </c>
      <c r="H100" s="147">
        <v>55.12</v>
      </c>
      <c r="I100" s="147" t="s">
        <v>25193</v>
      </c>
      <c r="J100" s="147" t="s">
        <v>25203</v>
      </c>
      <c r="K100" s="147" t="s">
        <v>25751</v>
      </c>
      <c r="L100" s="147">
        <v>1470955.64</v>
      </c>
      <c r="M100" s="147" t="s">
        <v>25390</v>
      </c>
      <c r="N100" s="147" t="s">
        <v>25391</v>
      </c>
      <c r="O100" s="147" t="s">
        <v>25503</v>
      </c>
      <c r="P100" s="147" t="s">
        <v>25752</v>
      </c>
      <c r="Q100" s="147" t="s">
        <v>22065</v>
      </c>
      <c r="R100" s="152">
        <v>1449508.53</v>
      </c>
      <c r="S100" s="152">
        <v>1449508.53</v>
      </c>
      <c r="T100" s="152">
        <v>798821.77</v>
      </c>
    </row>
    <row r="101" spans="1:20" x14ac:dyDescent="0.25">
      <c r="A101" s="147" t="s">
        <v>68</v>
      </c>
      <c r="B101" s="147" t="s">
        <v>25553</v>
      </c>
      <c r="C101" s="147" t="s">
        <v>25548</v>
      </c>
      <c r="D101" s="147" t="s">
        <v>25549</v>
      </c>
      <c r="E101" s="147" t="s">
        <v>25753</v>
      </c>
      <c r="F101" s="147" t="s">
        <v>25754</v>
      </c>
      <c r="G101" s="147" t="s">
        <v>10</v>
      </c>
      <c r="H101" s="147">
        <v>92.44</v>
      </c>
      <c r="I101" s="147" t="s">
        <v>25193</v>
      </c>
      <c r="J101" s="147" t="s">
        <v>25194</v>
      </c>
      <c r="K101" s="147" t="s">
        <v>25552</v>
      </c>
      <c r="L101" s="147">
        <v>734786.71</v>
      </c>
      <c r="M101" s="147" t="s">
        <v>25554</v>
      </c>
      <c r="N101" s="147" t="s">
        <v>25555</v>
      </c>
      <c r="O101" s="147" t="s">
        <v>24142</v>
      </c>
      <c r="P101" s="147" t="s">
        <v>21201</v>
      </c>
      <c r="Q101" s="147" t="s">
        <v>19854</v>
      </c>
      <c r="R101" s="152">
        <v>831014.16</v>
      </c>
      <c r="S101" s="152">
        <v>831014.16</v>
      </c>
      <c r="T101" s="152">
        <v>768189.49</v>
      </c>
    </row>
    <row r="102" spans="1:20" x14ac:dyDescent="0.25">
      <c r="A102" s="147" t="s">
        <v>637</v>
      </c>
      <c r="B102" s="147" t="s">
        <v>22501</v>
      </c>
      <c r="C102" s="147" t="s">
        <v>25256</v>
      </c>
      <c r="D102" s="147" t="s">
        <v>25257</v>
      </c>
      <c r="E102" s="147" t="s">
        <v>25755</v>
      </c>
      <c r="F102" s="147" t="s">
        <v>25756</v>
      </c>
      <c r="G102" s="147" t="s">
        <v>10</v>
      </c>
      <c r="H102" s="147">
        <v>92</v>
      </c>
      <c r="I102" s="147" t="s">
        <v>25193</v>
      </c>
      <c r="J102" s="147" t="s">
        <v>25224</v>
      </c>
      <c r="K102" s="147" t="s">
        <v>25259</v>
      </c>
      <c r="L102" s="147">
        <v>3200000</v>
      </c>
      <c r="M102" s="147" t="s">
        <v>25758</v>
      </c>
      <c r="N102" s="147" t="s">
        <v>25759</v>
      </c>
      <c r="O102" s="147" t="s">
        <v>23061</v>
      </c>
      <c r="P102" s="147" t="s">
        <v>24460</v>
      </c>
      <c r="R102" s="152">
        <v>3450517.74</v>
      </c>
      <c r="S102" s="152">
        <v>3450517.74</v>
      </c>
      <c r="T102" s="152">
        <v>3174474.03</v>
      </c>
    </row>
    <row r="103" spans="1:20" x14ac:dyDescent="0.25">
      <c r="A103" s="147" t="s">
        <v>57</v>
      </c>
      <c r="B103" s="147" t="s">
        <v>21831</v>
      </c>
      <c r="C103" s="147" t="s">
        <v>25220</v>
      </c>
      <c r="D103" s="147" t="s">
        <v>25221</v>
      </c>
      <c r="E103" s="147" t="s">
        <v>25760</v>
      </c>
      <c r="F103" s="147" t="s">
        <v>25224</v>
      </c>
      <c r="G103" s="147" t="s">
        <v>10</v>
      </c>
      <c r="H103" s="147">
        <v>27.94</v>
      </c>
      <c r="I103" s="147" t="s">
        <v>25193</v>
      </c>
      <c r="J103" s="147" t="s">
        <v>25224</v>
      </c>
      <c r="K103" s="147" t="s">
        <v>25564</v>
      </c>
      <c r="L103" s="147">
        <v>1043248.97</v>
      </c>
      <c r="M103" s="147" t="s">
        <v>25614</v>
      </c>
      <c r="N103" s="147" t="s">
        <v>25615</v>
      </c>
      <c r="O103" s="147" t="s">
        <v>20808</v>
      </c>
      <c r="P103" s="147" t="s">
        <v>25761</v>
      </c>
      <c r="R103" s="152">
        <v>614394.39</v>
      </c>
      <c r="S103" s="152">
        <v>0</v>
      </c>
      <c r="T103" s="152">
        <v>0</v>
      </c>
    </row>
    <row r="104" spans="1:20" x14ac:dyDescent="0.25">
      <c r="A104" s="147" t="s">
        <v>62</v>
      </c>
      <c r="B104" s="147" t="s">
        <v>21272</v>
      </c>
      <c r="C104" s="147" t="s">
        <v>25287</v>
      </c>
      <c r="D104" s="147" t="s">
        <v>25288</v>
      </c>
      <c r="E104" s="147" t="s">
        <v>25762</v>
      </c>
      <c r="F104" s="147" t="s">
        <v>25763</v>
      </c>
      <c r="G104" s="147" t="s">
        <v>10</v>
      </c>
      <c r="H104" s="147">
        <v>22.04</v>
      </c>
      <c r="I104" s="147" t="s">
        <v>25299</v>
      </c>
      <c r="J104" s="147" t="s">
        <v>25568</v>
      </c>
      <c r="K104" s="147" t="s">
        <v>25292</v>
      </c>
      <c r="L104" s="147">
        <v>1014446.36</v>
      </c>
      <c r="M104" s="147" t="s">
        <v>25764</v>
      </c>
      <c r="N104" s="147" t="s">
        <v>25765</v>
      </c>
      <c r="O104" s="147" t="s">
        <v>23758</v>
      </c>
      <c r="P104" s="147" t="s">
        <v>21284</v>
      </c>
      <c r="Q104" s="147" t="s">
        <v>21284</v>
      </c>
      <c r="R104" s="152">
        <v>958000</v>
      </c>
      <c r="S104" s="152">
        <v>680638.7</v>
      </c>
      <c r="T104" s="152">
        <v>205761.86</v>
      </c>
    </row>
    <row r="105" spans="1:20" x14ac:dyDescent="0.25">
      <c r="A105" s="147" t="s">
        <v>53</v>
      </c>
      <c r="B105" s="147" t="s">
        <v>25771</v>
      </c>
      <c r="C105" s="147" t="s">
        <v>25766</v>
      </c>
      <c r="D105" s="147" t="s">
        <v>25767</v>
      </c>
      <c r="E105" s="147" t="s">
        <v>25768</v>
      </c>
      <c r="F105" s="147" t="s">
        <v>25769</v>
      </c>
      <c r="G105" s="147" t="s">
        <v>10</v>
      </c>
      <c r="H105" s="147">
        <v>30.2</v>
      </c>
      <c r="I105" s="147" t="s">
        <v>25193</v>
      </c>
      <c r="J105" s="147" t="s">
        <v>25224</v>
      </c>
      <c r="K105" s="147" t="s">
        <v>25770</v>
      </c>
      <c r="L105" s="147">
        <v>3087033.24</v>
      </c>
      <c r="M105" s="147" t="s">
        <v>25772</v>
      </c>
      <c r="N105" s="147" t="s">
        <v>25773</v>
      </c>
      <c r="O105" s="147" t="s">
        <v>20066</v>
      </c>
      <c r="P105" s="147" t="s">
        <v>25774</v>
      </c>
      <c r="R105" s="152">
        <v>3087033.24</v>
      </c>
      <c r="S105" s="152">
        <v>3087033.24</v>
      </c>
      <c r="T105" s="152">
        <v>1100368.47</v>
      </c>
    </row>
    <row r="106" spans="1:20" x14ac:dyDescent="0.25">
      <c r="A106" s="147" t="s">
        <v>65</v>
      </c>
      <c r="B106" s="147" t="s">
        <v>21162</v>
      </c>
      <c r="C106" s="147" t="s">
        <v>25422</v>
      </c>
      <c r="D106" s="147" t="s">
        <v>25423</v>
      </c>
      <c r="E106" s="147" t="s">
        <v>25775</v>
      </c>
      <c r="F106" s="147" t="s">
        <v>25776</v>
      </c>
      <c r="G106" s="147" t="s">
        <v>10</v>
      </c>
      <c r="H106" s="147">
        <v>82.61</v>
      </c>
      <c r="I106" s="147" t="s">
        <v>25193</v>
      </c>
      <c r="J106" s="147" t="s">
        <v>25213</v>
      </c>
      <c r="K106" s="147" t="s">
        <v>25626</v>
      </c>
      <c r="L106" s="147">
        <v>775125.3</v>
      </c>
      <c r="M106" s="147" t="s">
        <v>25777</v>
      </c>
      <c r="N106" s="147" t="s">
        <v>25778</v>
      </c>
      <c r="O106" s="147" t="s">
        <v>23217</v>
      </c>
      <c r="P106" s="147" t="s">
        <v>23860</v>
      </c>
      <c r="Q106" s="147" t="s">
        <v>22672</v>
      </c>
      <c r="R106" s="152">
        <v>875220.35</v>
      </c>
      <c r="S106" s="152">
        <v>875220.35</v>
      </c>
      <c r="T106" s="152">
        <v>723031.27</v>
      </c>
    </row>
    <row r="107" spans="1:20" x14ac:dyDescent="0.25">
      <c r="A107" s="147" t="s">
        <v>47</v>
      </c>
      <c r="B107" s="147" t="s">
        <v>21992</v>
      </c>
      <c r="C107" s="147" t="s">
        <v>25295</v>
      </c>
      <c r="D107" s="147" t="s">
        <v>25296</v>
      </c>
      <c r="E107" s="147" t="s">
        <v>25779</v>
      </c>
      <c r="F107" s="147" t="s">
        <v>25780</v>
      </c>
      <c r="G107" s="147" t="s">
        <v>10</v>
      </c>
      <c r="H107" s="147">
        <v>0.09</v>
      </c>
      <c r="I107" s="147" t="s">
        <v>25193</v>
      </c>
      <c r="J107" s="147" t="s">
        <v>25320</v>
      </c>
      <c r="K107" s="147" t="s">
        <v>25300</v>
      </c>
      <c r="L107" s="147">
        <v>4808873.4000000004</v>
      </c>
      <c r="M107" s="147" t="s">
        <v>25781</v>
      </c>
      <c r="N107" s="147" t="s">
        <v>25782</v>
      </c>
      <c r="O107" s="147" t="s">
        <v>22983</v>
      </c>
      <c r="P107" s="147" t="s">
        <v>23465</v>
      </c>
      <c r="Q107" s="147" t="s">
        <v>19774</v>
      </c>
      <c r="R107" s="152">
        <v>4885524.84</v>
      </c>
      <c r="S107" s="152">
        <v>1437527.76</v>
      </c>
      <c r="T107" s="152">
        <v>964457.15</v>
      </c>
    </row>
    <row r="108" spans="1:20" x14ac:dyDescent="0.25">
      <c r="A108" s="147" t="s">
        <v>61</v>
      </c>
      <c r="B108" s="147" t="s">
        <v>25277</v>
      </c>
      <c r="C108" s="147" t="s">
        <v>25272</v>
      </c>
      <c r="D108" s="147" t="s">
        <v>25273</v>
      </c>
      <c r="E108" s="147" t="s">
        <v>25783</v>
      </c>
      <c r="F108" s="147" t="s">
        <v>25784</v>
      </c>
      <c r="G108" s="147" t="s">
        <v>10</v>
      </c>
      <c r="H108" s="147">
        <v>46.32</v>
      </c>
      <c r="I108" s="147" t="s">
        <v>20528</v>
      </c>
      <c r="J108" s="147" t="s">
        <v>25352</v>
      </c>
      <c r="K108" s="147" t="s">
        <v>25276</v>
      </c>
      <c r="L108" s="147">
        <v>5962671.4100000001</v>
      </c>
      <c r="M108" s="147" t="s">
        <v>25785</v>
      </c>
      <c r="N108" s="147" t="s">
        <v>25786</v>
      </c>
      <c r="O108" s="147" t="s">
        <v>19774</v>
      </c>
      <c r="P108" s="147" t="s">
        <v>20060</v>
      </c>
      <c r="Q108" s="147" t="s">
        <v>20451</v>
      </c>
      <c r="R108" s="152">
        <v>6056162.6699999999</v>
      </c>
      <c r="S108" s="152">
        <v>2804574.17</v>
      </c>
      <c r="T108" s="152">
        <v>2804574.17</v>
      </c>
    </row>
    <row r="109" spans="1:20" x14ac:dyDescent="0.25">
      <c r="A109" s="147" t="s">
        <v>55</v>
      </c>
      <c r="B109" s="147" t="s">
        <v>22986</v>
      </c>
      <c r="C109" s="147" t="s">
        <v>25303</v>
      </c>
      <c r="D109" s="147" t="s">
        <v>25304</v>
      </c>
      <c r="E109" s="147" t="s">
        <v>25787</v>
      </c>
      <c r="F109" s="147" t="s">
        <v>25788</v>
      </c>
      <c r="G109" s="147" t="s">
        <v>10</v>
      </c>
      <c r="H109" s="147">
        <v>94.68</v>
      </c>
      <c r="I109" s="147" t="s">
        <v>25193</v>
      </c>
      <c r="J109" s="147" t="s">
        <v>25224</v>
      </c>
      <c r="K109" s="147" t="s">
        <v>25307</v>
      </c>
      <c r="L109" s="147">
        <v>4998942.4800000004</v>
      </c>
      <c r="M109" s="147" t="s">
        <v>25308</v>
      </c>
      <c r="N109" s="147" t="s">
        <v>25309</v>
      </c>
      <c r="O109" s="147" t="s">
        <v>19665</v>
      </c>
      <c r="P109" s="147" t="s">
        <v>22938</v>
      </c>
      <c r="Q109" s="147" t="s">
        <v>19269</v>
      </c>
      <c r="R109" s="152">
        <v>2501561.4300000002</v>
      </c>
      <c r="S109" s="152">
        <v>2501561.4300000002</v>
      </c>
      <c r="T109" s="152">
        <v>2368476.7599999998</v>
      </c>
    </row>
    <row r="110" spans="1:20" x14ac:dyDescent="0.25">
      <c r="A110" s="147" t="s">
        <v>47</v>
      </c>
      <c r="B110" s="147" t="s">
        <v>21992</v>
      </c>
      <c r="C110" s="147" t="s">
        <v>25295</v>
      </c>
      <c r="D110" s="147" t="s">
        <v>25296</v>
      </c>
      <c r="E110" s="147" t="s">
        <v>25789</v>
      </c>
      <c r="F110" s="147" t="s">
        <v>25790</v>
      </c>
      <c r="G110" s="147" t="s">
        <v>10</v>
      </c>
      <c r="H110" s="147">
        <v>79.400000000000006</v>
      </c>
      <c r="I110" s="147" t="s">
        <v>25193</v>
      </c>
      <c r="J110" s="147" t="s">
        <v>25224</v>
      </c>
      <c r="K110" s="147" t="s">
        <v>25300</v>
      </c>
      <c r="L110" s="147">
        <v>13499890.800000001</v>
      </c>
      <c r="M110" s="147" t="s">
        <v>25301</v>
      </c>
      <c r="N110" s="147" t="s">
        <v>25302</v>
      </c>
      <c r="O110" s="147" t="s">
        <v>25791</v>
      </c>
      <c r="P110" s="147" t="s">
        <v>23855</v>
      </c>
      <c r="Q110" s="147" t="s">
        <v>25792</v>
      </c>
      <c r="R110" s="152">
        <v>12735816.02</v>
      </c>
      <c r="S110" s="152">
        <v>12411394.58</v>
      </c>
      <c r="T110" s="152">
        <v>10072549.869999999</v>
      </c>
    </row>
    <row r="111" spans="1:20" x14ac:dyDescent="0.25">
      <c r="A111" s="147" t="s">
        <v>57</v>
      </c>
      <c r="B111" s="147" t="s">
        <v>22734</v>
      </c>
      <c r="C111" s="147" t="s">
        <v>25220</v>
      </c>
      <c r="D111" s="147" t="s">
        <v>25221</v>
      </c>
      <c r="E111" s="147" t="s">
        <v>25793</v>
      </c>
      <c r="F111" s="147" t="s">
        <v>25203</v>
      </c>
      <c r="G111" s="147" t="s">
        <v>10</v>
      </c>
      <c r="H111" s="147">
        <v>52.73</v>
      </c>
      <c r="I111" s="147" t="s">
        <v>25193</v>
      </c>
      <c r="J111" s="147" t="s">
        <v>25203</v>
      </c>
      <c r="K111" s="147" t="s">
        <v>25225</v>
      </c>
      <c r="L111" s="147">
        <v>785252.69</v>
      </c>
      <c r="M111" s="147" t="s">
        <v>25794</v>
      </c>
      <c r="O111" s="147" t="s">
        <v>22455</v>
      </c>
      <c r="P111" s="147" t="s">
        <v>21089</v>
      </c>
      <c r="R111" s="152">
        <v>785212.69</v>
      </c>
      <c r="S111" s="152">
        <v>0</v>
      </c>
      <c r="T111" s="152">
        <v>0</v>
      </c>
    </row>
    <row r="112" spans="1:20" x14ac:dyDescent="0.25">
      <c r="A112" s="147" t="s">
        <v>56</v>
      </c>
      <c r="B112" s="147" t="s">
        <v>22720</v>
      </c>
      <c r="C112" s="147" t="s">
        <v>25795</v>
      </c>
      <c r="D112" s="147" t="s">
        <v>25796</v>
      </c>
      <c r="E112" s="147" t="s">
        <v>25797</v>
      </c>
      <c r="F112" s="147" t="s">
        <v>25798</v>
      </c>
      <c r="G112" s="147" t="s">
        <v>10</v>
      </c>
      <c r="H112" s="147">
        <v>21.72</v>
      </c>
      <c r="I112" s="147" t="s">
        <v>25193</v>
      </c>
      <c r="J112" s="147" t="s">
        <v>25224</v>
      </c>
      <c r="K112" s="147" t="s">
        <v>25799</v>
      </c>
      <c r="L112" s="147">
        <v>57521583.560000002</v>
      </c>
      <c r="M112" s="147" t="s">
        <v>25800</v>
      </c>
      <c r="N112" s="147" t="s">
        <v>25801</v>
      </c>
      <c r="O112" s="147" t="s">
        <v>25512</v>
      </c>
      <c r="P112" s="147" t="s">
        <v>24295</v>
      </c>
      <c r="Q112" s="147" t="s">
        <v>25802</v>
      </c>
      <c r="R112" s="152">
        <v>52081664.390000001</v>
      </c>
      <c r="S112" s="152">
        <v>11775453.039999999</v>
      </c>
      <c r="T112" s="152">
        <v>10344192.25</v>
      </c>
    </row>
    <row r="113" spans="1:20" x14ac:dyDescent="0.25">
      <c r="A113" s="147" t="s">
        <v>57</v>
      </c>
      <c r="B113" s="147" t="s">
        <v>22734</v>
      </c>
      <c r="C113" s="147" t="s">
        <v>25220</v>
      </c>
      <c r="D113" s="147" t="s">
        <v>25221</v>
      </c>
      <c r="E113" s="147" t="s">
        <v>25803</v>
      </c>
      <c r="F113" s="147" t="s">
        <v>25804</v>
      </c>
      <c r="G113" s="147" t="s">
        <v>10</v>
      </c>
      <c r="H113" s="147">
        <v>0</v>
      </c>
      <c r="I113" s="147" t="s">
        <v>25193</v>
      </c>
      <c r="J113" s="147" t="s">
        <v>25213</v>
      </c>
      <c r="K113" s="147" t="s">
        <v>25225</v>
      </c>
      <c r="L113" s="147">
        <v>200341.81</v>
      </c>
      <c r="M113" s="147" t="s">
        <v>25805</v>
      </c>
      <c r="N113" s="147" t="s">
        <v>25806</v>
      </c>
      <c r="O113" s="147" t="s">
        <v>24155</v>
      </c>
      <c r="P113" s="147" t="s">
        <v>25807</v>
      </c>
      <c r="R113" s="152">
        <v>184367.92</v>
      </c>
      <c r="S113" s="152">
        <v>0</v>
      </c>
      <c r="T113" s="152">
        <v>0</v>
      </c>
    </row>
    <row r="114" spans="1:20" x14ac:dyDescent="0.25">
      <c r="A114" s="147" t="s">
        <v>314</v>
      </c>
      <c r="B114" s="147" t="s">
        <v>25812</v>
      </c>
      <c r="C114" s="147" t="s">
        <v>25808</v>
      </c>
      <c r="D114" s="147" t="s">
        <v>25809</v>
      </c>
      <c r="E114" s="147" t="s">
        <v>25810</v>
      </c>
      <c r="F114" s="147" t="s">
        <v>25194</v>
      </c>
      <c r="G114" s="147" t="s">
        <v>10</v>
      </c>
      <c r="H114" s="147">
        <v>13.32</v>
      </c>
      <c r="I114" s="147" t="s">
        <v>25193</v>
      </c>
      <c r="J114" s="147" t="s">
        <v>25194</v>
      </c>
      <c r="K114" s="147" t="s">
        <v>25811</v>
      </c>
      <c r="L114" s="147">
        <v>2010000</v>
      </c>
      <c r="M114" s="147" t="s">
        <v>25813</v>
      </c>
      <c r="N114" s="147" t="s">
        <v>25814</v>
      </c>
      <c r="O114" s="147" t="s">
        <v>21510</v>
      </c>
      <c r="P114" s="147" t="s">
        <v>25147</v>
      </c>
      <c r="R114" s="152">
        <v>2010000</v>
      </c>
      <c r="S114" s="152">
        <v>2010000</v>
      </c>
      <c r="T114" s="152">
        <v>0</v>
      </c>
    </row>
    <row r="115" spans="1:20" x14ac:dyDescent="0.25">
      <c r="A115" s="147" t="s">
        <v>53</v>
      </c>
      <c r="B115" s="147" t="s">
        <v>25360</v>
      </c>
      <c r="C115" s="147" t="s">
        <v>25355</v>
      </c>
      <c r="D115" s="147" t="s">
        <v>25356</v>
      </c>
      <c r="E115" s="147" t="s">
        <v>25815</v>
      </c>
      <c r="F115" s="147" t="s">
        <v>25816</v>
      </c>
      <c r="G115" s="147" t="s">
        <v>10</v>
      </c>
      <c r="H115" s="147">
        <v>30.28</v>
      </c>
      <c r="I115" s="147" t="s">
        <v>25193</v>
      </c>
      <c r="J115" s="147" t="s">
        <v>25203</v>
      </c>
      <c r="K115" s="147" t="s">
        <v>25359</v>
      </c>
      <c r="L115" s="147">
        <v>9080815.0899999999</v>
      </c>
      <c r="M115" s="147" t="s">
        <v>25817</v>
      </c>
      <c r="N115" s="147" t="s">
        <v>25818</v>
      </c>
      <c r="O115" s="147" t="s">
        <v>24049</v>
      </c>
      <c r="P115" s="147" t="s">
        <v>25819</v>
      </c>
      <c r="Q115" s="147" t="s">
        <v>25820</v>
      </c>
      <c r="R115" s="152">
        <v>10648642.98</v>
      </c>
      <c r="S115" s="152">
        <v>5500161.0899999999</v>
      </c>
      <c r="T115" s="152">
        <v>2996037.22</v>
      </c>
    </row>
    <row r="116" spans="1:20" x14ac:dyDescent="0.25">
      <c r="A116" s="147" t="s">
        <v>65</v>
      </c>
      <c r="B116" s="147" t="s">
        <v>22842</v>
      </c>
      <c r="C116" s="147" t="s">
        <v>25262</v>
      </c>
      <c r="D116" s="147" t="s">
        <v>25263</v>
      </c>
      <c r="E116" s="147" t="s">
        <v>25821</v>
      </c>
      <c r="F116" s="147" t="s">
        <v>25213</v>
      </c>
      <c r="G116" s="147" t="s">
        <v>10</v>
      </c>
      <c r="H116" s="147">
        <v>22.61</v>
      </c>
      <c r="I116" s="147" t="s">
        <v>20528</v>
      </c>
      <c r="J116" s="147" t="s">
        <v>25213</v>
      </c>
      <c r="K116" s="147" t="s">
        <v>25266</v>
      </c>
      <c r="L116" s="147">
        <v>564961.22</v>
      </c>
      <c r="M116" s="147" t="s">
        <v>25822</v>
      </c>
      <c r="N116" s="147" t="s">
        <v>25823</v>
      </c>
      <c r="O116" s="147" t="s">
        <v>20275</v>
      </c>
      <c r="P116" s="147" t="s">
        <v>25824</v>
      </c>
      <c r="Q116" s="147" t="s">
        <v>21447</v>
      </c>
      <c r="R116" s="152">
        <v>528359.42000000004</v>
      </c>
      <c r="S116" s="152">
        <v>528359.42000000004</v>
      </c>
      <c r="T116" s="152">
        <v>110963.99</v>
      </c>
    </row>
    <row r="117" spans="1:20" x14ac:dyDescent="0.25">
      <c r="A117" s="147" t="s">
        <v>57</v>
      </c>
      <c r="B117" s="147" t="s">
        <v>25517</v>
      </c>
      <c r="C117" s="147" t="s">
        <v>25220</v>
      </c>
      <c r="D117" s="147" t="s">
        <v>25221</v>
      </c>
      <c r="E117" s="147" t="s">
        <v>25825</v>
      </c>
      <c r="F117" s="147" t="s">
        <v>25826</v>
      </c>
      <c r="G117" s="147" t="s">
        <v>10</v>
      </c>
      <c r="H117" s="147">
        <v>21.29</v>
      </c>
      <c r="I117" s="147" t="s">
        <v>25193</v>
      </c>
      <c r="J117" s="147" t="s">
        <v>25203</v>
      </c>
      <c r="K117" s="147" t="s">
        <v>25516</v>
      </c>
      <c r="L117" s="147">
        <v>394581.87</v>
      </c>
      <c r="M117" s="147" t="s">
        <v>25827</v>
      </c>
      <c r="N117" s="147" t="s">
        <v>25828</v>
      </c>
      <c r="O117" s="147" t="s">
        <v>25029</v>
      </c>
      <c r="P117" s="147" t="s">
        <v>20316</v>
      </c>
      <c r="R117" s="152">
        <v>418876.15</v>
      </c>
      <c r="S117" s="152">
        <v>0</v>
      </c>
      <c r="T117" s="152">
        <v>0</v>
      </c>
    </row>
    <row r="118" spans="1:20" x14ac:dyDescent="0.25">
      <c r="A118" s="147" t="s">
        <v>57</v>
      </c>
      <c r="B118" s="147" t="s">
        <v>22734</v>
      </c>
      <c r="C118" s="147" t="s">
        <v>25220</v>
      </c>
      <c r="D118" s="147" t="s">
        <v>25221</v>
      </c>
      <c r="E118" s="147" t="s">
        <v>25829</v>
      </c>
      <c r="F118" s="147" t="s">
        <v>25830</v>
      </c>
      <c r="G118" s="147" t="s">
        <v>10</v>
      </c>
      <c r="H118" s="147">
        <v>24.79</v>
      </c>
      <c r="I118" s="147" t="s">
        <v>20528</v>
      </c>
      <c r="J118" s="147" t="s">
        <v>25242</v>
      </c>
      <c r="K118" s="147" t="s">
        <v>25225</v>
      </c>
      <c r="L118" s="147">
        <v>400000</v>
      </c>
      <c r="M118" s="147" t="s">
        <v>25284</v>
      </c>
      <c r="N118" s="147" t="s">
        <v>25285</v>
      </c>
      <c r="O118" s="147" t="s">
        <v>20841</v>
      </c>
      <c r="P118" s="147" t="s">
        <v>23583</v>
      </c>
      <c r="R118" s="152">
        <v>382309.05</v>
      </c>
      <c r="S118" s="152">
        <v>382309.05</v>
      </c>
      <c r="T118" s="152">
        <v>94951.92</v>
      </c>
    </row>
    <row r="119" spans="1:20" x14ac:dyDescent="0.25">
      <c r="A119" s="147" t="s">
        <v>54</v>
      </c>
      <c r="B119" s="147" t="s">
        <v>25509</v>
      </c>
      <c r="C119" s="147" t="s">
        <v>25504</v>
      </c>
      <c r="D119" s="147" t="s">
        <v>25505</v>
      </c>
      <c r="E119" s="147" t="s">
        <v>25831</v>
      </c>
      <c r="F119" s="147" t="s">
        <v>25832</v>
      </c>
      <c r="G119" s="147" t="s">
        <v>10</v>
      </c>
      <c r="H119" s="147">
        <v>10.17</v>
      </c>
      <c r="I119" s="147" t="s">
        <v>25193</v>
      </c>
      <c r="J119" s="147" t="s">
        <v>25224</v>
      </c>
      <c r="K119" s="147" t="s">
        <v>25508</v>
      </c>
      <c r="L119" s="147">
        <v>3680715.18</v>
      </c>
      <c r="M119" s="147" t="s">
        <v>25833</v>
      </c>
      <c r="O119" s="147" t="s">
        <v>20885</v>
      </c>
      <c r="P119" s="147" t="s">
        <v>22612</v>
      </c>
      <c r="R119" s="152">
        <v>3304154.57</v>
      </c>
      <c r="S119" s="152">
        <v>1653664.05</v>
      </c>
      <c r="T119" s="152">
        <v>317701.21999999997</v>
      </c>
    </row>
    <row r="120" spans="1:20" x14ac:dyDescent="0.25">
      <c r="A120" s="147" t="s">
        <v>65</v>
      </c>
      <c r="B120" s="147" t="s">
        <v>25837</v>
      </c>
      <c r="C120" s="147" t="s">
        <v>25422</v>
      </c>
      <c r="D120" s="147" t="s">
        <v>25423</v>
      </c>
      <c r="E120" s="147" t="s">
        <v>25834</v>
      </c>
      <c r="F120" s="147" t="s">
        <v>25835</v>
      </c>
      <c r="G120" s="147" t="s">
        <v>10</v>
      </c>
      <c r="H120" s="147">
        <v>93.93</v>
      </c>
      <c r="I120" s="147" t="s">
        <v>25299</v>
      </c>
      <c r="J120" s="147" t="s">
        <v>25352</v>
      </c>
      <c r="K120" s="147" t="s">
        <v>25836</v>
      </c>
      <c r="L120" s="147">
        <v>5895505.5199999996</v>
      </c>
      <c r="M120" s="147" t="s">
        <v>25838</v>
      </c>
      <c r="N120" s="147" t="s">
        <v>25839</v>
      </c>
      <c r="O120" s="147" t="s">
        <v>24044</v>
      </c>
      <c r="P120" s="147" t="s">
        <v>25840</v>
      </c>
      <c r="Q120" s="147" t="s">
        <v>21054</v>
      </c>
      <c r="R120" s="152">
        <v>11649242.68</v>
      </c>
      <c r="S120" s="152">
        <v>8974655.2400000002</v>
      </c>
      <c r="T120" s="152">
        <v>8915759.4299999997</v>
      </c>
    </row>
    <row r="121" spans="1:20" x14ac:dyDescent="0.25">
      <c r="A121" s="147" t="s">
        <v>57</v>
      </c>
      <c r="B121" s="147" t="s">
        <v>23514</v>
      </c>
      <c r="C121" s="147" t="s">
        <v>25220</v>
      </c>
      <c r="D121" s="147" t="s">
        <v>25221</v>
      </c>
      <c r="E121" s="147" t="s">
        <v>25841</v>
      </c>
      <c r="F121" s="147" t="s">
        <v>25842</v>
      </c>
      <c r="G121" s="147" t="s">
        <v>10</v>
      </c>
      <c r="H121" s="147">
        <v>74.34</v>
      </c>
      <c r="I121" s="147" t="s">
        <v>25193</v>
      </c>
      <c r="J121" s="147" t="s">
        <v>25213</v>
      </c>
      <c r="K121" s="147" t="s">
        <v>25751</v>
      </c>
      <c r="L121" s="147">
        <v>56028</v>
      </c>
      <c r="M121" s="147" t="s">
        <v>25844</v>
      </c>
      <c r="N121" s="147" t="s">
        <v>25845</v>
      </c>
      <c r="O121" s="147" t="s">
        <v>25843</v>
      </c>
      <c r="P121" s="147" t="s">
        <v>21483</v>
      </c>
      <c r="Q121" s="147" t="s">
        <v>25846</v>
      </c>
      <c r="R121" s="152">
        <v>47064.46</v>
      </c>
      <c r="S121" s="152">
        <v>0</v>
      </c>
      <c r="T121" s="152">
        <v>0</v>
      </c>
    </row>
    <row r="122" spans="1:20" x14ac:dyDescent="0.25">
      <c r="A122" s="147" t="s">
        <v>637</v>
      </c>
      <c r="B122" s="147" t="s">
        <v>22501</v>
      </c>
      <c r="C122" s="147" t="s">
        <v>25256</v>
      </c>
      <c r="D122" s="147" t="s">
        <v>25257</v>
      </c>
      <c r="E122" s="147" t="s">
        <v>25847</v>
      </c>
      <c r="F122" s="147" t="s">
        <v>25848</v>
      </c>
      <c r="G122" s="147" t="s">
        <v>10</v>
      </c>
      <c r="H122" s="147">
        <v>99.93</v>
      </c>
      <c r="I122" s="147" t="s">
        <v>25193</v>
      </c>
      <c r="J122" s="147" t="s">
        <v>25224</v>
      </c>
      <c r="K122" s="147" t="s">
        <v>25259</v>
      </c>
      <c r="L122" s="147">
        <v>1398726.17</v>
      </c>
      <c r="M122" s="147" t="s">
        <v>25849</v>
      </c>
      <c r="N122" s="147" t="s">
        <v>25850</v>
      </c>
      <c r="O122" s="147" t="s">
        <v>24409</v>
      </c>
      <c r="P122" s="147" t="s">
        <v>23294</v>
      </c>
      <c r="Q122" s="147" t="s">
        <v>22546</v>
      </c>
      <c r="R122" s="152">
        <v>1450979.86</v>
      </c>
      <c r="S122" s="152">
        <v>1450979.86</v>
      </c>
      <c r="T122" s="152">
        <v>1449979.8</v>
      </c>
    </row>
    <row r="123" spans="1:20" x14ac:dyDescent="0.25">
      <c r="A123" s="147" t="s">
        <v>47</v>
      </c>
      <c r="B123" s="147" t="s">
        <v>23372</v>
      </c>
      <c r="C123" s="147" t="s">
        <v>25400</v>
      </c>
      <c r="D123" s="147" t="s">
        <v>25401</v>
      </c>
      <c r="E123" s="147" t="s">
        <v>25851</v>
      </c>
      <c r="F123" s="147" t="s">
        <v>25852</v>
      </c>
      <c r="G123" s="147" t="s">
        <v>10</v>
      </c>
      <c r="H123" s="147">
        <v>50.49</v>
      </c>
      <c r="I123" s="147" t="s">
        <v>25193</v>
      </c>
      <c r="J123" s="147" t="s">
        <v>25203</v>
      </c>
      <c r="K123" s="147" t="s">
        <v>25599</v>
      </c>
      <c r="L123" s="147">
        <v>633647.22</v>
      </c>
      <c r="M123" s="147" t="s">
        <v>25406</v>
      </c>
      <c r="N123" s="147" t="s">
        <v>25407</v>
      </c>
      <c r="O123" s="147" t="s">
        <v>19495</v>
      </c>
      <c r="P123" s="147" t="s">
        <v>25853</v>
      </c>
      <c r="Q123" s="147" t="s">
        <v>21193</v>
      </c>
      <c r="R123" s="152">
        <v>698206.18</v>
      </c>
      <c r="S123" s="152">
        <v>655621.06000000006</v>
      </c>
      <c r="T123" s="152">
        <v>191253.57</v>
      </c>
    </row>
    <row r="124" spans="1:20" x14ac:dyDescent="0.25">
      <c r="A124" s="147" t="s">
        <v>57</v>
      </c>
      <c r="B124" s="147" t="s">
        <v>22734</v>
      </c>
      <c r="C124" s="147" t="s">
        <v>25220</v>
      </c>
      <c r="D124" s="147" t="s">
        <v>25221</v>
      </c>
      <c r="E124" s="147" t="s">
        <v>25854</v>
      </c>
      <c r="F124" s="147" t="s">
        <v>25855</v>
      </c>
      <c r="G124" s="147" t="s">
        <v>10</v>
      </c>
      <c r="H124" s="147">
        <v>2.1</v>
      </c>
      <c r="I124" s="147" t="s">
        <v>25193</v>
      </c>
      <c r="J124" s="147" t="s">
        <v>25224</v>
      </c>
      <c r="K124" s="147" t="s">
        <v>25225</v>
      </c>
      <c r="L124" s="147">
        <v>1551767.72</v>
      </c>
      <c r="M124" s="147" t="s">
        <v>25390</v>
      </c>
      <c r="N124" s="147" t="s">
        <v>25391</v>
      </c>
      <c r="O124" s="147" t="s">
        <v>20916</v>
      </c>
      <c r="P124" s="147" t="s">
        <v>25856</v>
      </c>
      <c r="R124" s="152">
        <v>1524465.77</v>
      </c>
      <c r="S124" s="152">
        <v>1524465.77</v>
      </c>
      <c r="T124" s="152">
        <v>43097.24</v>
      </c>
    </row>
    <row r="125" spans="1:20" x14ac:dyDescent="0.25">
      <c r="A125" s="147" t="s">
        <v>56</v>
      </c>
      <c r="B125" s="147" t="s">
        <v>22438</v>
      </c>
      <c r="C125" s="147" t="s">
        <v>25364</v>
      </c>
      <c r="D125" s="147" t="s">
        <v>25365</v>
      </c>
      <c r="E125" s="147" t="s">
        <v>25857</v>
      </c>
      <c r="F125" s="147" t="s">
        <v>25858</v>
      </c>
      <c r="G125" s="147" t="s">
        <v>10</v>
      </c>
      <c r="H125" s="147">
        <v>66.709999999999994</v>
      </c>
      <c r="I125" s="147" t="s">
        <v>25193</v>
      </c>
      <c r="J125" s="147" t="s">
        <v>25203</v>
      </c>
      <c r="K125" s="147" t="s">
        <v>25368</v>
      </c>
      <c r="L125" s="147">
        <v>1917388.78</v>
      </c>
      <c r="M125" s="147" t="s">
        <v>25631</v>
      </c>
      <c r="N125" s="147" t="s">
        <v>25632</v>
      </c>
      <c r="O125" s="147" t="s">
        <v>25363</v>
      </c>
      <c r="P125" s="147" t="s">
        <v>25138</v>
      </c>
      <c r="Q125" s="147" t="s">
        <v>21281</v>
      </c>
      <c r="R125" s="152">
        <v>2032316.27</v>
      </c>
      <c r="S125" s="152">
        <v>2032316.27</v>
      </c>
      <c r="T125" s="152">
        <v>1339414.68</v>
      </c>
    </row>
    <row r="126" spans="1:20" x14ac:dyDescent="0.25">
      <c r="A126" s="147" t="s">
        <v>61</v>
      </c>
      <c r="B126" s="147" t="s">
        <v>25277</v>
      </c>
      <c r="C126" s="147" t="s">
        <v>25272</v>
      </c>
      <c r="D126" s="147" t="s">
        <v>25273</v>
      </c>
      <c r="E126" s="147" t="s">
        <v>25859</v>
      </c>
      <c r="F126" s="147" t="s">
        <v>25860</v>
      </c>
      <c r="G126" s="147" t="s">
        <v>10</v>
      </c>
      <c r="H126" s="147">
        <v>88.83</v>
      </c>
      <c r="I126" s="147" t="s">
        <v>25193</v>
      </c>
      <c r="J126" s="147" t="s">
        <v>25224</v>
      </c>
      <c r="K126" s="147" t="s">
        <v>25276</v>
      </c>
      <c r="L126" s="147">
        <v>9282803.3000000007</v>
      </c>
      <c r="M126" s="147" t="s">
        <v>25470</v>
      </c>
      <c r="N126" s="147" t="s">
        <v>25471</v>
      </c>
      <c r="O126" s="147" t="s">
        <v>25861</v>
      </c>
      <c r="P126" s="147" t="s">
        <v>24309</v>
      </c>
      <c r="Q126" s="147" t="s">
        <v>25862</v>
      </c>
      <c r="R126" s="152">
        <v>9801478.75</v>
      </c>
      <c r="S126" s="152">
        <v>8841451.0099999998</v>
      </c>
      <c r="T126" s="152">
        <v>8841451.0099999998</v>
      </c>
    </row>
    <row r="127" spans="1:20" x14ac:dyDescent="0.25">
      <c r="A127" s="147" t="s">
        <v>56</v>
      </c>
      <c r="B127" s="147" t="s">
        <v>22720</v>
      </c>
      <c r="C127" s="147" t="s">
        <v>25795</v>
      </c>
      <c r="D127" s="147" t="s">
        <v>25796</v>
      </c>
      <c r="E127" s="147" t="s">
        <v>25863</v>
      </c>
      <c r="F127" s="147" t="s">
        <v>25864</v>
      </c>
      <c r="G127" s="147" t="s">
        <v>10</v>
      </c>
      <c r="H127" s="147">
        <v>61.28</v>
      </c>
      <c r="I127" s="147" t="s">
        <v>25193</v>
      </c>
      <c r="J127" s="147" t="s">
        <v>25213</v>
      </c>
      <c r="K127" s="147" t="s">
        <v>25799</v>
      </c>
      <c r="L127" s="147">
        <v>15912413.130000001</v>
      </c>
      <c r="M127" s="147" t="s">
        <v>25865</v>
      </c>
      <c r="N127" s="147" t="s">
        <v>25866</v>
      </c>
      <c r="O127" s="147" t="s">
        <v>23576</v>
      </c>
      <c r="P127" s="147" t="s">
        <v>23275</v>
      </c>
      <c r="R127" s="152">
        <v>13364836.449999999</v>
      </c>
      <c r="S127" s="152">
        <v>8189881.6200000001</v>
      </c>
      <c r="T127" s="152">
        <v>8189881.6200000001</v>
      </c>
    </row>
    <row r="128" spans="1:20" x14ac:dyDescent="0.25">
      <c r="A128" s="147" t="s">
        <v>65</v>
      </c>
      <c r="B128" s="147" t="s">
        <v>25870</v>
      </c>
      <c r="C128" s="147" t="s">
        <v>25422</v>
      </c>
      <c r="D128" s="147" t="s">
        <v>25423</v>
      </c>
      <c r="E128" s="147" t="s">
        <v>25867</v>
      </c>
      <c r="F128" s="147" t="s">
        <v>25868</v>
      </c>
      <c r="G128" s="147" t="s">
        <v>10</v>
      </c>
      <c r="H128" s="147">
        <v>11.62</v>
      </c>
      <c r="I128" s="147" t="s">
        <v>25193</v>
      </c>
      <c r="J128" s="147" t="s">
        <v>25194</v>
      </c>
      <c r="K128" s="147" t="s">
        <v>25869</v>
      </c>
      <c r="L128" s="147">
        <v>2992532.99</v>
      </c>
      <c r="M128" s="147" t="s">
        <v>25871</v>
      </c>
      <c r="N128" s="147" t="s">
        <v>25872</v>
      </c>
      <c r="O128" s="147" t="s">
        <v>22584</v>
      </c>
      <c r="P128" s="147" t="s">
        <v>20382</v>
      </c>
      <c r="R128" s="152">
        <v>3008147.94</v>
      </c>
      <c r="S128" s="152">
        <v>311329.71000000002</v>
      </c>
      <c r="T128" s="152">
        <v>311329.71000000002</v>
      </c>
    </row>
    <row r="129" spans="1:20" x14ac:dyDescent="0.25">
      <c r="A129" s="147" t="s">
        <v>56</v>
      </c>
      <c r="B129" s="147" t="s">
        <v>25876</v>
      </c>
      <c r="C129" s="147" t="s">
        <v>25795</v>
      </c>
      <c r="D129" s="147" t="s">
        <v>25796</v>
      </c>
      <c r="E129" s="147" t="s">
        <v>25873</v>
      </c>
      <c r="F129" s="147" t="s">
        <v>25874</v>
      </c>
      <c r="G129" s="147" t="s">
        <v>10</v>
      </c>
      <c r="H129" s="147">
        <v>60.17</v>
      </c>
      <c r="I129" s="147" t="s">
        <v>25193</v>
      </c>
      <c r="J129" s="147" t="s">
        <v>25224</v>
      </c>
      <c r="K129" s="147" t="s">
        <v>25875</v>
      </c>
      <c r="L129" s="147">
        <v>14149260.289999999</v>
      </c>
      <c r="M129" s="147" t="s">
        <v>25877</v>
      </c>
      <c r="N129" s="147" t="s">
        <v>25878</v>
      </c>
      <c r="O129" s="147" t="s">
        <v>22063</v>
      </c>
      <c r="P129" s="147" t="s">
        <v>25009</v>
      </c>
      <c r="Q129" s="147" t="s">
        <v>25009</v>
      </c>
      <c r="R129" s="152">
        <v>15592831.029999999</v>
      </c>
      <c r="S129" s="152">
        <v>15592831.029999999</v>
      </c>
      <c r="T129" s="152">
        <v>9381611.9700000007</v>
      </c>
    </row>
    <row r="130" spans="1:20" x14ac:dyDescent="0.25">
      <c r="A130" s="147" t="s">
        <v>50</v>
      </c>
      <c r="B130" s="147" t="s">
        <v>25884</v>
      </c>
      <c r="C130" s="147" t="s">
        <v>25879</v>
      </c>
      <c r="D130" s="147" t="s">
        <v>25880</v>
      </c>
      <c r="E130" s="147" t="s">
        <v>25881</v>
      </c>
      <c r="F130" s="147" t="s">
        <v>25882</v>
      </c>
      <c r="G130" s="147" t="s">
        <v>10</v>
      </c>
      <c r="H130" s="147">
        <v>8.33</v>
      </c>
      <c r="I130" s="147" t="s">
        <v>25299</v>
      </c>
      <c r="J130" s="147" t="s">
        <v>25384</v>
      </c>
      <c r="K130" s="147" t="s">
        <v>25883</v>
      </c>
      <c r="L130" s="147">
        <v>1232369.23</v>
      </c>
      <c r="M130" s="147" t="s">
        <v>25885</v>
      </c>
      <c r="N130" s="147" t="s">
        <v>25886</v>
      </c>
      <c r="O130" s="147" t="s">
        <v>19444</v>
      </c>
      <c r="P130" s="147" t="s">
        <v>19471</v>
      </c>
      <c r="R130" s="152">
        <v>1232369.23</v>
      </c>
      <c r="S130" s="152">
        <v>1232369.23</v>
      </c>
      <c r="T130" s="152">
        <v>9727.33</v>
      </c>
    </row>
    <row r="131" spans="1:20" x14ac:dyDescent="0.25">
      <c r="A131" s="147" t="s">
        <v>69</v>
      </c>
      <c r="B131" s="147" t="s">
        <v>20563</v>
      </c>
      <c r="C131" s="147" t="s">
        <v>25409</v>
      </c>
      <c r="D131" s="147" t="s">
        <v>25410</v>
      </c>
      <c r="E131" s="147" t="s">
        <v>25887</v>
      </c>
      <c r="F131" s="147" t="s">
        <v>25888</v>
      </c>
      <c r="G131" s="147" t="s">
        <v>10</v>
      </c>
      <c r="H131" s="147">
        <v>34.9</v>
      </c>
      <c r="I131" s="147" t="s">
        <v>25193</v>
      </c>
      <c r="J131" s="147" t="s">
        <v>25203</v>
      </c>
      <c r="K131" s="147" t="s">
        <v>25414</v>
      </c>
      <c r="L131" s="147">
        <v>1131592.53</v>
      </c>
      <c r="M131" s="147" t="s">
        <v>25890</v>
      </c>
      <c r="N131" s="147" t="s">
        <v>25891</v>
      </c>
      <c r="O131" s="147" t="s">
        <v>22978</v>
      </c>
      <c r="P131" s="147" t="s">
        <v>23944</v>
      </c>
      <c r="Q131" s="147" t="s">
        <v>21488</v>
      </c>
      <c r="R131" s="152">
        <v>1111952.8700000001</v>
      </c>
      <c r="S131" s="152">
        <v>0</v>
      </c>
      <c r="T131" s="152">
        <v>0</v>
      </c>
    </row>
    <row r="132" spans="1:20" x14ac:dyDescent="0.25">
      <c r="A132" s="147" t="s">
        <v>53</v>
      </c>
      <c r="B132" s="147" t="s">
        <v>25205</v>
      </c>
      <c r="C132" s="147" t="s">
        <v>25199</v>
      </c>
      <c r="D132" s="147" t="s">
        <v>25200</v>
      </c>
      <c r="E132" s="147" t="s">
        <v>25892</v>
      </c>
      <c r="F132" s="147" t="s">
        <v>25893</v>
      </c>
      <c r="G132" s="147" t="s">
        <v>10</v>
      </c>
      <c r="H132" s="147">
        <v>22.26</v>
      </c>
      <c r="I132" s="147" t="s">
        <v>25193</v>
      </c>
      <c r="J132" s="147" t="s">
        <v>25203</v>
      </c>
      <c r="K132" s="147" t="s">
        <v>25204</v>
      </c>
      <c r="L132" s="147">
        <v>20019614.960000001</v>
      </c>
      <c r="M132" s="147" t="s">
        <v>25894</v>
      </c>
      <c r="N132" s="147" t="s">
        <v>25895</v>
      </c>
      <c r="O132" s="147" t="s">
        <v>19034</v>
      </c>
      <c r="P132" s="147" t="s">
        <v>21004</v>
      </c>
      <c r="Q132" s="147" t="s">
        <v>21004</v>
      </c>
      <c r="R132" s="152">
        <v>1840709.35</v>
      </c>
      <c r="S132" s="152">
        <v>416000.5</v>
      </c>
      <c r="T132" s="152">
        <v>409525.38</v>
      </c>
    </row>
    <row r="133" spans="1:20" x14ac:dyDescent="0.25">
      <c r="A133" s="147" t="s">
        <v>47</v>
      </c>
      <c r="B133" s="147" t="s">
        <v>23372</v>
      </c>
      <c r="C133" s="147" t="s">
        <v>25400</v>
      </c>
      <c r="D133" s="147" t="s">
        <v>25401</v>
      </c>
      <c r="E133" s="147" t="s">
        <v>25896</v>
      </c>
      <c r="F133" s="147" t="s">
        <v>25897</v>
      </c>
      <c r="G133" s="147" t="s">
        <v>10</v>
      </c>
      <c r="H133" s="147">
        <v>73.930000000000007</v>
      </c>
      <c r="I133" s="147" t="s">
        <v>25193</v>
      </c>
      <c r="J133" s="147" t="s">
        <v>25194</v>
      </c>
      <c r="K133" s="147" t="s">
        <v>25599</v>
      </c>
      <c r="L133" s="147">
        <v>5495109.3399999999</v>
      </c>
      <c r="M133" s="147" t="s">
        <v>25781</v>
      </c>
      <c r="N133" s="147" t="s">
        <v>25782</v>
      </c>
      <c r="O133" s="147" t="s">
        <v>25898</v>
      </c>
      <c r="P133" s="147" t="s">
        <v>23117</v>
      </c>
      <c r="Q133" s="147" t="s">
        <v>19352</v>
      </c>
      <c r="R133" s="152">
        <v>7555780.3899999997</v>
      </c>
      <c r="S133" s="152">
        <v>7253396.2800000003</v>
      </c>
      <c r="T133" s="152">
        <v>4952447.6500000004</v>
      </c>
    </row>
    <row r="134" spans="1:20" x14ac:dyDescent="0.25">
      <c r="A134" s="147" t="s">
        <v>57</v>
      </c>
      <c r="B134" s="147" t="s">
        <v>25901</v>
      </c>
      <c r="C134" s="147" t="s">
        <v>25220</v>
      </c>
      <c r="D134" s="147" t="s">
        <v>25221</v>
      </c>
      <c r="E134" s="147" t="s">
        <v>25899</v>
      </c>
      <c r="F134" s="147" t="s">
        <v>25900</v>
      </c>
      <c r="G134" s="147" t="s">
        <v>10</v>
      </c>
      <c r="H134" s="147">
        <v>4.97</v>
      </c>
      <c r="I134" s="147" t="s">
        <v>25193</v>
      </c>
      <c r="J134" s="147" t="s">
        <v>25213</v>
      </c>
      <c r="K134" s="147" t="s">
        <v>25751</v>
      </c>
      <c r="L134" s="147">
        <v>65938.37</v>
      </c>
      <c r="M134" s="147" t="s">
        <v>25844</v>
      </c>
      <c r="N134" s="147" t="s">
        <v>25845</v>
      </c>
      <c r="O134" s="147" t="s">
        <v>19224</v>
      </c>
      <c r="P134" s="147" t="s">
        <v>25902</v>
      </c>
      <c r="R134" s="152">
        <v>65154.17</v>
      </c>
      <c r="S134" s="152">
        <v>0</v>
      </c>
      <c r="T134" s="152">
        <v>0</v>
      </c>
    </row>
    <row r="135" spans="1:20" x14ac:dyDescent="0.25">
      <c r="A135" s="147" t="s">
        <v>57</v>
      </c>
      <c r="B135" s="147" t="s">
        <v>22734</v>
      </c>
      <c r="C135" s="147" t="s">
        <v>25220</v>
      </c>
      <c r="D135" s="147" t="s">
        <v>25221</v>
      </c>
      <c r="E135" s="147" t="s">
        <v>25903</v>
      </c>
      <c r="F135" s="147" t="s">
        <v>25904</v>
      </c>
      <c r="G135" s="147" t="s">
        <v>10</v>
      </c>
      <c r="H135" s="147">
        <v>0</v>
      </c>
      <c r="I135" s="147" t="s">
        <v>25193</v>
      </c>
      <c r="J135" s="147" t="s">
        <v>25224</v>
      </c>
      <c r="K135" s="147" t="s">
        <v>25225</v>
      </c>
      <c r="L135" s="147">
        <v>1637559.08</v>
      </c>
      <c r="M135" s="147" t="s">
        <v>25390</v>
      </c>
      <c r="N135" s="147" t="s">
        <v>25391</v>
      </c>
      <c r="O135" s="147" t="s">
        <v>20916</v>
      </c>
      <c r="P135" s="147" t="s">
        <v>25856</v>
      </c>
      <c r="R135" s="152">
        <v>1431633.21</v>
      </c>
      <c r="S135" s="152">
        <v>0</v>
      </c>
      <c r="T135" s="152">
        <v>0</v>
      </c>
    </row>
    <row r="136" spans="1:20" x14ac:dyDescent="0.25">
      <c r="A136" s="147" t="s">
        <v>53</v>
      </c>
      <c r="B136" s="147" t="s">
        <v>25205</v>
      </c>
      <c r="C136" s="147" t="s">
        <v>25199</v>
      </c>
      <c r="D136" s="147" t="s">
        <v>25200</v>
      </c>
      <c r="E136" s="147" t="s">
        <v>25905</v>
      </c>
      <c r="F136" s="147" t="s">
        <v>25906</v>
      </c>
      <c r="G136" s="147" t="s">
        <v>10</v>
      </c>
      <c r="H136" s="147">
        <v>86.6</v>
      </c>
      <c r="I136" s="147" t="s">
        <v>25193</v>
      </c>
      <c r="J136" s="147" t="s">
        <v>25242</v>
      </c>
      <c r="K136" s="147" t="s">
        <v>25204</v>
      </c>
      <c r="L136" s="147">
        <v>2252098.8199999998</v>
      </c>
      <c r="M136" s="147" t="s">
        <v>25907</v>
      </c>
      <c r="N136" s="147" t="s">
        <v>25908</v>
      </c>
      <c r="O136" s="147" t="s">
        <v>22908</v>
      </c>
      <c r="P136" s="147" t="s">
        <v>19513</v>
      </c>
      <c r="Q136" s="147" t="s">
        <v>20579</v>
      </c>
      <c r="R136" s="152">
        <v>2213589.31</v>
      </c>
      <c r="S136" s="152">
        <v>2213589.31</v>
      </c>
      <c r="T136" s="152">
        <v>1903623.58</v>
      </c>
    </row>
    <row r="137" spans="1:20" x14ac:dyDescent="0.25">
      <c r="A137" s="147" t="s">
        <v>66</v>
      </c>
      <c r="B137" s="147" t="s">
        <v>25912</v>
      </c>
      <c r="C137" s="147" t="s">
        <v>25316</v>
      </c>
      <c r="D137" s="147" t="s">
        <v>25317</v>
      </c>
      <c r="E137" s="147" t="s">
        <v>25909</v>
      </c>
      <c r="F137" s="147" t="s">
        <v>25910</v>
      </c>
      <c r="G137" s="147" t="s">
        <v>10</v>
      </c>
      <c r="H137" s="147">
        <v>0</v>
      </c>
      <c r="I137" s="147" t="s">
        <v>25193</v>
      </c>
      <c r="J137" s="147" t="s">
        <v>25320</v>
      </c>
      <c r="K137" s="147" t="s">
        <v>25911</v>
      </c>
      <c r="L137" s="147">
        <v>29064.86</v>
      </c>
      <c r="M137" s="147" t="s">
        <v>25322</v>
      </c>
      <c r="N137" s="147" t="s">
        <v>25323</v>
      </c>
      <c r="O137" s="147" t="s">
        <v>20573</v>
      </c>
      <c r="P137" s="147" t="s">
        <v>19719</v>
      </c>
      <c r="R137" s="152">
        <v>23832.86</v>
      </c>
      <c r="S137" s="152">
        <v>23832.86</v>
      </c>
      <c r="T137" s="152">
        <v>0</v>
      </c>
    </row>
    <row r="138" spans="1:20" x14ac:dyDescent="0.25">
      <c r="A138" s="147" t="s">
        <v>61</v>
      </c>
      <c r="B138" s="147" t="s">
        <v>25277</v>
      </c>
      <c r="C138" s="147" t="s">
        <v>25272</v>
      </c>
      <c r="D138" s="147" t="s">
        <v>25273</v>
      </c>
      <c r="E138" s="147" t="s">
        <v>25913</v>
      </c>
      <c r="F138" s="147" t="s">
        <v>25914</v>
      </c>
      <c r="G138" s="147" t="s">
        <v>10</v>
      </c>
      <c r="H138" s="147">
        <v>50.9</v>
      </c>
      <c r="I138" s="147" t="s">
        <v>25193</v>
      </c>
      <c r="J138" s="147" t="s">
        <v>25224</v>
      </c>
      <c r="K138" s="147" t="s">
        <v>25276</v>
      </c>
      <c r="L138" s="147">
        <v>24191836.210000001</v>
      </c>
      <c r="M138" s="147" t="s">
        <v>25915</v>
      </c>
      <c r="N138" s="147" t="s">
        <v>25916</v>
      </c>
      <c r="O138" s="147" t="s">
        <v>25917</v>
      </c>
      <c r="P138" s="147" t="s">
        <v>24435</v>
      </c>
      <c r="Q138" s="147" t="s">
        <v>19969</v>
      </c>
      <c r="R138" s="152">
        <v>32280497.870000001</v>
      </c>
      <c r="S138" s="152">
        <v>21221793.329999998</v>
      </c>
      <c r="T138" s="152">
        <v>20169287.129999999</v>
      </c>
    </row>
    <row r="139" spans="1:20" x14ac:dyDescent="0.25">
      <c r="A139" s="147" t="s">
        <v>56</v>
      </c>
      <c r="B139" s="147" t="s">
        <v>22438</v>
      </c>
      <c r="C139" s="147" t="s">
        <v>25364</v>
      </c>
      <c r="D139" s="147" t="s">
        <v>25365</v>
      </c>
      <c r="E139" s="147" t="s">
        <v>25918</v>
      </c>
      <c r="F139" s="147" t="s">
        <v>25919</v>
      </c>
      <c r="G139" s="147" t="s">
        <v>10</v>
      </c>
      <c r="H139" s="147">
        <v>96.55</v>
      </c>
      <c r="I139" s="147" t="s">
        <v>25193</v>
      </c>
      <c r="J139" s="147" t="s">
        <v>25352</v>
      </c>
      <c r="K139" s="147" t="s">
        <v>25368</v>
      </c>
      <c r="L139" s="147">
        <v>1431499.29</v>
      </c>
      <c r="M139" s="147" t="s">
        <v>25920</v>
      </c>
      <c r="N139" s="147" t="s">
        <v>25921</v>
      </c>
      <c r="O139" s="147" t="s">
        <v>25922</v>
      </c>
      <c r="P139" s="147" t="s">
        <v>22681</v>
      </c>
      <c r="R139" s="152">
        <v>1216097.82</v>
      </c>
      <c r="S139" s="152">
        <v>1216097.82</v>
      </c>
      <c r="T139" s="152">
        <v>1138689.05</v>
      </c>
    </row>
    <row r="140" spans="1:20" x14ac:dyDescent="0.25">
      <c r="A140" s="147" t="s">
        <v>47</v>
      </c>
      <c r="B140" s="147" t="s">
        <v>21992</v>
      </c>
      <c r="C140" s="147" t="s">
        <v>25295</v>
      </c>
      <c r="D140" s="147" t="s">
        <v>25296</v>
      </c>
      <c r="E140" s="147" t="s">
        <v>25923</v>
      </c>
      <c r="F140" s="147" t="s">
        <v>25924</v>
      </c>
      <c r="G140" s="147" t="s">
        <v>10</v>
      </c>
      <c r="H140" s="147">
        <v>11.65</v>
      </c>
      <c r="I140" s="147" t="s">
        <v>25193</v>
      </c>
      <c r="J140" s="147" t="s">
        <v>25384</v>
      </c>
      <c r="K140" s="147" t="s">
        <v>25300</v>
      </c>
      <c r="L140" s="147">
        <v>779397.54</v>
      </c>
      <c r="M140" s="147" t="s">
        <v>25925</v>
      </c>
      <c r="N140" s="147" t="s">
        <v>25926</v>
      </c>
      <c r="O140" s="147" t="s">
        <v>25349</v>
      </c>
      <c r="P140" s="147" t="s">
        <v>19992</v>
      </c>
      <c r="R140" s="152">
        <v>670056.93000000005</v>
      </c>
      <c r="S140" s="152">
        <v>670056.82999999996</v>
      </c>
      <c r="T140" s="152">
        <v>77848.72</v>
      </c>
    </row>
    <row r="141" spans="1:20" x14ac:dyDescent="0.25">
      <c r="A141" s="147" t="s">
        <v>57</v>
      </c>
      <c r="B141" s="147" t="s">
        <v>22734</v>
      </c>
      <c r="C141" s="147" t="s">
        <v>25220</v>
      </c>
      <c r="D141" s="147" t="s">
        <v>25221</v>
      </c>
      <c r="E141" s="147" t="s">
        <v>25927</v>
      </c>
      <c r="F141" s="147" t="s">
        <v>25928</v>
      </c>
      <c r="G141" s="147" t="s">
        <v>10</v>
      </c>
      <c r="H141" s="147">
        <v>14.22</v>
      </c>
      <c r="I141" s="147" t="s">
        <v>25193</v>
      </c>
      <c r="J141" s="147" t="s">
        <v>25224</v>
      </c>
      <c r="K141" s="147" t="s">
        <v>25225</v>
      </c>
      <c r="L141" s="147">
        <v>253625.05</v>
      </c>
      <c r="M141" s="147" t="s">
        <v>25929</v>
      </c>
      <c r="N141" s="147" t="s">
        <v>25930</v>
      </c>
      <c r="O141" s="147" t="s">
        <v>19279</v>
      </c>
      <c r="P141" s="147" t="s">
        <v>25255</v>
      </c>
      <c r="R141" s="152">
        <v>224900.37</v>
      </c>
      <c r="S141" s="152">
        <v>0</v>
      </c>
      <c r="T141" s="152">
        <v>0</v>
      </c>
    </row>
    <row r="142" spans="1:20" x14ac:dyDescent="0.25">
      <c r="A142" s="147" t="s">
        <v>53</v>
      </c>
      <c r="B142" s="147" t="s">
        <v>25205</v>
      </c>
      <c r="C142" s="147" t="s">
        <v>25199</v>
      </c>
      <c r="D142" s="147" t="s">
        <v>25200</v>
      </c>
      <c r="E142" s="147" t="s">
        <v>25931</v>
      </c>
      <c r="F142" s="147" t="s">
        <v>25932</v>
      </c>
      <c r="G142" s="147" t="s">
        <v>10</v>
      </c>
      <c r="H142" s="147">
        <v>9.7799999999999994</v>
      </c>
      <c r="I142" s="147" t="s">
        <v>25193</v>
      </c>
      <c r="J142" s="147" t="s">
        <v>25352</v>
      </c>
      <c r="K142" s="147" t="s">
        <v>25204</v>
      </c>
      <c r="L142" s="147">
        <v>938880.41</v>
      </c>
      <c r="M142" s="147" t="s">
        <v>25206</v>
      </c>
      <c r="N142" s="147" t="s">
        <v>25207</v>
      </c>
      <c r="O142" s="147" t="s">
        <v>20050</v>
      </c>
      <c r="P142" s="147" t="s">
        <v>22934</v>
      </c>
      <c r="R142" s="152">
        <v>938880.41</v>
      </c>
      <c r="S142" s="152">
        <v>93490.73</v>
      </c>
      <c r="T142" s="152">
        <v>93490.73</v>
      </c>
    </row>
    <row r="143" spans="1:20" x14ac:dyDescent="0.25">
      <c r="A143" s="147" t="s">
        <v>68</v>
      </c>
      <c r="B143" s="147" t="s">
        <v>25553</v>
      </c>
      <c r="C143" s="147" t="s">
        <v>25548</v>
      </c>
      <c r="D143" s="147" t="s">
        <v>25549</v>
      </c>
      <c r="E143" s="147" t="s">
        <v>25933</v>
      </c>
      <c r="F143" s="147" t="s">
        <v>25934</v>
      </c>
      <c r="G143" s="147" t="s">
        <v>10</v>
      </c>
      <c r="H143" s="147">
        <v>58.93</v>
      </c>
      <c r="I143" s="147" t="s">
        <v>25193</v>
      </c>
      <c r="J143" s="147" t="s">
        <v>25203</v>
      </c>
      <c r="K143" s="147" t="s">
        <v>25552</v>
      </c>
      <c r="L143" s="147">
        <v>361140.61</v>
      </c>
      <c r="M143" s="147" t="s">
        <v>25554</v>
      </c>
      <c r="N143" s="147" t="s">
        <v>25555</v>
      </c>
      <c r="O143" s="147" t="s">
        <v>25556</v>
      </c>
      <c r="P143" s="147" t="s">
        <v>24512</v>
      </c>
      <c r="Q143" s="147" t="s">
        <v>19854</v>
      </c>
      <c r="R143" s="152">
        <v>376355.6</v>
      </c>
      <c r="S143" s="152">
        <v>376355.6</v>
      </c>
      <c r="T143" s="152">
        <v>221789.36</v>
      </c>
    </row>
    <row r="144" spans="1:20" x14ac:dyDescent="0.25">
      <c r="A144" s="147" t="s">
        <v>58</v>
      </c>
      <c r="B144" s="147" t="s">
        <v>22069</v>
      </c>
      <c r="C144" s="147" t="s">
        <v>25935</v>
      </c>
      <c r="D144" s="147" t="s">
        <v>25936</v>
      </c>
      <c r="E144" s="147" t="s">
        <v>25937</v>
      </c>
      <c r="F144" s="147" t="s">
        <v>25938</v>
      </c>
      <c r="G144" s="147" t="s">
        <v>10</v>
      </c>
      <c r="H144" s="147">
        <v>23.91</v>
      </c>
      <c r="I144" s="147" t="s">
        <v>25193</v>
      </c>
      <c r="J144" s="147" t="s">
        <v>25203</v>
      </c>
      <c r="K144" s="147" t="s">
        <v>25939</v>
      </c>
      <c r="L144" s="147">
        <v>3136139.13</v>
      </c>
      <c r="M144" s="147" t="s">
        <v>25940</v>
      </c>
      <c r="N144" s="147" t="s">
        <v>25941</v>
      </c>
      <c r="O144" s="147" t="s">
        <v>19373</v>
      </c>
      <c r="P144" s="147" t="s">
        <v>22017</v>
      </c>
      <c r="Q144" s="147" t="s">
        <v>23623</v>
      </c>
      <c r="R144" s="152">
        <v>3187226.62</v>
      </c>
      <c r="S144" s="152">
        <v>3187226.62</v>
      </c>
      <c r="T144" s="152">
        <v>760889.62</v>
      </c>
    </row>
    <row r="145" spans="1:20" x14ac:dyDescent="0.25">
      <c r="A145" s="147" t="s">
        <v>314</v>
      </c>
      <c r="B145" s="147" t="s">
        <v>22372</v>
      </c>
      <c r="C145" s="147" t="s">
        <v>25808</v>
      </c>
      <c r="D145" s="147" t="s">
        <v>25809</v>
      </c>
      <c r="E145" s="147" t="s">
        <v>25942</v>
      </c>
      <c r="F145" s="147" t="s">
        <v>25943</v>
      </c>
      <c r="G145" s="147" t="s">
        <v>10</v>
      </c>
      <c r="H145" s="147">
        <v>11.05</v>
      </c>
      <c r="I145" s="147" t="s">
        <v>25193</v>
      </c>
      <c r="J145" s="147" t="s">
        <v>25194</v>
      </c>
      <c r="K145" s="147" t="s">
        <v>25944</v>
      </c>
      <c r="L145" s="147">
        <v>5600000</v>
      </c>
      <c r="M145" s="147" t="s">
        <v>25945</v>
      </c>
      <c r="N145" s="147" t="s">
        <v>25946</v>
      </c>
      <c r="O145" s="147" t="s">
        <v>19473</v>
      </c>
      <c r="P145" s="147" t="s">
        <v>25947</v>
      </c>
      <c r="R145" s="152">
        <v>5506544.6500000004</v>
      </c>
      <c r="S145" s="152">
        <v>1753688</v>
      </c>
      <c r="T145" s="152">
        <v>966619.45</v>
      </c>
    </row>
    <row r="146" spans="1:20" x14ac:dyDescent="0.25">
      <c r="A146" s="147" t="s">
        <v>69</v>
      </c>
      <c r="B146" s="147" t="s">
        <v>25951</v>
      </c>
      <c r="C146" s="147" t="s">
        <v>25409</v>
      </c>
      <c r="D146" s="147" t="s">
        <v>25410</v>
      </c>
      <c r="E146" s="147" t="s">
        <v>25948</v>
      </c>
      <c r="F146" s="147" t="s">
        <v>25949</v>
      </c>
      <c r="G146" s="147" t="s">
        <v>10</v>
      </c>
      <c r="H146" s="147">
        <v>43.74</v>
      </c>
      <c r="I146" s="147" t="s">
        <v>25193</v>
      </c>
      <c r="J146" s="147" t="s">
        <v>25194</v>
      </c>
      <c r="K146" s="147" t="s">
        <v>25950</v>
      </c>
      <c r="L146" s="147">
        <v>4621463.99</v>
      </c>
      <c r="M146" s="147" t="s">
        <v>25952</v>
      </c>
      <c r="N146" s="147" t="s">
        <v>25953</v>
      </c>
      <c r="O146" s="147" t="s">
        <v>23100</v>
      </c>
      <c r="P146" s="147" t="s">
        <v>25122</v>
      </c>
      <c r="Q146" s="147" t="s">
        <v>20120</v>
      </c>
      <c r="R146" s="152">
        <v>4788153.88</v>
      </c>
      <c r="S146" s="152">
        <v>2208743.19</v>
      </c>
      <c r="T146" s="152">
        <v>2208743.19</v>
      </c>
    </row>
    <row r="147" spans="1:20" x14ac:dyDescent="0.25">
      <c r="A147" s="147" t="s">
        <v>47</v>
      </c>
      <c r="B147" s="147" t="s">
        <v>25959</v>
      </c>
      <c r="C147" s="147" t="s">
        <v>25954</v>
      </c>
      <c r="D147" s="147" t="s">
        <v>25955</v>
      </c>
      <c r="E147" s="147" t="s">
        <v>25956</v>
      </c>
      <c r="F147" s="147" t="s">
        <v>25957</v>
      </c>
      <c r="G147" s="147" t="s">
        <v>10</v>
      </c>
      <c r="H147" s="147">
        <v>70.03</v>
      </c>
      <c r="I147" s="147" t="s">
        <v>25193</v>
      </c>
      <c r="J147" s="147" t="s">
        <v>25194</v>
      </c>
      <c r="K147" s="147" t="s">
        <v>25958</v>
      </c>
      <c r="L147" s="147">
        <v>14608824.119999999</v>
      </c>
      <c r="M147" s="147" t="s">
        <v>25960</v>
      </c>
      <c r="N147" s="147" t="s">
        <v>25961</v>
      </c>
      <c r="O147" s="147" t="s">
        <v>19802</v>
      </c>
      <c r="P147" s="147" t="s">
        <v>19015</v>
      </c>
      <c r="R147" s="152">
        <v>16170847.85</v>
      </c>
      <c r="S147" s="152">
        <v>11544946.550000001</v>
      </c>
      <c r="T147" s="152">
        <v>9484479.9700000007</v>
      </c>
    </row>
    <row r="148" spans="1:20" x14ac:dyDescent="0.25">
      <c r="A148" s="147" t="s">
        <v>53</v>
      </c>
      <c r="B148" s="147" t="s">
        <v>25205</v>
      </c>
      <c r="C148" s="147" t="s">
        <v>25199</v>
      </c>
      <c r="D148" s="147" t="s">
        <v>25200</v>
      </c>
      <c r="E148" s="147" t="s">
        <v>25962</v>
      </c>
      <c r="F148" s="147" t="s">
        <v>25963</v>
      </c>
      <c r="G148" s="147" t="s">
        <v>10</v>
      </c>
      <c r="H148" s="147">
        <v>3.39</v>
      </c>
      <c r="I148" s="147" t="s">
        <v>25193</v>
      </c>
      <c r="J148" s="147" t="s">
        <v>25352</v>
      </c>
      <c r="K148" s="147" t="s">
        <v>25204</v>
      </c>
      <c r="L148" s="147">
        <v>284000000.31</v>
      </c>
      <c r="M148" s="147" t="s">
        <v>25206</v>
      </c>
      <c r="N148" s="147" t="s">
        <v>25207</v>
      </c>
      <c r="O148" s="147" t="s">
        <v>25964</v>
      </c>
      <c r="P148" s="147" t="s">
        <v>20096</v>
      </c>
      <c r="Q148" s="147" t="s">
        <v>20096</v>
      </c>
      <c r="R148" s="152">
        <v>2839492.96</v>
      </c>
      <c r="S148" s="152">
        <v>101000</v>
      </c>
      <c r="T148" s="152">
        <v>98905.85</v>
      </c>
    </row>
    <row r="149" spans="1:20" x14ac:dyDescent="0.25">
      <c r="A149" s="147" t="s">
        <v>61</v>
      </c>
      <c r="B149" s="147" t="s">
        <v>25277</v>
      </c>
      <c r="C149" s="147" t="s">
        <v>25272</v>
      </c>
      <c r="D149" s="147" t="s">
        <v>25273</v>
      </c>
      <c r="E149" s="147" t="s">
        <v>25965</v>
      </c>
      <c r="F149" s="147" t="s">
        <v>25966</v>
      </c>
      <c r="G149" s="147" t="s">
        <v>10</v>
      </c>
      <c r="H149" s="147">
        <v>45.61</v>
      </c>
      <c r="I149" s="147" t="s">
        <v>18997</v>
      </c>
      <c r="J149" s="147" t="s">
        <v>25250</v>
      </c>
      <c r="K149" s="147" t="s">
        <v>25276</v>
      </c>
      <c r="L149" s="147">
        <v>13104606.43</v>
      </c>
      <c r="M149" s="147" t="s">
        <v>25967</v>
      </c>
      <c r="N149" s="147" t="s">
        <v>25968</v>
      </c>
      <c r="O149" s="147" t="s">
        <v>25969</v>
      </c>
      <c r="P149" s="147" t="s">
        <v>21739</v>
      </c>
      <c r="Q149" s="147" t="s">
        <v>19339</v>
      </c>
      <c r="R149" s="152">
        <v>8930293.3000000007</v>
      </c>
      <c r="S149" s="152">
        <v>4615146.5999999996</v>
      </c>
      <c r="T149" s="152">
        <v>4356396.5199999996</v>
      </c>
    </row>
    <row r="150" spans="1:20" x14ac:dyDescent="0.25">
      <c r="A150" s="147" t="s">
        <v>53</v>
      </c>
      <c r="B150" s="147" t="s">
        <v>25771</v>
      </c>
      <c r="C150" s="147" t="s">
        <v>25766</v>
      </c>
      <c r="D150" s="147" t="s">
        <v>25767</v>
      </c>
      <c r="E150" s="147" t="s">
        <v>25970</v>
      </c>
      <c r="F150" s="147" t="s">
        <v>25971</v>
      </c>
      <c r="G150" s="147" t="s">
        <v>10</v>
      </c>
      <c r="H150" s="147">
        <v>67.510000000000005</v>
      </c>
      <c r="I150" s="147" t="s">
        <v>25193</v>
      </c>
      <c r="J150" s="147" t="s">
        <v>25224</v>
      </c>
      <c r="K150" s="147" t="s">
        <v>25770</v>
      </c>
      <c r="L150" s="147">
        <v>12317041.57</v>
      </c>
      <c r="M150" s="147" t="s">
        <v>25972</v>
      </c>
      <c r="N150" s="147" t="s">
        <v>25973</v>
      </c>
      <c r="O150" s="147" t="s">
        <v>22063</v>
      </c>
      <c r="P150" s="147" t="s">
        <v>21884</v>
      </c>
      <c r="Q150" s="147" t="s">
        <v>19142</v>
      </c>
      <c r="R150" s="152">
        <v>17565523.41</v>
      </c>
      <c r="S150" s="152">
        <v>13125310.949999999</v>
      </c>
      <c r="T150" s="152">
        <v>11607566.5</v>
      </c>
    </row>
    <row r="151" spans="1:20" x14ac:dyDescent="0.25">
      <c r="A151" s="147" t="s">
        <v>65</v>
      </c>
      <c r="B151" s="147" t="s">
        <v>25244</v>
      </c>
      <c r="C151" s="147" t="s">
        <v>25238</v>
      </c>
      <c r="D151" s="147" t="s">
        <v>25239</v>
      </c>
      <c r="E151" s="147" t="s">
        <v>25974</v>
      </c>
      <c r="F151" s="147" t="s">
        <v>25975</v>
      </c>
      <c r="G151" s="147" t="s">
        <v>10</v>
      </c>
      <c r="H151" s="147">
        <v>47.71</v>
      </c>
      <c r="I151" s="147" t="s">
        <v>25193</v>
      </c>
      <c r="J151" s="147" t="s">
        <v>25203</v>
      </c>
      <c r="K151" s="147" t="s">
        <v>25243</v>
      </c>
      <c r="L151" s="147">
        <v>2610899.7200000002</v>
      </c>
      <c r="M151" s="147" t="s">
        <v>25976</v>
      </c>
      <c r="N151" s="147" t="s">
        <v>25977</v>
      </c>
      <c r="O151" s="147" t="s">
        <v>20202</v>
      </c>
      <c r="P151" s="147" t="s">
        <v>19794</v>
      </c>
      <c r="Q151" s="147" t="s">
        <v>21315</v>
      </c>
      <c r="R151" s="152">
        <v>3093225.42</v>
      </c>
      <c r="S151" s="152">
        <v>1754522.69</v>
      </c>
      <c r="T151" s="152">
        <v>1233303.78</v>
      </c>
    </row>
    <row r="152" spans="1:20" x14ac:dyDescent="0.25">
      <c r="A152" s="147" t="s">
        <v>55</v>
      </c>
      <c r="B152" s="147" t="s">
        <v>25980</v>
      </c>
      <c r="C152" s="147" t="s">
        <v>25303</v>
      </c>
      <c r="D152" s="147" t="s">
        <v>25304</v>
      </c>
      <c r="E152" s="147" t="s">
        <v>25978</v>
      </c>
      <c r="F152" s="147" t="s">
        <v>25979</v>
      </c>
      <c r="G152" s="147" t="s">
        <v>10</v>
      </c>
      <c r="H152" s="147">
        <v>79.36</v>
      </c>
      <c r="I152" s="147" t="s">
        <v>25193</v>
      </c>
      <c r="J152" s="147" t="s">
        <v>25194</v>
      </c>
      <c r="K152" s="147" t="s">
        <v>25635</v>
      </c>
      <c r="L152" s="147">
        <v>7062789.7000000002</v>
      </c>
      <c r="M152" s="147" t="s">
        <v>25308</v>
      </c>
      <c r="N152" s="147" t="s">
        <v>25309</v>
      </c>
      <c r="O152" s="147" t="s">
        <v>19851</v>
      </c>
      <c r="P152" s="147" t="s">
        <v>19034</v>
      </c>
      <c r="Q152" s="147" t="s">
        <v>19780</v>
      </c>
      <c r="R152" s="152">
        <v>8762005.3800000008</v>
      </c>
      <c r="S152" s="152">
        <v>8762005.3800000008</v>
      </c>
      <c r="T152" s="152">
        <v>6768939.3300000001</v>
      </c>
    </row>
    <row r="153" spans="1:20" x14ac:dyDescent="0.25">
      <c r="A153" s="147" t="s">
        <v>69</v>
      </c>
      <c r="B153" s="147" t="s">
        <v>20563</v>
      </c>
      <c r="C153" s="147" t="s">
        <v>25409</v>
      </c>
      <c r="D153" s="147" t="s">
        <v>25410</v>
      </c>
      <c r="E153" s="147" t="s">
        <v>25981</v>
      </c>
      <c r="F153" s="147" t="s">
        <v>25888</v>
      </c>
      <c r="G153" s="147" t="s">
        <v>10</v>
      </c>
      <c r="H153" s="147">
        <v>33.799999999999997</v>
      </c>
      <c r="I153" s="147" t="s">
        <v>25193</v>
      </c>
      <c r="J153" s="147" t="s">
        <v>25203</v>
      </c>
      <c r="K153" s="147" t="s">
        <v>25414</v>
      </c>
      <c r="L153" s="147">
        <v>1186063.43</v>
      </c>
      <c r="M153" s="147" t="s">
        <v>25890</v>
      </c>
      <c r="N153" s="147" t="s">
        <v>25891</v>
      </c>
      <c r="O153" s="147" t="s">
        <v>22978</v>
      </c>
      <c r="P153" s="147" t="s">
        <v>23944</v>
      </c>
      <c r="Q153" s="147" t="s">
        <v>21121</v>
      </c>
      <c r="R153" s="152">
        <v>1224375.17</v>
      </c>
      <c r="S153" s="152">
        <v>0</v>
      </c>
      <c r="T153" s="152">
        <v>0</v>
      </c>
    </row>
    <row r="154" spans="1:20" x14ac:dyDescent="0.25">
      <c r="A154" s="147" t="s">
        <v>57</v>
      </c>
      <c r="B154" s="147" t="s">
        <v>25987</v>
      </c>
      <c r="C154" s="147" t="s">
        <v>25982</v>
      </c>
      <c r="D154" s="147" t="s">
        <v>25983</v>
      </c>
      <c r="E154" s="147" t="s">
        <v>25984</v>
      </c>
      <c r="F154" s="147" t="s">
        <v>25985</v>
      </c>
      <c r="G154" s="147" t="s">
        <v>10</v>
      </c>
      <c r="H154" s="147">
        <v>35.24</v>
      </c>
      <c r="I154" s="147" t="s">
        <v>25193</v>
      </c>
      <c r="J154" s="147" t="s">
        <v>25203</v>
      </c>
      <c r="K154" s="147" t="s">
        <v>25986</v>
      </c>
      <c r="L154" s="147">
        <v>705116.52</v>
      </c>
      <c r="M154" s="147" t="s">
        <v>25988</v>
      </c>
      <c r="N154" s="147" t="s">
        <v>25989</v>
      </c>
      <c r="O154" s="147" t="s">
        <v>20619</v>
      </c>
      <c r="P154" s="147" t="s">
        <v>19205</v>
      </c>
      <c r="R154" s="152">
        <v>705116.52</v>
      </c>
      <c r="S154" s="152">
        <v>305116.52</v>
      </c>
      <c r="T154" s="152">
        <v>236503.51</v>
      </c>
    </row>
    <row r="155" spans="1:20" x14ac:dyDescent="0.25">
      <c r="A155" s="147" t="s">
        <v>68</v>
      </c>
      <c r="B155" s="147" t="s">
        <v>25553</v>
      </c>
      <c r="C155" s="147" t="s">
        <v>25548</v>
      </c>
      <c r="D155" s="147" t="s">
        <v>25549</v>
      </c>
      <c r="E155" s="147" t="s">
        <v>25990</v>
      </c>
      <c r="F155" s="147" t="s">
        <v>25991</v>
      </c>
      <c r="G155" s="147" t="s">
        <v>10</v>
      </c>
      <c r="H155" s="147">
        <v>74.010000000000005</v>
      </c>
      <c r="I155" s="147" t="s">
        <v>25193</v>
      </c>
      <c r="J155" s="147" t="s">
        <v>25213</v>
      </c>
      <c r="K155" s="147" t="s">
        <v>25552</v>
      </c>
      <c r="L155" s="147">
        <v>5689660.1699999999</v>
      </c>
      <c r="M155" s="147" t="s">
        <v>25992</v>
      </c>
      <c r="N155" s="147" t="s">
        <v>25993</v>
      </c>
      <c r="O155" s="147" t="s">
        <v>25994</v>
      </c>
      <c r="P155" s="147" t="s">
        <v>24724</v>
      </c>
      <c r="R155" s="152">
        <v>4536664.92</v>
      </c>
      <c r="S155" s="152">
        <v>4536664.92</v>
      </c>
      <c r="T155" s="152">
        <v>3620227.01</v>
      </c>
    </row>
    <row r="156" spans="1:20" x14ac:dyDescent="0.25">
      <c r="A156" s="147" t="s">
        <v>65</v>
      </c>
      <c r="B156" s="147" t="s">
        <v>24908</v>
      </c>
      <c r="C156" s="147" t="s">
        <v>25995</v>
      </c>
      <c r="D156" s="147" t="s">
        <v>25996</v>
      </c>
      <c r="E156" s="147" t="s">
        <v>25997</v>
      </c>
      <c r="F156" s="147" t="s">
        <v>25998</v>
      </c>
      <c r="G156" s="147" t="s">
        <v>10</v>
      </c>
      <c r="H156" s="147">
        <v>74.510000000000005</v>
      </c>
      <c r="I156" s="147" t="s">
        <v>25291</v>
      </c>
      <c r="J156" s="147" t="s">
        <v>25213</v>
      </c>
      <c r="K156" s="147" t="s">
        <v>25999</v>
      </c>
      <c r="L156" s="147">
        <v>1478648.35</v>
      </c>
      <c r="M156" s="147" t="s">
        <v>25976</v>
      </c>
      <c r="N156" s="147" t="s">
        <v>25977</v>
      </c>
      <c r="O156" s="147" t="s">
        <v>20338</v>
      </c>
      <c r="P156" s="147" t="s">
        <v>26000</v>
      </c>
      <c r="Q156" s="147" t="s">
        <v>20268</v>
      </c>
      <c r="R156" s="152">
        <v>1478648.35</v>
      </c>
      <c r="S156" s="152">
        <v>1478648.15</v>
      </c>
      <c r="T156" s="152">
        <v>564029.93999999994</v>
      </c>
    </row>
    <row r="157" spans="1:20" x14ac:dyDescent="0.25">
      <c r="A157" s="147" t="s">
        <v>68</v>
      </c>
      <c r="B157" s="147" t="s">
        <v>25553</v>
      </c>
      <c r="C157" s="147" t="s">
        <v>25548</v>
      </c>
      <c r="D157" s="147" t="s">
        <v>25549</v>
      </c>
      <c r="E157" s="147" t="s">
        <v>26001</v>
      </c>
      <c r="F157" s="147" t="s">
        <v>26002</v>
      </c>
      <c r="G157" s="147" t="s">
        <v>10</v>
      </c>
      <c r="H157" s="147">
        <v>81.489999999999995</v>
      </c>
      <c r="I157" s="147" t="s">
        <v>25193</v>
      </c>
      <c r="J157" s="147" t="s">
        <v>25213</v>
      </c>
      <c r="K157" s="147" t="s">
        <v>25552</v>
      </c>
      <c r="L157" s="147">
        <v>6554165.0199999996</v>
      </c>
      <c r="M157" s="147" t="s">
        <v>25554</v>
      </c>
      <c r="N157" s="147" t="s">
        <v>25555</v>
      </c>
      <c r="O157" s="147" t="s">
        <v>21796</v>
      </c>
      <c r="P157" s="147" t="s">
        <v>26003</v>
      </c>
      <c r="Q157" s="147" t="s">
        <v>18964</v>
      </c>
      <c r="R157" s="152">
        <v>7876035.54</v>
      </c>
      <c r="S157" s="152">
        <v>7876035.54</v>
      </c>
      <c r="T157" s="152">
        <v>6418038.4500000002</v>
      </c>
    </row>
    <row r="158" spans="1:20" x14ac:dyDescent="0.25">
      <c r="A158" s="147" t="s">
        <v>57</v>
      </c>
      <c r="B158" s="147" t="s">
        <v>23514</v>
      </c>
      <c r="C158" s="147" t="s">
        <v>25220</v>
      </c>
      <c r="D158" s="147" t="s">
        <v>25221</v>
      </c>
      <c r="E158" s="147" t="s">
        <v>26004</v>
      </c>
      <c r="F158" s="147" t="s">
        <v>26005</v>
      </c>
      <c r="G158" s="147" t="s">
        <v>10</v>
      </c>
      <c r="H158" s="147">
        <v>44.39</v>
      </c>
      <c r="I158" s="147" t="s">
        <v>20528</v>
      </c>
      <c r="J158" s="147" t="s">
        <v>25233</v>
      </c>
      <c r="K158" s="147" t="s">
        <v>26006</v>
      </c>
      <c r="L158" s="147">
        <v>309536.96999999997</v>
      </c>
      <c r="M158" s="147" t="s">
        <v>25390</v>
      </c>
      <c r="N158" s="147" t="s">
        <v>25391</v>
      </c>
      <c r="O158" s="147" t="s">
        <v>22327</v>
      </c>
      <c r="P158" s="147" t="s">
        <v>25565</v>
      </c>
      <c r="R158" s="152">
        <v>304108.83</v>
      </c>
      <c r="S158" s="152">
        <v>0</v>
      </c>
      <c r="T158" s="152">
        <v>0</v>
      </c>
    </row>
    <row r="159" spans="1:20" x14ac:dyDescent="0.25">
      <c r="A159" s="147" t="s">
        <v>60</v>
      </c>
      <c r="B159" s="147" t="s">
        <v>26008</v>
      </c>
      <c r="C159" s="147" t="s">
        <v>25316</v>
      </c>
      <c r="D159" s="147" t="s">
        <v>25317</v>
      </c>
      <c r="E159" s="147" t="s">
        <v>25909</v>
      </c>
      <c r="F159" s="147" t="s">
        <v>25910</v>
      </c>
      <c r="G159" s="147" t="s">
        <v>10</v>
      </c>
      <c r="H159" s="147">
        <v>0</v>
      </c>
      <c r="I159" s="147" t="s">
        <v>25193</v>
      </c>
      <c r="J159" s="147" t="s">
        <v>25320</v>
      </c>
      <c r="K159" s="147" t="s">
        <v>26007</v>
      </c>
      <c r="L159" s="147">
        <v>29638.15</v>
      </c>
      <c r="M159" s="147" t="s">
        <v>25322</v>
      </c>
      <c r="N159" s="147" t="s">
        <v>25323</v>
      </c>
      <c r="O159" s="147" t="s">
        <v>20573</v>
      </c>
      <c r="P159" s="147" t="s">
        <v>19719</v>
      </c>
      <c r="R159" s="152">
        <v>23354.83</v>
      </c>
      <c r="S159" s="152">
        <v>23354.83</v>
      </c>
      <c r="T159" s="152">
        <v>0</v>
      </c>
    </row>
    <row r="160" spans="1:20" x14ac:dyDescent="0.25">
      <c r="A160" s="147" t="s">
        <v>65</v>
      </c>
      <c r="B160" s="147" t="s">
        <v>26011</v>
      </c>
      <c r="C160" s="147" t="s">
        <v>25422</v>
      </c>
      <c r="D160" s="147" t="s">
        <v>25423</v>
      </c>
      <c r="E160" s="147" t="s">
        <v>25557</v>
      </c>
      <c r="F160" s="147" t="s">
        <v>26009</v>
      </c>
      <c r="G160" s="147" t="s">
        <v>10</v>
      </c>
      <c r="H160" s="147">
        <v>73.900000000000006</v>
      </c>
      <c r="I160" s="147" t="s">
        <v>25193</v>
      </c>
      <c r="J160" s="147" t="s">
        <v>25213</v>
      </c>
      <c r="K160" s="147" t="s">
        <v>26010</v>
      </c>
      <c r="L160" s="147">
        <v>2705780.65</v>
      </c>
      <c r="M160" s="147" t="s">
        <v>25558</v>
      </c>
      <c r="N160" s="147" t="s">
        <v>25559</v>
      </c>
      <c r="O160" s="147" t="s">
        <v>22327</v>
      </c>
      <c r="P160" s="147" t="s">
        <v>24589</v>
      </c>
      <c r="Q160" s="147" t="s">
        <v>20268</v>
      </c>
      <c r="R160" s="152">
        <v>2840662.73</v>
      </c>
      <c r="S160" s="152">
        <v>2085224.58</v>
      </c>
      <c r="T160" s="152">
        <v>2085214.58</v>
      </c>
    </row>
    <row r="161" spans="1:20" x14ac:dyDescent="0.25">
      <c r="A161" s="147" t="s">
        <v>57</v>
      </c>
      <c r="B161" s="147" t="s">
        <v>22734</v>
      </c>
      <c r="C161" s="147" t="s">
        <v>25220</v>
      </c>
      <c r="D161" s="147" t="s">
        <v>25221</v>
      </c>
      <c r="E161" s="147" t="s">
        <v>26012</v>
      </c>
      <c r="F161" s="147" t="s">
        <v>26013</v>
      </c>
      <c r="G161" s="147" t="s">
        <v>10</v>
      </c>
      <c r="H161" s="147">
        <v>50.12</v>
      </c>
      <c r="I161" s="147" t="s">
        <v>20528</v>
      </c>
      <c r="J161" s="147" t="s">
        <v>25233</v>
      </c>
      <c r="K161" s="147" t="s">
        <v>25225</v>
      </c>
      <c r="L161" s="147">
        <v>242910.57</v>
      </c>
      <c r="M161" s="147" t="s">
        <v>25326</v>
      </c>
      <c r="N161" s="147" t="s">
        <v>25327</v>
      </c>
      <c r="O161" s="147" t="s">
        <v>22748</v>
      </c>
      <c r="P161" s="147" t="s">
        <v>21181</v>
      </c>
      <c r="R161" s="152">
        <v>287143.5</v>
      </c>
      <c r="S161" s="152">
        <v>0</v>
      </c>
      <c r="T161" s="152">
        <v>0</v>
      </c>
    </row>
    <row r="162" spans="1:20" x14ac:dyDescent="0.25">
      <c r="A162" s="147" t="s">
        <v>57</v>
      </c>
      <c r="B162" s="147" t="s">
        <v>25517</v>
      </c>
      <c r="C162" s="147" t="s">
        <v>25220</v>
      </c>
      <c r="D162" s="147" t="s">
        <v>25221</v>
      </c>
      <c r="E162" s="147" t="s">
        <v>26014</v>
      </c>
      <c r="F162" s="147" t="s">
        <v>26015</v>
      </c>
      <c r="G162" s="147" t="s">
        <v>10</v>
      </c>
      <c r="H162" s="147">
        <v>12.69</v>
      </c>
      <c r="I162" s="147" t="s">
        <v>20528</v>
      </c>
      <c r="J162" s="147" t="s">
        <v>25213</v>
      </c>
      <c r="K162" s="147" t="s">
        <v>25516</v>
      </c>
      <c r="L162" s="147">
        <v>873000</v>
      </c>
      <c r="M162" s="147" t="s">
        <v>25284</v>
      </c>
      <c r="N162" s="147" t="s">
        <v>25285</v>
      </c>
      <c r="O162" s="147" t="s">
        <v>20841</v>
      </c>
      <c r="P162" s="147" t="s">
        <v>19249</v>
      </c>
      <c r="Q162" s="147" t="s">
        <v>26016</v>
      </c>
      <c r="R162" s="152">
        <v>873000</v>
      </c>
      <c r="S162" s="152">
        <v>873000</v>
      </c>
      <c r="T162" s="152">
        <v>194778.98</v>
      </c>
    </row>
    <row r="163" spans="1:20" x14ac:dyDescent="0.25">
      <c r="A163" s="147" t="s">
        <v>60</v>
      </c>
      <c r="B163" s="147" t="s">
        <v>22075</v>
      </c>
      <c r="C163" s="147" t="s">
        <v>26017</v>
      </c>
      <c r="D163" s="147" t="s">
        <v>26018</v>
      </c>
      <c r="E163" s="147" t="s">
        <v>26019</v>
      </c>
      <c r="F163" s="147" t="s">
        <v>26020</v>
      </c>
      <c r="G163" s="147" t="s">
        <v>10</v>
      </c>
      <c r="H163" s="147">
        <v>10</v>
      </c>
      <c r="I163" s="147" t="s">
        <v>25193</v>
      </c>
      <c r="J163" s="147" t="s">
        <v>25320</v>
      </c>
      <c r="K163" s="147" t="s">
        <v>26021</v>
      </c>
      <c r="L163" s="147">
        <v>896115.13</v>
      </c>
      <c r="M163" s="147" t="s">
        <v>26022</v>
      </c>
      <c r="N163" s="147" t="s">
        <v>26023</v>
      </c>
      <c r="O163" s="147" t="s">
        <v>26024</v>
      </c>
      <c r="P163" s="147" t="s">
        <v>26025</v>
      </c>
      <c r="Q163" s="147" t="s">
        <v>19860</v>
      </c>
      <c r="R163" s="152">
        <v>895000</v>
      </c>
      <c r="S163" s="152">
        <v>300000</v>
      </c>
      <c r="T163" s="152">
        <v>89500</v>
      </c>
    </row>
    <row r="164" spans="1:20" x14ac:dyDescent="0.25">
      <c r="A164" s="147" t="s">
        <v>68</v>
      </c>
      <c r="B164" s="147" t="s">
        <v>25553</v>
      </c>
      <c r="C164" s="147" t="s">
        <v>25548</v>
      </c>
      <c r="D164" s="147" t="s">
        <v>25549</v>
      </c>
      <c r="E164" s="147" t="s">
        <v>26026</v>
      </c>
      <c r="F164" s="147" t="s">
        <v>26027</v>
      </c>
      <c r="G164" s="147" t="s">
        <v>10</v>
      </c>
      <c r="H164" s="147">
        <v>89.43</v>
      </c>
      <c r="I164" s="147" t="s">
        <v>25193</v>
      </c>
      <c r="J164" s="147" t="s">
        <v>25203</v>
      </c>
      <c r="K164" s="147" t="s">
        <v>25552</v>
      </c>
      <c r="L164" s="147">
        <v>699016.27</v>
      </c>
      <c r="M164" s="147" t="s">
        <v>25554</v>
      </c>
      <c r="N164" s="147" t="s">
        <v>25555</v>
      </c>
      <c r="O164" s="147" t="s">
        <v>25556</v>
      </c>
      <c r="P164" s="147" t="s">
        <v>24512</v>
      </c>
      <c r="Q164" s="147" t="s">
        <v>19854</v>
      </c>
      <c r="R164" s="152">
        <v>814998</v>
      </c>
      <c r="S164" s="152">
        <v>814998</v>
      </c>
      <c r="T164" s="152">
        <v>728852.71</v>
      </c>
    </row>
    <row r="165" spans="1:20" x14ac:dyDescent="0.25">
      <c r="A165" s="147" t="s">
        <v>68</v>
      </c>
      <c r="B165" s="147" t="s">
        <v>25553</v>
      </c>
      <c r="C165" s="147" t="s">
        <v>25548</v>
      </c>
      <c r="D165" s="147" t="s">
        <v>25549</v>
      </c>
      <c r="E165" s="147" t="s">
        <v>26028</v>
      </c>
      <c r="F165" s="147" t="s">
        <v>26029</v>
      </c>
      <c r="G165" s="147" t="s">
        <v>10</v>
      </c>
      <c r="H165" s="147">
        <v>99.14</v>
      </c>
      <c r="I165" s="147" t="s">
        <v>25193</v>
      </c>
      <c r="J165" s="147" t="s">
        <v>25203</v>
      </c>
      <c r="K165" s="147" t="s">
        <v>25552</v>
      </c>
      <c r="L165" s="147">
        <v>6308168.7300000004</v>
      </c>
      <c r="M165" s="147" t="s">
        <v>25554</v>
      </c>
      <c r="N165" s="147" t="s">
        <v>25555</v>
      </c>
      <c r="O165" s="147" t="s">
        <v>25556</v>
      </c>
      <c r="P165" s="147" t="s">
        <v>24512</v>
      </c>
      <c r="Q165" s="147" t="s">
        <v>19854</v>
      </c>
      <c r="R165" s="152">
        <v>7090436.2000000002</v>
      </c>
      <c r="S165" s="152">
        <v>7090436.2000000002</v>
      </c>
      <c r="T165" s="152">
        <v>7029458.4500000002</v>
      </c>
    </row>
    <row r="166" spans="1:20" x14ac:dyDescent="0.25">
      <c r="A166" s="147" t="s">
        <v>57</v>
      </c>
      <c r="B166" s="147" t="s">
        <v>25901</v>
      </c>
      <c r="C166" s="147" t="s">
        <v>25220</v>
      </c>
      <c r="D166" s="147" t="s">
        <v>25221</v>
      </c>
      <c r="E166" s="147" t="s">
        <v>26030</v>
      </c>
      <c r="F166" s="147" t="s">
        <v>26031</v>
      </c>
      <c r="G166" s="147" t="s">
        <v>10</v>
      </c>
      <c r="H166" s="147">
        <v>98.49</v>
      </c>
      <c r="I166" s="147" t="s">
        <v>20528</v>
      </c>
      <c r="J166" s="147" t="s">
        <v>25224</v>
      </c>
      <c r="K166" s="147" t="s">
        <v>25751</v>
      </c>
      <c r="L166" s="147">
        <v>1355501.83</v>
      </c>
      <c r="M166" s="147" t="s">
        <v>26032</v>
      </c>
      <c r="N166" s="147" t="s">
        <v>26033</v>
      </c>
      <c r="O166" s="147" t="s">
        <v>24005</v>
      </c>
      <c r="P166" s="147" t="s">
        <v>23344</v>
      </c>
      <c r="Q166" s="147" t="s">
        <v>25922</v>
      </c>
      <c r="R166" s="152">
        <v>1463068.41</v>
      </c>
      <c r="S166" s="152">
        <v>1521044.14</v>
      </c>
      <c r="T166" s="152">
        <v>1491047.95</v>
      </c>
    </row>
    <row r="167" spans="1:20" x14ac:dyDescent="0.25">
      <c r="A167" s="147" t="s">
        <v>69</v>
      </c>
      <c r="B167" s="147" t="s">
        <v>26037</v>
      </c>
      <c r="C167" s="147" t="s">
        <v>25409</v>
      </c>
      <c r="D167" s="147" t="s">
        <v>25410</v>
      </c>
      <c r="E167" s="147" t="s">
        <v>26034</v>
      </c>
      <c r="F167" s="147" t="s">
        <v>26035</v>
      </c>
      <c r="G167" s="147" t="s">
        <v>10</v>
      </c>
      <c r="H167" s="147">
        <v>45.13</v>
      </c>
      <c r="I167" s="147" t="s">
        <v>25193</v>
      </c>
      <c r="J167" s="147" t="s">
        <v>25250</v>
      </c>
      <c r="K167" s="147" t="s">
        <v>26036</v>
      </c>
      <c r="L167" s="147">
        <v>4400000</v>
      </c>
      <c r="M167" s="147" t="s">
        <v>26038</v>
      </c>
      <c r="N167" s="147" t="s">
        <v>26039</v>
      </c>
      <c r="O167" s="147" t="s">
        <v>21867</v>
      </c>
      <c r="P167" s="147" t="s">
        <v>21343</v>
      </c>
      <c r="Q167" s="147" t="s">
        <v>19567</v>
      </c>
      <c r="R167" s="152">
        <v>4400000</v>
      </c>
      <c r="S167" s="152">
        <v>1985554.96</v>
      </c>
      <c r="T167" s="152">
        <v>1985554.96</v>
      </c>
    </row>
    <row r="168" spans="1:20" x14ac:dyDescent="0.25">
      <c r="A168" s="147" t="s">
        <v>53</v>
      </c>
      <c r="B168" s="147" t="s">
        <v>25454</v>
      </c>
      <c r="C168" s="147" t="s">
        <v>25450</v>
      </c>
      <c r="D168" s="147" t="s">
        <v>25451</v>
      </c>
      <c r="E168" s="147" t="s">
        <v>26040</v>
      </c>
      <c r="F168" s="147" t="s">
        <v>25213</v>
      </c>
      <c r="G168" s="147" t="s">
        <v>10</v>
      </c>
      <c r="H168" s="147">
        <v>0</v>
      </c>
      <c r="I168" s="147" t="s">
        <v>25193</v>
      </c>
      <c r="J168" s="147" t="s">
        <v>25213</v>
      </c>
      <c r="K168" s="147" t="s">
        <v>25453</v>
      </c>
      <c r="L168" s="147">
        <v>2520349.37</v>
      </c>
      <c r="N168" s="147" t="s">
        <v>26041</v>
      </c>
      <c r="O168" s="147" t="s">
        <v>19705</v>
      </c>
      <c r="P168" s="147" t="s">
        <v>22889</v>
      </c>
      <c r="R168" s="152">
        <v>2515947.7000000002</v>
      </c>
      <c r="S168" s="152">
        <v>2515947.7000000002</v>
      </c>
      <c r="T168" s="152">
        <v>2515947.7000000002</v>
      </c>
    </row>
    <row r="169" spans="1:20" x14ac:dyDescent="0.25">
      <c r="A169" s="147" t="s">
        <v>47</v>
      </c>
      <c r="B169" s="147" t="s">
        <v>23372</v>
      </c>
      <c r="C169" s="147" t="s">
        <v>25400</v>
      </c>
      <c r="D169" s="147" t="s">
        <v>25401</v>
      </c>
      <c r="E169" s="147" t="s">
        <v>26042</v>
      </c>
      <c r="F169" s="147" t="s">
        <v>26043</v>
      </c>
      <c r="G169" s="147" t="s">
        <v>10</v>
      </c>
      <c r="H169" s="147">
        <v>76.84</v>
      </c>
      <c r="I169" s="147" t="s">
        <v>25193</v>
      </c>
      <c r="J169" s="147" t="s">
        <v>25213</v>
      </c>
      <c r="K169" s="147" t="s">
        <v>25599</v>
      </c>
      <c r="L169" s="147">
        <v>2824128.1</v>
      </c>
      <c r="M169" s="147" t="s">
        <v>26044</v>
      </c>
      <c r="N169" s="147" t="s">
        <v>26045</v>
      </c>
      <c r="O169" s="147" t="s">
        <v>20464</v>
      </c>
      <c r="P169" s="147" t="s">
        <v>20916</v>
      </c>
      <c r="Q169" s="147" t="s">
        <v>26046</v>
      </c>
      <c r="R169" s="152">
        <v>2972657.63</v>
      </c>
      <c r="S169" s="152">
        <v>1599013.75</v>
      </c>
      <c r="T169" s="152">
        <v>1403258.03</v>
      </c>
    </row>
    <row r="170" spans="1:20" x14ac:dyDescent="0.25">
      <c r="A170" s="147" t="s">
        <v>61</v>
      </c>
      <c r="B170" s="147" t="s">
        <v>25579</v>
      </c>
      <c r="C170" s="147" t="s">
        <v>25574</v>
      </c>
      <c r="D170" s="147" t="s">
        <v>25575</v>
      </c>
      <c r="E170" s="147" t="s">
        <v>26047</v>
      </c>
      <c r="F170" s="147" t="s">
        <v>26048</v>
      </c>
      <c r="G170" s="147" t="s">
        <v>10</v>
      </c>
      <c r="H170" s="147">
        <v>47.61</v>
      </c>
      <c r="I170" s="147" t="s">
        <v>25193</v>
      </c>
      <c r="J170" s="147" t="s">
        <v>25194</v>
      </c>
      <c r="K170" s="147" t="s">
        <v>25578</v>
      </c>
      <c r="L170" s="147">
        <v>25194806.600000001</v>
      </c>
      <c r="M170" s="147" t="s">
        <v>26049</v>
      </c>
      <c r="N170" s="147" t="s">
        <v>26050</v>
      </c>
      <c r="O170" s="147" t="s">
        <v>20179</v>
      </c>
      <c r="P170" s="147" t="s">
        <v>22969</v>
      </c>
      <c r="Q170" s="147" t="s">
        <v>26051</v>
      </c>
      <c r="R170" s="152">
        <v>28046442.739999998</v>
      </c>
      <c r="S170" s="152">
        <v>13196373.130000001</v>
      </c>
      <c r="T170" s="152">
        <v>13196373.130000001</v>
      </c>
    </row>
    <row r="171" spans="1:20" x14ac:dyDescent="0.25">
      <c r="A171" s="147" t="s">
        <v>65</v>
      </c>
      <c r="B171" s="147" t="s">
        <v>22842</v>
      </c>
      <c r="C171" s="147" t="s">
        <v>25262</v>
      </c>
      <c r="D171" s="147" t="s">
        <v>25263</v>
      </c>
      <c r="E171" s="147" t="s">
        <v>26052</v>
      </c>
      <c r="F171" s="147" t="s">
        <v>26053</v>
      </c>
      <c r="G171" s="147" t="s">
        <v>10</v>
      </c>
      <c r="H171" s="147">
        <v>73.02</v>
      </c>
      <c r="I171" s="147" t="s">
        <v>25193</v>
      </c>
      <c r="J171" s="147" t="s">
        <v>25384</v>
      </c>
      <c r="K171" s="147" t="s">
        <v>25266</v>
      </c>
      <c r="L171" s="147">
        <v>997791.84</v>
      </c>
      <c r="M171" s="147" t="s">
        <v>26054</v>
      </c>
      <c r="N171" s="147" t="s">
        <v>26055</v>
      </c>
      <c r="O171" s="147" t="s">
        <v>23420</v>
      </c>
      <c r="P171" s="147" t="s">
        <v>23070</v>
      </c>
      <c r="Q171" s="147" t="s">
        <v>19271</v>
      </c>
      <c r="R171" s="152">
        <v>1052116.6100000001</v>
      </c>
      <c r="S171" s="152">
        <v>789583.29</v>
      </c>
      <c r="T171" s="152">
        <v>789583.29</v>
      </c>
    </row>
    <row r="172" spans="1:20" x14ac:dyDescent="0.25">
      <c r="A172" s="147" t="s">
        <v>65</v>
      </c>
      <c r="B172" s="147" t="s">
        <v>25837</v>
      </c>
      <c r="C172" s="147" t="s">
        <v>25422</v>
      </c>
      <c r="D172" s="147" t="s">
        <v>25423</v>
      </c>
      <c r="E172" s="147" t="s">
        <v>26056</v>
      </c>
      <c r="F172" s="147" t="s">
        <v>26057</v>
      </c>
      <c r="G172" s="147" t="s">
        <v>10</v>
      </c>
      <c r="H172" s="147">
        <v>32.630000000000003</v>
      </c>
      <c r="I172" s="147" t="s">
        <v>25193</v>
      </c>
      <c r="J172" s="147" t="s">
        <v>25213</v>
      </c>
      <c r="K172" s="147" t="s">
        <v>25836</v>
      </c>
      <c r="L172" s="147">
        <v>769960.9</v>
      </c>
      <c r="M172" s="147" t="s">
        <v>25777</v>
      </c>
      <c r="N172" s="147" t="s">
        <v>25778</v>
      </c>
      <c r="O172" s="147" t="s">
        <v>22823</v>
      </c>
      <c r="P172" s="147" t="s">
        <v>23084</v>
      </c>
      <c r="Q172" s="147" t="s">
        <v>23084</v>
      </c>
      <c r="R172" s="152">
        <v>950696.41</v>
      </c>
      <c r="S172" s="152">
        <v>769960.9</v>
      </c>
      <c r="T172" s="152">
        <v>277776.61</v>
      </c>
    </row>
    <row r="173" spans="1:20" x14ac:dyDescent="0.25">
      <c r="A173" s="147" t="s">
        <v>48</v>
      </c>
      <c r="B173" s="147" t="s">
        <v>19161</v>
      </c>
      <c r="C173" s="147" t="s">
        <v>25229</v>
      </c>
      <c r="D173" s="147" t="s">
        <v>25230</v>
      </c>
      <c r="E173" s="147" t="s">
        <v>26058</v>
      </c>
      <c r="F173" s="147" t="s">
        <v>25213</v>
      </c>
      <c r="G173" s="147" t="s">
        <v>10</v>
      </c>
      <c r="H173" s="147">
        <v>2.99</v>
      </c>
      <c r="I173" s="147" t="s">
        <v>20528</v>
      </c>
      <c r="J173" s="147" t="s">
        <v>25213</v>
      </c>
      <c r="K173" s="147" t="s">
        <v>25234</v>
      </c>
      <c r="L173" s="147">
        <v>4575074.3600000003</v>
      </c>
      <c r="M173" s="147" t="s">
        <v>26059</v>
      </c>
      <c r="N173" s="147" t="s">
        <v>26060</v>
      </c>
      <c r="O173" s="147" t="s">
        <v>20949</v>
      </c>
      <c r="P173" s="147" t="s">
        <v>23014</v>
      </c>
      <c r="R173" s="152">
        <v>4575074.3600000003</v>
      </c>
      <c r="S173" s="152">
        <v>4575074.3600000003</v>
      </c>
      <c r="T173" s="152">
        <v>136957.76999999999</v>
      </c>
    </row>
    <row r="174" spans="1:20" x14ac:dyDescent="0.25">
      <c r="A174" s="147" t="s">
        <v>57</v>
      </c>
      <c r="B174" s="147" t="s">
        <v>19028</v>
      </c>
      <c r="C174" s="147" t="s">
        <v>25982</v>
      </c>
      <c r="D174" s="147" t="s">
        <v>25983</v>
      </c>
      <c r="E174" s="147" t="s">
        <v>26061</v>
      </c>
      <c r="F174" s="147" t="s">
        <v>26062</v>
      </c>
      <c r="G174" s="147" t="s">
        <v>10</v>
      </c>
      <c r="H174" s="147">
        <v>18.170000000000002</v>
      </c>
      <c r="I174" s="147" t="s">
        <v>25193</v>
      </c>
      <c r="J174" s="147" t="s">
        <v>25213</v>
      </c>
      <c r="K174" s="147" t="s">
        <v>26063</v>
      </c>
      <c r="L174" s="147">
        <v>330268.92</v>
      </c>
      <c r="M174" s="147" t="s">
        <v>26064</v>
      </c>
      <c r="N174" s="147" t="s">
        <v>26065</v>
      </c>
      <c r="O174" s="147" t="s">
        <v>20068</v>
      </c>
      <c r="P174" s="147" t="s">
        <v>20174</v>
      </c>
      <c r="R174" s="152">
        <v>330531.48</v>
      </c>
      <c r="S174" s="152">
        <v>0</v>
      </c>
      <c r="T174" s="152">
        <v>0</v>
      </c>
    </row>
    <row r="175" spans="1:20" x14ac:dyDescent="0.25">
      <c r="A175" s="147" t="s">
        <v>69</v>
      </c>
      <c r="B175" s="147" t="s">
        <v>24613</v>
      </c>
      <c r="C175" s="147" t="s">
        <v>25409</v>
      </c>
      <c r="D175" s="147" t="s">
        <v>25410</v>
      </c>
      <c r="E175" s="147" t="s">
        <v>26066</v>
      </c>
      <c r="F175" s="147" t="s">
        <v>26067</v>
      </c>
      <c r="G175" s="147" t="s">
        <v>10</v>
      </c>
      <c r="H175" s="147">
        <v>38.28</v>
      </c>
      <c r="I175" s="147" t="s">
        <v>25193</v>
      </c>
      <c r="J175" s="147" t="s">
        <v>25213</v>
      </c>
      <c r="K175" s="147" t="s">
        <v>26068</v>
      </c>
      <c r="L175" s="147">
        <v>1215000</v>
      </c>
      <c r="M175" s="147" t="s">
        <v>26069</v>
      </c>
      <c r="N175" s="147" t="s">
        <v>26070</v>
      </c>
      <c r="O175" s="147" t="s">
        <v>20882</v>
      </c>
      <c r="P175" s="147" t="s">
        <v>22183</v>
      </c>
      <c r="R175" s="152">
        <v>1215000</v>
      </c>
      <c r="S175" s="152">
        <v>468165.77</v>
      </c>
      <c r="T175" s="152">
        <v>465032.36</v>
      </c>
    </row>
    <row r="176" spans="1:20" x14ac:dyDescent="0.25">
      <c r="A176" s="147" t="s">
        <v>53</v>
      </c>
      <c r="B176" s="147" t="s">
        <v>25205</v>
      </c>
      <c r="C176" s="147" t="s">
        <v>25199</v>
      </c>
      <c r="D176" s="147" t="s">
        <v>25200</v>
      </c>
      <c r="E176" s="147" t="s">
        <v>26071</v>
      </c>
      <c r="F176" s="147" t="s">
        <v>26072</v>
      </c>
      <c r="G176" s="147" t="s">
        <v>10</v>
      </c>
      <c r="H176" s="147">
        <v>12.54</v>
      </c>
      <c r="I176" s="147" t="s">
        <v>25193</v>
      </c>
      <c r="J176" s="147" t="s">
        <v>25213</v>
      </c>
      <c r="K176" s="147" t="s">
        <v>25204</v>
      </c>
      <c r="L176" s="147">
        <v>9981987.9199999999</v>
      </c>
      <c r="M176" s="147" t="s">
        <v>25865</v>
      </c>
      <c r="N176" s="147" t="s">
        <v>25866</v>
      </c>
      <c r="O176" s="147" t="s">
        <v>21764</v>
      </c>
      <c r="P176" s="147" t="s">
        <v>19768</v>
      </c>
      <c r="Q176" s="147" t="s">
        <v>22967</v>
      </c>
      <c r="R176" s="152">
        <v>10605844.27</v>
      </c>
      <c r="S176" s="152">
        <v>1332047.49</v>
      </c>
      <c r="T176" s="152">
        <v>1332047.49</v>
      </c>
    </row>
    <row r="177" spans="1:20" x14ac:dyDescent="0.25">
      <c r="A177" s="147" t="s">
        <v>53</v>
      </c>
      <c r="B177" s="147" t="s">
        <v>25205</v>
      </c>
      <c r="C177" s="147" t="s">
        <v>25199</v>
      </c>
      <c r="D177" s="147" t="s">
        <v>25200</v>
      </c>
      <c r="E177" s="147" t="s">
        <v>26073</v>
      </c>
      <c r="F177" s="147" t="s">
        <v>26074</v>
      </c>
      <c r="G177" s="147" t="s">
        <v>10</v>
      </c>
      <c r="H177" s="147">
        <v>30.44</v>
      </c>
      <c r="I177" s="147" t="s">
        <v>25193</v>
      </c>
      <c r="J177" s="147" t="s">
        <v>25413</v>
      </c>
      <c r="K177" s="147" t="s">
        <v>25204</v>
      </c>
      <c r="L177" s="147">
        <v>1542850.97</v>
      </c>
      <c r="M177" s="147" t="s">
        <v>25331</v>
      </c>
      <c r="N177" s="147" t="s">
        <v>25332</v>
      </c>
      <c r="O177" s="147" t="s">
        <v>25629</v>
      </c>
      <c r="P177" s="147" t="s">
        <v>26075</v>
      </c>
      <c r="Q177" s="147" t="s">
        <v>26076</v>
      </c>
      <c r="R177" s="152">
        <v>1159647.8899999999</v>
      </c>
      <c r="S177" s="152">
        <v>1159647.8899999999</v>
      </c>
      <c r="T177" s="152">
        <v>452254.91</v>
      </c>
    </row>
    <row r="178" spans="1:20" x14ac:dyDescent="0.25">
      <c r="A178" s="147" t="s">
        <v>65</v>
      </c>
      <c r="B178" s="147" t="s">
        <v>26080</v>
      </c>
      <c r="C178" s="147" t="s">
        <v>25392</v>
      </c>
      <c r="D178" s="147" t="s">
        <v>25393</v>
      </c>
      <c r="E178" s="147" t="s">
        <v>26077</v>
      </c>
      <c r="F178" s="147" t="s">
        <v>26078</v>
      </c>
      <c r="G178" s="147" t="s">
        <v>10</v>
      </c>
      <c r="H178" s="147">
        <v>36.159999999999997</v>
      </c>
      <c r="I178" s="147" t="s">
        <v>25193</v>
      </c>
      <c r="J178" s="147" t="s">
        <v>25194</v>
      </c>
      <c r="K178" s="147" t="s">
        <v>26079</v>
      </c>
      <c r="L178" s="147">
        <v>2523988.39</v>
      </c>
      <c r="M178" s="147" t="s">
        <v>25435</v>
      </c>
      <c r="N178" s="147" t="s">
        <v>25436</v>
      </c>
      <c r="O178" s="147" t="s">
        <v>20125</v>
      </c>
      <c r="P178" s="147" t="s">
        <v>23302</v>
      </c>
      <c r="Q178" s="147" t="s">
        <v>19163</v>
      </c>
      <c r="R178" s="152">
        <v>2260173.27</v>
      </c>
      <c r="S178" s="152">
        <v>851429.05</v>
      </c>
      <c r="T178" s="152">
        <v>817789.33</v>
      </c>
    </row>
    <row r="179" spans="1:20" x14ac:dyDescent="0.25">
      <c r="A179" s="147" t="s">
        <v>65</v>
      </c>
      <c r="B179" s="147" t="s">
        <v>26082</v>
      </c>
      <c r="C179" s="147" t="s">
        <v>25422</v>
      </c>
      <c r="D179" s="147" t="s">
        <v>25423</v>
      </c>
      <c r="E179" s="147" t="s">
        <v>25557</v>
      </c>
      <c r="F179" s="147" t="s">
        <v>26009</v>
      </c>
      <c r="G179" s="147" t="s">
        <v>10</v>
      </c>
      <c r="H179" s="147">
        <v>79.349999999999994</v>
      </c>
      <c r="I179" s="147" t="s">
        <v>25193</v>
      </c>
      <c r="J179" s="147" t="s">
        <v>25233</v>
      </c>
      <c r="K179" s="147" t="s">
        <v>26081</v>
      </c>
      <c r="L179" s="147">
        <v>2828069.7</v>
      </c>
      <c r="M179" s="147" t="s">
        <v>26083</v>
      </c>
      <c r="N179" s="147" t="s">
        <v>26084</v>
      </c>
      <c r="O179" s="147" t="s">
        <v>19565</v>
      </c>
      <c r="P179" s="147" t="s">
        <v>20732</v>
      </c>
      <c r="R179" s="152">
        <v>3601938.56</v>
      </c>
      <c r="S179" s="152">
        <v>2916353.53</v>
      </c>
      <c r="T179" s="152">
        <v>2915433.01</v>
      </c>
    </row>
    <row r="180" spans="1:20" x14ac:dyDescent="0.25">
      <c r="A180" s="147" t="s">
        <v>53</v>
      </c>
      <c r="B180" s="147" t="s">
        <v>25205</v>
      </c>
      <c r="C180" s="147" t="s">
        <v>25199</v>
      </c>
      <c r="D180" s="147" t="s">
        <v>25200</v>
      </c>
      <c r="E180" s="147" t="s">
        <v>25233</v>
      </c>
      <c r="F180" s="147" t="s">
        <v>26085</v>
      </c>
      <c r="G180" s="147" t="s">
        <v>10</v>
      </c>
      <c r="H180" s="147">
        <v>35.89</v>
      </c>
      <c r="I180" s="147" t="s">
        <v>25193</v>
      </c>
      <c r="J180" s="147" t="s">
        <v>25233</v>
      </c>
      <c r="K180" s="147" t="s">
        <v>25204</v>
      </c>
      <c r="L180" s="147">
        <v>22355594.699999999</v>
      </c>
      <c r="M180" s="147" t="s">
        <v>25206</v>
      </c>
      <c r="N180" s="147" t="s">
        <v>25207</v>
      </c>
      <c r="O180" s="147" t="s">
        <v>19459</v>
      </c>
      <c r="P180" s="147" t="s">
        <v>18951</v>
      </c>
      <c r="Q180" s="147" t="s">
        <v>20325</v>
      </c>
      <c r="R180" s="152">
        <v>20411716.43</v>
      </c>
      <c r="S180" s="152">
        <v>7593653.21</v>
      </c>
      <c r="T180" s="152">
        <v>7326923.7000000002</v>
      </c>
    </row>
    <row r="181" spans="1:20" x14ac:dyDescent="0.25">
      <c r="A181" s="147" t="s">
        <v>56</v>
      </c>
      <c r="B181" s="147" t="s">
        <v>25442</v>
      </c>
      <c r="C181" s="147" t="s">
        <v>25437</v>
      </c>
      <c r="D181" s="147" t="s">
        <v>25438</v>
      </c>
      <c r="E181" s="147" t="s">
        <v>26086</v>
      </c>
      <c r="F181" s="147" t="s">
        <v>26087</v>
      </c>
      <c r="G181" s="147" t="s">
        <v>10</v>
      </c>
      <c r="H181" s="147">
        <v>64.37</v>
      </c>
      <c r="I181" s="147" t="s">
        <v>25193</v>
      </c>
      <c r="J181" s="147" t="s">
        <v>25194</v>
      </c>
      <c r="K181" s="147" t="s">
        <v>25441</v>
      </c>
      <c r="L181" s="147">
        <v>1591663.52</v>
      </c>
      <c r="M181" s="147" t="s">
        <v>25443</v>
      </c>
      <c r="N181" s="147" t="s">
        <v>25444</v>
      </c>
      <c r="O181" s="147" t="s">
        <v>19882</v>
      </c>
      <c r="P181" s="147" t="s">
        <v>21725</v>
      </c>
      <c r="Q181" s="147" t="s">
        <v>19055</v>
      </c>
      <c r="R181" s="152">
        <v>1340381.44</v>
      </c>
      <c r="S181" s="152">
        <v>1333473.8700000001</v>
      </c>
      <c r="T181" s="152">
        <v>1104829.78</v>
      </c>
    </row>
    <row r="182" spans="1:20" x14ac:dyDescent="0.25">
      <c r="A182" s="147" t="s">
        <v>65</v>
      </c>
      <c r="B182" s="147" t="s">
        <v>22842</v>
      </c>
      <c r="C182" s="147" t="s">
        <v>25995</v>
      </c>
      <c r="D182" s="147" t="s">
        <v>25996</v>
      </c>
      <c r="E182" s="147" t="s">
        <v>26088</v>
      </c>
      <c r="F182" s="147" t="s">
        <v>25213</v>
      </c>
      <c r="G182" s="147" t="s">
        <v>10</v>
      </c>
      <c r="H182" s="147">
        <v>6.35</v>
      </c>
      <c r="I182" s="147" t="s">
        <v>25299</v>
      </c>
      <c r="J182" s="147" t="s">
        <v>25213</v>
      </c>
      <c r="K182" s="147" t="s">
        <v>25999</v>
      </c>
      <c r="L182" s="147">
        <v>48337</v>
      </c>
      <c r="M182" s="147" t="s">
        <v>26089</v>
      </c>
      <c r="N182" s="147" t="s">
        <v>26090</v>
      </c>
      <c r="O182" s="147" t="s">
        <v>19698</v>
      </c>
      <c r="P182" s="147" t="s">
        <v>19181</v>
      </c>
      <c r="Q182" s="147" t="s">
        <v>19181</v>
      </c>
      <c r="R182" s="152">
        <v>48337</v>
      </c>
      <c r="S182" s="152">
        <v>0</v>
      </c>
      <c r="T182" s="152">
        <v>0</v>
      </c>
    </row>
    <row r="183" spans="1:20" x14ac:dyDescent="0.25">
      <c r="A183" s="147" t="s">
        <v>53</v>
      </c>
      <c r="B183" s="147" t="s">
        <v>25360</v>
      </c>
      <c r="C183" s="147" t="s">
        <v>25355</v>
      </c>
      <c r="D183" s="147" t="s">
        <v>25356</v>
      </c>
      <c r="E183" s="147" t="s">
        <v>26091</v>
      </c>
      <c r="F183" s="147" t="s">
        <v>26092</v>
      </c>
      <c r="G183" s="147" t="s">
        <v>10</v>
      </c>
      <c r="H183" s="147">
        <v>74.36</v>
      </c>
      <c r="I183" s="147" t="s">
        <v>25193</v>
      </c>
      <c r="J183" s="147" t="s">
        <v>25203</v>
      </c>
      <c r="K183" s="147" t="s">
        <v>25359</v>
      </c>
      <c r="L183" s="147">
        <v>2522050.25</v>
      </c>
      <c r="M183" s="147" t="s">
        <v>25361</v>
      </c>
      <c r="N183" s="147" t="s">
        <v>25362</v>
      </c>
      <c r="O183" s="147" t="s">
        <v>19895</v>
      </c>
      <c r="P183" s="147" t="s">
        <v>21136</v>
      </c>
      <c r="Q183" s="147" t="s">
        <v>26093</v>
      </c>
      <c r="R183" s="152">
        <v>2522050.25</v>
      </c>
      <c r="S183" s="152">
        <v>1851079.18</v>
      </c>
      <c r="T183" s="152">
        <v>1747507.97</v>
      </c>
    </row>
    <row r="184" spans="1:20" x14ac:dyDescent="0.25">
      <c r="A184" s="147" t="s">
        <v>57</v>
      </c>
      <c r="B184" s="147" t="s">
        <v>25901</v>
      </c>
      <c r="C184" s="147" t="s">
        <v>25220</v>
      </c>
      <c r="D184" s="147" t="s">
        <v>25221</v>
      </c>
      <c r="E184" s="147" t="s">
        <v>26094</v>
      </c>
      <c r="F184" s="147" t="s">
        <v>26095</v>
      </c>
      <c r="G184" s="147" t="s">
        <v>10</v>
      </c>
      <c r="H184" s="147">
        <v>33.68</v>
      </c>
      <c r="I184" s="147" t="s">
        <v>25193</v>
      </c>
      <c r="J184" s="147" t="s">
        <v>25224</v>
      </c>
      <c r="K184" s="147" t="s">
        <v>25751</v>
      </c>
      <c r="L184" s="147">
        <v>1647094.67</v>
      </c>
      <c r="M184" s="147" t="s">
        <v>25827</v>
      </c>
      <c r="N184" s="147" t="s">
        <v>25828</v>
      </c>
      <c r="O184" s="147" t="s">
        <v>26097</v>
      </c>
      <c r="P184" s="147" t="s">
        <v>23200</v>
      </c>
      <c r="Q184" s="147" t="s">
        <v>23214</v>
      </c>
      <c r="R184" s="152">
        <v>1118851.47</v>
      </c>
      <c r="S184" s="152">
        <v>1118851.47</v>
      </c>
      <c r="T184" s="152">
        <v>377969.77</v>
      </c>
    </row>
    <row r="185" spans="1:20" x14ac:dyDescent="0.25">
      <c r="A185" s="147" t="s">
        <v>47</v>
      </c>
      <c r="B185" s="147"/>
      <c r="C185" s="147" t="s">
        <v>25400</v>
      </c>
      <c r="D185" s="147" t="s">
        <v>25401</v>
      </c>
      <c r="E185" s="147" t="s">
        <v>26098</v>
      </c>
      <c r="F185" s="147" t="s">
        <v>26099</v>
      </c>
      <c r="G185" s="147" t="s">
        <v>10</v>
      </c>
      <c r="H185" s="147">
        <v>35.369999999999997</v>
      </c>
      <c r="I185" s="147" t="s">
        <v>25193</v>
      </c>
      <c r="J185" s="147" t="s">
        <v>25194</v>
      </c>
      <c r="K185" s="147" t="s">
        <v>25404</v>
      </c>
      <c r="L185" s="147">
        <v>6814554.8700000001</v>
      </c>
      <c r="M185" s="147" t="s">
        <v>25781</v>
      </c>
      <c r="N185" s="147" t="s">
        <v>25782</v>
      </c>
      <c r="O185" s="147" t="s">
        <v>26100</v>
      </c>
      <c r="P185" s="147" t="s">
        <v>26101</v>
      </c>
      <c r="Q185" s="147" t="s">
        <v>24204</v>
      </c>
      <c r="R185" s="152">
        <v>6685106.4000000004</v>
      </c>
      <c r="S185" s="152">
        <v>4988050.28</v>
      </c>
      <c r="T185" s="152">
        <v>2356949.33</v>
      </c>
    </row>
    <row r="186" spans="1:20" x14ac:dyDescent="0.25">
      <c r="A186" s="147" t="s">
        <v>48</v>
      </c>
      <c r="B186" s="147" t="s">
        <v>19161</v>
      </c>
      <c r="C186" s="147" t="s">
        <v>25229</v>
      </c>
      <c r="D186" s="147" t="s">
        <v>25230</v>
      </c>
      <c r="E186" s="147" t="s">
        <v>26102</v>
      </c>
      <c r="F186" s="147" t="s">
        <v>26103</v>
      </c>
      <c r="G186" s="147" t="s">
        <v>10</v>
      </c>
      <c r="H186" s="147">
        <v>5.77</v>
      </c>
      <c r="I186" s="147" t="s">
        <v>25193</v>
      </c>
      <c r="J186" s="147" t="s">
        <v>25224</v>
      </c>
      <c r="K186" s="147" t="s">
        <v>25419</v>
      </c>
      <c r="L186" s="147">
        <v>430431.33</v>
      </c>
      <c r="M186" s="147" t="s">
        <v>26104</v>
      </c>
      <c r="N186" s="147" t="s">
        <v>26105</v>
      </c>
      <c r="O186" s="147" t="s">
        <v>19709</v>
      </c>
      <c r="P186" s="147" t="s">
        <v>20460</v>
      </c>
      <c r="Q186" s="147" t="s">
        <v>19210</v>
      </c>
      <c r="R186" s="152">
        <v>384359.42</v>
      </c>
      <c r="S186" s="152">
        <v>384359.42</v>
      </c>
      <c r="T186" s="152">
        <v>22163.98</v>
      </c>
    </row>
    <row r="187" spans="1:20" x14ac:dyDescent="0.25">
      <c r="A187" s="147" t="s">
        <v>57</v>
      </c>
      <c r="B187" s="147" t="s">
        <v>22734</v>
      </c>
      <c r="C187" s="147" t="s">
        <v>25220</v>
      </c>
      <c r="D187" s="147" t="s">
        <v>25221</v>
      </c>
      <c r="E187" s="147" t="s">
        <v>26106</v>
      </c>
      <c r="F187" s="147" t="s">
        <v>26107</v>
      </c>
      <c r="G187" s="147" t="s">
        <v>10</v>
      </c>
      <c r="H187" s="147">
        <v>0</v>
      </c>
      <c r="I187" s="147" t="s">
        <v>25193</v>
      </c>
      <c r="J187" s="147" t="s">
        <v>25352</v>
      </c>
      <c r="K187" s="147" t="s">
        <v>25225</v>
      </c>
      <c r="L187" s="147">
        <v>258467.56</v>
      </c>
      <c r="M187" s="147" t="s">
        <v>26108</v>
      </c>
      <c r="N187" s="147" t="s">
        <v>26109</v>
      </c>
      <c r="O187" s="147" t="s">
        <v>23275</v>
      </c>
      <c r="P187" s="147" t="s">
        <v>21221</v>
      </c>
      <c r="R187" s="152">
        <v>234493.84</v>
      </c>
      <c r="S187" s="152">
        <v>234493.84</v>
      </c>
      <c r="T187" s="152">
        <v>0</v>
      </c>
    </row>
    <row r="188" spans="1:20" x14ac:dyDescent="0.25">
      <c r="A188" s="147" t="s">
        <v>62</v>
      </c>
      <c r="B188" s="147" t="s">
        <v>21272</v>
      </c>
      <c r="C188" s="147" t="s">
        <v>25287</v>
      </c>
      <c r="D188" s="147" t="s">
        <v>25288</v>
      </c>
      <c r="E188" s="147" t="s">
        <v>26110</v>
      </c>
      <c r="F188" s="147" t="s">
        <v>26111</v>
      </c>
      <c r="G188" s="147" t="s">
        <v>10</v>
      </c>
      <c r="H188" s="147">
        <v>17.14</v>
      </c>
      <c r="I188" s="147" t="s">
        <v>25193</v>
      </c>
      <c r="J188" s="147" t="s">
        <v>25203</v>
      </c>
      <c r="K188" s="147" t="s">
        <v>25292</v>
      </c>
      <c r="L188" s="147">
        <v>840018.23</v>
      </c>
      <c r="M188" s="147" t="s">
        <v>25764</v>
      </c>
      <c r="N188" s="147" t="s">
        <v>25765</v>
      </c>
      <c r="O188" s="147" t="s">
        <v>21172</v>
      </c>
      <c r="P188" s="147" t="s">
        <v>26112</v>
      </c>
      <c r="Q188" s="147" t="s">
        <v>26112</v>
      </c>
      <c r="R188" s="152">
        <v>709000</v>
      </c>
      <c r="S188" s="152">
        <v>709000</v>
      </c>
      <c r="T188" s="152">
        <v>121557.77</v>
      </c>
    </row>
    <row r="189" spans="1:20" x14ac:dyDescent="0.25">
      <c r="A189" s="147" t="s">
        <v>53</v>
      </c>
      <c r="B189" s="147" t="s">
        <v>23453</v>
      </c>
      <c r="C189" s="147" t="s">
        <v>25199</v>
      </c>
      <c r="D189" s="147" t="s">
        <v>25200</v>
      </c>
      <c r="E189" s="147" t="s">
        <v>26113</v>
      </c>
      <c r="F189" s="147" t="s">
        <v>26114</v>
      </c>
      <c r="G189" s="147" t="s">
        <v>10</v>
      </c>
      <c r="H189" s="147">
        <v>53.18</v>
      </c>
      <c r="I189" s="147" t="s">
        <v>25193</v>
      </c>
      <c r="J189" s="147" t="s">
        <v>25250</v>
      </c>
      <c r="K189" s="147" t="s">
        <v>25539</v>
      </c>
      <c r="L189" s="147">
        <v>8722596.1400000006</v>
      </c>
      <c r="M189" s="147" t="s">
        <v>26115</v>
      </c>
      <c r="N189" s="147" t="s">
        <v>26116</v>
      </c>
      <c r="O189" s="147" t="s">
        <v>20352</v>
      </c>
      <c r="P189" s="147" t="s">
        <v>20149</v>
      </c>
      <c r="Q189" s="147" t="s">
        <v>24451</v>
      </c>
      <c r="R189" s="152">
        <v>10411938.939999999</v>
      </c>
      <c r="S189" s="152">
        <v>8716711.1699999999</v>
      </c>
      <c r="T189" s="152">
        <v>5540041.2199999997</v>
      </c>
    </row>
    <row r="190" spans="1:20" x14ac:dyDescent="0.25">
      <c r="A190" s="147" t="s">
        <v>68</v>
      </c>
      <c r="B190" s="147" t="s">
        <v>25553</v>
      </c>
      <c r="C190" s="147" t="s">
        <v>25548</v>
      </c>
      <c r="D190" s="147" t="s">
        <v>25549</v>
      </c>
      <c r="E190" s="147" t="s">
        <v>26117</v>
      </c>
      <c r="F190" s="147" t="s">
        <v>26118</v>
      </c>
      <c r="G190" s="147" t="s">
        <v>10</v>
      </c>
      <c r="H190" s="147">
        <v>99.61</v>
      </c>
      <c r="I190" s="147" t="s">
        <v>25193</v>
      </c>
      <c r="J190" s="147" t="s">
        <v>25224</v>
      </c>
      <c r="K190" s="147" t="s">
        <v>25552</v>
      </c>
      <c r="L190" s="147">
        <v>19529195.539999999</v>
      </c>
      <c r="M190" s="147" t="s">
        <v>25554</v>
      </c>
      <c r="N190" s="147" t="s">
        <v>25555</v>
      </c>
      <c r="O190" s="147" t="s">
        <v>25556</v>
      </c>
      <c r="P190" s="147" t="s">
        <v>24512</v>
      </c>
      <c r="Q190" s="147" t="s">
        <v>19854</v>
      </c>
      <c r="R190" s="152">
        <v>24828893.640000001</v>
      </c>
      <c r="S190" s="152">
        <v>24828893.640000001</v>
      </c>
      <c r="T190" s="152">
        <v>24732060.949999999</v>
      </c>
    </row>
    <row r="191" spans="1:20" x14ac:dyDescent="0.25">
      <c r="A191" s="147" t="s">
        <v>52</v>
      </c>
      <c r="B191" s="147" t="s">
        <v>25196</v>
      </c>
      <c r="C191" s="147" t="s">
        <v>25189</v>
      </c>
      <c r="D191" s="147" t="s">
        <v>25190</v>
      </c>
      <c r="E191" s="147" t="s">
        <v>26119</v>
      </c>
      <c r="F191" s="147" t="s">
        <v>26120</v>
      </c>
      <c r="G191" s="147" t="s">
        <v>10</v>
      </c>
      <c r="H191" s="147">
        <v>11.42</v>
      </c>
      <c r="I191" s="147" t="s">
        <v>25193</v>
      </c>
      <c r="J191" s="147" t="s">
        <v>25194</v>
      </c>
      <c r="K191" s="147" t="s">
        <v>25195</v>
      </c>
      <c r="L191" s="147">
        <v>20736383.52</v>
      </c>
      <c r="M191" s="147" t="s">
        <v>26121</v>
      </c>
      <c r="N191" s="147" t="s">
        <v>26122</v>
      </c>
      <c r="O191" s="147" t="s">
        <v>23641</v>
      </c>
      <c r="P191" s="147" t="s">
        <v>20797</v>
      </c>
      <c r="R191" s="152">
        <v>15932094.01</v>
      </c>
      <c r="S191" s="152">
        <v>3400000</v>
      </c>
      <c r="T191" s="152">
        <v>2912230.44</v>
      </c>
    </row>
    <row r="192" spans="1:20" x14ac:dyDescent="0.25">
      <c r="A192" s="147" t="s">
        <v>637</v>
      </c>
      <c r="B192" s="147" t="s">
        <v>26125</v>
      </c>
      <c r="C192" s="147" t="s">
        <v>25256</v>
      </c>
      <c r="D192" s="147" t="s">
        <v>25257</v>
      </c>
      <c r="E192" s="147" t="s">
        <v>26123</v>
      </c>
      <c r="F192" s="147" t="s">
        <v>26124</v>
      </c>
      <c r="G192" s="147" t="s">
        <v>10</v>
      </c>
      <c r="H192" s="147">
        <v>81.430000000000007</v>
      </c>
      <c r="I192" s="147" t="s">
        <v>25193</v>
      </c>
      <c r="J192" s="147" t="s">
        <v>25224</v>
      </c>
      <c r="K192" s="147" t="s">
        <v>25259</v>
      </c>
      <c r="L192" s="147">
        <v>500000</v>
      </c>
      <c r="M192" s="147" t="s">
        <v>26126</v>
      </c>
      <c r="N192" s="147" t="s">
        <v>26127</v>
      </c>
      <c r="O192" s="147" t="s">
        <v>24117</v>
      </c>
      <c r="P192" s="147" t="s">
        <v>26128</v>
      </c>
      <c r="R192" s="152">
        <v>429381.59</v>
      </c>
      <c r="S192" s="152">
        <v>429381.59</v>
      </c>
      <c r="T192" s="152">
        <v>349656.54</v>
      </c>
    </row>
    <row r="193" spans="1:20" x14ac:dyDescent="0.25">
      <c r="A193" s="147" t="s">
        <v>65</v>
      </c>
      <c r="B193" s="147" t="s">
        <v>25741</v>
      </c>
      <c r="C193" s="147" t="s">
        <v>25238</v>
      </c>
      <c r="D193" s="147" t="s">
        <v>25239</v>
      </c>
      <c r="E193" s="147" t="s">
        <v>26129</v>
      </c>
      <c r="F193" s="147" t="s">
        <v>26130</v>
      </c>
      <c r="G193" s="147" t="s">
        <v>10</v>
      </c>
      <c r="H193" s="147">
        <v>42.16</v>
      </c>
      <c r="I193" s="147" t="s">
        <v>25193</v>
      </c>
      <c r="J193" s="147" t="s">
        <v>25233</v>
      </c>
      <c r="K193" s="147" t="s">
        <v>25740</v>
      </c>
      <c r="L193" s="147">
        <v>1541713.63</v>
      </c>
      <c r="M193" s="147" t="s">
        <v>25742</v>
      </c>
      <c r="N193" s="147" t="s">
        <v>25743</v>
      </c>
      <c r="O193" s="147" t="s">
        <v>22101</v>
      </c>
      <c r="P193" s="147" t="s">
        <v>26131</v>
      </c>
      <c r="Q193" s="147" t="s">
        <v>24014</v>
      </c>
      <c r="R193" s="152">
        <v>1554472.87</v>
      </c>
      <c r="S193" s="152">
        <v>1554472.87</v>
      </c>
      <c r="T193" s="152">
        <v>655248.5</v>
      </c>
    </row>
    <row r="194" spans="1:20" x14ac:dyDescent="0.25">
      <c r="A194" s="147" t="s">
        <v>53</v>
      </c>
      <c r="B194" s="147" t="s">
        <v>25454</v>
      </c>
      <c r="C194" s="147" t="s">
        <v>25450</v>
      </c>
      <c r="D194" s="147" t="s">
        <v>25451</v>
      </c>
      <c r="E194" s="147" t="s">
        <v>26132</v>
      </c>
      <c r="F194" s="147" t="s">
        <v>26133</v>
      </c>
      <c r="G194" s="147" t="s">
        <v>10</v>
      </c>
      <c r="H194" s="147">
        <v>9.94</v>
      </c>
      <c r="I194" s="147" t="s">
        <v>25193</v>
      </c>
      <c r="J194" s="147" t="s">
        <v>25213</v>
      </c>
      <c r="K194" s="147" t="s">
        <v>25453</v>
      </c>
      <c r="L194" s="147">
        <v>64227000</v>
      </c>
      <c r="M194" s="147" t="s">
        <v>26134</v>
      </c>
      <c r="N194" s="147" t="s">
        <v>26135</v>
      </c>
      <c r="O194" s="147" t="s">
        <v>21424</v>
      </c>
      <c r="P194" s="147" t="s">
        <v>21929</v>
      </c>
      <c r="R194" s="152">
        <v>56431299.340000004</v>
      </c>
      <c r="S194" s="152">
        <v>47520688.960000001</v>
      </c>
      <c r="T194" s="152">
        <v>18606797.050000001</v>
      </c>
    </row>
    <row r="195" spans="1:20" x14ac:dyDescent="0.25">
      <c r="A195" s="147" t="s">
        <v>65</v>
      </c>
      <c r="B195" s="147" t="s">
        <v>25244</v>
      </c>
      <c r="C195" s="147" t="s">
        <v>25238</v>
      </c>
      <c r="D195" s="147" t="s">
        <v>25239</v>
      </c>
      <c r="E195" s="147" t="s">
        <v>26136</v>
      </c>
      <c r="F195" s="147" t="s">
        <v>26137</v>
      </c>
      <c r="G195" s="147" t="s">
        <v>10</v>
      </c>
      <c r="H195" s="147">
        <v>0</v>
      </c>
      <c r="I195" s="147" t="s">
        <v>25193</v>
      </c>
      <c r="J195" s="147" t="s">
        <v>25413</v>
      </c>
      <c r="K195" s="147" t="s">
        <v>25243</v>
      </c>
      <c r="L195" s="147">
        <v>3304819.99</v>
      </c>
      <c r="M195" s="147" t="s">
        <v>25742</v>
      </c>
      <c r="N195" s="147" t="s">
        <v>25743</v>
      </c>
      <c r="O195" s="147" t="s">
        <v>18979</v>
      </c>
      <c r="P195" s="147" t="s">
        <v>20255</v>
      </c>
      <c r="R195" s="152">
        <v>2952495.51</v>
      </c>
      <c r="S195" s="152">
        <v>338555.39</v>
      </c>
      <c r="T195" s="152">
        <v>0</v>
      </c>
    </row>
    <row r="196" spans="1:20" x14ac:dyDescent="0.25">
      <c r="A196" s="147" t="s">
        <v>50</v>
      </c>
      <c r="B196" s="147" t="s">
        <v>25884</v>
      </c>
      <c r="C196" s="147" t="s">
        <v>25879</v>
      </c>
      <c r="D196" s="147" t="s">
        <v>25880</v>
      </c>
      <c r="E196" s="147" t="s">
        <v>26138</v>
      </c>
      <c r="F196" s="147" t="s">
        <v>26139</v>
      </c>
      <c r="G196" s="147" t="s">
        <v>10</v>
      </c>
      <c r="H196" s="147">
        <v>0</v>
      </c>
      <c r="I196" s="147" t="s">
        <v>25299</v>
      </c>
      <c r="J196" s="147" t="s">
        <v>25213</v>
      </c>
      <c r="K196" s="147" t="s">
        <v>25883</v>
      </c>
      <c r="L196" s="147">
        <v>104288.56</v>
      </c>
      <c r="M196" s="147" t="s">
        <v>25885</v>
      </c>
      <c r="N196" s="147" t="s">
        <v>25886</v>
      </c>
      <c r="O196" s="147" t="s">
        <v>19428</v>
      </c>
      <c r="P196" s="147" t="s">
        <v>20577</v>
      </c>
      <c r="R196" s="152">
        <v>81447.88</v>
      </c>
      <c r="S196" s="152">
        <v>0</v>
      </c>
      <c r="T196" s="152">
        <v>0</v>
      </c>
    </row>
    <row r="197" spans="1:20" x14ac:dyDescent="0.25">
      <c r="A197" s="147" t="s">
        <v>50</v>
      </c>
      <c r="B197" s="147" t="s">
        <v>24228</v>
      </c>
      <c r="C197" s="147" t="s">
        <v>25879</v>
      </c>
      <c r="D197" s="147" t="s">
        <v>25880</v>
      </c>
      <c r="E197" s="147" t="s">
        <v>26140</v>
      </c>
      <c r="F197" s="147" t="s">
        <v>26141</v>
      </c>
      <c r="G197" s="147" t="s">
        <v>10</v>
      </c>
      <c r="H197" s="147">
        <v>72.62</v>
      </c>
      <c r="I197" s="147" t="s">
        <v>20528</v>
      </c>
      <c r="J197" s="147" t="s">
        <v>25213</v>
      </c>
      <c r="K197" s="147" t="s">
        <v>26142</v>
      </c>
      <c r="L197" s="147">
        <v>521189.99</v>
      </c>
      <c r="M197" s="147" t="s">
        <v>26143</v>
      </c>
      <c r="N197" s="147" t="s">
        <v>26144</v>
      </c>
      <c r="O197" s="147" t="s">
        <v>23495</v>
      </c>
      <c r="P197" s="147" t="s">
        <v>21935</v>
      </c>
      <c r="R197" s="152">
        <v>393950</v>
      </c>
      <c r="S197" s="152">
        <v>393950</v>
      </c>
      <c r="T197" s="152">
        <v>186075.72</v>
      </c>
    </row>
    <row r="198" spans="1:20" x14ac:dyDescent="0.25">
      <c r="A198" s="147" t="s">
        <v>55</v>
      </c>
      <c r="B198" s="147" t="s">
        <v>25980</v>
      </c>
      <c r="C198" s="147" t="s">
        <v>25303</v>
      </c>
      <c r="D198" s="147" t="s">
        <v>25304</v>
      </c>
      <c r="E198" s="147" t="s">
        <v>26145</v>
      </c>
      <c r="F198" s="147" t="s">
        <v>26146</v>
      </c>
      <c r="G198" s="147" t="s">
        <v>10</v>
      </c>
      <c r="H198" s="147">
        <v>49.71</v>
      </c>
      <c r="I198" s="147" t="s">
        <v>25193</v>
      </c>
      <c r="J198" s="147" t="s">
        <v>25352</v>
      </c>
      <c r="K198" s="147" t="s">
        <v>26147</v>
      </c>
      <c r="L198" s="147">
        <v>1512073</v>
      </c>
      <c r="M198" s="147" t="s">
        <v>25308</v>
      </c>
      <c r="N198" s="147" t="s">
        <v>25309</v>
      </c>
      <c r="O198" s="147" t="s">
        <v>19851</v>
      </c>
      <c r="P198" s="147" t="s">
        <v>19034</v>
      </c>
      <c r="Q198" s="147" t="s">
        <v>19780</v>
      </c>
      <c r="R198" s="152">
        <v>2334752.35</v>
      </c>
      <c r="S198" s="152">
        <v>2334752.35</v>
      </c>
      <c r="T198" s="152">
        <v>1160612</v>
      </c>
    </row>
    <row r="199" spans="1:20" x14ac:dyDescent="0.25">
      <c r="A199" s="147" t="s">
        <v>47</v>
      </c>
      <c r="B199" s="147" t="s">
        <v>21992</v>
      </c>
      <c r="C199" s="147" t="s">
        <v>25295</v>
      </c>
      <c r="D199" s="147" t="s">
        <v>25296</v>
      </c>
      <c r="E199" s="147" t="s">
        <v>26148</v>
      </c>
      <c r="F199" s="147" t="s">
        <v>26149</v>
      </c>
      <c r="G199" s="147" t="s">
        <v>10</v>
      </c>
      <c r="H199" s="147">
        <v>74.569999999999993</v>
      </c>
      <c r="I199" s="147" t="s">
        <v>25299</v>
      </c>
      <c r="J199" s="147" t="s">
        <v>25320</v>
      </c>
      <c r="K199" s="147" t="s">
        <v>25300</v>
      </c>
      <c r="L199" s="147">
        <v>5003938.46</v>
      </c>
      <c r="M199" s="147" t="s">
        <v>25534</v>
      </c>
      <c r="N199" s="147" t="s">
        <v>25535</v>
      </c>
      <c r="O199" s="147" t="s">
        <v>26150</v>
      </c>
      <c r="P199" s="147" t="s">
        <v>26151</v>
      </c>
      <c r="Q199" s="147" t="s">
        <v>24743</v>
      </c>
      <c r="R199" s="152">
        <v>4394296.3499999996</v>
      </c>
      <c r="S199" s="152">
        <v>4394296.3499999996</v>
      </c>
      <c r="T199" s="152">
        <v>3249514.37</v>
      </c>
    </row>
    <row r="200" spans="1:20" x14ac:dyDescent="0.25">
      <c r="A200" s="147" t="s">
        <v>65</v>
      </c>
      <c r="B200" s="147" t="s">
        <v>25354</v>
      </c>
      <c r="C200" s="147" t="s">
        <v>25246</v>
      </c>
      <c r="D200" s="147" t="s">
        <v>25247</v>
      </c>
      <c r="E200" s="147" t="s">
        <v>26152</v>
      </c>
      <c r="F200" s="147" t="s">
        <v>26153</v>
      </c>
      <c r="G200" s="147" t="s">
        <v>10</v>
      </c>
      <c r="H200" s="147">
        <v>62.87</v>
      </c>
      <c r="I200" s="147" t="s">
        <v>20528</v>
      </c>
      <c r="J200" s="147" t="s">
        <v>25224</v>
      </c>
      <c r="K200" s="147" t="s">
        <v>26154</v>
      </c>
      <c r="L200" s="147">
        <v>2999355.38</v>
      </c>
      <c r="M200" s="147" t="s">
        <v>25253</v>
      </c>
      <c r="N200" s="147" t="s">
        <v>25254</v>
      </c>
      <c r="O200" s="147" t="s">
        <v>19608</v>
      </c>
      <c r="P200" s="147" t="s">
        <v>20443</v>
      </c>
      <c r="Q200" s="147" t="s">
        <v>21704</v>
      </c>
      <c r="R200" s="152">
        <v>2999355.38</v>
      </c>
      <c r="S200" s="152">
        <v>2698811.97</v>
      </c>
      <c r="T200" s="152">
        <v>1714356.39</v>
      </c>
    </row>
    <row r="201" spans="1:20" x14ac:dyDescent="0.25">
      <c r="A201" s="147" t="s">
        <v>47</v>
      </c>
      <c r="B201" s="147" t="s">
        <v>21992</v>
      </c>
      <c r="C201" s="147" t="s">
        <v>25295</v>
      </c>
      <c r="D201" s="147" t="s">
        <v>25296</v>
      </c>
      <c r="E201" s="147" t="s">
        <v>26155</v>
      </c>
      <c r="F201" s="147" t="s">
        <v>26156</v>
      </c>
      <c r="G201" s="147" t="s">
        <v>10</v>
      </c>
      <c r="H201" s="147">
        <v>53.39</v>
      </c>
      <c r="I201" s="147" t="s">
        <v>25193</v>
      </c>
      <c r="J201" s="147" t="s">
        <v>25194</v>
      </c>
      <c r="K201" s="147" t="s">
        <v>25300</v>
      </c>
      <c r="L201" s="147">
        <v>4302670.93</v>
      </c>
      <c r="M201" s="147" t="s">
        <v>26157</v>
      </c>
      <c r="N201" s="147" t="s">
        <v>26158</v>
      </c>
      <c r="O201" s="147" t="s">
        <v>24763</v>
      </c>
      <c r="P201" s="147" t="s">
        <v>26159</v>
      </c>
      <c r="Q201" s="147" t="s">
        <v>21942</v>
      </c>
      <c r="R201" s="152">
        <v>4005452.86</v>
      </c>
      <c r="S201" s="152">
        <v>3080000</v>
      </c>
      <c r="T201" s="152">
        <v>2118393.5699999998</v>
      </c>
    </row>
    <row r="202" spans="1:20" x14ac:dyDescent="0.25">
      <c r="A202" s="147" t="s">
        <v>69</v>
      </c>
      <c r="B202" s="147" t="s">
        <v>26163</v>
      </c>
      <c r="C202" s="147" t="s">
        <v>25409</v>
      </c>
      <c r="D202" s="147" t="s">
        <v>25410</v>
      </c>
      <c r="E202" s="147" t="s">
        <v>26160</v>
      </c>
      <c r="F202" s="147" t="s">
        <v>26161</v>
      </c>
      <c r="G202" s="147" t="s">
        <v>10</v>
      </c>
      <c r="H202" s="147">
        <v>46.44</v>
      </c>
      <c r="I202" s="147" t="s">
        <v>25193</v>
      </c>
      <c r="J202" s="147" t="s">
        <v>25250</v>
      </c>
      <c r="K202" s="147" t="s">
        <v>26162</v>
      </c>
      <c r="L202" s="147">
        <v>4590000</v>
      </c>
      <c r="M202" s="147" t="s">
        <v>26038</v>
      </c>
      <c r="N202" s="147" t="s">
        <v>26039</v>
      </c>
      <c r="O202" s="147" t="s">
        <v>21867</v>
      </c>
      <c r="P202" s="147" t="s">
        <v>21343</v>
      </c>
      <c r="Q202" s="147" t="s">
        <v>21194</v>
      </c>
      <c r="R202" s="152">
        <v>4646162.0599999996</v>
      </c>
      <c r="S202" s="152">
        <v>2288684.8199999998</v>
      </c>
      <c r="T202" s="152">
        <v>2157691.2599999998</v>
      </c>
    </row>
    <row r="203" spans="1:20" x14ac:dyDescent="0.25">
      <c r="A203" s="147" t="s">
        <v>61</v>
      </c>
      <c r="B203" s="147" t="s">
        <v>26167</v>
      </c>
      <c r="C203" s="147" t="s">
        <v>25272</v>
      </c>
      <c r="D203" s="147" t="s">
        <v>25273</v>
      </c>
      <c r="E203" s="147" t="s">
        <v>26164</v>
      </c>
      <c r="F203" s="147" t="s">
        <v>26165</v>
      </c>
      <c r="G203" s="147" t="s">
        <v>10</v>
      </c>
      <c r="H203" s="147">
        <v>7.01</v>
      </c>
      <c r="I203" s="147" t="s">
        <v>25193</v>
      </c>
      <c r="J203" s="147" t="s">
        <v>25224</v>
      </c>
      <c r="K203" s="147" t="s">
        <v>26166</v>
      </c>
      <c r="L203" s="147">
        <v>5527949.6900000004</v>
      </c>
      <c r="M203" s="147" t="s">
        <v>26168</v>
      </c>
      <c r="N203" s="147" t="s">
        <v>26169</v>
      </c>
      <c r="O203" s="147" t="s">
        <v>22975</v>
      </c>
      <c r="P203" s="147" t="s">
        <v>26170</v>
      </c>
      <c r="R203" s="152">
        <v>5218925.8899999997</v>
      </c>
      <c r="S203" s="152">
        <v>393155.01</v>
      </c>
      <c r="T203" s="152">
        <v>393155.01</v>
      </c>
    </row>
    <row r="204" spans="1:20" x14ac:dyDescent="0.25">
      <c r="A204" s="147" t="s">
        <v>68</v>
      </c>
      <c r="B204" s="147" t="s">
        <v>25553</v>
      </c>
      <c r="C204" s="147" t="s">
        <v>25548</v>
      </c>
      <c r="D204" s="147" t="s">
        <v>25549</v>
      </c>
      <c r="E204" s="147" t="s">
        <v>26171</v>
      </c>
      <c r="F204" s="147" t="s">
        <v>26172</v>
      </c>
      <c r="G204" s="147" t="s">
        <v>10</v>
      </c>
      <c r="H204" s="147">
        <v>60.64</v>
      </c>
      <c r="I204" s="147" t="s">
        <v>25193</v>
      </c>
      <c r="J204" s="147" t="s">
        <v>25213</v>
      </c>
      <c r="K204" s="147" t="s">
        <v>25552</v>
      </c>
      <c r="L204" s="147">
        <v>376301.62</v>
      </c>
      <c r="M204" s="147" t="s">
        <v>25554</v>
      </c>
      <c r="N204" s="147" t="s">
        <v>25555</v>
      </c>
      <c r="O204" s="147" t="s">
        <v>24142</v>
      </c>
      <c r="P204" s="147" t="s">
        <v>21201</v>
      </c>
      <c r="Q204" s="147" t="s">
        <v>19854</v>
      </c>
      <c r="R204" s="152">
        <v>1352728.03</v>
      </c>
      <c r="S204" s="152">
        <v>1352728.03</v>
      </c>
      <c r="T204" s="152">
        <v>820294.28</v>
      </c>
    </row>
    <row r="205" spans="1:20" x14ac:dyDescent="0.25">
      <c r="A205" s="147" t="s">
        <v>65</v>
      </c>
      <c r="B205" s="147" t="s">
        <v>25244</v>
      </c>
      <c r="C205" s="147" t="s">
        <v>25238</v>
      </c>
      <c r="D205" s="147" t="s">
        <v>25239</v>
      </c>
      <c r="E205" s="147" t="s">
        <v>26173</v>
      </c>
      <c r="F205" s="147" t="s">
        <v>26174</v>
      </c>
      <c r="G205" s="147" t="s">
        <v>10</v>
      </c>
      <c r="H205" s="147">
        <v>1.48</v>
      </c>
      <c r="I205" s="147" t="s">
        <v>25193</v>
      </c>
      <c r="J205" s="147" t="s">
        <v>25203</v>
      </c>
      <c r="K205" s="147" t="s">
        <v>25243</v>
      </c>
      <c r="L205" s="147">
        <v>880665.19</v>
      </c>
      <c r="M205" s="147" t="s">
        <v>25742</v>
      </c>
      <c r="N205" s="147" t="s">
        <v>25743</v>
      </c>
      <c r="O205" s="147" t="s">
        <v>18979</v>
      </c>
      <c r="P205" s="147" t="s">
        <v>19443</v>
      </c>
      <c r="R205" s="152">
        <v>880665.19</v>
      </c>
      <c r="S205" s="152">
        <v>500000</v>
      </c>
      <c r="T205" s="152">
        <v>0</v>
      </c>
    </row>
    <row r="206" spans="1:20" x14ac:dyDescent="0.25">
      <c r="A206" s="147" t="s">
        <v>58</v>
      </c>
      <c r="B206" s="147" t="s">
        <v>22069</v>
      </c>
      <c r="C206" s="147" t="s">
        <v>25935</v>
      </c>
      <c r="D206" s="147" t="s">
        <v>25936</v>
      </c>
      <c r="E206" s="147" t="s">
        <v>26175</v>
      </c>
      <c r="F206" s="147" t="s">
        <v>26176</v>
      </c>
      <c r="G206" s="147" t="s">
        <v>10</v>
      </c>
      <c r="H206" s="147">
        <v>0</v>
      </c>
      <c r="I206" s="147" t="s">
        <v>25299</v>
      </c>
      <c r="J206" s="147" t="s">
        <v>25203</v>
      </c>
      <c r="K206" s="147" t="s">
        <v>25939</v>
      </c>
      <c r="L206" s="147">
        <v>1172000</v>
      </c>
      <c r="M206" s="147" t="s">
        <v>26177</v>
      </c>
      <c r="N206" s="147" t="s">
        <v>26178</v>
      </c>
      <c r="O206" s="147" t="s">
        <v>23869</v>
      </c>
      <c r="P206" s="147" t="s">
        <v>26179</v>
      </c>
      <c r="R206" s="152">
        <v>1157518.31</v>
      </c>
      <c r="S206" s="152">
        <v>1157518.31</v>
      </c>
      <c r="T206" s="152">
        <v>0</v>
      </c>
    </row>
    <row r="207" spans="1:20" x14ac:dyDescent="0.25">
      <c r="A207" s="147" t="s">
        <v>47</v>
      </c>
      <c r="B207" s="147" t="s">
        <v>26183</v>
      </c>
      <c r="C207" s="147" t="s">
        <v>25400</v>
      </c>
      <c r="D207" s="147" t="s">
        <v>25401</v>
      </c>
      <c r="E207" s="147" t="s">
        <v>26180</v>
      </c>
      <c r="F207" s="147" t="s">
        <v>26181</v>
      </c>
      <c r="G207" s="147" t="s">
        <v>10</v>
      </c>
      <c r="H207" s="147">
        <v>15.63</v>
      </c>
      <c r="I207" s="147" t="s">
        <v>25193</v>
      </c>
      <c r="J207" s="147" t="s">
        <v>25203</v>
      </c>
      <c r="K207" s="147" t="s">
        <v>26182</v>
      </c>
      <c r="L207" s="147">
        <v>9374787.1600000001</v>
      </c>
      <c r="M207" s="147" t="s">
        <v>26044</v>
      </c>
      <c r="N207" s="147" t="s">
        <v>26045</v>
      </c>
      <c r="O207" s="147" t="s">
        <v>20540</v>
      </c>
      <c r="P207" s="147" t="s">
        <v>20553</v>
      </c>
      <c r="Q207" s="147" t="s">
        <v>19830</v>
      </c>
      <c r="R207" s="152">
        <v>9374787.1600000001</v>
      </c>
      <c r="S207" s="152">
        <v>1963876.54</v>
      </c>
      <c r="T207" s="152">
        <v>1553876.54</v>
      </c>
    </row>
    <row r="208" spans="1:20" x14ac:dyDescent="0.25">
      <c r="A208" s="147" t="s">
        <v>69</v>
      </c>
      <c r="B208" s="147" t="s">
        <v>20563</v>
      </c>
      <c r="C208" s="147" t="s">
        <v>25409</v>
      </c>
      <c r="D208" s="147" t="s">
        <v>25410</v>
      </c>
      <c r="E208" s="147" t="s">
        <v>26184</v>
      </c>
      <c r="F208" s="147" t="s">
        <v>25888</v>
      </c>
      <c r="G208" s="147" t="s">
        <v>10</v>
      </c>
      <c r="H208" s="147">
        <v>27.67</v>
      </c>
      <c r="I208" s="147" t="s">
        <v>25193</v>
      </c>
      <c r="J208" s="147" t="s">
        <v>25203</v>
      </c>
      <c r="K208" s="147" t="s">
        <v>25414</v>
      </c>
      <c r="L208" s="147">
        <v>1131592.53</v>
      </c>
      <c r="M208" s="147" t="s">
        <v>25890</v>
      </c>
      <c r="N208" s="147" t="s">
        <v>25891</v>
      </c>
      <c r="O208" s="147" t="s">
        <v>22978</v>
      </c>
      <c r="P208" s="147" t="s">
        <v>23944</v>
      </c>
      <c r="Q208" s="147" t="s">
        <v>21488</v>
      </c>
      <c r="R208" s="152">
        <v>1111952.8700000001</v>
      </c>
      <c r="S208" s="152">
        <v>0</v>
      </c>
      <c r="T208" s="152">
        <v>0</v>
      </c>
    </row>
    <row r="209" spans="1:20" x14ac:dyDescent="0.25">
      <c r="A209" s="147" t="s">
        <v>47</v>
      </c>
      <c r="B209" s="147" t="s">
        <v>23372</v>
      </c>
      <c r="C209" s="147" t="s">
        <v>25400</v>
      </c>
      <c r="D209" s="147" t="s">
        <v>25401</v>
      </c>
      <c r="E209" s="147" t="s">
        <v>26185</v>
      </c>
      <c r="F209" s="147" t="s">
        <v>26186</v>
      </c>
      <c r="G209" s="147" t="s">
        <v>10</v>
      </c>
      <c r="H209" s="147">
        <v>55.69</v>
      </c>
      <c r="I209" s="147" t="s">
        <v>25193</v>
      </c>
      <c r="J209" s="147" t="s">
        <v>25203</v>
      </c>
      <c r="K209" s="147" t="s">
        <v>25599</v>
      </c>
      <c r="L209" s="147">
        <v>2120520</v>
      </c>
      <c r="M209" s="147" t="s">
        <v>25781</v>
      </c>
      <c r="N209" s="147" t="s">
        <v>25782</v>
      </c>
      <c r="O209" s="147" t="s">
        <v>26100</v>
      </c>
      <c r="P209" s="147" t="s">
        <v>24985</v>
      </c>
      <c r="Q209" s="147" t="s">
        <v>20926</v>
      </c>
      <c r="R209" s="152">
        <v>3378697.97</v>
      </c>
      <c r="S209" s="152">
        <v>3279474.81</v>
      </c>
      <c r="T209" s="152">
        <v>1638468.92</v>
      </c>
    </row>
    <row r="210" spans="1:20" x14ac:dyDescent="0.25">
      <c r="A210" s="147" t="s">
        <v>60</v>
      </c>
      <c r="B210" s="147" t="s">
        <v>25215</v>
      </c>
      <c r="C210" s="147" t="s">
        <v>25209</v>
      </c>
      <c r="D210" s="147" t="s">
        <v>25210</v>
      </c>
      <c r="E210" s="147" t="s">
        <v>26187</v>
      </c>
      <c r="F210" s="147" t="s">
        <v>26188</v>
      </c>
      <c r="G210" s="147" t="s">
        <v>10</v>
      </c>
      <c r="H210" s="147">
        <v>48.93</v>
      </c>
      <c r="I210" s="147" t="s">
        <v>25193</v>
      </c>
      <c r="J210" s="147" t="s">
        <v>25384</v>
      </c>
      <c r="K210" s="147" t="s">
        <v>25214</v>
      </c>
      <c r="L210" s="147">
        <v>25292009.370000001</v>
      </c>
      <c r="M210" s="147" t="s">
        <v>25216</v>
      </c>
      <c r="N210" s="147" t="s">
        <v>25217</v>
      </c>
      <c r="O210" s="147" t="s">
        <v>25218</v>
      </c>
      <c r="P210" s="147" t="s">
        <v>25219</v>
      </c>
      <c r="R210" s="152">
        <v>22054391.079999998</v>
      </c>
      <c r="S210" s="152">
        <v>17513576.879999999</v>
      </c>
      <c r="T210" s="152">
        <v>10364427.24</v>
      </c>
    </row>
    <row r="211" spans="1:20" x14ac:dyDescent="0.25">
      <c r="A211" s="147" t="s">
        <v>57</v>
      </c>
      <c r="B211" s="147" t="s">
        <v>22734</v>
      </c>
      <c r="C211" s="147" t="s">
        <v>25220</v>
      </c>
      <c r="D211" s="147" t="s">
        <v>25221</v>
      </c>
      <c r="E211" s="147" t="s">
        <v>26189</v>
      </c>
      <c r="F211" s="147" t="s">
        <v>26190</v>
      </c>
      <c r="G211" s="147" t="s">
        <v>10</v>
      </c>
      <c r="H211" s="147">
        <v>5.58</v>
      </c>
      <c r="I211" s="147" t="s">
        <v>20528</v>
      </c>
      <c r="J211" s="147" t="s">
        <v>25203</v>
      </c>
      <c r="K211" s="147" t="s">
        <v>25225</v>
      </c>
      <c r="L211" s="147">
        <v>156354.57</v>
      </c>
      <c r="M211" s="147" t="s">
        <v>25390</v>
      </c>
      <c r="N211" s="147" t="s">
        <v>25391</v>
      </c>
      <c r="O211" s="147" t="s">
        <v>22327</v>
      </c>
      <c r="P211" s="147" t="s">
        <v>20555</v>
      </c>
      <c r="R211" s="152">
        <v>150979.07</v>
      </c>
      <c r="S211" s="152">
        <v>150979.07</v>
      </c>
      <c r="T211" s="152">
        <v>0</v>
      </c>
    </row>
    <row r="212" spans="1:20" x14ac:dyDescent="0.25">
      <c r="A212" s="147" t="s">
        <v>56</v>
      </c>
      <c r="B212" s="147" t="s">
        <v>23864</v>
      </c>
      <c r="C212" s="147" t="s">
        <v>25364</v>
      </c>
      <c r="D212" s="147" t="s">
        <v>25365</v>
      </c>
      <c r="E212" s="147" t="s">
        <v>26191</v>
      </c>
      <c r="F212" s="147" t="s">
        <v>26192</v>
      </c>
      <c r="G212" s="147" t="s">
        <v>10</v>
      </c>
      <c r="H212" s="147">
        <v>44.48</v>
      </c>
      <c r="I212" s="147" t="s">
        <v>25193</v>
      </c>
      <c r="J212" s="147" t="s">
        <v>25194</v>
      </c>
      <c r="K212" s="147" t="s">
        <v>26193</v>
      </c>
      <c r="L212" s="147">
        <v>6804373.7300000004</v>
      </c>
      <c r="M212" s="147" t="s">
        <v>26194</v>
      </c>
      <c r="N212" s="147" t="s">
        <v>26195</v>
      </c>
      <c r="O212" s="147" t="s">
        <v>22612</v>
      </c>
      <c r="P212" s="147" t="s">
        <v>20191</v>
      </c>
      <c r="R212" s="152">
        <v>7297641.6900000004</v>
      </c>
      <c r="S212" s="152">
        <v>4323309.3099999996</v>
      </c>
      <c r="T212" s="152">
        <v>3429687.47</v>
      </c>
    </row>
    <row r="213" spans="1:20" x14ac:dyDescent="0.25">
      <c r="A213" s="147" t="s">
        <v>48</v>
      </c>
      <c r="B213" s="147" t="s">
        <v>19161</v>
      </c>
      <c r="C213" s="147" t="s">
        <v>25229</v>
      </c>
      <c r="D213" s="147" t="s">
        <v>25230</v>
      </c>
      <c r="E213" s="147" t="s">
        <v>26196</v>
      </c>
      <c r="F213" s="147" t="s">
        <v>26197</v>
      </c>
      <c r="G213" s="147" t="s">
        <v>10</v>
      </c>
      <c r="H213" s="147">
        <v>66.78</v>
      </c>
      <c r="I213" s="147" t="s">
        <v>20528</v>
      </c>
      <c r="J213" s="147" t="s">
        <v>25213</v>
      </c>
      <c r="K213" s="147" t="s">
        <v>25234</v>
      </c>
      <c r="L213" s="147">
        <v>287245.93</v>
      </c>
      <c r="M213" s="147" t="s">
        <v>26104</v>
      </c>
      <c r="N213" s="147" t="s">
        <v>26105</v>
      </c>
      <c r="O213" s="147" t="s">
        <v>19756</v>
      </c>
      <c r="P213" s="147" t="s">
        <v>19790</v>
      </c>
      <c r="Q213" s="147" t="s">
        <v>22459</v>
      </c>
      <c r="R213" s="152">
        <v>285551.87</v>
      </c>
      <c r="S213" s="152">
        <v>285551.87</v>
      </c>
      <c r="T213" s="152">
        <v>189894.82</v>
      </c>
    </row>
    <row r="214" spans="1:20" x14ac:dyDescent="0.25">
      <c r="A214" s="147" t="s">
        <v>65</v>
      </c>
      <c r="B214" s="147" t="s">
        <v>22842</v>
      </c>
      <c r="C214" s="147" t="s">
        <v>25262</v>
      </c>
      <c r="D214" s="147" t="s">
        <v>25263</v>
      </c>
      <c r="E214" s="147" t="s">
        <v>26198</v>
      </c>
      <c r="F214" s="147" t="s">
        <v>26199</v>
      </c>
      <c r="G214" s="147" t="s">
        <v>10</v>
      </c>
      <c r="H214" s="147">
        <v>28.67</v>
      </c>
      <c r="I214" s="147" t="s">
        <v>20528</v>
      </c>
      <c r="J214" s="147" t="s">
        <v>25213</v>
      </c>
      <c r="K214" s="147" t="s">
        <v>25266</v>
      </c>
      <c r="L214" s="147">
        <v>283464.95</v>
      </c>
      <c r="M214" s="147" t="s">
        <v>25822</v>
      </c>
      <c r="N214" s="147" t="s">
        <v>25823</v>
      </c>
      <c r="O214" s="147" t="s">
        <v>19733</v>
      </c>
      <c r="P214" s="147" t="s">
        <v>23477</v>
      </c>
      <c r="Q214" s="147" t="s">
        <v>19678</v>
      </c>
      <c r="R214" s="152">
        <v>268904.17</v>
      </c>
      <c r="S214" s="152">
        <v>268904.17</v>
      </c>
      <c r="T214" s="152">
        <v>86136.15</v>
      </c>
    </row>
    <row r="215" spans="1:20" x14ac:dyDescent="0.25">
      <c r="A215" s="147" t="s">
        <v>53</v>
      </c>
      <c r="B215" s="147" t="s">
        <v>26203</v>
      </c>
      <c r="C215" s="147" t="s">
        <v>25524</v>
      </c>
      <c r="D215" s="147" t="s">
        <v>25525</v>
      </c>
      <c r="E215" s="147" t="s">
        <v>26200</v>
      </c>
      <c r="F215" s="147" t="s">
        <v>26201</v>
      </c>
      <c r="G215" s="147" t="s">
        <v>10</v>
      </c>
      <c r="H215" s="147">
        <v>23.37</v>
      </c>
      <c r="I215" s="147" t="s">
        <v>25193</v>
      </c>
      <c r="J215" s="147" t="s">
        <v>25224</v>
      </c>
      <c r="K215" s="147" t="s">
        <v>26202</v>
      </c>
      <c r="L215" s="147">
        <v>17102062.120000001</v>
      </c>
      <c r="M215" s="147" t="s">
        <v>26204</v>
      </c>
      <c r="N215" s="147" t="s">
        <v>26205</v>
      </c>
      <c r="O215" s="147" t="s">
        <v>20351</v>
      </c>
      <c r="P215" s="147" t="s">
        <v>19944</v>
      </c>
      <c r="Q215" s="147" t="s">
        <v>26206</v>
      </c>
      <c r="R215" s="152">
        <v>18024954.620000001</v>
      </c>
      <c r="S215" s="152">
        <v>4212756.17</v>
      </c>
      <c r="T215" s="152">
        <v>4212756.17</v>
      </c>
    </row>
    <row r="216" spans="1:20" x14ac:dyDescent="0.25">
      <c r="A216" s="147" t="s">
        <v>57</v>
      </c>
      <c r="B216" s="147" t="s">
        <v>25901</v>
      </c>
      <c r="C216" s="147" t="s">
        <v>25220</v>
      </c>
      <c r="D216" s="147" t="s">
        <v>25221</v>
      </c>
      <c r="E216" s="147" t="s">
        <v>26207</v>
      </c>
      <c r="F216" s="147" t="s">
        <v>26208</v>
      </c>
      <c r="G216" s="147" t="s">
        <v>10</v>
      </c>
      <c r="H216" s="147">
        <v>70.03</v>
      </c>
      <c r="I216" s="147" t="s">
        <v>25291</v>
      </c>
      <c r="J216" s="147" t="s">
        <v>25213</v>
      </c>
      <c r="K216" s="147" t="s">
        <v>25751</v>
      </c>
      <c r="L216" s="147">
        <v>330046.11</v>
      </c>
      <c r="M216" s="147" t="s">
        <v>25390</v>
      </c>
      <c r="N216" s="147" t="s">
        <v>25391</v>
      </c>
      <c r="O216" s="147" t="s">
        <v>23024</v>
      </c>
      <c r="P216" s="147" t="s">
        <v>25630</v>
      </c>
      <c r="Q216" s="147" t="s">
        <v>21616</v>
      </c>
      <c r="R216" s="152">
        <v>373875.9</v>
      </c>
      <c r="S216" s="152">
        <v>373875.9</v>
      </c>
      <c r="T216" s="152">
        <v>234187.41</v>
      </c>
    </row>
    <row r="217" spans="1:20" x14ac:dyDescent="0.25">
      <c r="A217" s="147" t="s">
        <v>65</v>
      </c>
      <c r="B217" s="147" t="s">
        <v>26212</v>
      </c>
      <c r="C217" s="147" t="s">
        <v>25422</v>
      </c>
      <c r="D217" s="147" t="s">
        <v>25423</v>
      </c>
      <c r="E217" s="147" t="s">
        <v>26209</v>
      </c>
      <c r="F217" s="147" t="s">
        <v>26210</v>
      </c>
      <c r="G217" s="147" t="s">
        <v>10</v>
      </c>
      <c r="H217" s="147">
        <v>7.08</v>
      </c>
      <c r="I217" s="147" t="s">
        <v>25193</v>
      </c>
      <c r="J217" s="147" t="s">
        <v>25203</v>
      </c>
      <c r="K217" s="147" t="s">
        <v>26211</v>
      </c>
      <c r="L217" s="147">
        <v>1822997.7</v>
      </c>
      <c r="M217" s="147" t="s">
        <v>26213</v>
      </c>
      <c r="N217" s="147" t="s">
        <v>26214</v>
      </c>
      <c r="O217" s="147" t="s">
        <v>22327</v>
      </c>
      <c r="P217" s="147" t="s">
        <v>24887</v>
      </c>
      <c r="R217" s="152">
        <v>1822997.7</v>
      </c>
      <c r="S217" s="152">
        <v>140997.69</v>
      </c>
      <c r="T217" s="152">
        <v>140997.69</v>
      </c>
    </row>
    <row r="218" spans="1:20" x14ac:dyDescent="0.25">
      <c r="A218" s="147" t="s">
        <v>55</v>
      </c>
      <c r="B218" s="147" t="s">
        <v>21958</v>
      </c>
      <c r="C218" s="147" t="s">
        <v>25303</v>
      </c>
      <c r="D218" s="147" t="s">
        <v>25304</v>
      </c>
      <c r="E218" s="147" t="s">
        <v>26215</v>
      </c>
      <c r="F218" s="147" t="s">
        <v>26216</v>
      </c>
      <c r="G218" s="147" t="s">
        <v>10</v>
      </c>
      <c r="H218" s="147">
        <v>88.51</v>
      </c>
      <c r="I218" s="147" t="s">
        <v>25193</v>
      </c>
      <c r="J218" s="147" t="s">
        <v>25194</v>
      </c>
      <c r="K218" s="147" t="s">
        <v>25635</v>
      </c>
      <c r="L218" s="147">
        <v>6151064.1600000001</v>
      </c>
      <c r="M218" s="147" t="s">
        <v>25308</v>
      </c>
      <c r="N218" s="147" t="s">
        <v>25309</v>
      </c>
      <c r="O218" s="147" t="s">
        <v>20551</v>
      </c>
      <c r="P218" s="147" t="s">
        <v>25636</v>
      </c>
      <c r="Q218" s="147" t="s">
        <v>21403</v>
      </c>
      <c r="R218" s="152">
        <v>6398946.8200000003</v>
      </c>
      <c r="S218" s="152">
        <v>6398946.8200000003</v>
      </c>
      <c r="T218" s="152">
        <v>5399831.96</v>
      </c>
    </row>
    <row r="219" spans="1:20" x14ac:dyDescent="0.25">
      <c r="A219" s="147" t="s">
        <v>65</v>
      </c>
      <c r="B219" s="147" t="s">
        <v>25244</v>
      </c>
      <c r="C219" s="147" t="s">
        <v>25238</v>
      </c>
      <c r="D219" s="147" t="s">
        <v>25239</v>
      </c>
      <c r="E219" s="147" t="s">
        <v>26217</v>
      </c>
      <c r="F219" s="147" t="s">
        <v>26218</v>
      </c>
      <c r="G219" s="147" t="s">
        <v>10</v>
      </c>
      <c r="H219" s="147">
        <v>4.95</v>
      </c>
      <c r="I219" s="147" t="s">
        <v>25193</v>
      </c>
      <c r="J219" s="147" t="s">
        <v>25203</v>
      </c>
      <c r="K219" s="147" t="s">
        <v>25243</v>
      </c>
      <c r="L219" s="147">
        <v>2400638.2599999998</v>
      </c>
      <c r="M219" s="147" t="s">
        <v>25742</v>
      </c>
      <c r="N219" s="147" t="s">
        <v>25743</v>
      </c>
      <c r="O219" s="147" t="s">
        <v>18979</v>
      </c>
      <c r="R219" s="152">
        <v>2092760.13</v>
      </c>
      <c r="S219" s="152">
        <v>1284245</v>
      </c>
      <c r="T219" s="152">
        <v>103652.28</v>
      </c>
    </row>
    <row r="220" spans="1:20" x14ac:dyDescent="0.25">
      <c r="A220" s="147" t="s">
        <v>65</v>
      </c>
      <c r="B220" s="147" t="s">
        <v>25434</v>
      </c>
      <c r="C220" s="147" t="s">
        <v>25392</v>
      </c>
      <c r="D220" s="147" t="s">
        <v>25393</v>
      </c>
      <c r="E220" s="147" t="s">
        <v>26219</v>
      </c>
      <c r="F220" s="147" t="s">
        <v>26220</v>
      </c>
      <c r="G220" s="147" t="s">
        <v>10</v>
      </c>
      <c r="H220" s="147">
        <v>46.26</v>
      </c>
      <c r="I220" s="147" t="s">
        <v>25193</v>
      </c>
      <c r="J220" s="147" t="s">
        <v>25194</v>
      </c>
      <c r="K220" s="147" t="s">
        <v>25433</v>
      </c>
      <c r="L220" s="147">
        <v>1321616.19</v>
      </c>
      <c r="M220" s="147" t="s">
        <v>25435</v>
      </c>
      <c r="N220" s="147" t="s">
        <v>25436</v>
      </c>
      <c r="O220" s="147" t="s">
        <v>20275</v>
      </c>
      <c r="P220" s="147" t="s">
        <v>19751</v>
      </c>
      <c r="Q220" s="147" t="s">
        <v>22459</v>
      </c>
      <c r="R220" s="152">
        <v>1197763.02</v>
      </c>
      <c r="S220" s="152">
        <v>631206.02</v>
      </c>
      <c r="T220" s="152">
        <v>415582.24</v>
      </c>
    </row>
    <row r="221" spans="1:20" x14ac:dyDescent="0.25">
      <c r="A221" s="147" t="s">
        <v>65</v>
      </c>
      <c r="B221" s="147" t="s">
        <v>20587</v>
      </c>
      <c r="C221" s="147" t="s">
        <v>25422</v>
      </c>
      <c r="D221" s="147" t="s">
        <v>25423</v>
      </c>
      <c r="E221" s="147" t="s">
        <v>26221</v>
      </c>
      <c r="F221" s="147" t="s">
        <v>26222</v>
      </c>
      <c r="G221" s="147" t="s">
        <v>10</v>
      </c>
      <c r="H221" s="147">
        <v>5.2</v>
      </c>
      <c r="I221" s="147" t="s">
        <v>25193</v>
      </c>
      <c r="J221" s="147" t="s">
        <v>25213</v>
      </c>
      <c r="K221" s="147" t="s">
        <v>26223</v>
      </c>
      <c r="L221" s="147">
        <v>4779651.25</v>
      </c>
      <c r="M221" s="147" t="s">
        <v>26213</v>
      </c>
      <c r="N221" s="147" t="s">
        <v>26214</v>
      </c>
      <c r="O221" s="147" t="s">
        <v>22327</v>
      </c>
      <c r="P221" s="147" t="s">
        <v>20890</v>
      </c>
      <c r="R221" s="152">
        <v>4769565.62</v>
      </c>
      <c r="S221" s="152">
        <v>732047.47</v>
      </c>
      <c r="T221" s="152">
        <v>248125.8</v>
      </c>
    </row>
    <row r="222" spans="1:20" x14ac:dyDescent="0.25">
      <c r="A222" s="147" t="s">
        <v>53</v>
      </c>
      <c r="B222" s="147" t="s">
        <v>25771</v>
      </c>
      <c r="C222" s="147" t="s">
        <v>25766</v>
      </c>
      <c r="D222" s="147" t="s">
        <v>25767</v>
      </c>
      <c r="E222" s="147" t="s">
        <v>26224</v>
      </c>
      <c r="F222" s="147" t="s">
        <v>26225</v>
      </c>
      <c r="G222" s="147" t="s">
        <v>10</v>
      </c>
      <c r="H222" s="147">
        <v>30.44</v>
      </c>
      <c r="I222" s="147" t="s">
        <v>25193</v>
      </c>
      <c r="J222" s="147" t="s">
        <v>25224</v>
      </c>
      <c r="K222" s="147" t="s">
        <v>25770</v>
      </c>
      <c r="L222" s="147">
        <v>2271689</v>
      </c>
      <c r="M222" s="147" t="s">
        <v>26226</v>
      </c>
      <c r="N222" s="147" t="s">
        <v>26227</v>
      </c>
      <c r="O222" s="147" t="s">
        <v>21281</v>
      </c>
      <c r="P222" s="147" t="s">
        <v>25636</v>
      </c>
      <c r="R222" s="152">
        <v>2271689</v>
      </c>
      <c r="S222" s="152">
        <v>2271689</v>
      </c>
      <c r="T222" s="152">
        <v>614565.30000000005</v>
      </c>
    </row>
    <row r="223" spans="1:20" x14ac:dyDescent="0.25">
      <c r="A223" s="147" t="s">
        <v>47</v>
      </c>
      <c r="B223" s="147" t="s">
        <v>25705</v>
      </c>
      <c r="C223" s="147" t="s">
        <v>25700</v>
      </c>
      <c r="D223" s="147" t="s">
        <v>25701</v>
      </c>
      <c r="E223" s="147" t="s">
        <v>26228</v>
      </c>
      <c r="F223" s="147" t="s">
        <v>25703</v>
      </c>
      <c r="G223" s="147" t="s">
        <v>10</v>
      </c>
      <c r="H223" s="147">
        <v>65.55</v>
      </c>
      <c r="I223" s="147" t="s">
        <v>20528</v>
      </c>
      <c r="J223" s="147" t="s">
        <v>25213</v>
      </c>
      <c r="K223" s="147" t="s">
        <v>25704</v>
      </c>
      <c r="L223" s="147">
        <v>18969522.800000001</v>
      </c>
      <c r="M223" s="147" t="s">
        <v>25706</v>
      </c>
      <c r="N223" s="147" t="s">
        <v>25707</v>
      </c>
      <c r="O223" s="147" t="s">
        <v>21270</v>
      </c>
      <c r="P223" s="147" t="s">
        <v>21621</v>
      </c>
      <c r="Q223" s="147" t="s">
        <v>22650</v>
      </c>
      <c r="R223" s="152">
        <v>790321.34</v>
      </c>
      <c r="S223" s="152">
        <v>545140.52</v>
      </c>
      <c r="T223" s="152">
        <v>363040.91</v>
      </c>
    </row>
    <row r="224" spans="1:20" x14ac:dyDescent="0.25">
      <c r="A224" s="147" t="s">
        <v>53</v>
      </c>
      <c r="B224" s="147" t="s">
        <v>21944</v>
      </c>
      <c r="C224" s="147" t="s">
        <v>25524</v>
      </c>
      <c r="D224" s="147" t="s">
        <v>25525</v>
      </c>
      <c r="E224" s="147" t="s">
        <v>26229</v>
      </c>
      <c r="F224" s="147" t="s">
        <v>26230</v>
      </c>
      <c r="G224" s="147" t="s">
        <v>10</v>
      </c>
      <c r="H224" s="147">
        <v>82.95</v>
      </c>
      <c r="I224" s="147" t="s">
        <v>25193</v>
      </c>
      <c r="J224" s="147" t="s">
        <v>25224</v>
      </c>
      <c r="K224" s="147" t="s">
        <v>26231</v>
      </c>
      <c r="L224" s="147">
        <v>10397114.51</v>
      </c>
      <c r="M224" s="147" t="s">
        <v>26232</v>
      </c>
      <c r="N224" s="147" t="s">
        <v>26233</v>
      </c>
      <c r="O224" s="147" t="s">
        <v>23428</v>
      </c>
      <c r="P224" s="147" t="s">
        <v>25761</v>
      </c>
      <c r="Q224" s="147" t="s">
        <v>19156</v>
      </c>
      <c r="R224" s="152">
        <v>8719829.8800000008</v>
      </c>
      <c r="S224" s="152">
        <v>7232976.8300000001</v>
      </c>
      <c r="T224" s="152">
        <v>7232976.8300000001</v>
      </c>
    </row>
    <row r="225" spans="1:20" x14ac:dyDescent="0.25">
      <c r="A225" s="147" t="s">
        <v>55</v>
      </c>
      <c r="B225" s="147" t="s">
        <v>21958</v>
      </c>
      <c r="C225" s="147" t="s">
        <v>25303</v>
      </c>
      <c r="D225" s="147" t="s">
        <v>25304</v>
      </c>
      <c r="E225" s="147" t="s">
        <v>26234</v>
      </c>
      <c r="F225" s="147" t="s">
        <v>26235</v>
      </c>
      <c r="G225" s="147" t="s">
        <v>10</v>
      </c>
      <c r="H225" s="147">
        <v>91.73</v>
      </c>
      <c r="I225" s="147" t="s">
        <v>25193</v>
      </c>
      <c r="J225" s="147" t="s">
        <v>25203</v>
      </c>
      <c r="K225" s="147" t="s">
        <v>25635</v>
      </c>
      <c r="L225" s="147">
        <v>6028466.04</v>
      </c>
      <c r="M225" s="147" t="s">
        <v>25308</v>
      </c>
      <c r="N225" s="147" t="s">
        <v>25309</v>
      </c>
      <c r="O225" s="147" t="s">
        <v>20551</v>
      </c>
      <c r="P225" s="147" t="s">
        <v>25636</v>
      </c>
      <c r="Q225" s="147" t="s">
        <v>21403</v>
      </c>
      <c r="R225" s="152">
        <v>6007635.7999999998</v>
      </c>
      <c r="S225" s="152">
        <v>6007635.79</v>
      </c>
      <c r="T225" s="152">
        <v>5342531.55</v>
      </c>
    </row>
    <row r="226" spans="1:20" x14ac:dyDescent="0.25">
      <c r="A226" s="147" t="s">
        <v>60</v>
      </c>
      <c r="B226" s="147" t="s">
        <v>22075</v>
      </c>
      <c r="C226" s="147" t="s">
        <v>26017</v>
      </c>
      <c r="D226" s="147" t="s">
        <v>26018</v>
      </c>
      <c r="E226" s="147" t="s">
        <v>26236</v>
      </c>
      <c r="F226" s="147" t="s">
        <v>26237</v>
      </c>
      <c r="G226" s="147" t="s">
        <v>10</v>
      </c>
      <c r="H226" s="147">
        <v>30.3</v>
      </c>
      <c r="I226" s="147" t="s">
        <v>25193</v>
      </c>
      <c r="J226" s="147" t="s">
        <v>25242</v>
      </c>
      <c r="K226" s="147" t="s">
        <v>26238</v>
      </c>
      <c r="L226" s="147">
        <v>1761253.48</v>
      </c>
      <c r="M226" s="147" t="s">
        <v>26239</v>
      </c>
      <c r="N226" s="147" t="s">
        <v>26240</v>
      </c>
      <c r="O226" s="147" t="s">
        <v>26241</v>
      </c>
      <c r="P226" s="147" t="s">
        <v>20309</v>
      </c>
      <c r="R226" s="152">
        <v>1512202.48</v>
      </c>
      <c r="S226" s="152">
        <v>700000</v>
      </c>
      <c r="T226" s="152">
        <v>270826.07</v>
      </c>
    </row>
    <row r="227" spans="1:20" x14ac:dyDescent="0.25">
      <c r="A227" s="147" t="s">
        <v>62</v>
      </c>
      <c r="B227" s="147" t="s">
        <v>19534</v>
      </c>
      <c r="C227" s="147" t="s">
        <v>26242</v>
      </c>
      <c r="D227" s="147" t="s">
        <v>26243</v>
      </c>
      <c r="E227" s="147" t="s">
        <v>26244</v>
      </c>
      <c r="F227" s="147" t="s">
        <v>26245</v>
      </c>
      <c r="G227" s="147" t="s">
        <v>10</v>
      </c>
      <c r="H227" s="147">
        <v>62.93</v>
      </c>
      <c r="I227" s="147" t="s">
        <v>20528</v>
      </c>
      <c r="J227" s="147" t="s">
        <v>25352</v>
      </c>
      <c r="K227" s="147" t="s">
        <v>26246</v>
      </c>
      <c r="L227" s="147">
        <v>1654431.14</v>
      </c>
      <c r="M227" s="147" t="s">
        <v>26247</v>
      </c>
      <c r="N227" s="147" t="s">
        <v>26248</v>
      </c>
      <c r="O227" s="147" t="s">
        <v>22043</v>
      </c>
      <c r="P227" s="147" t="s">
        <v>26249</v>
      </c>
      <c r="Q227" s="147" t="s">
        <v>22766</v>
      </c>
      <c r="R227" s="152">
        <v>1759179.34</v>
      </c>
      <c r="S227" s="152">
        <v>1215981.6499999999</v>
      </c>
      <c r="T227" s="152">
        <v>1112646.3999999999</v>
      </c>
    </row>
    <row r="228" spans="1:20" x14ac:dyDescent="0.25">
      <c r="A228" s="147" t="s">
        <v>53</v>
      </c>
      <c r="B228" s="147" t="s">
        <v>23453</v>
      </c>
      <c r="C228" s="147" t="s">
        <v>25199</v>
      </c>
      <c r="D228" s="147" t="s">
        <v>25200</v>
      </c>
      <c r="E228" s="147" t="s">
        <v>26250</v>
      </c>
      <c r="F228" s="147" t="s">
        <v>26251</v>
      </c>
      <c r="G228" s="147" t="s">
        <v>10</v>
      </c>
      <c r="H228" s="147">
        <v>49.81</v>
      </c>
      <c r="I228" s="147" t="s">
        <v>25193</v>
      </c>
      <c r="J228" s="147" t="s">
        <v>25213</v>
      </c>
      <c r="K228" s="147" t="s">
        <v>25539</v>
      </c>
      <c r="L228" s="147">
        <v>2738079.5</v>
      </c>
      <c r="M228" s="147" t="s">
        <v>26252</v>
      </c>
      <c r="N228" s="147" t="s">
        <v>26253</v>
      </c>
      <c r="O228" s="147" t="s">
        <v>20905</v>
      </c>
      <c r="P228" s="147" t="s">
        <v>19183</v>
      </c>
      <c r="Q228" s="147" t="s">
        <v>20954</v>
      </c>
      <c r="R228" s="152">
        <v>2609946.6800000002</v>
      </c>
      <c r="S228" s="152">
        <v>1310205.3</v>
      </c>
      <c r="T228" s="152">
        <v>1300045.55</v>
      </c>
    </row>
    <row r="229" spans="1:20" x14ac:dyDescent="0.25">
      <c r="A229" s="147" t="s">
        <v>53</v>
      </c>
      <c r="B229" s="147" t="s">
        <v>25454</v>
      </c>
      <c r="C229" s="147" t="s">
        <v>25450</v>
      </c>
      <c r="D229" s="147" t="s">
        <v>25451</v>
      </c>
      <c r="E229" s="147" t="s">
        <v>26254</v>
      </c>
      <c r="F229" s="147" t="s">
        <v>25213</v>
      </c>
      <c r="G229" s="147" t="s">
        <v>10</v>
      </c>
      <c r="H229" s="147">
        <v>12.38</v>
      </c>
      <c r="I229" s="147" t="s">
        <v>25193</v>
      </c>
      <c r="J229" s="147" t="s">
        <v>25213</v>
      </c>
      <c r="K229" s="147" t="s">
        <v>25453</v>
      </c>
      <c r="L229" s="147">
        <v>42780629.520000003</v>
      </c>
      <c r="M229" s="147" t="s">
        <v>26134</v>
      </c>
      <c r="N229" s="147" t="s">
        <v>26135</v>
      </c>
      <c r="O229" s="147" t="s">
        <v>21424</v>
      </c>
      <c r="P229" s="147" t="s">
        <v>20448</v>
      </c>
      <c r="R229" s="152">
        <v>37212012.390000001</v>
      </c>
      <c r="S229" s="152">
        <v>24947339.460000001</v>
      </c>
      <c r="T229" s="152">
        <v>4605113.33</v>
      </c>
    </row>
    <row r="230" spans="1:20" x14ac:dyDescent="0.25">
      <c r="A230" s="147" t="s">
        <v>57</v>
      </c>
      <c r="B230" s="147" t="s">
        <v>22734</v>
      </c>
      <c r="C230" s="147" t="s">
        <v>25220</v>
      </c>
      <c r="D230" s="147" t="s">
        <v>25221</v>
      </c>
      <c r="E230" s="147" t="s">
        <v>26255</v>
      </c>
      <c r="F230" s="147" t="s">
        <v>25224</v>
      </c>
      <c r="G230" s="147" t="s">
        <v>10</v>
      </c>
      <c r="H230" s="147">
        <v>10.98</v>
      </c>
      <c r="I230" s="147" t="s">
        <v>25193</v>
      </c>
      <c r="J230" s="147" t="s">
        <v>25224</v>
      </c>
      <c r="K230" s="147" t="s">
        <v>25225</v>
      </c>
      <c r="L230" s="147">
        <v>699980.08</v>
      </c>
      <c r="M230" s="147" t="s">
        <v>26256</v>
      </c>
      <c r="N230" s="147" t="s">
        <v>26257</v>
      </c>
      <c r="O230" s="147" t="s">
        <v>25480</v>
      </c>
      <c r="P230" s="147" t="s">
        <v>22758</v>
      </c>
      <c r="Q230" s="147" t="s">
        <v>20876</v>
      </c>
      <c r="R230" s="152">
        <v>689703.78</v>
      </c>
      <c r="S230" s="152">
        <v>0</v>
      </c>
      <c r="T230" s="152">
        <v>0</v>
      </c>
    </row>
    <row r="231" spans="1:20" x14ac:dyDescent="0.25">
      <c r="A231" s="147" t="s">
        <v>65</v>
      </c>
      <c r="B231" s="147" t="s">
        <v>25244</v>
      </c>
      <c r="C231" s="147" t="s">
        <v>25238</v>
      </c>
      <c r="D231" s="147" t="s">
        <v>25239</v>
      </c>
      <c r="E231" s="147" t="s">
        <v>26258</v>
      </c>
      <c r="F231" s="147" t="s">
        <v>26259</v>
      </c>
      <c r="G231" s="147" t="s">
        <v>10</v>
      </c>
      <c r="H231" s="147">
        <v>61.33</v>
      </c>
      <c r="I231" s="147" t="s">
        <v>25299</v>
      </c>
      <c r="J231" s="147" t="s">
        <v>25224</v>
      </c>
      <c r="K231" s="147" t="s">
        <v>25243</v>
      </c>
      <c r="L231" s="147">
        <v>2329566.75</v>
      </c>
      <c r="M231" s="147" t="s">
        <v>26260</v>
      </c>
      <c r="N231" s="147" t="s">
        <v>26261</v>
      </c>
      <c r="O231" s="147" t="s">
        <v>20949</v>
      </c>
      <c r="P231" s="147" t="s">
        <v>21900</v>
      </c>
      <c r="R231" s="152">
        <v>2185355.14</v>
      </c>
      <c r="S231" s="152">
        <v>2185355.14</v>
      </c>
      <c r="T231" s="152">
        <v>1309267.69</v>
      </c>
    </row>
    <row r="232" spans="1:20" x14ac:dyDescent="0.25">
      <c r="A232" s="147" t="s">
        <v>47</v>
      </c>
      <c r="B232" s="147" t="s">
        <v>25705</v>
      </c>
      <c r="C232" s="147" t="s">
        <v>25700</v>
      </c>
      <c r="D232" s="147" t="s">
        <v>25701</v>
      </c>
      <c r="E232" s="147" t="s">
        <v>26262</v>
      </c>
      <c r="F232" s="147" t="s">
        <v>25703</v>
      </c>
      <c r="G232" s="147" t="s">
        <v>10</v>
      </c>
      <c r="H232" s="147">
        <v>41.86</v>
      </c>
      <c r="I232" s="147" t="s">
        <v>20528</v>
      </c>
      <c r="J232" s="147" t="s">
        <v>25213</v>
      </c>
      <c r="K232" s="147" t="s">
        <v>25704</v>
      </c>
      <c r="L232" s="147">
        <v>18969522.800000001</v>
      </c>
      <c r="M232" s="147" t="s">
        <v>25706</v>
      </c>
      <c r="N232" s="147" t="s">
        <v>25707</v>
      </c>
      <c r="O232" s="147" t="s">
        <v>20919</v>
      </c>
      <c r="P232" s="147" t="s">
        <v>20025</v>
      </c>
      <c r="Q232" s="147" t="s">
        <v>19567</v>
      </c>
      <c r="R232" s="152">
        <v>10158189.449999999</v>
      </c>
      <c r="S232" s="152">
        <v>3498700.93</v>
      </c>
      <c r="T232" s="152">
        <v>3428653.9</v>
      </c>
    </row>
    <row r="233" spans="1:20" x14ac:dyDescent="0.25">
      <c r="A233" s="147" t="s">
        <v>637</v>
      </c>
      <c r="B233" s="147" t="s">
        <v>22501</v>
      </c>
      <c r="C233" s="147" t="s">
        <v>25256</v>
      </c>
      <c r="D233" s="147" t="s">
        <v>25257</v>
      </c>
      <c r="E233" s="147" t="s">
        <v>26263</v>
      </c>
      <c r="F233" s="147" t="s">
        <v>26264</v>
      </c>
      <c r="G233" s="147" t="s">
        <v>10</v>
      </c>
      <c r="H233" s="147">
        <v>40.909999999999997</v>
      </c>
      <c r="I233" s="147" t="s">
        <v>18997</v>
      </c>
      <c r="J233" s="147" t="s">
        <v>25224</v>
      </c>
      <c r="K233" s="147" t="s">
        <v>25259</v>
      </c>
      <c r="L233" s="147">
        <v>816236.75</v>
      </c>
      <c r="M233" s="147" t="s">
        <v>26265</v>
      </c>
      <c r="N233" s="147" t="s">
        <v>26266</v>
      </c>
      <c r="O233" s="147" t="s">
        <v>22840</v>
      </c>
      <c r="P233" s="147" t="s">
        <v>24460</v>
      </c>
      <c r="R233" s="152">
        <v>828117.28</v>
      </c>
      <c r="S233" s="152">
        <v>828117.28</v>
      </c>
      <c r="T233" s="152">
        <v>338782.32</v>
      </c>
    </row>
    <row r="234" spans="1:20" x14ac:dyDescent="0.25">
      <c r="A234" s="147" t="s">
        <v>65</v>
      </c>
      <c r="B234" s="147"/>
      <c r="C234" s="147" t="s">
        <v>25238</v>
      </c>
      <c r="D234" s="147" t="s">
        <v>25239</v>
      </c>
      <c r="E234" s="147" t="s">
        <v>26267</v>
      </c>
      <c r="F234" s="147" t="s">
        <v>26268</v>
      </c>
      <c r="G234" s="147" t="s">
        <v>10</v>
      </c>
      <c r="H234" s="147">
        <v>33.04</v>
      </c>
      <c r="I234" s="147" t="s">
        <v>25193</v>
      </c>
      <c r="J234" s="147" t="s">
        <v>25413</v>
      </c>
      <c r="K234" s="147" t="s">
        <v>25243</v>
      </c>
      <c r="L234" s="147">
        <v>2056376.02</v>
      </c>
      <c r="M234" s="147" t="s">
        <v>26269</v>
      </c>
      <c r="N234" s="147" t="s">
        <v>26270</v>
      </c>
      <c r="O234" s="147" t="s">
        <v>19495</v>
      </c>
      <c r="P234" s="147" t="s">
        <v>20237</v>
      </c>
      <c r="R234" s="152">
        <v>2356126.19</v>
      </c>
      <c r="S234" s="152">
        <v>1342383.01</v>
      </c>
      <c r="T234" s="152">
        <v>865664.24</v>
      </c>
    </row>
    <row r="235" spans="1:20" x14ac:dyDescent="0.25">
      <c r="A235" s="147" t="s">
        <v>55</v>
      </c>
      <c r="B235" s="147" t="s">
        <v>25980</v>
      </c>
      <c r="C235" s="147" t="s">
        <v>25303</v>
      </c>
      <c r="D235" s="147" t="s">
        <v>25304</v>
      </c>
      <c r="E235" s="147" t="s">
        <v>26271</v>
      </c>
      <c r="F235" s="147" t="s">
        <v>26272</v>
      </c>
      <c r="G235" s="147" t="s">
        <v>10</v>
      </c>
      <c r="H235" s="147">
        <v>82.89</v>
      </c>
      <c r="I235" s="147" t="s">
        <v>18997</v>
      </c>
      <c r="J235" s="147" t="s">
        <v>25352</v>
      </c>
      <c r="K235" s="147" t="s">
        <v>26147</v>
      </c>
      <c r="L235" s="147">
        <v>5131214.91</v>
      </c>
      <c r="M235" s="147" t="s">
        <v>26273</v>
      </c>
      <c r="N235" s="147" t="s">
        <v>26274</v>
      </c>
      <c r="O235" s="147" t="s">
        <v>25792</v>
      </c>
      <c r="P235" s="147" t="s">
        <v>22409</v>
      </c>
      <c r="Q235" s="147" t="s">
        <v>20206</v>
      </c>
      <c r="R235" s="152">
        <v>7225362.6200000001</v>
      </c>
      <c r="S235" s="152">
        <v>7225362.6200000001</v>
      </c>
      <c r="T235" s="152">
        <v>4310226.34</v>
      </c>
    </row>
    <row r="236" spans="1:20" x14ac:dyDescent="0.25">
      <c r="A236" s="147" t="s">
        <v>53</v>
      </c>
      <c r="B236" s="147" t="s">
        <v>25205</v>
      </c>
      <c r="C236" s="147" t="s">
        <v>25199</v>
      </c>
      <c r="D236" s="147" t="s">
        <v>25200</v>
      </c>
      <c r="E236" s="147" t="s">
        <v>25384</v>
      </c>
      <c r="F236" s="147" t="s">
        <v>26275</v>
      </c>
      <c r="G236" s="147" t="s">
        <v>10</v>
      </c>
      <c r="H236" s="147">
        <v>31.92</v>
      </c>
      <c r="I236" s="147" t="s">
        <v>25193</v>
      </c>
      <c r="J236" s="147" t="s">
        <v>25384</v>
      </c>
      <c r="K236" s="147" t="s">
        <v>25204</v>
      </c>
      <c r="L236" s="147">
        <v>5250000</v>
      </c>
      <c r="M236" s="147" t="s">
        <v>26276</v>
      </c>
      <c r="N236" s="147" t="s">
        <v>26277</v>
      </c>
      <c r="O236" s="147" t="s">
        <v>26278</v>
      </c>
      <c r="P236" s="147" t="s">
        <v>26279</v>
      </c>
      <c r="Q236" s="147" t="s">
        <v>26280</v>
      </c>
      <c r="R236" s="152">
        <v>1898382.9</v>
      </c>
      <c r="S236" s="152">
        <v>1898382.9</v>
      </c>
      <c r="T236" s="152">
        <v>852582.03</v>
      </c>
    </row>
    <row r="237" spans="1:20" x14ac:dyDescent="0.25">
      <c r="A237" s="147" t="s">
        <v>53</v>
      </c>
      <c r="B237" s="147" t="s">
        <v>25205</v>
      </c>
      <c r="C237" s="147" t="s">
        <v>25199</v>
      </c>
      <c r="D237" s="147" t="s">
        <v>25200</v>
      </c>
      <c r="E237" s="147" t="s">
        <v>26281</v>
      </c>
      <c r="F237" s="147" t="s">
        <v>26282</v>
      </c>
      <c r="G237" s="147" t="s">
        <v>10</v>
      </c>
      <c r="H237" s="147">
        <v>19.399999999999999</v>
      </c>
      <c r="I237" s="147" t="s">
        <v>25193</v>
      </c>
      <c r="J237" s="147" t="s">
        <v>25352</v>
      </c>
      <c r="K237" s="147" t="s">
        <v>25204</v>
      </c>
      <c r="L237" s="147">
        <v>15411032.9</v>
      </c>
      <c r="M237" s="147" t="s">
        <v>25206</v>
      </c>
      <c r="N237" s="147" t="s">
        <v>25207</v>
      </c>
      <c r="O237" s="147" t="s">
        <v>21038</v>
      </c>
      <c r="P237" s="147" t="s">
        <v>24872</v>
      </c>
      <c r="Q237" s="147" t="s">
        <v>24409</v>
      </c>
      <c r="R237" s="152">
        <v>15221664.15</v>
      </c>
      <c r="S237" s="152">
        <v>2959651.25</v>
      </c>
      <c r="T237" s="152">
        <v>2959651.25</v>
      </c>
    </row>
    <row r="238" spans="1:20" x14ac:dyDescent="0.25">
      <c r="A238" s="147" t="s">
        <v>57</v>
      </c>
      <c r="B238" s="147" t="s">
        <v>22734</v>
      </c>
      <c r="C238" s="147" t="s">
        <v>25220</v>
      </c>
      <c r="D238" s="147" t="s">
        <v>25221</v>
      </c>
      <c r="E238" s="147" t="s">
        <v>26283</v>
      </c>
      <c r="F238" s="147" t="s">
        <v>26284</v>
      </c>
      <c r="G238" s="147" t="s">
        <v>10</v>
      </c>
      <c r="H238" s="147">
        <v>22.91</v>
      </c>
      <c r="I238" s="147" t="s">
        <v>25193</v>
      </c>
      <c r="J238" s="147" t="s">
        <v>25203</v>
      </c>
      <c r="K238" s="147" t="s">
        <v>25225</v>
      </c>
      <c r="L238" s="147">
        <v>58000</v>
      </c>
      <c r="M238" s="147" t="s">
        <v>25284</v>
      </c>
      <c r="N238" s="147" t="s">
        <v>25285</v>
      </c>
      <c r="O238" s="147" t="s">
        <v>20714</v>
      </c>
      <c r="P238" s="147" t="s">
        <v>19006</v>
      </c>
      <c r="R238" s="152">
        <v>58000</v>
      </c>
      <c r="S238" s="152">
        <v>58000</v>
      </c>
      <c r="T238" s="152">
        <v>0</v>
      </c>
    </row>
    <row r="239" spans="1:20" x14ac:dyDescent="0.25">
      <c r="A239" s="147" t="s">
        <v>48</v>
      </c>
      <c r="B239" s="147" t="s">
        <v>19161</v>
      </c>
      <c r="C239" s="147" t="s">
        <v>25229</v>
      </c>
      <c r="D239" s="147" t="s">
        <v>25230</v>
      </c>
      <c r="E239" s="147" t="s">
        <v>26285</v>
      </c>
      <c r="F239" s="147" t="s">
        <v>26286</v>
      </c>
      <c r="G239" s="147" t="s">
        <v>10</v>
      </c>
      <c r="H239" s="147">
        <v>32.99</v>
      </c>
      <c r="I239" s="147" t="s">
        <v>20528</v>
      </c>
      <c r="J239" s="147" t="s">
        <v>25224</v>
      </c>
      <c r="K239" s="147" t="s">
        <v>25234</v>
      </c>
      <c r="L239" s="147">
        <v>1107183.01</v>
      </c>
      <c r="M239" s="147" t="s">
        <v>26104</v>
      </c>
      <c r="N239" s="147" t="s">
        <v>26105</v>
      </c>
      <c r="O239" s="147" t="s">
        <v>19709</v>
      </c>
      <c r="P239" s="147" t="s">
        <v>19210</v>
      </c>
      <c r="Q239" s="147" t="s">
        <v>21055</v>
      </c>
      <c r="R239" s="152">
        <v>902691.12</v>
      </c>
      <c r="S239" s="152">
        <v>902691.12</v>
      </c>
      <c r="T239" s="152">
        <v>297802.06</v>
      </c>
    </row>
    <row r="240" spans="1:20" x14ac:dyDescent="0.25">
      <c r="A240" s="147" t="s">
        <v>68</v>
      </c>
      <c r="B240" s="147" t="s">
        <v>25553</v>
      </c>
      <c r="C240" s="147" t="s">
        <v>25548</v>
      </c>
      <c r="D240" s="147" t="s">
        <v>25549</v>
      </c>
      <c r="E240" s="147" t="s">
        <v>26287</v>
      </c>
      <c r="F240" s="147" t="s">
        <v>26288</v>
      </c>
      <c r="G240" s="147" t="s">
        <v>10</v>
      </c>
      <c r="H240" s="147">
        <v>99.24</v>
      </c>
      <c r="I240" s="147" t="s">
        <v>25193</v>
      </c>
      <c r="J240" s="147" t="s">
        <v>25384</v>
      </c>
      <c r="K240" s="147" t="s">
        <v>25552</v>
      </c>
      <c r="L240" s="147">
        <v>3780002.87</v>
      </c>
      <c r="M240" s="147" t="s">
        <v>25554</v>
      </c>
      <c r="N240" s="147" t="s">
        <v>25555</v>
      </c>
      <c r="O240" s="147" t="s">
        <v>25556</v>
      </c>
      <c r="P240" s="147" t="s">
        <v>24512</v>
      </c>
      <c r="Q240" s="147" t="s">
        <v>19854</v>
      </c>
      <c r="R240" s="152">
        <v>4746098.53</v>
      </c>
      <c r="S240" s="152">
        <v>4746098.53</v>
      </c>
      <c r="T240" s="152">
        <v>4710028.18</v>
      </c>
    </row>
    <row r="241" spans="1:20" x14ac:dyDescent="0.25">
      <c r="A241" s="147" t="s">
        <v>53</v>
      </c>
      <c r="B241" s="147" t="s">
        <v>25360</v>
      </c>
      <c r="C241" s="147" t="s">
        <v>25355</v>
      </c>
      <c r="D241" s="147" t="s">
        <v>25356</v>
      </c>
      <c r="E241" s="147" t="s">
        <v>26289</v>
      </c>
      <c r="F241" s="147" t="s">
        <v>26290</v>
      </c>
      <c r="G241" s="147" t="s">
        <v>10</v>
      </c>
      <c r="H241" s="147">
        <v>48.56</v>
      </c>
      <c r="I241" s="147" t="s">
        <v>25193</v>
      </c>
      <c r="J241" s="147" t="s">
        <v>25224</v>
      </c>
      <c r="K241" s="147" t="s">
        <v>25359</v>
      </c>
      <c r="L241" s="147">
        <v>7603179.4299999997</v>
      </c>
      <c r="M241" s="147" t="s">
        <v>26291</v>
      </c>
      <c r="N241" s="147" t="s">
        <v>26292</v>
      </c>
      <c r="O241" s="147" t="s">
        <v>22505</v>
      </c>
      <c r="P241" s="147" t="s">
        <v>21692</v>
      </c>
      <c r="Q241" s="147" t="s">
        <v>19458</v>
      </c>
      <c r="R241" s="152">
        <v>7518180.2699999996</v>
      </c>
      <c r="S241" s="152">
        <v>3629401.85</v>
      </c>
      <c r="T241" s="152">
        <v>3629401.85</v>
      </c>
    </row>
    <row r="242" spans="1:20" x14ac:dyDescent="0.25">
      <c r="A242" s="147" t="s">
        <v>65</v>
      </c>
      <c r="B242" s="147" t="s">
        <v>26212</v>
      </c>
      <c r="C242" s="147" t="s">
        <v>25422</v>
      </c>
      <c r="D242" s="147" t="s">
        <v>25423</v>
      </c>
      <c r="E242" s="147" t="s">
        <v>26293</v>
      </c>
      <c r="F242" s="147" t="s">
        <v>26294</v>
      </c>
      <c r="G242" s="147" t="s">
        <v>10</v>
      </c>
      <c r="H242" s="147">
        <v>34.67</v>
      </c>
      <c r="I242" s="147" t="s">
        <v>25193</v>
      </c>
      <c r="J242" s="147" t="s">
        <v>25213</v>
      </c>
      <c r="K242" s="147" t="s">
        <v>26211</v>
      </c>
      <c r="L242" s="147">
        <v>3949670.07</v>
      </c>
      <c r="M242" s="147" t="s">
        <v>25558</v>
      </c>
      <c r="N242" s="147" t="s">
        <v>25559</v>
      </c>
      <c r="O242" s="147" t="s">
        <v>20418</v>
      </c>
      <c r="P242" s="147" t="s">
        <v>21309</v>
      </c>
      <c r="R242" s="152">
        <v>3690664.96</v>
      </c>
      <c r="S242" s="152">
        <v>1366399.31</v>
      </c>
      <c r="T242" s="152">
        <v>1034116.83</v>
      </c>
    </row>
    <row r="243" spans="1:20" x14ac:dyDescent="0.25">
      <c r="A243" s="147" t="s">
        <v>48</v>
      </c>
      <c r="B243" s="147" t="s">
        <v>19161</v>
      </c>
      <c r="C243" s="147" t="s">
        <v>25229</v>
      </c>
      <c r="D243" s="147" t="s">
        <v>25230</v>
      </c>
      <c r="E243" s="147" t="s">
        <v>26295</v>
      </c>
      <c r="F243" s="147" t="s">
        <v>26296</v>
      </c>
      <c r="G243" s="147" t="s">
        <v>10</v>
      </c>
      <c r="H243" s="147">
        <v>91.87</v>
      </c>
      <c r="I243" s="147" t="s">
        <v>25193</v>
      </c>
      <c r="J243" s="147" t="s">
        <v>25413</v>
      </c>
      <c r="K243" s="147" t="s">
        <v>25234</v>
      </c>
      <c r="L243" s="147">
        <v>3036747.36</v>
      </c>
      <c r="M243" s="147" t="s">
        <v>26297</v>
      </c>
      <c r="N243" s="147" t="s">
        <v>26298</v>
      </c>
      <c r="O243" s="147" t="s">
        <v>20836</v>
      </c>
      <c r="P243" s="147" t="s">
        <v>26299</v>
      </c>
      <c r="R243" s="152">
        <v>3125214.53</v>
      </c>
      <c r="S243" s="152">
        <v>3125214.53</v>
      </c>
      <c r="T243" s="152">
        <v>2871272.19</v>
      </c>
    </row>
    <row r="244" spans="1:20" x14ac:dyDescent="0.25">
      <c r="A244" s="147" t="s">
        <v>53</v>
      </c>
      <c r="B244" s="147" t="s">
        <v>25360</v>
      </c>
      <c r="C244" s="147" t="s">
        <v>25355</v>
      </c>
      <c r="D244" s="147" t="s">
        <v>25356</v>
      </c>
      <c r="E244" s="147" t="s">
        <v>26300</v>
      </c>
      <c r="F244" s="147" t="s">
        <v>26301</v>
      </c>
      <c r="G244" s="147" t="s">
        <v>10</v>
      </c>
      <c r="H244" s="147">
        <v>32.04</v>
      </c>
      <c r="I244" s="147" t="s">
        <v>25193</v>
      </c>
      <c r="J244" s="147" t="s">
        <v>25224</v>
      </c>
      <c r="K244" s="147" t="s">
        <v>25359</v>
      </c>
      <c r="L244" s="147">
        <v>14191822.98</v>
      </c>
      <c r="M244" s="147" t="s">
        <v>25380</v>
      </c>
      <c r="N244" s="147" t="s">
        <v>25381</v>
      </c>
      <c r="O244" s="147" t="s">
        <v>23379</v>
      </c>
      <c r="P244" s="147" t="s">
        <v>23952</v>
      </c>
      <c r="R244" s="152">
        <v>12110480.460000001</v>
      </c>
      <c r="S244" s="152">
        <v>6220046.1500000004</v>
      </c>
      <c r="T244" s="152">
        <v>4059326.72</v>
      </c>
    </row>
    <row r="245" spans="1:20" x14ac:dyDescent="0.25">
      <c r="A245" s="147" t="s">
        <v>60</v>
      </c>
      <c r="B245" s="147" t="s">
        <v>25215</v>
      </c>
      <c r="C245" s="147" t="s">
        <v>25209</v>
      </c>
      <c r="D245" s="147" t="s">
        <v>25210</v>
      </c>
      <c r="E245" s="147" t="s">
        <v>26302</v>
      </c>
      <c r="F245" s="147" t="s">
        <v>26303</v>
      </c>
      <c r="G245" s="147" t="s">
        <v>10</v>
      </c>
      <c r="H245" s="147">
        <v>38.049999999999997</v>
      </c>
      <c r="I245" s="147" t="s">
        <v>25193</v>
      </c>
      <c r="J245" s="147" t="s">
        <v>25224</v>
      </c>
      <c r="K245" s="147" t="s">
        <v>25214</v>
      </c>
      <c r="L245" s="147">
        <v>103887781.98999999</v>
      </c>
      <c r="M245" s="147" t="s">
        <v>25216</v>
      </c>
      <c r="N245" s="147" t="s">
        <v>25217</v>
      </c>
      <c r="O245" s="147" t="s">
        <v>25218</v>
      </c>
      <c r="P245" s="147" t="s">
        <v>25219</v>
      </c>
      <c r="R245" s="152">
        <v>87795150.219999999</v>
      </c>
      <c r="S245" s="152">
        <v>52637554.43</v>
      </c>
      <c r="T245" s="152">
        <v>41233494.170000002</v>
      </c>
    </row>
    <row r="246" spans="1:20" x14ac:dyDescent="0.25">
      <c r="A246" s="147" t="s">
        <v>68</v>
      </c>
      <c r="B246" s="147" t="s">
        <v>25553</v>
      </c>
      <c r="C246" s="147" t="s">
        <v>25548</v>
      </c>
      <c r="D246" s="147" t="s">
        <v>25549</v>
      </c>
      <c r="E246" s="147" t="s">
        <v>26304</v>
      </c>
      <c r="F246" s="147" t="s">
        <v>26305</v>
      </c>
      <c r="G246" s="147" t="s">
        <v>10</v>
      </c>
      <c r="H246" s="147">
        <v>96.85</v>
      </c>
      <c r="I246" s="147" t="s">
        <v>25193</v>
      </c>
      <c r="J246" s="147" t="s">
        <v>25320</v>
      </c>
      <c r="K246" s="147" t="s">
        <v>25552</v>
      </c>
      <c r="L246" s="147">
        <v>205980.16</v>
      </c>
      <c r="M246" s="147" t="s">
        <v>25554</v>
      </c>
      <c r="N246" s="147" t="s">
        <v>25555</v>
      </c>
      <c r="O246" s="147" t="s">
        <v>24142</v>
      </c>
      <c r="P246" s="147" t="s">
        <v>21201</v>
      </c>
      <c r="Q246" s="147" t="s">
        <v>19854</v>
      </c>
      <c r="R246" s="152">
        <v>1814603.59</v>
      </c>
      <c r="S246" s="152">
        <v>1814603.59</v>
      </c>
      <c r="T246" s="152">
        <v>1757443.58</v>
      </c>
    </row>
    <row r="247" spans="1:20" x14ac:dyDescent="0.25">
      <c r="A247" s="147" t="s">
        <v>60</v>
      </c>
      <c r="B247" s="147" t="s">
        <v>22075</v>
      </c>
      <c r="C247" s="147" t="s">
        <v>26017</v>
      </c>
      <c r="D247" s="147" t="s">
        <v>26018</v>
      </c>
      <c r="E247" s="147" t="s">
        <v>26306</v>
      </c>
      <c r="F247" s="147" t="s">
        <v>26307</v>
      </c>
      <c r="G247" s="147" t="s">
        <v>10</v>
      </c>
      <c r="H247" s="147">
        <v>7.4</v>
      </c>
      <c r="I247" s="147" t="s">
        <v>25193</v>
      </c>
      <c r="J247" s="147" t="s">
        <v>25194</v>
      </c>
      <c r="K247" s="147" t="s">
        <v>26021</v>
      </c>
      <c r="L247" s="147">
        <v>17590351.719999999</v>
      </c>
      <c r="M247" s="147" t="s">
        <v>26309</v>
      </c>
      <c r="N247" s="147" t="s">
        <v>26310</v>
      </c>
      <c r="O247" s="147" t="s">
        <v>24388</v>
      </c>
      <c r="P247" s="147" t="s">
        <v>23077</v>
      </c>
      <c r="Q247" s="147" t="s">
        <v>19176</v>
      </c>
      <c r="R247" s="152">
        <v>18375647.170000002</v>
      </c>
      <c r="S247" s="152">
        <v>15222734.130000001</v>
      </c>
      <c r="T247" s="152">
        <v>1865267.48</v>
      </c>
    </row>
    <row r="248" spans="1:20" x14ac:dyDescent="0.25">
      <c r="A248" s="147" t="s">
        <v>55</v>
      </c>
      <c r="B248" s="147" t="s">
        <v>25980</v>
      </c>
      <c r="C248" s="147" t="s">
        <v>25303</v>
      </c>
      <c r="D248" s="147" t="s">
        <v>25304</v>
      </c>
      <c r="E248" s="147" t="s">
        <v>26311</v>
      </c>
      <c r="F248" s="147" t="s">
        <v>26312</v>
      </c>
      <c r="G248" s="147" t="s">
        <v>10</v>
      </c>
      <c r="H248" s="147">
        <v>80.78</v>
      </c>
      <c r="I248" s="147" t="s">
        <v>25193</v>
      </c>
      <c r="J248" s="147" t="s">
        <v>25352</v>
      </c>
      <c r="K248" s="147" t="s">
        <v>25635</v>
      </c>
      <c r="L248" s="147">
        <v>1649903.38</v>
      </c>
      <c r="M248" s="147" t="s">
        <v>25308</v>
      </c>
      <c r="N248" s="147" t="s">
        <v>25309</v>
      </c>
      <c r="O248" s="147" t="s">
        <v>19851</v>
      </c>
      <c r="P248" s="147" t="s">
        <v>19034</v>
      </c>
      <c r="Q248" s="147" t="s">
        <v>19780</v>
      </c>
      <c r="R248" s="152">
        <v>2061939.06</v>
      </c>
      <c r="S248" s="152">
        <v>2061939.06</v>
      </c>
      <c r="T248" s="152">
        <v>1665628.28</v>
      </c>
    </row>
    <row r="249" spans="1:20" x14ac:dyDescent="0.25">
      <c r="A249" s="147" t="s">
        <v>57</v>
      </c>
      <c r="B249" s="147" t="s">
        <v>22734</v>
      </c>
      <c r="C249" s="147" t="s">
        <v>25220</v>
      </c>
      <c r="D249" s="147" t="s">
        <v>25221</v>
      </c>
      <c r="E249" s="147" t="s">
        <v>26313</v>
      </c>
      <c r="F249" s="147" t="s">
        <v>26314</v>
      </c>
      <c r="G249" s="147" t="s">
        <v>10</v>
      </c>
      <c r="H249" s="147">
        <v>86.02</v>
      </c>
      <c r="I249" s="147" t="s">
        <v>25193</v>
      </c>
      <c r="J249" s="147" t="s">
        <v>25194</v>
      </c>
      <c r="K249" s="147" t="s">
        <v>25225</v>
      </c>
      <c r="L249" s="147">
        <v>1560490.71</v>
      </c>
      <c r="M249" s="147" t="s">
        <v>26315</v>
      </c>
      <c r="N249" s="147" t="s">
        <v>26316</v>
      </c>
      <c r="O249" s="147" t="s">
        <v>25675</v>
      </c>
      <c r="P249" s="147" t="s">
        <v>25619</v>
      </c>
      <c r="Q249" s="147" t="s">
        <v>26317</v>
      </c>
      <c r="R249" s="152">
        <v>1764849.98</v>
      </c>
      <c r="S249" s="152">
        <v>1560490.71</v>
      </c>
      <c r="T249" s="152">
        <v>1002721.83</v>
      </c>
    </row>
    <row r="250" spans="1:20" x14ac:dyDescent="0.25">
      <c r="A250" s="147" t="s">
        <v>52</v>
      </c>
      <c r="B250" s="147" t="s">
        <v>20878</v>
      </c>
      <c r="C250" s="147" t="s">
        <v>25189</v>
      </c>
      <c r="D250" s="147" t="s">
        <v>25190</v>
      </c>
      <c r="E250" s="147" t="s">
        <v>26318</v>
      </c>
      <c r="F250" s="147" t="s">
        <v>26319</v>
      </c>
      <c r="G250" s="147" t="s">
        <v>10</v>
      </c>
      <c r="H250" s="147">
        <v>90.35</v>
      </c>
      <c r="I250" s="147" t="s">
        <v>25193</v>
      </c>
      <c r="J250" s="147" t="s">
        <v>25194</v>
      </c>
      <c r="K250" s="147" t="s">
        <v>26320</v>
      </c>
      <c r="L250" s="147">
        <v>693871.63</v>
      </c>
      <c r="M250" s="147" t="s">
        <v>26321</v>
      </c>
      <c r="N250" s="147" t="s">
        <v>26322</v>
      </c>
      <c r="O250" s="147" t="s">
        <v>23869</v>
      </c>
      <c r="P250" s="147" t="s">
        <v>22407</v>
      </c>
      <c r="R250" s="152">
        <v>499482.7</v>
      </c>
      <c r="S250" s="152">
        <v>499482.7</v>
      </c>
      <c r="T250" s="152">
        <v>437575.88</v>
      </c>
    </row>
    <row r="251" spans="1:20" x14ac:dyDescent="0.25">
      <c r="A251" s="147" t="s">
        <v>55</v>
      </c>
      <c r="B251" s="147" t="s">
        <v>25980</v>
      </c>
      <c r="C251" s="147" t="s">
        <v>25303</v>
      </c>
      <c r="D251" s="147" t="s">
        <v>25304</v>
      </c>
      <c r="E251" s="147" t="s">
        <v>26323</v>
      </c>
      <c r="F251" s="147" t="s">
        <v>26324</v>
      </c>
      <c r="G251" s="147" t="s">
        <v>10</v>
      </c>
      <c r="H251" s="147">
        <v>97.06</v>
      </c>
      <c r="I251" s="147" t="s">
        <v>25193</v>
      </c>
      <c r="J251" s="147" t="s">
        <v>25194</v>
      </c>
      <c r="K251" s="147" t="s">
        <v>26147</v>
      </c>
      <c r="L251" s="147">
        <v>5521552.5700000003</v>
      </c>
      <c r="M251" s="147" t="s">
        <v>25308</v>
      </c>
      <c r="N251" s="147" t="s">
        <v>25309</v>
      </c>
      <c r="O251" s="147" t="s">
        <v>20551</v>
      </c>
      <c r="P251" s="147" t="s">
        <v>25110</v>
      </c>
      <c r="Q251" s="147" t="s">
        <v>19818</v>
      </c>
      <c r="R251" s="152">
        <v>6058666.6399999997</v>
      </c>
      <c r="S251" s="152">
        <v>6058666.6399999997</v>
      </c>
      <c r="T251" s="152">
        <v>5290989.3600000003</v>
      </c>
    </row>
    <row r="252" spans="1:20" x14ac:dyDescent="0.25">
      <c r="A252" s="147" t="s">
        <v>46</v>
      </c>
      <c r="B252" s="147" t="s">
        <v>19420</v>
      </c>
      <c r="C252" s="147" t="s">
        <v>25496</v>
      </c>
      <c r="D252" s="147" t="s">
        <v>25497</v>
      </c>
      <c r="E252" s="147" t="s">
        <v>26325</v>
      </c>
      <c r="F252" s="147" t="s">
        <v>25384</v>
      </c>
      <c r="G252" s="147" t="s">
        <v>10</v>
      </c>
      <c r="H252" s="147">
        <v>14.78</v>
      </c>
      <c r="I252" s="147" t="s">
        <v>25193</v>
      </c>
      <c r="J252" s="147" t="s">
        <v>25384</v>
      </c>
      <c r="K252" s="147" t="s">
        <v>26326</v>
      </c>
      <c r="L252" s="147">
        <v>2049513.98</v>
      </c>
      <c r="M252" s="147" t="s">
        <v>26327</v>
      </c>
      <c r="N252" s="147" t="s">
        <v>26328</v>
      </c>
      <c r="O252" s="147" t="s">
        <v>20174</v>
      </c>
      <c r="P252" s="147" t="s">
        <v>21264</v>
      </c>
      <c r="R252" s="152">
        <v>1584990</v>
      </c>
      <c r="S252" s="152">
        <v>0</v>
      </c>
      <c r="T252" s="152">
        <v>0</v>
      </c>
    </row>
    <row r="253" spans="1:20" x14ac:dyDescent="0.25">
      <c r="A253" s="147" t="s">
        <v>54</v>
      </c>
      <c r="B253" s="147"/>
      <c r="C253" s="147" t="s">
        <v>25504</v>
      </c>
      <c r="D253" s="147" t="s">
        <v>25505</v>
      </c>
      <c r="E253" s="147" t="s">
        <v>26329</v>
      </c>
      <c r="F253" s="147" t="s">
        <v>26330</v>
      </c>
      <c r="G253" s="147" t="s">
        <v>10</v>
      </c>
      <c r="H253" s="147">
        <v>47.04</v>
      </c>
      <c r="I253" s="147" t="s">
        <v>25193</v>
      </c>
      <c r="J253" s="147" t="s">
        <v>25203</v>
      </c>
      <c r="K253" s="147" t="s">
        <v>25508</v>
      </c>
      <c r="L253" s="147">
        <v>2846756</v>
      </c>
      <c r="M253" s="147" t="s">
        <v>26331</v>
      </c>
      <c r="N253" s="147" t="s">
        <v>26332</v>
      </c>
      <c r="O253" s="147" t="s">
        <v>24681</v>
      </c>
      <c r="P253" s="147" t="s">
        <v>19574</v>
      </c>
      <c r="R253" s="152">
        <v>4746039.29</v>
      </c>
      <c r="S253" s="152">
        <v>2375786.08</v>
      </c>
      <c r="T253" s="152">
        <v>2232357.5299999998</v>
      </c>
    </row>
    <row r="254" spans="1:20" x14ac:dyDescent="0.25">
      <c r="A254" s="147" t="s">
        <v>57</v>
      </c>
      <c r="B254" s="147" t="s">
        <v>19028</v>
      </c>
      <c r="C254" s="147" t="s">
        <v>25982</v>
      </c>
      <c r="D254" s="147" t="s">
        <v>25983</v>
      </c>
      <c r="E254" s="147" t="s">
        <v>26333</v>
      </c>
      <c r="F254" s="147" t="s">
        <v>26334</v>
      </c>
      <c r="G254" s="147" t="s">
        <v>10</v>
      </c>
      <c r="H254" s="147">
        <v>83.18</v>
      </c>
      <c r="I254" s="147" t="s">
        <v>20528</v>
      </c>
      <c r="J254" s="147" t="s">
        <v>25250</v>
      </c>
      <c r="K254" s="147" t="s">
        <v>26063</v>
      </c>
      <c r="L254" s="147">
        <v>2115373.5299999998</v>
      </c>
      <c r="M254" s="147" t="s">
        <v>26335</v>
      </c>
      <c r="N254" s="147" t="s">
        <v>26336</v>
      </c>
      <c r="O254" s="147" t="s">
        <v>19867</v>
      </c>
      <c r="P254" s="147" t="s">
        <v>21155</v>
      </c>
      <c r="R254" s="152">
        <v>1998093.76</v>
      </c>
      <c r="S254" s="152">
        <v>1998093.76</v>
      </c>
      <c r="T254" s="152">
        <v>1769037.08</v>
      </c>
    </row>
  </sheetData>
  <pageMargins left="0.511811024" right="0.511811024" top="0.78740157499999996" bottom="0.78740157499999996" header="0.31496062000000002" footer="0.31496062000000002"/>
  <pageSetup paperSize="9" orientation="portrait" horizontalDpi="300" verticalDpi="3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
  <sheetViews>
    <sheetView topLeftCell="D1" zoomScale="85" zoomScaleNormal="85" workbookViewId="0">
      <selection activeCell="O2" sqref="K2:O73"/>
    </sheetView>
  </sheetViews>
  <sheetFormatPr defaultRowHeight="15" x14ac:dyDescent="0.25"/>
  <cols>
    <col min="1" max="1" width="9.140625" style="147"/>
    <col min="2" max="2" width="24.85546875" style="147" customWidth="1"/>
    <col min="3" max="3" width="20.5703125" style="147" customWidth="1"/>
    <col min="4" max="4" width="26.7109375" style="147" customWidth="1"/>
    <col min="5" max="5" width="16" style="147" customWidth="1"/>
    <col min="6" max="6" width="17.85546875" style="147" customWidth="1"/>
    <col min="7" max="7" width="26.7109375" style="147" customWidth="1"/>
    <col min="8" max="8" width="26.5703125" style="147" customWidth="1"/>
    <col min="9" max="9" width="28.5703125" style="147" customWidth="1"/>
    <col min="10" max="10" width="40.28515625" style="147" customWidth="1"/>
    <col min="11" max="11" width="29.42578125" style="147" customWidth="1"/>
    <col min="12" max="12" width="23.5703125" style="147" customWidth="1"/>
    <col min="13" max="13" width="27.7109375" style="147" customWidth="1"/>
    <col min="14" max="14" width="23.7109375" style="147" customWidth="1"/>
    <col min="15" max="15" width="21.85546875" style="147" customWidth="1"/>
    <col min="16" max="16384" width="9.140625" style="147"/>
  </cols>
  <sheetData>
    <row r="1" spans="1:15" x14ac:dyDescent="0.25">
      <c r="A1" s="147" t="s">
        <v>70</v>
      </c>
      <c r="B1" s="147" t="s">
        <v>26337</v>
      </c>
      <c r="C1" s="147" t="s">
        <v>26338</v>
      </c>
      <c r="D1" s="147" t="s">
        <v>26339</v>
      </c>
      <c r="E1" s="147" t="s">
        <v>26340</v>
      </c>
      <c r="F1" s="147" t="s">
        <v>18925</v>
      </c>
      <c r="G1" s="147" t="s">
        <v>26341</v>
      </c>
      <c r="H1" s="147" t="s">
        <v>26342</v>
      </c>
      <c r="I1" s="147" t="s">
        <v>26343</v>
      </c>
      <c r="J1" s="147" t="s">
        <v>26344</v>
      </c>
      <c r="K1" s="147" t="s">
        <v>26345</v>
      </c>
      <c r="L1" s="147" t="s">
        <v>26346</v>
      </c>
      <c r="M1" s="147" t="s">
        <v>26347</v>
      </c>
      <c r="N1" s="147" t="s">
        <v>26348</v>
      </c>
      <c r="O1" s="147" t="s">
        <v>26349</v>
      </c>
    </row>
    <row r="2" spans="1:15" x14ac:dyDescent="0.25">
      <c r="A2" s="147" t="s">
        <v>68</v>
      </c>
      <c r="B2" s="147" t="s">
        <v>26350</v>
      </c>
      <c r="C2" s="147" t="s">
        <v>26351</v>
      </c>
      <c r="D2" s="147" t="s">
        <v>26352</v>
      </c>
      <c r="E2" s="147">
        <v>9.1</v>
      </c>
      <c r="F2" s="147" t="s">
        <v>10</v>
      </c>
      <c r="G2" s="147" t="s">
        <v>26353</v>
      </c>
      <c r="H2" s="148">
        <v>41687</v>
      </c>
      <c r="I2" s="148">
        <v>41998</v>
      </c>
      <c r="K2" s="152">
        <v>8047655.7300000004</v>
      </c>
      <c r="L2" s="152">
        <v>0</v>
      </c>
      <c r="M2" s="152">
        <v>8047655.7300000004</v>
      </c>
      <c r="N2" s="152">
        <v>0</v>
      </c>
      <c r="O2" s="152">
        <v>0</v>
      </c>
    </row>
    <row r="3" spans="1:15" x14ac:dyDescent="0.25">
      <c r="A3" s="147" t="s">
        <v>68</v>
      </c>
      <c r="B3" s="147" t="s">
        <v>26350</v>
      </c>
      <c r="C3" s="147" t="s">
        <v>26354</v>
      </c>
      <c r="D3" s="147" t="s">
        <v>26355</v>
      </c>
      <c r="E3" s="147">
        <v>3.91</v>
      </c>
      <c r="F3" s="147" t="s">
        <v>10</v>
      </c>
      <c r="G3" s="147" t="s">
        <v>26353</v>
      </c>
      <c r="H3" s="148">
        <v>41687</v>
      </c>
      <c r="I3" s="148">
        <v>41998</v>
      </c>
      <c r="K3" s="152">
        <v>8550198.0999999996</v>
      </c>
      <c r="L3" s="152">
        <v>0</v>
      </c>
      <c r="M3" s="152">
        <v>8550198.0999999996</v>
      </c>
      <c r="N3" s="152">
        <v>0</v>
      </c>
      <c r="O3" s="152">
        <v>0</v>
      </c>
    </row>
    <row r="4" spans="1:15" x14ac:dyDescent="0.25">
      <c r="A4" s="147" t="s">
        <v>67</v>
      </c>
      <c r="B4" s="147" t="s">
        <v>26356</v>
      </c>
      <c r="C4" s="147" t="s">
        <v>26357</v>
      </c>
      <c r="D4" s="147" t="s">
        <v>26358</v>
      </c>
      <c r="E4" s="147">
        <v>20.309999999999999</v>
      </c>
      <c r="F4" s="147" t="s">
        <v>10</v>
      </c>
      <c r="G4" s="147" t="s">
        <v>26359</v>
      </c>
      <c r="H4" s="148">
        <v>42716</v>
      </c>
      <c r="I4" s="148">
        <v>43171</v>
      </c>
      <c r="J4" s="148">
        <v>41102</v>
      </c>
      <c r="K4" s="152">
        <v>3809146.55</v>
      </c>
      <c r="L4" s="152">
        <v>0</v>
      </c>
      <c r="M4" s="152">
        <v>3809146.55</v>
      </c>
      <c r="N4" s="152">
        <v>990000</v>
      </c>
      <c r="O4" s="152">
        <v>681508.3</v>
      </c>
    </row>
    <row r="5" spans="1:15" x14ac:dyDescent="0.25">
      <c r="A5" s="147" t="s">
        <v>67</v>
      </c>
      <c r="B5" s="147" t="s">
        <v>26356</v>
      </c>
      <c r="C5" s="147" t="s">
        <v>26360</v>
      </c>
      <c r="D5" s="147" t="s">
        <v>26361</v>
      </c>
      <c r="E5" s="147">
        <v>51.89</v>
      </c>
      <c r="F5" s="147" t="s">
        <v>10</v>
      </c>
      <c r="G5" s="147" t="s">
        <v>26362</v>
      </c>
      <c r="H5" s="148">
        <v>41953</v>
      </c>
      <c r="I5" s="148">
        <v>42763</v>
      </c>
      <c r="J5" s="148">
        <v>43141</v>
      </c>
      <c r="K5" s="152">
        <v>29144526.800000001</v>
      </c>
      <c r="L5" s="152">
        <v>31923255.280000001</v>
      </c>
      <c r="M5" s="152">
        <v>31923255.280000001</v>
      </c>
      <c r="N5" s="152">
        <v>18729238.600000001</v>
      </c>
      <c r="O5" s="152">
        <v>16564938.640000001</v>
      </c>
    </row>
    <row r="6" spans="1:15" x14ac:dyDescent="0.25">
      <c r="A6" s="147" t="s">
        <v>66</v>
      </c>
      <c r="B6" s="147" t="s">
        <v>26363</v>
      </c>
      <c r="C6" s="147" t="s">
        <v>26364</v>
      </c>
      <c r="D6" s="147" t="s">
        <v>26365</v>
      </c>
      <c r="E6" s="147">
        <v>89.83</v>
      </c>
      <c r="F6" s="147" t="s">
        <v>10</v>
      </c>
      <c r="G6" s="147" t="s">
        <v>26366</v>
      </c>
      <c r="H6" s="148">
        <v>42296</v>
      </c>
      <c r="I6" s="148">
        <v>42447</v>
      </c>
      <c r="J6" s="148">
        <v>42754</v>
      </c>
      <c r="K6" s="152">
        <v>108977.11</v>
      </c>
      <c r="L6" s="152">
        <v>133237.53</v>
      </c>
      <c r="M6" s="152">
        <v>133237.53</v>
      </c>
      <c r="N6" s="152">
        <v>133237.53</v>
      </c>
      <c r="O6" s="152">
        <v>119687.75</v>
      </c>
    </row>
    <row r="7" spans="1:15" x14ac:dyDescent="0.25">
      <c r="A7" s="147" t="s">
        <v>65</v>
      </c>
      <c r="B7" s="147" t="s">
        <v>26367</v>
      </c>
      <c r="C7" s="147" t="s">
        <v>26368</v>
      </c>
      <c r="D7" s="147" t="s">
        <v>26369</v>
      </c>
      <c r="E7" s="147">
        <v>0.17</v>
      </c>
      <c r="F7" s="147" t="s">
        <v>10</v>
      </c>
      <c r="G7" s="147" t="s">
        <v>26370</v>
      </c>
      <c r="H7" s="148">
        <v>42755</v>
      </c>
      <c r="I7" s="148">
        <v>43120</v>
      </c>
      <c r="K7" s="152">
        <v>2782218.63</v>
      </c>
      <c r="L7" s="152">
        <v>0</v>
      </c>
      <c r="M7" s="152">
        <v>2782218.63</v>
      </c>
      <c r="N7" s="152">
        <v>2000000</v>
      </c>
      <c r="O7" s="152">
        <v>0</v>
      </c>
    </row>
    <row r="8" spans="1:15" x14ac:dyDescent="0.25">
      <c r="A8" s="147" t="s">
        <v>65</v>
      </c>
      <c r="B8" s="147" t="s">
        <v>26367</v>
      </c>
      <c r="C8" s="147" t="s">
        <v>26371</v>
      </c>
      <c r="D8" s="147" t="s">
        <v>26372</v>
      </c>
      <c r="E8" s="147">
        <v>96.07</v>
      </c>
      <c r="F8" s="147" t="s">
        <v>10</v>
      </c>
      <c r="G8" s="147" t="s">
        <v>26373</v>
      </c>
      <c r="H8" s="148">
        <v>42675</v>
      </c>
      <c r="I8" s="148">
        <v>43141</v>
      </c>
      <c r="J8" s="148">
        <v>43141</v>
      </c>
      <c r="K8" s="152">
        <v>1937868.12</v>
      </c>
      <c r="L8" s="152">
        <v>0</v>
      </c>
      <c r="M8" s="152">
        <v>1937868.12</v>
      </c>
      <c r="N8" s="152">
        <v>1937868.12</v>
      </c>
      <c r="O8" s="152">
        <v>1334990.3700000001</v>
      </c>
    </row>
    <row r="9" spans="1:15" x14ac:dyDescent="0.25">
      <c r="A9" s="147" t="s">
        <v>65</v>
      </c>
      <c r="B9" s="147" t="s">
        <v>26374</v>
      </c>
      <c r="C9" s="147" t="s">
        <v>26375</v>
      </c>
      <c r="D9" s="147" t="s">
        <v>26376</v>
      </c>
      <c r="E9" s="147">
        <v>4.0999999999999996</v>
      </c>
      <c r="F9" s="147" t="s">
        <v>10</v>
      </c>
      <c r="G9" s="147" t="s">
        <v>26377</v>
      </c>
      <c r="H9" s="148">
        <v>42009</v>
      </c>
      <c r="I9" s="148">
        <v>42369</v>
      </c>
      <c r="J9" s="148">
        <v>42645</v>
      </c>
      <c r="K9" s="152">
        <v>879044.29</v>
      </c>
      <c r="L9" s="152">
        <v>0</v>
      </c>
      <c r="M9" s="152">
        <v>879044.29</v>
      </c>
      <c r="N9" s="152">
        <v>45000</v>
      </c>
      <c r="O9" s="152">
        <v>41859.94</v>
      </c>
    </row>
    <row r="10" spans="1:15" x14ac:dyDescent="0.25">
      <c r="A10" s="147" t="s">
        <v>65</v>
      </c>
      <c r="B10" s="147" t="s">
        <v>26374</v>
      </c>
      <c r="C10" s="147" t="s">
        <v>26378</v>
      </c>
      <c r="D10" s="147" t="s">
        <v>26379</v>
      </c>
      <c r="E10" s="147">
        <v>86.18</v>
      </c>
      <c r="F10" s="147" t="s">
        <v>10</v>
      </c>
      <c r="G10" s="147" t="s">
        <v>26380</v>
      </c>
      <c r="H10" s="148">
        <v>41722</v>
      </c>
      <c r="I10" s="148">
        <v>42026</v>
      </c>
      <c r="J10" s="148">
        <v>42605</v>
      </c>
      <c r="K10" s="152">
        <v>2571187.94</v>
      </c>
      <c r="L10" s="152">
        <v>3011160.27</v>
      </c>
      <c r="M10" s="152">
        <v>3011160.27</v>
      </c>
      <c r="N10" s="152">
        <v>3011160.27</v>
      </c>
      <c r="O10" s="152">
        <v>2519795.65</v>
      </c>
    </row>
    <row r="11" spans="1:15" x14ac:dyDescent="0.25">
      <c r="A11" s="147" t="s">
        <v>314</v>
      </c>
      <c r="B11" s="147" t="s">
        <v>26381</v>
      </c>
      <c r="C11" s="147" t="s">
        <v>26382</v>
      </c>
      <c r="D11" s="147" t="s">
        <v>26383</v>
      </c>
      <c r="E11" s="147">
        <v>93.15</v>
      </c>
      <c r="F11" s="147" t="s">
        <v>10</v>
      </c>
      <c r="G11" s="147" t="s">
        <v>26384</v>
      </c>
      <c r="H11" s="148">
        <v>41642</v>
      </c>
      <c r="I11" s="148">
        <v>42119</v>
      </c>
      <c r="J11" s="148">
        <v>42659</v>
      </c>
      <c r="K11" s="152">
        <v>8996000</v>
      </c>
      <c r="L11" s="152">
        <v>10382793.32</v>
      </c>
      <c r="M11" s="152">
        <v>10382793.32</v>
      </c>
      <c r="N11" s="152">
        <v>10082793.32</v>
      </c>
      <c r="O11" s="152">
        <v>9030880.2599999998</v>
      </c>
    </row>
    <row r="12" spans="1:15" x14ac:dyDescent="0.25">
      <c r="A12" s="147" t="s">
        <v>65</v>
      </c>
      <c r="B12" s="147" t="s">
        <v>26374</v>
      </c>
      <c r="C12" s="147" t="s">
        <v>26385</v>
      </c>
      <c r="D12" s="147" t="s">
        <v>26386</v>
      </c>
      <c r="E12" s="147">
        <v>85.02</v>
      </c>
      <c r="F12" s="147" t="s">
        <v>10</v>
      </c>
      <c r="G12" s="147" t="s">
        <v>25558</v>
      </c>
      <c r="H12" s="148">
        <v>41623</v>
      </c>
      <c r="I12" s="148">
        <v>42352</v>
      </c>
      <c r="J12" s="148">
        <v>43224</v>
      </c>
      <c r="K12" s="152">
        <v>5355744.46</v>
      </c>
      <c r="L12" s="152">
        <v>5610779.7999999998</v>
      </c>
      <c r="M12" s="152">
        <v>5610779.7999999998</v>
      </c>
      <c r="N12" s="152">
        <v>5576395.04</v>
      </c>
      <c r="O12" s="152">
        <v>4787376.4400000004</v>
      </c>
    </row>
    <row r="13" spans="1:15" x14ac:dyDescent="0.25">
      <c r="A13" s="147" t="s">
        <v>65</v>
      </c>
      <c r="B13" s="147" t="s">
        <v>26374</v>
      </c>
      <c r="C13" s="147" t="s">
        <v>26387</v>
      </c>
      <c r="D13" s="147" t="s">
        <v>26388</v>
      </c>
      <c r="E13" s="147">
        <v>47.84</v>
      </c>
      <c r="F13" s="147" t="s">
        <v>10</v>
      </c>
      <c r="G13" s="147" t="s">
        <v>25558</v>
      </c>
      <c r="H13" s="148">
        <v>42009</v>
      </c>
      <c r="I13" s="148">
        <v>42369</v>
      </c>
      <c r="J13" s="148">
        <v>43288</v>
      </c>
      <c r="K13" s="152">
        <v>2374283.63</v>
      </c>
      <c r="L13" s="152">
        <v>2380737.77</v>
      </c>
      <c r="M13" s="152">
        <v>2380737.77</v>
      </c>
      <c r="N13" s="152">
        <v>2380737.77</v>
      </c>
      <c r="O13" s="152">
        <v>1087409.6100000001</v>
      </c>
    </row>
    <row r="14" spans="1:15" x14ac:dyDescent="0.25">
      <c r="A14" s="147" t="s">
        <v>64</v>
      </c>
      <c r="B14" s="147" t="s">
        <v>26389</v>
      </c>
      <c r="C14" s="147" t="s">
        <v>26390</v>
      </c>
      <c r="D14" s="147" t="s">
        <v>26391</v>
      </c>
      <c r="E14" s="147">
        <v>9.57</v>
      </c>
      <c r="F14" s="147" t="s">
        <v>10</v>
      </c>
      <c r="G14" s="147" t="s">
        <v>26392</v>
      </c>
      <c r="H14" s="148">
        <v>41904</v>
      </c>
      <c r="I14" s="148">
        <v>42228</v>
      </c>
      <c r="K14" s="152">
        <v>478725.84</v>
      </c>
      <c r="L14" s="152">
        <v>0</v>
      </c>
      <c r="M14" s="152">
        <v>478725.84</v>
      </c>
      <c r="N14" s="152">
        <v>478725.84</v>
      </c>
      <c r="O14" s="152">
        <v>88255.55</v>
      </c>
    </row>
    <row r="15" spans="1:15" x14ac:dyDescent="0.25">
      <c r="A15" s="147" t="s">
        <v>63</v>
      </c>
      <c r="B15" s="147" t="s">
        <v>26393</v>
      </c>
      <c r="C15" s="147" t="s">
        <v>26394</v>
      </c>
      <c r="D15" s="147" t="s">
        <v>26395</v>
      </c>
      <c r="E15" s="147">
        <v>67.47</v>
      </c>
      <c r="F15" s="147" t="s">
        <v>10</v>
      </c>
      <c r="G15" s="147" t="s">
        <v>26396</v>
      </c>
      <c r="H15" s="148">
        <v>41246</v>
      </c>
      <c r="I15" s="148">
        <v>41708</v>
      </c>
      <c r="J15" s="148">
        <v>42732</v>
      </c>
      <c r="K15" s="152">
        <v>7125524.9299999997</v>
      </c>
      <c r="L15" s="152">
        <v>9592619.5099999998</v>
      </c>
      <c r="M15" s="152">
        <v>9592619.5099999998</v>
      </c>
      <c r="N15" s="152">
        <v>8976503.1999999993</v>
      </c>
      <c r="O15" s="152">
        <v>8325718.3099999996</v>
      </c>
    </row>
    <row r="16" spans="1:15" x14ac:dyDescent="0.25">
      <c r="A16" s="147" t="s">
        <v>63</v>
      </c>
      <c r="B16" s="147" t="s">
        <v>26393</v>
      </c>
      <c r="C16" s="147" t="s">
        <v>26397</v>
      </c>
      <c r="D16" s="147" t="s">
        <v>26398</v>
      </c>
      <c r="E16" s="147">
        <v>68.650000000000006</v>
      </c>
      <c r="F16" s="147" t="s">
        <v>10</v>
      </c>
      <c r="G16" s="147" t="s">
        <v>26399</v>
      </c>
      <c r="H16" s="148">
        <v>40274</v>
      </c>
      <c r="I16" s="148">
        <v>40545</v>
      </c>
      <c r="J16" s="148">
        <v>40605</v>
      </c>
      <c r="K16" s="152">
        <v>641053.19999999995</v>
      </c>
      <c r="L16" s="152">
        <v>752636.17</v>
      </c>
      <c r="M16" s="152">
        <v>752636.17</v>
      </c>
      <c r="N16" s="152">
        <v>464494.19</v>
      </c>
      <c r="O16" s="152">
        <v>464494.19</v>
      </c>
    </row>
    <row r="17" spans="1:15" x14ac:dyDescent="0.25">
      <c r="A17" s="147" t="s">
        <v>61</v>
      </c>
      <c r="B17" s="147" t="s">
        <v>26400</v>
      </c>
      <c r="C17" s="147" t="s">
        <v>26401</v>
      </c>
      <c r="D17" s="147" t="s">
        <v>26402</v>
      </c>
      <c r="E17" s="147">
        <v>33.26</v>
      </c>
      <c r="F17" s="147" t="s">
        <v>10</v>
      </c>
      <c r="G17" s="147" t="s">
        <v>26403</v>
      </c>
      <c r="H17" s="148">
        <v>42779</v>
      </c>
      <c r="I17" s="148">
        <v>42894</v>
      </c>
      <c r="J17" s="148">
        <v>43074</v>
      </c>
      <c r="K17" s="152">
        <v>43000</v>
      </c>
      <c r="L17" s="152">
        <v>0</v>
      </c>
      <c r="M17" s="152">
        <v>43000</v>
      </c>
      <c r="N17" s="152">
        <v>43000</v>
      </c>
      <c r="O17" s="152">
        <v>14287.26</v>
      </c>
    </row>
    <row r="18" spans="1:15" x14ac:dyDescent="0.25">
      <c r="A18" s="147" t="s">
        <v>61</v>
      </c>
      <c r="B18" s="147" t="s">
        <v>26400</v>
      </c>
      <c r="C18" s="147" t="s">
        <v>26404</v>
      </c>
      <c r="D18" s="147" t="s">
        <v>26405</v>
      </c>
      <c r="E18" s="147">
        <v>44.41</v>
      </c>
      <c r="F18" s="147" t="s">
        <v>10</v>
      </c>
      <c r="G18" s="147" t="s">
        <v>26406</v>
      </c>
      <c r="H18" s="148">
        <v>41323</v>
      </c>
      <c r="I18" s="148">
        <v>41575</v>
      </c>
      <c r="J18" s="148">
        <v>42085</v>
      </c>
      <c r="K18" s="152">
        <v>1336000</v>
      </c>
      <c r="L18" s="152">
        <v>1769163.88</v>
      </c>
      <c r="M18" s="152">
        <v>1769163.88</v>
      </c>
      <c r="N18" s="152">
        <v>1769163.88</v>
      </c>
      <c r="O18" s="152">
        <v>675092.71</v>
      </c>
    </row>
    <row r="19" spans="1:15" x14ac:dyDescent="0.25">
      <c r="A19" s="147" t="s">
        <v>61</v>
      </c>
      <c r="B19" s="147" t="s">
        <v>26407</v>
      </c>
      <c r="C19" s="147" t="s">
        <v>26408</v>
      </c>
      <c r="D19" s="147" t="s">
        <v>26409</v>
      </c>
      <c r="E19" s="147">
        <v>58.23</v>
      </c>
      <c r="F19" s="147" t="s">
        <v>10</v>
      </c>
      <c r="G19" s="147" t="s">
        <v>26410</v>
      </c>
      <c r="H19" s="148">
        <v>41960</v>
      </c>
      <c r="I19" s="148">
        <v>42350</v>
      </c>
      <c r="J19" s="148">
        <v>42551</v>
      </c>
      <c r="K19" s="152">
        <v>10901578.34</v>
      </c>
      <c r="L19" s="152">
        <v>0</v>
      </c>
      <c r="M19" s="152">
        <v>10901578.34</v>
      </c>
      <c r="N19" s="152">
        <v>10901578.74</v>
      </c>
      <c r="O19" s="152">
        <v>6348225.9400000004</v>
      </c>
    </row>
    <row r="20" spans="1:15" x14ac:dyDescent="0.25">
      <c r="A20" s="147" t="s">
        <v>61</v>
      </c>
      <c r="B20" s="147" t="s">
        <v>26407</v>
      </c>
      <c r="C20" s="147" t="s">
        <v>26411</v>
      </c>
      <c r="D20" s="147" t="s">
        <v>26412</v>
      </c>
      <c r="E20" s="147">
        <v>4.18</v>
      </c>
      <c r="F20" s="147" t="s">
        <v>10</v>
      </c>
      <c r="G20" s="147" t="s">
        <v>26413</v>
      </c>
      <c r="H20" s="148">
        <v>41687</v>
      </c>
      <c r="I20" s="148">
        <v>42004</v>
      </c>
      <c r="K20" s="152">
        <v>3657836.63</v>
      </c>
      <c r="L20" s="152">
        <v>0</v>
      </c>
      <c r="M20" s="152">
        <v>3657836.63</v>
      </c>
      <c r="N20" s="152">
        <v>2000000</v>
      </c>
      <c r="O20" s="152">
        <v>311517.32</v>
      </c>
    </row>
    <row r="21" spans="1:15" x14ac:dyDescent="0.25">
      <c r="A21" s="147" t="s">
        <v>61</v>
      </c>
      <c r="B21" s="147" t="s">
        <v>26407</v>
      </c>
      <c r="C21" s="147" t="s">
        <v>26414</v>
      </c>
      <c r="D21" s="147" t="s">
        <v>26415</v>
      </c>
      <c r="E21" s="147">
        <v>33.020000000000003</v>
      </c>
      <c r="F21" s="147" t="s">
        <v>10</v>
      </c>
      <c r="G21" s="147" t="s">
        <v>26416</v>
      </c>
      <c r="H21" s="148">
        <v>42429</v>
      </c>
      <c r="I21" s="148">
        <v>42825</v>
      </c>
      <c r="K21" s="152">
        <v>438134.8</v>
      </c>
      <c r="L21" s="152">
        <v>480106.45</v>
      </c>
      <c r="M21" s="152">
        <v>480106.45</v>
      </c>
      <c r="N21" s="152">
        <v>480106.45</v>
      </c>
      <c r="O21" s="152">
        <v>163479.21</v>
      </c>
    </row>
    <row r="22" spans="1:15" x14ac:dyDescent="0.25">
      <c r="A22" s="147" t="s">
        <v>61</v>
      </c>
      <c r="B22" s="147" t="s">
        <v>26417</v>
      </c>
      <c r="C22" s="147" t="s">
        <v>26418</v>
      </c>
      <c r="D22" s="147" t="s">
        <v>26419</v>
      </c>
      <c r="E22" s="147">
        <v>94.16</v>
      </c>
      <c r="F22" s="147" t="s">
        <v>10</v>
      </c>
      <c r="G22" s="147" t="s">
        <v>26420</v>
      </c>
      <c r="H22" s="148">
        <v>42749</v>
      </c>
      <c r="I22" s="148">
        <v>43017</v>
      </c>
      <c r="K22" s="152">
        <v>854882.02</v>
      </c>
      <c r="L22" s="152">
        <v>0</v>
      </c>
      <c r="M22" s="152">
        <v>854882.02</v>
      </c>
      <c r="N22" s="152">
        <v>854882.02</v>
      </c>
      <c r="O22" s="152">
        <v>804993.67</v>
      </c>
    </row>
    <row r="23" spans="1:15" x14ac:dyDescent="0.25">
      <c r="A23" s="147" t="s">
        <v>59</v>
      </c>
      <c r="B23" s="147" t="s">
        <v>26421</v>
      </c>
      <c r="C23" s="147" t="s">
        <v>26422</v>
      </c>
      <c r="D23" s="147" t="s">
        <v>26423</v>
      </c>
      <c r="E23" s="147">
        <v>47.07</v>
      </c>
      <c r="F23" s="147" t="s">
        <v>10</v>
      </c>
      <c r="G23" s="147" t="s">
        <v>26424</v>
      </c>
      <c r="H23" s="148">
        <v>41669</v>
      </c>
      <c r="I23" s="148">
        <v>42015</v>
      </c>
      <c r="K23" s="152">
        <v>1379220.61</v>
      </c>
      <c r="L23" s="152">
        <v>0</v>
      </c>
      <c r="M23" s="152">
        <v>1379220.61</v>
      </c>
      <c r="N23" s="152">
        <v>0</v>
      </c>
      <c r="O23" s="152">
        <v>0</v>
      </c>
    </row>
    <row r="24" spans="1:15" x14ac:dyDescent="0.25">
      <c r="A24" s="147" t="s">
        <v>59</v>
      </c>
      <c r="B24" s="147" t="s">
        <v>26421</v>
      </c>
      <c r="C24" s="147" t="s">
        <v>26425</v>
      </c>
      <c r="D24" s="147" t="s">
        <v>26426</v>
      </c>
      <c r="E24" s="147">
        <v>44.13</v>
      </c>
      <c r="F24" s="147" t="s">
        <v>10</v>
      </c>
      <c r="G24" s="147" t="s">
        <v>26427</v>
      </c>
      <c r="H24" s="148">
        <v>42641</v>
      </c>
      <c r="I24" s="148">
        <v>42998</v>
      </c>
      <c r="J24" s="148">
        <v>43178</v>
      </c>
      <c r="K24" s="152">
        <v>954255.12</v>
      </c>
      <c r="L24" s="152">
        <v>0</v>
      </c>
      <c r="M24" s="152">
        <v>954255.12</v>
      </c>
      <c r="N24" s="152">
        <v>0</v>
      </c>
      <c r="O24" s="152">
        <v>0</v>
      </c>
    </row>
    <row r="25" spans="1:15" x14ac:dyDescent="0.25">
      <c r="A25" s="147" t="s">
        <v>59</v>
      </c>
      <c r="B25" s="147" t="s">
        <v>26421</v>
      </c>
      <c r="C25" s="147" t="s">
        <v>26428</v>
      </c>
      <c r="D25" s="147" t="s">
        <v>26429</v>
      </c>
      <c r="E25" s="147">
        <v>16.62</v>
      </c>
      <c r="F25" s="147" t="s">
        <v>10</v>
      </c>
      <c r="G25" s="147" t="s">
        <v>26427</v>
      </c>
      <c r="H25" s="148">
        <v>42759</v>
      </c>
      <c r="I25" s="148">
        <v>43087</v>
      </c>
      <c r="K25" s="152">
        <v>101816.67</v>
      </c>
      <c r="L25" s="152">
        <v>0</v>
      </c>
      <c r="M25" s="152">
        <v>101816.67</v>
      </c>
      <c r="N25" s="152">
        <v>0</v>
      </c>
      <c r="O25" s="152">
        <v>0</v>
      </c>
    </row>
    <row r="26" spans="1:15" x14ac:dyDescent="0.25">
      <c r="A26" s="147" t="s">
        <v>59</v>
      </c>
      <c r="B26" s="147" t="s">
        <v>26421</v>
      </c>
      <c r="C26" s="147" t="s">
        <v>26430</v>
      </c>
      <c r="D26" s="147" t="s">
        <v>26431</v>
      </c>
      <c r="E26" s="147">
        <v>26.25</v>
      </c>
      <c r="F26" s="147" t="s">
        <v>10</v>
      </c>
      <c r="G26" s="147" t="s">
        <v>26427</v>
      </c>
      <c r="H26" s="148">
        <v>42744</v>
      </c>
      <c r="I26" s="148">
        <v>43074</v>
      </c>
      <c r="J26" s="148">
        <v>43225</v>
      </c>
      <c r="K26" s="152">
        <v>689011.89</v>
      </c>
      <c r="L26" s="152">
        <v>0</v>
      </c>
      <c r="M26" s="152">
        <v>689011.89</v>
      </c>
      <c r="N26" s="152">
        <v>0</v>
      </c>
      <c r="O26" s="152">
        <v>0</v>
      </c>
    </row>
    <row r="27" spans="1:15" x14ac:dyDescent="0.25">
      <c r="A27" s="147" t="s">
        <v>58</v>
      </c>
      <c r="B27" s="147" t="s">
        <v>26432</v>
      </c>
      <c r="C27" s="147" t="s">
        <v>26433</v>
      </c>
      <c r="D27" s="147" t="s">
        <v>26434</v>
      </c>
      <c r="E27" s="147">
        <v>82.35</v>
      </c>
      <c r="F27" s="147" t="s">
        <v>10</v>
      </c>
      <c r="G27" s="147" t="s">
        <v>26435</v>
      </c>
      <c r="H27" s="148">
        <v>42100</v>
      </c>
      <c r="I27" s="148">
        <v>42594</v>
      </c>
      <c r="J27" s="148">
        <v>43356</v>
      </c>
      <c r="K27" s="152">
        <v>24960482.300000001</v>
      </c>
      <c r="L27" s="152">
        <v>31651090.5</v>
      </c>
      <c r="M27" s="152">
        <v>31651090.5</v>
      </c>
      <c r="N27" s="152">
        <v>32183911.129999999</v>
      </c>
      <c r="O27" s="152">
        <v>26155036.059999999</v>
      </c>
    </row>
    <row r="28" spans="1:15" x14ac:dyDescent="0.25">
      <c r="A28" s="147" t="s">
        <v>57</v>
      </c>
      <c r="B28" s="147" t="s">
        <v>26436</v>
      </c>
      <c r="C28" s="147" t="s">
        <v>26437</v>
      </c>
      <c r="D28" s="147" t="s">
        <v>26438</v>
      </c>
      <c r="E28" s="147">
        <v>90.69</v>
      </c>
      <c r="F28" s="147" t="s">
        <v>10</v>
      </c>
      <c r="G28" s="147" t="s">
        <v>26439</v>
      </c>
      <c r="H28" s="148">
        <v>41687</v>
      </c>
      <c r="I28" s="148">
        <v>42017</v>
      </c>
      <c r="J28" s="148">
        <v>42980</v>
      </c>
      <c r="K28" s="152">
        <v>1534823.74</v>
      </c>
      <c r="L28" s="152">
        <v>1531529.71</v>
      </c>
      <c r="M28" s="152">
        <v>1531529.71</v>
      </c>
      <c r="N28" s="152">
        <v>1534823.74</v>
      </c>
      <c r="O28" s="152">
        <v>1388895.89</v>
      </c>
    </row>
    <row r="29" spans="1:15" x14ac:dyDescent="0.25">
      <c r="A29" s="147" t="s">
        <v>56</v>
      </c>
      <c r="B29" s="147" t="s">
        <v>26440</v>
      </c>
      <c r="C29" s="147" t="s">
        <v>26441</v>
      </c>
      <c r="D29" s="147" t="s">
        <v>26442</v>
      </c>
      <c r="E29" s="147">
        <v>46.37</v>
      </c>
      <c r="F29" s="147" t="s">
        <v>10</v>
      </c>
      <c r="G29" s="147" t="s">
        <v>26443</v>
      </c>
      <c r="H29" s="148">
        <v>41655</v>
      </c>
      <c r="I29" s="148">
        <v>41887</v>
      </c>
      <c r="J29" s="148">
        <v>42761</v>
      </c>
      <c r="K29" s="152">
        <v>5180917.2300000004</v>
      </c>
      <c r="L29" s="152">
        <v>4860586.51</v>
      </c>
      <c r="M29" s="152">
        <v>4860586.51</v>
      </c>
      <c r="N29" s="152">
        <v>4860586.51</v>
      </c>
      <c r="O29" s="152">
        <v>1941839.8</v>
      </c>
    </row>
    <row r="30" spans="1:15" x14ac:dyDescent="0.25">
      <c r="A30" s="147" t="s">
        <v>56</v>
      </c>
      <c r="B30" s="147" t="s">
        <v>26440</v>
      </c>
      <c r="C30" s="147" t="s">
        <v>26444</v>
      </c>
      <c r="D30" s="147" t="s">
        <v>26445</v>
      </c>
      <c r="E30" s="147">
        <v>82.31</v>
      </c>
      <c r="F30" s="147" t="s">
        <v>10</v>
      </c>
      <c r="G30" s="147" t="s">
        <v>26446</v>
      </c>
      <c r="H30" s="148">
        <v>40917</v>
      </c>
      <c r="I30" s="148">
        <v>41276</v>
      </c>
      <c r="K30" s="152">
        <v>965537.87</v>
      </c>
      <c r="L30" s="152">
        <v>0</v>
      </c>
      <c r="M30" s="152">
        <v>965537.87</v>
      </c>
      <c r="N30" s="152">
        <v>0</v>
      </c>
      <c r="O30" s="152">
        <v>0</v>
      </c>
    </row>
    <row r="31" spans="1:15" x14ac:dyDescent="0.25">
      <c r="A31" s="147" t="s">
        <v>56</v>
      </c>
      <c r="B31" s="147" t="s">
        <v>26440</v>
      </c>
      <c r="C31" s="147" t="s">
        <v>26447</v>
      </c>
      <c r="D31" s="147" t="s">
        <v>26448</v>
      </c>
      <c r="E31" s="147">
        <v>10.01</v>
      </c>
      <c r="F31" s="147" t="s">
        <v>10</v>
      </c>
      <c r="G31" s="147" t="s">
        <v>26449</v>
      </c>
      <c r="H31" s="148">
        <v>41148</v>
      </c>
      <c r="I31" s="148">
        <v>41498</v>
      </c>
      <c r="K31" s="152">
        <v>607673.12</v>
      </c>
      <c r="L31" s="152">
        <v>0</v>
      </c>
      <c r="M31" s="152">
        <v>607673.12</v>
      </c>
      <c r="N31" s="152">
        <v>0</v>
      </c>
      <c r="O31" s="152">
        <v>0</v>
      </c>
    </row>
    <row r="32" spans="1:15" x14ac:dyDescent="0.25">
      <c r="A32" s="147" t="s">
        <v>56</v>
      </c>
      <c r="B32" s="147" t="s">
        <v>26440</v>
      </c>
      <c r="C32" s="147" t="s">
        <v>26450</v>
      </c>
      <c r="D32" s="147" t="s">
        <v>26451</v>
      </c>
      <c r="E32" s="147">
        <v>46.96</v>
      </c>
      <c r="F32" s="147" t="s">
        <v>10</v>
      </c>
      <c r="G32" s="147" t="s">
        <v>26452</v>
      </c>
      <c r="H32" s="148">
        <v>40498</v>
      </c>
      <c r="I32" s="148">
        <v>40618</v>
      </c>
      <c r="J32" s="148">
        <v>41038</v>
      </c>
      <c r="K32" s="152">
        <v>1408401.74</v>
      </c>
      <c r="L32" s="152">
        <v>0</v>
      </c>
      <c r="M32" s="152">
        <v>1408401.74</v>
      </c>
      <c r="N32" s="152">
        <v>1408401.74</v>
      </c>
      <c r="O32" s="152">
        <v>668270.61</v>
      </c>
    </row>
    <row r="33" spans="1:15" x14ac:dyDescent="0.25">
      <c r="A33" s="147" t="s">
        <v>56</v>
      </c>
      <c r="B33" s="147" t="s">
        <v>26440</v>
      </c>
      <c r="C33" s="147" t="s">
        <v>26453</v>
      </c>
      <c r="D33" s="147" t="s">
        <v>26454</v>
      </c>
      <c r="E33" s="147">
        <v>24.66</v>
      </c>
      <c r="F33" s="147" t="s">
        <v>10</v>
      </c>
      <c r="G33" s="147" t="s">
        <v>25877</v>
      </c>
      <c r="H33" s="148">
        <v>41634</v>
      </c>
      <c r="I33" s="148">
        <v>41992</v>
      </c>
      <c r="K33" s="152">
        <v>2559924.06</v>
      </c>
      <c r="L33" s="152">
        <v>0</v>
      </c>
      <c r="M33" s="152">
        <v>2559924.06</v>
      </c>
      <c r="N33" s="152">
        <v>2000000</v>
      </c>
      <c r="O33" s="152">
        <v>0</v>
      </c>
    </row>
    <row r="34" spans="1:15" x14ac:dyDescent="0.25">
      <c r="A34" s="147" t="s">
        <v>56</v>
      </c>
      <c r="B34" s="147" t="s">
        <v>26440</v>
      </c>
      <c r="C34" s="147" t="s">
        <v>26455</v>
      </c>
      <c r="D34" s="147" t="s">
        <v>26456</v>
      </c>
      <c r="E34" s="147">
        <v>17.63</v>
      </c>
      <c r="F34" s="147" t="s">
        <v>10</v>
      </c>
      <c r="G34" s="147" t="s">
        <v>25877</v>
      </c>
      <c r="H34" s="148">
        <v>41634</v>
      </c>
      <c r="I34" s="148">
        <v>41992</v>
      </c>
      <c r="K34" s="152">
        <v>2271085.09</v>
      </c>
      <c r="L34" s="152">
        <v>0</v>
      </c>
      <c r="M34" s="152">
        <v>2271085.09</v>
      </c>
      <c r="N34" s="152">
        <v>1795266.48</v>
      </c>
      <c r="O34" s="152">
        <v>0</v>
      </c>
    </row>
    <row r="35" spans="1:15" x14ac:dyDescent="0.25">
      <c r="A35" s="147" t="s">
        <v>56</v>
      </c>
      <c r="B35" s="147" t="s">
        <v>26440</v>
      </c>
      <c r="C35" s="147" t="s">
        <v>26457</v>
      </c>
      <c r="D35" s="147" t="s">
        <v>26458</v>
      </c>
      <c r="E35" s="147">
        <v>17.850000000000001</v>
      </c>
      <c r="F35" s="147" t="s">
        <v>10</v>
      </c>
      <c r="G35" s="147" t="s">
        <v>25877</v>
      </c>
      <c r="H35" s="148">
        <v>41634</v>
      </c>
      <c r="I35" s="148">
        <v>41992</v>
      </c>
      <c r="K35" s="152">
        <v>1920600</v>
      </c>
      <c r="L35" s="152">
        <v>0</v>
      </c>
      <c r="M35" s="152">
        <v>1920600</v>
      </c>
      <c r="N35" s="152">
        <v>1800866.48</v>
      </c>
      <c r="O35" s="152">
        <v>429645.7</v>
      </c>
    </row>
    <row r="36" spans="1:15" x14ac:dyDescent="0.25">
      <c r="A36" s="147" t="s">
        <v>56</v>
      </c>
      <c r="B36" s="147" t="s">
        <v>26440</v>
      </c>
      <c r="C36" s="147" t="s">
        <v>26459</v>
      </c>
      <c r="D36" s="147" t="s">
        <v>26460</v>
      </c>
      <c r="E36" s="147">
        <v>16.52</v>
      </c>
      <c r="F36" s="147" t="s">
        <v>10</v>
      </c>
      <c r="G36" s="147" t="s">
        <v>25877</v>
      </c>
      <c r="H36" s="148">
        <v>41634</v>
      </c>
      <c r="I36" s="148">
        <v>41992</v>
      </c>
      <c r="K36" s="152">
        <v>2250196.0699999998</v>
      </c>
      <c r="L36" s="152">
        <v>0</v>
      </c>
      <c r="M36" s="152">
        <v>2250196.0699999998</v>
      </c>
      <c r="N36" s="152">
        <v>1580816.56</v>
      </c>
      <c r="O36" s="152">
        <v>0</v>
      </c>
    </row>
    <row r="37" spans="1:15" x14ac:dyDescent="0.25">
      <c r="A37" s="147" t="s">
        <v>56</v>
      </c>
      <c r="B37" s="147" t="s">
        <v>26440</v>
      </c>
      <c r="C37" s="147" t="s">
        <v>26461</v>
      </c>
      <c r="D37" s="147" t="s">
        <v>26462</v>
      </c>
      <c r="E37" s="147">
        <v>18.84</v>
      </c>
      <c r="F37" s="147" t="s">
        <v>10</v>
      </c>
      <c r="G37" s="147" t="s">
        <v>25877</v>
      </c>
      <c r="H37" s="148">
        <v>41634</v>
      </c>
      <c r="I37" s="148">
        <v>41992</v>
      </c>
      <c r="K37" s="152">
        <v>2229175.7000000002</v>
      </c>
      <c r="L37" s="152">
        <v>0</v>
      </c>
      <c r="M37" s="152">
        <v>2229175.7000000002</v>
      </c>
      <c r="N37" s="152">
        <v>1789329.48</v>
      </c>
      <c r="O37" s="152">
        <v>519927.62</v>
      </c>
    </row>
    <row r="38" spans="1:15" x14ac:dyDescent="0.25">
      <c r="A38" s="147" t="s">
        <v>56</v>
      </c>
      <c r="B38" s="147" t="s">
        <v>26440</v>
      </c>
      <c r="C38" s="147" t="s">
        <v>26463</v>
      </c>
      <c r="D38" s="147" t="s">
        <v>26464</v>
      </c>
      <c r="E38" s="147">
        <v>50.54</v>
      </c>
      <c r="F38" s="147" t="s">
        <v>10</v>
      </c>
      <c r="G38" s="147" t="s">
        <v>26465</v>
      </c>
      <c r="H38" s="148">
        <v>41784</v>
      </c>
      <c r="I38" s="148">
        <v>42114</v>
      </c>
      <c r="K38" s="152">
        <v>4185000</v>
      </c>
      <c r="L38" s="152">
        <v>0</v>
      </c>
      <c r="M38" s="152">
        <v>4185000</v>
      </c>
      <c r="N38" s="152">
        <v>0</v>
      </c>
      <c r="O38" s="152">
        <v>0</v>
      </c>
    </row>
    <row r="39" spans="1:15" x14ac:dyDescent="0.25">
      <c r="A39" s="147" t="s">
        <v>45</v>
      </c>
      <c r="B39" s="147" t="s">
        <v>26466</v>
      </c>
      <c r="C39" s="147" t="s">
        <v>26467</v>
      </c>
      <c r="D39" s="147" t="s">
        <v>26468</v>
      </c>
      <c r="E39" s="147">
        <v>23.41</v>
      </c>
      <c r="F39" s="147" t="s">
        <v>10</v>
      </c>
      <c r="G39" s="147" t="s">
        <v>26469</v>
      </c>
      <c r="H39" s="148">
        <v>41459</v>
      </c>
      <c r="I39" s="148">
        <v>41873</v>
      </c>
      <c r="J39" s="148">
        <v>42413</v>
      </c>
      <c r="K39" s="152">
        <v>8160651.46</v>
      </c>
      <c r="L39" s="152">
        <v>8227601.3700000001</v>
      </c>
      <c r="M39" s="152">
        <v>8227601.3700000001</v>
      </c>
      <c r="N39" s="152">
        <v>5497575</v>
      </c>
      <c r="O39" s="152">
        <v>1883119.19</v>
      </c>
    </row>
    <row r="40" spans="1:15" x14ac:dyDescent="0.25">
      <c r="A40" s="147" t="s">
        <v>56</v>
      </c>
      <c r="B40" s="147" t="s">
        <v>26440</v>
      </c>
      <c r="C40" s="147" t="s">
        <v>26470</v>
      </c>
      <c r="D40" s="147" t="s">
        <v>26471</v>
      </c>
      <c r="E40" s="147">
        <v>43.19</v>
      </c>
      <c r="F40" s="147" t="s">
        <v>10</v>
      </c>
      <c r="G40" s="147" t="s">
        <v>26472</v>
      </c>
      <c r="H40" s="148">
        <v>41264</v>
      </c>
      <c r="I40" s="148">
        <v>41606</v>
      </c>
      <c r="J40" s="148">
        <v>41966</v>
      </c>
      <c r="K40" s="152">
        <v>1688825.77</v>
      </c>
      <c r="L40" s="152">
        <v>0</v>
      </c>
      <c r="M40" s="152">
        <v>1688825.77</v>
      </c>
      <c r="N40" s="152">
        <v>1688825.77</v>
      </c>
      <c r="O40" s="152">
        <v>758472.06</v>
      </c>
    </row>
    <row r="41" spans="1:15" x14ac:dyDescent="0.25">
      <c r="A41" s="147" t="s">
        <v>45</v>
      </c>
      <c r="B41" s="147" t="s">
        <v>26466</v>
      </c>
      <c r="C41" s="147" t="s">
        <v>26473</v>
      </c>
      <c r="D41" s="147" t="s">
        <v>26474</v>
      </c>
      <c r="E41" s="147">
        <v>64.53</v>
      </c>
      <c r="F41" s="147" t="s">
        <v>10</v>
      </c>
      <c r="G41" s="147" t="s">
        <v>26475</v>
      </c>
      <c r="H41" s="148">
        <v>41142</v>
      </c>
      <c r="I41" s="148">
        <v>41593</v>
      </c>
      <c r="J41" s="148">
        <v>42134</v>
      </c>
      <c r="K41" s="152">
        <v>8703642</v>
      </c>
      <c r="L41" s="152">
        <v>9820988.0199999996</v>
      </c>
      <c r="M41" s="152">
        <v>9820988.0199999996</v>
      </c>
      <c r="N41" s="152">
        <v>8864633.3200000003</v>
      </c>
      <c r="O41" s="152">
        <v>6336932.71</v>
      </c>
    </row>
    <row r="42" spans="1:15" x14ac:dyDescent="0.25">
      <c r="A42" s="147" t="s">
        <v>56</v>
      </c>
      <c r="B42" s="147" t="s">
        <v>26440</v>
      </c>
      <c r="C42" s="147" t="s">
        <v>26476</v>
      </c>
      <c r="D42" s="147" t="s">
        <v>26477</v>
      </c>
      <c r="E42" s="147">
        <v>31.26</v>
      </c>
      <c r="F42" s="147" t="s">
        <v>10</v>
      </c>
      <c r="G42" s="147" t="s">
        <v>25877</v>
      </c>
      <c r="H42" s="148">
        <v>41675</v>
      </c>
      <c r="I42" s="148">
        <v>42145</v>
      </c>
      <c r="J42" s="148">
        <v>42445</v>
      </c>
      <c r="K42" s="152">
        <v>13200000</v>
      </c>
      <c r="L42" s="152">
        <v>0</v>
      </c>
      <c r="M42" s="152">
        <v>13200000</v>
      </c>
      <c r="N42" s="152">
        <v>12336288.560000001</v>
      </c>
      <c r="O42" s="152">
        <v>0</v>
      </c>
    </row>
    <row r="43" spans="1:15" x14ac:dyDescent="0.25">
      <c r="A43" s="147" t="s">
        <v>56</v>
      </c>
      <c r="B43" s="147" t="s">
        <v>26440</v>
      </c>
      <c r="C43" s="147" t="s">
        <v>26478</v>
      </c>
      <c r="D43" s="147" t="s">
        <v>26479</v>
      </c>
      <c r="F43" s="147" t="s">
        <v>10</v>
      </c>
      <c r="G43" s="147" t="s">
        <v>25877</v>
      </c>
      <c r="H43" s="148">
        <v>41933</v>
      </c>
      <c r="I43" s="148">
        <v>42393</v>
      </c>
      <c r="J43" s="148">
        <v>41464</v>
      </c>
      <c r="K43" s="152">
        <v>5046797.8600000003</v>
      </c>
      <c r="L43" s="152">
        <v>0</v>
      </c>
      <c r="M43" s="152">
        <v>5046797.8600000003</v>
      </c>
      <c r="N43" s="152">
        <v>0</v>
      </c>
      <c r="O43" s="152">
        <v>0</v>
      </c>
    </row>
    <row r="44" spans="1:15" x14ac:dyDescent="0.25">
      <c r="A44" s="147" t="s">
        <v>55</v>
      </c>
      <c r="B44" s="147" t="s">
        <v>26480</v>
      </c>
      <c r="C44" s="147" t="s">
        <v>26481</v>
      </c>
      <c r="D44" s="147" t="s">
        <v>26482</v>
      </c>
      <c r="E44" s="147">
        <v>57.25</v>
      </c>
      <c r="F44" s="147" t="s">
        <v>10</v>
      </c>
      <c r="G44" s="147" t="s">
        <v>26483</v>
      </c>
      <c r="H44" s="148">
        <v>41654</v>
      </c>
      <c r="I44" s="148">
        <v>42372</v>
      </c>
      <c r="J44" s="148">
        <v>42963</v>
      </c>
      <c r="K44" s="152">
        <v>8117226.7999999998</v>
      </c>
      <c r="L44" s="152">
        <v>9686379.2300000004</v>
      </c>
      <c r="M44" s="152">
        <v>9686379.2300000004</v>
      </c>
      <c r="N44" s="152">
        <v>9686379.2300000004</v>
      </c>
      <c r="O44" s="152">
        <v>5964280.6200000001</v>
      </c>
    </row>
    <row r="45" spans="1:15" x14ac:dyDescent="0.25">
      <c r="A45" s="147" t="s">
        <v>55</v>
      </c>
      <c r="B45" s="147" t="s">
        <v>26480</v>
      </c>
      <c r="C45" s="147" t="s">
        <v>26484</v>
      </c>
      <c r="D45" s="147" t="s">
        <v>26485</v>
      </c>
      <c r="E45" s="147">
        <v>85.09</v>
      </c>
      <c r="F45" s="147" t="s">
        <v>10</v>
      </c>
      <c r="G45" s="147" t="s">
        <v>25308</v>
      </c>
      <c r="H45" s="148">
        <v>41962</v>
      </c>
      <c r="I45" s="148">
        <v>42320</v>
      </c>
      <c r="J45" s="148">
        <v>43186</v>
      </c>
      <c r="K45" s="152">
        <v>589560.72</v>
      </c>
      <c r="L45" s="152">
        <v>0</v>
      </c>
      <c r="M45" s="152">
        <v>589560.72</v>
      </c>
      <c r="N45" s="152">
        <v>589560.72</v>
      </c>
      <c r="O45" s="152">
        <v>506833.89</v>
      </c>
    </row>
    <row r="46" spans="1:15" x14ac:dyDescent="0.25">
      <c r="A46" s="147" t="s">
        <v>55</v>
      </c>
      <c r="B46" s="147" t="s">
        <v>26480</v>
      </c>
      <c r="C46" s="147" t="s">
        <v>26486</v>
      </c>
      <c r="D46" s="147" t="s">
        <v>26487</v>
      </c>
      <c r="E46" s="147">
        <v>89.92</v>
      </c>
      <c r="F46" s="147" t="s">
        <v>10</v>
      </c>
      <c r="G46" s="147" t="s">
        <v>25308</v>
      </c>
      <c r="H46" s="148">
        <v>41977</v>
      </c>
      <c r="I46" s="148">
        <v>42335</v>
      </c>
      <c r="J46" s="148">
        <v>43187</v>
      </c>
      <c r="K46" s="152">
        <v>540029.78</v>
      </c>
      <c r="L46" s="152">
        <v>0</v>
      </c>
      <c r="M46" s="152">
        <v>540029.78</v>
      </c>
      <c r="N46" s="152">
        <v>540029.78</v>
      </c>
      <c r="O46" s="152">
        <v>486417.2</v>
      </c>
    </row>
    <row r="47" spans="1:15" x14ac:dyDescent="0.25">
      <c r="A47" s="147" t="s">
        <v>55</v>
      </c>
      <c r="B47" s="147" t="s">
        <v>26480</v>
      </c>
      <c r="C47" s="147" t="s">
        <v>26488</v>
      </c>
      <c r="D47" s="147" t="s">
        <v>26489</v>
      </c>
      <c r="E47" s="147">
        <v>82.16</v>
      </c>
      <c r="F47" s="147" t="s">
        <v>10</v>
      </c>
      <c r="G47" s="147" t="s">
        <v>26490</v>
      </c>
      <c r="H47" s="148">
        <v>40260</v>
      </c>
      <c r="I47" s="148">
        <v>40672</v>
      </c>
      <c r="K47" s="152">
        <v>2275754.7799999998</v>
      </c>
      <c r="L47" s="152">
        <v>2351233.13</v>
      </c>
      <c r="M47" s="152">
        <v>2351233.13</v>
      </c>
      <c r="N47" s="152">
        <v>1452337.13</v>
      </c>
      <c r="O47" s="152">
        <v>1049951.5900000001</v>
      </c>
    </row>
    <row r="48" spans="1:15" x14ac:dyDescent="0.25">
      <c r="A48" s="147" t="s">
        <v>55</v>
      </c>
      <c r="B48" s="147" t="s">
        <v>26480</v>
      </c>
      <c r="C48" s="147" t="s">
        <v>26491</v>
      </c>
      <c r="D48" s="147" t="s">
        <v>26492</v>
      </c>
      <c r="E48" s="147">
        <v>46.22</v>
      </c>
      <c r="F48" s="147" t="s">
        <v>10</v>
      </c>
      <c r="G48" s="147" t="s">
        <v>26493</v>
      </c>
      <c r="H48" s="148">
        <v>40035</v>
      </c>
      <c r="I48" s="148">
        <v>40486</v>
      </c>
      <c r="J48" s="148">
        <v>40666</v>
      </c>
      <c r="K48" s="152">
        <v>2929317.43</v>
      </c>
      <c r="L48" s="152">
        <v>0</v>
      </c>
      <c r="M48" s="152">
        <v>2929317.43</v>
      </c>
      <c r="N48" s="152">
        <v>2929317.43</v>
      </c>
      <c r="O48" s="152">
        <v>132508.9</v>
      </c>
    </row>
    <row r="49" spans="1:15" x14ac:dyDescent="0.25">
      <c r="A49" s="147" t="s">
        <v>54</v>
      </c>
      <c r="B49" s="147" t="s">
        <v>26494</v>
      </c>
      <c r="C49" s="147" t="s">
        <v>26495</v>
      </c>
      <c r="D49" s="147" t="s">
        <v>26496</v>
      </c>
      <c r="E49" s="147">
        <v>23.33</v>
      </c>
      <c r="F49" s="147" t="s">
        <v>10</v>
      </c>
      <c r="G49" s="147" t="s">
        <v>26497</v>
      </c>
      <c r="H49" s="148">
        <v>41908</v>
      </c>
      <c r="I49" s="148">
        <v>42319</v>
      </c>
      <c r="J49" s="148">
        <v>42769</v>
      </c>
      <c r="K49" s="152">
        <v>2635147.92</v>
      </c>
      <c r="L49" s="152">
        <v>2868095.69</v>
      </c>
      <c r="M49" s="152">
        <v>2868095.69</v>
      </c>
      <c r="N49" s="152">
        <v>1800212.96</v>
      </c>
      <c r="O49" s="152">
        <v>599299.61</v>
      </c>
    </row>
    <row r="50" spans="1:15" x14ac:dyDescent="0.25">
      <c r="A50" s="147" t="s">
        <v>53</v>
      </c>
      <c r="B50" s="147" t="s">
        <v>26498</v>
      </c>
      <c r="C50" s="147" t="s">
        <v>5605</v>
      </c>
      <c r="D50" s="147" t="s">
        <v>26499</v>
      </c>
      <c r="E50" s="147">
        <v>67.27</v>
      </c>
      <c r="F50" s="147" t="s">
        <v>10</v>
      </c>
      <c r="G50" s="147" t="s">
        <v>26500</v>
      </c>
      <c r="H50" s="148">
        <v>40231</v>
      </c>
      <c r="I50" s="148">
        <v>40463</v>
      </c>
      <c r="K50" s="152">
        <v>227755.51</v>
      </c>
      <c r="L50" s="152">
        <v>0</v>
      </c>
      <c r="M50" s="152">
        <v>227755.51</v>
      </c>
      <c r="N50" s="152">
        <v>156211.09</v>
      </c>
      <c r="O50" s="152">
        <v>156211.09</v>
      </c>
    </row>
    <row r="51" spans="1:15" x14ac:dyDescent="0.25">
      <c r="A51" s="147" t="s">
        <v>53</v>
      </c>
      <c r="B51" s="147" t="s">
        <v>26501</v>
      </c>
      <c r="C51" s="147" t="s">
        <v>26502</v>
      </c>
      <c r="D51" s="147" t="s">
        <v>26503</v>
      </c>
      <c r="E51" s="147">
        <v>28.22</v>
      </c>
      <c r="F51" s="147" t="s">
        <v>10</v>
      </c>
      <c r="G51" s="147" t="s">
        <v>26504</v>
      </c>
      <c r="H51" s="148">
        <v>42037</v>
      </c>
      <c r="I51" s="148">
        <v>42123</v>
      </c>
      <c r="J51" s="148">
        <v>42405</v>
      </c>
      <c r="K51" s="152">
        <v>451942.42</v>
      </c>
      <c r="L51" s="152">
        <v>0</v>
      </c>
      <c r="M51" s="152">
        <v>451942.42</v>
      </c>
      <c r="N51" s="152">
        <v>451942.42</v>
      </c>
      <c r="O51" s="152">
        <v>247307.68</v>
      </c>
    </row>
    <row r="52" spans="1:15" x14ac:dyDescent="0.25">
      <c r="A52" s="147" t="s">
        <v>53</v>
      </c>
      <c r="B52" s="147" t="s">
        <v>26501</v>
      </c>
      <c r="C52" s="147" t="s">
        <v>26505</v>
      </c>
      <c r="D52" s="147" t="s">
        <v>26506</v>
      </c>
      <c r="E52" s="147">
        <v>22.73</v>
      </c>
      <c r="F52" s="147" t="s">
        <v>10</v>
      </c>
      <c r="G52" s="147" t="s">
        <v>26507</v>
      </c>
      <c r="H52" s="148">
        <v>41596</v>
      </c>
      <c r="I52" s="148">
        <v>42055</v>
      </c>
      <c r="K52" s="152">
        <v>2018606.28</v>
      </c>
      <c r="L52" s="152">
        <v>0</v>
      </c>
      <c r="M52" s="152">
        <v>2018606.28</v>
      </c>
      <c r="N52" s="152">
        <v>1625423.52</v>
      </c>
      <c r="O52" s="152">
        <v>510523.77</v>
      </c>
    </row>
    <row r="53" spans="1:15" x14ac:dyDescent="0.25">
      <c r="A53" s="147" t="s">
        <v>46</v>
      </c>
      <c r="B53" s="147" t="s">
        <v>26508</v>
      </c>
      <c r="C53" s="147" t="s">
        <v>26509</v>
      </c>
      <c r="D53" s="147" t="s">
        <v>26510</v>
      </c>
      <c r="E53" s="147">
        <v>6.14</v>
      </c>
      <c r="F53" s="147" t="s">
        <v>10</v>
      </c>
      <c r="G53" s="147" t="s">
        <v>26511</v>
      </c>
      <c r="H53" s="148">
        <v>42639</v>
      </c>
      <c r="I53" s="148">
        <v>43043</v>
      </c>
      <c r="K53" s="152">
        <v>5729900</v>
      </c>
      <c r="L53" s="152">
        <v>0</v>
      </c>
      <c r="M53" s="152">
        <v>5729900</v>
      </c>
      <c r="N53" s="152">
        <v>112200</v>
      </c>
      <c r="O53" s="152">
        <v>0</v>
      </c>
    </row>
    <row r="54" spans="1:15" x14ac:dyDescent="0.25">
      <c r="A54" s="147" t="s">
        <v>53</v>
      </c>
      <c r="B54" s="147" t="s">
        <v>26512</v>
      </c>
      <c r="C54" s="147" t="s">
        <v>26513</v>
      </c>
      <c r="D54" s="147" t="s">
        <v>26514</v>
      </c>
      <c r="E54" s="147">
        <v>22.05</v>
      </c>
      <c r="F54" s="147" t="s">
        <v>10</v>
      </c>
      <c r="G54" s="147" t="s">
        <v>26515</v>
      </c>
      <c r="H54" s="148">
        <v>41715</v>
      </c>
      <c r="I54" s="148">
        <v>41993</v>
      </c>
      <c r="J54" s="148">
        <v>42323</v>
      </c>
      <c r="K54" s="152">
        <v>407531.81</v>
      </c>
      <c r="L54" s="152">
        <v>0</v>
      </c>
      <c r="M54" s="152">
        <v>407531.81</v>
      </c>
      <c r="N54" s="152">
        <v>407531.81</v>
      </c>
      <c r="O54" s="152">
        <v>77920.009999999995</v>
      </c>
    </row>
    <row r="55" spans="1:15" x14ac:dyDescent="0.25">
      <c r="A55" s="147" t="s">
        <v>53</v>
      </c>
      <c r="B55" s="147" t="s">
        <v>26512</v>
      </c>
      <c r="C55" s="147" t="s">
        <v>26516</v>
      </c>
      <c r="D55" s="147" t="s">
        <v>26517</v>
      </c>
      <c r="E55" s="147">
        <v>90.56</v>
      </c>
      <c r="F55" s="147" t="s">
        <v>10</v>
      </c>
      <c r="G55" s="147" t="s">
        <v>26518</v>
      </c>
      <c r="H55" s="148">
        <v>42807</v>
      </c>
      <c r="I55" s="148">
        <v>43050</v>
      </c>
      <c r="J55" s="148">
        <v>43217</v>
      </c>
      <c r="K55" s="152">
        <v>289071.42</v>
      </c>
      <c r="L55" s="152">
        <v>325098.63</v>
      </c>
      <c r="M55" s="152">
        <v>325098.63</v>
      </c>
      <c r="N55" s="152">
        <v>0</v>
      </c>
      <c r="O55" s="152">
        <v>0</v>
      </c>
    </row>
    <row r="56" spans="1:15" x14ac:dyDescent="0.25">
      <c r="A56" s="147" t="s">
        <v>53</v>
      </c>
      <c r="B56" s="147" t="s">
        <v>26512</v>
      </c>
      <c r="C56" s="147" t="s">
        <v>26519</v>
      </c>
      <c r="D56" s="147" t="s">
        <v>26520</v>
      </c>
      <c r="E56" s="147">
        <v>8.93</v>
      </c>
      <c r="F56" s="147" t="s">
        <v>10</v>
      </c>
      <c r="G56" s="147" t="s">
        <v>26515</v>
      </c>
      <c r="H56" s="148">
        <v>41929</v>
      </c>
      <c r="I56" s="148">
        <v>42220</v>
      </c>
      <c r="K56" s="152">
        <v>1561667.13</v>
      </c>
      <c r="L56" s="152">
        <v>0</v>
      </c>
      <c r="M56" s="152">
        <v>1561667.13</v>
      </c>
      <c r="N56" s="152">
        <v>1561667.13</v>
      </c>
      <c r="O56" s="152">
        <v>119327.32</v>
      </c>
    </row>
    <row r="57" spans="1:15" x14ac:dyDescent="0.25">
      <c r="A57" s="147" t="s">
        <v>52</v>
      </c>
      <c r="B57" s="147" t="s">
        <v>26521</v>
      </c>
      <c r="C57" s="147" t="s">
        <v>26522</v>
      </c>
      <c r="D57" s="147" t="s">
        <v>26523</v>
      </c>
      <c r="E57" s="147">
        <v>46.92</v>
      </c>
      <c r="F57" s="147" t="s">
        <v>10</v>
      </c>
      <c r="G57" s="147" t="s">
        <v>26524</v>
      </c>
      <c r="H57" s="148">
        <v>42185</v>
      </c>
      <c r="I57" s="148">
        <v>42507</v>
      </c>
      <c r="J57" s="148">
        <v>42737</v>
      </c>
      <c r="K57" s="152">
        <v>1800000</v>
      </c>
      <c r="L57" s="152">
        <v>0</v>
      </c>
      <c r="M57" s="152">
        <v>1800000</v>
      </c>
      <c r="N57" s="152">
        <v>1109062.82</v>
      </c>
      <c r="O57" s="152">
        <v>839168.47</v>
      </c>
    </row>
    <row r="58" spans="1:15" x14ac:dyDescent="0.25">
      <c r="A58" s="147" t="s">
        <v>52</v>
      </c>
      <c r="B58" s="147" t="s">
        <v>26521</v>
      </c>
      <c r="C58" s="147" t="s">
        <v>26525</v>
      </c>
      <c r="D58" s="147" t="s">
        <v>26526</v>
      </c>
      <c r="E58" s="147">
        <v>75.55</v>
      </c>
      <c r="F58" s="147" t="s">
        <v>10</v>
      </c>
      <c r="G58" s="147" t="s">
        <v>26527</v>
      </c>
      <c r="H58" s="148">
        <v>42033</v>
      </c>
      <c r="I58" s="148">
        <v>42213</v>
      </c>
      <c r="J58" s="148">
        <v>42852</v>
      </c>
      <c r="K58" s="152">
        <v>1317007.1200000001</v>
      </c>
      <c r="L58" s="152">
        <v>1445603.84</v>
      </c>
      <c r="M58" s="152">
        <v>1445603.84</v>
      </c>
      <c r="N58" s="152">
        <v>1025419.38</v>
      </c>
      <c r="O58" s="152">
        <v>558699.54</v>
      </c>
    </row>
    <row r="59" spans="1:15" x14ac:dyDescent="0.25">
      <c r="A59" s="147" t="s">
        <v>50</v>
      </c>
      <c r="B59" s="147" t="s">
        <v>26528</v>
      </c>
      <c r="C59" s="147" t="s">
        <v>26529</v>
      </c>
      <c r="D59" s="147" t="s">
        <v>26530</v>
      </c>
      <c r="E59" s="147">
        <v>0</v>
      </c>
      <c r="F59" s="147" t="s">
        <v>10</v>
      </c>
      <c r="G59" s="147" t="s">
        <v>26531</v>
      </c>
      <c r="H59" s="148">
        <v>41663</v>
      </c>
      <c r="I59" s="148">
        <v>42027</v>
      </c>
      <c r="K59" s="152">
        <v>5035200.76</v>
      </c>
      <c r="L59" s="152">
        <v>0</v>
      </c>
      <c r="M59" s="152">
        <v>5035200.76</v>
      </c>
      <c r="N59" s="152">
        <v>0</v>
      </c>
      <c r="O59" s="152">
        <v>0</v>
      </c>
    </row>
    <row r="60" spans="1:15" x14ac:dyDescent="0.25">
      <c r="A60" s="147" t="s">
        <v>50</v>
      </c>
      <c r="B60" s="147" t="s">
        <v>26528</v>
      </c>
      <c r="C60" s="147" t="s">
        <v>26532</v>
      </c>
      <c r="D60" s="147" t="s">
        <v>26533</v>
      </c>
      <c r="E60" s="147">
        <v>58.31</v>
      </c>
      <c r="F60" s="147" t="s">
        <v>10</v>
      </c>
      <c r="G60" s="147" t="s">
        <v>26534</v>
      </c>
      <c r="H60" s="148">
        <v>42037</v>
      </c>
      <c r="I60" s="148">
        <v>42428</v>
      </c>
      <c r="J60" s="148">
        <v>42902</v>
      </c>
      <c r="K60" s="152">
        <v>700000</v>
      </c>
      <c r="L60" s="152">
        <v>0</v>
      </c>
      <c r="M60" s="152">
        <v>700000</v>
      </c>
      <c r="N60" s="152">
        <v>408187.11</v>
      </c>
      <c r="O60" s="152">
        <v>408187.11</v>
      </c>
    </row>
    <row r="61" spans="1:15" x14ac:dyDescent="0.25">
      <c r="A61" s="147" t="s">
        <v>50</v>
      </c>
      <c r="B61" s="147" t="s">
        <v>26528</v>
      </c>
      <c r="C61" s="147" t="s">
        <v>26535</v>
      </c>
      <c r="D61" s="147" t="s">
        <v>26536</v>
      </c>
      <c r="E61" s="147">
        <v>88.63</v>
      </c>
      <c r="F61" s="147" t="s">
        <v>10</v>
      </c>
      <c r="G61" s="147" t="s">
        <v>26537</v>
      </c>
      <c r="H61" s="148">
        <v>42156</v>
      </c>
      <c r="I61" s="148">
        <v>43040</v>
      </c>
      <c r="K61" s="152">
        <v>2386654.89</v>
      </c>
      <c r="L61" s="152">
        <v>2540520.17</v>
      </c>
      <c r="M61" s="152">
        <v>2540520.17</v>
      </c>
      <c r="N61" s="152">
        <v>2537520.17</v>
      </c>
      <c r="O61" s="152">
        <v>1949327.26</v>
      </c>
    </row>
    <row r="62" spans="1:15" x14ac:dyDescent="0.25">
      <c r="A62" s="147" t="s">
        <v>50</v>
      </c>
      <c r="B62" s="147" t="s">
        <v>26528</v>
      </c>
      <c r="C62" s="147" t="s">
        <v>26538</v>
      </c>
      <c r="D62" s="147" t="s">
        <v>26539</v>
      </c>
      <c r="E62" s="147">
        <v>30.7</v>
      </c>
      <c r="F62" s="147" t="s">
        <v>10</v>
      </c>
      <c r="G62" s="147" t="s">
        <v>26540</v>
      </c>
      <c r="H62" s="148">
        <v>42016</v>
      </c>
      <c r="I62" s="148">
        <v>42336</v>
      </c>
      <c r="J62" s="148">
        <v>42511</v>
      </c>
      <c r="K62" s="152">
        <v>12396026.25</v>
      </c>
      <c r="L62" s="152">
        <v>12899807.67</v>
      </c>
      <c r="M62" s="152">
        <v>12899807.67</v>
      </c>
      <c r="N62" s="152">
        <v>3542673.19</v>
      </c>
      <c r="O62" s="152">
        <v>3200402.78</v>
      </c>
    </row>
    <row r="63" spans="1:15" x14ac:dyDescent="0.25">
      <c r="A63" s="147" t="s">
        <v>48</v>
      </c>
      <c r="B63" s="147" t="s">
        <v>26541</v>
      </c>
      <c r="C63" s="147" t="s">
        <v>26542</v>
      </c>
      <c r="D63" s="147" t="s">
        <v>26543</v>
      </c>
      <c r="E63" s="147">
        <v>93.64</v>
      </c>
      <c r="F63" s="147" t="s">
        <v>10</v>
      </c>
      <c r="G63" s="147" t="s">
        <v>26544</v>
      </c>
      <c r="H63" s="148">
        <v>42684</v>
      </c>
      <c r="I63" s="148">
        <v>42891</v>
      </c>
      <c r="J63" s="148">
        <v>43162</v>
      </c>
      <c r="K63" s="152">
        <v>665289.32999999996</v>
      </c>
      <c r="L63" s="152">
        <v>673536.36</v>
      </c>
      <c r="M63" s="152">
        <v>673536.36</v>
      </c>
      <c r="N63" s="152">
        <v>673536.36</v>
      </c>
      <c r="O63" s="152">
        <v>630699.43999999994</v>
      </c>
    </row>
    <row r="64" spans="1:15" x14ac:dyDescent="0.25">
      <c r="A64" s="147" t="s">
        <v>48</v>
      </c>
      <c r="B64" s="147" t="s">
        <v>26541</v>
      </c>
      <c r="C64" s="147" t="s">
        <v>26545</v>
      </c>
      <c r="D64" s="147" t="s">
        <v>26546</v>
      </c>
      <c r="E64" s="147">
        <v>96.73</v>
      </c>
      <c r="F64" s="147" t="s">
        <v>10</v>
      </c>
      <c r="G64" s="147" t="s">
        <v>26547</v>
      </c>
      <c r="H64" s="148">
        <v>41613</v>
      </c>
      <c r="I64" s="148">
        <v>41973</v>
      </c>
      <c r="J64" s="148">
        <v>42565</v>
      </c>
      <c r="K64" s="152">
        <v>4595370.38</v>
      </c>
      <c r="L64" s="152">
        <v>4713353.25</v>
      </c>
      <c r="M64" s="152">
        <v>4713353.25</v>
      </c>
      <c r="N64" s="152">
        <v>4713353.25</v>
      </c>
      <c r="O64" s="152">
        <v>4559113.3</v>
      </c>
    </row>
    <row r="65" spans="1:15" x14ac:dyDescent="0.25">
      <c r="A65" s="147" t="s">
        <v>47</v>
      </c>
      <c r="B65" s="147" t="s">
        <v>26548</v>
      </c>
      <c r="C65" s="147" t="s">
        <v>26549</v>
      </c>
      <c r="D65" s="147" t="s">
        <v>26550</v>
      </c>
      <c r="E65" s="147">
        <v>92.47</v>
      </c>
      <c r="F65" s="147" t="s">
        <v>10</v>
      </c>
      <c r="G65" s="147" t="s">
        <v>25590</v>
      </c>
      <c r="H65" s="148">
        <v>41659</v>
      </c>
      <c r="I65" s="148">
        <v>41986</v>
      </c>
      <c r="J65" s="148">
        <v>42496</v>
      </c>
      <c r="K65" s="152">
        <v>1808982.58</v>
      </c>
      <c r="L65" s="152">
        <v>2223284.2000000002</v>
      </c>
      <c r="M65" s="152">
        <v>2223284.2000000002</v>
      </c>
      <c r="N65" s="152">
        <v>2068378.08</v>
      </c>
      <c r="O65" s="152">
        <v>1962072.98</v>
      </c>
    </row>
    <row r="66" spans="1:15" x14ac:dyDescent="0.25">
      <c r="A66" s="147" t="s">
        <v>47</v>
      </c>
      <c r="B66" s="147" t="s">
        <v>26548</v>
      </c>
      <c r="C66" s="147" t="s">
        <v>26551</v>
      </c>
      <c r="D66" s="147" t="s">
        <v>26552</v>
      </c>
      <c r="E66" s="147">
        <v>82</v>
      </c>
      <c r="F66" s="147" t="s">
        <v>10</v>
      </c>
      <c r="G66" s="147" t="s">
        <v>26553</v>
      </c>
      <c r="H66" s="148">
        <v>42338</v>
      </c>
      <c r="I66" s="148">
        <v>42452</v>
      </c>
      <c r="J66" s="148">
        <v>42664</v>
      </c>
      <c r="K66" s="152">
        <v>136626.74</v>
      </c>
      <c r="L66" s="152">
        <v>0</v>
      </c>
      <c r="M66" s="152">
        <v>136626.74</v>
      </c>
      <c r="N66" s="152">
        <v>136626.74</v>
      </c>
      <c r="O66" s="152">
        <v>15418.35</v>
      </c>
    </row>
    <row r="67" spans="1:15" x14ac:dyDescent="0.25">
      <c r="A67" s="147" t="s">
        <v>47</v>
      </c>
      <c r="B67" s="147" t="s">
        <v>26548</v>
      </c>
      <c r="C67" s="147" t="s">
        <v>26554</v>
      </c>
      <c r="D67" s="147" t="s">
        <v>26555</v>
      </c>
      <c r="E67" s="147">
        <v>86.77</v>
      </c>
      <c r="F67" s="147" t="s">
        <v>10</v>
      </c>
      <c r="G67" s="147" t="s">
        <v>26556</v>
      </c>
      <c r="H67" s="148">
        <v>41715</v>
      </c>
      <c r="I67" s="148">
        <v>42280</v>
      </c>
      <c r="K67" s="152">
        <v>3023113.93</v>
      </c>
      <c r="L67" s="152">
        <v>0</v>
      </c>
      <c r="M67" s="152">
        <v>3023113.93</v>
      </c>
      <c r="N67" s="152">
        <v>3023113.93</v>
      </c>
      <c r="O67" s="152">
        <v>2365854.86</v>
      </c>
    </row>
    <row r="68" spans="1:15" x14ac:dyDescent="0.25">
      <c r="A68" s="147" t="s">
        <v>47</v>
      </c>
      <c r="B68" s="147" t="s">
        <v>26557</v>
      </c>
      <c r="C68" s="147" t="s">
        <v>26558</v>
      </c>
      <c r="D68" s="147" t="s">
        <v>26559</v>
      </c>
      <c r="E68" s="147">
        <v>10.79</v>
      </c>
      <c r="F68" s="147" t="s">
        <v>10</v>
      </c>
      <c r="G68" s="147" t="s">
        <v>25301</v>
      </c>
      <c r="H68" s="148">
        <v>41585</v>
      </c>
      <c r="I68" s="148">
        <v>41950</v>
      </c>
      <c r="K68" s="152">
        <v>3968391.35</v>
      </c>
      <c r="L68" s="152">
        <v>0</v>
      </c>
      <c r="M68" s="152">
        <v>3968391.35</v>
      </c>
      <c r="N68" s="152">
        <v>90009.96</v>
      </c>
      <c r="O68" s="152">
        <v>90009.96</v>
      </c>
    </row>
    <row r="69" spans="1:15" x14ac:dyDescent="0.25">
      <c r="A69" s="147" t="s">
        <v>47</v>
      </c>
      <c r="B69" s="147" t="s">
        <v>26557</v>
      </c>
      <c r="C69" s="147" t="s">
        <v>26558</v>
      </c>
      <c r="D69" s="147" t="s">
        <v>26559</v>
      </c>
      <c r="E69" s="147">
        <v>10.43</v>
      </c>
      <c r="F69" s="147" t="s">
        <v>10</v>
      </c>
      <c r="G69" s="147" t="s">
        <v>25301</v>
      </c>
      <c r="H69" s="148">
        <v>41585</v>
      </c>
      <c r="I69" s="148">
        <v>41950</v>
      </c>
      <c r="K69" s="152">
        <v>3968391.35</v>
      </c>
      <c r="L69" s="152">
        <v>0</v>
      </c>
      <c r="M69" s="152">
        <v>3968391.35</v>
      </c>
      <c r="N69" s="152">
        <v>90940.56</v>
      </c>
      <c r="O69" s="152">
        <v>90940.56</v>
      </c>
    </row>
    <row r="70" spans="1:15" x14ac:dyDescent="0.25">
      <c r="A70" s="147" t="s">
        <v>46</v>
      </c>
      <c r="B70" s="147" t="s">
        <v>26508</v>
      </c>
      <c r="C70" s="147" t="s">
        <v>26560</v>
      </c>
      <c r="D70" s="147" t="s">
        <v>26561</v>
      </c>
      <c r="E70" s="147">
        <v>45.23</v>
      </c>
      <c r="F70" s="147" t="s">
        <v>10</v>
      </c>
      <c r="G70" s="147" t="s">
        <v>26562</v>
      </c>
      <c r="H70" s="148">
        <v>41988</v>
      </c>
      <c r="I70" s="148">
        <v>42523</v>
      </c>
      <c r="J70" s="148">
        <v>42748</v>
      </c>
      <c r="K70" s="152">
        <v>6648743.1500000004</v>
      </c>
      <c r="L70" s="152">
        <v>7564433.4800000004</v>
      </c>
      <c r="M70" s="152">
        <v>7564433.4800000004</v>
      </c>
      <c r="N70" s="152">
        <v>6673860.2400000002</v>
      </c>
      <c r="O70" s="152">
        <v>3330723.19</v>
      </c>
    </row>
    <row r="71" spans="1:15" x14ac:dyDescent="0.25">
      <c r="A71" s="147" t="s">
        <v>46</v>
      </c>
      <c r="B71" s="147" t="s">
        <v>26508</v>
      </c>
      <c r="C71" s="147" t="s">
        <v>26563</v>
      </c>
      <c r="D71" s="147" t="s">
        <v>26564</v>
      </c>
      <c r="E71" s="147">
        <v>68.3</v>
      </c>
      <c r="F71" s="147" t="s">
        <v>10</v>
      </c>
      <c r="G71" s="147" t="s">
        <v>26565</v>
      </c>
      <c r="H71" s="148">
        <v>41897</v>
      </c>
      <c r="I71" s="148">
        <v>42337</v>
      </c>
      <c r="K71" s="152">
        <v>981343.6</v>
      </c>
      <c r="L71" s="152">
        <v>0</v>
      </c>
      <c r="M71" s="152">
        <v>981343.6</v>
      </c>
      <c r="N71" s="152">
        <v>981343.6</v>
      </c>
      <c r="O71" s="152">
        <v>946809.5</v>
      </c>
    </row>
    <row r="72" spans="1:15" x14ac:dyDescent="0.25">
      <c r="A72" s="147" t="s">
        <v>46</v>
      </c>
      <c r="B72" s="147" t="s">
        <v>26508</v>
      </c>
      <c r="C72" s="147" t="s">
        <v>26566</v>
      </c>
      <c r="D72" s="147" t="s">
        <v>26567</v>
      </c>
      <c r="E72" s="147">
        <v>88.38</v>
      </c>
      <c r="F72" s="147" t="s">
        <v>10</v>
      </c>
      <c r="G72" s="147" t="s">
        <v>26568</v>
      </c>
      <c r="H72" s="148">
        <v>41591</v>
      </c>
      <c r="I72" s="148">
        <v>42322</v>
      </c>
      <c r="K72" s="152">
        <v>1649045.6</v>
      </c>
      <c r="L72" s="152">
        <v>0</v>
      </c>
      <c r="M72" s="152">
        <v>1649045.6</v>
      </c>
      <c r="N72" s="152">
        <v>1570161.99</v>
      </c>
      <c r="O72" s="152">
        <v>1570161.99</v>
      </c>
    </row>
    <row r="73" spans="1:15" x14ac:dyDescent="0.25">
      <c r="A73" s="147" t="s">
        <v>46</v>
      </c>
      <c r="B73" s="147" t="s">
        <v>26508</v>
      </c>
      <c r="C73" s="147" t="s">
        <v>26569</v>
      </c>
      <c r="D73" s="147" t="s">
        <v>26570</v>
      </c>
      <c r="E73" s="147">
        <v>0</v>
      </c>
      <c r="F73" s="147" t="s">
        <v>10</v>
      </c>
      <c r="G73" s="147" t="s">
        <v>26565</v>
      </c>
      <c r="H73" s="148">
        <v>42170</v>
      </c>
      <c r="I73" s="148">
        <v>42293</v>
      </c>
      <c r="K73" s="152">
        <v>226163.07</v>
      </c>
      <c r="L73" s="152">
        <v>0</v>
      </c>
      <c r="M73" s="152">
        <v>226163.07</v>
      </c>
      <c r="N73" s="152">
        <v>226163.07</v>
      </c>
      <c r="O73" s="152">
        <v>0</v>
      </c>
    </row>
  </sheetData>
  <pageMargins left="0.511811024" right="0.511811024" top="0.78740157499999996" bottom="0.78740157499999996" header="0.31496062000000002" footer="0.31496062000000002"/>
  <pageSetup paperSize="9" orientation="portrait" horizontalDpi="300" verticalDpi="3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5"/>
  <sheetViews>
    <sheetView topLeftCell="F1" zoomScale="85" zoomScaleNormal="85" workbookViewId="0">
      <selection activeCell="N3" sqref="M2:N295"/>
    </sheetView>
  </sheetViews>
  <sheetFormatPr defaultRowHeight="15" x14ac:dyDescent="0.25"/>
  <cols>
    <col min="1" max="1" width="9.7109375" bestFit="1" customWidth="1"/>
    <col min="2" max="2" width="255.7109375" bestFit="1" customWidth="1"/>
    <col min="3" max="3" width="150.85546875" bestFit="1" customWidth="1"/>
    <col min="4" max="4" width="20.140625" customWidth="1"/>
    <col min="5" max="5" width="117.28515625" customWidth="1"/>
    <col min="6" max="6" width="30.140625" customWidth="1"/>
    <col min="7" max="7" width="18.7109375" customWidth="1"/>
    <col min="8" max="8" width="59.140625" customWidth="1"/>
    <col min="9" max="9" width="21.140625" customWidth="1"/>
    <col min="10" max="10" width="25.28515625" customWidth="1"/>
    <col min="11" max="11" width="36.7109375" customWidth="1"/>
    <col min="12" max="12" width="25" style="149" customWidth="1"/>
    <col min="13" max="13" width="22.7109375" customWidth="1"/>
    <col min="14" max="14" width="19.28515625" customWidth="1"/>
    <col min="15" max="15" width="19" customWidth="1"/>
  </cols>
  <sheetData>
    <row r="1" spans="1:15" x14ac:dyDescent="0.25">
      <c r="A1" t="s">
        <v>70</v>
      </c>
      <c r="B1" t="s">
        <v>76</v>
      </c>
      <c r="C1" t="s">
        <v>28198</v>
      </c>
      <c r="D1" t="s">
        <v>25177</v>
      </c>
      <c r="E1" t="s">
        <v>28200</v>
      </c>
      <c r="F1" t="s">
        <v>28201</v>
      </c>
      <c r="G1" t="s">
        <v>28202</v>
      </c>
      <c r="H1" t="s">
        <v>28203</v>
      </c>
      <c r="I1" t="s">
        <v>28204</v>
      </c>
      <c r="J1" t="s">
        <v>28205</v>
      </c>
      <c r="K1" t="s">
        <v>28207</v>
      </c>
      <c r="L1" s="149" t="s">
        <v>28199</v>
      </c>
      <c r="M1" t="s">
        <v>28206</v>
      </c>
      <c r="N1" t="s">
        <v>28195</v>
      </c>
      <c r="O1" t="s">
        <v>77</v>
      </c>
    </row>
    <row r="2" spans="1:15" x14ac:dyDescent="0.25">
      <c r="A2" t="s">
        <v>51</v>
      </c>
      <c r="B2" t="s">
        <v>26571</v>
      </c>
      <c r="C2" t="s">
        <v>26572</v>
      </c>
      <c r="D2" t="s">
        <v>14</v>
      </c>
      <c r="E2" t="s">
        <v>26573</v>
      </c>
      <c r="F2" s="111">
        <v>42919</v>
      </c>
      <c r="G2" s="111">
        <v>43188</v>
      </c>
      <c r="H2" t="s">
        <v>26575</v>
      </c>
      <c r="I2" t="s">
        <v>26576</v>
      </c>
      <c r="J2" s="111">
        <v>43098</v>
      </c>
      <c r="K2" t="s">
        <v>26577</v>
      </c>
      <c r="L2" s="149">
        <v>2120890.96</v>
      </c>
      <c r="M2" s="149">
        <v>0</v>
      </c>
      <c r="N2" s="149">
        <v>2120890.96</v>
      </c>
      <c r="O2" s="150">
        <v>0</v>
      </c>
    </row>
    <row r="3" spans="1:15" x14ac:dyDescent="0.25">
      <c r="A3" t="s">
        <v>60</v>
      </c>
      <c r="B3" t="s">
        <v>26578</v>
      </c>
      <c r="C3" t="s">
        <v>26579</v>
      </c>
      <c r="D3" t="s">
        <v>14</v>
      </c>
      <c r="E3" t="s">
        <v>26580</v>
      </c>
      <c r="F3" s="111">
        <v>42905</v>
      </c>
      <c r="G3" s="111">
        <v>43124</v>
      </c>
      <c r="H3" t="s">
        <v>26581</v>
      </c>
      <c r="I3" t="s">
        <v>26582</v>
      </c>
      <c r="J3" s="111">
        <v>43124</v>
      </c>
      <c r="K3" t="s">
        <v>26583</v>
      </c>
      <c r="L3" s="149">
        <v>682500</v>
      </c>
      <c r="M3" s="149">
        <v>0</v>
      </c>
      <c r="N3" s="149">
        <v>682500</v>
      </c>
      <c r="O3" s="150">
        <v>0</v>
      </c>
    </row>
    <row r="4" spans="1:15" x14ac:dyDescent="0.25">
      <c r="A4" t="s">
        <v>59</v>
      </c>
      <c r="B4" t="s">
        <v>26584</v>
      </c>
      <c r="C4" t="s">
        <v>26585</v>
      </c>
      <c r="D4" t="s">
        <v>14</v>
      </c>
      <c r="E4" t="s">
        <v>26586</v>
      </c>
      <c r="F4" s="111">
        <v>42784</v>
      </c>
      <c r="G4" s="111">
        <v>43053</v>
      </c>
      <c r="H4" t="s">
        <v>26587</v>
      </c>
      <c r="I4" t="s">
        <v>26588</v>
      </c>
      <c r="J4" s="111">
        <v>43052</v>
      </c>
      <c r="K4" t="s">
        <v>26589</v>
      </c>
      <c r="L4" s="149">
        <v>1457043.94</v>
      </c>
      <c r="M4" s="149">
        <v>671638.81</v>
      </c>
      <c r="N4" s="149">
        <v>1457043.94</v>
      </c>
      <c r="O4" s="150">
        <v>0.46095988704362595</v>
      </c>
    </row>
    <row r="5" spans="1:15" x14ac:dyDescent="0.25">
      <c r="A5" t="s">
        <v>46</v>
      </c>
      <c r="B5" t="s">
        <v>26590</v>
      </c>
      <c r="C5" t="s">
        <v>26591</v>
      </c>
      <c r="D5" t="s">
        <v>14</v>
      </c>
      <c r="E5" t="s">
        <v>26592</v>
      </c>
      <c r="F5" s="111">
        <v>42767</v>
      </c>
      <c r="G5" s="111">
        <v>42886</v>
      </c>
      <c r="H5" t="s">
        <v>26593</v>
      </c>
      <c r="I5" t="s">
        <v>26594</v>
      </c>
      <c r="J5" s="111">
        <v>42886</v>
      </c>
      <c r="K5" t="s">
        <v>26595</v>
      </c>
      <c r="L5" s="149">
        <v>1716903.06</v>
      </c>
      <c r="M5" s="149">
        <v>496675.59</v>
      </c>
      <c r="N5" s="149">
        <v>1716903.06</v>
      </c>
      <c r="O5" s="150">
        <v>0.26191557709107399</v>
      </c>
    </row>
    <row r="6" spans="1:15" x14ac:dyDescent="0.25">
      <c r="A6" t="s">
        <v>47</v>
      </c>
      <c r="B6" t="s">
        <v>26596</v>
      </c>
      <c r="C6" t="s">
        <v>26597</v>
      </c>
      <c r="D6" t="s">
        <v>14</v>
      </c>
      <c r="E6" t="s">
        <v>26599</v>
      </c>
      <c r="F6" s="111">
        <v>42753</v>
      </c>
      <c r="G6" s="111">
        <v>42902</v>
      </c>
      <c r="H6" t="s">
        <v>26600</v>
      </c>
      <c r="I6" t="s">
        <v>26601</v>
      </c>
      <c r="J6" s="111">
        <v>42902</v>
      </c>
      <c r="K6" t="s">
        <v>26598</v>
      </c>
      <c r="L6" s="149">
        <v>305328.87</v>
      </c>
      <c r="M6" s="149">
        <v>198463.75</v>
      </c>
      <c r="N6" s="149">
        <v>305328.87</v>
      </c>
      <c r="O6" s="150">
        <v>0.6499999492350661</v>
      </c>
    </row>
    <row r="7" spans="1:15" x14ac:dyDescent="0.25">
      <c r="A7" t="s">
        <v>46</v>
      </c>
      <c r="B7" t="s">
        <v>26602</v>
      </c>
      <c r="C7" t="s">
        <v>26603</v>
      </c>
      <c r="D7" t="s">
        <v>14</v>
      </c>
      <c r="E7" t="s">
        <v>26604</v>
      </c>
      <c r="F7" s="111">
        <v>42731</v>
      </c>
      <c r="G7" s="111">
        <v>42790</v>
      </c>
      <c r="H7" t="s">
        <v>26605</v>
      </c>
      <c r="I7" t="s">
        <v>26594</v>
      </c>
      <c r="J7" s="111">
        <v>42790</v>
      </c>
      <c r="K7" t="s">
        <v>26595</v>
      </c>
      <c r="L7" s="149">
        <v>429183.19</v>
      </c>
      <c r="M7" s="149">
        <v>229267.5</v>
      </c>
      <c r="N7" s="149">
        <v>429183.19</v>
      </c>
      <c r="O7" s="150">
        <v>0.44999999411168196</v>
      </c>
    </row>
    <row r="8" spans="1:15" x14ac:dyDescent="0.25">
      <c r="A8" t="s">
        <v>60</v>
      </c>
      <c r="B8" t="s">
        <v>26606</v>
      </c>
      <c r="C8" t="s">
        <v>26603</v>
      </c>
      <c r="D8" t="s">
        <v>14</v>
      </c>
      <c r="E8" t="s">
        <v>26608</v>
      </c>
      <c r="F8" s="111">
        <v>42737</v>
      </c>
      <c r="G8" s="111">
        <v>43486</v>
      </c>
      <c r="H8" t="s">
        <v>26609</v>
      </c>
      <c r="I8" t="s">
        <v>26610</v>
      </c>
      <c r="J8" s="111">
        <v>43486</v>
      </c>
      <c r="K8" t="s">
        <v>26611</v>
      </c>
      <c r="L8" s="149">
        <v>2528900</v>
      </c>
      <c r="M8" s="149">
        <v>116890.69</v>
      </c>
      <c r="N8" s="149">
        <v>2528900</v>
      </c>
      <c r="O8" s="150">
        <v>4.4780035931236598E-2</v>
      </c>
    </row>
    <row r="9" spans="1:15" x14ac:dyDescent="0.25">
      <c r="A9" t="s">
        <v>60</v>
      </c>
      <c r="B9" t="s">
        <v>26612</v>
      </c>
      <c r="C9" t="s">
        <v>26613</v>
      </c>
      <c r="D9" t="s">
        <v>14</v>
      </c>
      <c r="E9" t="s">
        <v>26608</v>
      </c>
      <c r="F9" s="111">
        <v>42612</v>
      </c>
      <c r="G9" s="111">
        <v>43511</v>
      </c>
      <c r="H9" t="s">
        <v>26615</v>
      </c>
      <c r="I9" t="s">
        <v>26610</v>
      </c>
      <c r="J9" s="111">
        <v>43437</v>
      </c>
      <c r="K9" t="s">
        <v>26614</v>
      </c>
      <c r="L9" s="149">
        <v>69739000</v>
      </c>
      <c r="M9" s="149">
        <v>1729753.48</v>
      </c>
      <c r="N9" s="149">
        <v>69739000</v>
      </c>
      <c r="O9" s="150">
        <v>1.1385537894449E-2</v>
      </c>
    </row>
    <row r="10" spans="1:15" x14ac:dyDescent="0.25">
      <c r="A10" t="s">
        <v>51</v>
      </c>
      <c r="B10" t="s">
        <v>26616</v>
      </c>
      <c r="C10" t="s">
        <v>26603</v>
      </c>
      <c r="D10" t="s">
        <v>14</v>
      </c>
      <c r="E10" t="s">
        <v>26573</v>
      </c>
      <c r="F10" s="111">
        <v>42614</v>
      </c>
      <c r="G10" s="111">
        <v>43063</v>
      </c>
      <c r="H10" t="s">
        <v>26617</v>
      </c>
      <c r="I10" t="s">
        <v>26618</v>
      </c>
      <c r="J10" s="111">
        <v>42973</v>
      </c>
      <c r="K10" t="s">
        <v>26607</v>
      </c>
      <c r="L10" s="149">
        <v>4633860.53</v>
      </c>
      <c r="M10" s="149">
        <v>4148500.95</v>
      </c>
      <c r="N10" s="149">
        <v>4383986.71</v>
      </c>
      <c r="O10" s="150">
        <v>0.87371201010593391</v>
      </c>
    </row>
    <row r="11" spans="1:15" x14ac:dyDescent="0.25">
      <c r="A11" t="s">
        <v>55</v>
      </c>
      <c r="B11" t="s">
        <v>26619</v>
      </c>
      <c r="C11" t="s">
        <v>26620</v>
      </c>
      <c r="D11" t="s">
        <v>14</v>
      </c>
      <c r="E11" t="s">
        <v>26573</v>
      </c>
      <c r="F11" s="111">
        <v>42538</v>
      </c>
      <c r="G11" s="111">
        <v>43267</v>
      </c>
      <c r="H11" t="s">
        <v>26621</v>
      </c>
      <c r="I11" t="s">
        <v>26622</v>
      </c>
      <c r="J11" s="111">
        <v>43267</v>
      </c>
      <c r="K11" t="s">
        <v>26623</v>
      </c>
      <c r="L11" s="149">
        <v>17378810.899999999</v>
      </c>
      <c r="M11" s="149">
        <v>15386497.859999999</v>
      </c>
      <c r="N11" s="149">
        <v>13980000</v>
      </c>
      <c r="O11" s="150">
        <v>0.79835319147820305</v>
      </c>
    </row>
    <row r="12" spans="1:15" x14ac:dyDescent="0.25">
      <c r="A12" t="s">
        <v>55</v>
      </c>
      <c r="B12" t="s">
        <v>26624</v>
      </c>
      <c r="C12" t="s">
        <v>26625</v>
      </c>
      <c r="D12" t="s">
        <v>14</v>
      </c>
      <c r="E12" t="s">
        <v>26626</v>
      </c>
      <c r="F12" s="111">
        <v>42524</v>
      </c>
      <c r="G12" s="111">
        <v>43783</v>
      </c>
      <c r="H12" t="s">
        <v>26627</v>
      </c>
      <c r="I12" t="s">
        <v>26622</v>
      </c>
      <c r="J12" s="111">
        <v>43783</v>
      </c>
      <c r="K12" t="s">
        <v>26628</v>
      </c>
      <c r="L12" s="149">
        <v>195900000</v>
      </c>
      <c r="M12" s="149">
        <v>864780.11</v>
      </c>
      <c r="N12" s="149">
        <v>195900000</v>
      </c>
      <c r="O12" s="150">
        <v>3.9441134600281102E-3</v>
      </c>
    </row>
    <row r="13" spans="1:15" x14ac:dyDescent="0.25">
      <c r="A13" t="s">
        <v>51</v>
      </c>
      <c r="B13" t="s">
        <v>26629</v>
      </c>
      <c r="C13" t="s">
        <v>26630</v>
      </c>
      <c r="D13" t="s">
        <v>14</v>
      </c>
      <c r="E13" t="s">
        <v>26631</v>
      </c>
      <c r="F13" s="111">
        <v>42368</v>
      </c>
      <c r="G13" s="111">
        <v>43537</v>
      </c>
      <c r="H13" t="s">
        <v>26632</v>
      </c>
      <c r="I13" t="s">
        <v>26633</v>
      </c>
      <c r="J13" s="111">
        <v>43459</v>
      </c>
      <c r="K13" t="s">
        <v>26634</v>
      </c>
      <c r="L13" s="149">
        <v>118499951.89</v>
      </c>
      <c r="M13" s="149">
        <v>835614.98</v>
      </c>
      <c r="N13" s="149">
        <v>118499951.89</v>
      </c>
      <c r="O13" s="150">
        <v>6.5090166913890505E-3</v>
      </c>
    </row>
    <row r="14" spans="1:15" x14ac:dyDescent="0.25">
      <c r="A14" t="s">
        <v>47</v>
      </c>
      <c r="B14" t="s">
        <v>26635</v>
      </c>
      <c r="C14" t="s">
        <v>26636</v>
      </c>
      <c r="D14" t="s">
        <v>14</v>
      </c>
      <c r="E14" t="s">
        <v>26638</v>
      </c>
      <c r="F14" s="111">
        <v>42394</v>
      </c>
      <c r="G14" s="111">
        <v>42683</v>
      </c>
      <c r="H14" t="s">
        <v>26639</v>
      </c>
      <c r="I14" t="s">
        <v>26640</v>
      </c>
      <c r="J14" s="111">
        <v>42683</v>
      </c>
      <c r="K14" t="s">
        <v>26641</v>
      </c>
      <c r="L14" s="149">
        <v>2324431.13</v>
      </c>
      <c r="M14" s="149">
        <v>103229.84</v>
      </c>
      <c r="N14" s="149">
        <v>1999997.01</v>
      </c>
      <c r="O14" s="150">
        <v>4.22423740396684E-2</v>
      </c>
    </row>
    <row r="15" spans="1:15" x14ac:dyDescent="0.25">
      <c r="A15" t="s">
        <v>68</v>
      </c>
      <c r="B15" t="s">
        <v>26642</v>
      </c>
      <c r="C15" t="s">
        <v>26643</v>
      </c>
      <c r="D15" t="s">
        <v>14</v>
      </c>
      <c r="E15" t="s">
        <v>26573</v>
      </c>
      <c r="F15" s="111">
        <v>42353</v>
      </c>
      <c r="G15" s="111">
        <v>43172</v>
      </c>
      <c r="H15" t="s">
        <v>26644</v>
      </c>
      <c r="I15" t="s">
        <v>26645</v>
      </c>
      <c r="J15" s="111">
        <v>43068</v>
      </c>
      <c r="K15" t="s">
        <v>26623</v>
      </c>
      <c r="L15" s="149">
        <v>1104283.78</v>
      </c>
      <c r="M15" s="149">
        <v>1056886.8400000001</v>
      </c>
      <c r="N15" s="149">
        <v>946000</v>
      </c>
      <c r="O15" s="150">
        <v>0.91460946061860193</v>
      </c>
    </row>
    <row r="16" spans="1:15" x14ac:dyDescent="0.25">
      <c r="A16" t="s">
        <v>67</v>
      </c>
      <c r="B16" t="s">
        <v>26646</v>
      </c>
      <c r="C16" t="s">
        <v>26647</v>
      </c>
      <c r="D16" t="s">
        <v>14</v>
      </c>
      <c r="E16" t="s">
        <v>26648</v>
      </c>
      <c r="F16" s="111">
        <v>42324</v>
      </c>
      <c r="G16" s="111">
        <v>42777</v>
      </c>
      <c r="H16" t="s">
        <v>26649</v>
      </c>
      <c r="I16" t="s">
        <v>26650</v>
      </c>
      <c r="J16" s="111">
        <v>42473</v>
      </c>
      <c r="K16" t="s">
        <v>26598</v>
      </c>
      <c r="L16" s="149">
        <v>372800</v>
      </c>
      <c r="M16" s="149">
        <v>264146.96000000002</v>
      </c>
      <c r="N16" s="149">
        <v>349500</v>
      </c>
      <c r="O16" s="150">
        <v>0.67688449862589495</v>
      </c>
    </row>
    <row r="17" spans="1:15" x14ac:dyDescent="0.25">
      <c r="A17" t="s">
        <v>51</v>
      </c>
      <c r="B17" t="s">
        <v>26651</v>
      </c>
      <c r="C17" t="s">
        <v>26652</v>
      </c>
      <c r="D17" t="s">
        <v>14</v>
      </c>
      <c r="E17" t="s">
        <v>26654</v>
      </c>
      <c r="F17" s="111">
        <v>42324</v>
      </c>
      <c r="G17" s="111">
        <v>43073</v>
      </c>
      <c r="H17" t="s">
        <v>26655</v>
      </c>
      <c r="I17" t="s">
        <v>26633</v>
      </c>
      <c r="J17" s="111">
        <v>43043</v>
      </c>
      <c r="K17" t="s">
        <v>26653</v>
      </c>
      <c r="L17" s="149">
        <v>3544810.12</v>
      </c>
      <c r="M17" s="149">
        <v>134580.94</v>
      </c>
      <c r="N17" s="149">
        <v>3544810.12</v>
      </c>
      <c r="O17" s="150">
        <v>3.6692402034581399E-2</v>
      </c>
    </row>
    <row r="18" spans="1:15" x14ac:dyDescent="0.25">
      <c r="A18" t="s">
        <v>47</v>
      </c>
      <c r="B18" t="s">
        <v>26656</v>
      </c>
      <c r="C18" t="s">
        <v>26657</v>
      </c>
      <c r="D18" t="s">
        <v>14</v>
      </c>
      <c r="E18" t="s">
        <v>26659</v>
      </c>
      <c r="F18" s="111">
        <v>42327</v>
      </c>
      <c r="G18" s="111">
        <v>42686</v>
      </c>
      <c r="H18" t="s">
        <v>26660</v>
      </c>
      <c r="I18" t="s">
        <v>26640</v>
      </c>
      <c r="J18" s="111">
        <v>42687</v>
      </c>
      <c r="K18" t="s">
        <v>26658</v>
      </c>
      <c r="L18" s="149">
        <v>1663346.19</v>
      </c>
      <c r="M18" s="149">
        <v>2944494.52</v>
      </c>
      <c r="N18" s="149">
        <v>1663346.19</v>
      </c>
      <c r="O18" s="150">
        <v>0.85170525390860408</v>
      </c>
    </row>
    <row r="19" spans="1:15" x14ac:dyDescent="0.25">
      <c r="A19" t="s">
        <v>65</v>
      </c>
      <c r="B19" t="s">
        <v>26661</v>
      </c>
      <c r="C19" t="s">
        <v>26662</v>
      </c>
      <c r="D19" t="s">
        <v>14</v>
      </c>
      <c r="E19" t="s">
        <v>26663</v>
      </c>
      <c r="F19" s="111">
        <v>42296</v>
      </c>
      <c r="G19" s="111">
        <v>42655</v>
      </c>
      <c r="H19" t="s">
        <v>26664</v>
      </c>
      <c r="I19" t="s">
        <v>26665</v>
      </c>
      <c r="J19" s="111">
        <v>42655</v>
      </c>
      <c r="K19" t="s">
        <v>26641</v>
      </c>
      <c r="L19" s="149">
        <v>1985270.34</v>
      </c>
      <c r="M19" s="149">
        <v>0</v>
      </c>
      <c r="N19" s="149">
        <v>1985270.34</v>
      </c>
      <c r="O19" s="150">
        <v>0</v>
      </c>
    </row>
    <row r="20" spans="1:15" x14ac:dyDescent="0.25">
      <c r="A20" t="s">
        <v>55</v>
      </c>
      <c r="B20" t="s">
        <v>26666</v>
      </c>
      <c r="C20" t="s">
        <v>26667</v>
      </c>
      <c r="D20" t="s">
        <v>14</v>
      </c>
      <c r="E20" t="s">
        <v>26573</v>
      </c>
      <c r="F20" s="111">
        <v>42235</v>
      </c>
      <c r="G20" s="111">
        <v>42964</v>
      </c>
      <c r="H20" t="s">
        <v>26668</v>
      </c>
      <c r="I20" t="s">
        <v>26669</v>
      </c>
      <c r="J20" s="111">
        <v>42964</v>
      </c>
      <c r="K20" t="s">
        <v>26623</v>
      </c>
      <c r="L20" s="149">
        <v>6549999.8200000003</v>
      </c>
      <c r="M20" s="149">
        <v>4929416.33</v>
      </c>
      <c r="N20" s="149">
        <v>6549999.8200000003</v>
      </c>
      <c r="O20" s="150">
        <v>0.629372590496725</v>
      </c>
    </row>
    <row r="21" spans="1:15" x14ac:dyDescent="0.25">
      <c r="A21" t="s">
        <v>47</v>
      </c>
      <c r="B21" t="s">
        <v>26670</v>
      </c>
      <c r="C21" t="s">
        <v>26671</v>
      </c>
      <c r="D21" t="s">
        <v>14</v>
      </c>
      <c r="E21" t="s">
        <v>26592</v>
      </c>
      <c r="F21" s="111">
        <v>42234</v>
      </c>
      <c r="G21" s="111">
        <v>42533</v>
      </c>
      <c r="H21" t="s">
        <v>26672</v>
      </c>
      <c r="I21" t="s">
        <v>26673</v>
      </c>
      <c r="J21" s="111">
        <v>42533</v>
      </c>
      <c r="K21" t="s">
        <v>26589</v>
      </c>
      <c r="L21" s="149">
        <v>2000926.55</v>
      </c>
      <c r="M21" s="149">
        <v>427432.28</v>
      </c>
      <c r="N21" s="149">
        <v>2000926.55</v>
      </c>
      <c r="O21" s="150">
        <v>0.198972793246943</v>
      </c>
    </row>
    <row r="22" spans="1:15" x14ac:dyDescent="0.25">
      <c r="A22" t="s">
        <v>47</v>
      </c>
      <c r="B22" t="s">
        <v>26674</v>
      </c>
      <c r="C22" t="s">
        <v>26671</v>
      </c>
      <c r="D22" t="s">
        <v>14</v>
      </c>
      <c r="E22" t="s">
        <v>26592</v>
      </c>
      <c r="F22" s="111">
        <v>42228</v>
      </c>
      <c r="G22" s="111">
        <v>42587</v>
      </c>
      <c r="H22" t="s">
        <v>26675</v>
      </c>
      <c r="I22" t="s">
        <v>26676</v>
      </c>
      <c r="J22" s="111">
        <v>42587</v>
      </c>
      <c r="K22" t="s">
        <v>26589</v>
      </c>
      <c r="L22" s="149">
        <v>2652433.4300000002</v>
      </c>
      <c r="M22" s="149">
        <v>300313.42</v>
      </c>
      <c r="N22" s="149">
        <v>2652433.4300000002</v>
      </c>
      <c r="O22" s="150">
        <v>0.105391813759264</v>
      </c>
    </row>
    <row r="23" spans="1:15" x14ac:dyDescent="0.25">
      <c r="A23" t="s">
        <v>49</v>
      </c>
      <c r="B23" t="s">
        <v>26677</v>
      </c>
      <c r="C23" t="s">
        <v>26603</v>
      </c>
      <c r="D23" t="s">
        <v>14</v>
      </c>
      <c r="E23" t="s">
        <v>26679</v>
      </c>
      <c r="F23" s="111">
        <v>42124</v>
      </c>
      <c r="G23" s="111">
        <v>42793</v>
      </c>
      <c r="H23" t="s">
        <v>26680</v>
      </c>
      <c r="I23" t="s">
        <v>26681</v>
      </c>
      <c r="J23" s="111">
        <v>42794</v>
      </c>
      <c r="K23" t="s">
        <v>26678</v>
      </c>
      <c r="L23" s="149">
        <v>14385758.5</v>
      </c>
      <c r="M23" s="149">
        <v>1446495.64</v>
      </c>
      <c r="N23" s="149">
        <v>14385758.5</v>
      </c>
      <c r="O23" s="150">
        <v>0.100550529886902</v>
      </c>
    </row>
    <row r="24" spans="1:15" x14ac:dyDescent="0.25">
      <c r="A24" t="s">
        <v>49</v>
      </c>
      <c r="B24" t="s">
        <v>26682</v>
      </c>
      <c r="C24" t="s">
        <v>26683</v>
      </c>
      <c r="D24" t="s">
        <v>14</v>
      </c>
      <c r="E24" t="s">
        <v>26679</v>
      </c>
      <c r="F24" s="111">
        <v>42124</v>
      </c>
      <c r="G24" s="111">
        <v>42794</v>
      </c>
      <c r="H24" t="s">
        <v>26680</v>
      </c>
      <c r="I24" t="s">
        <v>26681</v>
      </c>
      <c r="J24" s="111">
        <v>42794</v>
      </c>
      <c r="K24" t="s">
        <v>26678</v>
      </c>
      <c r="L24" s="149">
        <v>9913076.1600000001</v>
      </c>
      <c r="M24" s="149">
        <v>543180.56000000006</v>
      </c>
      <c r="N24" s="149">
        <v>9913076.1600000001</v>
      </c>
      <c r="O24" s="150">
        <v>5.4794349527120007E-2</v>
      </c>
    </row>
    <row r="25" spans="1:15" x14ac:dyDescent="0.25">
      <c r="A25" t="s">
        <v>68</v>
      </c>
      <c r="B25" t="s">
        <v>26684</v>
      </c>
      <c r="C25" t="s">
        <v>26603</v>
      </c>
      <c r="D25" t="s">
        <v>14</v>
      </c>
      <c r="E25" t="s">
        <v>26685</v>
      </c>
      <c r="F25" s="111">
        <v>42224</v>
      </c>
      <c r="G25" s="111">
        <v>42588</v>
      </c>
      <c r="H25" t="s">
        <v>26686</v>
      </c>
      <c r="I25" t="s">
        <v>26645</v>
      </c>
      <c r="J25" s="111">
        <v>42591</v>
      </c>
      <c r="K25" t="s">
        <v>26607</v>
      </c>
      <c r="L25" s="149">
        <v>647099.98</v>
      </c>
      <c r="M25" s="149">
        <v>592387.91</v>
      </c>
      <c r="N25" s="149">
        <v>647099.98</v>
      </c>
      <c r="O25" s="150">
        <v>0.90209173516044006</v>
      </c>
    </row>
    <row r="26" spans="1:15" x14ac:dyDescent="0.25">
      <c r="A26" t="s">
        <v>48</v>
      </c>
      <c r="B26" t="s">
        <v>26687</v>
      </c>
      <c r="C26" t="s">
        <v>26688</v>
      </c>
      <c r="D26" t="s">
        <v>14</v>
      </c>
      <c r="E26" t="s">
        <v>26573</v>
      </c>
      <c r="F26" s="111">
        <v>42216</v>
      </c>
      <c r="G26" s="111">
        <v>42945</v>
      </c>
      <c r="H26" t="s">
        <v>26689</v>
      </c>
      <c r="I26" t="s">
        <v>26690</v>
      </c>
      <c r="J26" s="111">
        <v>42945</v>
      </c>
      <c r="K26" t="s">
        <v>26623</v>
      </c>
      <c r="L26" s="149">
        <v>3975000</v>
      </c>
      <c r="M26" s="149">
        <v>683606.64</v>
      </c>
      <c r="N26" s="149">
        <v>3975000</v>
      </c>
      <c r="O26" s="150">
        <v>5.7325504402515701E-2</v>
      </c>
    </row>
    <row r="27" spans="1:15" x14ac:dyDescent="0.25">
      <c r="A27" t="s">
        <v>55</v>
      </c>
      <c r="B27" t="s">
        <v>26666</v>
      </c>
      <c r="C27" t="s">
        <v>26691</v>
      </c>
      <c r="D27" t="s">
        <v>14</v>
      </c>
      <c r="E27" t="s">
        <v>26573</v>
      </c>
      <c r="F27" s="111">
        <v>42208</v>
      </c>
      <c r="G27" s="111">
        <v>42937</v>
      </c>
      <c r="H27" t="s">
        <v>26692</v>
      </c>
      <c r="I27" t="s">
        <v>26622</v>
      </c>
      <c r="J27" s="111">
        <v>42937</v>
      </c>
      <c r="K27" t="s">
        <v>26623</v>
      </c>
      <c r="L27" s="149">
        <v>10952958.92</v>
      </c>
      <c r="M27" s="149">
        <v>4427646.57</v>
      </c>
      <c r="N27" s="149">
        <v>15964501.32</v>
      </c>
      <c r="O27" s="150">
        <v>0.33073998320393999</v>
      </c>
    </row>
    <row r="28" spans="1:15" x14ac:dyDescent="0.25">
      <c r="A28" t="s">
        <v>53</v>
      </c>
      <c r="B28" t="s">
        <v>26693</v>
      </c>
      <c r="C28" t="s">
        <v>26694</v>
      </c>
      <c r="D28" t="s">
        <v>14</v>
      </c>
      <c r="E28" t="s">
        <v>26695</v>
      </c>
      <c r="F28" s="111">
        <v>42196</v>
      </c>
      <c r="G28" s="111">
        <v>42465</v>
      </c>
      <c r="H28" t="s">
        <v>26660</v>
      </c>
      <c r="I28" t="s">
        <v>26696</v>
      </c>
      <c r="J28" s="111">
        <v>42466</v>
      </c>
      <c r="K28" t="s">
        <v>26697</v>
      </c>
      <c r="L28" s="149">
        <v>644000</v>
      </c>
      <c r="M28" s="149">
        <v>515705.25</v>
      </c>
      <c r="N28" s="149">
        <v>644000</v>
      </c>
      <c r="O28" s="150">
        <v>0.76178177243911904</v>
      </c>
    </row>
    <row r="29" spans="1:15" x14ac:dyDescent="0.25">
      <c r="A29" t="s">
        <v>53</v>
      </c>
      <c r="B29" t="s">
        <v>26698</v>
      </c>
      <c r="C29" t="s">
        <v>26699</v>
      </c>
      <c r="D29" t="s">
        <v>14</v>
      </c>
      <c r="E29" t="s">
        <v>26700</v>
      </c>
      <c r="F29" s="111">
        <v>42186</v>
      </c>
      <c r="G29" s="111">
        <v>42515</v>
      </c>
      <c r="H29" t="s">
        <v>26701</v>
      </c>
      <c r="I29" t="s">
        <v>26702</v>
      </c>
      <c r="J29" s="111">
        <v>42365</v>
      </c>
      <c r="K29" t="s">
        <v>26697</v>
      </c>
      <c r="L29" s="149">
        <v>271966.42</v>
      </c>
      <c r="M29" s="149">
        <v>230387.36</v>
      </c>
      <c r="N29" s="149">
        <v>271966.42</v>
      </c>
      <c r="O29" s="150">
        <v>0.815669329338223</v>
      </c>
    </row>
    <row r="30" spans="1:15" x14ac:dyDescent="0.25">
      <c r="A30" t="s">
        <v>48</v>
      </c>
      <c r="B30" t="s">
        <v>26703</v>
      </c>
      <c r="C30" t="s">
        <v>26704</v>
      </c>
      <c r="D30" t="s">
        <v>14</v>
      </c>
      <c r="E30" t="s">
        <v>26705</v>
      </c>
      <c r="F30" s="111">
        <v>42179</v>
      </c>
      <c r="G30" s="111">
        <v>42998</v>
      </c>
      <c r="H30" t="s">
        <v>26689</v>
      </c>
      <c r="I30" t="s">
        <v>26690</v>
      </c>
      <c r="J30" s="111">
        <v>42908</v>
      </c>
      <c r="K30" t="s">
        <v>26623</v>
      </c>
      <c r="L30" s="149">
        <v>1829000</v>
      </c>
      <c r="M30" s="149">
        <v>253152.88</v>
      </c>
      <c r="N30" s="149">
        <v>1829000</v>
      </c>
      <c r="O30" s="150">
        <v>6.9205270639693797E-2</v>
      </c>
    </row>
    <row r="31" spans="1:15" x14ac:dyDescent="0.25">
      <c r="A31" t="s">
        <v>59</v>
      </c>
      <c r="B31" t="s">
        <v>26706</v>
      </c>
      <c r="C31" t="s">
        <v>26707</v>
      </c>
      <c r="D31" t="s">
        <v>14</v>
      </c>
      <c r="E31" t="s">
        <v>26709</v>
      </c>
      <c r="F31" s="111">
        <v>42059</v>
      </c>
      <c r="G31" s="111">
        <v>42698</v>
      </c>
      <c r="H31" t="s">
        <v>26710</v>
      </c>
      <c r="I31" t="s">
        <v>26588</v>
      </c>
      <c r="J31" s="111">
        <v>42712</v>
      </c>
      <c r="K31" t="s">
        <v>26708</v>
      </c>
      <c r="L31" s="149">
        <v>12845894.960000001</v>
      </c>
      <c r="M31" s="149">
        <v>708203.06</v>
      </c>
      <c r="N31" s="149">
        <v>12845894.960000001</v>
      </c>
      <c r="O31" s="150">
        <v>2.44845361368283E-2</v>
      </c>
    </row>
    <row r="32" spans="1:15" x14ac:dyDescent="0.25">
      <c r="A32" t="s">
        <v>59</v>
      </c>
      <c r="B32" t="s">
        <v>26711</v>
      </c>
      <c r="C32" t="s">
        <v>26712</v>
      </c>
      <c r="D32" t="s">
        <v>14</v>
      </c>
      <c r="E32" t="s">
        <v>26713</v>
      </c>
      <c r="F32" s="111">
        <v>42032</v>
      </c>
      <c r="G32" s="111">
        <v>42671</v>
      </c>
      <c r="H32" t="s">
        <v>26710</v>
      </c>
      <c r="I32" t="s">
        <v>26588</v>
      </c>
      <c r="J32" s="111">
        <v>42712</v>
      </c>
      <c r="K32" t="s">
        <v>26708</v>
      </c>
      <c r="L32" s="149">
        <v>14266877.34</v>
      </c>
      <c r="M32" s="149">
        <v>698395</v>
      </c>
      <c r="N32" s="149">
        <v>14266877.34</v>
      </c>
      <c r="O32" s="150">
        <v>2.1738173827572101E-2</v>
      </c>
    </row>
    <row r="33" spans="1:15" x14ac:dyDescent="0.25">
      <c r="A33" t="s">
        <v>62</v>
      </c>
      <c r="B33" t="s">
        <v>26714</v>
      </c>
      <c r="C33" t="s">
        <v>26715</v>
      </c>
      <c r="D33" t="s">
        <v>14</v>
      </c>
      <c r="E33" t="s">
        <v>26716</v>
      </c>
      <c r="F33" s="111">
        <v>42060</v>
      </c>
      <c r="G33" s="111">
        <v>42699</v>
      </c>
      <c r="H33" t="s">
        <v>26717</v>
      </c>
      <c r="I33" t="s">
        <v>26718</v>
      </c>
      <c r="J33" s="111">
        <v>42712</v>
      </c>
      <c r="K33" t="s">
        <v>26708</v>
      </c>
      <c r="L33" s="149">
        <v>12468806.800000001</v>
      </c>
      <c r="M33" s="149">
        <v>0</v>
      </c>
      <c r="N33" s="149">
        <v>12468806.800000001</v>
      </c>
      <c r="O33" s="150">
        <v>0</v>
      </c>
    </row>
    <row r="34" spans="1:15" x14ac:dyDescent="0.25">
      <c r="A34" t="s">
        <v>63</v>
      </c>
      <c r="B34" t="s">
        <v>26719</v>
      </c>
      <c r="C34" t="s">
        <v>26720</v>
      </c>
      <c r="D34" t="s">
        <v>14</v>
      </c>
      <c r="E34" t="s">
        <v>26716</v>
      </c>
      <c r="F34" s="111">
        <v>42060</v>
      </c>
      <c r="G34" s="111">
        <v>42699</v>
      </c>
      <c r="H34" t="s">
        <v>26721</v>
      </c>
      <c r="I34" t="s">
        <v>26722</v>
      </c>
      <c r="J34" s="111">
        <v>42712</v>
      </c>
      <c r="K34" t="s">
        <v>26708</v>
      </c>
      <c r="L34" s="149">
        <v>9194219.1999999993</v>
      </c>
      <c r="M34" s="149">
        <v>0</v>
      </c>
      <c r="N34" s="149">
        <v>9194219.1999999993</v>
      </c>
      <c r="O34" s="150">
        <v>0</v>
      </c>
    </row>
    <row r="35" spans="1:15" x14ac:dyDescent="0.25">
      <c r="A35" t="s">
        <v>54</v>
      </c>
      <c r="B35" t="s">
        <v>26723</v>
      </c>
      <c r="C35" t="s">
        <v>26724</v>
      </c>
      <c r="D35" t="s">
        <v>14</v>
      </c>
      <c r="E35" t="s">
        <v>26713</v>
      </c>
      <c r="F35" s="111">
        <v>42032</v>
      </c>
      <c r="G35" s="111">
        <v>42671</v>
      </c>
      <c r="H35" t="s">
        <v>26721</v>
      </c>
      <c r="I35" t="s">
        <v>26725</v>
      </c>
      <c r="J35" s="111">
        <v>42712</v>
      </c>
      <c r="K35" t="s">
        <v>26708</v>
      </c>
      <c r="L35" s="149">
        <v>6993126.5999999996</v>
      </c>
      <c r="M35" s="149">
        <v>0</v>
      </c>
      <c r="N35" s="149">
        <v>6993126.5999999996</v>
      </c>
      <c r="O35" s="150">
        <v>0</v>
      </c>
    </row>
    <row r="36" spans="1:15" x14ac:dyDescent="0.25">
      <c r="A36" t="s">
        <v>55</v>
      </c>
      <c r="B36" t="s">
        <v>26726</v>
      </c>
      <c r="C36" t="s">
        <v>26727</v>
      </c>
      <c r="D36" t="s">
        <v>14</v>
      </c>
      <c r="E36" t="s">
        <v>26716</v>
      </c>
      <c r="F36" s="111">
        <v>42060</v>
      </c>
      <c r="G36" s="111">
        <v>42699</v>
      </c>
      <c r="H36" t="s">
        <v>26721</v>
      </c>
      <c r="I36" t="s">
        <v>26622</v>
      </c>
      <c r="J36" s="111">
        <v>42712</v>
      </c>
      <c r="K36" t="s">
        <v>26708</v>
      </c>
      <c r="L36" s="149">
        <v>8018252.7999999998</v>
      </c>
      <c r="M36" s="149">
        <v>282794.86</v>
      </c>
      <c r="N36" s="149">
        <v>8018252.7999999998</v>
      </c>
      <c r="O36" s="150">
        <v>3.1344149532151103E-2</v>
      </c>
    </row>
    <row r="37" spans="1:15" x14ac:dyDescent="0.25">
      <c r="A37" t="s">
        <v>51</v>
      </c>
      <c r="B37" t="s">
        <v>26728</v>
      </c>
      <c r="C37" t="s">
        <v>26729</v>
      </c>
      <c r="D37" t="s">
        <v>14</v>
      </c>
      <c r="E37" t="s">
        <v>26730</v>
      </c>
      <c r="F37" s="111">
        <v>42088</v>
      </c>
      <c r="G37" s="111">
        <v>42729</v>
      </c>
      <c r="H37" t="s">
        <v>26731</v>
      </c>
      <c r="I37" t="s">
        <v>26618</v>
      </c>
      <c r="J37" s="111">
        <v>42729</v>
      </c>
      <c r="K37" t="s">
        <v>26708</v>
      </c>
      <c r="L37" s="149">
        <v>19953620.969999999</v>
      </c>
      <c r="M37" s="149">
        <v>0</v>
      </c>
      <c r="N37" s="149">
        <v>19953620.969999999</v>
      </c>
      <c r="O37" s="150">
        <v>0</v>
      </c>
    </row>
    <row r="38" spans="1:15" x14ac:dyDescent="0.25">
      <c r="A38" t="s">
        <v>53</v>
      </c>
      <c r="B38" t="s">
        <v>26732</v>
      </c>
      <c r="C38" t="s">
        <v>26733</v>
      </c>
      <c r="D38" t="s">
        <v>14</v>
      </c>
      <c r="E38" t="s">
        <v>26713</v>
      </c>
      <c r="F38" s="111">
        <v>42082</v>
      </c>
      <c r="G38" s="111">
        <v>42723</v>
      </c>
      <c r="H38" t="s">
        <v>26734</v>
      </c>
      <c r="I38" t="s">
        <v>26735</v>
      </c>
      <c r="J38" s="111">
        <v>42729</v>
      </c>
      <c r="K38" t="s">
        <v>26708</v>
      </c>
      <c r="L38" s="149">
        <v>13829216.859999999</v>
      </c>
      <c r="M38" s="149">
        <v>1745655</v>
      </c>
      <c r="N38" s="149">
        <v>13829216.859999999</v>
      </c>
      <c r="O38" s="150">
        <v>2.2422956090289298E-2</v>
      </c>
    </row>
    <row r="39" spans="1:15" x14ac:dyDescent="0.25">
      <c r="A39" t="s">
        <v>47</v>
      </c>
      <c r="B39" t="s">
        <v>26736</v>
      </c>
      <c r="C39" t="s">
        <v>26737</v>
      </c>
      <c r="D39" t="s">
        <v>14</v>
      </c>
      <c r="E39" t="s">
        <v>26738</v>
      </c>
      <c r="F39" s="111">
        <v>42090</v>
      </c>
      <c r="G39" s="111">
        <v>42731</v>
      </c>
      <c r="H39" t="s">
        <v>26721</v>
      </c>
      <c r="I39" t="s">
        <v>26640</v>
      </c>
      <c r="J39" s="111">
        <v>42729</v>
      </c>
      <c r="K39" t="s">
        <v>26708</v>
      </c>
      <c r="L39" s="149">
        <v>14147043.199999999</v>
      </c>
      <c r="M39" s="149">
        <v>713500.66</v>
      </c>
      <c r="N39" s="149">
        <v>14147043.199999999</v>
      </c>
      <c r="O39" s="150">
        <v>2.2366406137700801E-2</v>
      </c>
    </row>
    <row r="40" spans="1:15" x14ac:dyDescent="0.25">
      <c r="A40" t="s">
        <v>65</v>
      </c>
      <c r="B40" t="s">
        <v>26739</v>
      </c>
      <c r="C40" t="s">
        <v>26740</v>
      </c>
      <c r="D40" t="s">
        <v>14</v>
      </c>
      <c r="E40" t="s">
        <v>26713</v>
      </c>
      <c r="F40" s="111">
        <v>42032</v>
      </c>
      <c r="G40" s="111">
        <v>42671</v>
      </c>
      <c r="H40" t="s">
        <v>26741</v>
      </c>
      <c r="I40" t="s">
        <v>26665</v>
      </c>
      <c r="J40" s="111">
        <v>42712</v>
      </c>
      <c r="K40" t="s">
        <v>26708</v>
      </c>
      <c r="L40" s="149">
        <v>13978992</v>
      </c>
      <c r="M40" s="149">
        <v>0</v>
      </c>
      <c r="N40" s="149">
        <v>13978992</v>
      </c>
      <c r="O40" s="150">
        <v>0</v>
      </c>
    </row>
    <row r="41" spans="1:15" x14ac:dyDescent="0.25">
      <c r="A41" t="s">
        <v>66</v>
      </c>
      <c r="B41" t="s">
        <v>26742</v>
      </c>
      <c r="C41" t="s">
        <v>26743</v>
      </c>
      <c r="D41" t="s">
        <v>14</v>
      </c>
      <c r="E41" t="s">
        <v>26713</v>
      </c>
      <c r="F41" s="111">
        <v>42032</v>
      </c>
      <c r="G41" s="111">
        <v>42671</v>
      </c>
      <c r="H41" t="s">
        <v>26741</v>
      </c>
      <c r="I41" t="s">
        <v>26744</v>
      </c>
      <c r="J41" s="111">
        <v>42712</v>
      </c>
      <c r="K41" t="s">
        <v>26708</v>
      </c>
      <c r="L41" s="149">
        <v>7285953.5999999996</v>
      </c>
      <c r="M41" s="149">
        <v>0</v>
      </c>
      <c r="N41" s="149">
        <v>7285953.5999999996</v>
      </c>
      <c r="O41" s="150">
        <v>0</v>
      </c>
    </row>
    <row r="42" spans="1:15" x14ac:dyDescent="0.25">
      <c r="A42" t="s">
        <v>60</v>
      </c>
      <c r="B42" t="s">
        <v>26745</v>
      </c>
      <c r="C42" t="s">
        <v>26746</v>
      </c>
      <c r="D42" t="s">
        <v>14</v>
      </c>
      <c r="E42" t="s">
        <v>26713</v>
      </c>
      <c r="F42" s="111">
        <v>42032</v>
      </c>
      <c r="G42" s="111">
        <v>42671</v>
      </c>
      <c r="H42" t="s">
        <v>26741</v>
      </c>
      <c r="I42" t="s">
        <v>26582</v>
      </c>
      <c r="J42" s="111">
        <v>42712</v>
      </c>
      <c r="K42" t="s">
        <v>26708</v>
      </c>
      <c r="L42" s="149">
        <v>13102202.199999999</v>
      </c>
      <c r="M42" s="149">
        <v>0</v>
      </c>
      <c r="N42" s="149">
        <v>13102202.199999999</v>
      </c>
      <c r="O42" s="150">
        <v>0</v>
      </c>
    </row>
    <row r="43" spans="1:15" x14ac:dyDescent="0.25">
      <c r="A43" t="s">
        <v>55</v>
      </c>
      <c r="B43" t="s">
        <v>26666</v>
      </c>
      <c r="C43" t="s">
        <v>26747</v>
      </c>
      <c r="D43" t="s">
        <v>14</v>
      </c>
      <c r="E43" t="s">
        <v>26573</v>
      </c>
      <c r="F43" s="111">
        <v>42079</v>
      </c>
      <c r="G43" s="111">
        <v>43173</v>
      </c>
      <c r="H43" t="s">
        <v>26748</v>
      </c>
      <c r="I43" t="s">
        <v>26749</v>
      </c>
      <c r="J43" s="111">
        <v>42808</v>
      </c>
      <c r="K43" t="s">
        <v>26623</v>
      </c>
      <c r="L43" s="149">
        <v>22845275.579999998</v>
      </c>
      <c r="M43" s="149">
        <v>5334163.2</v>
      </c>
      <c r="N43" s="149">
        <v>22845275.579999998</v>
      </c>
      <c r="O43" s="150">
        <v>0.21035337808347901</v>
      </c>
    </row>
    <row r="44" spans="1:15" x14ac:dyDescent="0.25">
      <c r="A44" t="s">
        <v>60</v>
      </c>
      <c r="B44" t="s">
        <v>26750</v>
      </c>
      <c r="C44" t="s">
        <v>26751</v>
      </c>
      <c r="D44" t="s">
        <v>14</v>
      </c>
      <c r="E44" t="s">
        <v>26713</v>
      </c>
      <c r="F44" s="111">
        <v>42032</v>
      </c>
      <c r="G44" s="111">
        <v>42671</v>
      </c>
      <c r="H44" t="s">
        <v>26741</v>
      </c>
      <c r="I44" t="s">
        <v>26582</v>
      </c>
      <c r="J44" s="111">
        <v>42712</v>
      </c>
      <c r="K44" t="s">
        <v>26708</v>
      </c>
      <c r="L44" s="149">
        <v>7078397.5999999996</v>
      </c>
      <c r="M44" s="149">
        <v>0</v>
      </c>
      <c r="N44" s="149">
        <v>7078397.5999999996</v>
      </c>
      <c r="O44" s="150">
        <v>0</v>
      </c>
    </row>
    <row r="45" spans="1:15" x14ac:dyDescent="0.25">
      <c r="A45" t="s">
        <v>55</v>
      </c>
      <c r="B45" t="s">
        <v>26752</v>
      </c>
      <c r="C45" t="s">
        <v>26753</v>
      </c>
      <c r="D45" t="s">
        <v>14</v>
      </c>
      <c r="E45" t="s">
        <v>26754</v>
      </c>
      <c r="F45" s="111">
        <v>42083</v>
      </c>
      <c r="G45" s="111">
        <v>42262</v>
      </c>
      <c r="H45" t="s">
        <v>26639</v>
      </c>
      <c r="I45" t="s">
        <v>26669</v>
      </c>
      <c r="J45" s="111">
        <v>42274</v>
      </c>
      <c r="K45" t="s">
        <v>26755</v>
      </c>
      <c r="L45" s="149">
        <v>2190000</v>
      </c>
      <c r="M45" s="149">
        <v>1626914.32</v>
      </c>
      <c r="N45" s="149">
        <v>2190000</v>
      </c>
      <c r="O45" s="150">
        <v>0.74288325114155296</v>
      </c>
    </row>
    <row r="46" spans="1:15" x14ac:dyDescent="0.25">
      <c r="A46" t="s">
        <v>65</v>
      </c>
      <c r="B46" t="s">
        <v>26756</v>
      </c>
      <c r="C46" t="s">
        <v>26757</v>
      </c>
      <c r="D46" t="s">
        <v>14</v>
      </c>
      <c r="E46" t="s">
        <v>26758</v>
      </c>
      <c r="F46" s="111">
        <v>41956</v>
      </c>
      <c r="G46" s="111">
        <v>43845</v>
      </c>
      <c r="H46" t="s">
        <v>26759</v>
      </c>
      <c r="I46" t="s">
        <v>26760</v>
      </c>
      <c r="J46" s="111">
        <v>43771</v>
      </c>
      <c r="K46" t="s">
        <v>26761</v>
      </c>
      <c r="L46" s="149">
        <v>198800000</v>
      </c>
      <c r="M46" s="149">
        <v>31860029.5</v>
      </c>
      <c r="N46" s="149">
        <v>198800000</v>
      </c>
      <c r="O46" s="150">
        <v>7.5903984295417101E-2</v>
      </c>
    </row>
    <row r="47" spans="1:15" x14ac:dyDescent="0.25">
      <c r="A47" t="s">
        <v>67</v>
      </c>
      <c r="B47" t="s">
        <v>26762</v>
      </c>
      <c r="C47" t="s">
        <v>26603</v>
      </c>
      <c r="D47" t="s">
        <v>14</v>
      </c>
      <c r="E47" t="s">
        <v>26763</v>
      </c>
      <c r="F47" s="111">
        <v>41953</v>
      </c>
      <c r="G47" s="111">
        <v>42192</v>
      </c>
      <c r="H47" t="s">
        <v>26764</v>
      </c>
      <c r="I47" t="s">
        <v>26650</v>
      </c>
      <c r="J47" s="111">
        <v>42192</v>
      </c>
      <c r="K47" t="s">
        <v>26595</v>
      </c>
      <c r="L47" s="149">
        <v>257290</v>
      </c>
      <c r="M47" s="149">
        <v>154374</v>
      </c>
      <c r="N47" s="149">
        <v>257290</v>
      </c>
      <c r="O47" s="150">
        <v>0.6</v>
      </c>
    </row>
    <row r="48" spans="1:15" x14ac:dyDescent="0.25">
      <c r="A48" t="s">
        <v>51</v>
      </c>
      <c r="B48" t="s">
        <v>26765</v>
      </c>
      <c r="C48" t="s">
        <v>26766</v>
      </c>
      <c r="D48" t="s">
        <v>14</v>
      </c>
      <c r="E48" t="s">
        <v>26767</v>
      </c>
      <c r="F48" s="111">
        <v>42009</v>
      </c>
      <c r="G48" s="111">
        <v>42578</v>
      </c>
      <c r="H48" t="s">
        <v>26617</v>
      </c>
      <c r="I48" t="s">
        <v>26768</v>
      </c>
      <c r="J48" s="111">
        <v>42548</v>
      </c>
      <c r="K48" t="s">
        <v>26653</v>
      </c>
      <c r="L48" s="149">
        <v>4179331.96</v>
      </c>
      <c r="M48" s="149">
        <v>2381939.59</v>
      </c>
      <c r="N48" s="149">
        <v>4972317.99</v>
      </c>
      <c r="O48" s="150">
        <v>0.54445232734289695</v>
      </c>
    </row>
    <row r="49" spans="1:15" x14ac:dyDescent="0.25">
      <c r="A49" t="s">
        <v>65</v>
      </c>
      <c r="B49" t="s">
        <v>26769</v>
      </c>
      <c r="C49" t="s">
        <v>26770</v>
      </c>
      <c r="D49" t="s">
        <v>14</v>
      </c>
      <c r="E49" t="s">
        <v>26771</v>
      </c>
      <c r="F49" s="111">
        <v>41956</v>
      </c>
      <c r="G49" s="111">
        <v>43845</v>
      </c>
      <c r="H49" t="s">
        <v>26772</v>
      </c>
      <c r="I49" t="s">
        <v>26760</v>
      </c>
      <c r="J49" s="111">
        <v>43768</v>
      </c>
      <c r="K49" t="s">
        <v>26761</v>
      </c>
      <c r="L49" s="149">
        <v>138600000</v>
      </c>
      <c r="M49" s="149">
        <v>13661096.58</v>
      </c>
      <c r="N49" s="149">
        <v>138600000</v>
      </c>
      <c r="O49" s="150">
        <v>8.7590545323098998E-2</v>
      </c>
    </row>
    <row r="50" spans="1:15" x14ac:dyDescent="0.25">
      <c r="A50" t="s">
        <v>51</v>
      </c>
      <c r="B50" t="s">
        <v>26773</v>
      </c>
      <c r="C50" t="s">
        <v>26774</v>
      </c>
      <c r="D50" t="s">
        <v>14</v>
      </c>
      <c r="E50" t="s">
        <v>26775</v>
      </c>
      <c r="F50" s="111">
        <v>41963</v>
      </c>
      <c r="G50" s="111">
        <v>43250</v>
      </c>
      <c r="H50" t="s">
        <v>26776</v>
      </c>
      <c r="I50" t="s">
        <v>26777</v>
      </c>
      <c r="J50" s="111">
        <v>42112</v>
      </c>
      <c r="K50" t="s">
        <v>26778</v>
      </c>
      <c r="L50" s="149">
        <v>744039.38</v>
      </c>
      <c r="M50" s="149">
        <v>386639.27</v>
      </c>
      <c r="N50" s="149">
        <v>632817.01</v>
      </c>
      <c r="O50" s="150">
        <v>0.51964893309813798</v>
      </c>
    </row>
    <row r="51" spans="1:15" x14ac:dyDescent="0.25">
      <c r="A51" t="s">
        <v>64</v>
      </c>
      <c r="B51" t="s">
        <v>26779</v>
      </c>
      <c r="C51" t="s">
        <v>26780</v>
      </c>
      <c r="D51" t="s">
        <v>14</v>
      </c>
      <c r="E51" t="s">
        <v>26781</v>
      </c>
      <c r="F51" s="111">
        <v>41925</v>
      </c>
      <c r="G51" s="111">
        <v>43139</v>
      </c>
      <c r="H51" t="s">
        <v>26782</v>
      </c>
      <c r="I51" t="s">
        <v>26783</v>
      </c>
      <c r="J51" s="111">
        <v>42059</v>
      </c>
      <c r="K51" t="s">
        <v>26658</v>
      </c>
      <c r="L51" s="149">
        <v>597898.16</v>
      </c>
      <c r="M51" s="149">
        <v>592108.81000000006</v>
      </c>
      <c r="N51" s="149">
        <v>480549</v>
      </c>
      <c r="O51" s="150">
        <v>0.89974238210583191</v>
      </c>
    </row>
    <row r="52" spans="1:15" x14ac:dyDescent="0.25">
      <c r="A52" t="s">
        <v>51</v>
      </c>
      <c r="B52" t="s">
        <v>26784</v>
      </c>
      <c r="C52" t="s">
        <v>26785</v>
      </c>
      <c r="D52" t="s">
        <v>14</v>
      </c>
      <c r="E52" t="s">
        <v>26786</v>
      </c>
      <c r="F52" s="111">
        <v>41918</v>
      </c>
      <c r="G52" s="111">
        <v>42367</v>
      </c>
      <c r="H52" t="s">
        <v>26660</v>
      </c>
      <c r="I52" t="s">
        <v>26618</v>
      </c>
      <c r="J52" s="111">
        <v>42187</v>
      </c>
      <c r="K52" t="s">
        <v>26658</v>
      </c>
      <c r="L52" s="149">
        <v>1500495.3</v>
      </c>
      <c r="M52" s="149">
        <v>1954131.6</v>
      </c>
      <c r="N52" s="149">
        <v>1500495.3</v>
      </c>
      <c r="O52" s="150">
        <v>0.63736378000545102</v>
      </c>
    </row>
    <row r="53" spans="1:15" x14ac:dyDescent="0.25">
      <c r="A53" t="s">
        <v>65</v>
      </c>
      <c r="B53" t="s">
        <v>26787</v>
      </c>
      <c r="C53" t="s">
        <v>26788</v>
      </c>
      <c r="D53" t="s">
        <v>14</v>
      </c>
      <c r="E53" t="s">
        <v>26789</v>
      </c>
      <c r="F53" s="111">
        <v>41852</v>
      </c>
      <c r="G53" s="111">
        <v>42061</v>
      </c>
      <c r="H53" t="s">
        <v>26790</v>
      </c>
      <c r="I53" t="s">
        <v>26791</v>
      </c>
      <c r="J53" s="111">
        <v>42061</v>
      </c>
      <c r="K53" t="s">
        <v>26792</v>
      </c>
      <c r="L53" s="149">
        <v>1499002.97</v>
      </c>
      <c r="M53" s="149">
        <v>340288.62</v>
      </c>
      <c r="N53" s="149">
        <v>1499002.97</v>
      </c>
      <c r="O53" s="150">
        <v>0.20999997796870398</v>
      </c>
    </row>
    <row r="54" spans="1:15" x14ac:dyDescent="0.25">
      <c r="A54" t="s">
        <v>47</v>
      </c>
      <c r="B54" t="s">
        <v>26793</v>
      </c>
      <c r="C54" t="s">
        <v>26794</v>
      </c>
      <c r="D54" t="s">
        <v>14</v>
      </c>
      <c r="E54" t="s">
        <v>26795</v>
      </c>
      <c r="F54" s="111">
        <v>41836</v>
      </c>
      <c r="G54" s="111">
        <v>42045</v>
      </c>
      <c r="H54" t="s">
        <v>26796</v>
      </c>
      <c r="I54" t="s">
        <v>26797</v>
      </c>
      <c r="J54" s="111">
        <v>42045</v>
      </c>
      <c r="K54" t="s">
        <v>26798</v>
      </c>
      <c r="L54" s="149">
        <v>751040.1</v>
      </c>
      <c r="M54" s="149">
        <v>323337.34999999998</v>
      </c>
      <c r="N54" s="149">
        <v>751040.1</v>
      </c>
      <c r="O54" s="150">
        <v>0.41420001876943302</v>
      </c>
    </row>
    <row r="55" spans="1:15" x14ac:dyDescent="0.25">
      <c r="A55" t="s">
        <v>46</v>
      </c>
      <c r="B55" t="s">
        <v>26799</v>
      </c>
      <c r="C55" t="s">
        <v>26603</v>
      </c>
      <c r="D55" t="s">
        <v>14</v>
      </c>
      <c r="E55" t="s">
        <v>26800</v>
      </c>
      <c r="F55" s="111">
        <v>41792</v>
      </c>
      <c r="G55" s="111">
        <v>42331</v>
      </c>
      <c r="H55" t="s">
        <v>26801</v>
      </c>
      <c r="I55" t="s">
        <v>26802</v>
      </c>
      <c r="J55" s="111">
        <v>42331</v>
      </c>
      <c r="K55" t="s">
        <v>26611</v>
      </c>
      <c r="L55" s="149">
        <v>4015082.3</v>
      </c>
      <c r="M55" s="149">
        <v>2528063.41</v>
      </c>
      <c r="N55" s="149">
        <v>4015082.3</v>
      </c>
      <c r="O55" s="150">
        <v>0.59456173058956696</v>
      </c>
    </row>
    <row r="56" spans="1:15" x14ac:dyDescent="0.25">
      <c r="A56" t="s">
        <v>48</v>
      </c>
      <c r="B56" t="s">
        <v>26803</v>
      </c>
      <c r="C56" t="s">
        <v>26804</v>
      </c>
      <c r="D56" t="s">
        <v>14</v>
      </c>
      <c r="E56" t="s">
        <v>26805</v>
      </c>
      <c r="F56" s="111">
        <v>41768</v>
      </c>
      <c r="G56" s="111">
        <v>42667</v>
      </c>
      <c r="H56" t="s">
        <v>26806</v>
      </c>
      <c r="I56" t="s">
        <v>26807</v>
      </c>
      <c r="J56" s="111">
        <v>42487</v>
      </c>
      <c r="K56" t="s">
        <v>26808</v>
      </c>
      <c r="L56" s="149">
        <v>23337756.32</v>
      </c>
      <c r="M56" s="149">
        <v>26169363.329999998</v>
      </c>
      <c r="N56" s="149">
        <v>22150000</v>
      </c>
      <c r="O56" s="150">
        <v>0.94364597710292897</v>
      </c>
    </row>
    <row r="57" spans="1:15" x14ac:dyDescent="0.25">
      <c r="A57" t="s">
        <v>50</v>
      </c>
      <c r="B57" t="s">
        <v>26809</v>
      </c>
      <c r="C57" t="s">
        <v>26810</v>
      </c>
      <c r="D57" t="s">
        <v>14</v>
      </c>
      <c r="E57" t="s">
        <v>26573</v>
      </c>
      <c r="F57" s="111">
        <v>41759</v>
      </c>
      <c r="G57" s="111">
        <v>42764</v>
      </c>
      <c r="H57" t="s">
        <v>26811</v>
      </c>
      <c r="I57" t="s">
        <v>26812</v>
      </c>
      <c r="J57" s="111">
        <v>42306</v>
      </c>
      <c r="K57" t="s">
        <v>26634</v>
      </c>
      <c r="L57" s="149">
        <v>17950000</v>
      </c>
      <c r="M57" s="149">
        <v>5592919.7199999997</v>
      </c>
      <c r="N57" s="149">
        <v>17950000</v>
      </c>
      <c r="O57" s="150">
        <v>0.146397287233621</v>
      </c>
    </row>
    <row r="58" spans="1:15" x14ac:dyDescent="0.25">
      <c r="A58" t="s">
        <v>47</v>
      </c>
      <c r="B58" t="s">
        <v>26813</v>
      </c>
      <c r="C58" t="s">
        <v>26814</v>
      </c>
      <c r="D58" t="s">
        <v>14</v>
      </c>
      <c r="E58" t="s">
        <v>26815</v>
      </c>
      <c r="F58" s="111">
        <v>41766</v>
      </c>
      <c r="G58" s="111">
        <v>42561</v>
      </c>
      <c r="H58" t="s">
        <v>26816</v>
      </c>
      <c r="I58" t="s">
        <v>26640</v>
      </c>
      <c r="J58" s="111">
        <v>42065</v>
      </c>
      <c r="K58" t="s">
        <v>26589</v>
      </c>
      <c r="L58" s="149">
        <v>1370924.93</v>
      </c>
      <c r="M58" s="149">
        <v>735960.66</v>
      </c>
      <c r="N58" s="149">
        <v>1207704.3999999999</v>
      </c>
      <c r="O58" s="150">
        <v>0.50240195444807001</v>
      </c>
    </row>
    <row r="59" spans="1:15" x14ac:dyDescent="0.25">
      <c r="A59" t="s">
        <v>47</v>
      </c>
      <c r="B59" t="s">
        <v>26817</v>
      </c>
      <c r="C59" t="s">
        <v>26818</v>
      </c>
      <c r="D59" t="s">
        <v>14</v>
      </c>
      <c r="E59" t="s">
        <v>26573</v>
      </c>
      <c r="F59" s="111">
        <v>41751</v>
      </c>
      <c r="G59" s="111">
        <v>42480</v>
      </c>
      <c r="H59" t="s">
        <v>26819</v>
      </c>
      <c r="I59" t="s">
        <v>26797</v>
      </c>
      <c r="J59" s="111">
        <v>42480</v>
      </c>
      <c r="K59" t="s">
        <v>26623</v>
      </c>
      <c r="L59" s="149">
        <v>999000</v>
      </c>
      <c r="M59" s="149">
        <v>838364.31</v>
      </c>
      <c r="N59" s="149">
        <v>999000</v>
      </c>
      <c r="O59" s="150">
        <v>0.78686699679069605</v>
      </c>
    </row>
    <row r="60" spans="1:15" x14ac:dyDescent="0.25">
      <c r="A60" t="s">
        <v>65</v>
      </c>
      <c r="B60" t="s">
        <v>26820</v>
      </c>
      <c r="C60" t="s">
        <v>26821</v>
      </c>
      <c r="D60" t="s">
        <v>14</v>
      </c>
      <c r="E60" t="s">
        <v>26822</v>
      </c>
      <c r="F60" s="111">
        <v>41689</v>
      </c>
      <c r="G60" s="111">
        <v>41838</v>
      </c>
      <c r="H60" t="s">
        <v>26823</v>
      </c>
      <c r="I60" t="s">
        <v>26824</v>
      </c>
      <c r="J60" s="111">
        <v>41838</v>
      </c>
      <c r="K60" t="s">
        <v>26589</v>
      </c>
      <c r="L60" s="149">
        <v>1655263.81</v>
      </c>
      <c r="M60" s="149">
        <v>93034.1</v>
      </c>
      <c r="N60" s="149">
        <v>1655263.81</v>
      </c>
      <c r="O60" s="150">
        <v>4.8005636128278198E-2</v>
      </c>
    </row>
    <row r="61" spans="1:15" x14ac:dyDescent="0.25">
      <c r="A61" t="s">
        <v>51</v>
      </c>
      <c r="B61" t="s">
        <v>26825</v>
      </c>
      <c r="C61" t="s">
        <v>26826</v>
      </c>
      <c r="D61" t="s">
        <v>14</v>
      </c>
      <c r="E61" t="s">
        <v>26827</v>
      </c>
      <c r="F61" s="111">
        <v>41674</v>
      </c>
      <c r="G61" s="111">
        <v>43563</v>
      </c>
      <c r="H61" t="s">
        <v>26828</v>
      </c>
      <c r="I61" t="s">
        <v>26829</v>
      </c>
      <c r="J61" s="111">
        <v>43473</v>
      </c>
      <c r="K61" t="s">
        <v>26761</v>
      </c>
      <c r="L61" s="149">
        <v>142360818.06999999</v>
      </c>
      <c r="M61" s="149">
        <v>5790222.29</v>
      </c>
      <c r="N61" s="149">
        <v>142360818.06999999</v>
      </c>
      <c r="O61" s="150">
        <v>3.8379384243948496E-2</v>
      </c>
    </row>
    <row r="62" spans="1:15" x14ac:dyDescent="0.25">
      <c r="A62" t="s">
        <v>50</v>
      </c>
      <c r="B62" t="s">
        <v>26830</v>
      </c>
      <c r="C62" t="s">
        <v>26831</v>
      </c>
      <c r="D62" t="s">
        <v>14</v>
      </c>
      <c r="E62" t="s">
        <v>26832</v>
      </c>
      <c r="F62" s="111">
        <v>41655</v>
      </c>
      <c r="G62" s="111">
        <v>42254</v>
      </c>
      <c r="H62" t="s">
        <v>26833</v>
      </c>
      <c r="I62" t="s">
        <v>26834</v>
      </c>
      <c r="J62" s="111">
        <v>42014</v>
      </c>
      <c r="K62" t="s">
        <v>26653</v>
      </c>
      <c r="L62" s="149">
        <v>1336266.29</v>
      </c>
      <c r="M62" s="149">
        <v>511948.97</v>
      </c>
      <c r="N62" s="149">
        <v>1199000</v>
      </c>
      <c r="O62" s="150">
        <v>0.37346801027588805</v>
      </c>
    </row>
    <row r="63" spans="1:15" x14ac:dyDescent="0.25">
      <c r="A63" t="s">
        <v>47</v>
      </c>
      <c r="B63" t="s">
        <v>26835</v>
      </c>
      <c r="C63" t="s">
        <v>26836</v>
      </c>
      <c r="D63" t="s">
        <v>14</v>
      </c>
      <c r="E63" t="s">
        <v>26795</v>
      </c>
      <c r="F63" s="111">
        <v>1</v>
      </c>
      <c r="G63" s="111">
        <v>1</v>
      </c>
      <c r="H63" t="s">
        <v>26675</v>
      </c>
      <c r="I63" t="s">
        <v>26676</v>
      </c>
      <c r="J63" s="111">
        <v>41932</v>
      </c>
      <c r="K63" t="s">
        <v>26589</v>
      </c>
      <c r="L63" s="149">
        <v>1685986.49</v>
      </c>
      <c r="M63" s="149">
        <v>1216233.8500000001</v>
      </c>
      <c r="N63" s="149">
        <v>1685986.49</v>
      </c>
      <c r="O63" s="150">
        <v>0.66930621429781789</v>
      </c>
    </row>
    <row r="64" spans="1:15" x14ac:dyDescent="0.25">
      <c r="A64" t="s">
        <v>47</v>
      </c>
      <c r="B64" t="s">
        <v>26837</v>
      </c>
      <c r="C64" t="s">
        <v>26838</v>
      </c>
      <c r="D64" t="s">
        <v>14</v>
      </c>
      <c r="E64" t="s">
        <v>26839</v>
      </c>
      <c r="F64" s="111">
        <v>1</v>
      </c>
      <c r="G64" s="111">
        <v>1</v>
      </c>
      <c r="H64" t="s">
        <v>26675</v>
      </c>
      <c r="I64" t="s">
        <v>26676</v>
      </c>
      <c r="J64" s="111">
        <v>41932</v>
      </c>
      <c r="K64" t="s">
        <v>26589</v>
      </c>
      <c r="L64" s="149">
        <v>1582330.69</v>
      </c>
      <c r="M64" s="149">
        <v>1135630.81</v>
      </c>
      <c r="N64" s="149">
        <v>1582330.69</v>
      </c>
      <c r="O64" s="150">
        <v>0.66588890458705907</v>
      </c>
    </row>
    <row r="65" spans="1:15" x14ac:dyDescent="0.25">
      <c r="A65" t="s">
        <v>55</v>
      </c>
      <c r="B65" t="s">
        <v>26840</v>
      </c>
      <c r="C65" t="s">
        <v>26747</v>
      </c>
      <c r="D65" t="s">
        <v>14</v>
      </c>
      <c r="E65" t="s">
        <v>26841</v>
      </c>
      <c r="F65" s="111">
        <v>41601</v>
      </c>
      <c r="G65" s="111">
        <v>41960</v>
      </c>
      <c r="H65" t="s">
        <v>26842</v>
      </c>
      <c r="I65" t="s">
        <v>26622</v>
      </c>
      <c r="J65" s="111">
        <v>41963</v>
      </c>
      <c r="K65" t="s">
        <v>26658</v>
      </c>
      <c r="L65" s="149">
        <v>3368651.91</v>
      </c>
      <c r="M65" s="149">
        <v>3492695.6</v>
      </c>
      <c r="N65" s="149">
        <v>2699000</v>
      </c>
      <c r="O65" s="150">
        <v>0.98014917183688999</v>
      </c>
    </row>
    <row r="66" spans="1:15" x14ac:dyDescent="0.25">
      <c r="A66" t="s">
        <v>51</v>
      </c>
      <c r="B66" t="s">
        <v>26843</v>
      </c>
      <c r="C66" t="s">
        <v>26844</v>
      </c>
      <c r="D66" t="s">
        <v>14</v>
      </c>
      <c r="E66" t="s">
        <v>26573</v>
      </c>
      <c r="F66" s="111">
        <v>41583</v>
      </c>
      <c r="G66" s="111">
        <v>42392</v>
      </c>
      <c r="H66" t="s">
        <v>26845</v>
      </c>
      <c r="I66" t="s">
        <v>26829</v>
      </c>
      <c r="J66" s="111">
        <v>42302</v>
      </c>
      <c r="K66" t="s">
        <v>26623</v>
      </c>
      <c r="L66" s="149">
        <v>3778065.53</v>
      </c>
      <c r="M66" s="149">
        <v>3845510.28</v>
      </c>
      <c r="N66" s="149">
        <v>2717844.05</v>
      </c>
      <c r="O66" s="150">
        <v>0.90868279140822694</v>
      </c>
    </row>
    <row r="67" spans="1:15" x14ac:dyDescent="0.25">
      <c r="A67" t="s">
        <v>49</v>
      </c>
      <c r="B67" t="s">
        <v>26846</v>
      </c>
      <c r="C67" t="s">
        <v>26847</v>
      </c>
      <c r="D67" t="s">
        <v>14</v>
      </c>
      <c r="E67" t="s">
        <v>26608</v>
      </c>
      <c r="F67" s="111">
        <v>41533</v>
      </c>
      <c r="G67" s="111">
        <v>42433</v>
      </c>
      <c r="H67" t="s">
        <v>26849</v>
      </c>
      <c r="I67" t="s">
        <v>26850</v>
      </c>
      <c r="J67" s="111">
        <v>42133</v>
      </c>
      <c r="K67" t="s">
        <v>26851</v>
      </c>
      <c r="L67" s="149">
        <v>2476823.5499999998</v>
      </c>
      <c r="M67" s="149">
        <v>1253366.27</v>
      </c>
      <c r="N67" s="149">
        <v>1981735.53</v>
      </c>
      <c r="O67" s="150">
        <v>0.47700189035829099</v>
      </c>
    </row>
    <row r="68" spans="1:15" x14ac:dyDescent="0.25">
      <c r="A68" t="s">
        <v>58</v>
      </c>
      <c r="B68" t="s">
        <v>26852</v>
      </c>
      <c r="C68" t="s">
        <v>26853</v>
      </c>
      <c r="D68" t="s">
        <v>14</v>
      </c>
      <c r="E68" t="s">
        <v>26854</v>
      </c>
      <c r="F68" s="111">
        <v>41514</v>
      </c>
      <c r="G68" s="111">
        <v>43313</v>
      </c>
      <c r="H68" t="s">
        <v>26855</v>
      </c>
      <c r="I68" t="s">
        <v>26856</v>
      </c>
      <c r="J68" s="111">
        <v>43313</v>
      </c>
      <c r="K68" t="s">
        <v>26577</v>
      </c>
      <c r="L68" s="149">
        <v>28000000</v>
      </c>
      <c r="M68" s="149">
        <v>34628876.039999999</v>
      </c>
      <c r="N68" s="149">
        <v>28000000</v>
      </c>
      <c r="O68" s="150">
        <v>0.50984187232398204</v>
      </c>
    </row>
    <row r="69" spans="1:15" x14ac:dyDescent="0.25">
      <c r="A69" t="s">
        <v>50</v>
      </c>
      <c r="B69" t="s">
        <v>26857</v>
      </c>
      <c r="C69" t="s">
        <v>26858</v>
      </c>
      <c r="D69" t="s">
        <v>14</v>
      </c>
      <c r="E69" t="s">
        <v>26859</v>
      </c>
      <c r="F69" s="111">
        <v>41516</v>
      </c>
      <c r="G69" s="111">
        <v>42259</v>
      </c>
      <c r="H69" t="s">
        <v>26833</v>
      </c>
      <c r="I69" t="s">
        <v>26834</v>
      </c>
      <c r="J69" s="111">
        <v>41876</v>
      </c>
      <c r="K69" t="s">
        <v>26860</v>
      </c>
      <c r="L69" s="149">
        <v>1390001.7</v>
      </c>
      <c r="M69" s="149">
        <v>1415941.16</v>
      </c>
      <c r="N69" s="149">
        <v>1390001.7</v>
      </c>
      <c r="O69" s="150">
        <v>0.49576657275421199</v>
      </c>
    </row>
    <row r="70" spans="1:15" x14ac:dyDescent="0.25">
      <c r="A70" t="s">
        <v>50</v>
      </c>
      <c r="B70" t="s">
        <v>26861</v>
      </c>
      <c r="C70" t="s">
        <v>26858</v>
      </c>
      <c r="D70" t="s">
        <v>14</v>
      </c>
      <c r="E70" t="s">
        <v>26862</v>
      </c>
      <c r="F70" s="111">
        <v>41439</v>
      </c>
      <c r="G70" s="111">
        <v>41709</v>
      </c>
      <c r="H70" t="s">
        <v>26863</v>
      </c>
      <c r="I70" t="s">
        <v>26834</v>
      </c>
      <c r="J70" s="111">
        <v>41573</v>
      </c>
      <c r="K70" t="s">
        <v>26860</v>
      </c>
      <c r="L70" s="149">
        <v>660329.31999999995</v>
      </c>
      <c r="M70" s="149">
        <v>226351.12</v>
      </c>
      <c r="N70" s="149">
        <v>565877.81999999995</v>
      </c>
      <c r="O70" s="150">
        <v>0.32500469197626303</v>
      </c>
    </row>
    <row r="71" spans="1:15" x14ac:dyDescent="0.25">
      <c r="A71" t="s">
        <v>50</v>
      </c>
      <c r="B71" t="s">
        <v>26864</v>
      </c>
      <c r="C71" t="s">
        <v>26865</v>
      </c>
      <c r="D71" t="s">
        <v>14</v>
      </c>
      <c r="E71" t="s">
        <v>26866</v>
      </c>
      <c r="F71" s="111">
        <v>41439</v>
      </c>
      <c r="G71" s="111">
        <v>42231</v>
      </c>
      <c r="H71" t="s">
        <v>26672</v>
      </c>
      <c r="I71" t="s">
        <v>26834</v>
      </c>
      <c r="J71" s="111">
        <v>41678</v>
      </c>
      <c r="K71" t="s">
        <v>26860</v>
      </c>
      <c r="L71" s="149">
        <v>7036180.0300000003</v>
      </c>
      <c r="M71" s="149">
        <v>6162577.6399999997</v>
      </c>
      <c r="N71" s="149">
        <v>5690738.1100000003</v>
      </c>
      <c r="O71" s="150">
        <v>0.83030226278249297</v>
      </c>
    </row>
    <row r="72" spans="1:15" x14ac:dyDescent="0.25">
      <c r="A72" t="s">
        <v>50</v>
      </c>
      <c r="B72" t="s">
        <v>26867</v>
      </c>
      <c r="C72" t="s">
        <v>26603</v>
      </c>
      <c r="D72" t="s">
        <v>14</v>
      </c>
      <c r="E72" t="s">
        <v>26868</v>
      </c>
      <c r="F72" s="111">
        <v>41375</v>
      </c>
      <c r="G72" s="111">
        <v>42104</v>
      </c>
      <c r="H72" t="s">
        <v>26660</v>
      </c>
      <c r="I72" t="s">
        <v>26834</v>
      </c>
      <c r="J72" s="111">
        <v>42104</v>
      </c>
      <c r="K72" t="s">
        <v>26869</v>
      </c>
      <c r="L72" s="149">
        <v>8443309.0299999993</v>
      </c>
      <c r="M72" s="149">
        <v>7566111.2699999996</v>
      </c>
      <c r="N72" s="149">
        <v>6787728.7599999998</v>
      </c>
      <c r="O72" s="150">
        <v>0.86477346453280102</v>
      </c>
    </row>
    <row r="73" spans="1:15" x14ac:dyDescent="0.25">
      <c r="A73" t="s">
        <v>55</v>
      </c>
      <c r="B73" t="s">
        <v>26870</v>
      </c>
      <c r="C73" t="s">
        <v>26747</v>
      </c>
      <c r="D73" t="s">
        <v>14</v>
      </c>
      <c r="E73" t="s">
        <v>26871</v>
      </c>
      <c r="F73" s="111">
        <v>41376</v>
      </c>
      <c r="G73" s="111">
        <v>41495</v>
      </c>
      <c r="H73" t="s">
        <v>26872</v>
      </c>
      <c r="I73" t="s">
        <v>26622</v>
      </c>
      <c r="J73" s="111">
        <v>41495</v>
      </c>
      <c r="K73" t="s">
        <v>26873</v>
      </c>
      <c r="L73" s="149">
        <v>478613.96</v>
      </c>
      <c r="M73" s="149">
        <v>382891.16</v>
      </c>
      <c r="N73" s="149">
        <v>478613.96</v>
      </c>
      <c r="O73" s="150">
        <v>0.79999998328506705</v>
      </c>
    </row>
    <row r="74" spans="1:15" x14ac:dyDescent="0.25">
      <c r="A74" t="s">
        <v>65</v>
      </c>
      <c r="B74" t="s">
        <v>26874</v>
      </c>
      <c r="C74" t="s">
        <v>26875</v>
      </c>
      <c r="D74" t="s">
        <v>14</v>
      </c>
      <c r="E74" t="s">
        <v>26876</v>
      </c>
      <c r="F74" s="111">
        <v>41255</v>
      </c>
      <c r="G74" s="111">
        <v>41534</v>
      </c>
      <c r="H74" t="s">
        <v>26877</v>
      </c>
      <c r="I74" t="s">
        <v>26665</v>
      </c>
      <c r="J74" s="111">
        <v>41570</v>
      </c>
      <c r="K74" t="s">
        <v>26641</v>
      </c>
      <c r="L74" s="149">
        <v>701322</v>
      </c>
      <c r="M74" s="149">
        <v>170422.46</v>
      </c>
      <c r="N74" s="149">
        <v>701322</v>
      </c>
      <c r="O74" s="150">
        <v>0.22679827093367902</v>
      </c>
    </row>
    <row r="75" spans="1:15" x14ac:dyDescent="0.25">
      <c r="A75" t="s">
        <v>63</v>
      </c>
      <c r="B75" t="s">
        <v>26878</v>
      </c>
      <c r="C75" t="s">
        <v>26879</v>
      </c>
      <c r="D75" t="s">
        <v>14</v>
      </c>
      <c r="E75" t="s">
        <v>26880</v>
      </c>
      <c r="F75" s="111">
        <v>41351</v>
      </c>
      <c r="G75" s="111">
        <v>42080</v>
      </c>
      <c r="H75" t="s">
        <v>26881</v>
      </c>
      <c r="I75" t="s">
        <v>26882</v>
      </c>
      <c r="J75" s="111">
        <v>42080</v>
      </c>
      <c r="K75" t="s">
        <v>26808</v>
      </c>
      <c r="L75" s="149">
        <v>7140000</v>
      </c>
      <c r="M75" s="149">
        <v>7430884.0300000003</v>
      </c>
      <c r="N75" s="149">
        <v>7140000</v>
      </c>
      <c r="O75" s="150">
        <v>0.969262354935987</v>
      </c>
    </row>
    <row r="76" spans="1:15" x14ac:dyDescent="0.25">
      <c r="A76" t="s">
        <v>52</v>
      </c>
      <c r="B76" t="s">
        <v>26883</v>
      </c>
      <c r="C76" t="s">
        <v>26884</v>
      </c>
      <c r="D76" t="s">
        <v>14</v>
      </c>
      <c r="E76" t="s">
        <v>26886</v>
      </c>
      <c r="F76" s="111">
        <v>41328</v>
      </c>
      <c r="G76" s="111">
        <v>42407</v>
      </c>
      <c r="H76" t="s">
        <v>26887</v>
      </c>
      <c r="I76" t="s">
        <v>26888</v>
      </c>
      <c r="J76" s="111">
        <v>42050</v>
      </c>
      <c r="K76" t="s">
        <v>26885</v>
      </c>
      <c r="L76" s="149">
        <v>121634792.03</v>
      </c>
      <c r="M76" s="149">
        <v>77317866.040000007</v>
      </c>
      <c r="N76" s="149">
        <v>105600000</v>
      </c>
      <c r="O76" s="150">
        <v>0.56937570319720499</v>
      </c>
    </row>
    <row r="77" spans="1:15" x14ac:dyDescent="0.25">
      <c r="A77" t="s">
        <v>59</v>
      </c>
      <c r="B77" t="s">
        <v>26889</v>
      </c>
      <c r="C77" t="s">
        <v>26890</v>
      </c>
      <c r="D77" t="s">
        <v>14</v>
      </c>
      <c r="E77" t="s">
        <v>26891</v>
      </c>
      <c r="F77" s="111">
        <v>1</v>
      </c>
      <c r="G77" s="111">
        <v>1</v>
      </c>
      <c r="H77" t="s">
        <v>26892</v>
      </c>
      <c r="I77" t="s">
        <v>26588</v>
      </c>
      <c r="J77" s="111">
        <v>41699</v>
      </c>
      <c r="K77" t="s">
        <v>26893</v>
      </c>
      <c r="L77" s="149">
        <v>2010359.34</v>
      </c>
      <c r="M77" s="149">
        <v>2905457.61</v>
      </c>
      <c r="N77" s="149">
        <v>2010359.34</v>
      </c>
      <c r="O77" s="150">
        <v>0.45841208555280505</v>
      </c>
    </row>
    <row r="78" spans="1:15" x14ac:dyDescent="0.25">
      <c r="A78" t="s">
        <v>53</v>
      </c>
      <c r="B78" t="s">
        <v>26894</v>
      </c>
      <c r="C78" t="s">
        <v>26895</v>
      </c>
      <c r="D78" t="s">
        <v>14</v>
      </c>
      <c r="E78" t="s">
        <v>26896</v>
      </c>
      <c r="F78" s="111">
        <v>41272</v>
      </c>
      <c r="G78" s="111">
        <v>41631</v>
      </c>
      <c r="H78" t="s">
        <v>26897</v>
      </c>
      <c r="I78" t="s">
        <v>26898</v>
      </c>
      <c r="J78" s="111">
        <v>41415</v>
      </c>
      <c r="K78" t="s">
        <v>26873</v>
      </c>
      <c r="L78" s="149">
        <v>487662.86</v>
      </c>
      <c r="M78" s="149">
        <v>413123.55</v>
      </c>
      <c r="N78" s="149">
        <v>487662.86</v>
      </c>
      <c r="O78" s="150">
        <v>0.751852635092355</v>
      </c>
    </row>
    <row r="79" spans="1:15" x14ac:dyDescent="0.25">
      <c r="A79" t="s">
        <v>50</v>
      </c>
      <c r="B79" t="s">
        <v>26899</v>
      </c>
      <c r="C79" t="s">
        <v>26900</v>
      </c>
      <c r="D79" t="s">
        <v>14</v>
      </c>
      <c r="E79" t="s">
        <v>26573</v>
      </c>
      <c r="F79" s="111">
        <v>41312</v>
      </c>
      <c r="G79" s="111">
        <v>42139</v>
      </c>
      <c r="H79" t="s">
        <v>26816</v>
      </c>
      <c r="I79" t="s">
        <v>26834</v>
      </c>
      <c r="J79" s="111">
        <v>41470</v>
      </c>
      <c r="K79" t="s">
        <v>26755</v>
      </c>
      <c r="L79" s="149">
        <v>284510.96000000002</v>
      </c>
      <c r="M79" s="149">
        <v>60317.85</v>
      </c>
      <c r="N79" s="149">
        <v>241271.4</v>
      </c>
      <c r="O79" s="150">
        <v>0.19323109638689498</v>
      </c>
    </row>
    <row r="80" spans="1:15" x14ac:dyDescent="0.25">
      <c r="A80" t="s">
        <v>50</v>
      </c>
      <c r="B80" t="s">
        <v>26901</v>
      </c>
      <c r="C80" t="s">
        <v>26858</v>
      </c>
      <c r="D80" t="s">
        <v>14</v>
      </c>
      <c r="E80" t="s">
        <v>26608</v>
      </c>
      <c r="F80" s="111">
        <v>41310</v>
      </c>
      <c r="G80" s="111">
        <v>41449</v>
      </c>
      <c r="H80" t="s">
        <v>26609</v>
      </c>
      <c r="I80" t="s">
        <v>26834</v>
      </c>
      <c r="J80" s="111">
        <v>41449</v>
      </c>
      <c r="K80" t="s">
        <v>26697</v>
      </c>
      <c r="L80" s="149">
        <v>462651.95</v>
      </c>
      <c r="M80" s="149">
        <v>68935.13</v>
      </c>
      <c r="N80" s="149">
        <v>462651.95</v>
      </c>
      <c r="O80" s="150">
        <v>0.14899997719668101</v>
      </c>
    </row>
    <row r="81" spans="1:15" x14ac:dyDescent="0.25">
      <c r="A81" t="s">
        <v>69</v>
      </c>
      <c r="B81" t="s">
        <v>26902</v>
      </c>
      <c r="C81" t="s">
        <v>26903</v>
      </c>
      <c r="D81" t="s">
        <v>14</v>
      </c>
      <c r="E81" t="s">
        <v>26592</v>
      </c>
      <c r="F81" s="111">
        <v>41250</v>
      </c>
      <c r="G81" s="111">
        <v>41549</v>
      </c>
      <c r="H81" t="s">
        <v>26904</v>
      </c>
      <c r="I81" t="s">
        <v>26905</v>
      </c>
      <c r="J81" s="111">
        <v>41549</v>
      </c>
      <c r="K81" t="s">
        <v>26614</v>
      </c>
      <c r="L81" s="149">
        <v>15956134.34</v>
      </c>
      <c r="M81" s="149">
        <v>0</v>
      </c>
      <c r="N81" s="149">
        <v>15956134.34</v>
      </c>
      <c r="O81" s="150">
        <v>0</v>
      </c>
    </row>
    <row r="82" spans="1:15" x14ac:dyDescent="0.25">
      <c r="A82" t="s">
        <v>51</v>
      </c>
      <c r="B82" t="s">
        <v>26906</v>
      </c>
      <c r="C82" t="s">
        <v>26907</v>
      </c>
      <c r="D82" t="s">
        <v>14</v>
      </c>
      <c r="E82" t="s">
        <v>26908</v>
      </c>
      <c r="F82" s="111">
        <v>41300</v>
      </c>
      <c r="G82" s="111">
        <v>43099</v>
      </c>
      <c r="H82" t="s">
        <v>26909</v>
      </c>
      <c r="I82" t="s">
        <v>26910</v>
      </c>
      <c r="J82" s="111">
        <v>43112</v>
      </c>
      <c r="K82" t="s">
        <v>26761</v>
      </c>
      <c r="L82" s="149">
        <v>66157110.18</v>
      </c>
      <c r="M82" s="149">
        <v>859436.01</v>
      </c>
      <c r="N82" s="149">
        <v>66157110.18</v>
      </c>
      <c r="O82" s="150">
        <v>1.2477786762490299E-2</v>
      </c>
    </row>
    <row r="83" spans="1:15" x14ac:dyDescent="0.25">
      <c r="A83" t="s">
        <v>51</v>
      </c>
      <c r="B83" t="s">
        <v>26911</v>
      </c>
      <c r="C83" t="s">
        <v>26912</v>
      </c>
      <c r="D83" t="s">
        <v>14</v>
      </c>
      <c r="E83" t="s">
        <v>26913</v>
      </c>
      <c r="F83" s="111">
        <v>41258</v>
      </c>
      <c r="G83" s="111">
        <v>42014</v>
      </c>
      <c r="H83" t="s">
        <v>26914</v>
      </c>
      <c r="I83" t="s">
        <v>26777</v>
      </c>
      <c r="J83" s="111">
        <v>42014</v>
      </c>
      <c r="K83" t="s">
        <v>26808</v>
      </c>
      <c r="L83" s="149">
        <v>12965276.199999999</v>
      </c>
      <c r="M83" s="149">
        <v>2273654.13</v>
      </c>
      <c r="N83" s="149">
        <v>12965276.199999999</v>
      </c>
      <c r="O83" s="150">
        <v>0.167464135226639</v>
      </c>
    </row>
    <row r="84" spans="1:15" x14ac:dyDescent="0.25">
      <c r="A84" t="s">
        <v>51</v>
      </c>
      <c r="B84" t="s">
        <v>26915</v>
      </c>
      <c r="C84" t="s">
        <v>26603</v>
      </c>
      <c r="D84" t="s">
        <v>14</v>
      </c>
      <c r="E84" t="s">
        <v>26891</v>
      </c>
      <c r="F84" s="111">
        <v>1</v>
      </c>
      <c r="G84" s="111">
        <v>1</v>
      </c>
      <c r="H84" t="s">
        <v>26916</v>
      </c>
      <c r="I84" t="s">
        <v>26633</v>
      </c>
      <c r="J84" s="111">
        <v>41628</v>
      </c>
      <c r="K84" t="s">
        <v>26653</v>
      </c>
      <c r="L84" s="149">
        <v>14061138.1</v>
      </c>
      <c r="M84" s="149">
        <v>12231477.84</v>
      </c>
      <c r="N84" s="149">
        <v>5470815.1399999997</v>
      </c>
      <c r="O84" s="150">
        <v>0.81678926501089288</v>
      </c>
    </row>
    <row r="85" spans="1:15" x14ac:dyDescent="0.25">
      <c r="A85" t="s">
        <v>51</v>
      </c>
      <c r="B85" t="s">
        <v>26917</v>
      </c>
      <c r="C85" t="s">
        <v>26918</v>
      </c>
      <c r="D85" t="s">
        <v>14</v>
      </c>
      <c r="E85" t="s">
        <v>26573</v>
      </c>
      <c r="F85" s="111">
        <v>41254</v>
      </c>
      <c r="G85" s="111">
        <v>42063</v>
      </c>
      <c r="H85" t="s">
        <v>26919</v>
      </c>
      <c r="I85" t="s">
        <v>26768</v>
      </c>
      <c r="J85" s="111">
        <v>41973</v>
      </c>
      <c r="K85" t="s">
        <v>26623</v>
      </c>
      <c r="L85" s="149">
        <v>4089963.39</v>
      </c>
      <c r="M85" s="149">
        <v>280138.95</v>
      </c>
      <c r="N85" s="149">
        <v>4089963.39</v>
      </c>
      <c r="O85" s="150">
        <v>6.4883111249628603E-2</v>
      </c>
    </row>
    <row r="86" spans="1:15" x14ac:dyDescent="0.25">
      <c r="A86" t="s">
        <v>51</v>
      </c>
      <c r="B86" t="s">
        <v>26920</v>
      </c>
      <c r="C86" t="s">
        <v>26921</v>
      </c>
      <c r="D86" t="s">
        <v>14</v>
      </c>
      <c r="E86" t="s">
        <v>26573</v>
      </c>
      <c r="F86" s="111">
        <v>41251</v>
      </c>
      <c r="G86" s="111">
        <v>42060</v>
      </c>
      <c r="H86" t="s">
        <v>26922</v>
      </c>
      <c r="I86" t="s">
        <v>26923</v>
      </c>
      <c r="J86" s="111">
        <v>41972</v>
      </c>
      <c r="K86" t="s">
        <v>26623</v>
      </c>
      <c r="L86" s="149">
        <v>3439258.71</v>
      </c>
      <c r="M86" s="149">
        <v>0</v>
      </c>
      <c r="N86" s="149">
        <v>3439258.71</v>
      </c>
      <c r="O86" s="150">
        <v>0</v>
      </c>
    </row>
    <row r="87" spans="1:15" x14ac:dyDescent="0.25">
      <c r="A87" t="s">
        <v>69</v>
      </c>
      <c r="B87" t="s">
        <v>26924</v>
      </c>
      <c r="C87" t="s">
        <v>26925</v>
      </c>
      <c r="D87" t="s">
        <v>14</v>
      </c>
      <c r="E87" t="s">
        <v>26573</v>
      </c>
      <c r="F87" s="111">
        <v>41212</v>
      </c>
      <c r="G87" s="111">
        <v>43011</v>
      </c>
      <c r="H87" t="s">
        <v>26926</v>
      </c>
      <c r="I87" t="s">
        <v>26927</v>
      </c>
      <c r="J87" s="111">
        <v>43012</v>
      </c>
      <c r="K87" t="s">
        <v>26761</v>
      </c>
      <c r="L87" s="149">
        <v>52646674.469999999</v>
      </c>
      <c r="M87" s="149">
        <v>49101716.149999999</v>
      </c>
      <c r="N87" s="149">
        <v>48483957.240000002</v>
      </c>
      <c r="O87" s="150">
        <v>0.83104238062379698</v>
      </c>
    </row>
    <row r="88" spans="1:15" x14ac:dyDescent="0.25">
      <c r="A88" t="s">
        <v>65</v>
      </c>
      <c r="B88" t="s">
        <v>26928</v>
      </c>
      <c r="C88" t="s">
        <v>26929</v>
      </c>
      <c r="D88" t="s">
        <v>14</v>
      </c>
      <c r="E88" t="s">
        <v>26930</v>
      </c>
      <c r="F88" s="111">
        <v>40918</v>
      </c>
      <c r="G88" s="111">
        <v>41277</v>
      </c>
      <c r="H88" t="s">
        <v>26672</v>
      </c>
      <c r="I88" t="s">
        <v>26665</v>
      </c>
      <c r="J88" s="111">
        <v>41277</v>
      </c>
      <c r="K88" t="s">
        <v>26589</v>
      </c>
      <c r="L88" s="149">
        <v>1426511.52</v>
      </c>
      <c r="M88" s="149">
        <v>0</v>
      </c>
      <c r="N88" s="149">
        <v>1426511.52</v>
      </c>
      <c r="O88" s="150">
        <v>0</v>
      </c>
    </row>
    <row r="89" spans="1:15" x14ac:dyDescent="0.25">
      <c r="A89" t="s">
        <v>53</v>
      </c>
      <c r="B89" t="s">
        <v>26931</v>
      </c>
      <c r="C89" t="s">
        <v>26603</v>
      </c>
      <c r="D89" t="s">
        <v>14</v>
      </c>
      <c r="E89" t="s">
        <v>26932</v>
      </c>
      <c r="F89" s="111">
        <v>1</v>
      </c>
      <c r="G89" s="111">
        <v>1</v>
      </c>
      <c r="H89" t="s">
        <v>26933</v>
      </c>
      <c r="I89" t="s">
        <v>26735</v>
      </c>
      <c r="J89" s="111">
        <v>42085</v>
      </c>
      <c r="K89" t="s">
        <v>26607</v>
      </c>
      <c r="L89" s="149">
        <v>8688238.2100000009</v>
      </c>
      <c r="M89" s="149">
        <v>1380635.95</v>
      </c>
      <c r="N89" s="149">
        <v>8688238.2100000009</v>
      </c>
      <c r="O89" s="150">
        <v>0.13939352731692101</v>
      </c>
    </row>
    <row r="90" spans="1:15" x14ac:dyDescent="0.25">
      <c r="A90" t="s">
        <v>65</v>
      </c>
      <c r="B90" t="s">
        <v>26934</v>
      </c>
      <c r="C90" t="s">
        <v>26929</v>
      </c>
      <c r="D90" t="s">
        <v>14</v>
      </c>
      <c r="E90" t="s">
        <v>26935</v>
      </c>
      <c r="F90" s="111">
        <v>40933</v>
      </c>
      <c r="G90" s="111">
        <v>41172</v>
      </c>
      <c r="H90" t="s">
        <v>26936</v>
      </c>
      <c r="I90" t="s">
        <v>26665</v>
      </c>
      <c r="J90" s="111">
        <v>41172</v>
      </c>
      <c r="K90" t="s">
        <v>26589</v>
      </c>
      <c r="L90" s="149">
        <v>1680425.27</v>
      </c>
      <c r="M90" s="149">
        <v>0</v>
      </c>
      <c r="N90" s="149">
        <v>1680425.27</v>
      </c>
      <c r="O90" s="150">
        <v>0</v>
      </c>
    </row>
    <row r="91" spans="1:15" x14ac:dyDescent="0.25">
      <c r="A91" t="s">
        <v>51</v>
      </c>
      <c r="B91" t="s">
        <v>26937</v>
      </c>
      <c r="C91" t="s">
        <v>26938</v>
      </c>
      <c r="D91" t="s">
        <v>14</v>
      </c>
      <c r="E91" t="s">
        <v>26574</v>
      </c>
      <c r="F91" s="111">
        <v>1</v>
      </c>
      <c r="G91" s="111">
        <v>1</v>
      </c>
      <c r="H91" t="s">
        <v>26939</v>
      </c>
      <c r="I91" t="s">
        <v>26910</v>
      </c>
      <c r="J91" s="111">
        <v>38162</v>
      </c>
      <c r="K91" t="s">
        <v>26607</v>
      </c>
      <c r="L91" s="149">
        <v>3262486.78</v>
      </c>
      <c r="M91" s="149">
        <v>0</v>
      </c>
      <c r="N91" s="149">
        <v>3262486.78</v>
      </c>
      <c r="O91" s="150">
        <v>0</v>
      </c>
    </row>
    <row r="92" spans="1:15" x14ac:dyDescent="0.25">
      <c r="A92" t="s">
        <v>53</v>
      </c>
      <c r="B92" t="s">
        <v>26940</v>
      </c>
      <c r="C92" t="s">
        <v>26603</v>
      </c>
      <c r="D92" t="s">
        <v>14</v>
      </c>
      <c r="E92" t="s">
        <v>26942</v>
      </c>
      <c r="F92" s="111">
        <v>40542</v>
      </c>
      <c r="G92" s="111">
        <v>41441</v>
      </c>
      <c r="H92" t="s">
        <v>26943</v>
      </c>
      <c r="I92" t="s">
        <v>26735</v>
      </c>
      <c r="J92" s="111">
        <v>41441</v>
      </c>
      <c r="K92" t="s">
        <v>26941</v>
      </c>
      <c r="L92" s="149">
        <v>89984307.840000004</v>
      </c>
      <c r="M92" s="149">
        <v>0</v>
      </c>
      <c r="N92" s="149">
        <v>89984307.840000004</v>
      </c>
      <c r="O92" s="150">
        <v>0</v>
      </c>
    </row>
    <row r="93" spans="1:15" x14ac:dyDescent="0.25">
      <c r="A93" t="s">
        <v>52</v>
      </c>
      <c r="B93" t="s">
        <v>26944</v>
      </c>
      <c r="C93" t="s">
        <v>26945</v>
      </c>
      <c r="D93" t="s">
        <v>14</v>
      </c>
      <c r="E93" t="s">
        <v>26573</v>
      </c>
      <c r="F93" s="111">
        <v>1</v>
      </c>
      <c r="G93" s="111">
        <v>1</v>
      </c>
      <c r="H93" t="s">
        <v>26946</v>
      </c>
      <c r="I93" t="s">
        <v>26947</v>
      </c>
      <c r="J93" s="111">
        <v>41912</v>
      </c>
      <c r="K93" t="s">
        <v>26623</v>
      </c>
      <c r="L93" s="149">
        <v>9116443.0899999999</v>
      </c>
      <c r="M93" s="149">
        <v>291706.27</v>
      </c>
      <c r="N93" s="149">
        <v>9116443.0899999999</v>
      </c>
      <c r="O93" s="150">
        <v>3.0581045939658803E-2</v>
      </c>
    </row>
    <row r="94" spans="1:15" x14ac:dyDescent="0.25">
      <c r="A94" t="s">
        <v>47</v>
      </c>
      <c r="B94" t="s">
        <v>26948</v>
      </c>
      <c r="C94" t="s">
        <v>26949</v>
      </c>
      <c r="D94" t="s">
        <v>14</v>
      </c>
      <c r="E94" t="s">
        <v>26573</v>
      </c>
      <c r="F94" s="111">
        <v>1</v>
      </c>
      <c r="G94" s="111">
        <v>1</v>
      </c>
      <c r="H94" t="s">
        <v>26950</v>
      </c>
      <c r="I94" t="s">
        <v>26673</v>
      </c>
      <c r="J94" s="111">
        <v>41582</v>
      </c>
      <c r="K94" t="s">
        <v>26623</v>
      </c>
      <c r="L94" s="149">
        <v>5159698.9800000004</v>
      </c>
      <c r="M94" s="149">
        <v>4491600.3600000003</v>
      </c>
      <c r="N94" s="149">
        <v>5159698.9800000004</v>
      </c>
      <c r="O94" s="150">
        <v>0.84471509728841199</v>
      </c>
    </row>
    <row r="95" spans="1:15" x14ac:dyDescent="0.25">
      <c r="A95" t="s">
        <v>56</v>
      </c>
      <c r="B95" t="s">
        <v>26951</v>
      </c>
      <c r="C95" t="s">
        <v>26952</v>
      </c>
      <c r="D95" t="s">
        <v>14</v>
      </c>
      <c r="E95" t="s">
        <v>26953</v>
      </c>
      <c r="F95" s="111">
        <v>41103</v>
      </c>
      <c r="G95" s="111">
        <v>42362</v>
      </c>
      <c r="H95" t="s">
        <v>26954</v>
      </c>
      <c r="I95" t="s">
        <v>26955</v>
      </c>
      <c r="J95" s="111">
        <v>41868</v>
      </c>
      <c r="K95" t="s">
        <v>26956</v>
      </c>
      <c r="L95" s="149">
        <v>49821882.189999998</v>
      </c>
      <c r="M95" s="149">
        <v>51579144.859999999</v>
      </c>
      <c r="N95" s="149">
        <v>41008097</v>
      </c>
      <c r="O95" s="150">
        <v>0.930579378883852</v>
      </c>
    </row>
    <row r="96" spans="1:15" x14ac:dyDescent="0.25">
      <c r="A96" t="s">
        <v>55</v>
      </c>
      <c r="B96" t="s">
        <v>26957</v>
      </c>
      <c r="C96" t="s">
        <v>26958</v>
      </c>
      <c r="D96" t="s">
        <v>14</v>
      </c>
      <c r="E96" t="s">
        <v>26573</v>
      </c>
      <c r="F96" s="111">
        <v>1</v>
      </c>
      <c r="G96" s="111">
        <v>1</v>
      </c>
      <c r="H96" t="s">
        <v>26748</v>
      </c>
      <c r="I96" t="s">
        <v>26959</v>
      </c>
      <c r="J96" s="111">
        <v>41914</v>
      </c>
      <c r="K96" t="s">
        <v>26623</v>
      </c>
      <c r="L96" s="149">
        <v>6084001.1200000001</v>
      </c>
      <c r="M96" s="149">
        <v>38256.769999999997</v>
      </c>
      <c r="N96" s="149">
        <v>6084001.1200000001</v>
      </c>
      <c r="O96" s="150">
        <v>6.1236964801244598E-3</v>
      </c>
    </row>
    <row r="97" spans="1:15" x14ac:dyDescent="0.25">
      <c r="A97" t="s">
        <v>69</v>
      </c>
      <c r="B97" t="s">
        <v>26960</v>
      </c>
      <c r="C97" t="s">
        <v>26903</v>
      </c>
      <c r="D97" t="s">
        <v>14</v>
      </c>
      <c r="E97" t="s">
        <v>26573</v>
      </c>
      <c r="F97" s="111">
        <v>41123</v>
      </c>
      <c r="G97" s="111">
        <v>41302</v>
      </c>
      <c r="H97" t="s">
        <v>26961</v>
      </c>
      <c r="I97" t="s">
        <v>26927</v>
      </c>
      <c r="J97" s="111">
        <v>41307</v>
      </c>
      <c r="K97" t="s">
        <v>26623</v>
      </c>
      <c r="L97" s="149">
        <v>2744206.1</v>
      </c>
      <c r="M97" s="149">
        <v>1315366.8500000001</v>
      </c>
      <c r="N97" s="149">
        <v>2744206.1</v>
      </c>
      <c r="O97" s="150">
        <v>0.46158727194745403</v>
      </c>
    </row>
    <row r="98" spans="1:15" x14ac:dyDescent="0.25">
      <c r="A98" t="s">
        <v>55</v>
      </c>
      <c r="B98" t="s">
        <v>26666</v>
      </c>
      <c r="C98" t="s">
        <v>26962</v>
      </c>
      <c r="D98" t="s">
        <v>14</v>
      </c>
      <c r="E98" t="s">
        <v>26573</v>
      </c>
      <c r="F98" s="111">
        <v>1</v>
      </c>
      <c r="G98" s="111">
        <v>1</v>
      </c>
      <c r="H98" t="s">
        <v>26748</v>
      </c>
      <c r="I98" t="s">
        <v>26959</v>
      </c>
      <c r="J98" s="111">
        <v>41837</v>
      </c>
      <c r="K98" t="s">
        <v>26623</v>
      </c>
      <c r="L98" s="149">
        <v>6474568.1200000001</v>
      </c>
      <c r="M98" s="149">
        <v>203041.62</v>
      </c>
      <c r="N98" s="149">
        <v>6474568.1200000001</v>
      </c>
      <c r="O98" s="150">
        <v>3.0549548224475399E-2</v>
      </c>
    </row>
    <row r="99" spans="1:15" x14ac:dyDescent="0.25">
      <c r="A99" t="s">
        <v>65</v>
      </c>
      <c r="B99" t="s">
        <v>26963</v>
      </c>
      <c r="C99" t="s">
        <v>26964</v>
      </c>
      <c r="D99" t="s">
        <v>14</v>
      </c>
      <c r="E99" t="s">
        <v>26935</v>
      </c>
      <c r="F99" s="111">
        <v>40955</v>
      </c>
      <c r="G99" s="111">
        <v>41227</v>
      </c>
      <c r="H99" t="s">
        <v>26965</v>
      </c>
      <c r="I99" t="s">
        <v>26665</v>
      </c>
      <c r="J99" s="111">
        <v>41227</v>
      </c>
      <c r="K99" t="s">
        <v>26589</v>
      </c>
      <c r="L99" s="149">
        <v>1696186.18</v>
      </c>
      <c r="M99" s="149">
        <v>0</v>
      </c>
      <c r="N99" s="149">
        <v>1696186.18</v>
      </c>
      <c r="O99" s="150">
        <v>0</v>
      </c>
    </row>
    <row r="100" spans="1:15" x14ac:dyDescent="0.25">
      <c r="A100" t="s">
        <v>55</v>
      </c>
      <c r="B100" t="s">
        <v>26966</v>
      </c>
      <c r="C100" t="s">
        <v>26967</v>
      </c>
      <c r="D100" t="s">
        <v>14</v>
      </c>
      <c r="E100" t="s">
        <v>26573</v>
      </c>
      <c r="F100" s="111">
        <v>1</v>
      </c>
      <c r="G100" s="111">
        <v>1</v>
      </c>
      <c r="H100" t="s">
        <v>26748</v>
      </c>
      <c r="I100" t="s">
        <v>26669</v>
      </c>
      <c r="J100" s="111">
        <v>41837</v>
      </c>
      <c r="K100" t="s">
        <v>26623</v>
      </c>
      <c r="L100" s="149">
        <v>6583726.9299999997</v>
      </c>
      <c r="M100" s="149">
        <v>648327.39</v>
      </c>
      <c r="N100" s="149">
        <v>6583726.9299999997</v>
      </c>
      <c r="O100" s="150">
        <v>9.1883472987831796E-2</v>
      </c>
    </row>
    <row r="101" spans="1:15" x14ac:dyDescent="0.25">
      <c r="A101" t="s">
        <v>47</v>
      </c>
      <c r="B101" t="s">
        <v>26968</v>
      </c>
      <c r="C101" t="s">
        <v>26969</v>
      </c>
      <c r="D101" t="s">
        <v>14</v>
      </c>
      <c r="E101" t="s">
        <v>26573</v>
      </c>
      <c r="F101" s="111">
        <v>1</v>
      </c>
      <c r="G101" s="111">
        <v>1</v>
      </c>
      <c r="H101" t="s">
        <v>26950</v>
      </c>
      <c r="I101" t="s">
        <v>26970</v>
      </c>
      <c r="J101" s="111">
        <v>41480</v>
      </c>
      <c r="K101" t="s">
        <v>26623</v>
      </c>
      <c r="L101" s="149">
        <v>4612816.38</v>
      </c>
      <c r="M101" s="149">
        <v>2286891.17</v>
      </c>
      <c r="N101" s="149">
        <v>4612816.38</v>
      </c>
      <c r="O101" s="150">
        <v>0.48338618476780604</v>
      </c>
    </row>
    <row r="102" spans="1:15" x14ac:dyDescent="0.25">
      <c r="A102" t="s">
        <v>65</v>
      </c>
      <c r="B102" t="s">
        <v>26971</v>
      </c>
      <c r="C102" t="s">
        <v>26929</v>
      </c>
      <c r="D102" t="s">
        <v>14</v>
      </c>
      <c r="E102" t="s">
        <v>26935</v>
      </c>
      <c r="F102" s="111">
        <v>40933</v>
      </c>
      <c r="G102" s="111">
        <v>41227</v>
      </c>
      <c r="H102" t="s">
        <v>26936</v>
      </c>
      <c r="I102" t="s">
        <v>26791</v>
      </c>
      <c r="J102" s="111">
        <v>41227</v>
      </c>
      <c r="K102" t="s">
        <v>26589</v>
      </c>
      <c r="L102" s="149">
        <v>1801415.9</v>
      </c>
      <c r="M102" s="149">
        <v>0</v>
      </c>
      <c r="N102" s="149">
        <v>1801415.9</v>
      </c>
      <c r="O102" s="150">
        <v>0</v>
      </c>
    </row>
    <row r="103" spans="1:15" x14ac:dyDescent="0.25">
      <c r="A103" t="s">
        <v>48</v>
      </c>
      <c r="B103" t="s">
        <v>26972</v>
      </c>
      <c r="C103" t="s">
        <v>26973</v>
      </c>
      <c r="D103" t="s">
        <v>14</v>
      </c>
      <c r="E103" t="s">
        <v>26795</v>
      </c>
      <c r="F103" s="111">
        <v>1</v>
      </c>
      <c r="G103" s="111">
        <v>1</v>
      </c>
      <c r="H103" t="s">
        <v>26974</v>
      </c>
      <c r="I103" t="s">
        <v>26975</v>
      </c>
      <c r="J103" s="111">
        <v>41200</v>
      </c>
      <c r="K103" t="s">
        <v>26653</v>
      </c>
      <c r="L103" s="149">
        <v>384805.5</v>
      </c>
      <c r="M103" s="149">
        <v>654169.34</v>
      </c>
      <c r="N103" s="149">
        <v>384805.5</v>
      </c>
      <c r="O103" s="150">
        <v>0.84999998700642299</v>
      </c>
    </row>
    <row r="104" spans="1:15" x14ac:dyDescent="0.25">
      <c r="A104" t="s">
        <v>55</v>
      </c>
      <c r="B104" t="s">
        <v>26666</v>
      </c>
      <c r="C104" t="s">
        <v>26976</v>
      </c>
      <c r="D104" t="s">
        <v>14</v>
      </c>
      <c r="E104" t="s">
        <v>26573</v>
      </c>
      <c r="F104" s="111">
        <v>1</v>
      </c>
      <c r="G104" s="111">
        <v>1</v>
      </c>
      <c r="H104" t="s">
        <v>26748</v>
      </c>
      <c r="I104" t="s">
        <v>26669</v>
      </c>
      <c r="J104" s="111">
        <v>41786</v>
      </c>
      <c r="K104" t="s">
        <v>26623</v>
      </c>
      <c r="L104" s="149">
        <v>6224569.5899999999</v>
      </c>
      <c r="M104" s="149">
        <v>122712.93</v>
      </c>
      <c r="N104" s="149">
        <v>6224569.5899999999</v>
      </c>
      <c r="O104" s="150">
        <v>1.9252588764968298E-2</v>
      </c>
    </row>
    <row r="105" spans="1:15" x14ac:dyDescent="0.25">
      <c r="A105" t="s">
        <v>69</v>
      </c>
      <c r="B105" t="s">
        <v>26977</v>
      </c>
      <c r="C105" t="s">
        <v>26603</v>
      </c>
      <c r="D105" t="s">
        <v>14</v>
      </c>
      <c r="E105" t="s">
        <v>26592</v>
      </c>
      <c r="F105" s="111">
        <v>1</v>
      </c>
      <c r="G105" s="111">
        <v>1</v>
      </c>
      <c r="H105" t="s">
        <v>26776</v>
      </c>
      <c r="I105" t="s">
        <v>26905</v>
      </c>
      <c r="J105" s="111">
        <v>41326</v>
      </c>
      <c r="K105" t="s">
        <v>26611</v>
      </c>
      <c r="L105" s="149">
        <v>1561690.66</v>
      </c>
      <c r="M105" s="149">
        <v>1152471.3400000001</v>
      </c>
      <c r="N105" s="149">
        <v>1009654.08</v>
      </c>
      <c r="O105" s="150">
        <v>0.68033034191874298</v>
      </c>
    </row>
    <row r="106" spans="1:15" x14ac:dyDescent="0.25">
      <c r="A106" t="s">
        <v>59</v>
      </c>
      <c r="B106" t="s">
        <v>26978</v>
      </c>
      <c r="C106" t="s">
        <v>26979</v>
      </c>
      <c r="D106" t="s">
        <v>14</v>
      </c>
      <c r="E106" t="s">
        <v>26980</v>
      </c>
      <c r="F106" s="111">
        <v>1</v>
      </c>
      <c r="G106" s="111">
        <v>1</v>
      </c>
      <c r="H106" t="s">
        <v>26981</v>
      </c>
      <c r="I106" t="s">
        <v>26982</v>
      </c>
      <c r="J106" s="111">
        <v>41731</v>
      </c>
      <c r="K106" t="s">
        <v>26623</v>
      </c>
      <c r="L106" s="149">
        <v>5099204.6399999997</v>
      </c>
      <c r="M106" s="149">
        <v>370770.28</v>
      </c>
      <c r="N106" s="149">
        <v>7848841.4400000004</v>
      </c>
      <c r="O106" s="150">
        <v>1.7407151408082001E-2</v>
      </c>
    </row>
    <row r="107" spans="1:15" x14ac:dyDescent="0.25">
      <c r="A107" t="s">
        <v>51</v>
      </c>
      <c r="B107" t="s">
        <v>26983</v>
      </c>
      <c r="C107" t="s">
        <v>26984</v>
      </c>
      <c r="D107" t="s">
        <v>14</v>
      </c>
      <c r="E107" t="s">
        <v>26985</v>
      </c>
      <c r="F107" s="111">
        <v>1</v>
      </c>
      <c r="G107" s="111">
        <v>1</v>
      </c>
      <c r="H107" t="s">
        <v>26639</v>
      </c>
      <c r="I107" t="s">
        <v>26576</v>
      </c>
      <c r="J107" s="111">
        <v>41092</v>
      </c>
      <c r="K107" t="s">
        <v>26755</v>
      </c>
      <c r="L107" s="149">
        <v>145120.54</v>
      </c>
      <c r="M107" s="149">
        <v>87072.31</v>
      </c>
      <c r="N107" s="149">
        <v>145120.54</v>
      </c>
      <c r="O107" s="150">
        <v>0.59999990352847399</v>
      </c>
    </row>
    <row r="108" spans="1:15" x14ac:dyDescent="0.25">
      <c r="A108" t="s">
        <v>60</v>
      </c>
      <c r="B108" t="s">
        <v>26986</v>
      </c>
      <c r="C108" t="s">
        <v>26987</v>
      </c>
      <c r="D108" t="s">
        <v>14</v>
      </c>
      <c r="E108" s="147" t="s">
        <v>26988</v>
      </c>
      <c r="F108" s="111">
        <v>1</v>
      </c>
      <c r="G108" s="111">
        <v>1</v>
      </c>
      <c r="H108" t="s">
        <v>26989</v>
      </c>
      <c r="I108" t="s">
        <v>26990</v>
      </c>
      <c r="J108" s="111">
        <v>41091</v>
      </c>
      <c r="K108" t="s">
        <v>26755</v>
      </c>
      <c r="L108" s="149">
        <v>503986.33</v>
      </c>
      <c r="M108" s="149">
        <v>100797.26</v>
      </c>
      <c r="N108" s="149">
        <v>503986.33</v>
      </c>
      <c r="O108" s="150">
        <v>0.19999998809491501</v>
      </c>
    </row>
    <row r="109" spans="1:15" x14ac:dyDescent="0.25">
      <c r="A109" t="s">
        <v>55</v>
      </c>
      <c r="B109" t="s">
        <v>26991</v>
      </c>
      <c r="C109" t="s">
        <v>26992</v>
      </c>
      <c r="D109" t="s">
        <v>14</v>
      </c>
      <c r="E109" t="s">
        <v>26993</v>
      </c>
      <c r="F109" s="111">
        <v>40934</v>
      </c>
      <c r="G109" s="111">
        <v>41811</v>
      </c>
      <c r="H109" t="s">
        <v>26664</v>
      </c>
      <c r="I109" t="s">
        <v>26622</v>
      </c>
      <c r="J109" s="111">
        <v>41113</v>
      </c>
      <c r="K109" t="s">
        <v>26595</v>
      </c>
      <c r="L109" s="149">
        <v>556753.39</v>
      </c>
      <c r="M109" s="149">
        <v>638557.32999999996</v>
      </c>
      <c r="N109" s="149">
        <v>596487.24</v>
      </c>
      <c r="O109" s="150">
        <v>0.99999979641612802</v>
      </c>
    </row>
    <row r="110" spans="1:15" x14ac:dyDescent="0.25">
      <c r="A110" t="s">
        <v>47</v>
      </c>
      <c r="B110" t="s">
        <v>26994</v>
      </c>
      <c r="C110" t="s">
        <v>26995</v>
      </c>
      <c r="D110" t="s">
        <v>14</v>
      </c>
      <c r="E110" t="s">
        <v>26573</v>
      </c>
      <c r="F110" s="111">
        <v>1</v>
      </c>
      <c r="G110" s="111">
        <v>1</v>
      </c>
      <c r="H110" t="s">
        <v>26819</v>
      </c>
      <c r="I110" t="s">
        <v>26797</v>
      </c>
      <c r="J110" s="111">
        <v>41660</v>
      </c>
      <c r="K110" t="s">
        <v>26623</v>
      </c>
      <c r="L110" s="149">
        <v>820182.84</v>
      </c>
      <c r="M110" s="149">
        <v>607471.17000000004</v>
      </c>
      <c r="N110" s="149">
        <v>820182.84</v>
      </c>
      <c r="O110" s="150">
        <v>0.71917825953182202</v>
      </c>
    </row>
    <row r="111" spans="1:15" x14ac:dyDescent="0.25">
      <c r="A111" t="s">
        <v>65</v>
      </c>
      <c r="B111" t="s">
        <v>26996</v>
      </c>
      <c r="C111" t="s">
        <v>26997</v>
      </c>
      <c r="D111" t="s">
        <v>14</v>
      </c>
      <c r="E111" t="s">
        <v>26998</v>
      </c>
      <c r="F111" s="111">
        <v>40869</v>
      </c>
      <c r="G111" s="111">
        <v>40869</v>
      </c>
      <c r="H111" t="s">
        <v>26823</v>
      </c>
      <c r="I111" t="s">
        <v>26665</v>
      </c>
      <c r="J111" s="111">
        <v>41317</v>
      </c>
      <c r="K111" t="s">
        <v>26637</v>
      </c>
      <c r="L111" s="149">
        <v>4214225.51</v>
      </c>
      <c r="M111" s="149">
        <v>598424.17000000004</v>
      </c>
      <c r="N111" s="149">
        <v>4214225.51</v>
      </c>
      <c r="O111" s="150">
        <v>0.12001945303584201</v>
      </c>
    </row>
    <row r="112" spans="1:15" x14ac:dyDescent="0.25">
      <c r="A112" t="s">
        <v>69</v>
      </c>
      <c r="B112" t="s">
        <v>26999</v>
      </c>
      <c r="C112" t="s">
        <v>27000</v>
      </c>
      <c r="D112" t="s">
        <v>14</v>
      </c>
      <c r="E112" t="s">
        <v>27001</v>
      </c>
      <c r="F112" s="111">
        <v>40856</v>
      </c>
      <c r="G112" s="111">
        <v>41157</v>
      </c>
      <c r="H112" t="s">
        <v>27002</v>
      </c>
      <c r="I112" t="s">
        <v>26927</v>
      </c>
      <c r="J112" s="111">
        <v>40945</v>
      </c>
      <c r="K112" t="s">
        <v>27003</v>
      </c>
      <c r="L112" s="149">
        <v>2849488.52</v>
      </c>
      <c r="M112" s="149">
        <v>2375212.31</v>
      </c>
      <c r="N112" s="149">
        <v>2371381.0099999998</v>
      </c>
      <c r="O112" s="150">
        <v>0.83355742384250808</v>
      </c>
    </row>
    <row r="113" spans="1:15" x14ac:dyDescent="0.25">
      <c r="A113" t="s">
        <v>49</v>
      </c>
      <c r="B113" t="s">
        <v>27004</v>
      </c>
      <c r="C113" t="s">
        <v>27005</v>
      </c>
      <c r="D113" t="s">
        <v>14</v>
      </c>
      <c r="E113" t="s">
        <v>26573</v>
      </c>
      <c r="F113" s="111">
        <v>1</v>
      </c>
      <c r="G113" s="111">
        <v>1</v>
      </c>
      <c r="H113" t="s">
        <v>27006</v>
      </c>
      <c r="I113" t="s">
        <v>26850</v>
      </c>
      <c r="J113" s="111">
        <v>40683</v>
      </c>
      <c r="K113" t="s">
        <v>26851</v>
      </c>
      <c r="L113" s="149">
        <v>367975.58</v>
      </c>
      <c r="M113" s="149">
        <v>0</v>
      </c>
      <c r="N113" s="149">
        <v>367975.58</v>
      </c>
      <c r="O113" s="150">
        <v>0</v>
      </c>
    </row>
    <row r="114" spans="1:15" x14ac:dyDescent="0.25">
      <c r="A114" t="s">
        <v>69</v>
      </c>
      <c r="B114" t="s">
        <v>27007</v>
      </c>
      <c r="C114" t="s">
        <v>27000</v>
      </c>
      <c r="D114" t="s">
        <v>14</v>
      </c>
      <c r="E114" t="s">
        <v>26592</v>
      </c>
      <c r="F114" s="111">
        <v>40857</v>
      </c>
      <c r="G114" s="111">
        <v>41216</v>
      </c>
      <c r="H114" t="s">
        <v>27009</v>
      </c>
      <c r="I114" t="s">
        <v>27010</v>
      </c>
      <c r="J114" s="111">
        <v>41216</v>
      </c>
      <c r="K114" t="s">
        <v>27008</v>
      </c>
      <c r="L114" s="149">
        <v>15400906.529999999</v>
      </c>
      <c r="M114" s="149">
        <v>16173389.67</v>
      </c>
      <c r="N114" s="149">
        <v>14156996.119999999</v>
      </c>
      <c r="O114" s="150">
        <v>0.96220559902687597</v>
      </c>
    </row>
    <row r="115" spans="1:15" x14ac:dyDescent="0.25">
      <c r="A115" t="s">
        <v>49</v>
      </c>
      <c r="B115" t="s">
        <v>27011</v>
      </c>
      <c r="C115" t="s">
        <v>27012</v>
      </c>
      <c r="D115" t="s">
        <v>14</v>
      </c>
      <c r="E115" t="s">
        <v>26573</v>
      </c>
      <c r="F115" s="111">
        <v>40058</v>
      </c>
      <c r="G115" s="111">
        <v>40777</v>
      </c>
      <c r="H115" t="s">
        <v>27013</v>
      </c>
      <c r="I115" t="s">
        <v>26850</v>
      </c>
      <c r="J115" s="111">
        <v>40777</v>
      </c>
      <c r="K115" t="s">
        <v>26607</v>
      </c>
      <c r="L115" s="149">
        <v>14706536.109999999</v>
      </c>
      <c r="M115" s="149">
        <v>0</v>
      </c>
      <c r="N115" s="149">
        <v>14706536.109999999</v>
      </c>
      <c r="O115" s="150">
        <v>0</v>
      </c>
    </row>
    <row r="116" spans="1:15" x14ac:dyDescent="0.25">
      <c r="A116" t="s">
        <v>47</v>
      </c>
      <c r="B116" t="s">
        <v>27014</v>
      </c>
      <c r="C116" t="s">
        <v>27015</v>
      </c>
      <c r="D116" t="s">
        <v>14</v>
      </c>
      <c r="E116" t="s">
        <v>26573</v>
      </c>
      <c r="F116" s="111">
        <v>1</v>
      </c>
      <c r="G116" s="111">
        <v>1</v>
      </c>
      <c r="H116" t="s">
        <v>26950</v>
      </c>
      <c r="I116" t="s">
        <v>26970</v>
      </c>
      <c r="J116" s="111">
        <v>41529</v>
      </c>
      <c r="K116" t="s">
        <v>27016</v>
      </c>
      <c r="L116" s="149">
        <v>11335402.57</v>
      </c>
      <c r="M116" s="149">
        <v>10817501.810000001</v>
      </c>
      <c r="N116" s="149">
        <v>7956701.4100000001</v>
      </c>
      <c r="O116" s="150">
        <v>0.86202784841081292</v>
      </c>
    </row>
    <row r="117" spans="1:15" x14ac:dyDescent="0.25">
      <c r="A117" t="s">
        <v>49</v>
      </c>
      <c r="B117" t="s">
        <v>27017</v>
      </c>
      <c r="C117" t="s">
        <v>27018</v>
      </c>
      <c r="D117" t="s">
        <v>14</v>
      </c>
      <c r="E117" t="s">
        <v>26891</v>
      </c>
      <c r="F117" s="111">
        <v>40142</v>
      </c>
      <c r="G117" s="111">
        <v>41866</v>
      </c>
      <c r="H117" t="s">
        <v>27013</v>
      </c>
      <c r="I117" t="s">
        <v>26850</v>
      </c>
      <c r="J117" s="111">
        <v>40412</v>
      </c>
      <c r="K117" t="s">
        <v>26851</v>
      </c>
      <c r="L117" s="149">
        <v>7085606.6900000004</v>
      </c>
      <c r="M117" s="149">
        <v>0</v>
      </c>
      <c r="N117" s="149">
        <v>5713852.46</v>
      </c>
      <c r="O117" s="150">
        <v>0</v>
      </c>
    </row>
    <row r="118" spans="1:15" x14ac:dyDescent="0.25">
      <c r="A118" t="s">
        <v>48</v>
      </c>
      <c r="B118" t="s">
        <v>27019</v>
      </c>
      <c r="C118" t="s">
        <v>27020</v>
      </c>
      <c r="D118" t="s">
        <v>14</v>
      </c>
      <c r="E118" t="s">
        <v>27021</v>
      </c>
      <c r="F118" s="111">
        <v>1</v>
      </c>
      <c r="G118" s="111">
        <v>1</v>
      </c>
      <c r="H118" t="s">
        <v>26600</v>
      </c>
      <c r="I118" t="s">
        <v>27022</v>
      </c>
      <c r="J118" s="111">
        <v>40799</v>
      </c>
      <c r="K118" t="s">
        <v>26583</v>
      </c>
      <c r="L118" s="149">
        <v>111132.33</v>
      </c>
      <c r="M118" s="149">
        <v>22226.46</v>
      </c>
      <c r="N118" s="149">
        <v>111132.33</v>
      </c>
      <c r="O118" s="150">
        <v>0.19999994601030999</v>
      </c>
    </row>
    <row r="119" spans="1:15" x14ac:dyDescent="0.25">
      <c r="A119" t="s">
        <v>59</v>
      </c>
      <c r="B119" t="s">
        <v>27023</v>
      </c>
      <c r="C119" t="s">
        <v>27024</v>
      </c>
      <c r="D119" t="s">
        <v>14</v>
      </c>
      <c r="E119" t="s">
        <v>27025</v>
      </c>
      <c r="F119" s="111">
        <v>1</v>
      </c>
      <c r="G119" s="111">
        <v>1</v>
      </c>
      <c r="H119" t="s">
        <v>26672</v>
      </c>
      <c r="I119" t="s">
        <v>26588</v>
      </c>
      <c r="J119" s="111">
        <v>40884</v>
      </c>
      <c r="K119" t="s">
        <v>27026</v>
      </c>
      <c r="L119" s="149">
        <v>237639.2</v>
      </c>
      <c r="M119" s="149">
        <v>82876.66</v>
      </c>
      <c r="N119" s="149">
        <v>237639.2</v>
      </c>
      <c r="O119" s="150">
        <v>0.31521146795271604</v>
      </c>
    </row>
    <row r="120" spans="1:15" x14ac:dyDescent="0.25">
      <c r="A120" t="s">
        <v>48</v>
      </c>
      <c r="B120" t="s">
        <v>27027</v>
      </c>
      <c r="C120" t="s">
        <v>27028</v>
      </c>
      <c r="D120" t="s">
        <v>14</v>
      </c>
      <c r="E120" t="s">
        <v>27021</v>
      </c>
      <c r="F120" s="111">
        <v>1</v>
      </c>
      <c r="G120" s="111">
        <v>1</v>
      </c>
      <c r="H120" t="s">
        <v>26897</v>
      </c>
      <c r="I120" t="s">
        <v>27022</v>
      </c>
      <c r="J120" s="111">
        <v>40962</v>
      </c>
      <c r="K120" t="s">
        <v>26798</v>
      </c>
      <c r="L120" s="149">
        <v>1389573.25</v>
      </c>
      <c r="M120" s="149">
        <v>46209.22</v>
      </c>
      <c r="N120" s="149">
        <v>1389573.25</v>
      </c>
      <c r="O120" s="150">
        <v>3.3254252699524797E-2</v>
      </c>
    </row>
    <row r="121" spans="1:15" x14ac:dyDescent="0.25">
      <c r="A121" t="s">
        <v>51</v>
      </c>
      <c r="B121" t="s">
        <v>27029</v>
      </c>
      <c r="C121" t="s">
        <v>27030</v>
      </c>
      <c r="D121" t="s">
        <v>14</v>
      </c>
      <c r="E121" t="s">
        <v>26608</v>
      </c>
      <c r="F121" s="111">
        <v>1</v>
      </c>
      <c r="G121" s="111">
        <v>1</v>
      </c>
      <c r="H121" t="s">
        <v>27031</v>
      </c>
      <c r="I121" t="s">
        <v>26829</v>
      </c>
      <c r="J121" s="111">
        <v>38304</v>
      </c>
      <c r="K121" t="s">
        <v>27032</v>
      </c>
      <c r="L121" s="149">
        <v>769104.34</v>
      </c>
      <c r="M121" s="149">
        <v>653950.61</v>
      </c>
      <c r="N121" s="149">
        <v>622922.05000000005</v>
      </c>
      <c r="O121" s="150">
        <v>0.85027554258762905</v>
      </c>
    </row>
    <row r="122" spans="1:15" x14ac:dyDescent="0.25">
      <c r="A122" t="s">
        <v>51</v>
      </c>
      <c r="B122" t="s">
        <v>27033</v>
      </c>
      <c r="C122" t="s">
        <v>27034</v>
      </c>
      <c r="D122" t="s">
        <v>14</v>
      </c>
      <c r="E122" t="s">
        <v>26608</v>
      </c>
      <c r="F122" s="111">
        <v>1</v>
      </c>
      <c r="G122" s="111">
        <v>1</v>
      </c>
      <c r="H122" t="s">
        <v>27035</v>
      </c>
      <c r="I122" t="s">
        <v>26777</v>
      </c>
      <c r="J122" s="111">
        <v>38524</v>
      </c>
      <c r="K122" t="s">
        <v>26798</v>
      </c>
      <c r="L122" s="149">
        <v>469534.4</v>
      </c>
      <c r="M122" s="149">
        <v>446754.2</v>
      </c>
      <c r="N122" s="149">
        <v>469534.4</v>
      </c>
      <c r="O122" s="150">
        <v>0.646893604124963</v>
      </c>
    </row>
    <row r="123" spans="1:15" x14ac:dyDescent="0.25">
      <c r="A123" t="s">
        <v>56</v>
      </c>
      <c r="B123" t="s">
        <v>27036</v>
      </c>
      <c r="C123" t="s">
        <v>26603</v>
      </c>
      <c r="D123" t="s">
        <v>14</v>
      </c>
      <c r="E123" t="s">
        <v>26592</v>
      </c>
      <c r="F123" s="111">
        <v>1</v>
      </c>
      <c r="G123" s="111">
        <v>1</v>
      </c>
      <c r="H123" t="s">
        <v>26672</v>
      </c>
      <c r="I123" t="s">
        <v>27037</v>
      </c>
      <c r="J123" s="111">
        <v>41054</v>
      </c>
      <c r="K123" t="s">
        <v>26607</v>
      </c>
      <c r="L123" s="149">
        <v>2318662</v>
      </c>
      <c r="M123" s="149">
        <v>70241.45</v>
      </c>
      <c r="N123" s="149">
        <v>2318662</v>
      </c>
      <c r="O123" s="150">
        <v>1.7855730566573799E-2</v>
      </c>
    </row>
    <row r="124" spans="1:15" x14ac:dyDescent="0.25">
      <c r="A124" t="s">
        <v>48</v>
      </c>
      <c r="B124" t="s">
        <v>27038</v>
      </c>
      <c r="C124" t="s">
        <v>27039</v>
      </c>
      <c r="D124" t="s">
        <v>14</v>
      </c>
      <c r="E124" t="s">
        <v>26573</v>
      </c>
      <c r="F124" s="111">
        <v>1</v>
      </c>
      <c r="G124" s="111">
        <v>1</v>
      </c>
      <c r="H124" t="s">
        <v>27040</v>
      </c>
      <c r="I124" t="s">
        <v>26975</v>
      </c>
      <c r="J124" s="111">
        <v>41400</v>
      </c>
      <c r="K124" t="s">
        <v>27041</v>
      </c>
      <c r="L124" s="149">
        <v>1928204.93</v>
      </c>
      <c r="M124" s="149">
        <v>2490745.14</v>
      </c>
      <c r="N124" s="149">
        <v>1927868.63</v>
      </c>
      <c r="O124" s="150">
        <v>0.41275286699372005</v>
      </c>
    </row>
    <row r="125" spans="1:15" x14ac:dyDescent="0.25">
      <c r="A125" t="s">
        <v>55</v>
      </c>
      <c r="B125" t="s">
        <v>27042</v>
      </c>
      <c r="C125" t="s">
        <v>27043</v>
      </c>
      <c r="D125" t="s">
        <v>14</v>
      </c>
      <c r="E125" t="s">
        <v>26608</v>
      </c>
      <c r="F125" s="111">
        <v>40607</v>
      </c>
      <c r="G125" s="111">
        <v>43028</v>
      </c>
      <c r="H125" t="s">
        <v>26609</v>
      </c>
      <c r="I125" t="s">
        <v>26622</v>
      </c>
      <c r="J125" s="111">
        <v>41120</v>
      </c>
      <c r="K125" t="s">
        <v>26798</v>
      </c>
      <c r="L125" s="149">
        <v>11346109.970000001</v>
      </c>
      <c r="M125" s="149">
        <v>9733248.1300000008</v>
      </c>
      <c r="N125" s="149">
        <v>9487782.9100000001</v>
      </c>
      <c r="O125" s="150">
        <v>0.72924305474928697</v>
      </c>
    </row>
    <row r="126" spans="1:15" x14ac:dyDescent="0.25">
      <c r="A126" t="s">
        <v>53</v>
      </c>
      <c r="B126" t="s">
        <v>27044</v>
      </c>
      <c r="C126" t="s">
        <v>26603</v>
      </c>
      <c r="D126" t="s">
        <v>14</v>
      </c>
      <c r="E126" t="s">
        <v>26592</v>
      </c>
      <c r="F126" s="111">
        <v>1</v>
      </c>
      <c r="G126" s="111">
        <v>1</v>
      </c>
      <c r="H126" t="s">
        <v>26664</v>
      </c>
      <c r="I126" t="s">
        <v>27045</v>
      </c>
      <c r="J126" s="111">
        <v>41338</v>
      </c>
      <c r="K126" t="s">
        <v>26611</v>
      </c>
      <c r="L126" s="149">
        <v>4016143.8</v>
      </c>
      <c r="M126" s="149">
        <v>4293911.37</v>
      </c>
      <c r="N126" s="149">
        <v>4016143.8</v>
      </c>
      <c r="O126" s="150">
        <v>0.94050407849338302</v>
      </c>
    </row>
    <row r="127" spans="1:15" x14ac:dyDescent="0.25">
      <c r="A127" t="s">
        <v>69</v>
      </c>
      <c r="B127" t="s">
        <v>27046</v>
      </c>
      <c r="C127" t="s">
        <v>27047</v>
      </c>
      <c r="D127" t="s">
        <v>14</v>
      </c>
      <c r="E127" t="s">
        <v>27048</v>
      </c>
      <c r="F127" s="111">
        <v>40572</v>
      </c>
      <c r="G127" s="111">
        <v>40691</v>
      </c>
      <c r="H127" t="s">
        <v>26816</v>
      </c>
      <c r="I127" t="s">
        <v>27049</v>
      </c>
      <c r="J127" s="111">
        <v>40694</v>
      </c>
      <c r="K127" t="s">
        <v>26589</v>
      </c>
      <c r="L127" s="149">
        <v>406591.45</v>
      </c>
      <c r="M127" s="149">
        <v>257323.59</v>
      </c>
      <c r="N127" s="149">
        <v>406591.45</v>
      </c>
      <c r="O127" s="150">
        <v>0.2</v>
      </c>
    </row>
    <row r="128" spans="1:15" x14ac:dyDescent="0.25">
      <c r="A128" t="s">
        <v>49</v>
      </c>
      <c r="B128" t="s">
        <v>27050</v>
      </c>
      <c r="C128" t="s">
        <v>27051</v>
      </c>
      <c r="D128" t="s">
        <v>14</v>
      </c>
      <c r="E128" t="s">
        <v>26573</v>
      </c>
      <c r="F128" s="111">
        <v>40578</v>
      </c>
      <c r="G128" s="111">
        <v>42035</v>
      </c>
      <c r="H128" t="s">
        <v>27052</v>
      </c>
      <c r="I128" t="s">
        <v>26850</v>
      </c>
      <c r="J128" s="111">
        <v>40938</v>
      </c>
      <c r="K128" t="s">
        <v>26851</v>
      </c>
      <c r="L128" s="149">
        <v>2209591.54</v>
      </c>
      <c r="M128" s="149">
        <v>1035062.09</v>
      </c>
      <c r="N128" s="149">
        <v>1877735.39</v>
      </c>
      <c r="O128" s="150">
        <v>0.44923759534962598</v>
      </c>
    </row>
    <row r="129" spans="1:15" x14ac:dyDescent="0.25">
      <c r="A129" t="s">
        <v>66</v>
      </c>
      <c r="B129" t="s">
        <v>27053</v>
      </c>
      <c r="C129" t="s">
        <v>27054</v>
      </c>
      <c r="D129" t="s">
        <v>14</v>
      </c>
      <c r="E129" t="s">
        <v>27055</v>
      </c>
      <c r="F129" s="111">
        <v>1</v>
      </c>
      <c r="G129" s="111">
        <v>1</v>
      </c>
      <c r="H129" t="s">
        <v>27056</v>
      </c>
      <c r="I129" t="s">
        <v>27057</v>
      </c>
      <c r="J129" s="111">
        <v>40687</v>
      </c>
      <c r="K129" t="s">
        <v>26598</v>
      </c>
      <c r="L129" s="149">
        <v>3194482.5</v>
      </c>
      <c r="M129" s="149">
        <v>1137229.44</v>
      </c>
      <c r="N129" s="149">
        <v>3194482.5</v>
      </c>
      <c r="O129" s="150">
        <v>0.30306904226812298</v>
      </c>
    </row>
    <row r="130" spans="1:15" x14ac:dyDescent="0.25">
      <c r="A130" t="s">
        <v>48</v>
      </c>
      <c r="B130" t="s">
        <v>27058</v>
      </c>
      <c r="C130" t="s">
        <v>27059</v>
      </c>
      <c r="D130" t="s">
        <v>14</v>
      </c>
      <c r="E130" t="s">
        <v>26795</v>
      </c>
      <c r="F130" s="111">
        <v>1</v>
      </c>
      <c r="G130" s="111">
        <v>1</v>
      </c>
      <c r="H130" t="s">
        <v>27060</v>
      </c>
      <c r="I130" t="s">
        <v>27022</v>
      </c>
      <c r="J130" s="111">
        <v>40609</v>
      </c>
      <c r="K130" t="s">
        <v>26653</v>
      </c>
      <c r="L130" s="149">
        <v>148499.72</v>
      </c>
      <c r="M130" s="149">
        <v>296999.42</v>
      </c>
      <c r="N130" s="149">
        <v>148499.72</v>
      </c>
      <c r="O130" s="150">
        <v>0.99999993265980602</v>
      </c>
    </row>
    <row r="131" spans="1:15" x14ac:dyDescent="0.25">
      <c r="A131" t="s">
        <v>53</v>
      </c>
      <c r="B131" t="s">
        <v>27061</v>
      </c>
      <c r="C131" t="s">
        <v>27062</v>
      </c>
      <c r="D131" t="s">
        <v>14</v>
      </c>
      <c r="E131" t="s">
        <v>26795</v>
      </c>
      <c r="F131" s="111">
        <v>1</v>
      </c>
      <c r="G131" s="111">
        <v>1</v>
      </c>
      <c r="H131" t="s">
        <v>27063</v>
      </c>
      <c r="I131" t="s">
        <v>27064</v>
      </c>
      <c r="J131" s="111">
        <v>40496</v>
      </c>
      <c r="K131" t="s">
        <v>26577</v>
      </c>
      <c r="L131" s="149">
        <v>701717.7</v>
      </c>
      <c r="M131" s="149">
        <v>403281.06</v>
      </c>
      <c r="N131" s="149">
        <v>701717.7</v>
      </c>
      <c r="O131" s="150">
        <v>0.57145687536851297</v>
      </c>
    </row>
    <row r="132" spans="1:15" x14ac:dyDescent="0.25">
      <c r="A132" t="s">
        <v>55</v>
      </c>
      <c r="B132" t="s">
        <v>27065</v>
      </c>
      <c r="C132" t="s">
        <v>27066</v>
      </c>
      <c r="D132" t="s">
        <v>14</v>
      </c>
      <c r="E132" t="s">
        <v>26608</v>
      </c>
      <c r="F132" s="111">
        <v>40395</v>
      </c>
      <c r="G132" s="111">
        <v>41167</v>
      </c>
      <c r="H132" t="s">
        <v>27031</v>
      </c>
      <c r="I132" t="s">
        <v>26669</v>
      </c>
      <c r="J132" s="111">
        <v>40578</v>
      </c>
      <c r="K132" t="s">
        <v>26798</v>
      </c>
      <c r="L132" s="149">
        <v>1185784.5900000001</v>
      </c>
      <c r="M132" s="149">
        <v>845677.8</v>
      </c>
      <c r="N132" s="149">
        <v>1185784.5900000001</v>
      </c>
      <c r="O132" s="150">
        <v>0.638792573145332</v>
      </c>
    </row>
    <row r="133" spans="1:15" x14ac:dyDescent="0.25">
      <c r="A133" t="s">
        <v>59</v>
      </c>
      <c r="B133" t="s">
        <v>27067</v>
      </c>
      <c r="C133" t="s">
        <v>27068</v>
      </c>
      <c r="D133" t="s">
        <v>14</v>
      </c>
      <c r="E133" t="s">
        <v>27069</v>
      </c>
      <c r="F133" s="111">
        <v>1</v>
      </c>
      <c r="G133" s="111">
        <v>1</v>
      </c>
      <c r="H133" t="s">
        <v>26672</v>
      </c>
      <c r="I133" t="s">
        <v>26588</v>
      </c>
      <c r="J133" s="111">
        <v>40457</v>
      </c>
      <c r="K133" t="s">
        <v>26873</v>
      </c>
      <c r="L133" s="149">
        <v>312696.62</v>
      </c>
      <c r="M133" s="149">
        <v>1361856.15</v>
      </c>
      <c r="N133" s="149">
        <v>312696.62</v>
      </c>
      <c r="O133" s="150">
        <v>0.76118564336077499</v>
      </c>
    </row>
    <row r="134" spans="1:15" x14ac:dyDescent="0.25">
      <c r="A134" t="s">
        <v>59</v>
      </c>
      <c r="B134" t="s">
        <v>27070</v>
      </c>
      <c r="C134" t="s">
        <v>27071</v>
      </c>
      <c r="D134" t="s">
        <v>14</v>
      </c>
      <c r="E134" t="s">
        <v>27072</v>
      </c>
      <c r="F134" s="111">
        <v>1</v>
      </c>
      <c r="G134" s="111">
        <v>1</v>
      </c>
      <c r="H134" t="s">
        <v>26587</v>
      </c>
      <c r="I134" t="s">
        <v>26588</v>
      </c>
      <c r="J134" s="111">
        <v>40457</v>
      </c>
      <c r="K134" t="s">
        <v>26873</v>
      </c>
      <c r="L134" s="149">
        <v>162155.10999999999</v>
      </c>
      <c r="M134" s="149">
        <v>749484.84</v>
      </c>
      <c r="N134" s="149">
        <v>222313.01</v>
      </c>
      <c r="O134" s="150">
        <v>0.65901459190696099</v>
      </c>
    </row>
    <row r="135" spans="1:15" x14ac:dyDescent="0.25">
      <c r="A135" t="s">
        <v>53</v>
      </c>
      <c r="B135" t="s">
        <v>27073</v>
      </c>
      <c r="C135" t="s">
        <v>27074</v>
      </c>
      <c r="D135" t="s">
        <v>14</v>
      </c>
      <c r="E135" t="s">
        <v>26608</v>
      </c>
      <c r="F135" s="111">
        <v>1</v>
      </c>
      <c r="G135" s="111">
        <v>1</v>
      </c>
      <c r="H135" t="s">
        <v>27075</v>
      </c>
      <c r="I135" t="s">
        <v>26735</v>
      </c>
      <c r="J135" s="111">
        <v>40477</v>
      </c>
      <c r="K135" t="s">
        <v>27003</v>
      </c>
      <c r="L135" s="149">
        <v>514647.95</v>
      </c>
      <c r="M135" s="149">
        <v>199292.26</v>
      </c>
      <c r="N135" s="149">
        <v>514647.95</v>
      </c>
      <c r="O135" s="150">
        <v>0.33037714156276998</v>
      </c>
    </row>
    <row r="136" spans="1:15" x14ac:dyDescent="0.25">
      <c r="A136" t="s">
        <v>50</v>
      </c>
      <c r="B136" t="s">
        <v>27076</v>
      </c>
      <c r="C136" t="s">
        <v>26603</v>
      </c>
      <c r="D136" t="s">
        <v>14</v>
      </c>
      <c r="E136" t="s">
        <v>26592</v>
      </c>
      <c r="F136" s="111">
        <v>40325</v>
      </c>
      <c r="G136" s="111">
        <v>42426</v>
      </c>
      <c r="H136" t="s">
        <v>26816</v>
      </c>
      <c r="I136" t="s">
        <v>26812</v>
      </c>
      <c r="J136" s="111">
        <v>40599</v>
      </c>
      <c r="K136" t="s">
        <v>26607</v>
      </c>
      <c r="L136" s="149">
        <v>1831720.05</v>
      </c>
      <c r="M136" s="149">
        <v>1740671.3</v>
      </c>
      <c r="N136" s="149">
        <v>629615.71</v>
      </c>
      <c r="O136" s="150">
        <v>0.85268643076210693</v>
      </c>
    </row>
    <row r="137" spans="1:15" x14ac:dyDescent="0.25">
      <c r="A137" t="s">
        <v>50</v>
      </c>
      <c r="B137" t="s">
        <v>27077</v>
      </c>
      <c r="C137" t="s">
        <v>27078</v>
      </c>
      <c r="D137" t="s">
        <v>14</v>
      </c>
      <c r="E137" t="s">
        <v>26592</v>
      </c>
      <c r="F137" s="111">
        <v>40324</v>
      </c>
      <c r="G137" s="111">
        <v>42216</v>
      </c>
      <c r="H137" t="s">
        <v>27079</v>
      </c>
      <c r="I137" t="s">
        <v>26812</v>
      </c>
      <c r="J137" s="111">
        <v>40599</v>
      </c>
      <c r="K137" t="s">
        <v>26628</v>
      </c>
      <c r="L137" s="149">
        <v>15639483.439999999</v>
      </c>
      <c r="M137" s="149">
        <v>6228642.2400000002</v>
      </c>
      <c r="N137" s="149">
        <v>13183306.109999999</v>
      </c>
      <c r="O137" s="150">
        <v>0.37165518198523401</v>
      </c>
    </row>
    <row r="138" spans="1:15" x14ac:dyDescent="0.25">
      <c r="A138" t="s">
        <v>55</v>
      </c>
      <c r="B138" t="s">
        <v>27080</v>
      </c>
      <c r="C138" t="s">
        <v>26691</v>
      </c>
      <c r="D138" t="s">
        <v>14</v>
      </c>
      <c r="E138" t="s">
        <v>26592</v>
      </c>
      <c r="F138" s="111">
        <v>1</v>
      </c>
      <c r="G138" s="111">
        <v>1</v>
      </c>
      <c r="H138" t="s">
        <v>26672</v>
      </c>
      <c r="I138" t="s">
        <v>27081</v>
      </c>
      <c r="J138" s="111">
        <v>41035</v>
      </c>
      <c r="K138" t="s">
        <v>26607</v>
      </c>
      <c r="L138" s="149">
        <v>2304882.09</v>
      </c>
      <c r="M138" s="149">
        <v>2370496.88</v>
      </c>
      <c r="N138" s="149">
        <v>1902133.99</v>
      </c>
      <c r="O138" s="150">
        <v>0.92712369509368098</v>
      </c>
    </row>
    <row r="139" spans="1:15" x14ac:dyDescent="0.25">
      <c r="A139" t="s">
        <v>61</v>
      </c>
      <c r="B139" t="s">
        <v>27082</v>
      </c>
      <c r="C139" t="s">
        <v>26603</v>
      </c>
      <c r="D139" t="s">
        <v>14</v>
      </c>
      <c r="E139" t="s">
        <v>26573</v>
      </c>
      <c r="F139" s="111">
        <v>1</v>
      </c>
      <c r="G139" s="111">
        <v>1</v>
      </c>
      <c r="H139" t="s">
        <v>26816</v>
      </c>
      <c r="I139" t="s">
        <v>27083</v>
      </c>
      <c r="J139" s="111">
        <v>40668</v>
      </c>
      <c r="K139" t="s">
        <v>27084</v>
      </c>
      <c r="L139" s="149">
        <v>1079030.54</v>
      </c>
      <c r="M139" s="149">
        <v>1031918.6</v>
      </c>
      <c r="N139" s="149">
        <v>665499.09</v>
      </c>
      <c r="O139" s="150">
        <v>0.897517624413953</v>
      </c>
    </row>
    <row r="140" spans="1:15" x14ac:dyDescent="0.25">
      <c r="A140" t="s">
        <v>50</v>
      </c>
      <c r="B140" t="s">
        <v>27085</v>
      </c>
      <c r="C140" t="s">
        <v>26603</v>
      </c>
      <c r="D140" t="s">
        <v>14</v>
      </c>
      <c r="E140" t="s">
        <v>27086</v>
      </c>
      <c r="F140" s="111">
        <v>40183</v>
      </c>
      <c r="G140" s="111">
        <v>40422</v>
      </c>
      <c r="H140" t="s">
        <v>27087</v>
      </c>
      <c r="I140" t="s">
        <v>27088</v>
      </c>
      <c r="J140" s="111">
        <v>40422</v>
      </c>
      <c r="K140" t="s">
        <v>26611</v>
      </c>
      <c r="L140" s="149">
        <v>510870.02</v>
      </c>
      <c r="M140" s="149">
        <v>0</v>
      </c>
      <c r="N140" s="149">
        <v>510870.02</v>
      </c>
      <c r="O140" s="150">
        <v>0</v>
      </c>
    </row>
    <row r="141" spans="1:15" x14ac:dyDescent="0.25">
      <c r="A141" t="s">
        <v>65</v>
      </c>
      <c r="B141" t="s">
        <v>27089</v>
      </c>
      <c r="C141" t="s">
        <v>26603</v>
      </c>
      <c r="D141" t="s">
        <v>14</v>
      </c>
      <c r="E141" t="s">
        <v>26608</v>
      </c>
      <c r="F141" s="111">
        <v>1</v>
      </c>
      <c r="G141" s="111">
        <v>1</v>
      </c>
      <c r="H141" t="s">
        <v>26823</v>
      </c>
      <c r="I141" t="s">
        <v>26824</v>
      </c>
      <c r="J141" s="111">
        <v>41148</v>
      </c>
      <c r="K141" t="s">
        <v>26607</v>
      </c>
      <c r="L141" s="149">
        <v>26283421.32</v>
      </c>
      <c r="M141" s="149">
        <v>29074711.789999999</v>
      </c>
      <c r="N141" s="149">
        <v>10789184.630000001</v>
      </c>
      <c r="O141" s="150">
        <v>0.95935708632415895</v>
      </c>
    </row>
    <row r="142" spans="1:15" x14ac:dyDescent="0.25">
      <c r="A142" t="s">
        <v>59</v>
      </c>
      <c r="B142" t="s">
        <v>27090</v>
      </c>
      <c r="C142" t="s">
        <v>27091</v>
      </c>
      <c r="D142" t="s">
        <v>14</v>
      </c>
      <c r="E142" t="s">
        <v>27092</v>
      </c>
      <c r="F142" s="111">
        <v>1</v>
      </c>
      <c r="G142" s="111">
        <v>1</v>
      </c>
      <c r="H142" t="s">
        <v>26587</v>
      </c>
      <c r="I142" t="s">
        <v>26588</v>
      </c>
      <c r="J142" s="111">
        <v>40387</v>
      </c>
      <c r="K142" t="s">
        <v>27003</v>
      </c>
      <c r="L142" s="149">
        <v>426692.45</v>
      </c>
      <c r="M142" s="149">
        <v>1244081.44</v>
      </c>
      <c r="N142" s="149">
        <v>426692.45</v>
      </c>
      <c r="O142" s="150">
        <v>0.4</v>
      </c>
    </row>
    <row r="143" spans="1:15" x14ac:dyDescent="0.25">
      <c r="A143" t="s">
        <v>63</v>
      </c>
      <c r="B143" t="s">
        <v>27093</v>
      </c>
      <c r="C143" t="s">
        <v>27094</v>
      </c>
      <c r="D143" t="s">
        <v>14</v>
      </c>
      <c r="E143" t="s">
        <v>26573</v>
      </c>
      <c r="F143" s="111">
        <v>40115</v>
      </c>
      <c r="G143" s="111">
        <v>41714</v>
      </c>
      <c r="H143" t="s">
        <v>27095</v>
      </c>
      <c r="I143" t="s">
        <v>26722</v>
      </c>
      <c r="J143" s="111">
        <v>40654</v>
      </c>
      <c r="K143" t="s">
        <v>26641</v>
      </c>
      <c r="L143" s="149">
        <v>4111410.52</v>
      </c>
      <c r="M143" s="149">
        <v>3030459.9</v>
      </c>
      <c r="N143" s="149">
        <v>4111410.52</v>
      </c>
      <c r="O143" s="150">
        <v>0.67832153915295601</v>
      </c>
    </row>
    <row r="144" spans="1:15" x14ac:dyDescent="0.25">
      <c r="A144" t="s">
        <v>48</v>
      </c>
      <c r="B144" t="s">
        <v>27096</v>
      </c>
      <c r="C144" t="s">
        <v>26603</v>
      </c>
      <c r="D144" t="s">
        <v>14</v>
      </c>
      <c r="E144" t="s">
        <v>26573</v>
      </c>
      <c r="F144" s="111">
        <v>1</v>
      </c>
      <c r="G144" s="111">
        <v>1</v>
      </c>
      <c r="H144" t="s">
        <v>26672</v>
      </c>
      <c r="I144" t="s">
        <v>27097</v>
      </c>
      <c r="J144" s="111">
        <v>40732</v>
      </c>
      <c r="K144" t="s">
        <v>27084</v>
      </c>
      <c r="L144" s="149">
        <v>1130902.44</v>
      </c>
      <c r="M144" s="149">
        <v>1133751.8799999999</v>
      </c>
      <c r="N144" s="149">
        <v>1929206.78</v>
      </c>
      <c r="O144" s="150">
        <v>0.93474959816758196</v>
      </c>
    </row>
    <row r="145" spans="1:15" x14ac:dyDescent="0.25">
      <c r="A145" t="s">
        <v>63</v>
      </c>
      <c r="B145" t="s">
        <v>27098</v>
      </c>
      <c r="C145" t="s">
        <v>27099</v>
      </c>
      <c r="D145" t="s">
        <v>14</v>
      </c>
      <c r="E145" t="s">
        <v>26795</v>
      </c>
      <c r="F145" s="111">
        <v>40102</v>
      </c>
      <c r="G145" s="111">
        <v>42247</v>
      </c>
      <c r="H145" t="s">
        <v>27100</v>
      </c>
      <c r="I145" t="s">
        <v>26722</v>
      </c>
      <c r="J145" s="111">
        <v>40221</v>
      </c>
      <c r="K145" t="s">
        <v>27003</v>
      </c>
      <c r="L145" s="149">
        <v>278232.53000000003</v>
      </c>
      <c r="M145" s="149">
        <v>409469.2</v>
      </c>
      <c r="N145" s="149">
        <v>278232.53000000003</v>
      </c>
      <c r="O145" s="150">
        <v>0.68964734356830104</v>
      </c>
    </row>
    <row r="146" spans="1:15" x14ac:dyDescent="0.25">
      <c r="A146" t="s">
        <v>49</v>
      </c>
      <c r="B146" t="s">
        <v>27101</v>
      </c>
      <c r="C146" t="s">
        <v>27102</v>
      </c>
      <c r="D146" t="s">
        <v>14</v>
      </c>
      <c r="E146" t="s">
        <v>26573</v>
      </c>
      <c r="F146" s="111">
        <v>40201</v>
      </c>
      <c r="G146" s="111">
        <v>41900</v>
      </c>
      <c r="H146" t="s">
        <v>26833</v>
      </c>
      <c r="I146" t="s">
        <v>26850</v>
      </c>
      <c r="J146" s="111">
        <v>40739</v>
      </c>
      <c r="K146" t="s">
        <v>26851</v>
      </c>
      <c r="L146" s="149">
        <v>979782.95</v>
      </c>
      <c r="M146" s="149">
        <v>603537.38</v>
      </c>
      <c r="N146" s="149">
        <v>979782.95</v>
      </c>
      <c r="O146" s="150">
        <v>0.59390710502319599</v>
      </c>
    </row>
    <row r="147" spans="1:15" x14ac:dyDescent="0.25">
      <c r="A147" t="s">
        <v>49</v>
      </c>
      <c r="B147" t="s">
        <v>27103</v>
      </c>
      <c r="C147" t="s">
        <v>26603</v>
      </c>
      <c r="D147" t="s">
        <v>14</v>
      </c>
      <c r="E147" t="s">
        <v>27104</v>
      </c>
      <c r="F147" s="111">
        <v>40163</v>
      </c>
      <c r="G147" s="111">
        <v>42471</v>
      </c>
      <c r="H147" t="s">
        <v>27105</v>
      </c>
      <c r="I147" t="s">
        <v>27106</v>
      </c>
      <c r="J147" s="111">
        <v>40883</v>
      </c>
      <c r="K147" t="s">
        <v>27107</v>
      </c>
      <c r="L147" s="149">
        <v>9405735.0600000005</v>
      </c>
      <c r="M147" s="149">
        <v>10552290.699999999</v>
      </c>
      <c r="N147" s="149">
        <v>9048934.5199999996</v>
      </c>
      <c r="O147" s="150">
        <v>0.94024554359858892</v>
      </c>
    </row>
    <row r="148" spans="1:15" x14ac:dyDescent="0.25">
      <c r="A148" t="s">
        <v>65</v>
      </c>
      <c r="B148" t="s">
        <v>27108</v>
      </c>
      <c r="C148" t="s">
        <v>26603</v>
      </c>
      <c r="D148" t="s">
        <v>14</v>
      </c>
      <c r="E148" t="s">
        <v>27109</v>
      </c>
      <c r="F148" s="111">
        <v>40170</v>
      </c>
      <c r="G148" s="111">
        <v>41879</v>
      </c>
      <c r="H148" t="s">
        <v>27110</v>
      </c>
      <c r="I148" t="s">
        <v>26824</v>
      </c>
      <c r="J148" s="111">
        <v>41069</v>
      </c>
      <c r="K148" t="s">
        <v>26611</v>
      </c>
      <c r="L148" s="149">
        <v>18282643.449999999</v>
      </c>
      <c r="M148" s="149">
        <v>20439628.620000001</v>
      </c>
      <c r="N148" s="149">
        <v>17904915.800000001</v>
      </c>
      <c r="O148" s="150">
        <v>0.99655875087566603</v>
      </c>
    </row>
    <row r="149" spans="1:15" x14ac:dyDescent="0.25">
      <c r="A149" t="s">
        <v>50</v>
      </c>
      <c r="B149" t="s">
        <v>27111</v>
      </c>
      <c r="C149" t="s">
        <v>27112</v>
      </c>
      <c r="D149" t="s">
        <v>14</v>
      </c>
      <c r="E149" t="s">
        <v>27055</v>
      </c>
      <c r="F149" s="111">
        <v>40183</v>
      </c>
      <c r="G149" s="111">
        <v>40422</v>
      </c>
      <c r="H149" t="s">
        <v>27113</v>
      </c>
      <c r="I149" t="s">
        <v>27088</v>
      </c>
      <c r="J149" s="111">
        <v>40422</v>
      </c>
      <c r="K149" t="s">
        <v>26614</v>
      </c>
      <c r="L149" s="149">
        <v>7981302.3700000001</v>
      </c>
      <c r="M149" s="149">
        <v>0</v>
      </c>
      <c r="N149" s="149">
        <v>7981302.3700000001</v>
      </c>
      <c r="O149" s="150">
        <v>0</v>
      </c>
    </row>
    <row r="150" spans="1:15" x14ac:dyDescent="0.25">
      <c r="A150" t="s">
        <v>65</v>
      </c>
      <c r="B150" t="s">
        <v>27108</v>
      </c>
      <c r="C150" t="s">
        <v>26603</v>
      </c>
      <c r="D150" t="s">
        <v>14</v>
      </c>
      <c r="E150" t="s">
        <v>27114</v>
      </c>
      <c r="F150" s="111">
        <v>1</v>
      </c>
      <c r="G150" s="111">
        <v>1</v>
      </c>
      <c r="H150" t="s">
        <v>26664</v>
      </c>
      <c r="I150" t="s">
        <v>26824</v>
      </c>
      <c r="J150" s="111">
        <v>41063</v>
      </c>
      <c r="K150" t="s">
        <v>26611</v>
      </c>
      <c r="L150" s="149">
        <v>17394043</v>
      </c>
      <c r="M150" s="149">
        <v>19356691.27</v>
      </c>
      <c r="N150" s="149">
        <v>17394043</v>
      </c>
      <c r="O150" s="150">
        <v>0.99717760442533698</v>
      </c>
    </row>
    <row r="151" spans="1:15" x14ac:dyDescent="0.25">
      <c r="A151" t="s">
        <v>48</v>
      </c>
      <c r="B151" t="s">
        <v>27115</v>
      </c>
      <c r="C151" t="s">
        <v>26603</v>
      </c>
      <c r="D151" t="s">
        <v>14</v>
      </c>
      <c r="E151" t="s">
        <v>26592</v>
      </c>
      <c r="F151" s="111">
        <v>40179</v>
      </c>
      <c r="G151" s="111">
        <v>40928</v>
      </c>
      <c r="H151" t="s">
        <v>27116</v>
      </c>
      <c r="I151" t="s">
        <v>27022</v>
      </c>
      <c r="J151" s="111">
        <v>40931</v>
      </c>
      <c r="K151" t="s">
        <v>26611</v>
      </c>
      <c r="L151" s="149">
        <v>1969322.7</v>
      </c>
      <c r="M151" s="149">
        <v>65807.89</v>
      </c>
      <c r="N151" s="149">
        <v>1732262.03</v>
      </c>
      <c r="O151" s="150">
        <v>2.7400600551651201E-2</v>
      </c>
    </row>
    <row r="152" spans="1:15" x14ac:dyDescent="0.25">
      <c r="A152" t="s">
        <v>49</v>
      </c>
      <c r="B152" t="s">
        <v>27117</v>
      </c>
      <c r="C152" t="s">
        <v>26603</v>
      </c>
      <c r="D152" t="s">
        <v>14</v>
      </c>
      <c r="E152" t="s">
        <v>26795</v>
      </c>
      <c r="F152" s="111">
        <v>40169</v>
      </c>
      <c r="G152" s="111">
        <v>41771</v>
      </c>
      <c r="H152" t="s">
        <v>27118</v>
      </c>
      <c r="I152" t="s">
        <v>27106</v>
      </c>
      <c r="J152" s="111">
        <v>40887</v>
      </c>
      <c r="K152" t="s">
        <v>27107</v>
      </c>
      <c r="L152" s="149">
        <v>8378074.2300000004</v>
      </c>
      <c r="M152" s="149">
        <v>7545673.9500000002</v>
      </c>
      <c r="N152" s="149">
        <v>8559122.8399999999</v>
      </c>
      <c r="O152" s="150">
        <v>0.77452924029394099</v>
      </c>
    </row>
    <row r="153" spans="1:15" x14ac:dyDescent="0.25">
      <c r="A153" t="s">
        <v>50</v>
      </c>
      <c r="B153" t="s">
        <v>27119</v>
      </c>
      <c r="C153" t="s">
        <v>26603</v>
      </c>
      <c r="D153" t="s">
        <v>14</v>
      </c>
      <c r="E153" t="s">
        <v>27120</v>
      </c>
      <c r="F153" s="111">
        <v>40152</v>
      </c>
      <c r="G153" s="111">
        <v>42320</v>
      </c>
      <c r="H153" t="s">
        <v>26816</v>
      </c>
      <c r="I153" t="s">
        <v>26834</v>
      </c>
      <c r="J153" s="111">
        <v>40275</v>
      </c>
      <c r="K153" t="s">
        <v>26860</v>
      </c>
      <c r="L153" s="149">
        <v>422766.95</v>
      </c>
      <c r="M153" s="149">
        <v>461187.5</v>
      </c>
      <c r="N153" s="149">
        <v>339689.93</v>
      </c>
      <c r="O153" s="150">
        <v>0.95713814247823192</v>
      </c>
    </row>
    <row r="154" spans="1:15" x14ac:dyDescent="0.25">
      <c r="A154" t="s">
        <v>48</v>
      </c>
      <c r="B154" t="s">
        <v>27121</v>
      </c>
      <c r="C154" t="s">
        <v>26603</v>
      </c>
      <c r="D154" t="s">
        <v>14</v>
      </c>
      <c r="E154" t="s">
        <v>26891</v>
      </c>
      <c r="F154" s="111">
        <v>1</v>
      </c>
      <c r="G154" s="111">
        <v>1</v>
      </c>
      <c r="H154" t="s">
        <v>26897</v>
      </c>
      <c r="I154" t="s">
        <v>27097</v>
      </c>
      <c r="J154" s="111">
        <v>40618</v>
      </c>
      <c r="K154" t="s">
        <v>27084</v>
      </c>
      <c r="L154" s="149">
        <v>3299086.05</v>
      </c>
      <c r="M154" s="149">
        <v>2895734.6</v>
      </c>
      <c r="N154" s="149">
        <v>3299086.05</v>
      </c>
      <c r="O154" s="150">
        <v>0.82085185880797895</v>
      </c>
    </row>
    <row r="155" spans="1:15" x14ac:dyDescent="0.25">
      <c r="A155" t="s">
        <v>48</v>
      </c>
      <c r="B155" t="s">
        <v>27122</v>
      </c>
      <c r="C155" t="s">
        <v>27123</v>
      </c>
      <c r="D155" t="s">
        <v>14</v>
      </c>
      <c r="E155" t="s">
        <v>27055</v>
      </c>
      <c r="F155" s="111">
        <v>1</v>
      </c>
      <c r="G155" s="111">
        <v>1</v>
      </c>
      <c r="H155" t="s">
        <v>27124</v>
      </c>
      <c r="I155" t="s">
        <v>26975</v>
      </c>
      <c r="J155" s="111">
        <v>40379</v>
      </c>
      <c r="K155" t="s">
        <v>26598</v>
      </c>
      <c r="L155" s="149">
        <v>3434845.59</v>
      </c>
      <c r="M155" s="149">
        <v>71468.84</v>
      </c>
      <c r="N155" s="149">
        <v>3434845.59</v>
      </c>
      <c r="O155" s="150">
        <v>2.08070022734268E-2</v>
      </c>
    </row>
    <row r="156" spans="1:15" x14ac:dyDescent="0.25">
      <c r="A156" t="s">
        <v>48</v>
      </c>
      <c r="B156" t="s">
        <v>27125</v>
      </c>
      <c r="C156" t="s">
        <v>27126</v>
      </c>
      <c r="D156" t="s">
        <v>14</v>
      </c>
      <c r="E156" t="s">
        <v>26608</v>
      </c>
      <c r="F156" s="111">
        <v>40102</v>
      </c>
      <c r="G156" s="111">
        <v>40821</v>
      </c>
      <c r="H156" t="s">
        <v>27128</v>
      </c>
      <c r="I156" t="s">
        <v>27097</v>
      </c>
      <c r="J156" s="111">
        <v>40822</v>
      </c>
      <c r="K156" t="s">
        <v>27127</v>
      </c>
      <c r="L156" s="149">
        <v>57160678.590000004</v>
      </c>
      <c r="M156" s="149">
        <v>54543918.420000002</v>
      </c>
      <c r="N156" s="149">
        <v>57116793.75</v>
      </c>
      <c r="O156" s="150">
        <v>0.96462969375824303</v>
      </c>
    </row>
    <row r="157" spans="1:15" x14ac:dyDescent="0.25">
      <c r="A157" t="s">
        <v>55</v>
      </c>
      <c r="B157" t="s">
        <v>27129</v>
      </c>
      <c r="C157" t="s">
        <v>26747</v>
      </c>
      <c r="D157" t="s">
        <v>14</v>
      </c>
      <c r="E157" t="s">
        <v>26608</v>
      </c>
      <c r="F157" s="111">
        <v>1</v>
      </c>
      <c r="G157" s="111">
        <v>1</v>
      </c>
      <c r="H157" t="s">
        <v>27075</v>
      </c>
      <c r="I157" t="s">
        <v>26622</v>
      </c>
      <c r="J157" s="111">
        <v>40328</v>
      </c>
      <c r="K157" t="s">
        <v>26583</v>
      </c>
      <c r="L157" s="149">
        <v>4844824.34</v>
      </c>
      <c r="M157" s="149">
        <v>4272529.43</v>
      </c>
      <c r="N157" s="149">
        <v>4844824.34</v>
      </c>
      <c r="O157" s="150">
        <v>0.84592326026323905</v>
      </c>
    </row>
    <row r="158" spans="1:15" x14ac:dyDescent="0.25">
      <c r="A158" t="s">
        <v>49</v>
      </c>
      <c r="B158" t="s">
        <v>27130</v>
      </c>
      <c r="C158" t="s">
        <v>26603</v>
      </c>
      <c r="D158" t="s">
        <v>14</v>
      </c>
      <c r="E158" t="s">
        <v>27131</v>
      </c>
      <c r="F158" s="111">
        <v>1</v>
      </c>
      <c r="G158" s="111">
        <v>1</v>
      </c>
      <c r="H158" t="s">
        <v>27132</v>
      </c>
      <c r="I158" t="s">
        <v>26681</v>
      </c>
      <c r="J158" s="111">
        <v>41089</v>
      </c>
      <c r="K158" t="s">
        <v>26607</v>
      </c>
      <c r="L158" s="149">
        <v>20387715.5</v>
      </c>
      <c r="M158" s="149">
        <v>9087499.0800000001</v>
      </c>
      <c r="N158" s="149">
        <v>20387715.5</v>
      </c>
      <c r="O158" s="150">
        <v>0.4144250183714</v>
      </c>
    </row>
    <row r="159" spans="1:15" x14ac:dyDescent="0.25">
      <c r="A159" t="s">
        <v>65</v>
      </c>
      <c r="B159" t="s">
        <v>27133</v>
      </c>
      <c r="C159" t="s">
        <v>27134</v>
      </c>
      <c r="D159" t="s">
        <v>14</v>
      </c>
      <c r="E159" t="s">
        <v>26608</v>
      </c>
      <c r="F159" s="111">
        <v>40108</v>
      </c>
      <c r="G159" s="111">
        <v>40722</v>
      </c>
      <c r="H159" t="s">
        <v>27135</v>
      </c>
      <c r="I159" t="s">
        <v>26665</v>
      </c>
      <c r="J159" s="111">
        <v>40336</v>
      </c>
      <c r="K159" t="s">
        <v>26792</v>
      </c>
      <c r="L159" s="149">
        <v>1283681.6299999999</v>
      </c>
      <c r="M159" s="149">
        <v>48563.24</v>
      </c>
      <c r="N159" s="149">
        <v>1283681.6299999999</v>
      </c>
      <c r="O159" s="150">
        <v>3.2711820130079498E-2</v>
      </c>
    </row>
    <row r="160" spans="1:15" x14ac:dyDescent="0.25">
      <c r="A160" t="s">
        <v>48</v>
      </c>
      <c r="B160" t="s">
        <v>27136</v>
      </c>
      <c r="C160" t="s">
        <v>27137</v>
      </c>
      <c r="D160" t="s">
        <v>14</v>
      </c>
      <c r="E160" t="s">
        <v>26891</v>
      </c>
      <c r="F160" s="111">
        <v>1</v>
      </c>
      <c r="G160" s="111">
        <v>1</v>
      </c>
      <c r="H160" t="s">
        <v>27138</v>
      </c>
      <c r="I160" t="s">
        <v>27097</v>
      </c>
      <c r="J160" s="111">
        <v>40488</v>
      </c>
      <c r="K160" t="s">
        <v>27127</v>
      </c>
      <c r="L160" s="149">
        <v>86469294.780000001</v>
      </c>
      <c r="M160" s="149">
        <v>61647228.18</v>
      </c>
      <c r="N160" s="149">
        <v>88772775.620000005</v>
      </c>
      <c r="O160" s="150">
        <v>0.71615330396411092</v>
      </c>
    </row>
    <row r="161" spans="1:15" x14ac:dyDescent="0.25">
      <c r="A161" t="s">
        <v>62</v>
      </c>
      <c r="B161" t="s">
        <v>27139</v>
      </c>
      <c r="C161" t="s">
        <v>27140</v>
      </c>
      <c r="D161" t="s">
        <v>14</v>
      </c>
      <c r="E161" t="s">
        <v>27141</v>
      </c>
      <c r="F161" s="111">
        <v>1</v>
      </c>
      <c r="G161" s="111">
        <v>1</v>
      </c>
      <c r="H161" t="s">
        <v>26897</v>
      </c>
      <c r="I161" t="s">
        <v>27142</v>
      </c>
      <c r="J161" s="111">
        <v>40220</v>
      </c>
      <c r="K161" t="s">
        <v>27026</v>
      </c>
      <c r="L161" s="149">
        <v>249900.2</v>
      </c>
      <c r="M161" s="149">
        <v>307377.24</v>
      </c>
      <c r="N161" s="149">
        <v>249900.2</v>
      </c>
      <c r="O161" s="150">
        <v>0.59420290303336598</v>
      </c>
    </row>
    <row r="162" spans="1:15" x14ac:dyDescent="0.25">
      <c r="A162" t="s">
        <v>60</v>
      </c>
      <c r="B162" t="s">
        <v>27143</v>
      </c>
      <c r="C162" t="s">
        <v>26603</v>
      </c>
      <c r="D162" t="s">
        <v>14</v>
      </c>
      <c r="E162" t="s">
        <v>27144</v>
      </c>
      <c r="F162" s="111">
        <v>1</v>
      </c>
      <c r="G162" s="111">
        <v>1</v>
      </c>
      <c r="H162" t="s">
        <v>26989</v>
      </c>
      <c r="I162" t="s">
        <v>27145</v>
      </c>
      <c r="J162" s="111">
        <v>40555</v>
      </c>
      <c r="K162" t="s">
        <v>27084</v>
      </c>
      <c r="L162" s="149">
        <v>4286405.5199999996</v>
      </c>
      <c r="M162" s="149">
        <v>4603835.74</v>
      </c>
      <c r="N162" s="149">
        <v>3130514.07</v>
      </c>
      <c r="O162" s="150">
        <v>0.98304488360231901</v>
      </c>
    </row>
    <row r="163" spans="1:15" x14ac:dyDescent="0.25">
      <c r="A163" t="s">
        <v>49</v>
      </c>
      <c r="B163" t="s">
        <v>27146</v>
      </c>
      <c r="C163" t="s">
        <v>27147</v>
      </c>
      <c r="D163" t="s">
        <v>14</v>
      </c>
      <c r="E163" t="s">
        <v>26573</v>
      </c>
      <c r="F163" s="111">
        <v>40088</v>
      </c>
      <c r="G163" s="111">
        <v>42037</v>
      </c>
      <c r="H163" t="s">
        <v>27148</v>
      </c>
      <c r="I163" t="s">
        <v>26850</v>
      </c>
      <c r="J163" s="111">
        <v>40538</v>
      </c>
      <c r="K163" t="s">
        <v>26851</v>
      </c>
      <c r="L163" s="149">
        <v>2875168.65</v>
      </c>
      <c r="M163" s="149">
        <v>2004241.91</v>
      </c>
      <c r="N163" s="149">
        <v>3159525.98</v>
      </c>
      <c r="O163" s="150">
        <v>0.63900473888847398</v>
      </c>
    </row>
    <row r="164" spans="1:15" x14ac:dyDescent="0.25">
      <c r="A164" t="s">
        <v>51</v>
      </c>
      <c r="B164" t="s">
        <v>27149</v>
      </c>
      <c r="C164" t="s">
        <v>27150</v>
      </c>
      <c r="D164" t="s">
        <v>14</v>
      </c>
      <c r="E164" t="s">
        <v>27151</v>
      </c>
      <c r="F164" s="111">
        <v>1</v>
      </c>
      <c r="G164" s="111">
        <v>1</v>
      </c>
      <c r="H164" t="s">
        <v>27152</v>
      </c>
      <c r="I164" t="s">
        <v>27153</v>
      </c>
      <c r="J164" s="111">
        <v>37362</v>
      </c>
      <c r="K164" t="s">
        <v>26851</v>
      </c>
      <c r="L164" s="149">
        <v>209165.46</v>
      </c>
      <c r="M164" s="149">
        <v>50691.24</v>
      </c>
      <c r="N164" s="149">
        <v>209165.46</v>
      </c>
      <c r="O164" s="150">
        <v>0.24234995586747399</v>
      </c>
    </row>
    <row r="165" spans="1:15" x14ac:dyDescent="0.25">
      <c r="A165" t="s">
        <v>57</v>
      </c>
      <c r="B165" t="s">
        <v>27154</v>
      </c>
      <c r="C165" t="s">
        <v>26603</v>
      </c>
      <c r="D165" t="s">
        <v>14</v>
      </c>
      <c r="E165" t="s">
        <v>26573</v>
      </c>
      <c r="F165" s="111">
        <v>1</v>
      </c>
      <c r="G165" s="111">
        <v>1</v>
      </c>
      <c r="H165" t="s">
        <v>27155</v>
      </c>
      <c r="I165" t="s">
        <v>27156</v>
      </c>
      <c r="J165" s="111">
        <v>40547</v>
      </c>
      <c r="K165" t="s">
        <v>26611</v>
      </c>
      <c r="L165" s="149">
        <v>1040910.25</v>
      </c>
      <c r="M165" s="149">
        <v>864014.04</v>
      </c>
      <c r="N165" s="149">
        <v>834129.17</v>
      </c>
      <c r="O165" s="150">
        <v>0.78119005209693493</v>
      </c>
    </row>
    <row r="166" spans="1:15" x14ac:dyDescent="0.25">
      <c r="A166" t="s">
        <v>53</v>
      </c>
      <c r="B166" t="s">
        <v>27157</v>
      </c>
      <c r="C166" t="s">
        <v>27158</v>
      </c>
      <c r="D166" t="s">
        <v>14</v>
      </c>
      <c r="E166" t="s">
        <v>26608</v>
      </c>
      <c r="F166" s="111">
        <v>40065</v>
      </c>
      <c r="G166" s="111">
        <v>40880</v>
      </c>
      <c r="H166" t="s">
        <v>27159</v>
      </c>
      <c r="I166" t="s">
        <v>26735</v>
      </c>
      <c r="J166" s="111">
        <v>40308</v>
      </c>
      <c r="K166" t="s">
        <v>27160</v>
      </c>
      <c r="L166" s="149">
        <v>3025331.24</v>
      </c>
      <c r="M166" s="149">
        <v>2969105.39</v>
      </c>
      <c r="N166" s="149">
        <v>3025331.24</v>
      </c>
      <c r="O166" s="150">
        <v>0.89484336768908601</v>
      </c>
    </row>
    <row r="167" spans="1:15" x14ac:dyDescent="0.25">
      <c r="A167" t="s">
        <v>48</v>
      </c>
      <c r="B167" t="s">
        <v>27161</v>
      </c>
      <c r="C167" t="s">
        <v>27162</v>
      </c>
      <c r="D167" t="s">
        <v>14</v>
      </c>
      <c r="E167" t="s">
        <v>26592</v>
      </c>
      <c r="F167" s="111">
        <v>1</v>
      </c>
      <c r="G167" s="111">
        <v>1</v>
      </c>
      <c r="H167" t="s">
        <v>27124</v>
      </c>
      <c r="I167" t="s">
        <v>26975</v>
      </c>
      <c r="J167" s="111">
        <v>40266</v>
      </c>
      <c r="K167" t="s">
        <v>26634</v>
      </c>
      <c r="L167" s="149">
        <v>12218523.279999999</v>
      </c>
      <c r="M167" s="149">
        <v>1742547.56</v>
      </c>
      <c r="N167" s="149">
        <v>12218523.279999999</v>
      </c>
      <c r="O167" s="150">
        <v>0.14261523426912801</v>
      </c>
    </row>
    <row r="168" spans="1:15" x14ac:dyDescent="0.25">
      <c r="A168" t="s">
        <v>53</v>
      </c>
      <c r="B168" t="s">
        <v>27163</v>
      </c>
      <c r="C168" t="s">
        <v>27164</v>
      </c>
      <c r="D168" t="s">
        <v>14</v>
      </c>
      <c r="E168" t="s">
        <v>26685</v>
      </c>
      <c r="F168" s="111">
        <v>1</v>
      </c>
      <c r="G168" s="111">
        <v>1</v>
      </c>
      <c r="H168" t="s">
        <v>27165</v>
      </c>
      <c r="I168" t="s">
        <v>26735</v>
      </c>
      <c r="J168" s="111">
        <v>40290</v>
      </c>
      <c r="K168" t="s">
        <v>27160</v>
      </c>
      <c r="L168" s="149">
        <v>3235523.99</v>
      </c>
      <c r="M168" s="149">
        <v>3175391.68</v>
      </c>
      <c r="N168" s="149">
        <v>3235523.99</v>
      </c>
      <c r="O168" s="150">
        <v>0.8948433598999419</v>
      </c>
    </row>
    <row r="169" spans="1:15" x14ac:dyDescent="0.25">
      <c r="A169" t="s">
        <v>48</v>
      </c>
      <c r="B169" t="s">
        <v>27166</v>
      </c>
      <c r="C169" t="s">
        <v>27167</v>
      </c>
      <c r="D169" t="s">
        <v>14</v>
      </c>
      <c r="E169" t="s">
        <v>26592</v>
      </c>
      <c r="F169" s="111">
        <v>1</v>
      </c>
      <c r="G169" s="111">
        <v>1</v>
      </c>
      <c r="H169" t="s">
        <v>27168</v>
      </c>
      <c r="I169" t="s">
        <v>26975</v>
      </c>
      <c r="J169" s="111">
        <v>40135</v>
      </c>
      <c r="K169" t="s">
        <v>26634</v>
      </c>
      <c r="L169" s="149">
        <v>11975380.300000001</v>
      </c>
      <c r="M169" s="149">
        <v>9601203.1999999993</v>
      </c>
      <c r="N169" s="149">
        <v>9720892.8300000001</v>
      </c>
      <c r="O169" s="150">
        <v>0.801745160443882</v>
      </c>
    </row>
    <row r="170" spans="1:15" x14ac:dyDescent="0.25">
      <c r="A170" t="s">
        <v>59</v>
      </c>
      <c r="B170" t="s">
        <v>27169</v>
      </c>
      <c r="C170" t="s">
        <v>27170</v>
      </c>
      <c r="D170" t="s">
        <v>14</v>
      </c>
      <c r="E170" t="s">
        <v>27171</v>
      </c>
      <c r="F170" s="111">
        <v>1</v>
      </c>
      <c r="G170" s="111">
        <v>1</v>
      </c>
      <c r="H170" t="s">
        <v>26675</v>
      </c>
      <c r="I170" t="s">
        <v>26588</v>
      </c>
      <c r="J170" s="111">
        <v>40066</v>
      </c>
      <c r="K170" t="s">
        <v>26637</v>
      </c>
      <c r="L170" s="149">
        <v>100003.62</v>
      </c>
      <c r="M170" s="149">
        <v>31642.12</v>
      </c>
      <c r="N170" s="149">
        <v>100003.62</v>
      </c>
      <c r="O170" s="150">
        <v>0.29999986726559003</v>
      </c>
    </row>
    <row r="171" spans="1:15" x14ac:dyDescent="0.25">
      <c r="A171" t="s">
        <v>47</v>
      </c>
      <c r="B171" t="s">
        <v>27172</v>
      </c>
      <c r="C171" t="s">
        <v>27173</v>
      </c>
      <c r="D171" t="s">
        <v>14</v>
      </c>
      <c r="E171" t="s">
        <v>26608</v>
      </c>
      <c r="F171" s="111">
        <v>1</v>
      </c>
      <c r="G171" s="111">
        <v>1</v>
      </c>
      <c r="H171" t="s">
        <v>26816</v>
      </c>
      <c r="I171" t="s">
        <v>27174</v>
      </c>
      <c r="J171" s="111">
        <v>40098</v>
      </c>
      <c r="K171" t="s">
        <v>27160</v>
      </c>
      <c r="L171" s="149">
        <v>274508.51</v>
      </c>
      <c r="M171" s="149">
        <v>0</v>
      </c>
      <c r="N171" s="149">
        <v>274508.51</v>
      </c>
      <c r="O171" s="150">
        <v>0</v>
      </c>
    </row>
    <row r="172" spans="1:15" x14ac:dyDescent="0.25">
      <c r="A172" t="s">
        <v>51</v>
      </c>
      <c r="B172" t="s">
        <v>27175</v>
      </c>
      <c r="C172" t="s">
        <v>26603</v>
      </c>
      <c r="D172" t="s">
        <v>14</v>
      </c>
      <c r="E172" t="s">
        <v>27055</v>
      </c>
      <c r="F172" s="111">
        <v>1</v>
      </c>
      <c r="G172" s="111">
        <v>1</v>
      </c>
      <c r="H172" t="s">
        <v>27035</v>
      </c>
      <c r="I172" t="s">
        <v>26777</v>
      </c>
      <c r="J172" s="111">
        <v>38364</v>
      </c>
      <c r="K172" t="s">
        <v>26611</v>
      </c>
      <c r="L172" s="149">
        <v>3987471.11</v>
      </c>
      <c r="M172" s="149">
        <v>1405857.07</v>
      </c>
      <c r="N172" s="149">
        <v>3987471.11</v>
      </c>
      <c r="O172" s="150">
        <v>0.24008756832584002</v>
      </c>
    </row>
    <row r="173" spans="1:15" x14ac:dyDescent="0.25">
      <c r="A173" t="s">
        <v>49</v>
      </c>
      <c r="B173" t="s">
        <v>27176</v>
      </c>
      <c r="C173" t="s">
        <v>27177</v>
      </c>
      <c r="D173" t="s">
        <v>14</v>
      </c>
      <c r="E173" t="s">
        <v>27178</v>
      </c>
      <c r="F173" s="111">
        <v>39689</v>
      </c>
      <c r="G173" s="111">
        <v>41096</v>
      </c>
      <c r="H173" t="s">
        <v>26833</v>
      </c>
      <c r="I173" t="s">
        <v>26850</v>
      </c>
      <c r="J173" s="111">
        <v>39988</v>
      </c>
      <c r="K173" t="s">
        <v>26851</v>
      </c>
      <c r="L173" s="149">
        <v>680397.87</v>
      </c>
      <c r="M173" s="149">
        <v>272546.25</v>
      </c>
      <c r="N173" s="149">
        <v>680397.87</v>
      </c>
      <c r="O173" s="150">
        <v>0.38999997681861504</v>
      </c>
    </row>
    <row r="174" spans="1:15" x14ac:dyDescent="0.25">
      <c r="A174" t="s">
        <v>49</v>
      </c>
      <c r="B174" t="s">
        <v>27179</v>
      </c>
      <c r="C174" t="s">
        <v>27180</v>
      </c>
      <c r="D174" t="s">
        <v>14</v>
      </c>
      <c r="E174" t="s">
        <v>26608</v>
      </c>
      <c r="F174" s="111">
        <v>1</v>
      </c>
      <c r="G174" s="111">
        <v>1</v>
      </c>
      <c r="H174" t="s">
        <v>27181</v>
      </c>
      <c r="I174" t="s">
        <v>27182</v>
      </c>
      <c r="J174" s="111">
        <v>38743</v>
      </c>
      <c r="K174" t="s">
        <v>27003</v>
      </c>
      <c r="L174" s="149">
        <v>79891.02</v>
      </c>
      <c r="M174" s="149">
        <v>59918.27</v>
      </c>
      <c r="N174" s="149">
        <v>79891.02</v>
      </c>
      <c r="O174" s="150">
        <v>0.75000006258525698</v>
      </c>
    </row>
    <row r="175" spans="1:15" x14ac:dyDescent="0.25">
      <c r="A175" t="s">
        <v>49</v>
      </c>
      <c r="B175" t="s">
        <v>27183</v>
      </c>
      <c r="C175" t="s">
        <v>27184</v>
      </c>
      <c r="D175" t="s">
        <v>14</v>
      </c>
      <c r="E175" t="s">
        <v>26574</v>
      </c>
      <c r="F175" s="111">
        <v>38694</v>
      </c>
      <c r="G175" s="111">
        <v>38844</v>
      </c>
      <c r="H175" t="s">
        <v>26790</v>
      </c>
      <c r="I175" t="s">
        <v>27185</v>
      </c>
      <c r="J175" s="111">
        <v>38844</v>
      </c>
      <c r="K175" t="s">
        <v>26851</v>
      </c>
      <c r="L175" s="149">
        <v>143680.93</v>
      </c>
      <c r="M175" s="149">
        <v>132616.75</v>
      </c>
      <c r="N175" s="149">
        <v>143680.93</v>
      </c>
      <c r="O175" s="150">
        <v>0.92299479130598594</v>
      </c>
    </row>
    <row r="176" spans="1:15" x14ac:dyDescent="0.25">
      <c r="A176" t="s">
        <v>49</v>
      </c>
      <c r="B176" t="s">
        <v>27186</v>
      </c>
      <c r="C176" t="s">
        <v>27187</v>
      </c>
      <c r="D176" t="s">
        <v>14</v>
      </c>
      <c r="E176" t="s">
        <v>26574</v>
      </c>
      <c r="F176" s="111">
        <v>1</v>
      </c>
      <c r="G176" s="111">
        <v>1</v>
      </c>
      <c r="H176" t="s">
        <v>27100</v>
      </c>
      <c r="I176" t="s">
        <v>27185</v>
      </c>
      <c r="J176" s="111">
        <v>39054</v>
      </c>
      <c r="K176" t="s">
        <v>27188</v>
      </c>
      <c r="L176" s="149">
        <v>9039077.4100000001</v>
      </c>
      <c r="M176" s="149">
        <v>489556.43</v>
      </c>
      <c r="N176" s="149">
        <v>9039077.4100000001</v>
      </c>
      <c r="O176" s="150">
        <v>5.4159999720591004E-2</v>
      </c>
    </row>
    <row r="177" spans="1:15" x14ac:dyDescent="0.25">
      <c r="A177" t="s">
        <v>49</v>
      </c>
      <c r="B177" t="s">
        <v>27189</v>
      </c>
      <c r="C177" t="s">
        <v>27190</v>
      </c>
      <c r="D177" t="s">
        <v>14</v>
      </c>
      <c r="E177" t="s">
        <v>26574</v>
      </c>
      <c r="F177" s="111">
        <v>1</v>
      </c>
      <c r="G177" s="111">
        <v>1</v>
      </c>
      <c r="H177" t="s">
        <v>27191</v>
      </c>
      <c r="I177" t="s">
        <v>27192</v>
      </c>
      <c r="J177" s="111">
        <v>39366</v>
      </c>
      <c r="K177" t="s">
        <v>27188</v>
      </c>
      <c r="L177" s="149">
        <v>7700000</v>
      </c>
      <c r="M177" s="149">
        <v>0</v>
      </c>
      <c r="N177" s="149">
        <v>7700000</v>
      </c>
      <c r="O177" s="150">
        <v>0</v>
      </c>
    </row>
    <row r="178" spans="1:15" x14ac:dyDescent="0.25">
      <c r="A178" t="s">
        <v>49</v>
      </c>
      <c r="B178" t="s">
        <v>27193</v>
      </c>
      <c r="C178" t="s">
        <v>27194</v>
      </c>
      <c r="D178" t="s">
        <v>14</v>
      </c>
      <c r="E178" t="s">
        <v>26574</v>
      </c>
      <c r="F178" s="111">
        <v>1</v>
      </c>
      <c r="G178" s="111">
        <v>1</v>
      </c>
      <c r="H178" t="s">
        <v>27196</v>
      </c>
      <c r="I178" t="s">
        <v>27197</v>
      </c>
      <c r="J178" s="111">
        <v>38590</v>
      </c>
      <c r="K178" t="s">
        <v>27195</v>
      </c>
      <c r="L178" s="149">
        <v>443639250</v>
      </c>
      <c r="M178" s="149">
        <v>13111532.02</v>
      </c>
      <c r="N178" s="149">
        <v>443639250</v>
      </c>
      <c r="O178" s="150">
        <v>2.9554490546091203E-2</v>
      </c>
    </row>
    <row r="179" spans="1:15" x14ac:dyDescent="0.25">
      <c r="A179" t="s">
        <v>48</v>
      </c>
      <c r="B179" t="s">
        <v>27198</v>
      </c>
      <c r="C179" t="s">
        <v>26603</v>
      </c>
      <c r="D179" t="s">
        <v>14</v>
      </c>
      <c r="E179" t="s">
        <v>27055</v>
      </c>
      <c r="F179" s="111">
        <v>1</v>
      </c>
      <c r="G179" s="111">
        <v>1</v>
      </c>
      <c r="H179" t="s">
        <v>26897</v>
      </c>
      <c r="I179" t="s">
        <v>26690</v>
      </c>
      <c r="J179" s="111">
        <v>40699</v>
      </c>
      <c r="K179" t="s">
        <v>26611</v>
      </c>
      <c r="L179" s="149">
        <v>1678000.36</v>
      </c>
      <c r="M179" s="149">
        <v>1419704.77</v>
      </c>
      <c r="N179" s="149">
        <v>1678000.36</v>
      </c>
      <c r="O179" s="150">
        <v>0.77294567999159991</v>
      </c>
    </row>
    <row r="180" spans="1:15" x14ac:dyDescent="0.25">
      <c r="A180" t="s">
        <v>68</v>
      </c>
      <c r="B180" t="s">
        <v>27199</v>
      </c>
      <c r="C180" t="s">
        <v>27200</v>
      </c>
      <c r="D180" t="s">
        <v>14</v>
      </c>
      <c r="E180" t="s">
        <v>26574</v>
      </c>
      <c r="F180" s="111">
        <v>1</v>
      </c>
      <c r="G180" s="111">
        <v>1</v>
      </c>
      <c r="H180" t="s">
        <v>27201</v>
      </c>
      <c r="I180" t="s">
        <v>26645</v>
      </c>
      <c r="J180" s="111">
        <v>37511</v>
      </c>
      <c r="K180" t="s">
        <v>26607</v>
      </c>
      <c r="L180" s="149">
        <v>413503.92</v>
      </c>
      <c r="M180" s="149">
        <v>4890.45</v>
      </c>
      <c r="N180" s="149">
        <v>413503.92</v>
      </c>
      <c r="O180" s="150">
        <v>1.18268528143578E-2</v>
      </c>
    </row>
    <row r="181" spans="1:15" x14ac:dyDescent="0.25">
      <c r="A181" t="s">
        <v>68</v>
      </c>
      <c r="B181" t="s">
        <v>27202</v>
      </c>
      <c r="C181" t="s">
        <v>27203</v>
      </c>
      <c r="D181" t="s">
        <v>14</v>
      </c>
      <c r="E181" t="s">
        <v>26608</v>
      </c>
      <c r="F181" s="111">
        <v>1</v>
      </c>
      <c r="G181" s="111">
        <v>1</v>
      </c>
      <c r="H181" t="s">
        <v>27204</v>
      </c>
      <c r="I181" t="s">
        <v>26645</v>
      </c>
      <c r="J181" s="111">
        <v>36440</v>
      </c>
      <c r="K181" t="s">
        <v>26778</v>
      </c>
      <c r="L181" s="149">
        <v>1362365.35</v>
      </c>
      <c r="M181" s="149">
        <v>64259.35</v>
      </c>
      <c r="N181" s="149">
        <v>1362365.35</v>
      </c>
      <c r="O181" s="150">
        <v>4.7167487047435494E-2</v>
      </c>
    </row>
    <row r="182" spans="1:15" x14ac:dyDescent="0.25">
      <c r="A182" t="s">
        <v>45</v>
      </c>
      <c r="B182" t="s">
        <v>27205</v>
      </c>
      <c r="C182" t="s">
        <v>27206</v>
      </c>
      <c r="D182" t="s">
        <v>14</v>
      </c>
      <c r="E182" t="s">
        <v>26573</v>
      </c>
      <c r="F182" s="111">
        <v>1</v>
      </c>
      <c r="G182" s="111">
        <v>1</v>
      </c>
      <c r="H182" t="s">
        <v>26897</v>
      </c>
      <c r="I182" t="s">
        <v>27207</v>
      </c>
      <c r="J182" s="111">
        <v>39780</v>
      </c>
      <c r="K182" t="s">
        <v>26873</v>
      </c>
      <c r="L182" s="149">
        <v>101290.48</v>
      </c>
      <c r="M182" s="149">
        <v>52129.120000000003</v>
      </c>
      <c r="N182" s="149">
        <v>101290.48</v>
      </c>
      <c r="O182" s="150">
        <v>0.48662005627263705</v>
      </c>
    </row>
    <row r="183" spans="1:15" x14ac:dyDescent="0.25">
      <c r="A183" t="s">
        <v>45</v>
      </c>
      <c r="B183" t="s">
        <v>27208</v>
      </c>
      <c r="C183" t="s">
        <v>27209</v>
      </c>
      <c r="D183" t="s">
        <v>14</v>
      </c>
      <c r="E183" t="s">
        <v>26608</v>
      </c>
      <c r="F183" s="111">
        <v>1</v>
      </c>
      <c r="G183" s="111">
        <v>1</v>
      </c>
      <c r="H183" t="s">
        <v>26672</v>
      </c>
      <c r="I183" t="s">
        <v>27210</v>
      </c>
      <c r="J183" s="111">
        <v>38663</v>
      </c>
      <c r="K183" t="s">
        <v>26583</v>
      </c>
      <c r="L183" s="149">
        <v>388800.64</v>
      </c>
      <c r="M183" s="149">
        <v>372875.3</v>
      </c>
      <c r="N183" s="149">
        <v>388800.64</v>
      </c>
      <c r="O183" s="150">
        <v>0.88882289217861798</v>
      </c>
    </row>
    <row r="184" spans="1:15" x14ac:dyDescent="0.25">
      <c r="A184" t="s">
        <v>45</v>
      </c>
      <c r="B184" t="s">
        <v>27211</v>
      </c>
      <c r="C184" t="s">
        <v>27212</v>
      </c>
      <c r="D184" t="s">
        <v>14</v>
      </c>
      <c r="E184" t="s">
        <v>26573</v>
      </c>
      <c r="F184" s="111">
        <v>38521</v>
      </c>
      <c r="G184" s="111">
        <v>38760</v>
      </c>
      <c r="H184" t="s">
        <v>27213</v>
      </c>
      <c r="I184" t="s">
        <v>27214</v>
      </c>
      <c r="J184" s="111">
        <v>38701</v>
      </c>
      <c r="K184" t="s">
        <v>26583</v>
      </c>
      <c r="L184" s="149">
        <v>1257844.29</v>
      </c>
      <c r="M184" s="149">
        <v>1226850.92</v>
      </c>
      <c r="N184" s="149">
        <v>1257844.29</v>
      </c>
      <c r="O184" s="150">
        <v>0.89047945603341105</v>
      </c>
    </row>
    <row r="185" spans="1:15" x14ac:dyDescent="0.25">
      <c r="A185" t="s">
        <v>54</v>
      </c>
      <c r="B185" t="s">
        <v>27215</v>
      </c>
      <c r="C185" t="s">
        <v>27216</v>
      </c>
      <c r="D185" t="s">
        <v>14</v>
      </c>
      <c r="E185" t="s">
        <v>26573</v>
      </c>
      <c r="F185" s="111">
        <v>1</v>
      </c>
      <c r="G185" s="111">
        <v>1</v>
      </c>
      <c r="H185" t="s">
        <v>27031</v>
      </c>
      <c r="I185" t="s">
        <v>27217</v>
      </c>
      <c r="J185" s="111">
        <v>40104</v>
      </c>
      <c r="K185" t="s">
        <v>27084</v>
      </c>
      <c r="L185" s="149">
        <v>867257.85</v>
      </c>
      <c r="M185" s="149">
        <v>101320.46</v>
      </c>
      <c r="N185" s="149">
        <v>867257.85</v>
      </c>
      <c r="O185" s="150">
        <v>0.11682853029234601</v>
      </c>
    </row>
    <row r="186" spans="1:15" x14ac:dyDescent="0.25">
      <c r="A186" t="s">
        <v>54</v>
      </c>
      <c r="B186" t="s">
        <v>27218</v>
      </c>
      <c r="C186" t="s">
        <v>27219</v>
      </c>
      <c r="D186" t="s">
        <v>14</v>
      </c>
      <c r="E186" t="s">
        <v>26574</v>
      </c>
      <c r="F186" s="111">
        <v>1</v>
      </c>
      <c r="G186" s="111">
        <v>1</v>
      </c>
      <c r="H186" t="s">
        <v>27220</v>
      </c>
      <c r="I186" t="s">
        <v>27221</v>
      </c>
      <c r="J186" s="111">
        <v>38768</v>
      </c>
      <c r="K186" t="s">
        <v>26607</v>
      </c>
      <c r="L186" s="149">
        <v>423861.41</v>
      </c>
      <c r="M186" s="149">
        <v>140429.96</v>
      </c>
      <c r="N186" s="149">
        <v>389993.23</v>
      </c>
      <c r="O186" s="150">
        <v>0.33131102923476802</v>
      </c>
    </row>
    <row r="187" spans="1:15" x14ac:dyDescent="0.25">
      <c r="A187" t="s">
        <v>54</v>
      </c>
      <c r="B187" t="s">
        <v>27222</v>
      </c>
      <c r="C187" t="s">
        <v>27223</v>
      </c>
      <c r="D187" t="s">
        <v>14</v>
      </c>
      <c r="E187" t="s">
        <v>26574</v>
      </c>
      <c r="F187" s="111">
        <v>1</v>
      </c>
      <c r="G187" s="111">
        <v>1</v>
      </c>
      <c r="H187" t="s">
        <v>27224</v>
      </c>
      <c r="I187" t="s">
        <v>27221</v>
      </c>
      <c r="J187" s="111">
        <v>37584</v>
      </c>
      <c r="K187" t="s">
        <v>26607</v>
      </c>
      <c r="L187" s="149">
        <v>136817.03</v>
      </c>
      <c r="M187" s="149">
        <v>7168.85</v>
      </c>
      <c r="N187" s="149">
        <v>136817.03</v>
      </c>
      <c r="O187" s="150">
        <v>5.2397351411589597E-2</v>
      </c>
    </row>
    <row r="188" spans="1:15" x14ac:dyDescent="0.25">
      <c r="A188" t="s">
        <v>54</v>
      </c>
      <c r="B188" t="s">
        <v>27225</v>
      </c>
      <c r="C188" t="s">
        <v>27226</v>
      </c>
      <c r="D188" t="s">
        <v>14</v>
      </c>
      <c r="E188" t="s">
        <v>26573</v>
      </c>
      <c r="F188" s="111">
        <v>1</v>
      </c>
      <c r="G188" s="111">
        <v>1</v>
      </c>
      <c r="H188" t="s">
        <v>27220</v>
      </c>
      <c r="I188" t="s">
        <v>27221</v>
      </c>
      <c r="J188" s="111">
        <v>36831</v>
      </c>
      <c r="K188" t="s">
        <v>26755</v>
      </c>
      <c r="L188" s="149">
        <v>71072.78</v>
      </c>
      <c r="M188" s="149">
        <v>0</v>
      </c>
      <c r="N188" s="149">
        <v>71072.78</v>
      </c>
      <c r="O188" s="150">
        <v>0</v>
      </c>
    </row>
    <row r="189" spans="1:15" x14ac:dyDescent="0.25">
      <c r="A189" t="s">
        <v>54</v>
      </c>
      <c r="B189" t="s">
        <v>27227</v>
      </c>
      <c r="C189" t="s">
        <v>27228</v>
      </c>
      <c r="D189" t="s">
        <v>14</v>
      </c>
      <c r="E189" t="s">
        <v>26608</v>
      </c>
      <c r="F189" s="111">
        <v>39477</v>
      </c>
      <c r="G189" s="111">
        <v>39746</v>
      </c>
      <c r="H189" t="s">
        <v>27229</v>
      </c>
      <c r="I189" t="s">
        <v>26725</v>
      </c>
      <c r="J189" s="111">
        <v>39746</v>
      </c>
      <c r="K189" t="s">
        <v>27230</v>
      </c>
      <c r="L189" s="149">
        <v>2119601.5299999998</v>
      </c>
      <c r="M189" s="149">
        <v>1102934.5900000001</v>
      </c>
      <c r="N189" s="149">
        <v>2119601.5299999998</v>
      </c>
      <c r="O189" s="150">
        <v>0.46522126263181696</v>
      </c>
    </row>
    <row r="190" spans="1:15" x14ac:dyDescent="0.25">
      <c r="A190" t="s">
        <v>54</v>
      </c>
      <c r="B190" t="s">
        <v>27231</v>
      </c>
      <c r="C190" t="s">
        <v>27232</v>
      </c>
      <c r="D190" t="s">
        <v>14</v>
      </c>
      <c r="E190" t="s">
        <v>26574</v>
      </c>
      <c r="F190" s="111">
        <v>1</v>
      </c>
      <c r="G190" s="111">
        <v>1</v>
      </c>
      <c r="H190" t="s">
        <v>27224</v>
      </c>
      <c r="I190" t="s">
        <v>27221</v>
      </c>
      <c r="J190" s="111">
        <v>37843</v>
      </c>
      <c r="K190" t="s">
        <v>26607</v>
      </c>
      <c r="L190" s="149">
        <v>398912.49</v>
      </c>
      <c r="M190" s="149">
        <v>108499.91</v>
      </c>
      <c r="N190" s="149">
        <v>398912.49</v>
      </c>
      <c r="O190" s="150">
        <v>0.27198925258018397</v>
      </c>
    </row>
    <row r="191" spans="1:15" x14ac:dyDescent="0.25">
      <c r="A191" t="s">
        <v>62</v>
      </c>
      <c r="B191" t="s">
        <v>27233</v>
      </c>
      <c r="C191" t="s">
        <v>27234</v>
      </c>
      <c r="D191" t="s">
        <v>14</v>
      </c>
      <c r="E191" t="s">
        <v>26592</v>
      </c>
      <c r="F191" s="111">
        <v>1</v>
      </c>
      <c r="G191" s="111">
        <v>1</v>
      </c>
      <c r="H191" t="s">
        <v>27236</v>
      </c>
      <c r="I191" t="s">
        <v>26718</v>
      </c>
      <c r="J191" s="111">
        <v>39702</v>
      </c>
      <c r="K191" t="s">
        <v>27235</v>
      </c>
      <c r="L191" s="149">
        <v>207946392.19</v>
      </c>
      <c r="M191" s="149">
        <v>232072978.27000001</v>
      </c>
      <c r="N191" s="149">
        <v>172325924.18000001</v>
      </c>
      <c r="O191" s="150">
        <v>0.95833878058991007</v>
      </c>
    </row>
    <row r="192" spans="1:15" x14ac:dyDescent="0.25">
      <c r="A192" t="s">
        <v>62</v>
      </c>
      <c r="B192" t="s">
        <v>27237</v>
      </c>
      <c r="C192" t="s">
        <v>26603</v>
      </c>
      <c r="D192" t="s">
        <v>14</v>
      </c>
      <c r="E192" t="s">
        <v>26592</v>
      </c>
      <c r="F192" s="111">
        <v>1</v>
      </c>
      <c r="G192" s="111">
        <v>1</v>
      </c>
      <c r="H192" t="s">
        <v>27238</v>
      </c>
      <c r="I192" t="s">
        <v>26718</v>
      </c>
      <c r="J192" s="111">
        <v>39332</v>
      </c>
      <c r="K192" t="s">
        <v>26607</v>
      </c>
      <c r="L192" s="149">
        <v>9138473.6799999997</v>
      </c>
      <c r="M192" s="149">
        <v>13023028.41</v>
      </c>
      <c r="N192" s="149">
        <v>3552030.86</v>
      </c>
      <c r="O192" s="150">
        <v>0.90759571131513694</v>
      </c>
    </row>
    <row r="193" spans="1:15" x14ac:dyDescent="0.25">
      <c r="A193" t="s">
        <v>57</v>
      </c>
      <c r="B193" t="s">
        <v>27239</v>
      </c>
      <c r="C193" t="s">
        <v>27240</v>
      </c>
      <c r="D193" t="s">
        <v>14</v>
      </c>
      <c r="E193" t="s">
        <v>26891</v>
      </c>
      <c r="F193" s="111">
        <v>1</v>
      </c>
      <c r="G193" s="111">
        <v>1</v>
      </c>
      <c r="H193" t="s">
        <v>27241</v>
      </c>
      <c r="I193" t="s">
        <v>27242</v>
      </c>
      <c r="J193" s="111">
        <v>39790</v>
      </c>
      <c r="K193" t="s">
        <v>27235</v>
      </c>
      <c r="L193" s="149">
        <v>159666024.91999999</v>
      </c>
      <c r="M193" s="149">
        <v>175710333.94999999</v>
      </c>
      <c r="N193" s="149">
        <v>136839360.62</v>
      </c>
      <c r="O193" s="150">
        <v>0.97704465949415609</v>
      </c>
    </row>
    <row r="194" spans="1:15" x14ac:dyDescent="0.25">
      <c r="A194" t="s">
        <v>57</v>
      </c>
      <c r="B194" t="s">
        <v>27243</v>
      </c>
      <c r="C194" t="s">
        <v>27244</v>
      </c>
      <c r="D194" t="s">
        <v>14</v>
      </c>
      <c r="E194" t="s">
        <v>27055</v>
      </c>
      <c r="F194" s="111">
        <v>1</v>
      </c>
      <c r="G194" s="111">
        <v>1</v>
      </c>
      <c r="H194" t="s">
        <v>27245</v>
      </c>
      <c r="I194" t="s">
        <v>27242</v>
      </c>
      <c r="J194" s="111">
        <v>39699</v>
      </c>
      <c r="K194" t="s">
        <v>27235</v>
      </c>
      <c r="L194" s="149">
        <v>130486237.14</v>
      </c>
      <c r="M194" s="149">
        <v>147593043.16</v>
      </c>
      <c r="N194" s="149">
        <v>106155116.04000001</v>
      </c>
      <c r="O194" s="150">
        <v>0.93164130810144696</v>
      </c>
    </row>
    <row r="195" spans="1:15" x14ac:dyDescent="0.25">
      <c r="A195" t="s">
        <v>57</v>
      </c>
      <c r="B195" t="s">
        <v>27237</v>
      </c>
      <c r="C195" t="s">
        <v>26603</v>
      </c>
      <c r="D195" t="s">
        <v>14</v>
      </c>
      <c r="E195" t="s">
        <v>26592</v>
      </c>
      <c r="F195" s="111">
        <v>1</v>
      </c>
      <c r="G195" s="111">
        <v>1</v>
      </c>
      <c r="H195" t="s">
        <v>27110</v>
      </c>
      <c r="I195" t="s">
        <v>27242</v>
      </c>
      <c r="J195" s="111">
        <v>39371</v>
      </c>
      <c r="K195" t="s">
        <v>26607</v>
      </c>
      <c r="L195" s="149">
        <v>5691867.8799999999</v>
      </c>
      <c r="M195" s="149">
        <v>8120334.9400000004</v>
      </c>
      <c r="N195" s="149">
        <v>3400605.86</v>
      </c>
      <c r="O195" s="150">
        <v>0.974469393360054</v>
      </c>
    </row>
    <row r="196" spans="1:15" x14ac:dyDescent="0.25">
      <c r="A196" t="s">
        <v>57</v>
      </c>
      <c r="B196" t="s">
        <v>27237</v>
      </c>
      <c r="C196" t="s">
        <v>26603</v>
      </c>
      <c r="D196" t="s">
        <v>14</v>
      </c>
      <c r="E196" t="s">
        <v>26891</v>
      </c>
      <c r="F196" s="111">
        <v>1</v>
      </c>
      <c r="G196" s="111">
        <v>1</v>
      </c>
      <c r="H196" t="s">
        <v>27246</v>
      </c>
      <c r="I196" t="s">
        <v>27247</v>
      </c>
      <c r="J196" s="111">
        <v>38264</v>
      </c>
      <c r="K196" t="s">
        <v>27248</v>
      </c>
      <c r="L196" s="149">
        <v>6785965.5199999996</v>
      </c>
      <c r="M196" s="149">
        <v>9541649.9100000001</v>
      </c>
      <c r="N196" s="149">
        <v>3993739.35</v>
      </c>
      <c r="O196" s="150">
        <v>0.98032993017390591</v>
      </c>
    </row>
    <row r="197" spans="1:15" x14ac:dyDescent="0.25">
      <c r="A197" t="s">
        <v>54</v>
      </c>
      <c r="B197" t="s">
        <v>27249</v>
      </c>
      <c r="C197" t="s">
        <v>27250</v>
      </c>
      <c r="D197" t="s">
        <v>14</v>
      </c>
      <c r="E197" t="s">
        <v>26592</v>
      </c>
      <c r="F197" s="111">
        <v>1</v>
      </c>
      <c r="G197" s="111">
        <v>1</v>
      </c>
      <c r="H197" t="s">
        <v>27220</v>
      </c>
      <c r="I197" t="s">
        <v>27251</v>
      </c>
      <c r="J197" s="111">
        <v>40895</v>
      </c>
      <c r="K197" t="s">
        <v>26611</v>
      </c>
      <c r="L197" s="149">
        <v>1941312.83</v>
      </c>
      <c r="M197" s="149">
        <v>0</v>
      </c>
      <c r="N197" s="149">
        <v>1941312.83</v>
      </c>
      <c r="O197" s="150">
        <v>0</v>
      </c>
    </row>
    <row r="198" spans="1:15" x14ac:dyDescent="0.25">
      <c r="A198" t="s">
        <v>63</v>
      </c>
      <c r="B198" t="s">
        <v>27252</v>
      </c>
      <c r="C198" t="s">
        <v>27253</v>
      </c>
      <c r="D198" t="s">
        <v>14</v>
      </c>
      <c r="E198" t="s">
        <v>26574</v>
      </c>
      <c r="F198" s="111">
        <v>1</v>
      </c>
      <c r="G198" s="111">
        <v>1</v>
      </c>
      <c r="H198" t="s">
        <v>27254</v>
      </c>
      <c r="I198" t="s">
        <v>26722</v>
      </c>
      <c r="J198" s="111">
        <v>37368</v>
      </c>
      <c r="K198" t="s">
        <v>26885</v>
      </c>
      <c r="L198" s="149">
        <v>675045.57</v>
      </c>
      <c r="M198" s="149">
        <v>169824.08</v>
      </c>
      <c r="N198" s="149">
        <v>675045.57</v>
      </c>
      <c r="O198" s="150">
        <v>0.25157424557278402</v>
      </c>
    </row>
    <row r="199" spans="1:15" x14ac:dyDescent="0.25">
      <c r="A199" t="s">
        <v>47</v>
      </c>
      <c r="B199" t="s">
        <v>27255</v>
      </c>
      <c r="C199" t="s">
        <v>27256</v>
      </c>
      <c r="D199" t="s">
        <v>14</v>
      </c>
      <c r="E199" t="s">
        <v>26574</v>
      </c>
      <c r="F199" s="111">
        <v>1</v>
      </c>
      <c r="G199" s="111">
        <v>1</v>
      </c>
      <c r="H199" t="s">
        <v>26897</v>
      </c>
      <c r="I199" t="s">
        <v>27257</v>
      </c>
      <c r="J199" s="111">
        <v>36938</v>
      </c>
      <c r="K199" t="s">
        <v>27258</v>
      </c>
      <c r="L199" s="149">
        <v>149496.81</v>
      </c>
      <c r="M199" s="149">
        <v>53041.43</v>
      </c>
      <c r="N199" s="149">
        <v>149496.81</v>
      </c>
      <c r="O199" s="150">
        <v>0.35479974455642199</v>
      </c>
    </row>
    <row r="200" spans="1:15" x14ac:dyDescent="0.25">
      <c r="A200" t="s">
        <v>47</v>
      </c>
      <c r="B200" t="s">
        <v>27259</v>
      </c>
      <c r="C200" t="s">
        <v>27260</v>
      </c>
      <c r="D200" t="s">
        <v>14</v>
      </c>
      <c r="E200" t="s">
        <v>26608</v>
      </c>
      <c r="F200" s="111">
        <v>1</v>
      </c>
      <c r="G200" s="111">
        <v>1</v>
      </c>
      <c r="H200" t="s">
        <v>26897</v>
      </c>
      <c r="I200" t="s">
        <v>26640</v>
      </c>
      <c r="J200" s="111">
        <v>35863</v>
      </c>
      <c r="K200" t="s">
        <v>26583</v>
      </c>
      <c r="L200" s="149">
        <v>148900.09</v>
      </c>
      <c r="M200" s="149">
        <v>51790.41</v>
      </c>
      <c r="N200" s="149">
        <v>148900.09</v>
      </c>
      <c r="O200" s="150">
        <v>0.347819870357365</v>
      </c>
    </row>
    <row r="201" spans="1:15" x14ac:dyDescent="0.25">
      <c r="A201" t="s">
        <v>47</v>
      </c>
      <c r="B201" t="s">
        <v>27261</v>
      </c>
      <c r="C201" t="s">
        <v>27262</v>
      </c>
      <c r="D201" t="s">
        <v>14</v>
      </c>
      <c r="E201" t="s">
        <v>26574</v>
      </c>
      <c r="F201" s="111">
        <v>1</v>
      </c>
      <c r="G201" s="111">
        <v>1</v>
      </c>
      <c r="H201" t="s">
        <v>27263</v>
      </c>
      <c r="I201" t="s">
        <v>27174</v>
      </c>
      <c r="J201" s="111">
        <v>37371</v>
      </c>
      <c r="K201" t="s">
        <v>26589</v>
      </c>
      <c r="L201" s="149">
        <v>48578.87</v>
      </c>
      <c r="M201" s="149">
        <v>2001.44</v>
      </c>
      <c r="N201" s="149">
        <v>48578.87</v>
      </c>
      <c r="O201" s="150">
        <v>4.1199805594489901E-2</v>
      </c>
    </row>
    <row r="202" spans="1:15" x14ac:dyDescent="0.25">
      <c r="A202" t="s">
        <v>47</v>
      </c>
      <c r="B202" t="s">
        <v>27264</v>
      </c>
      <c r="C202" t="s">
        <v>27265</v>
      </c>
      <c r="D202" t="s">
        <v>14</v>
      </c>
      <c r="E202" t="s">
        <v>26608</v>
      </c>
      <c r="F202" s="111">
        <v>1</v>
      </c>
      <c r="G202" s="111">
        <v>1</v>
      </c>
      <c r="H202" t="s">
        <v>27224</v>
      </c>
      <c r="I202" t="s">
        <v>26673</v>
      </c>
      <c r="J202" s="111">
        <v>37327</v>
      </c>
      <c r="K202" t="s">
        <v>26755</v>
      </c>
      <c r="L202" s="149">
        <v>68917.919999999998</v>
      </c>
      <c r="M202" s="149">
        <v>20675.38</v>
      </c>
      <c r="N202" s="149">
        <v>68917.919999999998</v>
      </c>
      <c r="O202" s="150">
        <v>0.30000005804005697</v>
      </c>
    </row>
    <row r="203" spans="1:15" x14ac:dyDescent="0.25">
      <c r="A203" t="s">
        <v>47</v>
      </c>
      <c r="B203" t="s">
        <v>27266</v>
      </c>
      <c r="C203" t="s">
        <v>27267</v>
      </c>
      <c r="D203" t="s">
        <v>14</v>
      </c>
      <c r="E203" t="s">
        <v>26608</v>
      </c>
      <c r="F203" s="111">
        <v>1</v>
      </c>
      <c r="G203" s="111">
        <v>1</v>
      </c>
      <c r="H203" t="s">
        <v>26897</v>
      </c>
      <c r="I203" t="s">
        <v>26676</v>
      </c>
      <c r="J203" s="111">
        <v>36929</v>
      </c>
      <c r="K203" t="s">
        <v>27268</v>
      </c>
      <c r="L203" s="149">
        <v>113191.33</v>
      </c>
      <c r="M203" s="149">
        <v>5087.8999999999996</v>
      </c>
      <c r="N203" s="149">
        <v>113191.33</v>
      </c>
      <c r="O203" s="150">
        <v>4.4949555765445993E-2</v>
      </c>
    </row>
    <row r="204" spans="1:15" x14ac:dyDescent="0.25">
      <c r="A204" t="s">
        <v>47</v>
      </c>
      <c r="B204" t="s">
        <v>27269</v>
      </c>
      <c r="C204" t="s">
        <v>27270</v>
      </c>
      <c r="D204" t="s">
        <v>14</v>
      </c>
      <c r="E204" t="s">
        <v>26608</v>
      </c>
      <c r="F204" s="111">
        <v>1</v>
      </c>
      <c r="G204" s="111">
        <v>1</v>
      </c>
      <c r="H204" t="s">
        <v>27035</v>
      </c>
      <c r="I204" t="s">
        <v>26673</v>
      </c>
      <c r="J204" s="111">
        <v>36929</v>
      </c>
      <c r="K204" t="s">
        <v>27268</v>
      </c>
      <c r="L204" s="149">
        <v>112111.92</v>
      </c>
      <c r="M204" s="149">
        <v>4282.67</v>
      </c>
      <c r="N204" s="149">
        <v>112111.92</v>
      </c>
      <c r="O204" s="150">
        <v>3.8199952333346901E-2</v>
      </c>
    </row>
    <row r="205" spans="1:15" x14ac:dyDescent="0.25">
      <c r="A205" t="s">
        <v>47</v>
      </c>
      <c r="B205" t="s">
        <v>27271</v>
      </c>
      <c r="C205" t="s">
        <v>27272</v>
      </c>
      <c r="D205" t="s">
        <v>14</v>
      </c>
      <c r="E205" t="s">
        <v>26608</v>
      </c>
      <c r="F205" s="111">
        <v>1</v>
      </c>
      <c r="G205" s="111">
        <v>1</v>
      </c>
      <c r="H205" t="s">
        <v>26672</v>
      </c>
      <c r="I205" t="s">
        <v>26673</v>
      </c>
      <c r="J205" s="111">
        <v>36929</v>
      </c>
      <c r="K205" t="s">
        <v>27268</v>
      </c>
      <c r="L205" s="149">
        <v>98881.51</v>
      </c>
      <c r="M205" s="149">
        <v>3777.27</v>
      </c>
      <c r="N205" s="149">
        <v>98881.51</v>
      </c>
      <c r="O205" s="150">
        <v>3.8199962763513604E-2</v>
      </c>
    </row>
    <row r="206" spans="1:15" x14ac:dyDescent="0.25">
      <c r="A206" t="s">
        <v>47</v>
      </c>
      <c r="B206" t="s">
        <v>27273</v>
      </c>
      <c r="C206" t="s">
        <v>27274</v>
      </c>
      <c r="D206" t="s">
        <v>14</v>
      </c>
      <c r="E206" t="s">
        <v>26608</v>
      </c>
      <c r="F206" s="111">
        <v>1</v>
      </c>
      <c r="G206" s="111">
        <v>1</v>
      </c>
      <c r="H206" t="s">
        <v>27263</v>
      </c>
      <c r="I206" t="s">
        <v>27275</v>
      </c>
      <c r="J206" s="111">
        <v>37254</v>
      </c>
      <c r="K206" t="s">
        <v>26755</v>
      </c>
      <c r="L206" s="149">
        <v>59793.49</v>
      </c>
      <c r="M206" s="149">
        <v>0</v>
      </c>
      <c r="N206" s="149">
        <v>59793.49</v>
      </c>
      <c r="O206" s="150">
        <v>0</v>
      </c>
    </row>
    <row r="207" spans="1:15" x14ac:dyDescent="0.25">
      <c r="A207" t="s">
        <v>51</v>
      </c>
      <c r="B207" t="s">
        <v>27276</v>
      </c>
      <c r="C207" t="s">
        <v>27277</v>
      </c>
      <c r="D207" t="s">
        <v>14</v>
      </c>
      <c r="E207" t="s">
        <v>27055</v>
      </c>
      <c r="F207" s="111">
        <v>1</v>
      </c>
      <c r="G207" s="111">
        <v>1</v>
      </c>
      <c r="H207" t="s">
        <v>27278</v>
      </c>
      <c r="I207" t="s">
        <v>26777</v>
      </c>
      <c r="J207" s="111">
        <v>37987</v>
      </c>
      <c r="K207" t="s">
        <v>26628</v>
      </c>
      <c r="L207" s="149">
        <v>18902900.91</v>
      </c>
      <c r="M207" s="149">
        <v>23643597.34</v>
      </c>
      <c r="N207" s="149">
        <v>18902900.91</v>
      </c>
      <c r="O207" s="150">
        <v>0.63659597041129601</v>
      </c>
    </row>
    <row r="208" spans="1:15" x14ac:dyDescent="0.25">
      <c r="A208" t="s">
        <v>47</v>
      </c>
      <c r="B208" t="s">
        <v>27279</v>
      </c>
      <c r="C208" t="s">
        <v>27280</v>
      </c>
      <c r="D208" t="s">
        <v>14</v>
      </c>
      <c r="E208" t="s">
        <v>26608</v>
      </c>
      <c r="F208" s="111">
        <v>1</v>
      </c>
      <c r="G208" s="111">
        <v>1</v>
      </c>
      <c r="H208" t="s">
        <v>27263</v>
      </c>
      <c r="I208" t="s">
        <v>26640</v>
      </c>
      <c r="J208" s="111">
        <v>36869</v>
      </c>
      <c r="K208" t="s">
        <v>26755</v>
      </c>
      <c r="L208" s="149">
        <v>135000</v>
      </c>
      <c r="M208" s="149">
        <v>52982.1</v>
      </c>
      <c r="N208" s="149">
        <v>135000</v>
      </c>
      <c r="O208" s="150">
        <v>0.39246000000000003</v>
      </c>
    </row>
    <row r="209" spans="1:15" x14ac:dyDescent="0.25">
      <c r="A209" t="s">
        <v>47</v>
      </c>
      <c r="B209" t="s">
        <v>27281</v>
      </c>
      <c r="C209" t="s">
        <v>27282</v>
      </c>
      <c r="D209" t="s">
        <v>14</v>
      </c>
      <c r="E209" t="s">
        <v>26608</v>
      </c>
      <c r="F209" s="111">
        <v>1</v>
      </c>
      <c r="G209" s="111">
        <v>1</v>
      </c>
      <c r="H209" t="s">
        <v>27263</v>
      </c>
      <c r="I209" t="s">
        <v>27174</v>
      </c>
      <c r="J209" s="111">
        <v>36813</v>
      </c>
      <c r="K209" t="s">
        <v>26798</v>
      </c>
      <c r="L209" s="149">
        <v>149307.99</v>
      </c>
      <c r="M209" s="149">
        <v>41753.97</v>
      </c>
      <c r="N209" s="149">
        <v>149307.99</v>
      </c>
      <c r="O209" s="150">
        <v>0.27964993701944602</v>
      </c>
    </row>
    <row r="210" spans="1:15" x14ac:dyDescent="0.25">
      <c r="A210" t="s">
        <v>47</v>
      </c>
      <c r="B210" t="s">
        <v>27283</v>
      </c>
      <c r="C210" t="s">
        <v>27284</v>
      </c>
      <c r="D210" t="s">
        <v>14</v>
      </c>
      <c r="E210" t="s">
        <v>26574</v>
      </c>
      <c r="F210" s="111">
        <v>1</v>
      </c>
      <c r="G210" s="111">
        <v>1</v>
      </c>
      <c r="H210" t="s">
        <v>27285</v>
      </c>
      <c r="I210" t="s">
        <v>27257</v>
      </c>
      <c r="J210" s="111">
        <v>38762</v>
      </c>
      <c r="K210" t="s">
        <v>26634</v>
      </c>
      <c r="L210" s="149">
        <v>848501.99</v>
      </c>
      <c r="M210" s="149">
        <v>841946.98</v>
      </c>
      <c r="N210" s="149">
        <v>848501.99</v>
      </c>
      <c r="O210" s="150">
        <v>0.99227460857221994</v>
      </c>
    </row>
    <row r="211" spans="1:15" x14ac:dyDescent="0.25">
      <c r="A211" t="s">
        <v>47</v>
      </c>
      <c r="B211" t="s">
        <v>27286</v>
      </c>
      <c r="C211" t="s">
        <v>27287</v>
      </c>
      <c r="D211" t="s">
        <v>14</v>
      </c>
      <c r="E211" t="s">
        <v>26608</v>
      </c>
      <c r="F211" s="111">
        <v>1</v>
      </c>
      <c r="G211" s="111">
        <v>1</v>
      </c>
      <c r="H211" t="s">
        <v>27288</v>
      </c>
      <c r="I211" t="s">
        <v>26640</v>
      </c>
      <c r="J211" s="111">
        <v>39168</v>
      </c>
      <c r="K211" t="s">
        <v>26848</v>
      </c>
      <c r="L211" s="149">
        <v>142648.28</v>
      </c>
      <c r="M211" s="149">
        <v>49137.41</v>
      </c>
      <c r="N211" s="149">
        <v>142648.28</v>
      </c>
      <c r="O211" s="150">
        <v>0.34446549232840395</v>
      </c>
    </row>
    <row r="212" spans="1:15" x14ac:dyDescent="0.25">
      <c r="A212" t="s">
        <v>47</v>
      </c>
      <c r="B212" t="s">
        <v>27289</v>
      </c>
      <c r="C212" t="s">
        <v>27290</v>
      </c>
      <c r="D212" t="s">
        <v>14</v>
      </c>
      <c r="E212" t="s">
        <v>27055</v>
      </c>
      <c r="F212" s="111">
        <v>1</v>
      </c>
      <c r="G212" s="111">
        <v>1</v>
      </c>
      <c r="H212" t="s">
        <v>27291</v>
      </c>
      <c r="I212" t="s">
        <v>26673</v>
      </c>
      <c r="J212" s="111">
        <v>39723</v>
      </c>
      <c r="K212" t="s">
        <v>26628</v>
      </c>
      <c r="L212" s="149">
        <v>44375003.329999998</v>
      </c>
      <c r="M212" s="149">
        <v>33961728.060000002</v>
      </c>
      <c r="N212" s="149">
        <v>44375003.329999998</v>
      </c>
      <c r="O212" s="150">
        <v>0.54362410831208396</v>
      </c>
    </row>
    <row r="213" spans="1:15" x14ac:dyDescent="0.25">
      <c r="A213" t="s">
        <v>59</v>
      </c>
      <c r="B213" t="s">
        <v>27292</v>
      </c>
      <c r="C213" t="s">
        <v>27293</v>
      </c>
      <c r="D213" t="s">
        <v>14</v>
      </c>
      <c r="E213" t="s">
        <v>26574</v>
      </c>
      <c r="F213" s="111">
        <v>1</v>
      </c>
      <c r="G213" s="111">
        <v>1</v>
      </c>
      <c r="H213" t="s">
        <v>27155</v>
      </c>
      <c r="I213" t="s">
        <v>26982</v>
      </c>
      <c r="J213" s="111">
        <v>38866</v>
      </c>
      <c r="K213" t="s">
        <v>26637</v>
      </c>
      <c r="L213" s="149">
        <v>98823</v>
      </c>
      <c r="M213" s="149">
        <v>88940.7</v>
      </c>
      <c r="N213" s="149">
        <v>98823</v>
      </c>
      <c r="O213" s="150">
        <v>0.9</v>
      </c>
    </row>
    <row r="214" spans="1:15" x14ac:dyDescent="0.25">
      <c r="A214" t="s">
        <v>59</v>
      </c>
      <c r="B214" t="s">
        <v>27294</v>
      </c>
      <c r="C214" t="s">
        <v>27295</v>
      </c>
      <c r="D214" t="s">
        <v>14</v>
      </c>
      <c r="E214" t="s">
        <v>26608</v>
      </c>
      <c r="F214" s="111">
        <v>1</v>
      </c>
      <c r="G214" s="111">
        <v>1</v>
      </c>
      <c r="H214" t="s">
        <v>27296</v>
      </c>
      <c r="I214" t="s">
        <v>26982</v>
      </c>
      <c r="J214" s="111">
        <v>38862</v>
      </c>
      <c r="K214" t="s">
        <v>27026</v>
      </c>
      <c r="L214" s="149">
        <v>1980877.76</v>
      </c>
      <c r="M214" s="149">
        <v>1756942.45</v>
      </c>
      <c r="N214" s="149">
        <v>1829614.77</v>
      </c>
      <c r="O214" s="150">
        <v>0.78644888430245796</v>
      </c>
    </row>
    <row r="215" spans="1:15" x14ac:dyDescent="0.25">
      <c r="A215" t="s">
        <v>59</v>
      </c>
      <c r="B215" t="s">
        <v>27297</v>
      </c>
      <c r="C215" t="s">
        <v>27298</v>
      </c>
      <c r="D215" t="s">
        <v>14</v>
      </c>
      <c r="E215" t="s">
        <v>26685</v>
      </c>
      <c r="F215" s="111">
        <v>1</v>
      </c>
      <c r="G215" s="111">
        <v>1</v>
      </c>
      <c r="H215" t="s">
        <v>26587</v>
      </c>
      <c r="I215" t="s">
        <v>27299</v>
      </c>
      <c r="J215" s="111">
        <v>38771</v>
      </c>
      <c r="K215" t="s">
        <v>27003</v>
      </c>
      <c r="L215" s="149">
        <v>146938.44</v>
      </c>
      <c r="M215" s="149">
        <v>134572.1</v>
      </c>
      <c r="N215" s="149">
        <v>146938.44</v>
      </c>
      <c r="O215" s="150">
        <v>0.91583999394576399</v>
      </c>
    </row>
    <row r="216" spans="1:15" x14ac:dyDescent="0.25">
      <c r="A216" t="s">
        <v>59</v>
      </c>
      <c r="B216" t="s">
        <v>27300</v>
      </c>
      <c r="C216" t="s">
        <v>27301</v>
      </c>
      <c r="D216" t="s">
        <v>14</v>
      </c>
      <c r="E216" t="s">
        <v>26608</v>
      </c>
      <c r="F216" s="111">
        <v>1</v>
      </c>
      <c r="G216" s="111">
        <v>1</v>
      </c>
      <c r="H216" t="s">
        <v>27246</v>
      </c>
      <c r="I216" t="s">
        <v>26982</v>
      </c>
      <c r="J216" s="111">
        <v>38925</v>
      </c>
      <c r="K216" t="s">
        <v>27026</v>
      </c>
      <c r="L216" s="149">
        <v>1538558.54</v>
      </c>
      <c r="M216" s="149">
        <v>1448706.66</v>
      </c>
      <c r="N216" s="149">
        <v>1538558.54</v>
      </c>
      <c r="O216" s="150">
        <v>0.87889929383766396</v>
      </c>
    </row>
    <row r="217" spans="1:15" x14ac:dyDescent="0.25">
      <c r="A217" t="s">
        <v>59</v>
      </c>
      <c r="B217" t="s">
        <v>27302</v>
      </c>
      <c r="C217" t="s">
        <v>27303</v>
      </c>
      <c r="D217" t="s">
        <v>14</v>
      </c>
      <c r="E217" t="s">
        <v>26573</v>
      </c>
      <c r="F217" s="111">
        <v>1</v>
      </c>
      <c r="G217" s="111">
        <v>1</v>
      </c>
      <c r="H217" t="s">
        <v>27304</v>
      </c>
      <c r="I217" t="s">
        <v>27299</v>
      </c>
      <c r="J217" s="111">
        <v>38925</v>
      </c>
      <c r="K217" t="s">
        <v>27026</v>
      </c>
      <c r="L217" s="149">
        <v>1407053.78</v>
      </c>
      <c r="M217" s="149">
        <v>1012628.41</v>
      </c>
      <c r="N217" s="149">
        <v>1407053.78</v>
      </c>
      <c r="O217" s="150">
        <v>0.71967996134447698</v>
      </c>
    </row>
    <row r="218" spans="1:15" x14ac:dyDescent="0.25">
      <c r="A218" t="s">
        <v>59</v>
      </c>
      <c r="B218" t="s">
        <v>27305</v>
      </c>
      <c r="C218" t="s">
        <v>27306</v>
      </c>
      <c r="D218" t="s">
        <v>14</v>
      </c>
      <c r="E218" t="s">
        <v>26573</v>
      </c>
      <c r="F218" s="111">
        <v>1</v>
      </c>
      <c r="G218" s="111">
        <v>1</v>
      </c>
      <c r="H218" t="s">
        <v>26587</v>
      </c>
      <c r="I218" t="s">
        <v>26982</v>
      </c>
      <c r="J218" s="111">
        <v>39499</v>
      </c>
      <c r="K218" t="s">
        <v>27026</v>
      </c>
      <c r="L218" s="149">
        <v>1695314.82</v>
      </c>
      <c r="M218" s="149">
        <v>1612990.3</v>
      </c>
      <c r="N218" s="149">
        <v>1695314.82</v>
      </c>
      <c r="O218" s="150">
        <v>0.88584329653083504</v>
      </c>
    </row>
    <row r="219" spans="1:15" x14ac:dyDescent="0.25">
      <c r="A219" t="s">
        <v>59</v>
      </c>
      <c r="B219" t="s">
        <v>27307</v>
      </c>
      <c r="C219" t="s">
        <v>27308</v>
      </c>
      <c r="D219" t="s">
        <v>14</v>
      </c>
      <c r="E219" t="s">
        <v>27309</v>
      </c>
      <c r="F219" s="111">
        <v>1</v>
      </c>
      <c r="G219" s="111">
        <v>1</v>
      </c>
      <c r="H219" t="s">
        <v>27310</v>
      </c>
      <c r="I219" t="s">
        <v>27299</v>
      </c>
      <c r="J219" s="111">
        <v>37444</v>
      </c>
      <c r="K219" t="s">
        <v>26583</v>
      </c>
      <c r="L219" s="149">
        <v>322048</v>
      </c>
      <c r="M219" s="149">
        <v>64409.599999999999</v>
      </c>
      <c r="N219" s="149">
        <v>322048</v>
      </c>
      <c r="O219" s="150">
        <v>0.2</v>
      </c>
    </row>
    <row r="220" spans="1:15" x14ac:dyDescent="0.25">
      <c r="A220" t="s">
        <v>59</v>
      </c>
      <c r="B220" t="s">
        <v>27311</v>
      </c>
      <c r="C220" t="s">
        <v>27312</v>
      </c>
      <c r="D220" t="s">
        <v>14</v>
      </c>
      <c r="E220" t="s">
        <v>26685</v>
      </c>
      <c r="F220" s="111">
        <v>1</v>
      </c>
      <c r="G220" s="111">
        <v>1</v>
      </c>
      <c r="H220" t="s">
        <v>26672</v>
      </c>
      <c r="I220" t="s">
        <v>26982</v>
      </c>
      <c r="J220" s="111">
        <v>39025</v>
      </c>
      <c r="K220" t="s">
        <v>27026</v>
      </c>
      <c r="L220" s="149">
        <v>2669389.0699999998</v>
      </c>
      <c r="M220" s="149">
        <v>1697368.15</v>
      </c>
      <c r="N220" s="149">
        <v>2273174.7200000002</v>
      </c>
      <c r="O220" s="150">
        <v>0.63586390199762099</v>
      </c>
    </row>
    <row r="221" spans="1:15" x14ac:dyDescent="0.25">
      <c r="A221" t="s">
        <v>59</v>
      </c>
      <c r="B221" t="s">
        <v>27313</v>
      </c>
      <c r="C221" t="s">
        <v>27314</v>
      </c>
      <c r="D221" t="s">
        <v>14</v>
      </c>
      <c r="E221" t="s">
        <v>27315</v>
      </c>
      <c r="F221" s="111">
        <v>1</v>
      </c>
      <c r="G221" s="111">
        <v>1</v>
      </c>
      <c r="H221" t="s">
        <v>27310</v>
      </c>
      <c r="I221" t="s">
        <v>27299</v>
      </c>
      <c r="J221" s="111">
        <v>37444</v>
      </c>
      <c r="K221" t="s">
        <v>26583</v>
      </c>
      <c r="L221" s="149">
        <v>278164.62</v>
      </c>
      <c r="M221" s="149">
        <v>55632.92</v>
      </c>
      <c r="N221" s="149">
        <v>278164.62</v>
      </c>
      <c r="O221" s="150">
        <v>0.19999998562002599</v>
      </c>
    </row>
    <row r="222" spans="1:15" x14ac:dyDescent="0.25">
      <c r="A222" t="s">
        <v>59</v>
      </c>
      <c r="B222" t="s">
        <v>27316</v>
      </c>
      <c r="C222" t="s">
        <v>27317</v>
      </c>
      <c r="D222" t="s">
        <v>14</v>
      </c>
      <c r="E222" t="s">
        <v>26574</v>
      </c>
      <c r="F222" s="111">
        <v>1</v>
      </c>
      <c r="G222" s="111">
        <v>1</v>
      </c>
      <c r="H222" t="s">
        <v>27318</v>
      </c>
      <c r="I222" t="s">
        <v>26588</v>
      </c>
      <c r="J222" s="111">
        <v>37208</v>
      </c>
      <c r="K222" t="s">
        <v>26607</v>
      </c>
      <c r="L222" s="149">
        <v>1113596</v>
      </c>
      <c r="M222" s="149">
        <v>0</v>
      </c>
      <c r="N222" s="149">
        <v>1113596</v>
      </c>
      <c r="O222" s="150">
        <v>0</v>
      </c>
    </row>
    <row r="223" spans="1:15" x14ac:dyDescent="0.25">
      <c r="A223" t="s">
        <v>58</v>
      </c>
      <c r="B223" t="s">
        <v>27319</v>
      </c>
      <c r="C223" t="s">
        <v>27320</v>
      </c>
      <c r="D223" t="s">
        <v>14</v>
      </c>
      <c r="E223" t="s">
        <v>27321</v>
      </c>
      <c r="F223" s="111">
        <v>1</v>
      </c>
      <c r="G223" s="111">
        <v>1</v>
      </c>
      <c r="H223" t="s">
        <v>27322</v>
      </c>
      <c r="I223" t="s">
        <v>26856</v>
      </c>
      <c r="J223" s="111">
        <v>37340</v>
      </c>
      <c r="K223" t="s">
        <v>26589</v>
      </c>
      <c r="L223" s="149">
        <v>56182.85</v>
      </c>
      <c r="M223" s="149">
        <v>0</v>
      </c>
      <c r="N223" s="149">
        <v>56642.21</v>
      </c>
      <c r="O223" s="150">
        <v>0</v>
      </c>
    </row>
    <row r="224" spans="1:15" x14ac:dyDescent="0.25">
      <c r="A224" t="s">
        <v>58</v>
      </c>
      <c r="B224" t="s">
        <v>27323</v>
      </c>
      <c r="C224" t="s">
        <v>27324</v>
      </c>
      <c r="D224" t="s">
        <v>14</v>
      </c>
      <c r="E224" t="s">
        <v>26685</v>
      </c>
      <c r="F224" s="111">
        <v>1</v>
      </c>
      <c r="G224" s="111">
        <v>1</v>
      </c>
      <c r="H224" t="s">
        <v>27325</v>
      </c>
      <c r="I224" t="s">
        <v>26856</v>
      </c>
      <c r="J224" s="111">
        <v>37324</v>
      </c>
      <c r="K224" t="s">
        <v>26873</v>
      </c>
      <c r="L224" s="149">
        <v>24835.89</v>
      </c>
      <c r="M224" s="149">
        <v>0</v>
      </c>
      <c r="N224" s="149">
        <v>24835.89</v>
      </c>
      <c r="O224" s="150">
        <v>0</v>
      </c>
    </row>
    <row r="225" spans="1:15" x14ac:dyDescent="0.25">
      <c r="A225" t="s">
        <v>58</v>
      </c>
      <c r="B225" t="s">
        <v>27326</v>
      </c>
      <c r="C225" t="s">
        <v>27327</v>
      </c>
      <c r="D225" t="s">
        <v>14</v>
      </c>
      <c r="E225" t="s">
        <v>26592</v>
      </c>
      <c r="F225" s="111">
        <v>37200</v>
      </c>
      <c r="G225" s="111">
        <v>41636</v>
      </c>
      <c r="H225" t="s">
        <v>26672</v>
      </c>
      <c r="I225" t="s">
        <v>26856</v>
      </c>
      <c r="J225" s="111">
        <v>39095</v>
      </c>
      <c r="K225" t="s">
        <v>26611</v>
      </c>
      <c r="L225" s="149">
        <v>11725498.75</v>
      </c>
      <c r="M225" s="149">
        <v>17461515.25</v>
      </c>
      <c r="N225" s="149">
        <v>3734922.6</v>
      </c>
      <c r="O225" s="150">
        <v>0.98753950418962499</v>
      </c>
    </row>
    <row r="226" spans="1:15" x14ac:dyDescent="0.25">
      <c r="A226" t="s">
        <v>46</v>
      </c>
      <c r="B226" t="s">
        <v>27328</v>
      </c>
      <c r="C226" t="s">
        <v>27329</v>
      </c>
      <c r="D226" t="s">
        <v>14</v>
      </c>
      <c r="E226" t="s">
        <v>26574</v>
      </c>
      <c r="F226" s="111">
        <v>1</v>
      </c>
      <c r="G226" s="111">
        <v>1</v>
      </c>
      <c r="H226" t="s">
        <v>27330</v>
      </c>
      <c r="I226" t="s">
        <v>27331</v>
      </c>
      <c r="J226" s="111">
        <v>36632</v>
      </c>
      <c r="K226" t="s">
        <v>26589</v>
      </c>
      <c r="L226" s="149">
        <v>148354.34</v>
      </c>
      <c r="M226" s="149">
        <v>0</v>
      </c>
      <c r="N226" s="149">
        <v>148354.34</v>
      </c>
      <c r="O226" s="150">
        <v>0</v>
      </c>
    </row>
    <row r="227" spans="1:15" x14ac:dyDescent="0.25">
      <c r="A227" t="s">
        <v>64</v>
      </c>
      <c r="B227" t="s">
        <v>27332</v>
      </c>
      <c r="C227" t="s">
        <v>27333</v>
      </c>
      <c r="D227" t="s">
        <v>14</v>
      </c>
      <c r="E227" t="s">
        <v>26574</v>
      </c>
      <c r="F227" s="111">
        <v>1</v>
      </c>
      <c r="G227" s="111">
        <v>1</v>
      </c>
      <c r="H227" t="s">
        <v>27334</v>
      </c>
      <c r="I227" t="s">
        <v>27335</v>
      </c>
      <c r="J227" s="111">
        <v>36129</v>
      </c>
      <c r="K227" t="s">
        <v>26589</v>
      </c>
      <c r="L227" s="149">
        <v>99714.63</v>
      </c>
      <c r="M227" s="149">
        <v>0</v>
      </c>
      <c r="N227" s="149">
        <v>99714.63</v>
      </c>
      <c r="O227" s="150">
        <v>0</v>
      </c>
    </row>
    <row r="228" spans="1:15" x14ac:dyDescent="0.25">
      <c r="A228" t="s">
        <v>46</v>
      </c>
      <c r="B228" t="s">
        <v>27336</v>
      </c>
      <c r="C228" t="s">
        <v>27337</v>
      </c>
      <c r="D228" t="s">
        <v>14</v>
      </c>
      <c r="E228" t="s">
        <v>26592</v>
      </c>
      <c r="F228" s="111">
        <v>36385</v>
      </c>
      <c r="G228" s="111">
        <v>37464</v>
      </c>
      <c r="H228" t="s">
        <v>27338</v>
      </c>
      <c r="I228" t="s">
        <v>26802</v>
      </c>
      <c r="J228" s="111">
        <v>37464</v>
      </c>
      <c r="K228" t="s">
        <v>26628</v>
      </c>
      <c r="L228" s="149">
        <v>35908107.310000002</v>
      </c>
      <c r="M228" s="149">
        <v>2614794.2400000002</v>
      </c>
      <c r="N228" s="149">
        <v>29283135.32</v>
      </c>
      <c r="O228" s="150">
        <v>7.2819049398123198E-2</v>
      </c>
    </row>
    <row r="229" spans="1:15" x14ac:dyDescent="0.25">
      <c r="A229" t="s">
        <v>61</v>
      </c>
      <c r="B229" t="s">
        <v>27339</v>
      </c>
      <c r="C229" t="s">
        <v>27340</v>
      </c>
      <c r="D229" t="s">
        <v>14</v>
      </c>
      <c r="E229" t="s">
        <v>26574</v>
      </c>
      <c r="F229" s="111">
        <v>1</v>
      </c>
      <c r="G229" s="111">
        <v>1</v>
      </c>
      <c r="H229" t="s">
        <v>27341</v>
      </c>
      <c r="I229" t="s">
        <v>27342</v>
      </c>
      <c r="J229" s="111">
        <v>36867</v>
      </c>
      <c r="K229" t="s">
        <v>26634</v>
      </c>
      <c r="L229" s="149">
        <v>24191852.539999999</v>
      </c>
      <c r="M229" s="149">
        <v>0</v>
      </c>
      <c r="N229" s="149">
        <v>24191852.539999999</v>
      </c>
      <c r="O229" s="150">
        <v>0</v>
      </c>
    </row>
    <row r="230" spans="1:15" x14ac:dyDescent="0.25">
      <c r="A230" t="s">
        <v>50</v>
      </c>
      <c r="B230" t="s">
        <v>27343</v>
      </c>
      <c r="C230" t="s">
        <v>27344</v>
      </c>
      <c r="D230" t="s">
        <v>14</v>
      </c>
      <c r="E230" t="s">
        <v>27345</v>
      </c>
      <c r="F230" s="111">
        <v>39723</v>
      </c>
      <c r="G230" s="111">
        <v>41515</v>
      </c>
      <c r="H230" t="s">
        <v>26609</v>
      </c>
      <c r="I230" t="s">
        <v>26834</v>
      </c>
      <c r="J230" s="111">
        <v>39931</v>
      </c>
      <c r="K230" t="s">
        <v>27346</v>
      </c>
      <c r="L230" s="149">
        <v>1580311.79</v>
      </c>
      <c r="M230" s="149">
        <v>1004095.38</v>
      </c>
      <c r="N230" s="149">
        <v>1580311.79</v>
      </c>
      <c r="O230" s="150">
        <v>0.58664541061958597</v>
      </c>
    </row>
    <row r="231" spans="1:15" x14ac:dyDescent="0.25">
      <c r="A231" t="s">
        <v>50</v>
      </c>
      <c r="B231" t="s">
        <v>27347</v>
      </c>
      <c r="C231" t="s">
        <v>27348</v>
      </c>
      <c r="D231" t="s">
        <v>14</v>
      </c>
      <c r="E231" t="s">
        <v>26574</v>
      </c>
      <c r="F231" s="111">
        <v>1</v>
      </c>
      <c r="G231" s="111">
        <v>1</v>
      </c>
      <c r="H231" t="s">
        <v>27349</v>
      </c>
      <c r="I231" t="s">
        <v>27350</v>
      </c>
      <c r="J231" s="111">
        <v>38137</v>
      </c>
      <c r="K231" t="s">
        <v>26607</v>
      </c>
      <c r="L231" s="149">
        <v>1143999.81</v>
      </c>
      <c r="M231" s="149">
        <v>745937.7</v>
      </c>
      <c r="N231" s="149">
        <v>515173.26</v>
      </c>
      <c r="O231" s="150">
        <v>0.59977328123768203</v>
      </c>
    </row>
    <row r="232" spans="1:15" x14ac:dyDescent="0.25">
      <c r="A232" t="s">
        <v>50</v>
      </c>
      <c r="B232" t="s">
        <v>27351</v>
      </c>
      <c r="C232" t="s">
        <v>27352</v>
      </c>
      <c r="D232" t="s">
        <v>14</v>
      </c>
      <c r="E232" t="s">
        <v>26574</v>
      </c>
      <c r="F232" s="111">
        <v>1</v>
      </c>
      <c r="G232" s="111">
        <v>1</v>
      </c>
      <c r="H232" t="s">
        <v>26936</v>
      </c>
      <c r="I232" t="s">
        <v>27350</v>
      </c>
      <c r="J232" s="111">
        <v>38093</v>
      </c>
      <c r="K232" t="s">
        <v>26607</v>
      </c>
      <c r="L232" s="149">
        <v>3267902.83</v>
      </c>
      <c r="M232" s="149">
        <v>264153.69</v>
      </c>
      <c r="N232" s="149">
        <v>3267902.83</v>
      </c>
      <c r="O232" s="150">
        <v>2.69442619871289E-2</v>
      </c>
    </row>
    <row r="233" spans="1:15" x14ac:dyDescent="0.25">
      <c r="A233" t="s">
        <v>50</v>
      </c>
      <c r="B233" t="s">
        <v>27353</v>
      </c>
      <c r="C233" t="s">
        <v>27354</v>
      </c>
      <c r="D233" t="s">
        <v>14</v>
      </c>
      <c r="E233" t="s">
        <v>26574</v>
      </c>
      <c r="F233" s="111">
        <v>1</v>
      </c>
      <c r="G233" s="111">
        <v>1</v>
      </c>
      <c r="H233" t="s">
        <v>27035</v>
      </c>
      <c r="I233" t="s">
        <v>26812</v>
      </c>
      <c r="J233" s="111">
        <v>38164</v>
      </c>
      <c r="K233" t="s">
        <v>26708</v>
      </c>
      <c r="L233" s="149">
        <v>8701603.0299999993</v>
      </c>
      <c r="M233" s="149">
        <v>2720777.8</v>
      </c>
      <c r="N233" s="149">
        <v>4124156.84</v>
      </c>
      <c r="O233" s="150">
        <v>0.31267546802810203</v>
      </c>
    </row>
    <row r="234" spans="1:15" x14ac:dyDescent="0.25">
      <c r="A234" t="s">
        <v>56</v>
      </c>
      <c r="B234" t="s">
        <v>27355</v>
      </c>
      <c r="C234" t="s">
        <v>27356</v>
      </c>
      <c r="D234" t="s">
        <v>14</v>
      </c>
      <c r="E234" t="s">
        <v>26574</v>
      </c>
      <c r="F234" s="111">
        <v>1</v>
      </c>
      <c r="G234" s="111">
        <v>1</v>
      </c>
      <c r="H234" t="s">
        <v>26664</v>
      </c>
      <c r="I234" t="s">
        <v>26955</v>
      </c>
      <c r="J234" s="111">
        <v>37591</v>
      </c>
      <c r="K234" t="s">
        <v>26851</v>
      </c>
      <c r="L234" s="149">
        <v>2500000.23</v>
      </c>
      <c r="M234" s="149">
        <v>121590.01</v>
      </c>
      <c r="N234" s="149">
        <v>2500000.23</v>
      </c>
      <c r="O234" s="150">
        <v>4.8635999525488E-2</v>
      </c>
    </row>
    <row r="235" spans="1:15" x14ac:dyDescent="0.25">
      <c r="A235" t="s">
        <v>56</v>
      </c>
      <c r="B235" t="s">
        <v>27357</v>
      </c>
      <c r="C235" t="s">
        <v>26603</v>
      </c>
      <c r="D235" t="s">
        <v>14</v>
      </c>
      <c r="E235" t="s">
        <v>26891</v>
      </c>
      <c r="F235" s="111">
        <v>1</v>
      </c>
      <c r="G235" s="111">
        <v>1</v>
      </c>
      <c r="H235" t="s">
        <v>26672</v>
      </c>
      <c r="I235" t="s">
        <v>27037</v>
      </c>
      <c r="J235" s="111">
        <v>38930</v>
      </c>
      <c r="K235" t="s">
        <v>26607</v>
      </c>
      <c r="L235" s="149">
        <v>1860849.32</v>
      </c>
      <c r="M235" s="149">
        <v>2237980.34</v>
      </c>
      <c r="N235" s="149">
        <v>1500551.52</v>
      </c>
      <c r="O235" s="150">
        <v>0.91689220924594805</v>
      </c>
    </row>
    <row r="236" spans="1:15" x14ac:dyDescent="0.25">
      <c r="A236" t="s">
        <v>51</v>
      </c>
      <c r="B236" t="s">
        <v>27358</v>
      </c>
      <c r="C236" t="s">
        <v>27359</v>
      </c>
      <c r="D236" t="s">
        <v>14</v>
      </c>
      <c r="E236" t="s">
        <v>26574</v>
      </c>
      <c r="F236" s="111">
        <v>1</v>
      </c>
      <c r="G236" s="111">
        <v>1</v>
      </c>
      <c r="H236" t="s">
        <v>27360</v>
      </c>
      <c r="I236" t="s">
        <v>26910</v>
      </c>
      <c r="J236" s="111">
        <v>37303</v>
      </c>
      <c r="K236" t="s">
        <v>26873</v>
      </c>
      <c r="L236" s="149">
        <v>72267.759999999995</v>
      </c>
      <c r="M236" s="149">
        <v>28383.51</v>
      </c>
      <c r="N236" s="149">
        <v>72267.759999999995</v>
      </c>
      <c r="O236" s="150">
        <v>0.39275480518560402</v>
      </c>
    </row>
    <row r="237" spans="1:15" x14ac:dyDescent="0.25">
      <c r="A237" t="s">
        <v>56</v>
      </c>
      <c r="B237" t="s">
        <v>27361</v>
      </c>
      <c r="C237" t="s">
        <v>27362</v>
      </c>
      <c r="D237" t="s">
        <v>14</v>
      </c>
      <c r="E237" t="s">
        <v>26891</v>
      </c>
      <c r="F237" s="111">
        <v>1</v>
      </c>
      <c r="G237" s="111">
        <v>1</v>
      </c>
      <c r="H237" t="s">
        <v>27363</v>
      </c>
      <c r="I237" t="s">
        <v>27037</v>
      </c>
      <c r="J237" s="111">
        <v>38657</v>
      </c>
      <c r="K237" t="s">
        <v>27364</v>
      </c>
      <c r="L237" s="149">
        <v>31743685.300000001</v>
      </c>
      <c r="M237" s="149">
        <v>49670142.25</v>
      </c>
      <c r="N237" s="149">
        <v>25463837.829999998</v>
      </c>
      <c r="O237" s="150">
        <v>0.92112501332307906</v>
      </c>
    </row>
    <row r="238" spans="1:15" x14ac:dyDescent="0.25">
      <c r="A238" t="s">
        <v>48</v>
      </c>
      <c r="B238" t="s">
        <v>27365</v>
      </c>
      <c r="C238" t="s">
        <v>27366</v>
      </c>
      <c r="D238" t="s">
        <v>14</v>
      </c>
      <c r="E238" t="s">
        <v>26574</v>
      </c>
      <c r="F238" s="111">
        <v>1</v>
      </c>
      <c r="G238" s="111">
        <v>1</v>
      </c>
      <c r="H238" t="s">
        <v>26897</v>
      </c>
      <c r="I238" t="s">
        <v>27367</v>
      </c>
      <c r="J238" s="111">
        <v>37358</v>
      </c>
      <c r="K238" t="s">
        <v>27268</v>
      </c>
      <c r="L238" s="149">
        <v>114938.58</v>
      </c>
      <c r="M238" s="149">
        <v>0</v>
      </c>
      <c r="N238" s="149">
        <v>114938.58</v>
      </c>
      <c r="O238" s="150">
        <v>0</v>
      </c>
    </row>
    <row r="239" spans="1:15" x14ac:dyDescent="0.25">
      <c r="A239" t="s">
        <v>48</v>
      </c>
      <c r="B239" t="s">
        <v>27368</v>
      </c>
      <c r="C239" t="s">
        <v>27369</v>
      </c>
      <c r="D239" t="s">
        <v>14</v>
      </c>
      <c r="E239" t="s">
        <v>26574</v>
      </c>
      <c r="F239" s="111">
        <v>1</v>
      </c>
      <c r="G239" s="111">
        <v>1</v>
      </c>
      <c r="H239" t="s">
        <v>26897</v>
      </c>
      <c r="I239" t="s">
        <v>26975</v>
      </c>
      <c r="J239" s="111">
        <v>37331</v>
      </c>
      <c r="K239" t="s">
        <v>27230</v>
      </c>
      <c r="L239" s="149">
        <v>130929.92</v>
      </c>
      <c r="M239" s="149">
        <v>0</v>
      </c>
      <c r="N239" s="149">
        <v>130929.92</v>
      </c>
      <c r="O239" s="150">
        <v>0</v>
      </c>
    </row>
    <row r="240" spans="1:15" x14ac:dyDescent="0.25">
      <c r="A240" t="s">
        <v>48</v>
      </c>
      <c r="B240" t="s">
        <v>27370</v>
      </c>
      <c r="C240" t="s">
        <v>27371</v>
      </c>
      <c r="D240" t="s">
        <v>14</v>
      </c>
      <c r="E240" t="s">
        <v>27372</v>
      </c>
      <c r="F240" s="111">
        <v>1</v>
      </c>
      <c r="G240" s="111">
        <v>1</v>
      </c>
      <c r="H240" t="s">
        <v>26897</v>
      </c>
      <c r="I240" t="s">
        <v>26807</v>
      </c>
      <c r="J240" s="111">
        <v>37642</v>
      </c>
      <c r="K240" t="s">
        <v>27373</v>
      </c>
      <c r="L240" s="149">
        <v>124482.23</v>
      </c>
      <c r="M240" s="149">
        <v>21679.82</v>
      </c>
      <c r="N240" s="149">
        <v>124482.23</v>
      </c>
      <c r="O240" s="150">
        <v>0.174159958413341</v>
      </c>
    </row>
    <row r="241" spans="1:15" x14ac:dyDescent="0.25">
      <c r="A241" t="s">
        <v>51</v>
      </c>
      <c r="B241" t="s">
        <v>27374</v>
      </c>
      <c r="C241" t="s">
        <v>27375</v>
      </c>
      <c r="D241" t="s">
        <v>14</v>
      </c>
      <c r="E241" t="s">
        <v>26685</v>
      </c>
      <c r="F241" s="111">
        <v>1</v>
      </c>
      <c r="G241" s="111">
        <v>1</v>
      </c>
      <c r="H241" t="s">
        <v>27075</v>
      </c>
      <c r="I241" t="s">
        <v>26910</v>
      </c>
      <c r="J241" s="111">
        <v>37316</v>
      </c>
      <c r="K241" t="s">
        <v>27026</v>
      </c>
      <c r="L241" s="149">
        <v>47120.67</v>
      </c>
      <c r="M241" s="149">
        <v>16492.23</v>
      </c>
      <c r="N241" s="149">
        <v>47120.67</v>
      </c>
      <c r="O241" s="150">
        <v>0.349999904500509</v>
      </c>
    </row>
    <row r="242" spans="1:15" x14ac:dyDescent="0.25">
      <c r="A242" t="s">
        <v>48</v>
      </c>
      <c r="B242" t="s">
        <v>27376</v>
      </c>
      <c r="C242" t="s">
        <v>27377</v>
      </c>
      <c r="D242" t="s">
        <v>14</v>
      </c>
      <c r="E242" t="s">
        <v>26574</v>
      </c>
      <c r="F242" s="111">
        <v>1</v>
      </c>
      <c r="G242" s="111">
        <v>1</v>
      </c>
      <c r="H242" t="s">
        <v>27128</v>
      </c>
      <c r="I242" t="s">
        <v>26807</v>
      </c>
      <c r="J242" s="111">
        <v>37829</v>
      </c>
      <c r="K242" t="s">
        <v>26628</v>
      </c>
      <c r="L242" s="149">
        <v>19463279.559999999</v>
      </c>
      <c r="M242" s="149">
        <v>2375992.6800000002</v>
      </c>
      <c r="N242" s="149">
        <v>19463279.559999999</v>
      </c>
      <c r="O242" s="150">
        <v>0.12207565907253499</v>
      </c>
    </row>
    <row r="243" spans="1:15" x14ac:dyDescent="0.25">
      <c r="A243" t="s">
        <v>48</v>
      </c>
      <c r="B243" t="s">
        <v>27378</v>
      </c>
      <c r="C243" t="s">
        <v>27379</v>
      </c>
      <c r="D243" t="s">
        <v>14</v>
      </c>
      <c r="E243" t="s">
        <v>26574</v>
      </c>
      <c r="F243" s="111">
        <v>1</v>
      </c>
      <c r="G243" s="111">
        <v>1</v>
      </c>
      <c r="H243" t="s">
        <v>27380</v>
      </c>
      <c r="I243" t="s">
        <v>26975</v>
      </c>
      <c r="J243" s="111">
        <v>38965</v>
      </c>
      <c r="K243" t="s">
        <v>27084</v>
      </c>
      <c r="L243" s="149">
        <v>974714.92</v>
      </c>
      <c r="M243" s="149">
        <v>963592.76</v>
      </c>
      <c r="N243" s="149">
        <v>620622.74</v>
      </c>
      <c r="O243" s="150">
        <v>0.96510647159430707</v>
      </c>
    </row>
    <row r="244" spans="1:15" x14ac:dyDescent="0.25">
      <c r="A244" t="s">
        <v>48</v>
      </c>
      <c r="B244" t="s">
        <v>27381</v>
      </c>
      <c r="C244" t="s">
        <v>27382</v>
      </c>
      <c r="D244" t="s">
        <v>14</v>
      </c>
      <c r="E244" t="s">
        <v>26574</v>
      </c>
      <c r="F244" s="111">
        <v>1</v>
      </c>
      <c r="G244" s="111">
        <v>1</v>
      </c>
      <c r="H244" t="s">
        <v>27383</v>
      </c>
      <c r="I244" t="s">
        <v>27097</v>
      </c>
      <c r="J244" s="111">
        <v>37145</v>
      </c>
      <c r="K244" t="s">
        <v>26598</v>
      </c>
      <c r="L244" s="149">
        <v>1128689.82</v>
      </c>
      <c r="M244" s="149">
        <v>602008.26</v>
      </c>
      <c r="N244" s="149">
        <v>1128689.82</v>
      </c>
      <c r="O244" s="150">
        <v>0.533369088063539</v>
      </c>
    </row>
    <row r="245" spans="1:15" x14ac:dyDescent="0.25">
      <c r="A245" t="s">
        <v>48</v>
      </c>
      <c r="B245" t="s">
        <v>27384</v>
      </c>
      <c r="C245" t="s">
        <v>27385</v>
      </c>
      <c r="D245" t="s">
        <v>14</v>
      </c>
      <c r="E245" t="s">
        <v>26574</v>
      </c>
      <c r="F245" s="111">
        <v>1</v>
      </c>
      <c r="G245" s="111">
        <v>1</v>
      </c>
      <c r="H245" t="s">
        <v>26897</v>
      </c>
      <c r="I245" t="s">
        <v>26975</v>
      </c>
      <c r="J245" s="111">
        <v>38702</v>
      </c>
      <c r="K245" t="s">
        <v>27084</v>
      </c>
      <c r="L245" s="149">
        <v>733175.71</v>
      </c>
      <c r="M245" s="149">
        <v>759273.46</v>
      </c>
      <c r="N245" s="149">
        <v>630701.02</v>
      </c>
      <c r="O245" s="150">
        <v>0.99999981561323903</v>
      </c>
    </row>
    <row r="246" spans="1:15" x14ac:dyDescent="0.25">
      <c r="A246" t="s">
        <v>48</v>
      </c>
      <c r="B246" t="s">
        <v>27386</v>
      </c>
      <c r="C246" t="s">
        <v>27387</v>
      </c>
      <c r="D246" t="s">
        <v>14</v>
      </c>
      <c r="E246" t="s">
        <v>26592</v>
      </c>
      <c r="F246" s="111">
        <v>1</v>
      </c>
      <c r="G246" s="111">
        <v>1</v>
      </c>
      <c r="H246" t="s">
        <v>27138</v>
      </c>
      <c r="I246" t="s">
        <v>27097</v>
      </c>
      <c r="J246" s="111">
        <v>38456</v>
      </c>
      <c r="K246" t="s">
        <v>26628</v>
      </c>
      <c r="L246" s="149">
        <v>1120839.5</v>
      </c>
      <c r="M246" s="149">
        <v>833456.28</v>
      </c>
      <c r="N246" s="149">
        <v>1120839.5</v>
      </c>
      <c r="O246" s="150">
        <v>0.60372856533457198</v>
      </c>
    </row>
    <row r="247" spans="1:15" x14ac:dyDescent="0.25">
      <c r="A247" t="s">
        <v>48</v>
      </c>
      <c r="B247" t="s">
        <v>27388</v>
      </c>
      <c r="C247" t="s">
        <v>27389</v>
      </c>
      <c r="D247" t="s">
        <v>14</v>
      </c>
      <c r="E247" t="s">
        <v>26574</v>
      </c>
      <c r="F247" s="111">
        <v>1</v>
      </c>
      <c r="G247" s="111">
        <v>1</v>
      </c>
      <c r="H247" t="s">
        <v>27124</v>
      </c>
      <c r="I247" t="s">
        <v>27022</v>
      </c>
      <c r="J247" s="111">
        <v>38584</v>
      </c>
      <c r="K247" t="s">
        <v>27390</v>
      </c>
      <c r="L247" s="149">
        <v>436544.69</v>
      </c>
      <c r="M247" s="149">
        <v>435445.32</v>
      </c>
      <c r="N247" s="149">
        <v>436544.69</v>
      </c>
      <c r="O247" s="150">
        <v>0.99748165531460298</v>
      </c>
    </row>
    <row r="248" spans="1:15" x14ac:dyDescent="0.25">
      <c r="A248" t="s">
        <v>48</v>
      </c>
      <c r="B248" t="s">
        <v>27391</v>
      </c>
      <c r="C248" t="s">
        <v>27392</v>
      </c>
      <c r="D248" t="s">
        <v>14</v>
      </c>
      <c r="E248" t="s">
        <v>26574</v>
      </c>
      <c r="F248" s="111">
        <v>1</v>
      </c>
      <c r="G248" s="111">
        <v>1</v>
      </c>
      <c r="H248" t="s">
        <v>27138</v>
      </c>
      <c r="I248" t="s">
        <v>26807</v>
      </c>
      <c r="J248" s="111">
        <v>36941</v>
      </c>
      <c r="K248" t="s">
        <v>26628</v>
      </c>
      <c r="L248" s="149">
        <v>1476671.55</v>
      </c>
      <c r="M248" s="149">
        <v>0</v>
      </c>
      <c r="N248" s="149">
        <v>1476671.55</v>
      </c>
      <c r="O248" s="150">
        <v>0</v>
      </c>
    </row>
    <row r="249" spans="1:15" x14ac:dyDescent="0.25">
      <c r="A249" t="s">
        <v>48</v>
      </c>
      <c r="B249" t="s">
        <v>27393</v>
      </c>
      <c r="C249" t="s">
        <v>27394</v>
      </c>
      <c r="D249" t="s">
        <v>14</v>
      </c>
      <c r="E249" t="s">
        <v>26573</v>
      </c>
      <c r="F249" s="111">
        <v>1</v>
      </c>
      <c r="G249" s="111">
        <v>1</v>
      </c>
      <c r="H249" t="s">
        <v>27395</v>
      </c>
      <c r="I249" t="s">
        <v>27097</v>
      </c>
      <c r="J249" s="111">
        <v>37656</v>
      </c>
      <c r="K249" t="s">
        <v>26798</v>
      </c>
      <c r="L249" s="149">
        <v>387707.41</v>
      </c>
      <c r="M249" s="149">
        <v>358892.99</v>
      </c>
      <c r="N249" s="149">
        <v>387707.41</v>
      </c>
      <c r="O249" s="150">
        <v>0.68515600098416996</v>
      </c>
    </row>
    <row r="250" spans="1:15" x14ac:dyDescent="0.25">
      <c r="A250" t="s">
        <v>48</v>
      </c>
      <c r="B250" t="s">
        <v>27396</v>
      </c>
      <c r="C250" t="s">
        <v>27397</v>
      </c>
      <c r="D250" t="s">
        <v>14</v>
      </c>
      <c r="E250" t="s">
        <v>26573</v>
      </c>
      <c r="F250" s="111">
        <v>1</v>
      </c>
      <c r="G250" s="111">
        <v>1</v>
      </c>
      <c r="H250" t="s">
        <v>27138</v>
      </c>
      <c r="I250" t="s">
        <v>27367</v>
      </c>
      <c r="J250" s="111">
        <v>40191</v>
      </c>
      <c r="K250" t="s">
        <v>26623</v>
      </c>
      <c r="L250" s="149">
        <v>3699321.18</v>
      </c>
      <c r="M250" s="149">
        <v>3383482</v>
      </c>
      <c r="N250" s="149">
        <v>3699321.18</v>
      </c>
      <c r="O250" s="150">
        <v>0.84337287862955701</v>
      </c>
    </row>
    <row r="251" spans="1:15" x14ac:dyDescent="0.25">
      <c r="A251" t="s">
        <v>48</v>
      </c>
      <c r="B251" t="s">
        <v>27398</v>
      </c>
      <c r="C251" t="s">
        <v>27399</v>
      </c>
      <c r="D251" t="s">
        <v>14</v>
      </c>
      <c r="E251" t="s">
        <v>26573</v>
      </c>
      <c r="F251" s="111">
        <v>1</v>
      </c>
      <c r="G251" s="111">
        <v>1</v>
      </c>
      <c r="H251" t="s">
        <v>27138</v>
      </c>
      <c r="I251" t="s">
        <v>27367</v>
      </c>
      <c r="J251" s="111">
        <v>40191</v>
      </c>
      <c r="K251" t="s">
        <v>26623</v>
      </c>
      <c r="L251" s="149">
        <v>3487620.47</v>
      </c>
      <c r="M251" s="149">
        <v>3537801.1</v>
      </c>
      <c r="N251" s="149">
        <v>2795968.66</v>
      </c>
      <c r="O251" s="150">
        <v>0.96527250833865808</v>
      </c>
    </row>
    <row r="252" spans="1:15" x14ac:dyDescent="0.25">
      <c r="A252" t="s">
        <v>55</v>
      </c>
      <c r="B252" t="s">
        <v>27400</v>
      </c>
      <c r="C252" t="s">
        <v>27401</v>
      </c>
      <c r="D252" t="s">
        <v>14</v>
      </c>
      <c r="E252" t="s">
        <v>26685</v>
      </c>
      <c r="F252" s="111">
        <v>1</v>
      </c>
      <c r="G252" s="111">
        <v>1</v>
      </c>
      <c r="H252" t="s">
        <v>27402</v>
      </c>
      <c r="I252" t="s">
        <v>26622</v>
      </c>
      <c r="J252" s="111">
        <v>36875</v>
      </c>
      <c r="K252" t="s">
        <v>27026</v>
      </c>
      <c r="L252" s="149">
        <v>370530.47</v>
      </c>
      <c r="M252" s="149">
        <v>0</v>
      </c>
      <c r="N252" s="149">
        <v>370530.47</v>
      </c>
      <c r="O252" s="150">
        <v>0</v>
      </c>
    </row>
    <row r="253" spans="1:15" x14ac:dyDescent="0.25">
      <c r="A253" t="s">
        <v>55</v>
      </c>
      <c r="B253" t="s">
        <v>27403</v>
      </c>
      <c r="C253" t="s">
        <v>27404</v>
      </c>
      <c r="D253" t="s">
        <v>14</v>
      </c>
      <c r="E253" t="s">
        <v>26685</v>
      </c>
      <c r="F253" s="111">
        <v>1</v>
      </c>
      <c r="G253" s="111">
        <v>1</v>
      </c>
      <c r="H253" t="s">
        <v>27229</v>
      </c>
      <c r="I253" t="s">
        <v>26622</v>
      </c>
      <c r="J253" s="111">
        <v>36875</v>
      </c>
      <c r="K253" t="s">
        <v>26589</v>
      </c>
      <c r="L253" s="149">
        <v>337943.02</v>
      </c>
      <c r="M253" s="149">
        <v>0</v>
      </c>
      <c r="N253" s="149">
        <v>337943.02</v>
      </c>
      <c r="O253" s="150">
        <v>0</v>
      </c>
    </row>
    <row r="254" spans="1:15" x14ac:dyDescent="0.25">
      <c r="A254" t="s">
        <v>55</v>
      </c>
      <c r="B254" t="s">
        <v>27405</v>
      </c>
      <c r="C254" t="s">
        <v>27406</v>
      </c>
      <c r="D254" t="s">
        <v>14</v>
      </c>
      <c r="E254" t="s">
        <v>26685</v>
      </c>
      <c r="F254" s="111">
        <v>1</v>
      </c>
      <c r="G254" s="111">
        <v>1</v>
      </c>
      <c r="H254" t="s">
        <v>26939</v>
      </c>
      <c r="I254" t="s">
        <v>26622</v>
      </c>
      <c r="J254" s="111">
        <v>36877</v>
      </c>
      <c r="K254" t="s">
        <v>26583</v>
      </c>
      <c r="L254" s="149">
        <v>395720.62</v>
      </c>
      <c r="M254" s="149">
        <v>0</v>
      </c>
      <c r="N254" s="149">
        <v>395720.62</v>
      </c>
      <c r="O254" s="150">
        <v>0</v>
      </c>
    </row>
    <row r="255" spans="1:15" x14ac:dyDescent="0.25">
      <c r="A255" t="s">
        <v>55</v>
      </c>
      <c r="B255" t="s">
        <v>27407</v>
      </c>
      <c r="C255" t="s">
        <v>27408</v>
      </c>
      <c r="D255" t="s">
        <v>14</v>
      </c>
      <c r="E255" t="s">
        <v>26685</v>
      </c>
      <c r="F255" s="111">
        <v>1</v>
      </c>
      <c r="G255" s="111">
        <v>1</v>
      </c>
      <c r="H255" t="s">
        <v>27031</v>
      </c>
      <c r="I255" t="s">
        <v>26622</v>
      </c>
      <c r="J255" s="111">
        <v>36858</v>
      </c>
      <c r="K255" t="s">
        <v>26583</v>
      </c>
      <c r="L255" s="149">
        <v>314426.53000000003</v>
      </c>
      <c r="M255" s="149">
        <v>0</v>
      </c>
      <c r="N255" s="149">
        <v>314426.53000000003</v>
      </c>
      <c r="O255" s="150">
        <v>0</v>
      </c>
    </row>
    <row r="256" spans="1:15" x14ac:dyDescent="0.25">
      <c r="A256" t="s">
        <v>55</v>
      </c>
      <c r="B256" t="s">
        <v>27409</v>
      </c>
      <c r="C256" t="s">
        <v>27410</v>
      </c>
      <c r="D256" t="s">
        <v>14</v>
      </c>
      <c r="E256" t="s">
        <v>26685</v>
      </c>
      <c r="F256" s="111">
        <v>1</v>
      </c>
      <c r="G256" s="111">
        <v>1</v>
      </c>
      <c r="H256" t="s">
        <v>26664</v>
      </c>
      <c r="I256" t="s">
        <v>26622</v>
      </c>
      <c r="J256" s="111">
        <v>36875</v>
      </c>
      <c r="K256" t="s">
        <v>27032</v>
      </c>
      <c r="L256" s="149">
        <v>283351.45</v>
      </c>
      <c r="M256" s="149">
        <v>0</v>
      </c>
      <c r="N256" s="149">
        <v>283351.45</v>
      </c>
      <c r="O256" s="150">
        <v>0</v>
      </c>
    </row>
    <row r="257" spans="1:15" x14ac:dyDescent="0.25">
      <c r="A257" t="s">
        <v>55</v>
      </c>
      <c r="B257" t="s">
        <v>27411</v>
      </c>
      <c r="C257" t="s">
        <v>27412</v>
      </c>
      <c r="D257" t="s">
        <v>14</v>
      </c>
      <c r="E257" t="s">
        <v>26685</v>
      </c>
      <c r="F257" s="111">
        <v>1</v>
      </c>
      <c r="G257" s="111">
        <v>1</v>
      </c>
      <c r="H257" t="s">
        <v>26897</v>
      </c>
      <c r="I257" t="s">
        <v>26622</v>
      </c>
      <c r="J257" s="111">
        <v>36853</v>
      </c>
      <c r="K257" t="s">
        <v>26589</v>
      </c>
      <c r="L257" s="149">
        <v>404093.21</v>
      </c>
      <c r="M257" s="149">
        <v>0</v>
      </c>
      <c r="N257" s="149">
        <v>404093.21</v>
      </c>
      <c r="O257" s="150">
        <v>0</v>
      </c>
    </row>
    <row r="258" spans="1:15" x14ac:dyDescent="0.25">
      <c r="A258" t="s">
        <v>55</v>
      </c>
      <c r="B258" t="s">
        <v>27413</v>
      </c>
      <c r="C258" t="s">
        <v>27414</v>
      </c>
      <c r="D258" t="s">
        <v>14</v>
      </c>
      <c r="E258" t="s">
        <v>26685</v>
      </c>
      <c r="F258" s="111">
        <v>1</v>
      </c>
      <c r="G258" s="111">
        <v>1</v>
      </c>
      <c r="H258" t="s">
        <v>27100</v>
      </c>
      <c r="I258" t="s">
        <v>26622</v>
      </c>
      <c r="J258" s="111">
        <v>36866</v>
      </c>
      <c r="K258" t="s">
        <v>26589</v>
      </c>
      <c r="L258" s="149">
        <v>274398.33</v>
      </c>
      <c r="M258" s="149">
        <v>0</v>
      </c>
      <c r="N258" s="149">
        <v>274398.33</v>
      </c>
      <c r="O258" s="150">
        <v>0</v>
      </c>
    </row>
    <row r="259" spans="1:15" x14ac:dyDescent="0.25">
      <c r="A259" t="s">
        <v>55</v>
      </c>
      <c r="B259" t="s">
        <v>27415</v>
      </c>
      <c r="C259" t="s">
        <v>27416</v>
      </c>
      <c r="D259" t="s">
        <v>14</v>
      </c>
      <c r="E259" t="s">
        <v>26685</v>
      </c>
      <c r="F259" s="111">
        <v>1</v>
      </c>
      <c r="G259" s="111">
        <v>1</v>
      </c>
      <c r="H259" t="s">
        <v>27224</v>
      </c>
      <c r="I259" t="s">
        <v>26622</v>
      </c>
      <c r="J259" s="111">
        <v>36875</v>
      </c>
      <c r="K259" t="s">
        <v>27417</v>
      </c>
      <c r="L259" s="149">
        <v>356854.17</v>
      </c>
      <c r="M259" s="149">
        <v>0</v>
      </c>
      <c r="N259" s="149">
        <v>356854.17</v>
      </c>
      <c r="O259" s="150">
        <v>0</v>
      </c>
    </row>
    <row r="260" spans="1:15" x14ac:dyDescent="0.25">
      <c r="A260" t="s">
        <v>55</v>
      </c>
      <c r="B260" t="s">
        <v>27418</v>
      </c>
      <c r="C260" t="s">
        <v>27419</v>
      </c>
      <c r="D260" t="s">
        <v>14</v>
      </c>
      <c r="E260" t="s">
        <v>26574</v>
      </c>
      <c r="F260" s="111">
        <v>1</v>
      </c>
      <c r="G260" s="111">
        <v>1</v>
      </c>
      <c r="H260" t="s">
        <v>27420</v>
      </c>
      <c r="I260" t="s">
        <v>26622</v>
      </c>
      <c r="J260" s="111">
        <v>39644</v>
      </c>
      <c r="K260" t="s">
        <v>26577</v>
      </c>
      <c r="L260" s="149">
        <v>3957754.21</v>
      </c>
      <c r="M260" s="149">
        <v>9182628.9600000009</v>
      </c>
      <c r="N260" s="149">
        <v>3957754.21</v>
      </c>
      <c r="O260" s="150">
        <v>0.55666086127706205</v>
      </c>
    </row>
    <row r="261" spans="1:15" x14ac:dyDescent="0.25">
      <c r="A261" t="s">
        <v>55</v>
      </c>
      <c r="B261" t="s">
        <v>27418</v>
      </c>
      <c r="C261" t="s">
        <v>27421</v>
      </c>
      <c r="D261" t="s">
        <v>14</v>
      </c>
      <c r="E261" t="s">
        <v>26574</v>
      </c>
      <c r="F261" s="111">
        <v>1</v>
      </c>
      <c r="G261" s="111">
        <v>1</v>
      </c>
      <c r="H261" t="s">
        <v>27420</v>
      </c>
      <c r="I261" t="s">
        <v>26622</v>
      </c>
      <c r="J261" s="111">
        <v>39644</v>
      </c>
      <c r="K261" t="s">
        <v>26577</v>
      </c>
      <c r="L261" s="149">
        <v>4478905.13</v>
      </c>
      <c r="M261" s="149">
        <v>8017959.5999999996</v>
      </c>
      <c r="N261" s="149">
        <v>4478905.13</v>
      </c>
      <c r="O261" s="150">
        <v>0.59672020782453994</v>
      </c>
    </row>
    <row r="262" spans="1:15" x14ac:dyDescent="0.25">
      <c r="A262" t="s">
        <v>53</v>
      </c>
      <c r="B262" t="s">
        <v>27422</v>
      </c>
      <c r="C262" t="s">
        <v>27423</v>
      </c>
      <c r="D262" t="s">
        <v>14</v>
      </c>
      <c r="E262" t="s">
        <v>26608</v>
      </c>
      <c r="F262" s="111">
        <v>1</v>
      </c>
      <c r="G262" s="111">
        <v>1</v>
      </c>
      <c r="H262" t="s">
        <v>27424</v>
      </c>
      <c r="I262" t="s">
        <v>26702</v>
      </c>
      <c r="J262" s="111">
        <v>35883</v>
      </c>
      <c r="K262" t="s">
        <v>27425</v>
      </c>
      <c r="L262" s="149">
        <v>332775.21999999997</v>
      </c>
      <c r="M262" s="149">
        <v>32006.31</v>
      </c>
      <c r="N262" s="149">
        <v>332775.21999999997</v>
      </c>
      <c r="O262" s="150">
        <v>9.6179967967566796E-2</v>
      </c>
    </row>
    <row r="263" spans="1:15" x14ac:dyDescent="0.25">
      <c r="A263" t="s">
        <v>53</v>
      </c>
      <c r="B263" t="s">
        <v>27426</v>
      </c>
      <c r="C263" t="s">
        <v>27427</v>
      </c>
      <c r="D263" t="s">
        <v>14</v>
      </c>
      <c r="E263" t="s">
        <v>26574</v>
      </c>
      <c r="F263" s="111">
        <v>1</v>
      </c>
      <c r="G263" s="111">
        <v>1</v>
      </c>
      <c r="H263" t="s">
        <v>27428</v>
      </c>
      <c r="I263" t="s">
        <v>27429</v>
      </c>
      <c r="J263" s="111">
        <v>37281</v>
      </c>
      <c r="K263" t="s">
        <v>27430</v>
      </c>
      <c r="L263" s="149">
        <v>6032087.0899999999</v>
      </c>
      <c r="M263" s="149">
        <v>0</v>
      </c>
      <c r="N263" s="149">
        <v>6032087.0899999999</v>
      </c>
      <c r="O263" s="150">
        <v>0</v>
      </c>
    </row>
    <row r="264" spans="1:15" x14ac:dyDescent="0.25">
      <c r="A264" t="s">
        <v>53</v>
      </c>
      <c r="B264" t="s">
        <v>27431</v>
      </c>
      <c r="C264" t="s">
        <v>27432</v>
      </c>
      <c r="D264" t="s">
        <v>14</v>
      </c>
      <c r="E264" t="s">
        <v>26608</v>
      </c>
      <c r="F264" s="111">
        <v>1</v>
      </c>
      <c r="G264" s="111">
        <v>1</v>
      </c>
      <c r="H264" t="s">
        <v>27031</v>
      </c>
      <c r="I264" t="s">
        <v>27064</v>
      </c>
      <c r="J264" s="111">
        <v>37060</v>
      </c>
      <c r="K264" t="s">
        <v>27026</v>
      </c>
      <c r="L264" s="149">
        <v>562147.28</v>
      </c>
      <c r="M264" s="149">
        <v>628530.5</v>
      </c>
      <c r="N264" s="149">
        <v>562147.28</v>
      </c>
      <c r="O264" s="150">
        <v>1.1180886617471502</v>
      </c>
    </row>
    <row r="265" spans="1:15" x14ac:dyDescent="0.25">
      <c r="A265" t="s">
        <v>53</v>
      </c>
      <c r="B265" t="s">
        <v>27433</v>
      </c>
      <c r="C265" t="s">
        <v>27434</v>
      </c>
      <c r="D265" t="s">
        <v>14</v>
      </c>
      <c r="E265" t="s">
        <v>26608</v>
      </c>
      <c r="F265" s="111">
        <v>36881</v>
      </c>
      <c r="G265" s="111">
        <v>37180</v>
      </c>
      <c r="H265" t="s">
        <v>27100</v>
      </c>
      <c r="I265" t="s">
        <v>27064</v>
      </c>
      <c r="J265" s="111">
        <v>37180</v>
      </c>
      <c r="K265" t="s">
        <v>26778</v>
      </c>
      <c r="L265" s="149">
        <v>1486224.13</v>
      </c>
      <c r="M265" s="149">
        <v>0</v>
      </c>
      <c r="N265" s="149">
        <v>1486224.13</v>
      </c>
      <c r="O265" s="150">
        <v>0</v>
      </c>
    </row>
    <row r="266" spans="1:15" x14ac:dyDescent="0.25">
      <c r="A266" t="s">
        <v>53</v>
      </c>
      <c r="B266" t="s">
        <v>27435</v>
      </c>
      <c r="C266" t="s">
        <v>27436</v>
      </c>
      <c r="D266" t="s">
        <v>14</v>
      </c>
      <c r="E266" t="s">
        <v>26574</v>
      </c>
      <c r="F266" s="111">
        <v>1</v>
      </c>
      <c r="G266" s="111">
        <v>1</v>
      </c>
      <c r="H266" t="s">
        <v>27437</v>
      </c>
      <c r="I266" t="s">
        <v>26735</v>
      </c>
      <c r="J266" s="111">
        <v>39076</v>
      </c>
      <c r="K266" t="s">
        <v>26628</v>
      </c>
      <c r="L266" s="149">
        <v>21656985.370000001</v>
      </c>
      <c r="M266" s="149">
        <v>9978944.5399999991</v>
      </c>
      <c r="N266" s="149">
        <v>21656985.370000001</v>
      </c>
      <c r="O266" s="150">
        <v>0.46077255765353103</v>
      </c>
    </row>
    <row r="267" spans="1:15" x14ac:dyDescent="0.25">
      <c r="A267" t="s">
        <v>53</v>
      </c>
      <c r="B267" t="s">
        <v>27438</v>
      </c>
      <c r="C267" t="s">
        <v>27439</v>
      </c>
      <c r="D267" t="s">
        <v>14</v>
      </c>
      <c r="E267" t="s">
        <v>26574</v>
      </c>
      <c r="F267" s="111">
        <v>1</v>
      </c>
      <c r="G267" s="111">
        <v>1</v>
      </c>
      <c r="H267" t="s">
        <v>27440</v>
      </c>
      <c r="I267" t="s">
        <v>26735</v>
      </c>
      <c r="J267" s="111">
        <v>39076</v>
      </c>
      <c r="K267" t="s">
        <v>26628</v>
      </c>
      <c r="L267" s="149">
        <v>50672263.210000001</v>
      </c>
      <c r="M267" s="149">
        <v>23539856.16</v>
      </c>
      <c r="N267" s="149">
        <v>50672263.210000001</v>
      </c>
      <c r="O267" s="150">
        <v>0.46455111078114397</v>
      </c>
    </row>
    <row r="268" spans="1:15" x14ac:dyDescent="0.25">
      <c r="A268" t="s">
        <v>53</v>
      </c>
      <c r="B268" t="s">
        <v>27441</v>
      </c>
      <c r="C268" t="s">
        <v>27442</v>
      </c>
      <c r="D268" t="s">
        <v>14</v>
      </c>
      <c r="E268" t="s">
        <v>26592</v>
      </c>
      <c r="F268" s="111">
        <v>1</v>
      </c>
      <c r="G268" s="111">
        <v>1</v>
      </c>
      <c r="H268" t="s">
        <v>26936</v>
      </c>
      <c r="I268" t="s">
        <v>26735</v>
      </c>
      <c r="J268" s="111">
        <v>40131</v>
      </c>
      <c r="K268" t="s">
        <v>26607</v>
      </c>
      <c r="L268" s="149">
        <v>3378822.21</v>
      </c>
      <c r="M268" s="149">
        <v>1733545.53</v>
      </c>
      <c r="N268" s="149">
        <v>3378822.21</v>
      </c>
      <c r="O268" s="150">
        <v>0.51306207378102897</v>
      </c>
    </row>
    <row r="269" spans="1:15" x14ac:dyDescent="0.25">
      <c r="A269" t="s">
        <v>53</v>
      </c>
      <c r="B269" t="s">
        <v>27443</v>
      </c>
      <c r="C269" t="s">
        <v>27444</v>
      </c>
      <c r="D269" t="s">
        <v>14</v>
      </c>
      <c r="E269" t="s">
        <v>26573</v>
      </c>
      <c r="F269" s="111">
        <v>1</v>
      </c>
      <c r="G269" s="111">
        <v>1</v>
      </c>
      <c r="H269" t="s">
        <v>27075</v>
      </c>
      <c r="I269" t="s">
        <v>26735</v>
      </c>
      <c r="J269" s="111">
        <v>39919</v>
      </c>
      <c r="K269" t="s">
        <v>26873</v>
      </c>
      <c r="L269" s="149">
        <v>609171.72</v>
      </c>
      <c r="M269" s="149">
        <v>331817.68</v>
      </c>
      <c r="N269" s="149">
        <v>497106.52</v>
      </c>
      <c r="O269" s="150">
        <v>0.544703027251495</v>
      </c>
    </row>
    <row r="270" spans="1:15" x14ac:dyDescent="0.25">
      <c r="A270" t="s">
        <v>66</v>
      </c>
      <c r="B270" t="s">
        <v>27445</v>
      </c>
      <c r="C270" t="s">
        <v>26603</v>
      </c>
      <c r="D270" t="s">
        <v>14</v>
      </c>
      <c r="E270" t="s">
        <v>27086</v>
      </c>
      <c r="F270" s="111">
        <v>1</v>
      </c>
      <c r="G270" s="111">
        <v>1</v>
      </c>
      <c r="H270" t="s">
        <v>27446</v>
      </c>
      <c r="I270" t="s">
        <v>27447</v>
      </c>
      <c r="J270" s="111">
        <v>39993</v>
      </c>
      <c r="K270" t="s">
        <v>26611</v>
      </c>
      <c r="L270" s="149">
        <v>1009110.67</v>
      </c>
      <c r="M270" s="149">
        <v>824436.89</v>
      </c>
      <c r="N270" s="149">
        <v>727981.64</v>
      </c>
      <c r="O270" s="150">
        <v>0.77268057392602207</v>
      </c>
    </row>
    <row r="271" spans="1:15" x14ac:dyDescent="0.25">
      <c r="A271" t="s">
        <v>66</v>
      </c>
      <c r="B271" t="s">
        <v>27448</v>
      </c>
      <c r="C271" t="s">
        <v>27449</v>
      </c>
      <c r="D271" t="s">
        <v>14</v>
      </c>
      <c r="E271" t="s">
        <v>26608</v>
      </c>
      <c r="F271" s="111">
        <v>1</v>
      </c>
      <c r="G271" s="111">
        <v>1</v>
      </c>
      <c r="H271" t="s">
        <v>26790</v>
      </c>
      <c r="I271" t="s">
        <v>27450</v>
      </c>
      <c r="J271" s="111">
        <v>36944</v>
      </c>
      <c r="K271" t="s">
        <v>27268</v>
      </c>
      <c r="L271" s="149">
        <v>140749.44</v>
      </c>
      <c r="M271" s="149">
        <v>5376.62</v>
      </c>
      <c r="N271" s="149">
        <v>140749.44</v>
      </c>
      <c r="O271" s="150">
        <v>3.8199938841674996E-2</v>
      </c>
    </row>
    <row r="272" spans="1:15" x14ac:dyDescent="0.25">
      <c r="A272" t="s">
        <v>66</v>
      </c>
      <c r="B272" t="s">
        <v>27451</v>
      </c>
      <c r="C272" t="s">
        <v>27452</v>
      </c>
      <c r="D272" t="s">
        <v>14</v>
      </c>
      <c r="E272" t="s">
        <v>27086</v>
      </c>
      <c r="F272" s="111">
        <v>1</v>
      </c>
      <c r="G272" s="111">
        <v>1</v>
      </c>
      <c r="H272" t="s">
        <v>26954</v>
      </c>
      <c r="I272" t="s">
        <v>26744</v>
      </c>
      <c r="J272" s="111">
        <v>39863</v>
      </c>
      <c r="K272" t="s">
        <v>26628</v>
      </c>
      <c r="L272" s="149">
        <v>8941603.1199999992</v>
      </c>
      <c r="M272" s="149">
        <v>8542482.3499999996</v>
      </c>
      <c r="N272" s="149">
        <v>7159004.7800000003</v>
      </c>
      <c r="O272" s="150">
        <v>0.82619108084472903</v>
      </c>
    </row>
    <row r="273" spans="1:15" x14ac:dyDescent="0.25">
      <c r="A273" t="s">
        <v>66</v>
      </c>
      <c r="B273" t="s">
        <v>27418</v>
      </c>
      <c r="C273" t="s">
        <v>27453</v>
      </c>
      <c r="D273" t="s">
        <v>14</v>
      </c>
      <c r="E273" t="s">
        <v>26574</v>
      </c>
      <c r="F273" s="111">
        <v>1</v>
      </c>
      <c r="G273" s="111">
        <v>1</v>
      </c>
      <c r="H273" t="s">
        <v>27420</v>
      </c>
      <c r="I273" t="s">
        <v>26744</v>
      </c>
      <c r="J273" s="111">
        <v>39644</v>
      </c>
      <c r="K273" t="s">
        <v>26577</v>
      </c>
      <c r="L273" s="149">
        <v>10345702.82</v>
      </c>
      <c r="M273" s="149">
        <v>63277252.880000003</v>
      </c>
      <c r="N273" s="149">
        <v>8283188.8899999997</v>
      </c>
      <c r="O273" s="150">
        <v>0.76453545473095308</v>
      </c>
    </row>
    <row r="274" spans="1:15" x14ac:dyDescent="0.25">
      <c r="A274" t="s">
        <v>66</v>
      </c>
      <c r="B274" t="s">
        <v>27454</v>
      </c>
      <c r="C274" t="s">
        <v>27455</v>
      </c>
      <c r="D274" t="s">
        <v>14</v>
      </c>
      <c r="E274" t="s">
        <v>26574</v>
      </c>
      <c r="F274" s="111">
        <v>1</v>
      </c>
      <c r="G274" s="111">
        <v>1</v>
      </c>
      <c r="H274" t="s">
        <v>27456</v>
      </c>
      <c r="I274" t="s">
        <v>27447</v>
      </c>
      <c r="J274" s="111">
        <v>35896</v>
      </c>
      <c r="K274" t="s">
        <v>26607</v>
      </c>
      <c r="L274" s="149">
        <v>386985.74</v>
      </c>
      <c r="M274" s="149">
        <v>79382.53</v>
      </c>
      <c r="N274" s="149">
        <v>336935.39</v>
      </c>
      <c r="O274" s="150">
        <v>0.14000798326956201</v>
      </c>
    </row>
    <row r="275" spans="1:15" x14ac:dyDescent="0.25">
      <c r="A275" t="s">
        <v>65</v>
      </c>
      <c r="B275" t="s">
        <v>27457</v>
      </c>
      <c r="C275" t="s">
        <v>27458</v>
      </c>
      <c r="D275" t="s">
        <v>14</v>
      </c>
      <c r="E275" t="s">
        <v>26574</v>
      </c>
      <c r="F275" s="111">
        <v>1</v>
      </c>
      <c r="G275" s="111">
        <v>1</v>
      </c>
      <c r="H275" t="s">
        <v>26664</v>
      </c>
      <c r="I275" t="s">
        <v>27459</v>
      </c>
      <c r="J275" s="111">
        <v>36630</v>
      </c>
      <c r="K275" t="s">
        <v>26860</v>
      </c>
      <c r="L275" s="149">
        <v>101037.14</v>
      </c>
      <c r="M275" s="149">
        <v>50518.57</v>
      </c>
      <c r="N275" s="149">
        <v>101037.14</v>
      </c>
      <c r="O275" s="150">
        <v>0.5</v>
      </c>
    </row>
    <row r="276" spans="1:15" x14ac:dyDescent="0.25">
      <c r="A276" t="s">
        <v>65</v>
      </c>
      <c r="B276" t="s">
        <v>27460</v>
      </c>
      <c r="C276" t="s">
        <v>27461</v>
      </c>
      <c r="D276" t="s">
        <v>14</v>
      </c>
      <c r="E276" t="s">
        <v>27462</v>
      </c>
      <c r="F276" s="111">
        <v>37614</v>
      </c>
      <c r="G276" s="111">
        <v>38693</v>
      </c>
      <c r="H276" t="s">
        <v>26936</v>
      </c>
      <c r="I276" t="s">
        <v>27463</v>
      </c>
      <c r="J276" s="111">
        <v>40079</v>
      </c>
      <c r="K276" t="s">
        <v>26607</v>
      </c>
      <c r="L276" s="149">
        <v>2401284.37</v>
      </c>
      <c r="M276" s="149">
        <v>3542913.81</v>
      </c>
      <c r="N276" s="149">
        <v>655263.62</v>
      </c>
      <c r="O276" s="150">
        <v>0.87049359160344397</v>
      </c>
    </row>
    <row r="277" spans="1:15" x14ac:dyDescent="0.25">
      <c r="A277" t="s">
        <v>65</v>
      </c>
      <c r="B277" t="s">
        <v>27464</v>
      </c>
      <c r="C277" t="s">
        <v>27461</v>
      </c>
      <c r="D277" t="s">
        <v>14</v>
      </c>
      <c r="E277" t="s">
        <v>27462</v>
      </c>
      <c r="F277" s="111">
        <v>37614</v>
      </c>
      <c r="G277" s="111">
        <v>38693</v>
      </c>
      <c r="H277" t="s">
        <v>26936</v>
      </c>
      <c r="I277" t="s">
        <v>27463</v>
      </c>
      <c r="J277" s="111">
        <v>40079</v>
      </c>
      <c r="K277" t="s">
        <v>26607</v>
      </c>
      <c r="L277" s="149">
        <v>1822846.86</v>
      </c>
      <c r="M277" s="149">
        <v>2585332.29</v>
      </c>
      <c r="N277" s="149">
        <v>1484847.31</v>
      </c>
      <c r="O277" s="150">
        <v>0.99999981433724694</v>
      </c>
    </row>
    <row r="278" spans="1:15" x14ac:dyDescent="0.25">
      <c r="A278" t="s">
        <v>65</v>
      </c>
      <c r="B278" t="s">
        <v>27465</v>
      </c>
      <c r="C278" t="s">
        <v>26603</v>
      </c>
      <c r="D278" t="s">
        <v>14</v>
      </c>
      <c r="E278" t="s">
        <v>27462</v>
      </c>
      <c r="F278" s="111">
        <v>37614</v>
      </c>
      <c r="G278" s="111">
        <v>38693</v>
      </c>
      <c r="H278" t="s">
        <v>26936</v>
      </c>
      <c r="I278" t="s">
        <v>27463</v>
      </c>
      <c r="J278" s="111">
        <v>40079</v>
      </c>
      <c r="K278" t="s">
        <v>26607</v>
      </c>
      <c r="L278" s="149">
        <v>10728405.09</v>
      </c>
      <c r="M278" s="149">
        <v>14365764.1</v>
      </c>
      <c r="N278" s="149">
        <v>4961156.21</v>
      </c>
      <c r="O278" s="150">
        <v>0.75231442459022402</v>
      </c>
    </row>
    <row r="279" spans="1:15" x14ac:dyDescent="0.25">
      <c r="A279" t="s">
        <v>65</v>
      </c>
      <c r="B279" t="s">
        <v>27466</v>
      </c>
      <c r="C279" t="s">
        <v>27467</v>
      </c>
      <c r="D279" t="s">
        <v>14</v>
      </c>
      <c r="E279" t="s">
        <v>26574</v>
      </c>
      <c r="F279" s="111">
        <v>1</v>
      </c>
      <c r="G279" s="111">
        <v>1</v>
      </c>
      <c r="H279" t="s">
        <v>27468</v>
      </c>
      <c r="I279" t="s">
        <v>27469</v>
      </c>
      <c r="J279" s="111">
        <v>37801</v>
      </c>
      <c r="K279" t="s">
        <v>26614</v>
      </c>
      <c r="L279" s="149">
        <v>4098354.47</v>
      </c>
      <c r="M279" s="149">
        <v>72778.039999999994</v>
      </c>
      <c r="N279" s="149">
        <v>4098354.47</v>
      </c>
      <c r="O279" s="150">
        <v>1.7757868562306201E-2</v>
      </c>
    </row>
    <row r="280" spans="1:15" x14ac:dyDescent="0.25">
      <c r="A280" t="s">
        <v>65</v>
      </c>
      <c r="B280" t="s">
        <v>27470</v>
      </c>
      <c r="C280" t="s">
        <v>27471</v>
      </c>
      <c r="D280" t="s">
        <v>14</v>
      </c>
      <c r="E280" t="s">
        <v>26574</v>
      </c>
      <c r="F280" s="111">
        <v>1</v>
      </c>
      <c r="G280" s="111">
        <v>1</v>
      </c>
      <c r="H280" t="s">
        <v>27472</v>
      </c>
      <c r="I280" t="s">
        <v>27463</v>
      </c>
      <c r="J280" s="111">
        <v>38038</v>
      </c>
      <c r="K280" t="s">
        <v>26607</v>
      </c>
      <c r="L280" s="149">
        <v>989437.16</v>
      </c>
      <c r="M280" s="149">
        <v>1141198.44</v>
      </c>
      <c r="N280" s="149">
        <v>989437.16</v>
      </c>
      <c r="O280" s="150">
        <v>1.15338142343471</v>
      </c>
    </row>
    <row r="281" spans="1:15" x14ac:dyDescent="0.25">
      <c r="A281" t="s">
        <v>65</v>
      </c>
      <c r="B281" t="s">
        <v>27473</v>
      </c>
      <c r="C281" t="s">
        <v>26603</v>
      </c>
      <c r="D281" t="s">
        <v>14</v>
      </c>
      <c r="E281" t="s">
        <v>27474</v>
      </c>
      <c r="F281" s="111">
        <v>37569</v>
      </c>
      <c r="G281" s="111">
        <v>42182</v>
      </c>
      <c r="H281" t="s">
        <v>26936</v>
      </c>
      <c r="I281" t="s">
        <v>26824</v>
      </c>
      <c r="J281" s="111">
        <v>39706</v>
      </c>
      <c r="K281" t="s">
        <v>26607</v>
      </c>
      <c r="L281" s="149">
        <v>8263628.4699999997</v>
      </c>
      <c r="M281" s="149">
        <v>11173149.029999999</v>
      </c>
      <c r="N281" s="149">
        <v>2304926.63</v>
      </c>
      <c r="O281" s="150">
        <v>0.74514303534371706</v>
      </c>
    </row>
    <row r="282" spans="1:15" x14ac:dyDescent="0.25">
      <c r="A282" t="s">
        <v>65</v>
      </c>
      <c r="B282" t="s">
        <v>27475</v>
      </c>
      <c r="C282" t="s">
        <v>26603</v>
      </c>
      <c r="D282" t="s">
        <v>14</v>
      </c>
      <c r="E282" t="s">
        <v>27055</v>
      </c>
      <c r="F282" s="111">
        <v>39633</v>
      </c>
      <c r="G282" s="111">
        <v>40712</v>
      </c>
      <c r="H282" t="s">
        <v>27476</v>
      </c>
      <c r="I282" t="s">
        <v>26824</v>
      </c>
      <c r="J282" s="111">
        <v>40712</v>
      </c>
      <c r="K282" t="s">
        <v>26611</v>
      </c>
      <c r="L282" s="149">
        <v>2606212.65</v>
      </c>
      <c r="M282" s="149">
        <v>2308712.67</v>
      </c>
      <c r="N282" s="149">
        <v>2606212.65</v>
      </c>
      <c r="O282" s="150">
        <v>0.82815636631301204</v>
      </c>
    </row>
    <row r="283" spans="1:15" x14ac:dyDescent="0.25">
      <c r="A283" t="s">
        <v>65</v>
      </c>
      <c r="B283" t="s">
        <v>27477</v>
      </c>
      <c r="C283" t="s">
        <v>27478</v>
      </c>
      <c r="D283" t="s">
        <v>14</v>
      </c>
      <c r="E283" t="s">
        <v>26574</v>
      </c>
      <c r="F283" s="111">
        <v>39093</v>
      </c>
      <c r="G283" s="111">
        <v>39392</v>
      </c>
      <c r="H283" t="s">
        <v>27479</v>
      </c>
      <c r="I283" t="s">
        <v>26665</v>
      </c>
      <c r="J283" s="111">
        <v>39305</v>
      </c>
      <c r="K283" t="s">
        <v>26614</v>
      </c>
      <c r="L283" s="149">
        <v>448915.65</v>
      </c>
      <c r="M283" s="149">
        <v>428016.09</v>
      </c>
      <c r="N283" s="149">
        <v>448915.65</v>
      </c>
      <c r="O283" s="150">
        <v>0.94652134306594904</v>
      </c>
    </row>
    <row r="284" spans="1:15" x14ac:dyDescent="0.25">
      <c r="A284" t="s">
        <v>65</v>
      </c>
      <c r="B284" t="s">
        <v>27480</v>
      </c>
      <c r="C284" t="s">
        <v>27481</v>
      </c>
      <c r="D284" t="s">
        <v>14</v>
      </c>
      <c r="E284" t="s">
        <v>26608</v>
      </c>
      <c r="F284" s="111">
        <v>1</v>
      </c>
      <c r="G284" s="111">
        <v>1</v>
      </c>
      <c r="H284" t="s">
        <v>26823</v>
      </c>
      <c r="I284" t="s">
        <v>26665</v>
      </c>
      <c r="J284" s="111">
        <v>38214</v>
      </c>
      <c r="K284" t="s">
        <v>27482</v>
      </c>
      <c r="L284" s="149">
        <v>499101.01</v>
      </c>
      <c r="M284" s="149">
        <v>372721.12</v>
      </c>
      <c r="N284" s="149">
        <v>499101.01</v>
      </c>
      <c r="O284" s="150">
        <v>0.74678494439432197</v>
      </c>
    </row>
    <row r="285" spans="1:15" x14ac:dyDescent="0.25">
      <c r="A285" t="s">
        <v>60</v>
      </c>
      <c r="B285" t="s">
        <v>27483</v>
      </c>
      <c r="C285" t="s">
        <v>27484</v>
      </c>
      <c r="D285" t="s">
        <v>14</v>
      </c>
      <c r="E285" t="s">
        <v>26574</v>
      </c>
      <c r="F285" s="111">
        <v>1</v>
      </c>
      <c r="G285" s="111">
        <v>1</v>
      </c>
      <c r="H285" t="s">
        <v>26790</v>
      </c>
      <c r="I285" t="s">
        <v>26990</v>
      </c>
      <c r="J285" s="111">
        <v>37358</v>
      </c>
      <c r="K285" t="s">
        <v>26653</v>
      </c>
      <c r="L285" s="149">
        <v>145924.85999999999</v>
      </c>
      <c r="M285" s="149">
        <v>29184.97</v>
      </c>
      <c r="N285" s="149">
        <v>145924.85999999999</v>
      </c>
      <c r="O285" s="150">
        <v>0.19999998629431601</v>
      </c>
    </row>
    <row r="286" spans="1:15" x14ac:dyDescent="0.25">
      <c r="A286" t="s">
        <v>60</v>
      </c>
      <c r="B286" t="s">
        <v>27485</v>
      </c>
      <c r="C286" t="s">
        <v>27486</v>
      </c>
      <c r="D286" t="s">
        <v>14</v>
      </c>
      <c r="E286" t="s">
        <v>26573</v>
      </c>
      <c r="F286" s="111">
        <v>1</v>
      </c>
      <c r="G286" s="111">
        <v>1</v>
      </c>
      <c r="H286" t="s">
        <v>27487</v>
      </c>
      <c r="I286" t="s">
        <v>26610</v>
      </c>
      <c r="J286" s="111">
        <v>36961</v>
      </c>
      <c r="K286" t="s">
        <v>27026</v>
      </c>
      <c r="L286" s="149">
        <v>147520.79</v>
      </c>
      <c r="M286" s="149">
        <v>0</v>
      </c>
      <c r="N286" s="149">
        <v>147520.79</v>
      </c>
      <c r="O286" s="150">
        <v>0</v>
      </c>
    </row>
    <row r="287" spans="1:15" x14ac:dyDescent="0.25">
      <c r="A287" t="s">
        <v>60</v>
      </c>
      <c r="B287" t="s">
        <v>27488</v>
      </c>
      <c r="C287" t="s">
        <v>27489</v>
      </c>
      <c r="D287" t="s">
        <v>14</v>
      </c>
      <c r="E287" t="s">
        <v>26574</v>
      </c>
      <c r="F287" s="111">
        <v>1</v>
      </c>
      <c r="G287" s="111">
        <v>1</v>
      </c>
      <c r="H287" t="s">
        <v>27168</v>
      </c>
      <c r="I287" t="s">
        <v>27145</v>
      </c>
      <c r="J287" s="111">
        <v>37845</v>
      </c>
      <c r="K287" t="s">
        <v>26893</v>
      </c>
      <c r="L287" s="149">
        <v>665687.17000000004</v>
      </c>
      <c r="M287" s="149">
        <v>900287.41</v>
      </c>
      <c r="N287" s="149">
        <v>545867.93000000005</v>
      </c>
      <c r="O287" s="150">
        <v>0.84687104428768512</v>
      </c>
    </row>
    <row r="288" spans="1:15" x14ac:dyDescent="0.25">
      <c r="A288" t="s">
        <v>60</v>
      </c>
      <c r="B288" t="s">
        <v>27490</v>
      </c>
      <c r="C288" t="s">
        <v>27491</v>
      </c>
      <c r="D288" t="s">
        <v>14</v>
      </c>
      <c r="E288" t="s">
        <v>26573</v>
      </c>
      <c r="F288" s="111">
        <v>1</v>
      </c>
      <c r="G288" s="111">
        <v>1</v>
      </c>
      <c r="H288" t="s">
        <v>27492</v>
      </c>
      <c r="I288" t="s">
        <v>27493</v>
      </c>
      <c r="J288" s="111">
        <v>36981</v>
      </c>
      <c r="K288" t="s">
        <v>27026</v>
      </c>
      <c r="L288" s="149">
        <v>300200.03000000003</v>
      </c>
      <c r="M288" s="149">
        <v>23013.32</v>
      </c>
      <c r="N288" s="149">
        <v>300200.03000000003</v>
      </c>
      <c r="O288" s="150">
        <v>6.4403890989821411E-2</v>
      </c>
    </row>
    <row r="289" spans="1:15" x14ac:dyDescent="0.25">
      <c r="A289" t="s">
        <v>60</v>
      </c>
      <c r="B289" t="s">
        <v>27494</v>
      </c>
      <c r="C289" t="s">
        <v>27495</v>
      </c>
      <c r="D289" t="s">
        <v>14</v>
      </c>
      <c r="E289" t="s">
        <v>26608</v>
      </c>
      <c r="F289" s="111">
        <v>1</v>
      </c>
      <c r="G289" s="111">
        <v>1</v>
      </c>
      <c r="H289" t="s">
        <v>27496</v>
      </c>
      <c r="I289" t="s">
        <v>26990</v>
      </c>
      <c r="J289" s="111">
        <v>36635</v>
      </c>
      <c r="K289" t="s">
        <v>27026</v>
      </c>
      <c r="L289" s="149">
        <v>400499.02</v>
      </c>
      <c r="M289" s="149">
        <v>14209.7</v>
      </c>
      <c r="N289" s="149">
        <v>400499.02</v>
      </c>
      <c r="O289" s="150">
        <v>3.5479986942290098E-2</v>
      </c>
    </row>
    <row r="290" spans="1:15" x14ac:dyDescent="0.25">
      <c r="A290" t="s">
        <v>60</v>
      </c>
      <c r="B290" t="s">
        <v>27497</v>
      </c>
      <c r="C290" t="s">
        <v>27498</v>
      </c>
      <c r="D290" t="s">
        <v>14</v>
      </c>
      <c r="E290" t="s">
        <v>26573</v>
      </c>
      <c r="F290" s="111">
        <v>1</v>
      </c>
      <c r="G290" s="111">
        <v>1</v>
      </c>
      <c r="H290" t="s">
        <v>27499</v>
      </c>
      <c r="I290" t="s">
        <v>27493</v>
      </c>
      <c r="J290" s="111">
        <v>36981</v>
      </c>
      <c r="K290" t="s">
        <v>27026</v>
      </c>
      <c r="L290" s="149">
        <v>275367.64</v>
      </c>
      <c r="M290" s="149">
        <v>21109.67</v>
      </c>
      <c r="N290" s="149">
        <v>275367.64</v>
      </c>
      <c r="O290" s="150">
        <v>6.4403891630139501E-2</v>
      </c>
    </row>
    <row r="291" spans="1:15" x14ac:dyDescent="0.25">
      <c r="A291" t="s">
        <v>60</v>
      </c>
      <c r="B291" t="s">
        <v>27500</v>
      </c>
      <c r="C291" t="s">
        <v>27501</v>
      </c>
      <c r="D291" t="s">
        <v>14</v>
      </c>
      <c r="E291" t="s">
        <v>26608</v>
      </c>
      <c r="F291" s="111">
        <v>1</v>
      </c>
      <c r="G291" s="111">
        <v>1</v>
      </c>
      <c r="H291" t="s">
        <v>27502</v>
      </c>
      <c r="I291" t="s">
        <v>27493</v>
      </c>
      <c r="J291" s="111">
        <v>37037</v>
      </c>
      <c r="K291" t="s">
        <v>27026</v>
      </c>
      <c r="L291" s="149">
        <v>288325.78000000003</v>
      </c>
      <c r="M291" s="149">
        <v>79612.5</v>
      </c>
      <c r="N291" s="149">
        <v>288325.78000000003</v>
      </c>
      <c r="O291" s="150">
        <v>0.23197508768942399</v>
      </c>
    </row>
    <row r="292" spans="1:15" x14ac:dyDescent="0.25">
      <c r="A292" t="s">
        <v>60</v>
      </c>
      <c r="B292" t="s">
        <v>27503</v>
      </c>
      <c r="C292" t="s">
        <v>27504</v>
      </c>
      <c r="D292" t="s">
        <v>14</v>
      </c>
      <c r="E292" t="s">
        <v>26574</v>
      </c>
      <c r="F292" s="111">
        <v>1</v>
      </c>
      <c r="G292" s="111">
        <v>1</v>
      </c>
      <c r="H292" t="s">
        <v>27492</v>
      </c>
      <c r="I292" t="s">
        <v>27145</v>
      </c>
      <c r="J292" s="111">
        <v>36855</v>
      </c>
      <c r="K292" t="s">
        <v>26607</v>
      </c>
      <c r="L292" s="149">
        <v>868302.91</v>
      </c>
      <c r="M292" s="149">
        <v>87075.44</v>
      </c>
      <c r="N292" s="149">
        <v>674294</v>
      </c>
      <c r="O292" s="150">
        <v>5.4247998667029201E-2</v>
      </c>
    </row>
    <row r="293" spans="1:15" x14ac:dyDescent="0.25">
      <c r="A293" t="s">
        <v>60</v>
      </c>
      <c r="B293" t="s">
        <v>27505</v>
      </c>
      <c r="C293" t="s">
        <v>26603</v>
      </c>
      <c r="D293" t="s">
        <v>14</v>
      </c>
      <c r="E293" t="s">
        <v>26573</v>
      </c>
      <c r="F293" s="111">
        <v>1</v>
      </c>
      <c r="G293" s="111">
        <v>1</v>
      </c>
      <c r="H293" t="s">
        <v>27224</v>
      </c>
      <c r="I293" t="s">
        <v>26582</v>
      </c>
      <c r="J293" s="111">
        <v>37542</v>
      </c>
      <c r="K293" t="s">
        <v>26607</v>
      </c>
      <c r="L293" s="149">
        <v>9403523.1199999992</v>
      </c>
      <c r="M293" s="149">
        <v>9747843.5299999993</v>
      </c>
      <c r="N293" s="149">
        <v>1753348.41</v>
      </c>
      <c r="O293" s="150">
        <v>0.80972672596794593</v>
      </c>
    </row>
    <row r="294" spans="1:15" x14ac:dyDescent="0.25">
      <c r="A294" t="s">
        <v>60</v>
      </c>
      <c r="B294" t="s">
        <v>27418</v>
      </c>
      <c r="C294" t="s">
        <v>27506</v>
      </c>
      <c r="D294" t="s">
        <v>14</v>
      </c>
      <c r="E294" t="s">
        <v>26574</v>
      </c>
      <c r="F294" s="111">
        <v>1</v>
      </c>
      <c r="G294" s="111">
        <v>1</v>
      </c>
      <c r="H294" t="s">
        <v>27420</v>
      </c>
      <c r="I294" t="s">
        <v>26582</v>
      </c>
      <c r="J294" s="111">
        <v>39644</v>
      </c>
      <c r="K294" t="s">
        <v>26577</v>
      </c>
      <c r="L294" s="149">
        <v>6535723.9800000004</v>
      </c>
      <c r="M294" s="149">
        <v>160895164.15000001</v>
      </c>
      <c r="N294" s="149">
        <v>5228764.45</v>
      </c>
      <c r="O294" s="150">
        <v>0.70336579452671399</v>
      </c>
    </row>
    <row r="295" spans="1:15" x14ac:dyDescent="0.25">
      <c r="A295" t="s">
        <v>60</v>
      </c>
      <c r="B295" t="s">
        <v>27507</v>
      </c>
      <c r="C295" t="s">
        <v>27508</v>
      </c>
      <c r="D295" t="s">
        <v>14</v>
      </c>
      <c r="E295" t="s">
        <v>27509</v>
      </c>
      <c r="F295" s="111">
        <v>1</v>
      </c>
      <c r="G295" s="111">
        <v>1</v>
      </c>
      <c r="H295" t="s">
        <v>27510</v>
      </c>
      <c r="I295" t="s">
        <v>27511</v>
      </c>
      <c r="J295" s="111">
        <v>40151</v>
      </c>
      <c r="K295" t="s">
        <v>27364</v>
      </c>
      <c r="L295" s="149">
        <v>5086533.7</v>
      </c>
      <c r="M295" s="149">
        <v>12277324.050000001</v>
      </c>
      <c r="N295" s="149">
        <v>5245271.9000000004</v>
      </c>
      <c r="O295" s="150">
        <v>0.39830966440545401</v>
      </c>
    </row>
  </sheetData>
  <pageMargins left="0.511811024" right="0.511811024" top="0.78740157499999996" bottom="0.78740157499999996" header="0.31496062000000002" footer="0.31496062000000002"/>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9"/>
  <sheetViews>
    <sheetView topLeftCell="C1" zoomScale="85" zoomScaleNormal="85" workbookViewId="0">
      <selection activeCell="E2" sqref="E2:E419"/>
    </sheetView>
  </sheetViews>
  <sheetFormatPr defaultRowHeight="15" x14ac:dyDescent="0.25"/>
  <cols>
    <col min="1" max="1" width="9.85546875" customWidth="1"/>
    <col min="2" max="2" width="19.28515625" customWidth="1"/>
    <col min="3" max="3" width="29.5703125" customWidth="1"/>
    <col min="4" max="4" width="84.85546875" bestFit="1" customWidth="1"/>
    <col min="5" max="5" width="28" bestFit="1" customWidth="1"/>
    <col min="6" max="6" width="28.42578125" bestFit="1" customWidth="1"/>
    <col min="7" max="7" width="27.28515625" customWidth="1"/>
    <col min="8" max="8" width="25.28515625" customWidth="1"/>
    <col min="9" max="9" width="18.85546875" customWidth="1"/>
    <col min="10" max="10" width="28.42578125" customWidth="1"/>
    <col min="11" max="11" width="22" customWidth="1"/>
    <col min="12" max="12" width="22" style="151" customWidth="1"/>
    <col min="13" max="13" width="23.42578125" customWidth="1"/>
    <col min="14" max="14" width="20.5703125" customWidth="1"/>
    <col min="15" max="15" width="18.28515625" customWidth="1"/>
  </cols>
  <sheetData>
    <row r="1" spans="1:13" x14ac:dyDescent="0.25">
      <c r="A1" t="s">
        <v>70</v>
      </c>
      <c r="B1" t="s">
        <v>72</v>
      </c>
      <c r="C1" t="s">
        <v>28210</v>
      </c>
      <c r="D1" t="s">
        <v>27512</v>
      </c>
      <c r="E1" t="s">
        <v>28211</v>
      </c>
      <c r="F1" t="s">
        <v>28212</v>
      </c>
      <c r="G1" t="s">
        <v>28213</v>
      </c>
      <c r="H1" t="s">
        <v>28214</v>
      </c>
      <c r="I1" t="s">
        <v>28215</v>
      </c>
      <c r="J1" t="s">
        <v>28216</v>
      </c>
      <c r="K1" t="s">
        <v>28217</v>
      </c>
      <c r="L1" s="151" t="s">
        <v>28219</v>
      </c>
      <c r="M1" t="s">
        <v>28218</v>
      </c>
    </row>
    <row r="2" spans="1:13" x14ac:dyDescent="0.25">
      <c r="A2" t="s">
        <v>47</v>
      </c>
      <c r="B2" t="s">
        <v>27514</v>
      </c>
      <c r="C2" t="s">
        <v>27515</v>
      </c>
      <c r="D2" t="s">
        <v>27513</v>
      </c>
      <c r="E2" s="149">
        <v>1124469.75</v>
      </c>
      <c r="F2" s="149">
        <v>88203.75</v>
      </c>
      <c r="G2" s="149">
        <v>1036266</v>
      </c>
      <c r="H2" s="149">
        <v>1070000</v>
      </c>
      <c r="I2" s="149">
        <v>856000</v>
      </c>
      <c r="J2" t="s">
        <v>27516</v>
      </c>
      <c r="L2" s="151">
        <v>0.21600000000000003</v>
      </c>
      <c r="M2" t="s">
        <v>2</v>
      </c>
    </row>
    <row r="3" spans="1:13" x14ac:dyDescent="0.25">
      <c r="A3" t="s">
        <v>47</v>
      </c>
      <c r="B3" t="s">
        <v>27514</v>
      </c>
      <c r="C3" t="s">
        <v>27515</v>
      </c>
      <c r="D3" t="s">
        <v>27513</v>
      </c>
      <c r="E3" s="149">
        <v>1289896.3999999999</v>
      </c>
      <c r="F3" s="149">
        <v>91092.4</v>
      </c>
      <c r="G3" s="149">
        <v>1198804</v>
      </c>
      <c r="H3" s="149">
        <v>1237500</v>
      </c>
      <c r="I3" s="149">
        <v>990000</v>
      </c>
      <c r="J3" t="s">
        <v>27516</v>
      </c>
      <c r="L3" s="151">
        <v>0</v>
      </c>
      <c r="M3" t="s">
        <v>2</v>
      </c>
    </row>
    <row r="4" spans="1:13" x14ac:dyDescent="0.25">
      <c r="A4" t="s">
        <v>47</v>
      </c>
      <c r="B4" t="s">
        <v>27514</v>
      </c>
      <c r="C4" t="s">
        <v>27515</v>
      </c>
      <c r="D4" t="s">
        <v>27517</v>
      </c>
      <c r="E4" s="149">
        <v>712498.66</v>
      </c>
      <c r="F4" s="149">
        <v>34179.660000000003</v>
      </c>
      <c r="G4" s="149">
        <v>678319</v>
      </c>
      <c r="H4" s="149">
        <v>700000</v>
      </c>
      <c r="I4" s="149">
        <v>560000</v>
      </c>
      <c r="J4" t="s">
        <v>27516</v>
      </c>
      <c r="L4" s="151">
        <v>0.37</v>
      </c>
      <c r="M4" t="s">
        <v>2</v>
      </c>
    </row>
    <row r="5" spans="1:13" x14ac:dyDescent="0.25">
      <c r="A5" t="s">
        <v>47</v>
      </c>
      <c r="B5" t="s">
        <v>27518</v>
      </c>
      <c r="C5" t="s">
        <v>27519</v>
      </c>
      <c r="D5" t="s">
        <v>27517</v>
      </c>
      <c r="E5" s="149">
        <v>624016.47</v>
      </c>
      <c r="F5" s="149">
        <v>224016.47</v>
      </c>
      <c r="G5" s="149">
        <v>400000</v>
      </c>
      <c r="H5" s="149">
        <v>400000</v>
      </c>
      <c r="I5" s="149">
        <v>200000</v>
      </c>
      <c r="L5" s="151">
        <v>0.18460000000000001</v>
      </c>
      <c r="M5" t="s">
        <v>2</v>
      </c>
    </row>
    <row r="6" spans="1:13" x14ac:dyDescent="0.25">
      <c r="A6" t="s">
        <v>47</v>
      </c>
      <c r="B6" t="s">
        <v>27522</v>
      </c>
      <c r="C6" t="s">
        <v>27523</v>
      </c>
      <c r="D6" t="s">
        <v>27521</v>
      </c>
      <c r="E6" s="149">
        <v>775849.76</v>
      </c>
      <c r="F6" s="149">
        <v>25849.759999999998</v>
      </c>
      <c r="G6" s="149">
        <v>750000</v>
      </c>
      <c r="H6" s="149">
        <v>750000</v>
      </c>
      <c r="I6" s="149">
        <v>750000</v>
      </c>
      <c r="J6" t="s">
        <v>21420</v>
      </c>
      <c r="K6" t="s">
        <v>20319</v>
      </c>
      <c r="L6" s="151">
        <v>0.747</v>
      </c>
      <c r="M6" t="s">
        <v>2</v>
      </c>
    </row>
    <row r="7" spans="1:13" x14ac:dyDescent="0.25">
      <c r="A7" t="s">
        <v>47</v>
      </c>
      <c r="B7" t="s">
        <v>27524</v>
      </c>
      <c r="C7" t="s">
        <v>27525</v>
      </c>
      <c r="D7" t="s">
        <v>27521</v>
      </c>
      <c r="E7" s="149">
        <v>75800</v>
      </c>
      <c r="F7" s="149">
        <v>5800</v>
      </c>
      <c r="G7" s="149">
        <v>70000</v>
      </c>
      <c r="H7" s="149">
        <v>70000</v>
      </c>
      <c r="I7" s="149">
        <v>70000</v>
      </c>
      <c r="K7" t="s">
        <v>20418</v>
      </c>
      <c r="L7" s="151">
        <v>0.92500000000000004</v>
      </c>
      <c r="M7" t="s">
        <v>2</v>
      </c>
    </row>
    <row r="8" spans="1:13" x14ac:dyDescent="0.25">
      <c r="A8" t="s">
        <v>47</v>
      </c>
      <c r="B8" t="s">
        <v>27518</v>
      </c>
      <c r="C8" t="s">
        <v>27519</v>
      </c>
      <c r="D8" t="s">
        <v>27513</v>
      </c>
      <c r="E8" s="149">
        <v>6201137.6699999999</v>
      </c>
      <c r="F8" s="149">
        <v>2557934.75</v>
      </c>
      <c r="G8" s="149">
        <v>3643202.92</v>
      </c>
      <c r="H8" s="149">
        <v>4000000</v>
      </c>
      <c r="I8" s="149">
        <v>1821601.46</v>
      </c>
      <c r="J8" t="s">
        <v>27526</v>
      </c>
      <c r="L8" s="151">
        <v>0.27800000000000002</v>
      </c>
      <c r="M8" t="s">
        <v>2</v>
      </c>
    </row>
    <row r="9" spans="1:13" x14ac:dyDescent="0.25">
      <c r="A9" t="s">
        <v>48</v>
      </c>
      <c r="B9" t="s">
        <v>27528</v>
      </c>
      <c r="C9" t="s">
        <v>27529</v>
      </c>
      <c r="D9" t="s">
        <v>27527</v>
      </c>
      <c r="E9" s="149">
        <v>145180.87</v>
      </c>
      <c r="F9" s="149">
        <v>5180.87</v>
      </c>
      <c r="G9" s="149">
        <v>140000</v>
      </c>
      <c r="H9" s="149">
        <v>140000</v>
      </c>
      <c r="I9" s="149">
        <v>70000</v>
      </c>
      <c r="J9" t="s">
        <v>24406</v>
      </c>
      <c r="L9" s="151">
        <v>0.54</v>
      </c>
      <c r="M9" t="s">
        <v>2</v>
      </c>
    </row>
    <row r="10" spans="1:13" x14ac:dyDescent="0.25">
      <c r="A10" t="s">
        <v>48</v>
      </c>
      <c r="B10" t="s">
        <v>27530</v>
      </c>
      <c r="C10" t="s">
        <v>27531</v>
      </c>
      <c r="D10" t="s">
        <v>27527</v>
      </c>
      <c r="E10" s="149">
        <v>117923.43</v>
      </c>
      <c r="F10" s="149">
        <v>1463.21</v>
      </c>
      <c r="G10" s="149">
        <v>116460.22</v>
      </c>
      <c r="H10" s="149">
        <v>120000</v>
      </c>
      <c r="I10" s="149">
        <v>93997.82</v>
      </c>
      <c r="J10" t="s">
        <v>27532</v>
      </c>
      <c r="L10" s="151">
        <v>0.17</v>
      </c>
      <c r="M10" t="s">
        <v>2</v>
      </c>
    </row>
    <row r="11" spans="1:13" x14ac:dyDescent="0.25">
      <c r="A11" t="s">
        <v>48</v>
      </c>
      <c r="B11" t="s">
        <v>4971</v>
      </c>
      <c r="C11" t="s">
        <v>27533</v>
      </c>
      <c r="D11" t="s">
        <v>27517</v>
      </c>
      <c r="E11" s="149">
        <v>169908.9</v>
      </c>
      <c r="F11" s="149">
        <v>8090.9</v>
      </c>
      <c r="G11" s="149">
        <v>161818</v>
      </c>
      <c r="H11" s="149">
        <v>161818</v>
      </c>
      <c r="I11" s="149">
        <v>161818</v>
      </c>
      <c r="J11" t="s">
        <v>27534</v>
      </c>
      <c r="L11" s="151">
        <v>0.77</v>
      </c>
      <c r="M11" t="s">
        <v>2</v>
      </c>
    </row>
    <row r="12" spans="1:13" x14ac:dyDescent="0.25">
      <c r="A12" t="s">
        <v>48</v>
      </c>
      <c r="B12" t="s">
        <v>1266</v>
      </c>
      <c r="C12" t="s">
        <v>27535</v>
      </c>
      <c r="D12" t="s">
        <v>27513</v>
      </c>
      <c r="E12" s="149">
        <v>155925.26999999999</v>
      </c>
      <c r="F12" s="149">
        <v>9378.2800000000007</v>
      </c>
      <c r="G12" s="149">
        <v>146546.99</v>
      </c>
      <c r="H12" s="149">
        <v>148000</v>
      </c>
      <c r="I12" s="149">
        <v>118400</v>
      </c>
      <c r="J12" t="s">
        <v>27536</v>
      </c>
      <c r="K12" t="s">
        <v>20450</v>
      </c>
      <c r="L12" s="151">
        <v>0.57850000000000001</v>
      </c>
      <c r="M12" t="s">
        <v>2</v>
      </c>
    </row>
    <row r="13" spans="1:13" x14ac:dyDescent="0.25">
      <c r="A13" t="s">
        <v>48</v>
      </c>
      <c r="B13" t="s">
        <v>27537</v>
      </c>
      <c r="C13" t="s">
        <v>27538</v>
      </c>
      <c r="D13" t="s">
        <v>27517</v>
      </c>
      <c r="E13" s="149">
        <v>1842500</v>
      </c>
      <c r="F13" s="149">
        <v>92500</v>
      </c>
      <c r="G13" s="149">
        <v>1750000</v>
      </c>
      <c r="H13" s="149">
        <v>1750000</v>
      </c>
      <c r="I13" s="149">
        <v>1225000</v>
      </c>
      <c r="J13" t="s">
        <v>21384</v>
      </c>
      <c r="K13" t="s">
        <v>19854</v>
      </c>
      <c r="L13" s="151">
        <v>0.44969999999999999</v>
      </c>
      <c r="M13" t="s">
        <v>2</v>
      </c>
    </row>
    <row r="14" spans="1:13" x14ac:dyDescent="0.25">
      <c r="A14" t="s">
        <v>48</v>
      </c>
      <c r="B14" t="s">
        <v>27539</v>
      </c>
      <c r="C14" t="s">
        <v>27540</v>
      </c>
      <c r="D14" t="s">
        <v>27527</v>
      </c>
      <c r="E14" s="149">
        <v>209346.4</v>
      </c>
      <c r="F14" s="149">
        <v>9346.4</v>
      </c>
      <c r="G14" s="149">
        <v>200000</v>
      </c>
      <c r="H14" s="149">
        <v>200000</v>
      </c>
      <c r="I14" s="149">
        <v>100000</v>
      </c>
      <c r="J14" t="s">
        <v>27541</v>
      </c>
      <c r="L14" s="151">
        <v>0.5</v>
      </c>
      <c r="M14" t="s">
        <v>2</v>
      </c>
    </row>
    <row r="15" spans="1:13" x14ac:dyDescent="0.25">
      <c r="A15" t="s">
        <v>48</v>
      </c>
      <c r="B15" t="s">
        <v>27537</v>
      </c>
      <c r="C15" t="s">
        <v>27538</v>
      </c>
      <c r="D15" t="s">
        <v>27513</v>
      </c>
      <c r="E15" s="149">
        <v>3685000</v>
      </c>
      <c r="F15" s="149">
        <v>185000</v>
      </c>
      <c r="G15" s="149">
        <v>3500000</v>
      </c>
      <c r="H15" s="149">
        <v>3500000</v>
      </c>
      <c r="I15" s="149">
        <v>1750000</v>
      </c>
      <c r="J15" t="s">
        <v>21384</v>
      </c>
      <c r="L15" s="151">
        <v>0.3836</v>
      </c>
      <c r="M15" t="s">
        <v>2</v>
      </c>
    </row>
    <row r="16" spans="1:13" x14ac:dyDescent="0.25">
      <c r="A16" t="s">
        <v>48</v>
      </c>
      <c r="B16" t="s">
        <v>349</v>
      </c>
      <c r="C16" t="s">
        <v>27542</v>
      </c>
      <c r="D16" t="s">
        <v>27517</v>
      </c>
      <c r="E16" s="149">
        <v>1560837.84</v>
      </c>
      <c r="F16" s="149">
        <v>51008.18</v>
      </c>
      <c r="G16" s="149">
        <v>1509829.66</v>
      </c>
      <c r="H16" s="149">
        <v>1600000</v>
      </c>
      <c r="I16" s="149">
        <v>1509829.66</v>
      </c>
      <c r="J16" t="s">
        <v>27543</v>
      </c>
      <c r="L16" s="151">
        <v>0.87</v>
      </c>
      <c r="M16" t="s">
        <v>2</v>
      </c>
    </row>
    <row r="17" spans="1:13" x14ac:dyDescent="0.25">
      <c r="A17" t="s">
        <v>48</v>
      </c>
      <c r="B17" t="s">
        <v>27544</v>
      </c>
      <c r="C17" t="s">
        <v>27545</v>
      </c>
      <c r="D17" t="s">
        <v>27527</v>
      </c>
      <c r="E17" s="149">
        <v>316471.32</v>
      </c>
      <c r="F17" s="149">
        <v>16471.32</v>
      </c>
      <c r="G17" s="149">
        <v>300000</v>
      </c>
      <c r="H17" s="149">
        <v>300000</v>
      </c>
      <c r="I17" s="149">
        <v>300000</v>
      </c>
      <c r="J17" t="s">
        <v>27546</v>
      </c>
      <c r="L17" s="151">
        <v>0.60599999999999998</v>
      </c>
      <c r="M17" t="s">
        <v>2</v>
      </c>
    </row>
    <row r="18" spans="1:13" x14ac:dyDescent="0.25">
      <c r="A18" t="s">
        <v>48</v>
      </c>
      <c r="B18" t="s">
        <v>27547</v>
      </c>
      <c r="C18" t="s">
        <v>27548</v>
      </c>
      <c r="D18" t="s">
        <v>27527</v>
      </c>
      <c r="E18" s="149">
        <v>55628.65</v>
      </c>
      <c r="F18" s="149">
        <v>5628.65</v>
      </c>
      <c r="G18" s="149">
        <v>50000</v>
      </c>
      <c r="H18" s="149">
        <v>50000</v>
      </c>
      <c r="I18" s="149">
        <v>25000</v>
      </c>
      <c r="J18" t="s">
        <v>27549</v>
      </c>
      <c r="L18" s="151">
        <v>0.23699999999999999</v>
      </c>
      <c r="M18" t="s">
        <v>2</v>
      </c>
    </row>
    <row r="19" spans="1:13" x14ac:dyDescent="0.25">
      <c r="A19" t="s">
        <v>48</v>
      </c>
      <c r="B19" t="s">
        <v>1015</v>
      </c>
      <c r="C19" t="s">
        <v>27550</v>
      </c>
      <c r="D19" t="s">
        <v>27517</v>
      </c>
      <c r="E19" s="149">
        <v>1884464.46</v>
      </c>
      <c r="F19" s="149">
        <v>90964.46</v>
      </c>
      <c r="G19" s="149">
        <v>1793500</v>
      </c>
      <c r="H19" s="149">
        <v>1800000</v>
      </c>
      <c r="I19" s="149">
        <v>1793500</v>
      </c>
      <c r="J19" t="s">
        <v>27551</v>
      </c>
      <c r="L19" s="151">
        <v>0.71</v>
      </c>
      <c r="M19" t="s">
        <v>2</v>
      </c>
    </row>
    <row r="20" spans="1:13" x14ac:dyDescent="0.25">
      <c r="A20" t="s">
        <v>48</v>
      </c>
      <c r="B20" t="s">
        <v>27552</v>
      </c>
      <c r="C20" t="s">
        <v>27553</v>
      </c>
      <c r="D20" t="s">
        <v>27527</v>
      </c>
      <c r="E20" s="149">
        <v>522391.12</v>
      </c>
      <c r="F20" s="149">
        <v>22391.119999999999</v>
      </c>
      <c r="G20" s="149">
        <v>500000</v>
      </c>
      <c r="H20" s="149">
        <v>500000</v>
      </c>
      <c r="I20" s="149">
        <v>500000</v>
      </c>
      <c r="J20" t="s">
        <v>27554</v>
      </c>
      <c r="L20" s="151">
        <v>0.65</v>
      </c>
      <c r="M20" t="s">
        <v>2</v>
      </c>
    </row>
    <row r="21" spans="1:13" x14ac:dyDescent="0.25">
      <c r="A21" t="s">
        <v>48</v>
      </c>
      <c r="B21" t="s">
        <v>27555</v>
      </c>
      <c r="C21" t="s">
        <v>27556</v>
      </c>
      <c r="D21" t="s">
        <v>27527</v>
      </c>
      <c r="E21" s="149">
        <v>149131.54</v>
      </c>
      <c r="F21" s="149">
        <v>7631.54</v>
      </c>
      <c r="G21" s="149">
        <v>141500</v>
      </c>
      <c r="H21" s="149">
        <v>141500</v>
      </c>
      <c r="I21" s="149">
        <v>70750</v>
      </c>
      <c r="J21" t="s">
        <v>27557</v>
      </c>
      <c r="L21" s="151">
        <v>0.5</v>
      </c>
      <c r="M21" t="s">
        <v>2</v>
      </c>
    </row>
    <row r="22" spans="1:13" x14ac:dyDescent="0.25">
      <c r="A22" t="s">
        <v>48</v>
      </c>
      <c r="B22" t="s">
        <v>27558</v>
      </c>
      <c r="C22" t="s">
        <v>27559</v>
      </c>
      <c r="D22" t="s">
        <v>27527</v>
      </c>
      <c r="E22" s="149">
        <v>517008.31</v>
      </c>
      <c r="F22" s="149">
        <v>17008.310000000001</v>
      </c>
      <c r="G22" s="149">
        <v>500000</v>
      </c>
      <c r="H22" s="149">
        <v>500000</v>
      </c>
      <c r="I22" s="149">
        <v>250000</v>
      </c>
      <c r="J22" t="s">
        <v>27560</v>
      </c>
      <c r="L22" s="151">
        <v>0.45610000000000001</v>
      </c>
      <c r="M22" t="s">
        <v>2</v>
      </c>
    </row>
    <row r="23" spans="1:13" x14ac:dyDescent="0.25">
      <c r="A23" t="s">
        <v>48</v>
      </c>
      <c r="B23" t="s">
        <v>27561</v>
      </c>
      <c r="C23" t="s">
        <v>27562</v>
      </c>
      <c r="D23" t="s">
        <v>27527</v>
      </c>
      <c r="E23" s="149">
        <v>315675.15999999997</v>
      </c>
      <c r="F23" s="149">
        <v>15675.16</v>
      </c>
      <c r="G23" s="149">
        <v>300000</v>
      </c>
      <c r="H23" s="149">
        <v>300000</v>
      </c>
      <c r="I23" s="149">
        <v>60000</v>
      </c>
      <c r="J23" t="s">
        <v>27563</v>
      </c>
      <c r="L23" s="151">
        <v>0</v>
      </c>
      <c r="M23" t="s">
        <v>2</v>
      </c>
    </row>
    <row r="24" spans="1:13" x14ac:dyDescent="0.25">
      <c r="A24" t="s">
        <v>48</v>
      </c>
      <c r="B24" t="s">
        <v>3791</v>
      </c>
      <c r="C24" t="s">
        <v>27564</v>
      </c>
      <c r="D24" t="s">
        <v>27517</v>
      </c>
      <c r="E24" s="149">
        <v>123736.81</v>
      </c>
      <c r="F24" s="149">
        <v>5051.95</v>
      </c>
      <c r="G24" s="149">
        <v>118684.86</v>
      </c>
      <c r="H24" s="149">
        <v>120000</v>
      </c>
      <c r="I24" s="149">
        <v>119996.3</v>
      </c>
      <c r="J24" t="s">
        <v>27565</v>
      </c>
      <c r="K24" t="s">
        <v>27566</v>
      </c>
      <c r="L24" s="151">
        <v>0.70940000000000003</v>
      </c>
      <c r="M24" t="s">
        <v>2</v>
      </c>
    </row>
    <row r="25" spans="1:13" x14ac:dyDescent="0.25">
      <c r="A25" t="s">
        <v>48</v>
      </c>
      <c r="B25" t="s">
        <v>27567</v>
      </c>
      <c r="C25" t="s">
        <v>27568</v>
      </c>
      <c r="D25" t="s">
        <v>27517</v>
      </c>
      <c r="E25" s="149">
        <v>1665000</v>
      </c>
      <c r="F25" s="149">
        <v>181920.9</v>
      </c>
      <c r="G25" s="149">
        <v>1483079.1</v>
      </c>
      <c r="H25" s="149">
        <v>4599423.37</v>
      </c>
      <c r="I25" s="149">
        <v>1500000</v>
      </c>
      <c r="J25" t="s">
        <v>27569</v>
      </c>
      <c r="L25" s="151">
        <v>0.129</v>
      </c>
      <c r="M25" t="s">
        <v>2</v>
      </c>
    </row>
    <row r="26" spans="1:13" x14ac:dyDescent="0.25">
      <c r="A26" t="s">
        <v>48</v>
      </c>
      <c r="B26" t="s">
        <v>27570</v>
      </c>
      <c r="C26" t="s">
        <v>27571</v>
      </c>
      <c r="D26" t="s">
        <v>27517</v>
      </c>
      <c r="E26" s="149">
        <v>330000</v>
      </c>
      <c r="F26" s="149">
        <v>10000</v>
      </c>
      <c r="G26" s="149">
        <v>320000</v>
      </c>
      <c r="H26" s="149">
        <v>320000</v>
      </c>
      <c r="I26" s="149">
        <v>192000</v>
      </c>
      <c r="J26" t="s">
        <v>21384</v>
      </c>
      <c r="L26" s="151">
        <v>0.222</v>
      </c>
      <c r="M26" t="s">
        <v>2</v>
      </c>
    </row>
    <row r="27" spans="1:13" x14ac:dyDescent="0.25">
      <c r="A27" t="s">
        <v>48</v>
      </c>
      <c r="B27" t="s">
        <v>27573</v>
      </c>
      <c r="C27" t="s">
        <v>27574</v>
      </c>
      <c r="D27" t="s">
        <v>27572</v>
      </c>
      <c r="E27" s="149">
        <v>507329.15</v>
      </c>
      <c r="F27" s="149">
        <v>7329.15</v>
      </c>
      <c r="G27" s="149">
        <v>500000</v>
      </c>
      <c r="H27" s="149">
        <v>500000</v>
      </c>
      <c r="I27" s="149">
        <v>500000</v>
      </c>
      <c r="J27" t="s">
        <v>22975</v>
      </c>
      <c r="K27" t="s">
        <v>22875</v>
      </c>
      <c r="L27" s="151">
        <v>0.50460000000000005</v>
      </c>
      <c r="M27" t="s">
        <v>2</v>
      </c>
    </row>
    <row r="28" spans="1:13" x14ac:dyDescent="0.25">
      <c r="A28" t="s">
        <v>48</v>
      </c>
      <c r="B28" t="s">
        <v>8868</v>
      </c>
      <c r="C28" t="s">
        <v>27575</v>
      </c>
      <c r="D28" t="s">
        <v>27527</v>
      </c>
      <c r="E28" s="149">
        <v>378936.8</v>
      </c>
      <c r="F28" s="149">
        <v>22648.14</v>
      </c>
      <c r="G28" s="149">
        <v>356288.66</v>
      </c>
      <c r="H28" s="149">
        <v>360000</v>
      </c>
      <c r="I28" s="149">
        <v>288000</v>
      </c>
      <c r="J28" t="s">
        <v>27576</v>
      </c>
      <c r="L28" s="151">
        <v>0.7881999999999999</v>
      </c>
      <c r="M28" t="s">
        <v>2</v>
      </c>
    </row>
    <row r="29" spans="1:13" x14ac:dyDescent="0.25">
      <c r="A29" t="s">
        <v>48</v>
      </c>
      <c r="B29" t="s">
        <v>27577</v>
      </c>
      <c r="C29" t="s">
        <v>27578</v>
      </c>
      <c r="D29" t="s">
        <v>27527</v>
      </c>
      <c r="E29" s="149">
        <v>103580.78</v>
      </c>
      <c r="F29" s="149">
        <v>5444.78</v>
      </c>
      <c r="G29" s="149">
        <v>98136</v>
      </c>
      <c r="H29" s="149">
        <v>240000</v>
      </c>
      <c r="I29" s="149">
        <v>192000</v>
      </c>
      <c r="J29" t="s">
        <v>27579</v>
      </c>
      <c r="L29" s="151">
        <v>0.45</v>
      </c>
      <c r="M29" t="s">
        <v>2</v>
      </c>
    </row>
    <row r="30" spans="1:13" x14ac:dyDescent="0.25">
      <c r="A30" t="s">
        <v>48</v>
      </c>
      <c r="B30" t="s">
        <v>27580</v>
      </c>
      <c r="C30" t="s">
        <v>27581</v>
      </c>
      <c r="D30" t="s">
        <v>27517</v>
      </c>
      <c r="E30" s="149">
        <v>141746.79999999999</v>
      </c>
      <c r="F30" s="149">
        <v>43165.69</v>
      </c>
      <c r="G30" s="149">
        <v>98581.11</v>
      </c>
      <c r="H30" s="149">
        <v>100000</v>
      </c>
      <c r="I30" s="149">
        <v>99436.51</v>
      </c>
      <c r="J30" t="s">
        <v>27582</v>
      </c>
      <c r="L30" s="151">
        <v>0</v>
      </c>
      <c r="M30" t="s">
        <v>2</v>
      </c>
    </row>
    <row r="31" spans="1:13" x14ac:dyDescent="0.25">
      <c r="A31" t="s">
        <v>48</v>
      </c>
      <c r="B31" t="s">
        <v>1125</v>
      </c>
      <c r="C31" t="s">
        <v>27583</v>
      </c>
      <c r="D31" t="s">
        <v>27527</v>
      </c>
      <c r="E31" s="149">
        <v>643477.93000000005</v>
      </c>
      <c r="F31" s="149">
        <v>43477.93</v>
      </c>
      <c r="G31" s="149">
        <v>600000</v>
      </c>
      <c r="H31" s="149">
        <v>600000</v>
      </c>
      <c r="I31" s="149">
        <v>120000</v>
      </c>
      <c r="J31" t="s">
        <v>27584</v>
      </c>
      <c r="L31" s="151">
        <v>0</v>
      </c>
      <c r="M31" t="s">
        <v>2</v>
      </c>
    </row>
    <row r="32" spans="1:13" x14ac:dyDescent="0.25">
      <c r="A32" t="s">
        <v>48</v>
      </c>
      <c r="B32" t="s">
        <v>1807</v>
      </c>
      <c r="C32" t="s">
        <v>27585</v>
      </c>
      <c r="D32" t="s">
        <v>27517</v>
      </c>
      <c r="E32" s="149">
        <v>91476.28</v>
      </c>
      <c r="F32" s="149">
        <v>11985.39</v>
      </c>
      <c r="G32" s="149">
        <v>79490.89</v>
      </c>
      <c r="H32" s="149">
        <v>79997.679999999993</v>
      </c>
      <c r="I32" s="149">
        <v>79997.679999999993</v>
      </c>
      <c r="J32" t="s">
        <v>27586</v>
      </c>
      <c r="L32" s="151">
        <v>0</v>
      </c>
      <c r="M32" t="s">
        <v>2</v>
      </c>
    </row>
    <row r="33" spans="1:13" x14ac:dyDescent="0.25">
      <c r="A33" t="s">
        <v>48</v>
      </c>
      <c r="B33" t="s">
        <v>8868</v>
      </c>
      <c r="C33" t="s">
        <v>27575</v>
      </c>
      <c r="D33" t="s">
        <v>27521</v>
      </c>
      <c r="E33" s="149">
        <v>529364.38</v>
      </c>
      <c r="F33" s="149">
        <v>29364.38</v>
      </c>
      <c r="G33" s="149">
        <v>500000</v>
      </c>
      <c r="H33" s="149">
        <v>500000</v>
      </c>
      <c r="I33" s="149">
        <v>400000</v>
      </c>
      <c r="J33" t="s">
        <v>27588</v>
      </c>
      <c r="K33" t="s">
        <v>21404</v>
      </c>
      <c r="L33" s="151">
        <v>0.84089999999999998</v>
      </c>
      <c r="M33" t="s">
        <v>2</v>
      </c>
    </row>
    <row r="34" spans="1:13" x14ac:dyDescent="0.25">
      <c r="A34" t="s">
        <v>48</v>
      </c>
      <c r="B34" t="s">
        <v>5594</v>
      </c>
      <c r="C34" t="s">
        <v>27589</v>
      </c>
      <c r="D34" t="s">
        <v>27517</v>
      </c>
      <c r="E34" s="149">
        <v>210000</v>
      </c>
      <c r="F34" s="149">
        <v>10000</v>
      </c>
      <c r="G34" s="149">
        <v>200000</v>
      </c>
      <c r="H34" s="149">
        <v>200000</v>
      </c>
      <c r="I34" s="149">
        <v>160000</v>
      </c>
      <c r="J34" t="s">
        <v>27587</v>
      </c>
      <c r="K34" t="s">
        <v>27590</v>
      </c>
      <c r="L34" s="151">
        <v>0.77700000000000002</v>
      </c>
      <c r="M34" t="s">
        <v>2</v>
      </c>
    </row>
    <row r="35" spans="1:13" x14ac:dyDescent="0.25">
      <c r="A35" t="s">
        <v>48</v>
      </c>
      <c r="B35" t="s">
        <v>27591</v>
      </c>
      <c r="C35" t="s">
        <v>27592</v>
      </c>
      <c r="D35" t="s">
        <v>27517</v>
      </c>
      <c r="E35" s="149">
        <v>1545000</v>
      </c>
      <c r="F35" s="149">
        <v>45000</v>
      </c>
      <c r="G35" s="149">
        <v>1500000</v>
      </c>
      <c r="H35" s="149">
        <v>1500000</v>
      </c>
      <c r="I35" s="149">
        <v>1500000</v>
      </c>
      <c r="J35" t="s">
        <v>27593</v>
      </c>
      <c r="L35" s="151">
        <v>0.56000000000000005</v>
      </c>
      <c r="M35" t="s">
        <v>2</v>
      </c>
    </row>
    <row r="36" spans="1:13" x14ac:dyDescent="0.25">
      <c r="A36" t="s">
        <v>48</v>
      </c>
      <c r="B36" t="s">
        <v>984</v>
      </c>
      <c r="C36" t="s">
        <v>27594</v>
      </c>
      <c r="D36" t="s">
        <v>27513</v>
      </c>
      <c r="E36" s="149">
        <v>144000</v>
      </c>
      <c r="F36" s="149">
        <v>1449.46</v>
      </c>
      <c r="G36" s="149">
        <v>142550.54</v>
      </c>
      <c r="H36" s="149">
        <v>143496.09</v>
      </c>
      <c r="I36" s="149">
        <v>143496.09</v>
      </c>
      <c r="J36" t="s">
        <v>27595</v>
      </c>
      <c r="L36" s="151">
        <v>0</v>
      </c>
      <c r="M36" t="s">
        <v>2</v>
      </c>
    </row>
    <row r="37" spans="1:13" x14ac:dyDescent="0.25">
      <c r="A37" t="s">
        <v>48</v>
      </c>
      <c r="B37" t="s">
        <v>953</v>
      </c>
      <c r="C37" t="s">
        <v>27596</v>
      </c>
      <c r="D37" t="s">
        <v>27517</v>
      </c>
      <c r="E37" s="149">
        <v>4736097.3899999997</v>
      </c>
      <c r="F37" s="149">
        <v>286097.40999999997</v>
      </c>
      <c r="G37" s="149">
        <v>4449999.9800000004</v>
      </c>
      <c r="H37" s="149">
        <v>11273821.98</v>
      </c>
      <c r="I37" s="149">
        <v>4449999.9800000004</v>
      </c>
      <c r="J37" t="s">
        <v>27597</v>
      </c>
      <c r="L37" s="151">
        <v>0.34499999999999997</v>
      </c>
      <c r="M37" t="s">
        <v>2</v>
      </c>
    </row>
    <row r="38" spans="1:13" x14ac:dyDescent="0.25">
      <c r="A38" t="s">
        <v>48</v>
      </c>
      <c r="B38" t="s">
        <v>27598</v>
      </c>
      <c r="C38" t="s">
        <v>27599</v>
      </c>
      <c r="D38" t="s">
        <v>27517</v>
      </c>
      <c r="E38" s="149">
        <v>105228.07</v>
      </c>
      <c r="F38" s="149">
        <v>6427.66</v>
      </c>
      <c r="G38" s="149">
        <v>98800.41</v>
      </c>
      <c r="H38" s="149">
        <v>100000</v>
      </c>
      <c r="I38" s="149">
        <v>99990.56</v>
      </c>
      <c r="J38" t="s">
        <v>27600</v>
      </c>
      <c r="L38" s="151">
        <v>0</v>
      </c>
      <c r="M38" t="s">
        <v>2</v>
      </c>
    </row>
    <row r="39" spans="1:13" x14ac:dyDescent="0.25">
      <c r="A39" t="s">
        <v>48</v>
      </c>
      <c r="B39" t="s">
        <v>27601</v>
      </c>
      <c r="C39" t="s">
        <v>27602</v>
      </c>
      <c r="D39" t="s">
        <v>27521</v>
      </c>
      <c r="E39" s="149">
        <v>500542.32</v>
      </c>
      <c r="F39" s="149">
        <v>25542.32</v>
      </c>
      <c r="G39" s="149">
        <v>475000</v>
      </c>
      <c r="H39" s="149">
        <v>475000</v>
      </c>
      <c r="I39" s="149">
        <v>237500</v>
      </c>
      <c r="J39" t="s">
        <v>27603</v>
      </c>
      <c r="L39" s="151">
        <v>0.215</v>
      </c>
      <c r="M39" t="s">
        <v>2</v>
      </c>
    </row>
    <row r="40" spans="1:13" x14ac:dyDescent="0.25">
      <c r="A40" t="s">
        <v>48</v>
      </c>
      <c r="B40" t="s">
        <v>27544</v>
      </c>
      <c r="C40" t="s">
        <v>27545</v>
      </c>
      <c r="D40" t="s">
        <v>27521</v>
      </c>
      <c r="E40" s="149">
        <v>743616.11</v>
      </c>
      <c r="F40" s="149">
        <v>43616.11</v>
      </c>
      <c r="G40" s="149">
        <v>700000</v>
      </c>
      <c r="H40" s="149">
        <v>700000</v>
      </c>
      <c r="I40" s="149">
        <v>490000</v>
      </c>
      <c r="J40" t="s">
        <v>27604</v>
      </c>
      <c r="L40" s="151">
        <v>0.40600000000000003</v>
      </c>
      <c r="M40" t="s">
        <v>2</v>
      </c>
    </row>
    <row r="41" spans="1:13" x14ac:dyDescent="0.25">
      <c r="A41" t="s">
        <v>48</v>
      </c>
      <c r="B41" t="s">
        <v>27598</v>
      </c>
      <c r="C41" t="s">
        <v>27599</v>
      </c>
      <c r="D41" t="s">
        <v>27517</v>
      </c>
      <c r="E41" s="149">
        <v>127517.46</v>
      </c>
      <c r="F41" s="149">
        <v>11441.08</v>
      </c>
      <c r="G41" s="149">
        <v>116076.38</v>
      </c>
      <c r="H41" s="149">
        <v>117240</v>
      </c>
      <c r="I41" s="149">
        <v>117110.36</v>
      </c>
      <c r="J41" t="s">
        <v>27605</v>
      </c>
      <c r="L41" s="151">
        <v>0</v>
      </c>
      <c r="M41" t="s">
        <v>2</v>
      </c>
    </row>
    <row r="42" spans="1:13" x14ac:dyDescent="0.25">
      <c r="A42" t="s">
        <v>48</v>
      </c>
      <c r="B42" t="s">
        <v>27544</v>
      </c>
      <c r="C42" t="s">
        <v>27545</v>
      </c>
      <c r="D42" t="s">
        <v>27527</v>
      </c>
      <c r="E42" s="149">
        <v>804907.35</v>
      </c>
      <c r="F42" s="149">
        <v>41907.35</v>
      </c>
      <c r="G42" s="149">
        <v>763000</v>
      </c>
      <c r="H42" s="149">
        <v>763000</v>
      </c>
      <c r="I42" s="149">
        <v>305200</v>
      </c>
      <c r="J42" t="s">
        <v>27606</v>
      </c>
      <c r="L42" s="151">
        <v>0</v>
      </c>
      <c r="M42" t="s">
        <v>2</v>
      </c>
    </row>
    <row r="43" spans="1:13" x14ac:dyDescent="0.25">
      <c r="A43" t="s">
        <v>48</v>
      </c>
      <c r="B43" t="s">
        <v>27607</v>
      </c>
      <c r="C43" t="s">
        <v>27608</v>
      </c>
      <c r="D43" t="s">
        <v>27521</v>
      </c>
      <c r="E43" s="149">
        <v>792068.59</v>
      </c>
      <c r="F43" s="149">
        <v>42068.59</v>
      </c>
      <c r="G43" s="149">
        <v>750000</v>
      </c>
      <c r="H43" s="149">
        <v>750000</v>
      </c>
      <c r="I43" s="149">
        <v>525000</v>
      </c>
      <c r="L43" s="151">
        <v>0.73239999999999994</v>
      </c>
      <c r="M43" t="s">
        <v>2</v>
      </c>
    </row>
    <row r="44" spans="1:13" x14ac:dyDescent="0.25">
      <c r="A44" t="s">
        <v>48</v>
      </c>
      <c r="B44" t="s">
        <v>27609</v>
      </c>
      <c r="C44" t="s">
        <v>27574</v>
      </c>
      <c r="D44" t="s">
        <v>27527</v>
      </c>
      <c r="E44" s="149">
        <v>824773.66</v>
      </c>
      <c r="F44" s="149">
        <v>25823.66</v>
      </c>
      <c r="G44" s="149">
        <v>798950</v>
      </c>
      <c r="H44" s="149">
        <v>798950</v>
      </c>
      <c r="I44" s="149">
        <v>479370</v>
      </c>
      <c r="J44" t="s">
        <v>27610</v>
      </c>
      <c r="L44" s="151">
        <v>0.15</v>
      </c>
      <c r="M44" t="s">
        <v>2</v>
      </c>
    </row>
    <row r="45" spans="1:13" x14ac:dyDescent="0.25">
      <c r="A45" t="s">
        <v>48</v>
      </c>
      <c r="B45" t="s">
        <v>27547</v>
      </c>
      <c r="C45" t="s">
        <v>27548</v>
      </c>
      <c r="D45" t="s">
        <v>27521</v>
      </c>
      <c r="E45" s="149">
        <v>802053.19</v>
      </c>
      <c r="F45" s="149">
        <v>52053.19</v>
      </c>
      <c r="G45" s="149">
        <v>750000</v>
      </c>
      <c r="H45" s="149">
        <v>750000</v>
      </c>
      <c r="I45" s="149">
        <v>525000</v>
      </c>
      <c r="J45" t="s">
        <v>27611</v>
      </c>
      <c r="L45" s="151">
        <v>0.38100000000000001</v>
      </c>
      <c r="M45" t="s">
        <v>2</v>
      </c>
    </row>
    <row r="46" spans="1:13" x14ac:dyDescent="0.25">
      <c r="A46" t="s">
        <v>48</v>
      </c>
      <c r="B46" t="s">
        <v>1223</v>
      </c>
      <c r="C46" t="s">
        <v>27612</v>
      </c>
      <c r="D46" t="s">
        <v>27527</v>
      </c>
      <c r="E46" s="149">
        <v>197975.29</v>
      </c>
      <c r="F46" s="149">
        <v>7975.29</v>
      </c>
      <c r="G46" s="149">
        <v>190000</v>
      </c>
      <c r="H46" s="149">
        <v>190000</v>
      </c>
      <c r="I46" s="149">
        <v>95000</v>
      </c>
      <c r="J46" t="s">
        <v>24754</v>
      </c>
      <c r="L46" s="151">
        <v>0.51100000000000001</v>
      </c>
      <c r="M46" t="s">
        <v>2</v>
      </c>
    </row>
    <row r="47" spans="1:13" x14ac:dyDescent="0.25">
      <c r="A47" t="s">
        <v>48</v>
      </c>
      <c r="B47" t="s">
        <v>27570</v>
      </c>
      <c r="C47" t="s">
        <v>27571</v>
      </c>
      <c r="D47" t="s">
        <v>27527</v>
      </c>
      <c r="E47" s="149">
        <v>976272.49</v>
      </c>
      <c r="F47" s="149">
        <v>76272.490000000005</v>
      </c>
      <c r="G47" s="149">
        <v>900000</v>
      </c>
      <c r="H47" s="149">
        <v>900000</v>
      </c>
      <c r="I47" s="149">
        <v>180000</v>
      </c>
      <c r="J47" t="s">
        <v>27613</v>
      </c>
      <c r="L47" s="151">
        <v>0</v>
      </c>
      <c r="M47" t="s">
        <v>2</v>
      </c>
    </row>
    <row r="48" spans="1:13" x14ac:dyDescent="0.25">
      <c r="A48" t="s">
        <v>48</v>
      </c>
      <c r="B48" t="s">
        <v>27614</v>
      </c>
      <c r="C48" t="s">
        <v>27615</v>
      </c>
      <c r="D48" t="s">
        <v>27513</v>
      </c>
      <c r="E48" s="149">
        <v>2888888.9</v>
      </c>
      <c r="F48" s="149">
        <v>288888.88</v>
      </c>
      <c r="G48" s="149">
        <v>2600000.02</v>
      </c>
      <c r="H48" s="149">
        <v>2600000</v>
      </c>
      <c r="I48" s="149">
        <v>1040000</v>
      </c>
      <c r="J48" t="s">
        <v>25024</v>
      </c>
      <c r="L48" s="151">
        <v>0.27839999999999998</v>
      </c>
      <c r="M48" t="s">
        <v>2</v>
      </c>
    </row>
    <row r="49" spans="1:13" x14ac:dyDescent="0.25">
      <c r="A49" t="s">
        <v>48</v>
      </c>
      <c r="B49" t="s">
        <v>4860</v>
      </c>
      <c r="C49" t="s">
        <v>27616</v>
      </c>
      <c r="D49" t="s">
        <v>27517</v>
      </c>
      <c r="E49" s="149">
        <v>1785000</v>
      </c>
      <c r="F49" s="149">
        <v>85000</v>
      </c>
      <c r="G49" s="149">
        <v>1700000</v>
      </c>
      <c r="H49" s="149">
        <v>1700000</v>
      </c>
      <c r="I49" s="149">
        <v>1700000</v>
      </c>
      <c r="J49" t="s">
        <v>25116</v>
      </c>
      <c r="L49" s="151">
        <v>0.96</v>
      </c>
      <c r="M49" t="s">
        <v>2</v>
      </c>
    </row>
    <row r="50" spans="1:13" x14ac:dyDescent="0.25">
      <c r="A50" t="s">
        <v>48</v>
      </c>
      <c r="B50" t="s">
        <v>27617</v>
      </c>
      <c r="C50" t="s">
        <v>27618</v>
      </c>
      <c r="D50" t="s">
        <v>27517</v>
      </c>
      <c r="E50" s="149">
        <v>126376.15</v>
      </c>
      <c r="F50" s="149">
        <v>6376.15</v>
      </c>
      <c r="G50" s="149">
        <v>120000</v>
      </c>
      <c r="H50" s="149">
        <v>120000</v>
      </c>
      <c r="I50" s="149">
        <v>24000</v>
      </c>
      <c r="J50" t="s">
        <v>27619</v>
      </c>
      <c r="L50" s="151">
        <v>0.59200000000000008</v>
      </c>
      <c r="M50" t="s">
        <v>2</v>
      </c>
    </row>
    <row r="51" spans="1:13" x14ac:dyDescent="0.25">
      <c r="A51" t="s">
        <v>49</v>
      </c>
      <c r="B51" t="s">
        <v>27620</v>
      </c>
      <c r="C51" t="s">
        <v>27621</v>
      </c>
      <c r="D51" t="s">
        <v>27517</v>
      </c>
      <c r="E51" s="149">
        <v>565539.5</v>
      </c>
      <c r="F51" s="149">
        <v>231424.5</v>
      </c>
      <c r="G51" s="149">
        <v>334115</v>
      </c>
      <c r="H51" s="149">
        <v>338235</v>
      </c>
      <c r="I51" s="149">
        <v>270588</v>
      </c>
      <c r="J51" t="s">
        <v>27622</v>
      </c>
      <c r="L51" s="151">
        <v>0.54200000000000004</v>
      </c>
      <c r="M51" t="s">
        <v>2</v>
      </c>
    </row>
    <row r="52" spans="1:13" x14ac:dyDescent="0.25">
      <c r="A52" t="s">
        <v>50</v>
      </c>
      <c r="B52" t="s">
        <v>27623</v>
      </c>
      <c r="C52" t="s">
        <v>27624</v>
      </c>
      <c r="D52" t="s">
        <v>27517</v>
      </c>
      <c r="E52" s="149">
        <v>358417.84</v>
      </c>
      <c r="F52" s="149">
        <v>10517.84</v>
      </c>
      <c r="G52" s="149">
        <v>347900</v>
      </c>
      <c r="H52" s="149">
        <v>350000</v>
      </c>
      <c r="I52" s="149">
        <v>173950</v>
      </c>
      <c r="J52" t="s">
        <v>24656</v>
      </c>
      <c r="L52" s="151">
        <v>0.51</v>
      </c>
      <c r="M52" t="s">
        <v>2</v>
      </c>
    </row>
    <row r="53" spans="1:13" x14ac:dyDescent="0.25">
      <c r="A53" t="s">
        <v>50</v>
      </c>
      <c r="B53" t="s">
        <v>27625</v>
      </c>
      <c r="C53" t="s">
        <v>27626</v>
      </c>
      <c r="D53" t="s">
        <v>27513</v>
      </c>
      <c r="E53" s="149">
        <v>119963</v>
      </c>
      <c r="F53" s="149">
        <v>1211.6300000000001</v>
      </c>
      <c r="G53" s="149">
        <v>118751.37</v>
      </c>
      <c r="H53" s="149">
        <v>119963</v>
      </c>
      <c r="I53" s="149">
        <v>83966</v>
      </c>
      <c r="J53" t="s">
        <v>27627</v>
      </c>
      <c r="L53" s="151">
        <v>0.53900000000000003</v>
      </c>
      <c r="M53" t="s">
        <v>2</v>
      </c>
    </row>
    <row r="54" spans="1:13" x14ac:dyDescent="0.25">
      <c r="A54" t="s">
        <v>50</v>
      </c>
      <c r="B54" t="s">
        <v>27628</v>
      </c>
      <c r="C54" t="s">
        <v>27629</v>
      </c>
      <c r="D54" t="s">
        <v>27517</v>
      </c>
      <c r="E54" s="149">
        <v>90000</v>
      </c>
      <c r="F54" s="149">
        <v>2780.86</v>
      </c>
      <c r="G54" s="149">
        <v>87219.14</v>
      </c>
      <c r="H54" s="149">
        <v>90000</v>
      </c>
      <c r="I54" s="149">
        <v>89914.34</v>
      </c>
      <c r="J54" t="s">
        <v>27630</v>
      </c>
      <c r="L54" s="151">
        <v>0</v>
      </c>
      <c r="M54" t="s">
        <v>2</v>
      </c>
    </row>
    <row r="55" spans="1:13" x14ac:dyDescent="0.25">
      <c r="A55" t="s">
        <v>50</v>
      </c>
      <c r="B55" t="s">
        <v>27631</v>
      </c>
      <c r="C55" t="s">
        <v>27632</v>
      </c>
      <c r="D55" t="s">
        <v>27527</v>
      </c>
      <c r="E55" s="149">
        <v>94799.32</v>
      </c>
      <c r="F55" s="149">
        <v>19181.78</v>
      </c>
      <c r="G55" s="149">
        <v>75617.539999999994</v>
      </c>
      <c r="H55" s="149">
        <v>80000</v>
      </c>
      <c r="I55" s="149">
        <v>53708.639999999999</v>
      </c>
      <c r="J55" t="s">
        <v>27633</v>
      </c>
      <c r="L55" s="151">
        <v>0</v>
      </c>
      <c r="M55" t="s">
        <v>2</v>
      </c>
    </row>
    <row r="56" spans="1:13" x14ac:dyDescent="0.25">
      <c r="A56" t="s">
        <v>50</v>
      </c>
      <c r="B56" t="s">
        <v>153</v>
      </c>
      <c r="C56" t="s">
        <v>27634</v>
      </c>
      <c r="D56" t="s">
        <v>27513</v>
      </c>
      <c r="E56" s="149">
        <v>3756550.13</v>
      </c>
      <c r="F56" s="149">
        <v>758901.61</v>
      </c>
      <c r="G56" s="149">
        <v>2997648.52</v>
      </c>
      <c r="H56" s="149">
        <v>3036632.81</v>
      </c>
      <c r="I56" s="149">
        <v>2428484.4300000002</v>
      </c>
      <c r="J56" t="s">
        <v>27636</v>
      </c>
      <c r="L56" s="151">
        <v>0.82</v>
      </c>
      <c r="M56" t="s">
        <v>2</v>
      </c>
    </row>
    <row r="57" spans="1:13" x14ac:dyDescent="0.25">
      <c r="A57" t="s">
        <v>50</v>
      </c>
      <c r="B57" t="s">
        <v>27637</v>
      </c>
      <c r="C57" t="s">
        <v>27638</v>
      </c>
      <c r="D57" t="s">
        <v>27572</v>
      </c>
      <c r="E57" s="149">
        <v>499998.67</v>
      </c>
      <c r="F57" s="149">
        <v>0</v>
      </c>
      <c r="G57" s="149">
        <v>499998.67</v>
      </c>
      <c r="H57" s="149">
        <v>500000</v>
      </c>
      <c r="I57" s="149">
        <v>250000</v>
      </c>
      <c r="J57" t="s">
        <v>23522</v>
      </c>
      <c r="L57" s="151">
        <v>0.46899999999999997</v>
      </c>
      <c r="M57" t="s">
        <v>2</v>
      </c>
    </row>
    <row r="58" spans="1:13" x14ac:dyDescent="0.25">
      <c r="A58" t="s">
        <v>50</v>
      </c>
      <c r="B58" t="s">
        <v>27639</v>
      </c>
      <c r="C58" t="s">
        <v>27640</v>
      </c>
      <c r="D58" t="s">
        <v>27572</v>
      </c>
      <c r="E58" s="149">
        <v>490593.94</v>
      </c>
      <c r="F58" s="149">
        <v>0</v>
      </c>
      <c r="G58" s="149">
        <v>494526.22</v>
      </c>
      <c r="H58" s="149">
        <v>500000</v>
      </c>
      <c r="I58" s="149">
        <v>250000</v>
      </c>
      <c r="J58" t="s">
        <v>24505</v>
      </c>
      <c r="L58" s="151">
        <v>0.38179999999999997</v>
      </c>
      <c r="M58" t="s">
        <v>2</v>
      </c>
    </row>
    <row r="59" spans="1:13" x14ac:dyDescent="0.25">
      <c r="A59" t="s">
        <v>47</v>
      </c>
      <c r="B59" t="s">
        <v>27642</v>
      </c>
      <c r="C59" t="s">
        <v>27643</v>
      </c>
      <c r="D59" t="s">
        <v>27641</v>
      </c>
      <c r="E59" s="149">
        <v>102100</v>
      </c>
      <c r="F59" s="149">
        <v>2100</v>
      </c>
      <c r="G59" s="149">
        <v>100000</v>
      </c>
      <c r="H59" s="149">
        <v>100000</v>
      </c>
      <c r="I59" s="149">
        <v>100000</v>
      </c>
      <c r="J59" t="s">
        <v>23337</v>
      </c>
      <c r="L59" s="151">
        <v>0.42180000000000001</v>
      </c>
      <c r="M59" t="s">
        <v>2</v>
      </c>
    </row>
    <row r="60" spans="1:13" x14ac:dyDescent="0.25">
      <c r="A60" t="s">
        <v>50</v>
      </c>
      <c r="B60" t="s">
        <v>27645</v>
      </c>
      <c r="C60" t="s">
        <v>27646</v>
      </c>
      <c r="D60" t="s">
        <v>27513</v>
      </c>
      <c r="E60" s="149">
        <v>2925981.59</v>
      </c>
      <c r="F60" s="149">
        <v>175981.59</v>
      </c>
      <c r="G60" s="149">
        <v>2750000</v>
      </c>
      <c r="H60" s="149">
        <v>2750000</v>
      </c>
      <c r="I60" s="149">
        <v>1925000</v>
      </c>
      <c r="J60" t="s">
        <v>24632</v>
      </c>
      <c r="L60" s="151">
        <v>0.64599999999999991</v>
      </c>
      <c r="M60" t="s">
        <v>2</v>
      </c>
    </row>
    <row r="61" spans="1:13" x14ac:dyDescent="0.25">
      <c r="A61" t="s">
        <v>50</v>
      </c>
      <c r="B61" t="s">
        <v>27647</v>
      </c>
      <c r="C61" t="s">
        <v>27648</v>
      </c>
      <c r="D61" t="s">
        <v>27517</v>
      </c>
      <c r="E61" s="149">
        <v>160490</v>
      </c>
      <c r="F61" s="149">
        <v>12807</v>
      </c>
      <c r="G61" s="149">
        <v>161158.57</v>
      </c>
      <c r="H61" s="149">
        <v>150000</v>
      </c>
      <c r="I61" s="149">
        <v>150000</v>
      </c>
      <c r="J61" t="s">
        <v>27649</v>
      </c>
      <c r="L61" s="151">
        <v>0.56000000000000005</v>
      </c>
      <c r="M61" t="s">
        <v>2</v>
      </c>
    </row>
    <row r="62" spans="1:13" x14ac:dyDescent="0.25">
      <c r="A62" t="s">
        <v>50</v>
      </c>
      <c r="B62" t="s">
        <v>27651</v>
      </c>
      <c r="C62" t="s">
        <v>27652</v>
      </c>
      <c r="D62" t="s">
        <v>27513</v>
      </c>
      <c r="E62" s="149">
        <v>205001.1</v>
      </c>
      <c r="F62" s="149">
        <v>5001.1000000000004</v>
      </c>
      <c r="G62" s="149">
        <v>200000</v>
      </c>
      <c r="H62" s="149">
        <v>200000</v>
      </c>
      <c r="I62" s="149">
        <v>100000</v>
      </c>
      <c r="J62" t="s">
        <v>21620</v>
      </c>
      <c r="L62" s="151">
        <v>0.34899999999999998</v>
      </c>
      <c r="M62" t="s">
        <v>2</v>
      </c>
    </row>
    <row r="63" spans="1:13" x14ac:dyDescent="0.25">
      <c r="A63" t="s">
        <v>50</v>
      </c>
      <c r="B63" t="s">
        <v>27631</v>
      </c>
      <c r="C63" t="s">
        <v>27632</v>
      </c>
      <c r="D63" t="s">
        <v>27527</v>
      </c>
      <c r="E63" s="149">
        <v>109565.23</v>
      </c>
      <c r="F63" s="149">
        <v>22499.94</v>
      </c>
      <c r="G63" s="149">
        <v>87065.29</v>
      </c>
      <c r="H63" s="149">
        <v>90000</v>
      </c>
      <c r="I63" s="149">
        <v>71998.740000000005</v>
      </c>
      <c r="J63" t="s">
        <v>27653</v>
      </c>
      <c r="L63" s="151">
        <v>0</v>
      </c>
      <c r="M63" t="s">
        <v>2</v>
      </c>
    </row>
    <row r="64" spans="1:13" x14ac:dyDescent="0.25">
      <c r="A64" t="s">
        <v>50</v>
      </c>
      <c r="B64" t="s">
        <v>27654</v>
      </c>
      <c r="C64" t="s">
        <v>27655</v>
      </c>
      <c r="D64" t="s">
        <v>27513</v>
      </c>
      <c r="E64" s="149">
        <v>341344.21</v>
      </c>
      <c r="F64" s="149">
        <v>228337.77</v>
      </c>
      <c r="G64" s="149">
        <v>361207.87</v>
      </c>
      <c r="H64" s="149">
        <v>324277</v>
      </c>
      <c r="I64" s="149">
        <v>162138.5</v>
      </c>
      <c r="L64" s="151">
        <v>0.53060000000000007</v>
      </c>
      <c r="M64" t="s">
        <v>2</v>
      </c>
    </row>
    <row r="65" spans="1:13" x14ac:dyDescent="0.25">
      <c r="A65" t="s">
        <v>50</v>
      </c>
      <c r="B65" t="s">
        <v>27656</v>
      </c>
      <c r="C65" t="s">
        <v>27657</v>
      </c>
      <c r="D65" t="s">
        <v>27527</v>
      </c>
      <c r="E65" s="149">
        <v>311360.81</v>
      </c>
      <c r="F65" s="149">
        <v>11360.81</v>
      </c>
      <c r="G65" s="149">
        <v>300000</v>
      </c>
      <c r="H65" s="149">
        <v>300000</v>
      </c>
      <c r="I65" s="149">
        <v>240000</v>
      </c>
      <c r="J65" t="s">
        <v>27658</v>
      </c>
      <c r="L65" s="151">
        <v>0.18</v>
      </c>
      <c r="M65" t="s">
        <v>2</v>
      </c>
    </row>
    <row r="66" spans="1:13" x14ac:dyDescent="0.25">
      <c r="A66" t="s">
        <v>50</v>
      </c>
      <c r="B66" t="s">
        <v>27637</v>
      </c>
      <c r="C66" t="s">
        <v>27659</v>
      </c>
      <c r="D66" t="s">
        <v>27517</v>
      </c>
      <c r="E66" s="149">
        <v>155820.07</v>
      </c>
      <c r="F66" s="149">
        <v>5820.07</v>
      </c>
      <c r="G66" s="149">
        <v>150000</v>
      </c>
      <c r="H66" s="149">
        <v>150000</v>
      </c>
      <c r="I66" s="149">
        <v>75000</v>
      </c>
      <c r="L66" s="151">
        <v>0.43479999999999996</v>
      </c>
      <c r="M66" t="s">
        <v>2</v>
      </c>
    </row>
    <row r="67" spans="1:13" x14ac:dyDescent="0.25">
      <c r="A67" t="s">
        <v>50</v>
      </c>
      <c r="B67" t="s">
        <v>27654</v>
      </c>
      <c r="C67" t="s">
        <v>27655</v>
      </c>
      <c r="D67" t="s">
        <v>27513</v>
      </c>
      <c r="E67" s="149">
        <v>1384295</v>
      </c>
      <c r="F67" s="149">
        <v>63213.74</v>
      </c>
      <c r="G67" s="149">
        <v>1321081.26</v>
      </c>
      <c r="H67" s="149">
        <v>1314168</v>
      </c>
      <c r="I67" s="149">
        <v>525667.19999999995</v>
      </c>
      <c r="J67" t="s">
        <v>24655</v>
      </c>
      <c r="K67" t="s">
        <v>19530</v>
      </c>
      <c r="L67" s="151">
        <v>0.42</v>
      </c>
      <c r="M67" t="s">
        <v>2</v>
      </c>
    </row>
    <row r="68" spans="1:13" x14ac:dyDescent="0.25">
      <c r="A68" t="s">
        <v>50</v>
      </c>
      <c r="B68" t="s">
        <v>27660</v>
      </c>
      <c r="C68" t="s">
        <v>27661</v>
      </c>
      <c r="D68" t="s">
        <v>27513</v>
      </c>
      <c r="E68" s="149">
        <v>4381976.8</v>
      </c>
      <c r="F68" s="149">
        <v>481976.8</v>
      </c>
      <c r="G68" s="149">
        <v>3900000</v>
      </c>
      <c r="H68" s="149">
        <v>3900000</v>
      </c>
      <c r="I68" s="149">
        <v>3900000</v>
      </c>
      <c r="J68" t="s">
        <v>27662</v>
      </c>
      <c r="L68" s="151">
        <v>0.69700000000000006</v>
      </c>
      <c r="M68" t="s">
        <v>2</v>
      </c>
    </row>
    <row r="69" spans="1:13" x14ac:dyDescent="0.25">
      <c r="A69" t="s">
        <v>51</v>
      </c>
      <c r="B69" t="s">
        <v>796</v>
      </c>
      <c r="C69" t="s">
        <v>27663</v>
      </c>
      <c r="D69" t="s">
        <v>27513</v>
      </c>
      <c r="E69" s="149">
        <v>6467979.2000000002</v>
      </c>
      <c r="F69" s="149">
        <v>0</v>
      </c>
      <c r="G69" s="149">
        <v>6467979.2000000002</v>
      </c>
      <c r="H69" s="149">
        <v>3233989.6</v>
      </c>
      <c r="I69" s="149">
        <v>1293595.8400000001</v>
      </c>
      <c r="J69" t="s">
        <v>19414</v>
      </c>
      <c r="L69" s="151">
        <v>0</v>
      </c>
      <c r="M69" t="s">
        <v>2</v>
      </c>
    </row>
    <row r="70" spans="1:13" x14ac:dyDescent="0.25">
      <c r="A70" t="s">
        <v>51</v>
      </c>
      <c r="B70" t="s">
        <v>7374</v>
      </c>
      <c r="C70" t="s">
        <v>27664</v>
      </c>
      <c r="D70" t="s">
        <v>27513</v>
      </c>
      <c r="E70" s="149">
        <v>2050301.2</v>
      </c>
      <c r="F70" s="149">
        <v>71954.2</v>
      </c>
      <c r="G70" s="149">
        <v>1978347</v>
      </c>
      <c r="H70" s="149">
        <v>1978347</v>
      </c>
      <c r="I70" s="149">
        <v>791334</v>
      </c>
      <c r="L70" s="151">
        <v>1.0800000000000001E-2</v>
      </c>
      <c r="M70" t="s">
        <v>2</v>
      </c>
    </row>
    <row r="71" spans="1:13" x14ac:dyDescent="0.25">
      <c r="A71" t="s">
        <v>51</v>
      </c>
      <c r="B71" t="s">
        <v>27665</v>
      </c>
      <c r="C71" t="s">
        <v>27666</v>
      </c>
      <c r="D71" t="s">
        <v>27517</v>
      </c>
      <c r="E71" s="149">
        <v>281680.56</v>
      </c>
      <c r="F71" s="149">
        <v>8543.2000000000007</v>
      </c>
      <c r="G71" s="149">
        <v>273137.36</v>
      </c>
      <c r="H71" s="149">
        <v>300000</v>
      </c>
      <c r="I71" s="149">
        <v>276230.14</v>
      </c>
      <c r="J71" t="s">
        <v>27667</v>
      </c>
      <c r="L71" s="151">
        <v>0.86199999999999999</v>
      </c>
      <c r="M71" t="s">
        <v>2</v>
      </c>
    </row>
    <row r="72" spans="1:13" x14ac:dyDescent="0.25">
      <c r="A72" t="s">
        <v>51</v>
      </c>
      <c r="B72" t="s">
        <v>27668</v>
      </c>
      <c r="C72" t="s">
        <v>27669</v>
      </c>
      <c r="D72" t="s">
        <v>27513</v>
      </c>
      <c r="E72" s="149">
        <v>7728216.3499999996</v>
      </c>
      <c r="F72" s="149">
        <v>0</v>
      </c>
      <c r="G72" s="149">
        <v>7728216.3499999996</v>
      </c>
      <c r="H72" s="149">
        <v>1545643.27</v>
      </c>
      <c r="I72" s="149">
        <v>1545643.27</v>
      </c>
      <c r="J72" t="s">
        <v>27670</v>
      </c>
      <c r="L72" s="151">
        <v>0.16449999999999998</v>
      </c>
      <c r="M72" t="s">
        <v>2</v>
      </c>
    </row>
    <row r="73" spans="1:13" x14ac:dyDescent="0.25">
      <c r="A73" t="s">
        <v>51</v>
      </c>
      <c r="B73" t="s">
        <v>27671</v>
      </c>
      <c r="C73" t="s">
        <v>27672</v>
      </c>
      <c r="D73" t="s">
        <v>27513</v>
      </c>
      <c r="E73" s="149">
        <v>3583212.51</v>
      </c>
      <c r="F73" s="149">
        <v>0</v>
      </c>
      <c r="G73" s="149">
        <v>3583212.51</v>
      </c>
      <c r="H73" s="149">
        <v>3583212.51</v>
      </c>
      <c r="I73" s="149">
        <v>3583212.51</v>
      </c>
      <c r="J73" t="s">
        <v>19985</v>
      </c>
      <c r="L73" s="151">
        <v>0.78639999999999999</v>
      </c>
      <c r="M73" t="s">
        <v>2</v>
      </c>
    </row>
    <row r="74" spans="1:13" x14ac:dyDescent="0.25">
      <c r="A74" t="s">
        <v>51</v>
      </c>
      <c r="B74" t="s">
        <v>27673</v>
      </c>
      <c r="C74" t="s">
        <v>27674</v>
      </c>
      <c r="D74" t="s">
        <v>27513</v>
      </c>
      <c r="E74" s="149">
        <v>4346850.34</v>
      </c>
      <c r="F74" s="149">
        <v>0</v>
      </c>
      <c r="G74" s="149">
        <v>4346658.24</v>
      </c>
      <c r="H74" s="149">
        <v>2173425.17</v>
      </c>
      <c r="I74" s="149">
        <v>869370.07</v>
      </c>
      <c r="J74" t="s">
        <v>21632</v>
      </c>
      <c r="L74" s="151">
        <v>0</v>
      </c>
      <c r="M74" t="s">
        <v>2</v>
      </c>
    </row>
    <row r="75" spans="1:13" x14ac:dyDescent="0.25">
      <c r="A75" t="s">
        <v>51</v>
      </c>
      <c r="B75" t="s">
        <v>27675</v>
      </c>
      <c r="C75" t="s">
        <v>27676</v>
      </c>
      <c r="D75" t="s">
        <v>27513</v>
      </c>
      <c r="E75" s="149">
        <v>5732237.5499999998</v>
      </c>
      <c r="F75" s="149">
        <v>0</v>
      </c>
      <c r="G75" s="149">
        <v>5732237.5499999998</v>
      </c>
      <c r="H75" s="149">
        <v>2866118.78</v>
      </c>
      <c r="I75" s="149">
        <v>2866118.77</v>
      </c>
      <c r="L75" s="151">
        <v>0.19589999999999999</v>
      </c>
      <c r="M75" t="s">
        <v>2</v>
      </c>
    </row>
    <row r="76" spans="1:13" x14ac:dyDescent="0.25">
      <c r="A76" t="s">
        <v>51</v>
      </c>
      <c r="B76" t="s">
        <v>2286</v>
      </c>
      <c r="C76" t="s">
        <v>27677</v>
      </c>
      <c r="D76" t="s">
        <v>27513</v>
      </c>
      <c r="E76" s="149">
        <v>7032925.4400000004</v>
      </c>
      <c r="F76" s="149">
        <v>0</v>
      </c>
      <c r="G76" s="149">
        <v>6976805.3399999999</v>
      </c>
      <c r="H76" s="149">
        <v>6032925.4400000004</v>
      </c>
      <c r="I76" s="149">
        <v>3516462.7</v>
      </c>
      <c r="L76" s="151">
        <v>0.33350000000000002</v>
      </c>
      <c r="M76" t="s">
        <v>2</v>
      </c>
    </row>
    <row r="77" spans="1:13" x14ac:dyDescent="0.25">
      <c r="A77" t="s">
        <v>51</v>
      </c>
      <c r="B77" t="s">
        <v>27678</v>
      </c>
      <c r="C77" t="s">
        <v>27679</v>
      </c>
      <c r="D77" t="s">
        <v>27513</v>
      </c>
      <c r="E77" s="149">
        <v>5825395.3700000001</v>
      </c>
      <c r="F77" s="149">
        <v>0</v>
      </c>
      <c r="G77" s="149">
        <v>5825395.3700000001</v>
      </c>
      <c r="H77" s="149">
        <v>2912697.69</v>
      </c>
      <c r="I77" s="149">
        <v>2912697.42</v>
      </c>
      <c r="J77" t="s">
        <v>20050</v>
      </c>
      <c r="L77" s="151">
        <v>0.1797</v>
      </c>
      <c r="M77" t="s">
        <v>2</v>
      </c>
    </row>
    <row r="78" spans="1:13" x14ac:dyDescent="0.25">
      <c r="A78" t="s">
        <v>51</v>
      </c>
      <c r="B78" t="s">
        <v>7374</v>
      </c>
      <c r="C78" t="s">
        <v>27664</v>
      </c>
      <c r="D78" t="s">
        <v>27513</v>
      </c>
      <c r="E78" s="149">
        <v>3111729.12</v>
      </c>
      <c r="F78" s="149">
        <v>97267.48</v>
      </c>
      <c r="G78" s="149">
        <v>3014461.64</v>
      </c>
      <c r="H78" s="149">
        <v>3014461.64</v>
      </c>
      <c r="I78" s="149">
        <v>1138800</v>
      </c>
      <c r="L78" s="151">
        <v>1.37E-2</v>
      </c>
      <c r="M78" t="s">
        <v>2</v>
      </c>
    </row>
    <row r="79" spans="1:13" x14ac:dyDescent="0.25">
      <c r="A79" t="s">
        <v>51</v>
      </c>
      <c r="B79" t="s">
        <v>1929</v>
      </c>
      <c r="C79" t="s">
        <v>27680</v>
      </c>
      <c r="D79" t="s">
        <v>27572</v>
      </c>
      <c r="E79" s="149">
        <v>498061.21</v>
      </c>
      <c r="F79" s="149">
        <v>0</v>
      </c>
      <c r="G79" s="149">
        <v>498061.21</v>
      </c>
      <c r="H79" s="149">
        <v>498061.21</v>
      </c>
      <c r="I79" s="149">
        <v>498061.21</v>
      </c>
      <c r="J79" t="s">
        <v>20916</v>
      </c>
      <c r="K79" t="s">
        <v>21909</v>
      </c>
      <c r="L79" s="151">
        <v>0.52229999999999999</v>
      </c>
      <c r="M79" t="s">
        <v>2</v>
      </c>
    </row>
    <row r="80" spans="1:13" x14ac:dyDescent="0.25">
      <c r="A80" t="s">
        <v>51</v>
      </c>
      <c r="B80" t="s">
        <v>8663</v>
      </c>
      <c r="C80" t="s">
        <v>27681</v>
      </c>
      <c r="D80" t="s">
        <v>27513</v>
      </c>
      <c r="E80" s="149">
        <v>11011751.6</v>
      </c>
      <c r="F80" s="149">
        <v>0</v>
      </c>
      <c r="G80" s="149">
        <v>11011751.6</v>
      </c>
      <c r="H80" s="149">
        <v>11011751.6</v>
      </c>
      <c r="I80" s="149">
        <v>11011751.6</v>
      </c>
      <c r="J80" t="s">
        <v>24179</v>
      </c>
      <c r="K80" t="s">
        <v>20519</v>
      </c>
      <c r="L80" s="151">
        <v>0.72</v>
      </c>
      <c r="M80" t="s">
        <v>2</v>
      </c>
    </row>
    <row r="81" spans="1:13" x14ac:dyDescent="0.25">
      <c r="A81" t="s">
        <v>51</v>
      </c>
      <c r="B81" t="s">
        <v>27682</v>
      </c>
      <c r="C81" t="s">
        <v>27683</v>
      </c>
      <c r="D81" t="s">
        <v>27513</v>
      </c>
      <c r="E81" s="149">
        <v>8125163.0800000001</v>
      </c>
      <c r="F81" s="149">
        <v>0</v>
      </c>
      <c r="G81" s="149">
        <v>8125163.0800000001</v>
      </c>
      <c r="H81" s="149">
        <v>8125163.0800000001</v>
      </c>
      <c r="I81" s="149">
        <v>8125163.0800000001</v>
      </c>
      <c r="J81" t="s">
        <v>21626</v>
      </c>
      <c r="L81" s="151">
        <v>0.7198</v>
      </c>
      <c r="M81" t="s">
        <v>2</v>
      </c>
    </row>
    <row r="82" spans="1:13" x14ac:dyDescent="0.25">
      <c r="A82" t="s">
        <v>51</v>
      </c>
      <c r="B82" t="s">
        <v>708</v>
      </c>
      <c r="C82" t="s">
        <v>27684</v>
      </c>
      <c r="D82" t="s">
        <v>27513</v>
      </c>
      <c r="E82" s="149">
        <v>5264434.08</v>
      </c>
      <c r="F82" s="149">
        <v>0</v>
      </c>
      <c r="G82" s="149">
        <v>5264434.08</v>
      </c>
      <c r="H82" s="149">
        <v>5264434.08</v>
      </c>
      <c r="I82" s="149">
        <v>5264434.08</v>
      </c>
      <c r="J82" t="s">
        <v>23798</v>
      </c>
      <c r="L82" s="151">
        <v>0.68969999999999998</v>
      </c>
      <c r="M82" t="s">
        <v>2</v>
      </c>
    </row>
    <row r="83" spans="1:13" x14ac:dyDescent="0.25">
      <c r="A83" t="s">
        <v>51</v>
      </c>
      <c r="B83" t="s">
        <v>27685</v>
      </c>
      <c r="C83" t="s">
        <v>27686</v>
      </c>
      <c r="D83" t="s">
        <v>27513</v>
      </c>
      <c r="E83" s="149">
        <v>6548840.6299999999</v>
      </c>
      <c r="F83" s="149">
        <v>0</v>
      </c>
      <c r="G83" s="149">
        <v>6548840.6299999999</v>
      </c>
      <c r="H83" s="149">
        <v>5831742.5800000001</v>
      </c>
      <c r="I83" s="149">
        <v>3274420.32</v>
      </c>
      <c r="L83" s="151">
        <v>0.30210000000000004</v>
      </c>
      <c r="M83" t="s">
        <v>2</v>
      </c>
    </row>
    <row r="84" spans="1:13" x14ac:dyDescent="0.25">
      <c r="A84" t="s">
        <v>51</v>
      </c>
      <c r="B84" t="s">
        <v>27687</v>
      </c>
      <c r="C84" t="s">
        <v>27688</v>
      </c>
      <c r="D84" t="s">
        <v>27513</v>
      </c>
      <c r="E84" s="149">
        <v>6415579.2800000003</v>
      </c>
      <c r="F84" s="149">
        <v>0</v>
      </c>
      <c r="G84" s="149">
        <v>6461756.2800000003</v>
      </c>
      <c r="H84" s="149">
        <v>6415579.2800000003</v>
      </c>
      <c r="I84" s="149">
        <v>6415579.2800000003</v>
      </c>
      <c r="L84" s="151">
        <v>0.70640000000000003</v>
      </c>
      <c r="M84" t="s">
        <v>2</v>
      </c>
    </row>
    <row r="85" spans="1:13" x14ac:dyDescent="0.25">
      <c r="A85" t="s">
        <v>51</v>
      </c>
      <c r="B85" t="s">
        <v>3718</v>
      </c>
      <c r="C85" t="s">
        <v>27689</v>
      </c>
      <c r="D85" t="s">
        <v>27513</v>
      </c>
      <c r="E85" s="149">
        <v>6302634.4000000004</v>
      </c>
      <c r="F85" s="149">
        <v>0</v>
      </c>
      <c r="G85" s="149">
        <v>6302634.4000000004</v>
      </c>
      <c r="H85" s="149">
        <v>6302634.4100000001</v>
      </c>
      <c r="I85" s="149">
        <v>3151317.2</v>
      </c>
      <c r="J85" t="s">
        <v>23538</v>
      </c>
      <c r="K85" t="s">
        <v>19378</v>
      </c>
      <c r="L85" s="151">
        <v>0.3</v>
      </c>
      <c r="M85" t="s">
        <v>2</v>
      </c>
    </row>
    <row r="86" spans="1:13" x14ac:dyDescent="0.25">
      <c r="A86" t="s">
        <v>51</v>
      </c>
      <c r="B86" t="s">
        <v>27682</v>
      </c>
      <c r="C86" t="s">
        <v>27683</v>
      </c>
      <c r="D86" t="s">
        <v>27513</v>
      </c>
      <c r="E86" s="149">
        <v>4020618.56</v>
      </c>
      <c r="F86" s="149">
        <v>120618.56</v>
      </c>
      <c r="G86" s="149">
        <v>3900000</v>
      </c>
      <c r="H86" s="149">
        <v>3900000</v>
      </c>
      <c r="I86" s="149">
        <v>2730000</v>
      </c>
      <c r="J86" t="s">
        <v>27690</v>
      </c>
      <c r="L86" s="151">
        <v>0.60049999999999992</v>
      </c>
      <c r="M86" t="s">
        <v>2</v>
      </c>
    </row>
    <row r="87" spans="1:13" x14ac:dyDescent="0.25">
      <c r="A87" t="s">
        <v>51</v>
      </c>
      <c r="B87" t="s">
        <v>27692</v>
      </c>
      <c r="C87" t="s">
        <v>27693</v>
      </c>
      <c r="D87" t="s">
        <v>27691</v>
      </c>
      <c r="E87" s="149">
        <v>1999000</v>
      </c>
      <c r="F87" s="149">
        <v>40000</v>
      </c>
      <c r="G87" s="149">
        <v>1959000</v>
      </c>
      <c r="H87" s="149">
        <v>1959000</v>
      </c>
      <c r="I87" s="149">
        <v>1399000</v>
      </c>
      <c r="L87" s="151">
        <v>0.6</v>
      </c>
      <c r="M87" t="s">
        <v>2</v>
      </c>
    </row>
    <row r="88" spans="1:13" x14ac:dyDescent="0.25">
      <c r="A88" t="s">
        <v>47</v>
      </c>
      <c r="B88" t="s">
        <v>27694</v>
      </c>
      <c r="C88" t="s">
        <v>27695</v>
      </c>
      <c r="D88" t="s">
        <v>27527</v>
      </c>
      <c r="E88" s="149">
        <v>157190.49</v>
      </c>
      <c r="F88" s="149">
        <v>7190.49</v>
      </c>
      <c r="G88" s="149">
        <v>150000</v>
      </c>
      <c r="H88" s="149">
        <v>150000</v>
      </c>
      <c r="I88" s="149">
        <v>75000</v>
      </c>
      <c r="L88" s="151">
        <v>0</v>
      </c>
      <c r="M88" t="s">
        <v>2</v>
      </c>
    </row>
    <row r="89" spans="1:13" x14ac:dyDescent="0.25">
      <c r="A89" t="s">
        <v>52</v>
      </c>
      <c r="B89" t="s">
        <v>1228</v>
      </c>
      <c r="C89" t="s">
        <v>27696</v>
      </c>
      <c r="D89" t="s">
        <v>27527</v>
      </c>
      <c r="E89" s="149">
        <v>150015</v>
      </c>
      <c r="F89" s="149">
        <v>1515.15</v>
      </c>
      <c r="G89" s="149">
        <v>148499.85</v>
      </c>
      <c r="H89" s="149">
        <v>150000</v>
      </c>
      <c r="I89" s="149">
        <v>105000</v>
      </c>
      <c r="J89" t="s">
        <v>27697</v>
      </c>
      <c r="L89" s="151">
        <v>0.26</v>
      </c>
      <c r="M89" t="s">
        <v>2</v>
      </c>
    </row>
    <row r="90" spans="1:13" x14ac:dyDescent="0.25">
      <c r="A90" t="s">
        <v>52</v>
      </c>
      <c r="B90" t="s">
        <v>27698</v>
      </c>
      <c r="C90" t="s">
        <v>27699</v>
      </c>
      <c r="D90" t="s">
        <v>27572</v>
      </c>
      <c r="E90" s="149">
        <v>361500</v>
      </c>
      <c r="F90" s="149">
        <v>11500</v>
      </c>
      <c r="G90" s="149">
        <v>350000</v>
      </c>
      <c r="H90" s="149">
        <v>350000</v>
      </c>
      <c r="I90" s="149">
        <v>350000</v>
      </c>
      <c r="J90" t="s">
        <v>19201</v>
      </c>
      <c r="L90" s="151">
        <v>0.13880000000000001</v>
      </c>
      <c r="M90" t="s">
        <v>2</v>
      </c>
    </row>
    <row r="91" spans="1:13" x14ac:dyDescent="0.25">
      <c r="A91" t="s">
        <v>52</v>
      </c>
      <c r="B91" t="s">
        <v>27700</v>
      </c>
      <c r="C91" t="s">
        <v>27701</v>
      </c>
      <c r="D91" t="s">
        <v>27527</v>
      </c>
      <c r="E91" s="149">
        <v>149143.95000000001</v>
      </c>
      <c r="F91" s="149">
        <v>1505.05</v>
      </c>
      <c r="G91" s="149">
        <v>147638.9</v>
      </c>
      <c r="H91" s="149">
        <v>149000</v>
      </c>
      <c r="I91" s="149">
        <v>149000</v>
      </c>
      <c r="J91" t="s">
        <v>27702</v>
      </c>
      <c r="L91" s="151">
        <v>0</v>
      </c>
      <c r="M91" t="s">
        <v>2</v>
      </c>
    </row>
    <row r="92" spans="1:13" x14ac:dyDescent="0.25">
      <c r="A92" t="s">
        <v>52</v>
      </c>
      <c r="B92" t="s">
        <v>27703</v>
      </c>
      <c r="C92" t="s">
        <v>27704</v>
      </c>
      <c r="D92" t="s">
        <v>27513</v>
      </c>
      <c r="E92" s="149">
        <v>1132835.0900000001</v>
      </c>
      <c r="F92" s="149">
        <v>44305.09</v>
      </c>
      <c r="G92" s="149">
        <v>1088530</v>
      </c>
      <c r="H92" s="149">
        <v>1100000</v>
      </c>
      <c r="I92" s="149">
        <v>880000</v>
      </c>
      <c r="J92" t="s">
        <v>27705</v>
      </c>
      <c r="L92" s="151">
        <v>0</v>
      </c>
      <c r="M92" t="s">
        <v>2</v>
      </c>
    </row>
    <row r="93" spans="1:13" x14ac:dyDescent="0.25">
      <c r="A93" t="s">
        <v>52</v>
      </c>
      <c r="B93" t="s">
        <v>27706</v>
      </c>
      <c r="C93" t="s">
        <v>27707</v>
      </c>
      <c r="D93" t="s">
        <v>27572</v>
      </c>
      <c r="E93" s="149">
        <v>500000</v>
      </c>
      <c r="F93" s="149">
        <v>0</v>
      </c>
      <c r="G93" s="149">
        <v>500000</v>
      </c>
      <c r="H93" s="149">
        <v>500000</v>
      </c>
      <c r="I93" s="149">
        <v>250000</v>
      </c>
      <c r="J93" t="s">
        <v>24364</v>
      </c>
      <c r="L93" s="151">
        <v>0.37829999999999997</v>
      </c>
      <c r="M93" t="s">
        <v>2</v>
      </c>
    </row>
    <row r="94" spans="1:13" x14ac:dyDescent="0.25">
      <c r="A94" t="s">
        <v>52</v>
      </c>
      <c r="B94" t="s">
        <v>27708</v>
      </c>
      <c r="C94" t="s">
        <v>27709</v>
      </c>
      <c r="D94" t="s">
        <v>27572</v>
      </c>
      <c r="E94" s="149">
        <v>500000</v>
      </c>
      <c r="F94" s="149">
        <v>0</v>
      </c>
      <c r="G94" s="149">
        <v>500000</v>
      </c>
      <c r="H94" s="149">
        <v>500000</v>
      </c>
      <c r="I94" s="149">
        <v>250000</v>
      </c>
      <c r="J94" t="s">
        <v>27710</v>
      </c>
      <c r="L94" s="151">
        <v>0</v>
      </c>
      <c r="M94" t="s">
        <v>2</v>
      </c>
    </row>
    <row r="95" spans="1:13" x14ac:dyDescent="0.25">
      <c r="A95" t="s">
        <v>52</v>
      </c>
      <c r="B95" t="s">
        <v>27700</v>
      </c>
      <c r="C95" t="s">
        <v>27701</v>
      </c>
      <c r="D95" t="s">
        <v>27572</v>
      </c>
      <c r="E95" s="149">
        <v>500000.01</v>
      </c>
      <c r="F95" s="149">
        <v>0</v>
      </c>
      <c r="G95" s="149">
        <v>500000.01</v>
      </c>
      <c r="H95" s="149">
        <v>500000</v>
      </c>
      <c r="I95" s="149">
        <v>500000</v>
      </c>
      <c r="J95" t="s">
        <v>19201</v>
      </c>
      <c r="K95" t="s">
        <v>21190</v>
      </c>
      <c r="L95" s="151">
        <v>0.50450000000000006</v>
      </c>
      <c r="M95" t="s">
        <v>2</v>
      </c>
    </row>
    <row r="96" spans="1:13" x14ac:dyDescent="0.25">
      <c r="A96" t="s">
        <v>52</v>
      </c>
      <c r="B96" t="s">
        <v>360</v>
      </c>
      <c r="C96" t="s">
        <v>27711</v>
      </c>
      <c r="D96" t="s">
        <v>27572</v>
      </c>
      <c r="E96" s="149">
        <v>500000</v>
      </c>
      <c r="F96" s="149">
        <v>0</v>
      </c>
      <c r="G96" s="149">
        <v>500000</v>
      </c>
      <c r="H96" s="149">
        <v>500000</v>
      </c>
      <c r="I96" s="149">
        <v>500000</v>
      </c>
      <c r="J96" t="s">
        <v>24364</v>
      </c>
      <c r="K96" t="s">
        <v>19790</v>
      </c>
      <c r="L96" s="151">
        <v>0.50450000000000006</v>
      </c>
      <c r="M96" t="s">
        <v>2</v>
      </c>
    </row>
    <row r="97" spans="1:13" x14ac:dyDescent="0.25">
      <c r="A97" t="s">
        <v>52</v>
      </c>
      <c r="B97" t="s">
        <v>27712</v>
      </c>
      <c r="C97" t="s">
        <v>27713</v>
      </c>
      <c r="D97" t="s">
        <v>27527</v>
      </c>
      <c r="E97" s="149">
        <v>104999.94</v>
      </c>
      <c r="F97" s="149">
        <v>5000</v>
      </c>
      <c r="G97" s="149">
        <v>99999.94</v>
      </c>
      <c r="H97" s="149">
        <v>100000</v>
      </c>
      <c r="I97" s="149">
        <v>100000</v>
      </c>
      <c r="J97" t="s">
        <v>27714</v>
      </c>
      <c r="K97" t="s">
        <v>24402</v>
      </c>
      <c r="L97" s="151">
        <v>1</v>
      </c>
      <c r="M97" t="s">
        <v>2</v>
      </c>
    </row>
    <row r="98" spans="1:13" x14ac:dyDescent="0.25">
      <c r="A98" t="s">
        <v>52</v>
      </c>
      <c r="B98" t="s">
        <v>27715</v>
      </c>
      <c r="C98" t="s">
        <v>27716</v>
      </c>
      <c r="D98" t="s">
        <v>27527</v>
      </c>
      <c r="E98" s="149">
        <v>99678.23</v>
      </c>
      <c r="F98" s="149">
        <v>1006.75</v>
      </c>
      <c r="G98" s="149">
        <v>98671.48</v>
      </c>
      <c r="H98" s="149">
        <v>99668.26</v>
      </c>
      <c r="I98" s="149">
        <v>69767.759999999995</v>
      </c>
      <c r="J98" t="s">
        <v>27717</v>
      </c>
      <c r="L98" s="151">
        <v>0</v>
      </c>
      <c r="M98" t="s">
        <v>2</v>
      </c>
    </row>
    <row r="99" spans="1:13" x14ac:dyDescent="0.25">
      <c r="A99" t="s">
        <v>47</v>
      </c>
      <c r="B99" t="s">
        <v>892</v>
      </c>
      <c r="C99" t="s">
        <v>27718</v>
      </c>
      <c r="D99" t="s">
        <v>27517</v>
      </c>
      <c r="E99" s="149">
        <v>4242913.1399999997</v>
      </c>
      <c r="F99" s="149">
        <v>0</v>
      </c>
      <c r="G99" s="149">
        <v>4242913.1399999997</v>
      </c>
      <c r="H99" s="149">
        <v>4242913.13</v>
      </c>
      <c r="I99" s="149">
        <v>2121456.5699999998</v>
      </c>
      <c r="L99" s="151">
        <v>0.39520000000000005</v>
      </c>
      <c r="M99" t="s">
        <v>2</v>
      </c>
    </row>
    <row r="100" spans="1:13" x14ac:dyDescent="0.25">
      <c r="A100" t="s">
        <v>52</v>
      </c>
      <c r="B100" t="s">
        <v>27719</v>
      </c>
      <c r="C100" t="s">
        <v>27720</v>
      </c>
      <c r="D100" t="s">
        <v>27517</v>
      </c>
      <c r="E100" s="149">
        <v>186215.76</v>
      </c>
      <c r="F100" s="149">
        <v>5423.76</v>
      </c>
      <c r="G100" s="149">
        <v>180792</v>
      </c>
      <c r="H100" s="149">
        <v>180792</v>
      </c>
      <c r="I100" s="149">
        <v>180792</v>
      </c>
      <c r="J100" t="s">
        <v>27721</v>
      </c>
      <c r="L100" s="151">
        <v>0.97099999999999997</v>
      </c>
      <c r="M100" t="s">
        <v>2</v>
      </c>
    </row>
    <row r="101" spans="1:13" x14ac:dyDescent="0.25">
      <c r="A101" t="s">
        <v>52</v>
      </c>
      <c r="B101" t="s">
        <v>7065</v>
      </c>
      <c r="C101" t="s">
        <v>27722</v>
      </c>
      <c r="D101" t="s">
        <v>27527</v>
      </c>
      <c r="E101" s="149">
        <v>185400</v>
      </c>
      <c r="F101" s="149">
        <v>5400</v>
      </c>
      <c r="G101" s="149">
        <v>180000</v>
      </c>
      <c r="H101" s="149">
        <v>180000</v>
      </c>
      <c r="I101" s="149">
        <v>144000</v>
      </c>
      <c r="J101" t="s">
        <v>27723</v>
      </c>
      <c r="L101" s="151">
        <v>0</v>
      </c>
      <c r="M101" t="s">
        <v>2</v>
      </c>
    </row>
    <row r="102" spans="1:13" x14ac:dyDescent="0.25">
      <c r="A102" t="s">
        <v>52</v>
      </c>
      <c r="B102" t="s">
        <v>27706</v>
      </c>
      <c r="C102" t="s">
        <v>27707</v>
      </c>
      <c r="D102" t="s">
        <v>27527</v>
      </c>
      <c r="E102" s="149">
        <v>180250</v>
      </c>
      <c r="F102" s="149">
        <v>5250</v>
      </c>
      <c r="G102" s="149">
        <v>175000</v>
      </c>
      <c r="H102" s="149">
        <v>175000</v>
      </c>
      <c r="I102" s="149">
        <v>140000</v>
      </c>
      <c r="J102" t="s">
        <v>27724</v>
      </c>
      <c r="L102" s="151">
        <v>0</v>
      </c>
      <c r="M102" t="s">
        <v>2</v>
      </c>
    </row>
    <row r="103" spans="1:13" x14ac:dyDescent="0.25">
      <c r="A103" t="s">
        <v>52</v>
      </c>
      <c r="B103" t="s">
        <v>687</v>
      </c>
      <c r="C103" t="s">
        <v>27725</v>
      </c>
      <c r="D103" t="s">
        <v>27527</v>
      </c>
      <c r="E103" s="149">
        <v>135157.66</v>
      </c>
      <c r="F103" s="149">
        <v>4157.66</v>
      </c>
      <c r="G103" s="149">
        <v>131000</v>
      </c>
      <c r="H103" s="149">
        <v>131000</v>
      </c>
      <c r="I103" s="149">
        <v>131000</v>
      </c>
      <c r="J103" t="s">
        <v>27726</v>
      </c>
      <c r="L103" s="151">
        <v>0</v>
      </c>
      <c r="M103" t="s">
        <v>2</v>
      </c>
    </row>
    <row r="104" spans="1:13" x14ac:dyDescent="0.25">
      <c r="A104" t="s">
        <v>47</v>
      </c>
      <c r="B104" t="s">
        <v>27728</v>
      </c>
      <c r="C104" t="s">
        <v>27729</v>
      </c>
      <c r="D104" t="s">
        <v>27727</v>
      </c>
      <c r="E104" s="149">
        <v>252500</v>
      </c>
      <c r="F104" s="149">
        <v>2500</v>
      </c>
      <c r="G104" s="149">
        <v>250000</v>
      </c>
      <c r="H104" s="149">
        <v>250000</v>
      </c>
      <c r="I104" s="149">
        <v>125000</v>
      </c>
      <c r="J104" t="s">
        <v>23030</v>
      </c>
      <c r="L104" s="151">
        <v>0.45399999999999996</v>
      </c>
      <c r="M104" t="s">
        <v>2</v>
      </c>
    </row>
    <row r="105" spans="1:13" x14ac:dyDescent="0.25">
      <c r="A105" t="s">
        <v>52</v>
      </c>
      <c r="B105" t="s">
        <v>7238</v>
      </c>
      <c r="C105" t="s">
        <v>27730</v>
      </c>
      <c r="D105" t="s">
        <v>27527</v>
      </c>
      <c r="E105" s="149">
        <v>195958.13</v>
      </c>
      <c r="F105" s="149">
        <v>5938.14</v>
      </c>
      <c r="G105" s="149">
        <v>190019.99</v>
      </c>
      <c r="H105" s="149">
        <v>192000</v>
      </c>
      <c r="I105" s="149">
        <v>191999.99</v>
      </c>
      <c r="L105" s="151">
        <v>0.63629999999999998</v>
      </c>
      <c r="M105" t="s">
        <v>2</v>
      </c>
    </row>
    <row r="106" spans="1:13" x14ac:dyDescent="0.25">
      <c r="A106" t="s">
        <v>52</v>
      </c>
      <c r="B106" t="s">
        <v>8403</v>
      </c>
      <c r="C106" t="s">
        <v>27731</v>
      </c>
      <c r="D106" t="s">
        <v>27517</v>
      </c>
      <c r="E106" s="149">
        <v>93321.78</v>
      </c>
      <c r="F106" s="149">
        <v>3321.78</v>
      </c>
      <c r="G106" s="149">
        <v>90000</v>
      </c>
      <c r="H106" s="149">
        <v>90000</v>
      </c>
      <c r="I106" s="149">
        <v>90000</v>
      </c>
      <c r="J106" t="s">
        <v>27732</v>
      </c>
      <c r="L106" s="151">
        <v>0.8</v>
      </c>
      <c r="M106" t="s">
        <v>2</v>
      </c>
    </row>
    <row r="107" spans="1:13" x14ac:dyDescent="0.25">
      <c r="A107" t="s">
        <v>52</v>
      </c>
      <c r="B107" t="s">
        <v>27733</v>
      </c>
      <c r="C107" t="s">
        <v>27734</v>
      </c>
      <c r="D107" t="s">
        <v>27517</v>
      </c>
      <c r="E107" s="149">
        <v>189690</v>
      </c>
      <c r="F107" s="149">
        <v>9690</v>
      </c>
      <c r="G107" s="149">
        <v>180000</v>
      </c>
      <c r="H107" s="149">
        <v>180000</v>
      </c>
      <c r="I107" s="149">
        <v>180000</v>
      </c>
      <c r="J107" t="s">
        <v>23006</v>
      </c>
      <c r="L107" s="151">
        <v>0.59</v>
      </c>
      <c r="M107" t="s">
        <v>2</v>
      </c>
    </row>
    <row r="108" spans="1:13" x14ac:dyDescent="0.25">
      <c r="A108" t="s">
        <v>52</v>
      </c>
      <c r="B108" t="s">
        <v>27735</v>
      </c>
      <c r="C108" t="s">
        <v>27736</v>
      </c>
      <c r="D108" t="s">
        <v>27527</v>
      </c>
      <c r="E108" s="149">
        <v>412371.18</v>
      </c>
      <c r="F108" s="149">
        <v>12371.18</v>
      </c>
      <c r="G108" s="149">
        <v>400000</v>
      </c>
      <c r="H108" s="149">
        <v>400000</v>
      </c>
      <c r="I108" s="149">
        <v>200000</v>
      </c>
      <c r="L108" s="151">
        <v>8.1600000000000006E-2</v>
      </c>
      <c r="M108" t="s">
        <v>2</v>
      </c>
    </row>
    <row r="109" spans="1:13" x14ac:dyDescent="0.25">
      <c r="A109" t="s">
        <v>52</v>
      </c>
      <c r="B109" t="s">
        <v>27737</v>
      </c>
      <c r="C109" t="s">
        <v>27738</v>
      </c>
      <c r="D109" t="s">
        <v>27727</v>
      </c>
      <c r="E109" s="149">
        <v>512000</v>
      </c>
      <c r="F109" s="149">
        <v>12000</v>
      </c>
      <c r="G109" s="149">
        <v>500000</v>
      </c>
      <c r="H109" s="149">
        <v>500000</v>
      </c>
      <c r="I109" s="149">
        <v>250000</v>
      </c>
      <c r="L109" s="151">
        <v>0.2666</v>
      </c>
      <c r="M109" t="s">
        <v>2</v>
      </c>
    </row>
    <row r="110" spans="1:13" x14ac:dyDescent="0.25">
      <c r="A110" t="s">
        <v>52</v>
      </c>
      <c r="B110" t="s">
        <v>27739</v>
      </c>
      <c r="C110" t="s">
        <v>27740</v>
      </c>
      <c r="D110" t="s">
        <v>27727</v>
      </c>
      <c r="E110" s="149">
        <v>512850.85</v>
      </c>
      <c r="F110" s="149">
        <v>12000</v>
      </c>
      <c r="G110" s="149">
        <v>500000</v>
      </c>
      <c r="H110" s="149">
        <v>250000</v>
      </c>
      <c r="I110" s="149">
        <v>250000</v>
      </c>
      <c r="L110" s="151">
        <v>0.22219999999999998</v>
      </c>
      <c r="M110" t="s">
        <v>2</v>
      </c>
    </row>
    <row r="111" spans="1:13" x14ac:dyDescent="0.25">
      <c r="A111" t="s">
        <v>47</v>
      </c>
      <c r="B111" t="s">
        <v>892</v>
      </c>
      <c r="C111" t="s">
        <v>27741</v>
      </c>
      <c r="D111" t="s">
        <v>27513</v>
      </c>
      <c r="E111" s="149">
        <v>5719541.9400000004</v>
      </c>
      <c r="F111" s="149">
        <v>0</v>
      </c>
      <c r="G111" s="149">
        <v>5719541.9400000004</v>
      </c>
      <c r="H111" s="149">
        <v>5093252.0999999996</v>
      </c>
      <c r="I111" s="149">
        <v>1715862.58</v>
      </c>
      <c r="L111" s="151">
        <v>4.36E-2</v>
      </c>
      <c r="M111" t="s">
        <v>2</v>
      </c>
    </row>
    <row r="112" spans="1:13" x14ac:dyDescent="0.25">
      <c r="A112" t="s">
        <v>52</v>
      </c>
      <c r="B112" t="s">
        <v>27742</v>
      </c>
      <c r="C112" t="s">
        <v>27743</v>
      </c>
      <c r="D112" t="s">
        <v>27527</v>
      </c>
      <c r="E112" s="149">
        <v>620874</v>
      </c>
      <c r="F112" s="149">
        <v>20874</v>
      </c>
      <c r="G112" s="149">
        <v>600000</v>
      </c>
      <c r="H112" s="149">
        <v>600000</v>
      </c>
      <c r="I112" s="149">
        <v>240000</v>
      </c>
      <c r="L112" s="151">
        <v>0.14019999999999999</v>
      </c>
      <c r="M112" t="s">
        <v>2</v>
      </c>
    </row>
    <row r="113" spans="1:13" x14ac:dyDescent="0.25">
      <c r="A113" t="s">
        <v>52</v>
      </c>
      <c r="B113" t="s">
        <v>27744</v>
      </c>
      <c r="C113" t="s">
        <v>27745</v>
      </c>
      <c r="D113" t="s">
        <v>27527</v>
      </c>
      <c r="E113" s="149">
        <v>203526.34</v>
      </c>
      <c r="F113" s="149">
        <v>10326.34</v>
      </c>
      <c r="G113" s="149">
        <v>193200</v>
      </c>
      <c r="H113" s="149">
        <v>193200</v>
      </c>
      <c r="I113" s="149">
        <v>38640</v>
      </c>
      <c r="J113" t="s">
        <v>27520</v>
      </c>
      <c r="L113" s="151">
        <v>0.54679999999999995</v>
      </c>
      <c r="M113" t="s">
        <v>2</v>
      </c>
    </row>
    <row r="114" spans="1:13" x14ac:dyDescent="0.25">
      <c r="A114" t="s">
        <v>52</v>
      </c>
      <c r="B114" t="s">
        <v>27746</v>
      </c>
      <c r="C114" t="s">
        <v>27747</v>
      </c>
      <c r="D114" t="s">
        <v>27517</v>
      </c>
      <c r="E114" s="149">
        <v>773195.82</v>
      </c>
      <c r="F114" s="149">
        <v>23195.87</v>
      </c>
      <c r="G114" s="149">
        <v>749999.95</v>
      </c>
      <c r="H114" s="149">
        <v>749999.95</v>
      </c>
      <c r="I114" s="149">
        <v>524999.97</v>
      </c>
      <c r="J114" t="s">
        <v>24942</v>
      </c>
      <c r="L114" s="151">
        <v>0.47149999999999997</v>
      </c>
      <c r="M114" t="s">
        <v>2</v>
      </c>
    </row>
    <row r="115" spans="1:13" x14ac:dyDescent="0.25">
      <c r="A115" t="s">
        <v>47</v>
      </c>
      <c r="B115" t="s">
        <v>892</v>
      </c>
      <c r="C115" t="s">
        <v>27748</v>
      </c>
      <c r="D115" t="s">
        <v>27513</v>
      </c>
      <c r="E115" s="149">
        <v>7482874.9199999999</v>
      </c>
      <c r="F115" s="149">
        <v>0</v>
      </c>
      <c r="G115" s="149">
        <v>7482874.9199999999</v>
      </c>
      <c r="H115" s="149">
        <v>6663500.1100000003</v>
      </c>
      <c r="I115" s="149">
        <v>2244862.48</v>
      </c>
      <c r="L115" s="151">
        <v>0</v>
      </c>
      <c r="M115" t="s">
        <v>2</v>
      </c>
    </row>
    <row r="116" spans="1:13" x14ac:dyDescent="0.25">
      <c r="A116" t="s">
        <v>52</v>
      </c>
      <c r="B116" t="s">
        <v>8403</v>
      </c>
      <c r="C116" t="s">
        <v>27731</v>
      </c>
      <c r="D116" t="s">
        <v>27517</v>
      </c>
      <c r="E116" s="149">
        <v>145290</v>
      </c>
      <c r="F116" s="149">
        <v>6790</v>
      </c>
      <c r="G116" s="149">
        <v>138500</v>
      </c>
      <c r="H116" s="149">
        <v>140000</v>
      </c>
      <c r="I116" s="149">
        <v>112000</v>
      </c>
      <c r="J116" t="s">
        <v>27749</v>
      </c>
      <c r="L116" s="151">
        <v>0.55000000000000004</v>
      </c>
      <c r="M116" t="s">
        <v>2</v>
      </c>
    </row>
    <row r="117" spans="1:13" x14ac:dyDescent="0.25">
      <c r="A117" t="s">
        <v>52</v>
      </c>
      <c r="B117" t="s">
        <v>27750</v>
      </c>
      <c r="C117" t="s">
        <v>27751</v>
      </c>
      <c r="D117" t="s">
        <v>27517</v>
      </c>
      <c r="E117" s="149">
        <v>103500</v>
      </c>
      <c r="F117" s="149">
        <v>5500.01</v>
      </c>
      <c r="G117" s="149">
        <v>97999.99</v>
      </c>
      <c r="H117" s="149">
        <v>100000</v>
      </c>
      <c r="I117" s="149">
        <v>100000</v>
      </c>
      <c r="J117" t="s">
        <v>27752</v>
      </c>
      <c r="L117" s="151">
        <v>0</v>
      </c>
      <c r="M117" t="s">
        <v>2</v>
      </c>
    </row>
    <row r="118" spans="1:13" x14ac:dyDescent="0.25">
      <c r="A118" t="s">
        <v>52</v>
      </c>
      <c r="B118" t="s">
        <v>27753</v>
      </c>
      <c r="C118" t="s">
        <v>27754</v>
      </c>
      <c r="D118" t="s">
        <v>27517</v>
      </c>
      <c r="E118" s="149">
        <v>842106</v>
      </c>
      <c r="F118" s="149">
        <v>42106</v>
      </c>
      <c r="G118" s="149">
        <v>800000</v>
      </c>
      <c r="H118" s="149">
        <v>800000</v>
      </c>
      <c r="I118" s="149">
        <v>800000</v>
      </c>
      <c r="J118" t="s">
        <v>27755</v>
      </c>
      <c r="L118" s="151">
        <v>0.92500000000000004</v>
      </c>
      <c r="M118" t="s">
        <v>2</v>
      </c>
    </row>
    <row r="119" spans="1:13" x14ac:dyDescent="0.25">
      <c r="A119" t="s">
        <v>53</v>
      </c>
      <c r="B119" t="s">
        <v>27756</v>
      </c>
      <c r="C119" t="s">
        <v>27757</v>
      </c>
      <c r="D119" t="s">
        <v>27513</v>
      </c>
      <c r="E119" s="149">
        <v>11394137.6</v>
      </c>
      <c r="F119" s="149">
        <v>0</v>
      </c>
      <c r="G119" s="149">
        <v>11394137.6</v>
      </c>
      <c r="H119" s="149">
        <v>5697068.7999999998</v>
      </c>
      <c r="I119" s="149">
        <v>5697068.7999999998</v>
      </c>
      <c r="L119" s="151">
        <v>0.127</v>
      </c>
      <c r="M119" t="s">
        <v>2</v>
      </c>
    </row>
    <row r="120" spans="1:13" x14ac:dyDescent="0.25">
      <c r="A120" t="s">
        <v>53</v>
      </c>
      <c r="B120" t="s">
        <v>27758</v>
      </c>
      <c r="C120" t="s">
        <v>27759</v>
      </c>
      <c r="D120" t="s">
        <v>27513</v>
      </c>
      <c r="E120" s="149">
        <v>13860388.83</v>
      </c>
      <c r="F120" s="149">
        <v>0</v>
      </c>
      <c r="G120" s="149">
        <v>13860388.83</v>
      </c>
      <c r="H120" s="149">
        <v>11088311.07</v>
      </c>
      <c r="I120" s="149">
        <v>11088311.060000001</v>
      </c>
      <c r="L120" s="151">
        <v>0.39590000000000003</v>
      </c>
      <c r="M120" t="s">
        <v>2</v>
      </c>
    </row>
    <row r="121" spans="1:13" x14ac:dyDescent="0.25">
      <c r="A121" t="s">
        <v>47</v>
      </c>
      <c r="B121" t="s">
        <v>892</v>
      </c>
      <c r="C121" t="s">
        <v>27760</v>
      </c>
      <c r="D121" t="s">
        <v>27517</v>
      </c>
      <c r="E121" s="149">
        <v>2972478.2</v>
      </c>
      <c r="F121" s="149">
        <v>1503945.21</v>
      </c>
      <c r="G121" s="149">
        <v>1468532.99</v>
      </c>
      <c r="H121" s="149">
        <v>1468532.99</v>
      </c>
      <c r="I121" s="149">
        <v>587413.19999999995</v>
      </c>
      <c r="J121" t="s">
        <v>27761</v>
      </c>
      <c r="L121" s="151">
        <v>8.1000000000000003E-2</v>
      </c>
      <c r="M121" t="s">
        <v>2</v>
      </c>
    </row>
    <row r="122" spans="1:13" x14ac:dyDescent="0.25">
      <c r="A122" t="s">
        <v>47</v>
      </c>
      <c r="B122" t="s">
        <v>892</v>
      </c>
      <c r="C122" t="s">
        <v>27762</v>
      </c>
      <c r="D122" t="s">
        <v>27517</v>
      </c>
      <c r="E122" s="149">
        <v>1029045.93</v>
      </c>
      <c r="F122" s="149">
        <v>0</v>
      </c>
      <c r="G122" s="149">
        <v>1029045.93</v>
      </c>
      <c r="H122" s="149">
        <v>1029045.93</v>
      </c>
      <c r="I122" s="149">
        <v>411618.37</v>
      </c>
      <c r="L122" s="151">
        <v>0.1072</v>
      </c>
      <c r="M122" t="s">
        <v>2</v>
      </c>
    </row>
    <row r="123" spans="1:13" x14ac:dyDescent="0.25">
      <c r="A123" t="s">
        <v>53</v>
      </c>
      <c r="B123" t="s">
        <v>4314</v>
      </c>
      <c r="C123" t="s">
        <v>27763</v>
      </c>
      <c r="D123" t="s">
        <v>27517</v>
      </c>
      <c r="E123" s="149">
        <v>4797110.03</v>
      </c>
      <c r="F123" s="149">
        <v>0</v>
      </c>
      <c r="G123" s="149">
        <v>4797110.03</v>
      </c>
      <c r="H123" s="149">
        <v>2398555.02</v>
      </c>
      <c r="I123" s="149">
        <v>2398555.02</v>
      </c>
      <c r="L123" s="151">
        <v>0.2</v>
      </c>
      <c r="M123" t="s">
        <v>2</v>
      </c>
    </row>
    <row r="124" spans="1:13" x14ac:dyDescent="0.25">
      <c r="A124" t="s">
        <v>53</v>
      </c>
      <c r="B124" t="s">
        <v>27764</v>
      </c>
      <c r="C124" t="s">
        <v>27765</v>
      </c>
      <c r="D124" t="s">
        <v>27513</v>
      </c>
      <c r="E124" s="149">
        <v>4999995.88</v>
      </c>
      <c r="F124" s="149">
        <v>0</v>
      </c>
      <c r="G124" s="149">
        <v>4994556.1500000004</v>
      </c>
      <c r="H124" s="149">
        <v>3999996.71</v>
      </c>
      <c r="I124" s="149">
        <v>3999996.69</v>
      </c>
      <c r="J124" t="s">
        <v>20926</v>
      </c>
      <c r="L124" s="151">
        <v>0.49259999999999998</v>
      </c>
      <c r="M124" t="s">
        <v>2</v>
      </c>
    </row>
    <row r="125" spans="1:13" x14ac:dyDescent="0.25">
      <c r="A125" t="s">
        <v>47</v>
      </c>
      <c r="B125" t="s">
        <v>27766</v>
      </c>
      <c r="C125" t="s">
        <v>27767</v>
      </c>
      <c r="D125" t="s">
        <v>27527</v>
      </c>
      <c r="E125" s="149">
        <v>108900</v>
      </c>
      <c r="F125" s="149">
        <v>1099.52</v>
      </c>
      <c r="G125" s="149">
        <v>107800.48</v>
      </c>
      <c r="H125" s="149">
        <v>108852.48</v>
      </c>
      <c r="I125" s="149">
        <v>108852.48</v>
      </c>
      <c r="J125" t="s">
        <v>27768</v>
      </c>
      <c r="L125" s="151">
        <v>0.99</v>
      </c>
      <c r="M125" t="s">
        <v>2</v>
      </c>
    </row>
    <row r="126" spans="1:13" x14ac:dyDescent="0.25">
      <c r="A126" t="s">
        <v>53</v>
      </c>
      <c r="B126" t="s">
        <v>4034</v>
      </c>
      <c r="C126" t="s">
        <v>27769</v>
      </c>
      <c r="D126" t="s">
        <v>27517</v>
      </c>
      <c r="E126" s="149">
        <v>671035.43000000005</v>
      </c>
      <c r="F126" s="149">
        <v>21035.43</v>
      </c>
      <c r="G126" s="149">
        <v>650000</v>
      </c>
      <c r="H126" s="149">
        <v>650000</v>
      </c>
      <c r="I126" s="149">
        <v>455000</v>
      </c>
      <c r="J126" t="s">
        <v>24868</v>
      </c>
      <c r="L126" s="151">
        <v>0.41119999999999995</v>
      </c>
      <c r="M126" t="s">
        <v>2</v>
      </c>
    </row>
    <row r="127" spans="1:13" x14ac:dyDescent="0.25">
      <c r="A127" t="s">
        <v>53</v>
      </c>
      <c r="B127" t="s">
        <v>5381</v>
      </c>
      <c r="C127" t="s">
        <v>27770</v>
      </c>
      <c r="D127" t="s">
        <v>27517</v>
      </c>
      <c r="E127" s="149">
        <v>914473.16</v>
      </c>
      <c r="F127" s="149">
        <v>36578.93</v>
      </c>
      <c r="G127" s="149">
        <v>877894.23</v>
      </c>
      <c r="H127" s="149">
        <v>950000</v>
      </c>
      <c r="I127" s="149">
        <v>877894.23</v>
      </c>
      <c r="L127" s="151">
        <v>0.65</v>
      </c>
      <c r="M127" t="s">
        <v>2</v>
      </c>
    </row>
    <row r="128" spans="1:13" x14ac:dyDescent="0.25">
      <c r="A128" t="s">
        <v>53</v>
      </c>
      <c r="B128" t="s">
        <v>27771</v>
      </c>
      <c r="C128" t="s">
        <v>27772</v>
      </c>
      <c r="D128" t="s">
        <v>27513</v>
      </c>
      <c r="E128" s="149">
        <v>361448.52</v>
      </c>
      <c r="F128" s="149">
        <v>11448.72</v>
      </c>
      <c r="G128" s="149">
        <v>350000</v>
      </c>
      <c r="H128" s="149">
        <v>350000</v>
      </c>
      <c r="I128" s="149">
        <v>175000</v>
      </c>
      <c r="L128" s="151">
        <v>0.19</v>
      </c>
      <c r="M128" t="s">
        <v>2</v>
      </c>
    </row>
    <row r="129" spans="1:13" x14ac:dyDescent="0.25">
      <c r="A129" t="s">
        <v>53</v>
      </c>
      <c r="B129" t="s">
        <v>1705</v>
      </c>
      <c r="C129" t="s">
        <v>27773</v>
      </c>
      <c r="D129" t="s">
        <v>27513</v>
      </c>
      <c r="E129" s="149">
        <v>4493569.17</v>
      </c>
      <c r="F129" s="149">
        <v>871984.92</v>
      </c>
      <c r="G129" s="149">
        <v>3621584.25</v>
      </c>
      <c r="H129" s="149">
        <v>3621584.25</v>
      </c>
      <c r="I129" s="149">
        <v>2535108.98</v>
      </c>
      <c r="J129" t="s">
        <v>24364</v>
      </c>
      <c r="L129" s="151">
        <v>0.57369999999999999</v>
      </c>
      <c r="M129" t="s">
        <v>2</v>
      </c>
    </row>
    <row r="130" spans="1:13" x14ac:dyDescent="0.25">
      <c r="A130" t="s">
        <v>53</v>
      </c>
      <c r="B130" t="s">
        <v>1155</v>
      </c>
      <c r="C130" t="s">
        <v>27774</v>
      </c>
      <c r="D130" t="s">
        <v>27513</v>
      </c>
      <c r="E130" s="149">
        <v>14589850.08</v>
      </c>
      <c r="F130" s="149">
        <v>0</v>
      </c>
      <c r="G130" s="149">
        <v>14589850.08</v>
      </c>
      <c r="H130" s="149">
        <v>12992261.5</v>
      </c>
      <c r="I130" s="149">
        <v>10212895.060000001</v>
      </c>
      <c r="J130" t="s">
        <v>21202</v>
      </c>
      <c r="L130" s="151">
        <v>0.46340000000000003</v>
      </c>
      <c r="M130" t="s">
        <v>2</v>
      </c>
    </row>
    <row r="131" spans="1:13" x14ac:dyDescent="0.25">
      <c r="A131" t="s">
        <v>53</v>
      </c>
      <c r="B131" t="s">
        <v>870</v>
      </c>
      <c r="C131" t="s">
        <v>27775</v>
      </c>
      <c r="D131" t="s">
        <v>27513</v>
      </c>
      <c r="E131" s="149">
        <v>5394529.6399999997</v>
      </c>
      <c r="F131" s="149">
        <v>657255.17000000004</v>
      </c>
      <c r="G131" s="149">
        <v>5394529.6399999997</v>
      </c>
      <c r="H131" s="149">
        <v>5405807.3099999996</v>
      </c>
      <c r="I131" s="149">
        <v>5394529.6399999997</v>
      </c>
      <c r="J131" t="s">
        <v>24364</v>
      </c>
      <c r="L131" s="151">
        <v>0.9042</v>
      </c>
      <c r="M131" t="s">
        <v>2</v>
      </c>
    </row>
    <row r="132" spans="1:13" x14ac:dyDescent="0.25">
      <c r="A132" t="s">
        <v>53</v>
      </c>
      <c r="B132" t="s">
        <v>27776</v>
      </c>
      <c r="C132" t="s">
        <v>27777</v>
      </c>
      <c r="D132" t="s">
        <v>27513</v>
      </c>
      <c r="E132" s="149">
        <v>5746739.2199999997</v>
      </c>
      <c r="F132" s="149">
        <v>0</v>
      </c>
      <c r="G132" s="149">
        <v>5746739.2199999997</v>
      </c>
      <c r="H132" s="149">
        <v>5746739.2199999997</v>
      </c>
      <c r="I132" s="149">
        <v>5746739.2199999997</v>
      </c>
      <c r="J132" t="s">
        <v>22038</v>
      </c>
      <c r="L132" s="151">
        <v>0.68620000000000003</v>
      </c>
      <c r="M132" t="s">
        <v>2</v>
      </c>
    </row>
    <row r="133" spans="1:13" x14ac:dyDescent="0.25">
      <c r="A133" t="s">
        <v>53</v>
      </c>
      <c r="B133" t="s">
        <v>27776</v>
      </c>
      <c r="C133" t="s">
        <v>27778</v>
      </c>
      <c r="D133" t="s">
        <v>27513</v>
      </c>
      <c r="E133" s="149">
        <v>4262971.38</v>
      </c>
      <c r="F133" s="149">
        <v>0</v>
      </c>
      <c r="G133" s="149">
        <v>4262971.38</v>
      </c>
      <c r="H133" s="149">
        <v>4262971.38</v>
      </c>
      <c r="I133" s="149">
        <v>2984079.97</v>
      </c>
      <c r="J133" t="s">
        <v>22038</v>
      </c>
      <c r="K133" t="s">
        <v>19196</v>
      </c>
      <c r="L133" s="151">
        <v>0.99319999999999997</v>
      </c>
      <c r="M133" t="s">
        <v>2</v>
      </c>
    </row>
    <row r="134" spans="1:13" x14ac:dyDescent="0.25">
      <c r="A134" t="s">
        <v>53</v>
      </c>
      <c r="B134" t="s">
        <v>27779</v>
      </c>
      <c r="C134" t="s">
        <v>27780</v>
      </c>
      <c r="D134" t="s">
        <v>27513</v>
      </c>
      <c r="E134" s="149">
        <v>6745765.1100000003</v>
      </c>
      <c r="F134" s="149">
        <v>1448329.46</v>
      </c>
      <c r="G134" s="149">
        <v>5000000</v>
      </c>
      <c r="H134" s="149">
        <v>4452500</v>
      </c>
      <c r="I134" s="149">
        <v>2500000</v>
      </c>
      <c r="J134" t="s">
        <v>22979</v>
      </c>
      <c r="L134" s="151">
        <v>0.28190000000000004</v>
      </c>
      <c r="M134" t="s">
        <v>2</v>
      </c>
    </row>
    <row r="135" spans="1:13" x14ac:dyDescent="0.25">
      <c r="A135" t="s">
        <v>53</v>
      </c>
      <c r="B135" t="s">
        <v>4034</v>
      </c>
      <c r="C135" t="s">
        <v>27769</v>
      </c>
      <c r="D135" t="s">
        <v>27517</v>
      </c>
      <c r="E135" s="149">
        <v>1117014.08</v>
      </c>
      <c r="F135" s="149">
        <v>3696.8</v>
      </c>
      <c r="G135" s="149">
        <v>1113317.28</v>
      </c>
      <c r="H135" s="149">
        <v>1113317.28</v>
      </c>
      <c r="I135" s="149">
        <v>779322.09</v>
      </c>
      <c r="J135" t="s">
        <v>24868</v>
      </c>
      <c r="L135" s="151">
        <v>0.29580000000000001</v>
      </c>
      <c r="M135" t="s">
        <v>2</v>
      </c>
    </row>
    <row r="136" spans="1:13" x14ac:dyDescent="0.25">
      <c r="A136" t="s">
        <v>53</v>
      </c>
      <c r="B136" t="s">
        <v>1723</v>
      </c>
      <c r="C136" t="s">
        <v>27781</v>
      </c>
      <c r="D136" t="s">
        <v>27513</v>
      </c>
      <c r="E136" s="149">
        <v>1169707.1599999999</v>
      </c>
      <c r="F136" s="149">
        <v>31766.1</v>
      </c>
      <c r="G136" s="149">
        <v>1130098.81</v>
      </c>
      <c r="H136" s="149">
        <v>1215343.76</v>
      </c>
      <c r="I136" s="149">
        <v>812039.28</v>
      </c>
      <c r="J136" t="s">
        <v>18961</v>
      </c>
      <c r="K136" t="s">
        <v>25820</v>
      </c>
      <c r="L136" s="151">
        <v>0.42109999999999997</v>
      </c>
      <c r="M136" t="s">
        <v>2</v>
      </c>
    </row>
    <row r="137" spans="1:13" x14ac:dyDescent="0.25">
      <c r="A137" t="s">
        <v>53</v>
      </c>
      <c r="B137" t="s">
        <v>27776</v>
      </c>
      <c r="C137" t="s">
        <v>27782</v>
      </c>
      <c r="D137" t="s">
        <v>27513</v>
      </c>
      <c r="E137" s="149">
        <v>4789041.3499999996</v>
      </c>
      <c r="F137" s="149">
        <v>0</v>
      </c>
      <c r="G137" s="149">
        <v>4789041.3499999996</v>
      </c>
      <c r="H137" s="149">
        <v>4264641.32</v>
      </c>
      <c r="I137" s="149">
        <v>3352328.94</v>
      </c>
      <c r="J137" t="s">
        <v>21692</v>
      </c>
      <c r="L137" s="151">
        <v>0.49459999999999998</v>
      </c>
      <c r="M137" t="s">
        <v>2</v>
      </c>
    </row>
    <row r="138" spans="1:13" x14ac:dyDescent="0.25">
      <c r="A138" t="s">
        <v>53</v>
      </c>
      <c r="B138" t="s">
        <v>27776</v>
      </c>
      <c r="C138" t="s">
        <v>27783</v>
      </c>
      <c r="D138" t="s">
        <v>27513</v>
      </c>
      <c r="E138" s="149">
        <v>4165244.83</v>
      </c>
      <c r="F138" s="149">
        <v>0</v>
      </c>
      <c r="G138" s="149">
        <v>4165244.83</v>
      </c>
      <c r="H138" s="149">
        <v>4165244.83</v>
      </c>
      <c r="I138" s="149">
        <v>2915671.39</v>
      </c>
      <c r="J138" t="s">
        <v>22038</v>
      </c>
      <c r="L138" s="151">
        <v>0.69480000000000008</v>
      </c>
      <c r="M138" t="s">
        <v>2</v>
      </c>
    </row>
    <row r="139" spans="1:13" x14ac:dyDescent="0.25">
      <c r="A139" t="s">
        <v>53</v>
      </c>
      <c r="B139" t="s">
        <v>27784</v>
      </c>
      <c r="C139" t="s">
        <v>27785</v>
      </c>
      <c r="D139" t="s">
        <v>27513</v>
      </c>
      <c r="E139" s="149">
        <v>5193922.92</v>
      </c>
      <c r="F139" s="149">
        <v>250000</v>
      </c>
      <c r="G139" s="149">
        <v>4943922.92</v>
      </c>
      <c r="H139" s="149">
        <v>4953922.92</v>
      </c>
      <c r="I139" s="149">
        <v>4943922.92</v>
      </c>
      <c r="L139" s="151">
        <v>0.65510000000000002</v>
      </c>
      <c r="M139" t="s">
        <v>2</v>
      </c>
    </row>
    <row r="140" spans="1:13" x14ac:dyDescent="0.25">
      <c r="A140" t="s">
        <v>53</v>
      </c>
      <c r="B140" t="s">
        <v>27786</v>
      </c>
      <c r="C140" t="s">
        <v>27787</v>
      </c>
      <c r="D140" t="s">
        <v>27513</v>
      </c>
      <c r="E140" s="149">
        <v>2389584.86</v>
      </c>
      <c r="F140" s="149">
        <v>0</v>
      </c>
      <c r="G140" s="149">
        <v>2389584.86</v>
      </c>
      <c r="H140" s="149">
        <v>2389584.86</v>
      </c>
      <c r="I140" s="149">
        <v>2389584.86</v>
      </c>
      <c r="L140" s="151">
        <v>0.69909999999999994</v>
      </c>
      <c r="M140" t="s">
        <v>2</v>
      </c>
    </row>
    <row r="141" spans="1:13" x14ac:dyDescent="0.25">
      <c r="A141" t="s">
        <v>53</v>
      </c>
      <c r="B141" t="s">
        <v>27788</v>
      </c>
      <c r="C141" t="s">
        <v>27789</v>
      </c>
      <c r="D141" t="s">
        <v>27513</v>
      </c>
      <c r="E141" s="149">
        <v>7456598.2999999998</v>
      </c>
      <c r="F141" s="149">
        <v>0</v>
      </c>
      <c r="G141" s="149">
        <v>7456598.2999999998</v>
      </c>
      <c r="H141" s="149">
        <v>5965278.6399999997</v>
      </c>
      <c r="I141" s="149">
        <v>5965278.6399999997</v>
      </c>
      <c r="L141" s="151">
        <v>0.41420000000000001</v>
      </c>
      <c r="M141" t="s">
        <v>2</v>
      </c>
    </row>
    <row r="142" spans="1:13" x14ac:dyDescent="0.25">
      <c r="A142" t="s">
        <v>53</v>
      </c>
      <c r="B142" t="s">
        <v>27779</v>
      </c>
      <c r="C142" t="s">
        <v>27780</v>
      </c>
      <c r="D142" t="s">
        <v>27513</v>
      </c>
      <c r="E142" s="149">
        <v>21331648.41</v>
      </c>
      <c r="F142" s="149">
        <v>13348815.83</v>
      </c>
      <c r="G142" s="149">
        <v>7437804.2800000003</v>
      </c>
      <c r="H142" s="149">
        <v>7437804.2800000003</v>
      </c>
      <c r="I142" s="149">
        <v>1487560.86</v>
      </c>
      <c r="J142" t="s">
        <v>22979</v>
      </c>
      <c r="L142" s="151">
        <v>0.17300000000000001</v>
      </c>
      <c r="M142" t="s">
        <v>2</v>
      </c>
    </row>
    <row r="143" spans="1:13" x14ac:dyDescent="0.25">
      <c r="A143" t="s">
        <v>53</v>
      </c>
      <c r="B143" t="s">
        <v>27771</v>
      </c>
      <c r="C143" t="s">
        <v>27772</v>
      </c>
      <c r="D143" t="s">
        <v>27513</v>
      </c>
      <c r="E143" s="149">
        <v>515464</v>
      </c>
      <c r="F143" s="149">
        <v>15464</v>
      </c>
      <c r="G143" s="149">
        <v>500000</v>
      </c>
      <c r="H143" s="149">
        <v>500000</v>
      </c>
      <c r="I143" s="149">
        <v>250000</v>
      </c>
      <c r="L143" s="151">
        <v>0.19190000000000002</v>
      </c>
      <c r="M143" t="s">
        <v>2</v>
      </c>
    </row>
    <row r="144" spans="1:13" x14ac:dyDescent="0.25">
      <c r="A144" t="s">
        <v>53</v>
      </c>
      <c r="B144" t="s">
        <v>27771</v>
      </c>
      <c r="C144" t="s">
        <v>27772</v>
      </c>
      <c r="D144" t="s">
        <v>27513</v>
      </c>
      <c r="E144" s="149">
        <v>436725.5</v>
      </c>
      <c r="F144" s="149">
        <v>13239.08</v>
      </c>
      <c r="G144" s="149">
        <v>423486.42</v>
      </c>
      <c r="H144" s="149">
        <v>423623.73</v>
      </c>
      <c r="I144" s="149">
        <v>423623.73</v>
      </c>
      <c r="L144" s="151">
        <v>0.81</v>
      </c>
      <c r="M144" t="s">
        <v>2</v>
      </c>
    </row>
    <row r="145" spans="1:13" x14ac:dyDescent="0.25">
      <c r="A145" t="s">
        <v>54</v>
      </c>
      <c r="B145" t="s">
        <v>426</v>
      </c>
      <c r="C145" t="s">
        <v>27790</v>
      </c>
      <c r="D145" t="s">
        <v>27513</v>
      </c>
      <c r="E145" s="149">
        <v>4211375.32</v>
      </c>
      <c r="F145" s="149">
        <v>811375.32</v>
      </c>
      <c r="G145" s="149">
        <v>3400000</v>
      </c>
      <c r="H145" s="149">
        <v>3400000</v>
      </c>
      <c r="I145" s="149">
        <v>3400000</v>
      </c>
      <c r="L145" s="151">
        <v>0.79139999999999999</v>
      </c>
      <c r="M145" t="s">
        <v>2</v>
      </c>
    </row>
    <row r="146" spans="1:13" x14ac:dyDescent="0.25">
      <c r="A146" t="s">
        <v>54</v>
      </c>
      <c r="B146" t="s">
        <v>426</v>
      </c>
      <c r="C146" t="s">
        <v>27790</v>
      </c>
      <c r="D146" t="s">
        <v>27513</v>
      </c>
      <c r="E146" s="149">
        <v>4222222.22</v>
      </c>
      <c r="F146" s="149">
        <v>879567.35</v>
      </c>
      <c r="G146" s="149">
        <v>3800000</v>
      </c>
      <c r="H146" s="149">
        <v>3800000</v>
      </c>
      <c r="I146" s="149">
        <v>3800000</v>
      </c>
      <c r="J146" t="s">
        <v>27520</v>
      </c>
      <c r="L146" s="151">
        <v>0.93900000000000006</v>
      </c>
      <c r="M146" t="s">
        <v>2</v>
      </c>
    </row>
    <row r="147" spans="1:13" x14ac:dyDescent="0.25">
      <c r="A147" t="s">
        <v>54</v>
      </c>
      <c r="B147" t="s">
        <v>426</v>
      </c>
      <c r="C147" t="s">
        <v>27790</v>
      </c>
      <c r="D147" t="s">
        <v>27513</v>
      </c>
      <c r="E147" s="149">
        <v>1547585.32</v>
      </c>
      <c r="F147" s="149">
        <v>247585.32</v>
      </c>
      <c r="G147" s="149">
        <v>1300000</v>
      </c>
      <c r="H147" s="149">
        <v>1300000</v>
      </c>
      <c r="I147" s="149">
        <v>1300000</v>
      </c>
      <c r="J147" t="s">
        <v>27791</v>
      </c>
      <c r="K147" t="s">
        <v>20556</v>
      </c>
      <c r="L147" s="151">
        <v>0.96069999999999989</v>
      </c>
      <c r="M147" t="s">
        <v>2</v>
      </c>
    </row>
    <row r="148" spans="1:13" x14ac:dyDescent="0.25">
      <c r="A148" t="s">
        <v>54</v>
      </c>
      <c r="B148" t="s">
        <v>426</v>
      </c>
      <c r="C148" t="s">
        <v>27790</v>
      </c>
      <c r="D148" t="s">
        <v>27513</v>
      </c>
      <c r="E148" s="149">
        <v>5503254.04</v>
      </c>
      <c r="F148" s="149">
        <v>1003254.04</v>
      </c>
      <c r="G148" s="149">
        <v>4500000</v>
      </c>
      <c r="H148" s="149">
        <v>4500000</v>
      </c>
      <c r="I148" s="149">
        <v>3150000</v>
      </c>
      <c r="L148" s="151">
        <v>0.50770000000000004</v>
      </c>
      <c r="M148" t="s">
        <v>2</v>
      </c>
    </row>
    <row r="149" spans="1:13" x14ac:dyDescent="0.25">
      <c r="A149" t="s">
        <v>54</v>
      </c>
      <c r="B149" t="s">
        <v>27792</v>
      </c>
      <c r="C149" t="s">
        <v>27793</v>
      </c>
      <c r="D149" t="s">
        <v>27572</v>
      </c>
      <c r="E149" s="149">
        <v>523754.7</v>
      </c>
      <c r="F149" s="149">
        <v>0</v>
      </c>
      <c r="G149" s="149">
        <v>523754.7</v>
      </c>
      <c r="H149" s="149">
        <v>500000</v>
      </c>
      <c r="I149" s="149">
        <v>250000</v>
      </c>
      <c r="J149" t="s">
        <v>23454</v>
      </c>
      <c r="K149" t="s">
        <v>21909</v>
      </c>
      <c r="L149" s="151">
        <v>0.2581</v>
      </c>
      <c r="M149" t="s">
        <v>2</v>
      </c>
    </row>
    <row r="150" spans="1:13" x14ac:dyDescent="0.25">
      <c r="A150" t="s">
        <v>54</v>
      </c>
      <c r="B150" t="s">
        <v>27794</v>
      </c>
      <c r="C150" t="s">
        <v>27790</v>
      </c>
      <c r="D150" t="s">
        <v>27517</v>
      </c>
      <c r="E150" s="149">
        <v>1111111.1100000001</v>
      </c>
      <c r="F150" s="149">
        <v>111111.11</v>
      </c>
      <c r="G150" s="149">
        <v>1000000</v>
      </c>
      <c r="H150" s="149">
        <v>1000000</v>
      </c>
      <c r="I150" s="149">
        <v>400000</v>
      </c>
      <c r="L150" s="151">
        <v>0.36340000000000006</v>
      </c>
      <c r="M150" t="s">
        <v>2</v>
      </c>
    </row>
    <row r="151" spans="1:13" x14ac:dyDescent="0.25">
      <c r="A151" t="s">
        <v>54</v>
      </c>
      <c r="B151" t="s">
        <v>6817</v>
      </c>
      <c r="C151" t="s">
        <v>27796</v>
      </c>
      <c r="D151" t="s">
        <v>27795</v>
      </c>
      <c r="E151" s="149">
        <v>512000</v>
      </c>
      <c r="F151" s="149">
        <v>12000</v>
      </c>
      <c r="G151" s="149">
        <v>500000</v>
      </c>
      <c r="H151" s="149">
        <v>500000</v>
      </c>
      <c r="I151" s="149">
        <v>500000</v>
      </c>
      <c r="J151" t="s">
        <v>20579</v>
      </c>
      <c r="K151" t="s">
        <v>19193</v>
      </c>
      <c r="L151" s="151">
        <v>0.71</v>
      </c>
      <c r="M151" t="s">
        <v>2</v>
      </c>
    </row>
    <row r="152" spans="1:13" x14ac:dyDescent="0.25">
      <c r="A152" t="s">
        <v>54</v>
      </c>
      <c r="B152" t="s">
        <v>426</v>
      </c>
      <c r="C152" t="s">
        <v>27790</v>
      </c>
      <c r="D152" t="s">
        <v>27517</v>
      </c>
      <c r="E152" s="149">
        <v>181111.11</v>
      </c>
      <c r="F152" s="149">
        <v>18111.13</v>
      </c>
      <c r="G152" s="149">
        <v>162999.98000000001</v>
      </c>
      <c r="H152" s="149">
        <v>162999.98000000001</v>
      </c>
      <c r="I152" s="149">
        <v>162999.98000000001</v>
      </c>
      <c r="J152" t="s">
        <v>25889</v>
      </c>
      <c r="K152" t="s">
        <v>25636</v>
      </c>
      <c r="L152" s="151">
        <v>1</v>
      </c>
      <c r="M152" t="s">
        <v>2</v>
      </c>
    </row>
    <row r="153" spans="1:13" x14ac:dyDescent="0.25">
      <c r="A153" t="s">
        <v>54</v>
      </c>
      <c r="B153" t="s">
        <v>1782</v>
      </c>
      <c r="C153" t="s">
        <v>27797</v>
      </c>
      <c r="D153" t="s">
        <v>27517</v>
      </c>
      <c r="E153" s="149">
        <v>750601.74</v>
      </c>
      <c r="F153" s="149">
        <v>22518.05</v>
      </c>
      <c r="G153" s="149">
        <v>728083.69</v>
      </c>
      <c r="H153" s="149">
        <v>1117678.33</v>
      </c>
      <c r="I153" s="149">
        <v>728083.69</v>
      </c>
      <c r="L153" s="151">
        <v>0.73970000000000002</v>
      </c>
      <c r="M153" t="s">
        <v>2</v>
      </c>
    </row>
    <row r="154" spans="1:13" x14ac:dyDescent="0.25">
      <c r="A154" t="s">
        <v>54</v>
      </c>
      <c r="B154" t="s">
        <v>27798</v>
      </c>
      <c r="C154" t="s">
        <v>27799</v>
      </c>
      <c r="D154" t="s">
        <v>27727</v>
      </c>
      <c r="E154" s="149">
        <v>516904.1</v>
      </c>
      <c r="F154" s="149">
        <v>26904.1</v>
      </c>
      <c r="G154" s="149">
        <v>490000</v>
      </c>
      <c r="H154" s="149">
        <v>490000</v>
      </c>
      <c r="I154" s="149">
        <v>490000</v>
      </c>
      <c r="J154" t="s">
        <v>21299</v>
      </c>
      <c r="K154" t="s">
        <v>19953</v>
      </c>
      <c r="L154" s="151">
        <v>0.2616</v>
      </c>
      <c r="M154" t="s">
        <v>2</v>
      </c>
    </row>
    <row r="155" spans="1:13" x14ac:dyDescent="0.25">
      <c r="A155" t="s">
        <v>54</v>
      </c>
      <c r="B155" t="s">
        <v>27800</v>
      </c>
      <c r="C155" t="s">
        <v>27801</v>
      </c>
      <c r="D155" t="s">
        <v>27513</v>
      </c>
      <c r="E155" s="149">
        <v>1149667.6200000001</v>
      </c>
      <c r="F155" s="149">
        <v>54617.62</v>
      </c>
      <c r="G155" s="149">
        <v>1095050</v>
      </c>
      <c r="H155" s="149">
        <v>1095050</v>
      </c>
      <c r="I155" s="149">
        <v>766535</v>
      </c>
      <c r="L155" s="151">
        <v>0.4</v>
      </c>
      <c r="M155" t="s">
        <v>2</v>
      </c>
    </row>
    <row r="156" spans="1:13" x14ac:dyDescent="0.25">
      <c r="A156" t="s">
        <v>55</v>
      </c>
      <c r="B156" t="s">
        <v>27802</v>
      </c>
      <c r="C156" t="s">
        <v>27803</v>
      </c>
      <c r="D156" t="s">
        <v>27517</v>
      </c>
      <c r="E156" s="149">
        <v>618991.06000000006</v>
      </c>
      <c r="F156" s="149">
        <v>18991.060000000001</v>
      </c>
      <c r="G156" s="149">
        <v>600000</v>
      </c>
      <c r="H156" s="149">
        <v>600000</v>
      </c>
      <c r="I156" s="149">
        <v>420000</v>
      </c>
      <c r="J156" t="s">
        <v>27804</v>
      </c>
      <c r="L156" s="151">
        <v>0.40399999999999997</v>
      </c>
      <c r="M156" t="s">
        <v>2</v>
      </c>
    </row>
    <row r="157" spans="1:13" x14ac:dyDescent="0.25">
      <c r="A157" t="s">
        <v>55</v>
      </c>
      <c r="B157" t="s">
        <v>27805</v>
      </c>
      <c r="C157" t="s">
        <v>27806</v>
      </c>
      <c r="D157" t="s">
        <v>27513</v>
      </c>
      <c r="E157" s="149">
        <v>7920909.0499999998</v>
      </c>
      <c r="F157" s="149">
        <v>0</v>
      </c>
      <c r="G157" s="149">
        <v>7920909.0499999998</v>
      </c>
      <c r="H157" s="149">
        <v>7835325.0300000003</v>
      </c>
      <c r="I157" s="149">
        <v>5484727.5199999996</v>
      </c>
      <c r="J157" t="s">
        <v>23357</v>
      </c>
      <c r="L157" s="151">
        <v>0.50009999999999999</v>
      </c>
      <c r="M157" t="s">
        <v>2</v>
      </c>
    </row>
    <row r="158" spans="1:13" x14ac:dyDescent="0.25">
      <c r="A158" t="s">
        <v>55</v>
      </c>
      <c r="B158" t="s">
        <v>2470</v>
      </c>
      <c r="C158" t="s">
        <v>27807</v>
      </c>
      <c r="D158" t="s">
        <v>27513</v>
      </c>
      <c r="E158" s="149">
        <v>4250193.7300000004</v>
      </c>
      <c r="F158" s="149">
        <v>0</v>
      </c>
      <c r="G158" s="149">
        <v>4250193.7300000004</v>
      </c>
      <c r="H158" s="149">
        <v>3504750.12</v>
      </c>
      <c r="I158" s="149">
        <v>2125096.85</v>
      </c>
      <c r="J158" t="s">
        <v>23783</v>
      </c>
      <c r="L158" s="151">
        <v>0.46299999999999997</v>
      </c>
      <c r="M158" t="s">
        <v>2</v>
      </c>
    </row>
    <row r="159" spans="1:13" x14ac:dyDescent="0.25">
      <c r="A159" t="s">
        <v>55</v>
      </c>
      <c r="B159" t="s">
        <v>27805</v>
      </c>
      <c r="C159" t="s">
        <v>27806</v>
      </c>
      <c r="D159" t="s">
        <v>27513</v>
      </c>
      <c r="E159" s="149">
        <v>4738000</v>
      </c>
      <c r="F159" s="149">
        <v>138000</v>
      </c>
      <c r="G159" s="149">
        <v>4600000</v>
      </c>
      <c r="H159" s="149">
        <v>4600000</v>
      </c>
      <c r="I159" s="149">
        <v>4600000</v>
      </c>
      <c r="J159" t="s">
        <v>26096</v>
      </c>
      <c r="L159" s="151">
        <v>0.69200000000000006</v>
      </c>
      <c r="M159" t="s">
        <v>2</v>
      </c>
    </row>
    <row r="160" spans="1:13" x14ac:dyDescent="0.25">
      <c r="A160" t="s">
        <v>637</v>
      </c>
      <c r="B160" t="s">
        <v>1744</v>
      </c>
      <c r="C160" t="s">
        <v>27808</v>
      </c>
      <c r="D160" t="s">
        <v>27517</v>
      </c>
      <c r="E160" s="149">
        <v>953023.63</v>
      </c>
      <c r="F160" s="149">
        <v>53023.55</v>
      </c>
      <c r="G160" s="149">
        <v>900000.08</v>
      </c>
      <c r="H160" s="149">
        <v>900000</v>
      </c>
      <c r="I160" s="149">
        <v>900000</v>
      </c>
      <c r="J160" t="s">
        <v>27809</v>
      </c>
      <c r="L160" s="151">
        <v>0.9</v>
      </c>
      <c r="M160" t="s">
        <v>2</v>
      </c>
    </row>
    <row r="161" spans="1:13" x14ac:dyDescent="0.25">
      <c r="A161" t="s">
        <v>55</v>
      </c>
      <c r="B161" t="s">
        <v>27810</v>
      </c>
      <c r="C161" t="s">
        <v>27811</v>
      </c>
      <c r="D161" t="s">
        <v>27517</v>
      </c>
      <c r="E161" s="149">
        <v>103200</v>
      </c>
      <c r="F161" s="149">
        <v>3200</v>
      </c>
      <c r="G161" s="149">
        <v>100000</v>
      </c>
      <c r="H161" s="149">
        <v>100000</v>
      </c>
      <c r="I161" s="149">
        <v>50000</v>
      </c>
      <c r="J161" t="s">
        <v>24623</v>
      </c>
      <c r="L161" s="151">
        <v>0.42460000000000003</v>
      </c>
      <c r="M161" t="s">
        <v>2</v>
      </c>
    </row>
    <row r="162" spans="1:13" x14ac:dyDescent="0.25">
      <c r="A162" t="s">
        <v>56</v>
      </c>
      <c r="B162" t="s">
        <v>27812</v>
      </c>
      <c r="C162" t="s">
        <v>27813</v>
      </c>
      <c r="D162" t="s">
        <v>27517</v>
      </c>
      <c r="E162" s="149">
        <v>4184426.35</v>
      </c>
      <c r="F162" s="149">
        <v>380426.35</v>
      </c>
      <c r="G162" s="149">
        <v>3804000</v>
      </c>
      <c r="H162" s="149">
        <v>3804000</v>
      </c>
      <c r="I162" s="149">
        <v>1141200</v>
      </c>
      <c r="J162" t="s">
        <v>27814</v>
      </c>
      <c r="L162" s="151">
        <v>0.1686</v>
      </c>
      <c r="M162" t="s">
        <v>2</v>
      </c>
    </row>
    <row r="163" spans="1:13" x14ac:dyDescent="0.25">
      <c r="A163" t="s">
        <v>56</v>
      </c>
      <c r="B163" t="s">
        <v>634</v>
      </c>
      <c r="C163" t="s">
        <v>27815</v>
      </c>
      <c r="D163" t="s">
        <v>27517</v>
      </c>
      <c r="E163" s="149">
        <v>5103062.8</v>
      </c>
      <c r="F163" s="149">
        <v>0</v>
      </c>
      <c r="G163" s="149">
        <v>5103062.8</v>
      </c>
      <c r="H163" s="149">
        <v>4082450.24</v>
      </c>
      <c r="I163" s="149">
        <v>4082450.24</v>
      </c>
      <c r="J163" t="s">
        <v>19741</v>
      </c>
      <c r="L163" s="151">
        <v>0.5988</v>
      </c>
      <c r="M163" t="s">
        <v>2</v>
      </c>
    </row>
    <row r="164" spans="1:13" x14ac:dyDescent="0.25">
      <c r="A164" t="s">
        <v>56</v>
      </c>
      <c r="B164" t="s">
        <v>27812</v>
      </c>
      <c r="C164" t="s">
        <v>27813</v>
      </c>
      <c r="D164" t="s">
        <v>27513</v>
      </c>
      <c r="E164" s="149">
        <v>7222228.9800000004</v>
      </c>
      <c r="F164" s="149">
        <v>722228.96</v>
      </c>
      <c r="G164" s="149">
        <v>6500000.0199999996</v>
      </c>
      <c r="H164" s="149">
        <v>6500000</v>
      </c>
      <c r="I164" s="149">
        <v>6500000</v>
      </c>
      <c r="J164" t="s">
        <v>25109</v>
      </c>
      <c r="L164" s="151">
        <v>0.5232</v>
      </c>
      <c r="M164" t="s">
        <v>2</v>
      </c>
    </row>
    <row r="165" spans="1:13" x14ac:dyDescent="0.25">
      <c r="A165" t="s">
        <v>637</v>
      </c>
      <c r="B165" t="s">
        <v>27816</v>
      </c>
      <c r="C165" t="s">
        <v>27817</v>
      </c>
      <c r="D165" t="s">
        <v>27517</v>
      </c>
      <c r="E165" s="149">
        <v>239292.28</v>
      </c>
      <c r="F165" s="149">
        <v>19292.28</v>
      </c>
      <c r="G165" s="149">
        <v>220000</v>
      </c>
      <c r="H165" s="149">
        <v>220000</v>
      </c>
      <c r="I165" s="149">
        <v>110000</v>
      </c>
      <c r="J165" t="s">
        <v>27818</v>
      </c>
      <c r="L165" s="151">
        <v>0.95</v>
      </c>
      <c r="M165" t="s">
        <v>2</v>
      </c>
    </row>
    <row r="166" spans="1:13" x14ac:dyDescent="0.25">
      <c r="A166" t="s">
        <v>56</v>
      </c>
      <c r="B166" t="s">
        <v>497</v>
      </c>
      <c r="C166" t="s">
        <v>27819</v>
      </c>
      <c r="D166" t="s">
        <v>27513</v>
      </c>
      <c r="E166" s="149">
        <v>4886723.3099999996</v>
      </c>
      <c r="F166" s="149">
        <v>0</v>
      </c>
      <c r="G166" s="149">
        <v>4886723.3099999996</v>
      </c>
      <c r="H166" s="149">
        <v>2443361.66</v>
      </c>
      <c r="I166" s="149">
        <v>2443361.65</v>
      </c>
      <c r="J166" t="s">
        <v>19714</v>
      </c>
      <c r="L166" s="151">
        <v>0.14449999999999999</v>
      </c>
      <c r="M166" t="s">
        <v>2</v>
      </c>
    </row>
    <row r="167" spans="1:13" x14ac:dyDescent="0.25">
      <c r="A167" t="s">
        <v>56</v>
      </c>
      <c r="B167" t="s">
        <v>27812</v>
      </c>
      <c r="C167" t="s">
        <v>27813</v>
      </c>
      <c r="D167" t="s">
        <v>27517</v>
      </c>
      <c r="E167" s="149">
        <v>555556.72</v>
      </c>
      <c r="F167" s="149">
        <v>55556.72</v>
      </c>
      <c r="G167" s="149">
        <v>500000</v>
      </c>
      <c r="H167" s="149">
        <v>500000</v>
      </c>
      <c r="I167" s="149">
        <v>250000</v>
      </c>
      <c r="J167" t="s">
        <v>27820</v>
      </c>
      <c r="L167" s="151">
        <v>0.23</v>
      </c>
      <c r="M167" t="s">
        <v>2</v>
      </c>
    </row>
    <row r="168" spans="1:13" x14ac:dyDescent="0.25">
      <c r="A168" t="s">
        <v>637</v>
      </c>
      <c r="B168" t="s">
        <v>27821</v>
      </c>
      <c r="C168" t="s">
        <v>27822</v>
      </c>
      <c r="D168" t="s">
        <v>27527</v>
      </c>
      <c r="E168" s="149">
        <v>358218.21</v>
      </c>
      <c r="F168" s="149">
        <v>10746.55</v>
      </c>
      <c r="G168" s="149">
        <v>347471.66</v>
      </c>
      <c r="H168" s="149">
        <v>347471.66</v>
      </c>
      <c r="I168" s="149">
        <v>347471.66</v>
      </c>
      <c r="J168" t="s">
        <v>27823</v>
      </c>
      <c r="L168" s="151">
        <v>9.8800000000000013E-2</v>
      </c>
      <c r="M168" t="s">
        <v>2</v>
      </c>
    </row>
    <row r="169" spans="1:13" x14ac:dyDescent="0.25">
      <c r="A169" t="s">
        <v>637</v>
      </c>
      <c r="B169" t="s">
        <v>4982</v>
      </c>
      <c r="C169" t="s">
        <v>27824</v>
      </c>
      <c r="D169" t="s">
        <v>27517</v>
      </c>
      <c r="E169" s="149">
        <v>978221.26</v>
      </c>
      <c r="F169" s="149">
        <v>58796.19</v>
      </c>
      <c r="G169" s="149">
        <v>919425.07</v>
      </c>
      <c r="H169" s="149">
        <v>929375.07</v>
      </c>
      <c r="I169" s="149">
        <v>929375.07</v>
      </c>
      <c r="J169" t="s">
        <v>27825</v>
      </c>
      <c r="L169" s="151">
        <v>0.53500000000000003</v>
      </c>
      <c r="M169" t="s">
        <v>2</v>
      </c>
    </row>
    <row r="170" spans="1:13" x14ac:dyDescent="0.25">
      <c r="A170" t="s">
        <v>56</v>
      </c>
      <c r="B170" t="s">
        <v>3311</v>
      </c>
      <c r="C170" t="s">
        <v>27826</v>
      </c>
      <c r="D170" t="s">
        <v>27517</v>
      </c>
      <c r="E170" s="149">
        <v>10632116.720000001</v>
      </c>
      <c r="F170" s="149">
        <v>506291.27</v>
      </c>
      <c r="G170" s="149">
        <v>10125825.449999999</v>
      </c>
      <c r="H170" s="149">
        <v>2025165.09</v>
      </c>
      <c r="I170" s="149">
        <v>2025165.09</v>
      </c>
      <c r="J170" t="s">
        <v>20883</v>
      </c>
      <c r="K170" t="s">
        <v>19128</v>
      </c>
      <c r="L170" s="151">
        <v>1E-4</v>
      </c>
      <c r="M170" t="s">
        <v>2</v>
      </c>
    </row>
    <row r="171" spans="1:13" x14ac:dyDescent="0.25">
      <c r="A171" t="s">
        <v>637</v>
      </c>
      <c r="B171" t="s">
        <v>4982</v>
      </c>
      <c r="C171" t="s">
        <v>27824</v>
      </c>
      <c r="D171" t="s">
        <v>27527</v>
      </c>
      <c r="E171" s="149">
        <v>286645.45</v>
      </c>
      <c r="F171" s="149">
        <v>16645.84</v>
      </c>
      <c r="G171" s="149">
        <v>269999.61</v>
      </c>
      <c r="H171" s="149">
        <v>270000</v>
      </c>
      <c r="I171" s="149">
        <v>270000</v>
      </c>
      <c r="J171" t="s">
        <v>27827</v>
      </c>
      <c r="L171" s="151">
        <v>0.70499999999999996</v>
      </c>
      <c r="M171" t="s">
        <v>2</v>
      </c>
    </row>
    <row r="172" spans="1:13" x14ac:dyDescent="0.25">
      <c r="A172" t="s">
        <v>637</v>
      </c>
      <c r="B172" t="s">
        <v>27828</v>
      </c>
      <c r="C172" t="s">
        <v>27829</v>
      </c>
      <c r="D172" t="s">
        <v>27527</v>
      </c>
      <c r="E172" s="149">
        <v>472500</v>
      </c>
      <c r="F172" s="149">
        <v>22500</v>
      </c>
      <c r="G172" s="149">
        <v>450000</v>
      </c>
      <c r="H172" s="149">
        <v>450000</v>
      </c>
      <c r="I172" s="149">
        <v>450000</v>
      </c>
      <c r="J172" t="s">
        <v>27830</v>
      </c>
      <c r="K172" t="s">
        <v>19992</v>
      </c>
      <c r="L172" s="151">
        <v>0.57940000000000003</v>
      </c>
      <c r="M172" t="s">
        <v>2</v>
      </c>
    </row>
    <row r="173" spans="1:13" x14ac:dyDescent="0.25">
      <c r="A173" t="s">
        <v>637</v>
      </c>
      <c r="B173" t="s">
        <v>27832</v>
      </c>
      <c r="C173" t="s">
        <v>27833</v>
      </c>
      <c r="D173" t="s">
        <v>27831</v>
      </c>
      <c r="E173" s="149">
        <v>678214.9</v>
      </c>
      <c r="F173" s="149">
        <v>20346.45</v>
      </c>
      <c r="G173" s="149">
        <v>657868.44999999995</v>
      </c>
      <c r="H173" s="149">
        <v>657868.44999999995</v>
      </c>
      <c r="I173" s="149">
        <v>657868.44999999995</v>
      </c>
      <c r="J173" t="s">
        <v>27834</v>
      </c>
      <c r="L173" s="151">
        <v>0</v>
      </c>
      <c r="M173" t="s">
        <v>2</v>
      </c>
    </row>
    <row r="174" spans="1:13" x14ac:dyDescent="0.25">
      <c r="A174" t="s">
        <v>56</v>
      </c>
      <c r="B174" t="s">
        <v>27835</v>
      </c>
      <c r="C174" t="s">
        <v>27836</v>
      </c>
      <c r="D174" t="s">
        <v>27517</v>
      </c>
      <c r="E174" s="149">
        <v>1031129.42</v>
      </c>
      <c r="F174" s="149">
        <v>0</v>
      </c>
      <c r="G174" s="149">
        <v>1031129.42</v>
      </c>
      <c r="H174" s="149">
        <v>1031129.42</v>
      </c>
      <c r="I174" s="149">
        <v>1031090.91</v>
      </c>
      <c r="J174" t="s">
        <v>20239</v>
      </c>
      <c r="K174" t="s">
        <v>24681</v>
      </c>
      <c r="L174" s="151">
        <v>0.58789999999999998</v>
      </c>
      <c r="M174" t="s">
        <v>2</v>
      </c>
    </row>
    <row r="175" spans="1:13" x14ac:dyDescent="0.25">
      <c r="A175" t="s">
        <v>56</v>
      </c>
      <c r="B175" t="s">
        <v>7970</v>
      </c>
      <c r="C175" t="s">
        <v>27837</v>
      </c>
      <c r="D175" t="s">
        <v>27517</v>
      </c>
      <c r="E175" s="149">
        <v>3564220</v>
      </c>
      <c r="F175" s="149">
        <v>0</v>
      </c>
      <c r="G175" s="149">
        <v>3564220</v>
      </c>
      <c r="H175" s="149">
        <v>712844</v>
      </c>
      <c r="I175" s="149">
        <v>712844</v>
      </c>
      <c r="J175" t="s">
        <v>20882</v>
      </c>
      <c r="L175" s="151">
        <v>1.5600000000000001E-2</v>
      </c>
      <c r="M175" t="s">
        <v>2</v>
      </c>
    </row>
    <row r="176" spans="1:13" x14ac:dyDescent="0.25">
      <c r="A176" t="s">
        <v>56</v>
      </c>
      <c r="B176" t="s">
        <v>27838</v>
      </c>
      <c r="C176" t="s">
        <v>27839</v>
      </c>
      <c r="D176" t="s">
        <v>27517</v>
      </c>
      <c r="E176" s="149">
        <v>23596784.59</v>
      </c>
      <c r="F176" s="149">
        <v>3596784.59</v>
      </c>
      <c r="G176" s="149">
        <v>20000000</v>
      </c>
      <c r="H176" s="149">
        <v>20000000</v>
      </c>
      <c r="I176" s="149">
        <v>14000000</v>
      </c>
      <c r="L176" s="151">
        <v>0.309</v>
      </c>
      <c r="M176" t="s">
        <v>2</v>
      </c>
    </row>
    <row r="177" spans="1:13" x14ac:dyDescent="0.25">
      <c r="A177" t="s">
        <v>56</v>
      </c>
      <c r="B177" t="s">
        <v>27812</v>
      </c>
      <c r="C177" t="s">
        <v>27813</v>
      </c>
      <c r="D177" t="s">
        <v>27517</v>
      </c>
      <c r="E177" s="149">
        <v>1341619.9099999999</v>
      </c>
      <c r="F177" s="149">
        <v>129619.91</v>
      </c>
      <c r="G177" s="149">
        <v>1212000</v>
      </c>
      <c r="H177" s="149">
        <v>1300000</v>
      </c>
      <c r="I177" s="149">
        <v>484800</v>
      </c>
      <c r="J177" t="s">
        <v>25218</v>
      </c>
      <c r="L177" s="151">
        <v>0.1119</v>
      </c>
      <c r="M177" t="s">
        <v>2</v>
      </c>
    </row>
    <row r="178" spans="1:13" x14ac:dyDescent="0.25">
      <c r="A178" t="s">
        <v>56</v>
      </c>
      <c r="B178" t="s">
        <v>27812</v>
      </c>
      <c r="C178" t="s">
        <v>27813</v>
      </c>
      <c r="D178" t="s">
        <v>27517</v>
      </c>
      <c r="E178" s="149">
        <v>7949730.7800000003</v>
      </c>
      <c r="F178" s="149">
        <v>1249730.78</v>
      </c>
      <c r="G178" s="149">
        <v>6700000</v>
      </c>
      <c r="H178" s="149">
        <v>6700000</v>
      </c>
      <c r="I178" s="149">
        <v>6700000</v>
      </c>
      <c r="J178" t="s">
        <v>27520</v>
      </c>
      <c r="L178" s="151">
        <v>0.61170000000000002</v>
      </c>
      <c r="M178" t="s">
        <v>2</v>
      </c>
    </row>
    <row r="179" spans="1:13" x14ac:dyDescent="0.25">
      <c r="A179" t="s">
        <v>56</v>
      </c>
      <c r="B179" t="s">
        <v>27812</v>
      </c>
      <c r="C179" t="s">
        <v>27813</v>
      </c>
      <c r="D179" t="s">
        <v>27517</v>
      </c>
      <c r="E179" s="149">
        <v>649999.99</v>
      </c>
      <c r="F179" s="149">
        <v>64999.99</v>
      </c>
      <c r="G179" s="149">
        <v>585000</v>
      </c>
      <c r="H179" s="149">
        <v>585000</v>
      </c>
      <c r="I179" s="149">
        <v>234000</v>
      </c>
      <c r="J179" t="s">
        <v>23722</v>
      </c>
      <c r="L179" s="151">
        <v>0.17699999999999999</v>
      </c>
      <c r="M179" t="s">
        <v>2</v>
      </c>
    </row>
    <row r="180" spans="1:13" x14ac:dyDescent="0.25">
      <c r="A180" t="s">
        <v>56</v>
      </c>
      <c r="B180" t="s">
        <v>27840</v>
      </c>
      <c r="C180" t="s">
        <v>27841</v>
      </c>
      <c r="D180" t="s">
        <v>27517</v>
      </c>
      <c r="E180" s="149">
        <v>1134020.6200000001</v>
      </c>
      <c r="F180" s="149">
        <v>56020.62</v>
      </c>
      <c r="G180" s="149">
        <v>1078000</v>
      </c>
      <c r="H180" s="149">
        <v>1078000</v>
      </c>
      <c r="I180" s="149">
        <v>754600</v>
      </c>
      <c r="L180" s="151">
        <v>0.2833</v>
      </c>
      <c r="M180" t="s">
        <v>2</v>
      </c>
    </row>
    <row r="181" spans="1:13" x14ac:dyDescent="0.25">
      <c r="A181" t="s">
        <v>637</v>
      </c>
      <c r="B181" t="s">
        <v>27842</v>
      </c>
      <c r="C181" t="s">
        <v>27843</v>
      </c>
      <c r="D181" t="s">
        <v>27517</v>
      </c>
      <c r="E181" s="149">
        <v>588000</v>
      </c>
      <c r="F181" s="149">
        <v>28000</v>
      </c>
      <c r="G181" s="149">
        <v>560000</v>
      </c>
      <c r="H181" s="149">
        <v>560000</v>
      </c>
      <c r="I181" s="149">
        <v>560000</v>
      </c>
      <c r="J181" t="s">
        <v>27844</v>
      </c>
      <c r="L181" s="151">
        <v>0</v>
      </c>
      <c r="M181" t="s">
        <v>2</v>
      </c>
    </row>
    <row r="182" spans="1:13" x14ac:dyDescent="0.25">
      <c r="A182" t="s">
        <v>637</v>
      </c>
      <c r="B182" t="s">
        <v>1744</v>
      </c>
      <c r="C182" t="s">
        <v>27808</v>
      </c>
      <c r="D182" t="s">
        <v>27517</v>
      </c>
      <c r="E182" s="149">
        <v>82560.2</v>
      </c>
      <c r="F182" s="149">
        <v>42560.2</v>
      </c>
      <c r="G182" s="149">
        <v>40000</v>
      </c>
      <c r="H182" s="149">
        <v>40000</v>
      </c>
      <c r="I182" s="149">
        <v>8000</v>
      </c>
      <c r="J182" t="s">
        <v>27845</v>
      </c>
      <c r="L182" s="151">
        <v>0</v>
      </c>
      <c r="M182" t="s">
        <v>2</v>
      </c>
    </row>
    <row r="183" spans="1:13" x14ac:dyDescent="0.25">
      <c r="A183" t="s">
        <v>637</v>
      </c>
      <c r="B183" t="s">
        <v>27846</v>
      </c>
      <c r="C183" t="s">
        <v>27847</v>
      </c>
      <c r="D183" t="s">
        <v>27517</v>
      </c>
      <c r="E183" s="149">
        <v>139050</v>
      </c>
      <c r="F183" s="149">
        <v>4050</v>
      </c>
      <c r="G183" s="149">
        <v>135000</v>
      </c>
      <c r="H183" s="149">
        <v>135000</v>
      </c>
      <c r="I183" s="149">
        <v>108000</v>
      </c>
      <c r="J183" t="s">
        <v>27848</v>
      </c>
      <c r="L183" s="151">
        <v>0</v>
      </c>
      <c r="M183" t="s">
        <v>2</v>
      </c>
    </row>
    <row r="184" spans="1:13" x14ac:dyDescent="0.25">
      <c r="A184" t="s">
        <v>637</v>
      </c>
      <c r="B184" t="s">
        <v>27832</v>
      </c>
      <c r="C184" t="s">
        <v>27833</v>
      </c>
      <c r="D184" t="s">
        <v>27513</v>
      </c>
      <c r="E184" s="149">
        <v>927839.87</v>
      </c>
      <c r="F184" s="149">
        <v>27839.87</v>
      </c>
      <c r="G184" s="149">
        <v>900000</v>
      </c>
      <c r="H184" s="149">
        <v>900000</v>
      </c>
      <c r="I184" s="149">
        <v>720000</v>
      </c>
      <c r="J184" t="s">
        <v>27834</v>
      </c>
      <c r="L184" s="151">
        <v>0</v>
      </c>
      <c r="M184" t="s">
        <v>2</v>
      </c>
    </row>
    <row r="185" spans="1:13" x14ac:dyDescent="0.25">
      <c r="A185" t="s">
        <v>637</v>
      </c>
      <c r="B185" t="s">
        <v>27832</v>
      </c>
      <c r="C185" t="s">
        <v>27833</v>
      </c>
      <c r="D185" t="s">
        <v>27517</v>
      </c>
      <c r="E185" s="149">
        <v>412371.14</v>
      </c>
      <c r="F185" s="149">
        <v>12371.14</v>
      </c>
      <c r="G185" s="149">
        <v>400000</v>
      </c>
      <c r="H185" s="149">
        <v>400000</v>
      </c>
      <c r="I185" s="149">
        <v>320000</v>
      </c>
      <c r="J185" t="s">
        <v>27849</v>
      </c>
      <c r="L185" s="151">
        <v>0</v>
      </c>
      <c r="M185" t="s">
        <v>2</v>
      </c>
    </row>
    <row r="186" spans="1:13" x14ac:dyDescent="0.25">
      <c r="A186" t="s">
        <v>56</v>
      </c>
      <c r="B186" t="s">
        <v>27812</v>
      </c>
      <c r="C186" t="s">
        <v>27850</v>
      </c>
      <c r="D186" t="s">
        <v>27517</v>
      </c>
      <c r="E186" s="149">
        <v>5985321.21</v>
      </c>
      <c r="F186" s="149">
        <v>0</v>
      </c>
      <c r="G186" s="149">
        <v>5985321.21</v>
      </c>
      <c r="H186" s="149">
        <v>6268090.8300000001</v>
      </c>
      <c r="I186" s="149">
        <v>1880427.25</v>
      </c>
      <c r="J186" t="s">
        <v>23357</v>
      </c>
      <c r="K186" t="s">
        <v>20628</v>
      </c>
      <c r="L186" s="151">
        <v>0.25590000000000002</v>
      </c>
      <c r="M186" t="s">
        <v>2</v>
      </c>
    </row>
    <row r="187" spans="1:13" x14ac:dyDescent="0.25">
      <c r="A187" t="s">
        <v>56</v>
      </c>
      <c r="B187" t="s">
        <v>27812</v>
      </c>
      <c r="C187" t="s">
        <v>27851</v>
      </c>
      <c r="D187" t="s">
        <v>27517</v>
      </c>
      <c r="E187" s="149">
        <v>2967016.1</v>
      </c>
      <c r="F187" s="149">
        <v>0</v>
      </c>
      <c r="G187" s="149">
        <v>2967016.1</v>
      </c>
      <c r="H187" s="149">
        <v>2967016.1</v>
      </c>
      <c r="I187" s="149">
        <v>2967016.1</v>
      </c>
      <c r="J187" t="s">
        <v>23266</v>
      </c>
      <c r="L187" s="151">
        <v>0.57079999999999997</v>
      </c>
      <c r="M187" t="s">
        <v>2</v>
      </c>
    </row>
    <row r="188" spans="1:13" x14ac:dyDescent="0.25">
      <c r="A188" t="s">
        <v>637</v>
      </c>
      <c r="B188" t="s">
        <v>27852</v>
      </c>
      <c r="C188" t="s">
        <v>27824</v>
      </c>
      <c r="D188" t="s">
        <v>27517</v>
      </c>
      <c r="E188" s="149">
        <v>244790.8</v>
      </c>
      <c r="F188" s="149">
        <v>84790.77</v>
      </c>
      <c r="G188" s="149">
        <v>160000.03</v>
      </c>
      <c r="H188" s="149">
        <v>160000</v>
      </c>
      <c r="I188" s="149">
        <v>80000</v>
      </c>
      <c r="J188" t="s">
        <v>25757</v>
      </c>
      <c r="L188" s="151">
        <v>0</v>
      </c>
      <c r="M188" t="s">
        <v>2</v>
      </c>
    </row>
    <row r="189" spans="1:13" x14ac:dyDescent="0.25">
      <c r="A189" t="s">
        <v>56</v>
      </c>
      <c r="B189" t="s">
        <v>27812</v>
      </c>
      <c r="C189" t="s">
        <v>27853</v>
      </c>
      <c r="D189" t="s">
        <v>27517</v>
      </c>
      <c r="E189" s="149">
        <v>2707010.04</v>
      </c>
      <c r="F189" s="149">
        <v>0</v>
      </c>
      <c r="G189" s="149">
        <v>2707010.04</v>
      </c>
      <c r="H189" s="149">
        <v>2714371.23</v>
      </c>
      <c r="I189" s="149">
        <v>1894907.03</v>
      </c>
      <c r="J189" t="s">
        <v>24915</v>
      </c>
      <c r="K189" t="s">
        <v>19230</v>
      </c>
      <c r="L189" s="151">
        <v>0.4017</v>
      </c>
      <c r="M189" t="s">
        <v>2</v>
      </c>
    </row>
    <row r="190" spans="1:13" x14ac:dyDescent="0.25">
      <c r="A190" t="s">
        <v>56</v>
      </c>
      <c r="B190" t="s">
        <v>27854</v>
      </c>
      <c r="C190" t="s">
        <v>27855</v>
      </c>
      <c r="D190" t="s">
        <v>27727</v>
      </c>
      <c r="E190" s="149">
        <v>633506.43000000005</v>
      </c>
      <c r="F190" s="149">
        <v>33506.43</v>
      </c>
      <c r="G190" s="149">
        <v>600000</v>
      </c>
      <c r="H190" s="149">
        <v>600000</v>
      </c>
      <c r="I190" s="149">
        <v>300000</v>
      </c>
      <c r="L190" s="151">
        <v>0</v>
      </c>
      <c r="M190" t="s">
        <v>2</v>
      </c>
    </row>
    <row r="191" spans="1:13" x14ac:dyDescent="0.25">
      <c r="A191" t="s">
        <v>56</v>
      </c>
      <c r="B191" t="s">
        <v>777</v>
      </c>
      <c r="C191" t="s">
        <v>27856</v>
      </c>
      <c r="D191" t="s">
        <v>27513</v>
      </c>
      <c r="E191" s="149">
        <v>7447017.0099999998</v>
      </c>
      <c r="F191" s="149">
        <v>0</v>
      </c>
      <c r="G191" s="149">
        <v>7447017.0099999998</v>
      </c>
      <c r="H191" s="149">
        <v>7447017.0099999998</v>
      </c>
      <c r="I191" s="149">
        <v>7447017.0099999998</v>
      </c>
      <c r="J191" t="s">
        <v>22913</v>
      </c>
      <c r="K191" t="s">
        <v>21587</v>
      </c>
      <c r="L191" s="151">
        <v>0.41399999999999998</v>
      </c>
      <c r="M191" t="s">
        <v>2</v>
      </c>
    </row>
    <row r="192" spans="1:13" x14ac:dyDescent="0.25">
      <c r="A192" t="s">
        <v>56</v>
      </c>
      <c r="B192" t="s">
        <v>2327</v>
      </c>
      <c r="C192" t="s">
        <v>27857</v>
      </c>
      <c r="D192" t="s">
        <v>27517</v>
      </c>
      <c r="E192" s="149">
        <v>3535671.26</v>
      </c>
      <c r="F192" s="149">
        <v>0</v>
      </c>
      <c r="G192" s="149">
        <v>3535671.26</v>
      </c>
      <c r="H192" s="149">
        <v>3535671.26</v>
      </c>
      <c r="I192" s="149">
        <v>2474969.88</v>
      </c>
      <c r="J192" t="s">
        <v>23933</v>
      </c>
      <c r="L192" s="151">
        <v>0.42590000000000006</v>
      </c>
      <c r="M192" t="s">
        <v>2</v>
      </c>
    </row>
    <row r="193" spans="1:13" x14ac:dyDescent="0.25">
      <c r="A193" t="s">
        <v>637</v>
      </c>
      <c r="B193" t="s">
        <v>27852</v>
      </c>
      <c r="C193" t="s">
        <v>27858</v>
      </c>
      <c r="D193" t="s">
        <v>27517</v>
      </c>
      <c r="E193" s="149">
        <v>4814850.91</v>
      </c>
      <c r="F193" s="149">
        <v>71830.91</v>
      </c>
      <c r="G193" s="149">
        <v>4743020</v>
      </c>
      <c r="H193" s="149">
        <v>4743020</v>
      </c>
      <c r="I193" s="149">
        <v>3320114</v>
      </c>
      <c r="J193" t="s">
        <v>24364</v>
      </c>
      <c r="K193" t="s">
        <v>19330</v>
      </c>
      <c r="L193" s="151">
        <v>0.52</v>
      </c>
      <c r="M193" t="s">
        <v>2</v>
      </c>
    </row>
    <row r="194" spans="1:13" x14ac:dyDescent="0.25">
      <c r="A194" t="s">
        <v>637</v>
      </c>
      <c r="B194" t="s">
        <v>27828</v>
      </c>
      <c r="C194" t="s">
        <v>27829</v>
      </c>
      <c r="D194" t="s">
        <v>27517</v>
      </c>
      <c r="E194" s="149">
        <v>29863120</v>
      </c>
      <c r="F194" s="149">
        <v>0</v>
      </c>
      <c r="G194" s="149">
        <v>29863120</v>
      </c>
      <c r="H194" s="149">
        <v>20904184</v>
      </c>
      <c r="I194" s="149">
        <v>8958936</v>
      </c>
      <c r="J194" t="s">
        <v>24623</v>
      </c>
      <c r="L194" s="151">
        <v>0</v>
      </c>
      <c r="M194" t="s">
        <v>2</v>
      </c>
    </row>
    <row r="195" spans="1:13" x14ac:dyDescent="0.25">
      <c r="A195" t="s">
        <v>56</v>
      </c>
      <c r="B195" t="s">
        <v>169</v>
      </c>
      <c r="C195" t="s">
        <v>27859</v>
      </c>
      <c r="D195" t="s">
        <v>27517</v>
      </c>
      <c r="E195" s="149">
        <v>2205000</v>
      </c>
      <c r="F195" s="149">
        <v>73678.600000000006</v>
      </c>
      <c r="G195" s="149">
        <v>2100000</v>
      </c>
      <c r="H195" s="149">
        <v>2100000</v>
      </c>
      <c r="I195" s="149">
        <v>1470000</v>
      </c>
      <c r="J195" t="s">
        <v>27860</v>
      </c>
      <c r="L195" s="151">
        <v>0.57999999999999996</v>
      </c>
      <c r="M195" t="s">
        <v>2</v>
      </c>
    </row>
    <row r="196" spans="1:13" x14ac:dyDescent="0.25">
      <c r="A196" t="s">
        <v>637</v>
      </c>
      <c r="B196" t="s">
        <v>27861</v>
      </c>
      <c r="C196" t="s">
        <v>27862</v>
      </c>
      <c r="D196" t="s">
        <v>27517</v>
      </c>
      <c r="E196" s="149">
        <v>15713401.4</v>
      </c>
      <c r="F196" s="149">
        <v>0</v>
      </c>
      <c r="G196" s="149">
        <v>15713401.4</v>
      </c>
      <c r="H196" s="149">
        <v>15713401.4</v>
      </c>
      <c r="I196" s="149">
        <v>4714020.42</v>
      </c>
      <c r="J196" t="s">
        <v>24623</v>
      </c>
      <c r="K196" t="s">
        <v>21580</v>
      </c>
      <c r="L196" s="151">
        <v>4.58E-2</v>
      </c>
      <c r="M196" t="s">
        <v>2</v>
      </c>
    </row>
    <row r="197" spans="1:13" x14ac:dyDescent="0.25">
      <c r="A197" t="s">
        <v>56</v>
      </c>
      <c r="B197" t="s">
        <v>27863</v>
      </c>
      <c r="C197" t="s">
        <v>27864</v>
      </c>
      <c r="D197" t="s">
        <v>27727</v>
      </c>
      <c r="E197" s="149">
        <v>501628.84</v>
      </c>
      <c r="F197" s="149">
        <v>11628.84</v>
      </c>
      <c r="G197" s="149">
        <v>490000</v>
      </c>
      <c r="H197" s="149">
        <v>490000</v>
      </c>
      <c r="I197" s="149">
        <v>245000</v>
      </c>
      <c r="J197" t="s">
        <v>22009</v>
      </c>
      <c r="K197" t="s">
        <v>21228</v>
      </c>
      <c r="L197" s="151">
        <v>0.2545</v>
      </c>
      <c r="M197" t="s">
        <v>2</v>
      </c>
    </row>
    <row r="198" spans="1:13" x14ac:dyDescent="0.25">
      <c r="A198" t="s">
        <v>56</v>
      </c>
      <c r="B198" t="s">
        <v>27865</v>
      </c>
      <c r="C198" t="s">
        <v>27866</v>
      </c>
      <c r="D198" t="s">
        <v>27517</v>
      </c>
      <c r="E198" s="149">
        <v>209000</v>
      </c>
      <c r="F198" s="149">
        <v>9000</v>
      </c>
      <c r="G198" s="149">
        <v>200000</v>
      </c>
      <c r="H198" s="149">
        <v>200000</v>
      </c>
      <c r="I198" s="149">
        <v>100000</v>
      </c>
      <c r="L198" s="151">
        <v>0.25</v>
      </c>
      <c r="M198" t="s">
        <v>2</v>
      </c>
    </row>
    <row r="199" spans="1:13" x14ac:dyDescent="0.25">
      <c r="A199" t="s">
        <v>56</v>
      </c>
      <c r="B199" t="s">
        <v>1320</v>
      </c>
      <c r="C199" t="s">
        <v>27867</v>
      </c>
      <c r="D199" t="s">
        <v>27517</v>
      </c>
      <c r="E199" s="149">
        <v>2031568.41</v>
      </c>
      <c r="F199" s="149">
        <v>34381.800000000003</v>
      </c>
      <c r="G199" s="149">
        <v>1997186.61</v>
      </c>
      <c r="H199" s="149">
        <v>998593.28</v>
      </c>
      <c r="I199" s="149">
        <v>998593.28</v>
      </c>
      <c r="J199" t="s">
        <v>19553</v>
      </c>
      <c r="L199" s="151">
        <v>2.8999999999999998E-3</v>
      </c>
      <c r="M199" t="s">
        <v>2</v>
      </c>
    </row>
    <row r="200" spans="1:13" x14ac:dyDescent="0.25">
      <c r="A200" t="s">
        <v>637</v>
      </c>
      <c r="B200" t="s">
        <v>4982</v>
      </c>
      <c r="C200" t="s">
        <v>27824</v>
      </c>
      <c r="D200" t="s">
        <v>27517</v>
      </c>
      <c r="E200" s="149">
        <v>710647.9</v>
      </c>
      <c r="F200" s="149">
        <v>21939.85</v>
      </c>
      <c r="G200" s="149">
        <v>688708.05</v>
      </c>
      <c r="H200" s="149">
        <v>724501.74</v>
      </c>
      <c r="I200" s="149">
        <v>709388.45</v>
      </c>
      <c r="J200" t="s">
        <v>27868</v>
      </c>
      <c r="L200" s="151">
        <v>0.2</v>
      </c>
      <c r="M200" t="s">
        <v>2</v>
      </c>
    </row>
    <row r="201" spans="1:13" x14ac:dyDescent="0.25">
      <c r="A201" t="s">
        <v>637</v>
      </c>
      <c r="B201" t="s">
        <v>4982</v>
      </c>
      <c r="C201" t="s">
        <v>27824</v>
      </c>
      <c r="D201" t="s">
        <v>27527</v>
      </c>
      <c r="E201" s="149">
        <v>400930.61</v>
      </c>
      <c r="F201" s="149">
        <v>30968.27</v>
      </c>
      <c r="G201" s="149">
        <v>369962.34</v>
      </c>
      <c r="H201" s="149">
        <v>381941.95</v>
      </c>
      <c r="I201" s="149">
        <v>381941.95</v>
      </c>
      <c r="J201" t="s">
        <v>27869</v>
      </c>
      <c r="L201" s="151">
        <v>0.48399999999999999</v>
      </c>
      <c r="M201" t="s">
        <v>2</v>
      </c>
    </row>
    <row r="202" spans="1:13" x14ac:dyDescent="0.25">
      <c r="A202" t="s">
        <v>56</v>
      </c>
      <c r="B202" t="s">
        <v>27812</v>
      </c>
      <c r="C202" t="s">
        <v>27813</v>
      </c>
      <c r="D202" t="s">
        <v>27517</v>
      </c>
      <c r="E202" s="149">
        <v>1862928.54</v>
      </c>
      <c r="F202" s="149">
        <v>319266.26</v>
      </c>
      <c r="G202" s="149">
        <v>1543662.28</v>
      </c>
      <c r="H202" s="149">
        <v>1600000</v>
      </c>
      <c r="I202" s="149">
        <v>1080563.6000000001</v>
      </c>
      <c r="J202" t="s">
        <v>27520</v>
      </c>
      <c r="L202" s="151">
        <v>0.22920000000000001</v>
      </c>
      <c r="M202" t="s">
        <v>2</v>
      </c>
    </row>
    <row r="203" spans="1:13" x14ac:dyDescent="0.25">
      <c r="A203" t="s">
        <v>56</v>
      </c>
      <c r="B203" t="s">
        <v>27812</v>
      </c>
      <c r="C203" t="s">
        <v>27813</v>
      </c>
      <c r="D203" t="s">
        <v>27517</v>
      </c>
      <c r="E203" s="149">
        <v>587584.09</v>
      </c>
      <c r="F203" s="149">
        <v>119720.26</v>
      </c>
      <c r="G203" s="149">
        <v>467863.83</v>
      </c>
      <c r="H203" s="149">
        <v>500000</v>
      </c>
      <c r="I203" s="149">
        <v>467863.83</v>
      </c>
      <c r="J203" t="s">
        <v>27870</v>
      </c>
      <c r="L203" s="151">
        <v>0.31850000000000001</v>
      </c>
      <c r="M203" t="s">
        <v>2</v>
      </c>
    </row>
    <row r="204" spans="1:13" x14ac:dyDescent="0.25">
      <c r="A204" t="s">
        <v>56</v>
      </c>
      <c r="B204" t="s">
        <v>27812</v>
      </c>
      <c r="C204" t="s">
        <v>27813</v>
      </c>
      <c r="D204" t="s">
        <v>27517</v>
      </c>
      <c r="E204" s="149">
        <v>1500000</v>
      </c>
      <c r="F204" s="149">
        <v>150000</v>
      </c>
      <c r="G204" s="149">
        <v>1350000</v>
      </c>
      <c r="H204" s="149">
        <v>1350000</v>
      </c>
      <c r="I204" s="149">
        <v>540000</v>
      </c>
      <c r="J204" t="s">
        <v>27871</v>
      </c>
      <c r="K204" t="s">
        <v>21015</v>
      </c>
      <c r="L204" s="151">
        <v>0.1128</v>
      </c>
      <c r="M204" t="s">
        <v>2</v>
      </c>
    </row>
    <row r="205" spans="1:13" x14ac:dyDescent="0.25">
      <c r="A205" t="s">
        <v>56</v>
      </c>
      <c r="B205" t="s">
        <v>27812</v>
      </c>
      <c r="C205" t="s">
        <v>27813</v>
      </c>
      <c r="D205" t="s">
        <v>27513</v>
      </c>
      <c r="E205" s="149">
        <v>5000000.71</v>
      </c>
      <c r="F205" s="149">
        <v>500000.71</v>
      </c>
      <c r="G205" s="149">
        <v>4500000</v>
      </c>
      <c r="H205" s="149">
        <v>4500000</v>
      </c>
      <c r="I205" s="149">
        <v>3150000</v>
      </c>
      <c r="J205" t="s">
        <v>24629</v>
      </c>
      <c r="K205" t="s">
        <v>27872</v>
      </c>
      <c r="L205" s="151">
        <v>0.45030000000000003</v>
      </c>
      <c r="M205" t="s">
        <v>2</v>
      </c>
    </row>
    <row r="206" spans="1:13" x14ac:dyDescent="0.25">
      <c r="A206" t="s">
        <v>56</v>
      </c>
      <c r="B206" t="s">
        <v>27812</v>
      </c>
      <c r="C206" t="s">
        <v>27813</v>
      </c>
      <c r="D206" t="s">
        <v>27517</v>
      </c>
      <c r="E206" s="149">
        <v>915973.33</v>
      </c>
      <c r="F206" s="149">
        <v>115973.33</v>
      </c>
      <c r="G206" s="149">
        <v>997790.37</v>
      </c>
      <c r="H206" s="149">
        <v>800000</v>
      </c>
      <c r="I206" s="149">
        <v>320000</v>
      </c>
      <c r="J206" t="s">
        <v>23102</v>
      </c>
      <c r="L206" s="151">
        <v>0</v>
      </c>
      <c r="M206" t="s">
        <v>2</v>
      </c>
    </row>
    <row r="207" spans="1:13" x14ac:dyDescent="0.25">
      <c r="A207" t="s">
        <v>637</v>
      </c>
      <c r="B207" t="s">
        <v>27842</v>
      </c>
      <c r="C207" t="s">
        <v>27843</v>
      </c>
      <c r="D207" t="s">
        <v>27831</v>
      </c>
      <c r="E207" s="149">
        <v>1348200</v>
      </c>
      <c r="F207" s="149">
        <v>88200</v>
      </c>
      <c r="G207" s="149">
        <v>1260000</v>
      </c>
      <c r="H207" s="149">
        <v>1260000</v>
      </c>
      <c r="I207" s="149">
        <v>1008000</v>
      </c>
      <c r="J207" t="s">
        <v>27873</v>
      </c>
      <c r="L207" s="151">
        <v>0.72499999999999998</v>
      </c>
      <c r="M207" t="s">
        <v>2</v>
      </c>
    </row>
    <row r="208" spans="1:13" x14ac:dyDescent="0.25">
      <c r="A208" t="s">
        <v>57</v>
      </c>
      <c r="B208" t="s">
        <v>4747</v>
      </c>
      <c r="C208" t="s">
        <v>27874</v>
      </c>
      <c r="D208" t="s">
        <v>27513</v>
      </c>
      <c r="E208" s="149">
        <v>3414864.82</v>
      </c>
      <c r="F208" s="149">
        <v>0</v>
      </c>
      <c r="G208" s="149">
        <v>3415685.5</v>
      </c>
      <c r="H208" s="149">
        <v>1707842.75</v>
      </c>
      <c r="I208" s="149">
        <v>1707842.75</v>
      </c>
      <c r="J208" t="s">
        <v>21308</v>
      </c>
      <c r="K208" t="s">
        <v>21434</v>
      </c>
      <c r="L208" s="151">
        <v>0.1925</v>
      </c>
      <c r="M208" t="s">
        <v>2</v>
      </c>
    </row>
    <row r="209" spans="1:13" x14ac:dyDescent="0.25">
      <c r="A209" t="s">
        <v>637</v>
      </c>
      <c r="B209" t="s">
        <v>27821</v>
      </c>
      <c r="C209" t="s">
        <v>27822</v>
      </c>
      <c r="D209" t="s">
        <v>27527</v>
      </c>
      <c r="E209" s="149">
        <v>204555.58</v>
      </c>
      <c r="F209" s="149">
        <v>6185.58</v>
      </c>
      <c r="G209" s="149">
        <v>198370</v>
      </c>
      <c r="H209" s="149">
        <v>200000</v>
      </c>
      <c r="I209" s="149">
        <v>200000</v>
      </c>
      <c r="J209" t="s">
        <v>27875</v>
      </c>
      <c r="L209" s="151">
        <v>0.23399999999999999</v>
      </c>
      <c r="M209" t="s">
        <v>2</v>
      </c>
    </row>
    <row r="210" spans="1:13" x14ac:dyDescent="0.25">
      <c r="A210" t="s">
        <v>57</v>
      </c>
      <c r="B210" t="s">
        <v>27876</v>
      </c>
      <c r="C210" t="s">
        <v>27877</v>
      </c>
      <c r="D210" t="s">
        <v>27517</v>
      </c>
      <c r="E210" s="149">
        <v>1058823.42</v>
      </c>
      <c r="F210" s="149">
        <v>0</v>
      </c>
      <c r="G210" s="149">
        <v>1058823.42</v>
      </c>
      <c r="H210" s="149">
        <v>529411.71</v>
      </c>
      <c r="I210" s="149">
        <v>529411.71</v>
      </c>
      <c r="J210" t="s">
        <v>20168</v>
      </c>
      <c r="K210" t="s">
        <v>18961</v>
      </c>
      <c r="L210" s="151">
        <v>0</v>
      </c>
      <c r="M210" t="s">
        <v>2</v>
      </c>
    </row>
    <row r="211" spans="1:13" x14ac:dyDescent="0.25">
      <c r="A211" t="s">
        <v>57</v>
      </c>
      <c r="B211" t="s">
        <v>6344</v>
      </c>
      <c r="C211" t="s">
        <v>27878</v>
      </c>
      <c r="D211" t="s">
        <v>27513</v>
      </c>
      <c r="E211" s="149">
        <v>1422143.41</v>
      </c>
      <c r="F211" s="149">
        <v>0</v>
      </c>
      <c r="G211" s="149">
        <v>1422143.41</v>
      </c>
      <c r="H211" s="149">
        <v>711071.7</v>
      </c>
      <c r="I211" s="149">
        <v>711071.7</v>
      </c>
      <c r="J211" t="s">
        <v>20269</v>
      </c>
      <c r="K211" t="s">
        <v>20493</v>
      </c>
      <c r="L211" s="151">
        <v>5.74E-2</v>
      </c>
      <c r="M211" t="s">
        <v>2</v>
      </c>
    </row>
    <row r="212" spans="1:13" x14ac:dyDescent="0.25">
      <c r="A212" t="s">
        <v>46</v>
      </c>
      <c r="B212" t="s">
        <v>7120</v>
      </c>
      <c r="C212" t="s">
        <v>27879</v>
      </c>
      <c r="D212" t="s">
        <v>27527</v>
      </c>
      <c r="E212" s="149">
        <v>828448.96</v>
      </c>
      <c r="F212" s="149">
        <v>39448.959999999999</v>
      </c>
      <c r="G212" s="149">
        <v>789000</v>
      </c>
      <c r="H212" s="149">
        <v>789000</v>
      </c>
      <c r="I212" s="149">
        <v>789000</v>
      </c>
      <c r="J212" t="s">
        <v>27880</v>
      </c>
      <c r="K212" t="s">
        <v>20584</v>
      </c>
      <c r="L212" s="151">
        <v>0.7</v>
      </c>
      <c r="M212" t="s">
        <v>2</v>
      </c>
    </row>
    <row r="213" spans="1:13" x14ac:dyDescent="0.25">
      <c r="A213" t="s">
        <v>46</v>
      </c>
      <c r="B213" t="s">
        <v>7037</v>
      </c>
      <c r="C213" t="s">
        <v>27881</v>
      </c>
      <c r="D213" t="s">
        <v>27527</v>
      </c>
      <c r="E213" s="149">
        <v>163688.26</v>
      </c>
      <c r="F213" s="149">
        <v>8895.7800000000007</v>
      </c>
      <c r="G213" s="149">
        <v>154792.48000000001</v>
      </c>
      <c r="H213" s="149">
        <v>159754</v>
      </c>
      <c r="I213" s="149">
        <v>159584.95999999999</v>
      </c>
      <c r="J213" t="s">
        <v>27882</v>
      </c>
      <c r="L213" s="151">
        <v>0.37</v>
      </c>
      <c r="M213" t="s">
        <v>2</v>
      </c>
    </row>
    <row r="214" spans="1:13" x14ac:dyDescent="0.25">
      <c r="A214" t="s">
        <v>57</v>
      </c>
      <c r="B214" t="s">
        <v>1810</v>
      </c>
      <c r="C214" t="s">
        <v>27883</v>
      </c>
      <c r="D214" t="s">
        <v>27513</v>
      </c>
      <c r="E214" s="149">
        <v>8004691.1100000003</v>
      </c>
      <c r="F214" s="149">
        <v>0</v>
      </c>
      <c r="G214" s="149">
        <v>8054734.8399999999</v>
      </c>
      <c r="H214" s="149">
        <v>9527663.7599999998</v>
      </c>
      <c r="I214" s="149">
        <v>2400000</v>
      </c>
      <c r="J214" t="s">
        <v>24117</v>
      </c>
      <c r="L214" s="151">
        <v>0</v>
      </c>
      <c r="M214" t="s">
        <v>2</v>
      </c>
    </row>
    <row r="215" spans="1:13" x14ac:dyDescent="0.25">
      <c r="A215" t="s">
        <v>57</v>
      </c>
      <c r="B215" t="s">
        <v>1810</v>
      </c>
      <c r="C215" t="s">
        <v>27884</v>
      </c>
      <c r="D215" t="s">
        <v>27513</v>
      </c>
      <c r="E215" s="149">
        <v>3031787.76</v>
      </c>
      <c r="F215" s="149">
        <v>0</v>
      </c>
      <c r="G215" s="149">
        <v>3031787.76</v>
      </c>
      <c r="H215" s="149">
        <v>3365731.42</v>
      </c>
      <c r="I215" s="149">
        <v>1682865.71</v>
      </c>
      <c r="J215" t="s">
        <v>24117</v>
      </c>
      <c r="L215" s="151">
        <v>0.30260000000000004</v>
      </c>
      <c r="M215" t="s">
        <v>2</v>
      </c>
    </row>
    <row r="216" spans="1:13" x14ac:dyDescent="0.25">
      <c r="A216" t="s">
        <v>57</v>
      </c>
      <c r="B216" t="s">
        <v>1810</v>
      </c>
      <c r="C216" t="s">
        <v>27885</v>
      </c>
      <c r="D216" t="s">
        <v>27513</v>
      </c>
      <c r="E216" s="149">
        <v>4980016.82</v>
      </c>
      <c r="F216" s="149">
        <v>0</v>
      </c>
      <c r="G216" s="149">
        <v>4980016.82</v>
      </c>
      <c r="H216" s="149">
        <v>5073514.0999999996</v>
      </c>
      <c r="I216" s="149">
        <v>1522054.23</v>
      </c>
      <c r="J216" t="s">
        <v>24117</v>
      </c>
      <c r="L216" s="151">
        <v>0</v>
      </c>
      <c r="M216" t="s">
        <v>2</v>
      </c>
    </row>
    <row r="217" spans="1:13" x14ac:dyDescent="0.25">
      <c r="A217" t="s">
        <v>57</v>
      </c>
      <c r="B217" t="s">
        <v>1810</v>
      </c>
      <c r="C217" t="s">
        <v>27886</v>
      </c>
      <c r="D217" t="s">
        <v>27513</v>
      </c>
      <c r="E217" s="149">
        <v>4103352.66</v>
      </c>
      <c r="F217" s="149">
        <v>0</v>
      </c>
      <c r="G217" s="149">
        <v>4103352.66</v>
      </c>
      <c r="H217" s="149">
        <v>5470664.7300000004</v>
      </c>
      <c r="I217" s="149">
        <v>1641199.41</v>
      </c>
      <c r="L217" s="151">
        <v>0.27289999999999998</v>
      </c>
      <c r="M217" t="s">
        <v>2</v>
      </c>
    </row>
    <row r="218" spans="1:13" x14ac:dyDescent="0.25">
      <c r="A218" t="s">
        <v>46</v>
      </c>
      <c r="B218" t="s">
        <v>27887</v>
      </c>
      <c r="C218" t="s">
        <v>27888</v>
      </c>
      <c r="D218" t="s">
        <v>27527</v>
      </c>
      <c r="E218" s="149">
        <v>682547.29</v>
      </c>
      <c r="F218" s="149">
        <v>32543.83</v>
      </c>
      <c r="G218" s="149">
        <v>650003.46</v>
      </c>
      <c r="H218" s="149">
        <v>650000</v>
      </c>
      <c r="I218" s="149">
        <v>260000</v>
      </c>
      <c r="J218" t="s">
        <v>27889</v>
      </c>
      <c r="L218" s="151">
        <v>0</v>
      </c>
      <c r="M218" t="s">
        <v>2</v>
      </c>
    </row>
    <row r="219" spans="1:13" x14ac:dyDescent="0.25">
      <c r="A219" t="s">
        <v>46</v>
      </c>
      <c r="B219" t="s">
        <v>3207</v>
      </c>
      <c r="C219" t="s">
        <v>27890</v>
      </c>
      <c r="D219" t="s">
        <v>27727</v>
      </c>
      <c r="E219" s="149">
        <v>512000</v>
      </c>
      <c r="F219" s="149">
        <v>12000</v>
      </c>
      <c r="G219" s="149">
        <v>500000</v>
      </c>
      <c r="H219" s="149">
        <v>500000</v>
      </c>
      <c r="I219" s="149">
        <v>500000</v>
      </c>
      <c r="J219" t="s">
        <v>19596</v>
      </c>
      <c r="L219" s="151">
        <v>6.4100000000000004E-2</v>
      </c>
      <c r="M219" t="s">
        <v>2</v>
      </c>
    </row>
    <row r="220" spans="1:13" x14ac:dyDescent="0.25">
      <c r="A220" t="s">
        <v>57</v>
      </c>
      <c r="B220" t="s">
        <v>752</v>
      </c>
      <c r="C220" t="s">
        <v>27891</v>
      </c>
      <c r="D220" t="s">
        <v>27727</v>
      </c>
      <c r="E220" s="149">
        <v>303000</v>
      </c>
      <c r="F220" s="149">
        <v>3000</v>
      </c>
      <c r="G220" s="149">
        <v>300000</v>
      </c>
      <c r="H220" s="149">
        <v>300000</v>
      </c>
      <c r="I220" s="149">
        <v>150000</v>
      </c>
      <c r="J220" t="s">
        <v>22101</v>
      </c>
      <c r="K220" t="s">
        <v>20475</v>
      </c>
      <c r="L220" s="151">
        <v>0.49149999999999999</v>
      </c>
      <c r="M220" t="s">
        <v>2</v>
      </c>
    </row>
    <row r="221" spans="1:13" x14ac:dyDescent="0.25">
      <c r="A221" t="s">
        <v>57</v>
      </c>
      <c r="B221" t="s">
        <v>1149</v>
      </c>
      <c r="C221" t="s">
        <v>27892</v>
      </c>
      <c r="D221" t="s">
        <v>27572</v>
      </c>
      <c r="E221" s="149">
        <v>500000</v>
      </c>
      <c r="F221" s="149">
        <v>0</v>
      </c>
      <c r="G221" s="149">
        <v>500000</v>
      </c>
      <c r="H221" s="149">
        <v>500000</v>
      </c>
      <c r="I221" s="149">
        <v>500000</v>
      </c>
      <c r="J221" t="s">
        <v>27893</v>
      </c>
      <c r="L221" s="151">
        <v>0.57119999999999993</v>
      </c>
      <c r="M221" t="s">
        <v>2</v>
      </c>
    </row>
    <row r="222" spans="1:13" x14ac:dyDescent="0.25">
      <c r="A222" t="s">
        <v>57</v>
      </c>
      <c r="B222" t="s">
        <v>442</v>
      </c>
      <c r="C222" t="s">
        <v>27894</v>
      </c>
      <c r="D222" t="s">
        <v>27517</v>
      </c>
      <c r="E222" s="149">
        <v>1232452.47</v>
      </c>
      <c r="F222" s="149">
        <v>0</v>
      </c>
      <c r="G222" s="149">
        <v>1232452.47</v>
      </c>
      <c r="H222" s="149">
        <v>1232452.47</v>
      </c>
      <c r="I222" s="149">
        <v>1232452.47</v>
      </c>
      <c r="J222" t="s">
        <v>25102</v>
      </c>
      <c r="L222" s="151">
        <v>0</v>
      </c>
      <c r="M222" t="s">
        <v>2</v>
      </c>
    </row>
    <row r="223" spans="1:13" x14ac:dyDescent="0.25">
      <c r="A223" t="s">
        <v>57</v>
      </c>
      <c r="B223" t="s">
        <v>24150</v>
      </c>
      <c r="C223" t="s">
        <v>27895</v>
      </c>
      <c r="D223" t="s">
        <v>27513</v>
      </c>
      <c r="E223" s="149">
        <v>1101696.81</v>
      </c>
      <c r="F223" s="149">
        <v>55519.13</v>
      </c>
      <c r="G223" s="149">
        <v>1046177.68</v>
      </c>
      <c r="H223" s="149">
        <v>1054863.53</v>
      </c>
      <c r="I223" s="149">
        <v>632917.53</v>
      </c>
      <c r="J223" t="s">
        <v>27896</v>
      </c>
      <c r="L223" s="151">
        <v>0</v>
      </c>
      <c r="M223" t="s">
        <v>2</v>
      </c>
    </row>
    <row r="224" spans="1:13" x14ac:dyDescent="0.25">
      <c r="A224" t="s">
        <v>57</v>
      </c>
      <c r="B224" t="s">
        <v>1049</v>
      </c>
      <c r="C224" t="s">
        <v>27897</v>
      </c>
      <c r="D224" t="s">
        <v>27521</v>
      </c>
      <c r="E224" s="149">
        <v>16842419.949999999</v>
      </c>
      <c r="F224" s="149">
        <v>842457.85</v>
      </c>
      <c r="G224" s="149">
        <v>15999962.1</v>
      </c>
      <c r="H224" s="149">
        <v>16000000</v>
      </c>
      <c r="I224" s="149">
        <v>15999962.1</v>
      </c>
      <c r="J224" t="s">
        <v>23882</v>
      </c>
      <c r="L224" s="151">
        <v>0.80459999999999998</v>
      </c>
      <c r="M224" t="s">
        <v>2</v>
      </c>
    </row>
    <row r="225" spans="1:13" x14ac:dyDescent="0.25">
      <c r="A225" t="s">
        <v>57</v>
      </c>
      <c r="B225" t="s">
        <v>27898</v>
      </c>
      <c r="C225" t="s">
        <v>27899</v>
      </c>
      <c r="D225" t="s">
        <v>27691</v>
      </c>
      <c r="E225" s="149">
        <v>206609</v>
      </c>
      <c r="F225" s="149">
        <v>6609</v>
      </c>
      <c r="G225" s="149">
        <v>200000</v>
      </c>
      <c r="H225" s="149">
        <v>200000</v>
      </c>
      <c r="I225" s="149">
        <v>100000</v>
      </c>
      <c r="J225" t="s">
        <v>23000</v>
      </c>
      <c r="L225" s="151">
        <v>0.23600000000000002</v>
      </c>
      <c r="M225" t="s">
        <v>2</v>
      </c>
    </row>
    <row r="226" spans="1:13" x14ac:dyDescent="0.25">
      <c r="A226" t="s">
        <v>57</v>
      </c>
      <c r="B226" t="s">
        <v>5588</v>
      </c>
      <c r="C226" t="s">
        <v>27900</v>
      </c>
      <c r="D226" t="s">
        <v>27727</v>
      </c>
      <c r="E226" s="149">
        <v>512000</v>
      </c>
      <c r="F226" s="149">
        <v>12000</v>
      </c>
      <c r="G226" s="149">
        <v>500000</v>
      </c>
      <c r="H226" s="149">
        <v>500000</v>
      </c>
      <c r="I226" s="149">
        <v>500000</v>
      </c>
      <c r="J226" t="s">
        <v>19750</v>
      </c>
      <c r="K226" t="s">
        <v>20595</v>
      </c>
      <c r="L226" s="151">
        <v>0.99639999999999995</v>
      </c>
      <c r="M226" t="s">
        <v>2</v>
      </c>
    </row>
    <row r="227" spans="1:13" x14ac:dyDescent="0.25">
      <c r="A227" t="s">
        <v>57</v>
      </c>
      <c r="B227" t="s">
        <v>27901</v>
      </c>
      <c r="C227" t="s">
        <v>27902</v>
      </c>
      <c r="D227" t="s">
        <v>27727</v>
      </c>
      <c r="E227" s="149">
        <v>500000</v>
      </c>
      <c r="F227" s="149">
        <v>10000</v>
      </c>
      <c r="G227" s="149">
        <v>490000</v>
      </c>
      <c r="H227" s="149">
        <v>490000</v>
      </c>
      <c r="I227" s="149">
        <v>0</v>
      </c>
      <c r="L227" s="151">
        <v>8.5099999999999995E-2</v>
      </c>
      <c r="M227" t="s">
        <v>2</v>
      </c>
    </row>
    <row r="228" spans="1:13" x14ac:dyDescent="0.25">
      <c r="A228" t="s">
        <v>57</v>
      </c>
      <c r="B228" t="s">
        <v>27903</v>
      </c>
      <c r="C228" t="s">
        <v>27904</v>
      </c>
      <c r="D228" t="s">
        <v>27517</v>
      </c>
      <c r="E228" s="149">
        <v>360840</v>
      </c>
      <c r="F228" s="149">
        <v>10840</v>
      </c>
      <c r="G228" s="149">
        <v>350000</v>
      </c>
      <c r="H228" s="149">
        <v>350000</v>
      </c>
      <c r="I228" s="149">
        <v>350000</v>
      </c>
      <c r="J228" t="s">
        <v>23798</v>
      </c>
      <c r="L228" s="151">
        <v>0</v>
      </c>
      <c r="M228" t="s">
        <v>2</v>
      </c>
    </row>
    <row r="229" spans="1:13" x14ac:dyDescent="0.25">
      <c r="A229" t="s">
        <v>46</v>
      </c>
      <c r="B229" t="s">
        <v>510</v>
      </c>
      <c r="C229" t="s">
        <v>27905</v>
      </c>
      <c r="D229" t="s">
        <v>27527</v>
      </c>
      <c r="E229" s="149">
        <v>503098.76</v>
      </c>
      <c r="F229" s="149">
        <v>18098.77</v>
      </c>
      <c r="G229" s="149">
        <v>484999.99</v>
      </c>
      <c r="H229" s="149">
        <v>500000</v>
      </c>
      <c r="I229" s="149">
        <v>500000</v>
      </c>
      <c r="J229" t="s">
        <v>27906</v>
      </c>
      <c r="L229" s="151">
        <v>0.94</v>
      </c>
      <c r="M229" t="s">
        <v>2</v>
      </c>
    </row>
    <row r="230" spans="1:13" x14ac:dyDescent="0.25">
      <c r="A230" t="s">
        <v>46</v>
      </c>
      <c r="B230" t="s">
        <v>27907</v>
      </c>
      <c r="C230" t="s">
        <v>27908</v>
      </c>
      <c r="D230" t="s">
        <v>27641</v>
      </c>
      <c r="E230" s="149">
        <v>372700</v>
      </c>
      <c r="F230" s="149">
        <v>14908</v>
      </c>
      <c r="G230" s="149">
        <v>357792</v>
      </c>
      <c r="H230" s="149">
        <v>357792</v>
      </c>
      <c r="I230" s="149">
        <v>178896</v>
      </c>
      <c r="J230" t="s">
        <v>27644</v>
      </c>
      <c r="L230" s="151">
        <v>0.12</v>
      </c>
      <c r="M230" t="s">
        <v>2</v>
      </c>
    </row>
    <row r="231" spans="1:13" x14ac:dyDescent="0.25">
      <c r="A231" t="s">
        <v>57</v>
      </c>
      <c r="B231" t="s">
        <v>27909</v>
      </c>
      <c r="C231" t="s">
        <v>27910</v>
      </c>
      <c r="D231" t="s">
        <v>27513</v>
      </c>
      <c r="E231" s="149">
        <v>2886597.94</v>
      </c>
      <c r="F231" s="149">
        <v>86597.94</v>
      </c>
      <c r="G231" s="149">
        <v>2800000</v>
      </c>
      <c r="H231" s="149">
        <v>2800000</v>
      </c>
      <c r="I231" s="149">
        <v>1960000</v>
      </c>
      <c r="J231" t="s">
        <v>25757</v>
      </c>
      <c r="L231" s="151">
        <v>0</v>
      </c>
      <c r="M231" t="s">
        <v>2</v>
      </c>
    </row>
    <row r="232" spans="1:13" x14ac:dyDescent="0.25">
      <c r="A232" t="s">
        <v>46</v>
      </c>
      <c r="B232" t="s">
        <v>27911</v>
      </c>
      <c r="C232" t="s">
        <v>27912</v>
      </c>
      <c r="D232" t="s">
        <v>27517</v>
      </c>
      <c r="E232" s="149">
        <v>1250305.21</v>
      </c>
      <c r="F232" s="149">
        <v>0</v>
      </c>
      <c r="G232" s="149">
        <v>1250305.21</v>
      </c>
      <c r="H232" s="149">
        <v>1250305.21</v>
      </c>
      <c r="I232" s="149">
        <v>875213.64</v>
      </c>
      <c r="J232" t="s">
        <v>23028</v>
      </c>
      <c r="L232" s="151">
        <v>0.40799999999999997</v>
      </c>
      <c r="M232" t="s">
        <v>2</v>
      </c>
    </row>
    <row r="233" spans="1:13" x14ac:dyDescent="0.25">
      <c r="A233" t="s">
        <v>58</v>
      </c>
      <c r="B233" t="s">
        <v>27913</v>
      </c>
      <c r="C233" t="s">
        <v>27914</v>
      </c>
      <c r="D233" t="s">
        <v>27517</v>
      </c>
      <c r="E233" s="149">
        <v>213322.82</v>
      </c>
      <c r="F233" s="149">
        <v>13322.82</v>
      </c>
      <c r="G233" s="149">
        <v>200000</v>
      </c>
      <c r="H233" s="149">
        <v>200000</v>
      </c>
      <c r="I233" s="149">
        <v>100000</v>
      </c>
      <c r="L233" s="151">
        <v>0.2</v>
      </c>
      <c r="M233" t="s">
        <v>2</v>
      </c>
    </row>
    <row r="234" spans="1:13" x14ac:dyDescent="0.25">
      <c r="A234" t="s">
        <v>58</v>
      </c>
      <c r="B234" t="s">
        <v>27913</v>
      </c>
      <c r="C234" t="s">
        <v>27914</v>
      </c>
      <c r="D234" t="s">
        <v>27517</v>
      </c>
      <c r="E234" s="149">
        <v>166123.65</v>
      </c>
      <c r="F234" s="149">
        <v>16123.65</v>
      </c>
      <c r="G234" s="149">
        <v>150000</v>
      </c>
      <c r="H234" s="149">
        <v>150000</v>
      </c>
      <c r="I234" s="149">
        <v>150000</v>
      </c>
      <c r="J234" t="s">
        <v>27650</v>
      </c>
      <c r="K234" t="s">
        <v>22076</v>
      </c>
      <c r="L234" s="151">
        <v>0.96499999999999997</v>
      </c>
      <c r="M234" t="s">
        <v>2</v>
      </c>
    </row>
    <row r="235" spans="1:13" x14ac:dyDescent="0.25">
      <c r="A235" t="s">
        <v>58</v>
      </c>
      <c r="B235" t="s">
        <v>8288</v>
      </c>
      <c r="C235" t="s">
        <v>27915</v>
      </c>
      <c r="D235" t="s">
        <v>27513</v>
      </c>
      <c r="E235" s="149">
        <v>85360</v>
      </c>
      <c r="F235" s="149">
        <v>7846.64</v>
      </c>
      <c r="G235" s="149">
        <v>77513.36</v>
      </c>
      <c r="H235" s="149">
        <v>80000</v>
      </c>
      <c r="I235" s="149">
        <v>63938.36</v>
      </c>
      <c r="J235" t="s">
        <v>27916</v>
      </c>
      <c r="L235" s="151">
        <v>0</v>
      </c>
      <c r="M235" t="s">
        <v>2</v>
      </c>
    </row>
    <row r="236" spans="1:13" x14ac:dyDescent="0.25">
      <c r="A236" t="s">
        <v>58</v>
      </c>
      <c r="B236" t="s">
        <v>27917</v>
      </c>
      <c r="C236" t="s">
        <v>27918</v>
      </c>
      <c r="D236" t="s">
        <v>27527</v>
      </c>
      <c r="E236" s="149">
        <v>153793.92000000001</v>
      </c>
      <c r="F236" s="149">
        <v>8293.92</v>
      </c>
      <c r="G236" s="149">
        <v>145500</v>
      </c>
      <c r="H236" s="149">
        <v>150000</v>
      </c>
      <c r="I236" s="149">
        <v>120000</v>
      </c>
      <c r="J236" t="s">
        <v>27919</v>
      </c>
      <c r="L236" s="151">
        <v>0.54</v>
      </c>
      <c r="M236" t="s">
        <v>2</v>
      </c>
    </row>
    <row r="237" spans="1:13" x14ac:dyDescent="0.25">
      <c r="A237" t="s">
        <v>58</v>
      </c>
      <c r="B237" t="s">
        <v>27920</v>
      </c>
      <c r="C237" t="s">
        <v>27921</v>
      </c>
      <c r="D237" t="s">
        <v>27513</v>
      </c>
      <c r="E237" s="149">
        <v>3504656.13</v>
      </c>
      <c r="F237" s="149">
        <v>77741.42</v>
      </c>
      <c r="G237" s="149">
        <v>3426914.71</v>
      </c>
      <c r="H237" s="149">
        <v>9647500</v>
      </c>
      <c r="I237" s="149">
        <v>9635878.5600000005</v>
      </c>
      <c r="J237" t="s">
        <v>27922</v>
      </c>
      <c r="L237" s="151">
        <v>0.33</v>
      </c>
      <c r="M237" t="s">
        <v>2</v>
      </c>
    </row>
    <row r="238" spans="1:13" x14ac:dyDescent="0.25">
      <c r="A238" t="s">
        <v>58</v>
      </c>
      <c r="B238" t="s">
        <v>27920</v>
      </c>
      <c r="C238" t="s">
        <v>27921</v>
      </c>
      <c r="D238" t="s">
        <v>27513</v>
      </c>
      <c r="E238" s="149">
        <v>3504656.13</v>
      </c>
      <c r="F238" s="149">
        <v>77741.42</v>
      </c>
      <c r="G238" s="149">
        <v>3426914.71</v>
      </c>
      <c r="H238" s="149">
        <v>9647500</v>
      </c>
      <c r="I238" s="149">
        <v>9635878.5600000005</v>
      </c>
      <c r="J238" t="s">
        <v>27922</v>
      </c>
      <c r="L238" s="151">
        <v>0.33</v>
      </c>
      <c r="M238" t="s">
        <v>2</v>
      </c>
    </row>
    <row r="239" spans="1:13" x14ac:dyDescent="0.25">
      <c r="A239" t="s">
        <v>58</v>
      </c>
      <c r="B239" t="s">
        <v>27920</v>
      </c>
      <c r="C239" t="s">
        <v>27921</v>
      </c>
      <c r="D239" t="s">
        <v>27513</v>
      </c>
      <c r="E239" s="149">
        <v>3504656.13</v>
      </c>
      <c r="F239" s="149">
        <v>77741.42</v>
      </c>
      <c r="G239" s="149">
        <v>3426914.71</v>
      </c>
      <c r="H239" s="149">
        <v>9647500</v>
      </c>
      <c r="I239" s="149">
        <v>9635878.5600000005</v>
      </c>
      <c r="J239" t="s">
        <v>27922</v>
      </c>
      <c r="L239" s="151">
        <v>0.33</v>
      </c>
      <c r="M239" t="s">
        <v>2</v>
      </c>
    </row>
    <row r="240" spans="1:13" x14ac:dyDescent="0.25">
      <c r="A240" t="s">
        <v>58</v>
      </c>
      <c r="B240" t="s">
        <v>27920</v>
      </c>
      <c r="C240" t="s">
        <v>27921</v>
      </c>
      <c r="D240" t="s">
        <v>27513</v>
      </c>
      <c r="E240" s="149">
        <v>3504656.13</v>
      </c>
      <c r="F240" s="149">
        <v>77741.42</v>
      </c>
      <c r="G240" s="149">
        <v>3426914.71</v>
      </c>
      <c r="H240" s="149">
        <v>9647500</v>
      </c>
      <c r="I240" s="149">
        <v>9635878.5600000005</v>
      </c>
      <c r="J240" t="s">
        <v>27922</v>
      </c>
      <c r="L240" s="151">
        <v>0.33</v>
      </c>
      <c r="M240" t="s">
        <v>2</v>
      </c>
    </row>
    <row r="241" spans="1:13" x14ac:dyDescent="0.25">
      <c r="A241" t="s">
        <v>58</v>
      </c>
      <c r="B241" t="s">
        <v>27920</v>
      </c>
      <c r="C241" t="s">
        <v>27921</v>
      </c>
      <c r="D241" t="s">
        <v>27513</v>
      </c>
      <c r="E241" s="149">
        <v>3504656.13</v>
      </c>
      <c r="F241" s="149">
        <v>77741.42</v>
      </c>
      <c r="G241" s="149">
        <v>3426914.71</v>
      </c>
      <c r="H241" s="149">
        <v>9647500</v>
      </c>
      <c r="I241" s="149">
        <v>9635878.5600000005</v>
      </c>
      <c r="J241" t="s">
        <v>27922</v>
      </c>
      <c r="L241" s="151">
        <v>0.33</v>
      </c>
      <c r="M241" t="s">
        <v>2</v>
      </c>
    </row>
    <row r="242" spans="1:13" x14ac:dyDescent="0.25">
      <c r="A242" t="s">
        <v>58</v>
      </c>
      <c r="B242" t="s">
        <v>27920</v>
      </c>
      <c r="C242" t="s">
        <v>27921</v>
      </c>
      <c r="D242" t="s">
        <v>27513</v>
      </c>
      <c r="E242" s="149">
        <v>3504656.13</v>
      </c>
      <c r="F242" s="149">
        <v>77741.42</v>
      </c>
      <c r="G242" s="149">
        <v>3426914.71</v>
      </c>
      <c r="H242" s="149">
        <v>9647500</v>
      </c>
      <c r="I242" s="149">
        <v>9635878.5600000005</v>
      </c>
      <c r="J242" t="s">
        <v>27922</v>
      </c>
      <c r="L242" s="151">
        <v>0.33</v>
      </c>
      <c r="M242" t="s">
        <v>2</v>
      </c>
    </row>
    <row r="243" spans="1:13" x14ac:dyDescent="0.25">
      <c r="A243" t="s">
        <v>58</v>
      </c>
      <c r="B243" t="s">
        <v>27920</v>
      </c>
      <c r="C243" t="s">
        <v>27921</v>
      </c>
      <c r="D243" t="s">
        <v>27513</v>
      </c>
      <c r="E243" s="149">
        <v>3504656.13</v>
      </c>
      <c r="F243" s="149">
        <v>77741.42</v>
      </c>
      <c r="G243" s="149">
        <v>3426914.71</v>
      </c>
      <c r="H243" s="149">
        <v>9647500</v>
      </c>
      <c r="I243" s="149">
        <v>9635878.5600000005</v>
      </c>
      <c r="J243" t="s">
        <v>27922</v>
      </c>
      <c r="L243" s="151">
        <v>0.33</v>
      </c>
      <c r="M243" t="s">
        <v>2</v>
      </c>
    </row>
    <row r="244" spans="1:13" x14ac:dyDescent="0.25">
      <c r="A244" t="s">
        <v>58</v>
      </c>
      <c r="B244" t="s">
        <v>27920</v>
      </c>
      <c r="C244" t="s">
        <v>27921</v>
      </c>
      <c r="D244" t="s">
        <v>27513</v>
      </c>
      <c r="E244" s="149">
        <v>3504656.13</v>
      </c>
      <c r="F244" s="149">
        <v>77741.42</v>
      </c>
      <c r="G244" s="149">
        <v>3426914.71</v>
      </c>
      <c r="H244" s="149">
        <v>9647500</v>
      </c>
      <c r="I244" s="149">
        <v>9635878.5600000005</v>
      </c>
      <c r="J244" t="s">
        <v>27922</v>
      </c>
      <c r="L244" s="151">
        <v>0.33</v>
      </c>
      <c r="M244" t="s">
        <v>2</v>
      </c>
    </row>
    <row r="245" spans="1:13" x14ac:dyDescent="0.25">
      <c r="A245" t="s">
        <v>58</v>
      </c>
      <c r="B245" t="s">
        <v>27920</v>
      </c>
      <c r="C245" t="s">
        <v>27921</v>
      </c>
      <c r="D245" t="s">
        <v>27513</v>
      </c>
      <c r="E245" s="149">
        <v>3504656.13</v>
      </c>
      <c r="F245" s="149">
        <v>77741.42</v>
      </c>
      <c r="G245" s="149">
        <v>3426914.71</v>
      </c>
      <c r="H245" s="149">
        <v>9647500</v>
      </c>
      <c r="I245" s="149">
        <v>9635878.5600000005</v>
      </c>
      <c r="J245" t="s">
        <v>27922</v>
      </c>
      <c r="L245" s="151">
        <v>0.33</v>
      </c>
      <c r="M245" t="s">
        <v>2</v>
      </c>
    </row>
    <row r="246" spans="1:13" x14ac:dyDescent="0.25">
      <c r="A246" t="s">
        <v>58</v>
      </c>
      <c r="B246" t="s">
        <v>27920</v>
      </c>
      <c r="C246" t="s">
        <v>27921</v>
      </c>
      <c r="D246" t="s">
        <v>27513</v>
      </c>
      <c r="E246" s="149">
        <v>3504656.13</v>
      </c>
      <c r="F246" s="149">
        <v>77741.42</v>
      </c>
      <c r="G246" s="149">
        <v>3426914.71</v>
      </c>
      <c r="H246" s="149">
        <v>9647500</v>
      </c>
      <c r="I246" s="149">
        <v>9635878.5600000005</v>
      </c>
      <c r="J246" t="s">
        <v>27922</v>
      </c>
      <c r="L246" s="151">
        <v>0.33</v>
      </c>
      <c r="M246" t="s">
        <v>2</v>
      </c>
    </row>
    <row r="247" spans="1:13" x14ac:dyDescent="0.25">
      <c r="A247" t="s">
        <v>58</v>
      </c>
      <c r="B247" t="s">
        <v>27920</v>
      </c>
      <c r="C247" t="s">
        <v>27921</v>
      </c>
      <c r="D247" t="s">
        <v>27513</v>
      </c>
      <c r="E247" s="149">
        <v>3504656.13</v>
      </c>
      <c r="F247" s="149">
        <v>77741.42</v>
      </c>
      <c r="G247" s="149">
        <v>3426914.71</v>
      </c>
      <c r="H247" s="149">
        <v>9647500</v>
      </c>
      <c r="I247" s="149">
        <v>9635878.5600000005</v>
      </c>
      <c r="J247" t="s">
        <v>27922</v>
      </c>
      <c r="L247" s="151">
        <v>0.33</v>
      </c>
      <c r="M247" t="s">
        <v>2</v>
      </c>
    </row>
    <row r="248" spans="1:13" x14ac:dyDescent="0.25">
      <c r="A248" t="s">
        <v>58</v>
      </c>
      <c r="B248" t="s">
        <v>27920</v>
      </c>
      <c r="C248" t="s">
        <v>27921</v>
      </c>
      <c r="D248" t="s">
        <v>27513</v>
      </c>
      <c r="E248" s="149">
        <v>3504656.13</v>
      </c>
      <c r="F248" s="149">
        <v>77741.42</v>
      </c>
      <c r="G248" s="149">
        <v>3426914.71</v>
      </c>
      <c r="H248" s="149">
        <v>9647500</v>
      </c>
      <c r="I248" s="149">
        <v>9635878.5600000005</v>
      </c>
      <c r="J248" t="s">
        <v>27922</v>
      </c>
      <c r="L248" s="151">
        <v>0.33</v>
      </c>
      <c r="M248" t="s">
        <v>2</v>
      </c>
    </row>
    <row r="249" spans="1:13" x14ac:dyDescent="0.25">
      <c r="A249" t="s">
        <v>58</v>
      </c>
      <c r="B249" t="s">
        <v>27920</v>
      </c>
      <c r="C249" t="s">
        <v>27921</v>
      </c>
      <c r="D249" t="s">
        <v>27513</v>
      </c>
      <c r="E249" s="149">
        <v>3504656.13</v>
      </c>
      <c r="F249" s="149">
        <v>77741.42</v>
      </c>
      <c r="G249" s="149">
        <v>3426914.71</v>
      </c>
      <c r="H249" s="149">
        <v>9647500</v>
      </c>
      <c r="I249" s="149">
        <v>9635878.5600000005</v>
      </c>
      <c r="J249" t="s">
        <v>27922</v>
      </c>
      <c r="L249" s="151">
        <v>0.33</v>
      </c>
      <c r="M249" t="s">
        <v>2</v>
      </c>
    </row>
    <row r="250" spans="1:13" x14ac:dyDescent="0.25">
      <c r="A250" t="s">
        <v>58</v>
      </c>
      <c r="B250" t="s">
        <v>27923</v>
      </c>
      <c r="C250" t="s">
        <v>27924</v>
      </c>
      <c r="D250" t="s">
        <v>27517</v>
      </c>
      <c r="E250" s="149">
        <v>82919.929999999993</v>
      </c>
      <c r="F250" s="149">
        <v>4925.3599999999997</v>
      </c>
      <c r="G250" s="149">
        <v>77994.570000000007</v>
      </c>
      <c r="H250" s="149">
        <v>80000</v>
      </c>
      <c r="I250" s="149">
        <v>79994.570000000007</v>
      </c>
      <c r="J250" t="s">
        <v>27844</v>
      </c>
      <c r="L250" s="151">
        <v>0.65</v>
      </c>
      <c r="M250" t="s">
        <v>2</v>
      </c>
    </row>
    <row r="251" spans="1:13" x14ac:dyDescent="0.25">
      <c r="A251" t="s">
        <v>58</v>
      </c>
      <c r="B251" t="s">
        <v>27925</v>
      </c>
      <c r="C251" t="s">
        <v>27926</v>
      </c>
      <c r="D251" t="s">
        <v>27513</v>
      </c>
      <c r="E251" s="149">
        <v>1077777.78</v>
      </c>
      <c r="F251" s="149">
        <v>111111.11</v>
      </c>
      <c r="G251" s="149">
        <v>966666.67</v>
      </c>
      <c r="H251" s="149">
        <v>1000000</v>
      </c>
      <c r="I251" s="149">
        <v>1000000</v>
      </c>
      <c r="J251" t="s">
        <v>27928</v>
      </c>
      <c r="L251" s="151">
        <v>0.81</v>
      </c>
      <c r="M251" t="s">
        <v>2</v>
      </c>
    </row>
    <row r="252" spans="1:13" x14ac:dyDescent="0.25">
      <c r="A252" t="s">
        <v>58</v>
      </c>
      <c r="B252" t="s">
        <v>27929</v>
      </c>
      <c r="C252" t="s">
        <v>27930</v>
      </c>
      <c r="D252" t="s">
        <v>27527</v>
      </c>
      <c r="E252" s="149">
        <v>21219.22</v>
      </c>
      <c r="F252" s="149">
        <v>1658.55</v>
      </c>
      <c r="G252" s="149">
        <v>19560.669999999998</v>
      </c>
      <c r="H252" s="149">
        <v>19994</v>
      </c>
      <c r="I252" s="149">
        <v>19993.53</v>
      </c>
      <c r="J252" t="s">
        <v>27931</v>
      </c>
      <c r="L252" s="151">
        <v>0</v>
      </c>
      <c r="M252" t="s">
        <v>2</v>
      </c>
    </row>
    <row r="253" spans="1:13" x14ac:dyDescent="0.25">
      <c r="A253" t="s">
        <v>58</v>
      </c>
      <c r="B253" t="s">
        <v>27932</v>
      </c>
      <c r="C253" t="s">
        <v>27933</v>
      </c>
      <c r="D253" t="s">
        <v>27521</v>
      </c>
      <c r="E253" s="149">
        <v>124461.48</v>
      </c>
      <c r="F253" s="149">
        <v>24461.48</v>
      </c>
      <c r="G253" s="149">
        <v>100000</v>
      </c>
      <c r="H253" s="149">
        <v>100000</v>
      </c>
      <c r="I253" s="149">
        <v>100000</v>
      </c>
      <c r="J253" t="s">
        <v>27934</v>
      </c>
      <c r="K253" t="s">
        <v>27935</v>
      </c>
      <c r="L253" s="151">
        <v>0.85699999999999998</v>
      </c>
      <c r="M253" t="s">
        <v>2</v>
      </c>
    </row>
    <row r="254" spans="1:13" x14ac:dyDescent="0.25">
      <c r="A254" t="s">
        <v>58</v>
      </c>
      <c r="B254" t="s">
        <v>27936</v>
      </c>
      <c r="C254" t="s">
        <v>27937</v>
      </c>
      <c r="D254" t="s">
        <v>27517</v>
      </c>
      <c r="E254" s="149">
        <v>1074758.8999999999</v>
      </c>
      <c r="F254" s="149">
        <v>86109.09</v>
      </c>
      <c r="G254" s="149">
        <v>988649.81</v>
      </c>
      <c r="H254" s="149">
        <v>1598447.25</v>
      </c>
      <c r="I254" s="149">
        <v>699320.25</v>
      </c>
      <c r="J254" t="s">
        <v>27938</v>
      </c>
      <c r="L254" s="151">
        <v>0</v>
      </c>
      <c r="M254" t="s">
        <v>2</v>
      </c>
    </row>
    <row r="255" spans="1:13" x14ac:dyDescent="0.25">
      <c r="A255" t="s">
        <v>58</v>
      </c>
      <c r="B255" t="s">
        <v>27939</v>
      </c>
      <c r="C255" t="s">
        <v>27940</v>
      </c>
      <c r="D255" t="s">
        <v>27517</v>
      </c>
      <c r="E255" s="149">
        <v>2366130.9700000002</v>
      </c>
      <c r="F255" s="149">
        <v>0</v>
      </c>
      <c r="G255" s="149">
        <v>2366130.9700000002</v>
      </c>
      <c r="H255" s="149">
        <v>1183065.49</v>
      </c>
      <c r="I255" s="149">
        <v>1183065.49</v>
      </c>
      <c r="J255" t="s">
        <v>20220</v>
      </c>
      <c r="K255" t="s">
        <v>19755</v>
      </c>
      <c r="L255" s="151">
        <v>0.65</v>
      </c>
      <c r="M255" t="s">
        <v>2</v>
      </c>
    </row>
    <row r="256" spans="1:13" x14ac:dyDescent="0.25">
      <c r="A256" t="s">
        <v>58</v>
      </c>
      <c r="B256" t="s">
        <v>27941</v>
      </c>
      <c r="C256" t="s">
        <v>27942</v>
      </c>
      <c r="D256" t="s">
        <v>27517</v>
      </c>
      <c r="E256" s="149">
        <v>4121512.74</v>
      </c>
      <c r="F256" s="149">
        <v>0</v>
      </c>
      <c r="G256" s="149">
        <v>4121512.74</v>
      </c>
      <c r="H256" s="149">
        <v>2060756.37</v>
      </c>
      <c r="I256" s="149">
        <v>2060756.37</v>
      </c>
      <c r="J256" t="s">
        <v>27943</v>
      </c>
      <c r="K256" t="s">
        <v>19066</v>
      </c>
      <c r="L256" s="151">
        <v>0.2</v>
      </c>
      <c r="M256" t="s">
        <v>2</v>
      </c>
    </row>
    <row r="257" spans="1:13" x14ac:dyDescent="0.25">
      <c r="A257" t="s">
        <v>58</v>
      </c>
      <c r="B257" t="s">
        <v>27944</v>
      </c>
      <c r="C257" t="s">
        <v>27945</v>
      </c>
      <c r="D257" t="s">
        <v>27513</v>
      </c>
      <c r="E257" s="149">
        <v>301268.18</v>
      </c>
      <c r="F257" s="149">
        <v>31268.18</v>
      </c>
      <c r="G257" s="149">
        <v>270000</v>
      </c>
      <c r="H257" s="149">
        <v>270000</v>
      </c>
      <c r="I257" s="149">
        <v>270000</v>
      </c>
      <c r="J257" t="s">
        <v>27947</v>
      </c>
      <c r="L257" s="151">
        <v>0.91700000000000004</v>
      </c>
      <c r="M257" t="s">
        <v>2</v>
      </c>
    </row>
    <row r="258" spans="1:13" x14ac:dyDescent="0.25">
      <c r="A258" t="s">
        <v>58</v>
      </c>
      <c r="B258" t="s">
        <v>27944</v>
      </c>
      <c r="C258" t="s">
        <v>27945</v>
      </c>
      <c r="D258" t="s">
        <v>27517</v>
      </c>
      <c r="E258" s="149">
        <v>234189.12</v>
      </c>
      <c r="F258" s="149">
        <v>88689.12</v>
      </c>
      <c r="G258" s="149">
        <v>145500</v>
      </c>
      <c r="H258" s="149">
        <v>150000</v>
      </c>
      <c r="I258" s="149">
        <v>120000</v>
      </c>
      <c r="J258" t="s">
        <v>27948</v>
      </c>
      <c r="L258" s="151">
        <v>2.3E-2</v>
      </c>
      <c r="M258" t="s">
        <v>2</v>
      </c>
    </row>
    <row r="259" spans="1:13" x14ac:dyDescent="0.25">
      <c r="A259" t="s">
        <v>58</v>
      </c>
      <c r="B259" t="s">
        <v>9729</v>
      </c>
      <c r="C259" t="s">
        <v>27949</v>
      </c>
      <c r="D259" t="s">
        <v>27513</v>
      </c>
      <c r="E259" s="149">
        <v>142133.71</v>
      </c>
      <c r="F259" s="149">
        <v>1435.4</v>
      </c>
      <c r="G259" s="149">
        <v>140698.31</v>
      </c>
      <c r="H259" s="149">
        <v>142105</v>
      </c>
      <c r="I259" s="149">
        <v>142105</v>
      </c>
      <c r="J259" t="s">
        <v>27950</v>
      </c>
      <c r="L259" s="151">
        <v>0.97</v>
      </c>
      <c r="M259" t="s">
        <v>2</v>
      </c>
    </row>
    <row r="260" spans="1:13" x14ac:dyDescent="0.25">
      <c r="A260" t="s">
        <v>58</v>
      </c>
      <c r="B260" t="s">
        <v>27951</v>
      </c>
      <c r="C260" t="s">
        <v>27952</v>
      </c>
      <c r="D260" t="s">
        <v>27527</v>
      </c>
      <c r="E260" s="149">
        <v>237219.31</v>
      </c>
      <c r="F260" s="149">
        <v>8719.31</v>
      </c>
      <c r="G260" s="149">
        <v>228500</v>
      </c>
      <c r="H260" s="149">
        <v>228500</v>
      </c>
      <c r="I260" s="149">
        <v>0</v>
      </c>
      <c r="J260" t="s">
        <v>27953</v>
      </c>
      <c r="L260" s="151">
        <v>0.99900000000000011</v>
      </c>
      <c r="M260" t="s">
        <v>2</v>
      </c>
    </row>
    <row r="261" spans="1:13" x14ac:dyDescent="0.25">
      <c r="A261" t="s">
        <v>58</v>
      </c>
      <c r="B261" t="s">
        <v>27951</v>
      </c>
      <c r="C261" t="s">
        <v>27952</v>
      </c>
      <c r="D261" t="s">
        <v>27517</v>
      </c>
      <c r="E261" s="149">
        <v>254366.72</v>
      </c>
      <c r="F261" s="149">
        <v>8666.7199999999993</v>
      </c>
      <c r="G261" s="149">
        <v>245700</v>
      </c>
      <c r="H261" s="149">
        <v>245700</v>
      </c>
      <c r="I261" s="149">
        <v>122850</v>
      </c>
      <c r="J261" t="s">
        <v>27954</v>
      </c>
      <c r="L261" s="151">
        <v>0.24199999999999999</v>
      </c>
      <c r="M261" t="s">
        <v>2</v>
      </c>
    </row>
    <row r="262" spans="1:13" x14ac:dyDescent="0.25">
      <c r="A262" t="s">
        <v>58</v>
      </c>
      <c r="B262" t="s">
        <v>27955</v>
      </c>
      <c r="C262" t="s">
        <v>27956</v>
      </c>
      <c r="D262" t="s">
        <v>27513</v>
      </c>
      <c r="E262" s="149">
        <v>3421052.63</v>
      </c>
      <c r="F262" s="149">
        <v>171052.63</v>
      </c>
      <c r="G262" s="149">
        <v>3250000</v>
      </c>
      <c r="H262" s="149">
        <v>3250000</v>
      </c>
      <c r="I262" s="149">
        <v>975000</v>
      </c>
      <c r="J262" t="s">
        <v>23517</v>
      </c>
      <c r="L262" s="151">
        <v>0.10300000000000001</v>
      </c>
      <c r="M262" t="s">
        <v>2</v>
      </c>
    </row>
    <row r="263" spans="1:13" x14ac:dyDescent="0.25">
      <c r="A263" t="s">
        <v>58</v>
      </c>
      <c r="B263" t="s">
        <v>27955</v>
      </c>
      <c r="C263" t="s">
        <v>27956</v>
      </c>
      <c r="D263" t="s">
        <v>27517</v>
      </c>
      <c r="E263" s="149">
        <v>947368.42</v>
      </c>
      <c r="F263" s="149">
        <v>47368.42</v>
      </c>
      <c r="G263" s="149">
        <v>900000</v>
      </c>
      <c r="H263" s="149">
        <v>900000</v>
      </c>
      <c r="I263" s="149">
        <v>630000</v>
      </c>
      <c r="J263" t="s">
        <v>23517</v>
      </c>
      <c r="L263" s="151">
        <v>0.58399999999999996</v>
      </c>
      <c r="M263" t="s">
        <v>2</v>
      </c>
    </row>
    <row r="264" spans="1:13" x14ac:dyDescent="0.25">
      <c r="A264" t="s">
        <v>58</v>
      </c>
      <c r="B264" t="s">
        <v>9729</v>
      </c>
      <c r="C264" t="s">
        <v>27949</v>
      </c>
      <c r="D264" t="s">
        <v>27513</v>
      </c>
      <c r="E264" s="149">
        <v>3566473.42</v>
      </c>
      <c r="F264" s="149">
        <v>211473.42</v>
      </c>
      <c r="G264" s="149">
        <v>3355000</v>
      </c>
      <c r="H264" s="149">
        <v>3385000</v>
      </c>
      <c r="I264" s="149">
        <v>1677500</v>
      </c>
      <c r="J264" t="s">
        <v>19906</v>
      </c>
      <c r="L264" s="151">
        <v>0.34749999999999998</v>
      </c>
      <c r="M264" t="s">
        <v>2</v>
      </c>
    </row>
    <row r="265" spans="1:13" x14ac:dyDescent="0.25">
      <c r="A265" t="s">
        <v>58</v>
      </c>
      <c r="B265" t="s">
        <v>27957</v>
      </c>
      <c r="C265" t="s">
        <v>27958</v>
      </c>
      <c r="D265" t="s">
        <v>27527</v>
      </c>
      <c r="E265" s="149">
        <v>258000</v>
      </c>
      <c r="F265" s="149">
        <v>8000</v>
      </c>
      <c r="G265" s="149">
        <v>250000</v>
      </c>
      <c r="H265" s="149">
        <v>250000</v>
      </c>
      <c r="I265" s="149">
        <v>125000</v>
      </c>
      <c r="L265" s="151">
        <v>7.4999999999999997E-3</v>
      </c>
      <c r="M265" t="s">
        <v>2</v>
      </c>
    </row>
    <row r="266" spans="1:13" x14ac:dyDescent="0.25">
      <c r="A266" t="s">
        <v>58</v>
      </c>
      <c r="B266" t="s">
        <v>27959</v>
      </c>
      <c r="C266" t="s">
        <v>27960</v>
      </c>
      <c r="D266" t="s">
        <v>27513</v>
      </c>
      <c r="E266" s="149">
        <v>497684.21</v>
      </c>
      <c r="F266" s="149">
        <v>27612.36</v>
      </c>
      <c r="G266" s="149">
        <v>470071.85</v>
      </c>
      <c r="H266" s="149">
        <v>480000</v>
      </c>
      <c r="I266" s="149">
        <v>479967.85</v>
      </c>
      <c r="J266" t="s">
        <v>27946</v>
      </c>
      <c r="K266" t="s">
        <v>22765</v>
      </c>
      <c r="L266" s="151">
        <v>0.91299999999999992</v>
      </c>
      <c r="M266" t="s">
        <v>2</v>
      </c>
    </row>
    <row r="267" spans="1:13" x14ac:dyDescent="0.25">
      <c r="A267" t="s">
        <v>58</v>
      </c>
      <c r="B267" t="s">
        <v>5814</v>
      </c>
      <c r="C267" t="s">
        <v>27961</v>
      </c>
      <c r="D267" t="s">
        <v>27513</v>
      </c>
      <c r="E267" s="149">
        <v>192902.78</v>
      </c>
      <c r="F267" s="149">
        <v>37116.339999999997</v>
      </c>
      <c r="G267" s="149">
        <v>155786.44</v>
      </c>
      <c r="H267" s="149">
        <v>160000</v>
      </c>
      <c r="I267" s="149">
        <v>0</v>
      </c>
      <c r="J267" t="s">
        <v>27962</v>
      </c>
      <c r="L267" s="151">
        <v>0.4</v>
      </c>
      <c r="M267" t="s">
        <v>2</v>
      </c>
    </row>
    <row r="268" spans="1:13" x14ac:dyDescent="0.25">
      <c r="A268" t="s">
        <v>58</v>
      </c>
      <c r="B268" t="s">
        <v>27963</v>
      </c>
      <c r="C268" t="s">
        <v>27964</v>
      </c>
      <c r="D268" t="s">
        <v>27517</v>
      </c>
      <c r="E268" s="149">
        <v>2631578.9500000002</v>
      </c>
      <c r="F268" s="149">
        <v>131578.95000000001</v>
      </c>
      <c r="G268" s="149">
        <v>2500000</v>
      </c>
      <c r="H268" s="149">
        <v>2500000</v>
      </c>
      <c r="I268" s="149">
        <v>1750000</v>
      </c>
      <c r="J268" t="s">
        <v>23223</v>
      </c>
      <c r="L268" s="151">
        <v>0.4</v>
      </c>
      <c r="M268" t="s">
        <v>2</v>
      </c>
    </row>
    <row r="269" spans="1:13" x14ac:dyDescent="0.25">
      <c r="A269" t="s">
        <v>58</v>
      </c>
      <c r="B269" t="s">
        <v>27965</v>
      </c>
      <c r="C269" t="s">
        <v>27966</v>
      </c>
      <c r="D269" t="s">
        <v>27527</v>
      </c>
      <c r="E269" s="149">
        <v>245405.46</v>
      </c>
      <c r="F269" s="149">
        <v>8395.06</v>
      </c>
      <c r="G269" s="149">
        <v>237010.4</v>
      </c>
      <c r="H269" s="149">
        <v>239979.47</v>
      </c>
      <c r="I269" s="149">
        <v>239979.47</v>
      </c>
      <c r="J269" t="s">
        <v>27967</v>
      </c>
      <c r="L269" s="151">
        <v>0.78</v>
      </c>
      <c r="M269" t="s">
        <v>2</v>
      </c>
    </row>
    <row r="270" spans="1:13" x14ac:dyDescent="0.25">
      <c r="A270" t="s">
        <v>58</v>
      </c>
      <c r="B270" t="s">
        <v>27968</v>
      </c>
      <c r="C270" t="s">
        <v>27969</v>
      </c>
      <c r="D270" t="s">
        <v>27513</v>
      </c>
      <c r="E270" s="149">
        <v>27637313.890000001</v>
      </c>
      <c r="F270" s="149">
        <v>0</v>
      </c>
      <c r="G270" s="149">
        <v>27637313.890000001</v>
      </c>
      <c r="H270" s="149">
        <v>24611028.02</v>
      </c>
      <c r="I270" s="149">
        <v>13818656.949999999</v>
      </c>
      <c r="J270" t="s">
        <v>24362</v>
      </c>
      <c r="L270" s="151">
        <v>0.43430000000000002</v>
      </c>
      <c r="M270" t="s">
        <v>2</v>
      </c>
    </row>
    <row r="271" spans="1:13" x14ac:dyDescent="0.25">
      <c r="A271" t="s">
        <v>58</v>
      </c>
      <c r="B271" t="s">
        <v>1269</v>
      </c>
      <c r="C271" t="s">
        <v>27970</v>
      </c>
      <c r="D271" t="s">
        <v>27572</v>
      </c>
      <c r="E271" s="149">
        <v>500000</v>
      </c>
      <c r="F271" s="149">
        <v>0</v>
      </c>
      <c r="G271" s="149">
        <v>500000</v>
      </c>
      <c r="H271" s="149">
        <v>500000</v>
      </c>
      <c r="I271" s="149">
        <v>500000</v>
      </c>
      <c r="J271" t="s">
        <v>27971</v>
      </c>
      <c r="L271" s="151">
        <v>0.23230000000000001</v>
      </c>
      <c r="M271" t="s">
        <v>2</v>
      </c>
    </row>
    <row r="272" spans="1:13" x14ac:dyDescent="0.25">
      <c r="A272" t="s">
        <v>58</v>
      </c>
      <c r="B272" t="s">
        <v>9729</v>
      </c>
      <c r="C272" t="s">
        <v>27949</v>
      </c>
      <c r="D272" t="s">
        <v>27513</v>
      </c>
      <c r="E272" s="149">
        <v>2010866.68</v>
      </c>
      <c r="F272" s="149">
        <v>60866.68</v>
      </c>
      <c r="G272" s="149">
        <v>1950000</v>
      </c>
      <c r="H272" s="149">
        <v>1950000</v>
      </c>
      <c r="I272" s="149">
        <v>1365000</v>
      </c>
      <c r="J272" t="s">
        <v>23522</v>
      </c>
      <c r="L272" s="151">
        <v>0.43759999999999999</v>
      </c>
      <c r="M272" t="s">
        <v>2</v>
      </c>
    </row>
    <row r="273" spans="1:13" x14ac:dyDescent="0.25">
      <c r="A273" t="s">
        <v>58</v>
      </c>
      <c r="B273" t="s">
        <v>27957</v>
      </c>
      <c r="C273" t="s">
        <v>27958</v>
      </c>
      <c r="D273" t="s">
        <v>27527</v>
      </c>
      <c r="E273" s="149">
        <v>310589.39</v>
      </c>
      <c r="F273" s="149">
        <v>10589.39</v>
      </c>
      <c r="G273" s="149">
        <v>300000</v>
      </c>
      <c r="H273" s="149">
        <v>300000</v>
      </c>
      <c r="I273" s="149">
        <v>150000</v>
      </c>
      <c r="K273" t="s">
        <v>19101</v>
      </c>
      <c r="L273" s="151">
        <v>0.28389999999999999</v>
      </c>
      <c r="M273" t="s">
        <v>2</v>
      </c>
    </row>
    <row r="274" spans="1:13" x14ac:dyDescent="0.25">
      <c r="A274" t="s">
        <v>58</v>
      </c>
      <c r="B274" t="s">
        <v>27920</v>
      </c>
      <c r="C274" t="s">
        <v>27921</v>
      </c>
      <c r="D274" t="s">
        <v>27527</v>
      </c>
      <c r="E274" s="149">
        <v>106836.3</v>
      </c>
      <c r="F274" s="149">
        <v>29236.3</v>
      </c>
      <c r="G274" s="149">
        <v>77600</v>
      </c>
      <c r="H274" s="149">
        <v>80000</v>
      </c>
      <c r="I274" s="149">
        <v>64000</v>
      </c>
      <c r="J274" t="s">
        <v>27972</v>
      </c>
      <c r="L274" s="151">
        <v>0.48</v>
      </c>
      <c r="M274" t="s">
        <v>2</v>
      </c>
    </row>
    <row r="275" spans="1:13" x14ac:dyDescent="0.25">
      <c r="A275" t="s">
        <v>46</v>
      </c>
      <c r="B275" t="s">
        <v>1203</v>
      </c>
      <c r="C275" t="s">
        <v>27973</v>
      </c>
      <c r="D275" t="s">
        <v>27517</v>
      </c>
      <c r="E275" s="149">
        <v>1136842.1299999999</v>
      </c>
      <c r="F275" s="149">
        <v>56842.11</v>
      </c>
      <c r="G275" s="149">
        <v>1080000.02</v>
      </c>
      <c r="H275" s="149">
        <v>1080000</v>
      </c>
      <c r="I275" s="149">
        <v>864000</v>
      </c>
      <c r="J275" t="s">
        <v>27974</v>
      </c>
      <c r="L275" s="151">
        <v>0</v>
      </c>
      <c r="M275" t="s">
        <v>2</v>
      </c>
    </row>
    <row r="276" spans="1:13" x14ac:dyDescent="0.25">
      <c r="A276" t="s">
        <v>46</v>
      </c>
      <c r="B276" t="s">
        <v>7037</v>
      </c>
      <c r="C276" t="s">
        <v>27881</v>
      </c>
      <c r="D276" t="s">
        <v>27527</v>
      </c>
      <c r="E276" s="149">
        <v>165888.29999999999</v>
      </c>
      <c r="F276" s="149">
        <v>10852.72</v>
      </c>
      <c r="G276" s="149">
        <v>155035.57999999999</v>
      </c>
      <c r="H276" s="149">
        <v>160000</v>
      </c>
      <c r="I276" s="149">
        <v>159787.53</v>
      </c>
      <c r="J276" t="s">
        <v>27975</v>
      </c>
      <c r="L276" s="151">
        <v>0.5</v>
      </c>
      <c r="M276" t="s">
        <v>2</v>
      </c>
    </row>
    <row r="277" spans="1:13" x14ac:dyDescent="0.25">
      <c r="A277" t="s">
        <v>58</v>
      </c>
      <c r="B277" t="s">
        <v>27955</v>
      </c>
      <c r="C277" t="s">
        <v>27956</v>
      </c>
      <c r="D277" t="s">
        <v>27517</v>
      </c>
      <c r="E277" s="149">
        <v>1152758.8</v>
      </c>
      <c r="F277" s="149">
        <v>0</v>
      </c>
      <c r="G277" s="149">
        <v>1152758.8</v>
      </c>
      <c r="H277" s="149">
        <v>1152758.8</v>
      </c>
      <c r="I277" s="149">
        <v>806931.16</v>
      </c>
      <c r="J277" t="s">
        <v>23517</v>
      </c>
      <c r="L277" s="151">
        <v>0.55349999999999999</v>
      </c>
      <c r="M277" t="s">
        <v>2</v>
      </c>
    </row>
    <row r="278" spans="1:13" x14ac:dyDescent="0.25">
      <c r="A278" t="s">
        <v>58</v>
      </c>
      <c r="B278" t="s">
        <v>27976</v>
      </c>
      <c r="C278" t="s">
        <v>27977</v>
      </c>
      <c r="D278" t="s">
        <v>27527</v>
      </c>
      <c r="E278" s="149">
        <v>110519.32</v>
      </c>
      <c r="F278" s="149">
        <v>13467.46</v>
      </c>
      <c r="G278" s="149">
        <v>97051.86</v>
      </c>
      <c r="H278" s="149">
        <v>100000</v>
      </c>
      <c r="I278" s="149">
        <v>100000</v>
      </c>
      <c r="J278" t="s">
        <v>27978</v>
      </c>
      <c r="L278" s="151">
        <v>0.72</v>
      </c>
      <c r="M278" t="s">
        <v>2</v>
      </c>
    </row>
    <row r="279" spans="1:13" x14ac:dyDescent="0.25">
      <c r="A279" t="s">
        <v>58</v>
      </c>
      <c r="B279" t="s">
        <v>8288</v>
      </c>
      <c r="C279" t="s">
        <v>27915</v>
      </c>
      <c r="D279" t="s">
        <v>27527</v>
      </c>
      <c r="E279" s="149">
        <v>268465.08</v>
      </c>
      <c r="F279" s="149">
        <v>25965.08</v>
      </c>
      <c r="G279" s="149">
        <v>242500</v>
      </c>
      <c r="H279" s="149">
        <v>250000</v>
      </c>
      <c r="I279" s="149">
        <v>200000</v>
      </c>
      <c r="J279" t="s">
        <v>27979</v>
      </c>
      <c r="L279" s="151">
        <v>0.70799999999999996</v>
      </c>
      <c r="M279" t="s">
        <v>2</v>
      </c>
    </row>
    <row r="280" spans="1:13" x14ac:dyDescent="0.25">
      <c r="A280" t="s">
        <v>58</v>
      </c>
      <c r="B280" t="s">
        <v>27980</v>
      </c>
      <c r="C280" t="s">
        <v>27981</v>
      </c>
      <c r="D280" t="s">
        <v>27527</v>
      </c>
      <c r="E280" s="149">
        <v>80520.800000000003</v>
      </c>
      <c r="F280" s="149">
        <v>2727.54</v>
      </c>
      <c r="G280" s="149">
        <v>77793.259999999995</v>
      </c>
      <c r="H280" s="149">
        <v>80000</v>
      </c>
      <c r="I280" s="149">
        <v>63940.22</v>
      </c>
      <c r="J280" t="s">
        <v>27982</v>
      </c>
      <c r="L280" s="151">
        <v>0.5</v>
      </c>
      <c r="M280" t="s">
        <v>2</v>
      </c>
    </row>
    <row r="281" spans="1:13" x14ac:dyDescent="0.25">
      <c r="A281" t="s">
        <v>58</v>
      </c>
      <c r="B281" t="s">
        <v>27980</v>
      </c>
      <c r="C281" t="s">
        <v>27981</v>
      </c>
      <c r="D281" t="s">
        <v>27527</v>
      </c>
      <c r="E281" s="149">
        <v>148963.48000000001</v>
      </c>
      <c r="F281" s="149">
        <v>4538.26</v>
      </c>
      <c r="G281" s="149">
        <v>144425.22</v>
      </c>
      <c r="H281" s="149">
        <v>149404.07999999999</v>
      </c>
      <c r="I281" s="149">
        <v>146234.49</v>
      </c>
      <c r="J281" t="s">
        <v>27983</v>
      </c>
      <c r="L281" s="151">
        <v>0.74</v>
      </c>
      <c r="M281" t="s">
        <v>2</v>
      </c>
    </row>
    <row r="282" spans="1:13" x14ac:dyDescent="0.25">
      <c r="A282" t="s">
        <v>58</v>
      </c>
      <c r="B282" t="s">
        <v>27984</v>
      </c>
      <c r="C282" t="s">
        <v>27985</v>
      </c>
      <c r="D282" t="s">
        <v>27517</v>
      </c>
      <c r="E282" s="149">
        <v>255412.37</v>
      </c>
      <c r="F282" s="149">
        <v>7731.96</v>
      </c>
      <c r="G282" s="149">
        <v>247680.41</v>
      </c>
      <c r="H282" s="149">
        <v>250000</v>
      </c>
      <c r="I282" s="149">
        <v>250000</v>
      </c>
      <c r="J282" t="s">
        <v>27927</v>
      </c>
      <c r="L282" s="151">
        <v>0.68799999999999994</v>
      </c>
      <c r="M282" t="s">
        <v>2</v>
      </c>
    </row>
    <row r="283" spans="1:13" x14ac:dyDescent="0.25">
      <c r="A283" t="s">
        <v>58</v>
      </c>
      <c r="B283" t="s">
        <v>27986</v>
      </c>
      <c r="C283" t="s">
        <v>27987</v>
      </c>
      <c r="D283" t="s">
        <v>27513</v>
      </c>
      <c r="E283" s="149">
        <v>2075000</v>
      </c>
      <c r="F283" s="149">
        <v>75000</v>
      </c>
      <c r="G283" s="149">
        <v>2000000</v>
      </c>
      <c r="H283" s="149">
        <v>2000000</v>
      </c>
      <c r="I283" s="149">
        <v>1400000</v>
      </c>
      <c r="L283" s="151">
        <v>0.51</v>
      </c>
      <c r="M283" t="s">
        <v>2</v>
      </c>
    </row>
    <row r="284" spans="1:13" x14ac:dyDescent="0.25">
      <c r="A284" t="s">
        <v>58</v>
      </c>
      <c r="B284" t="s">
        <v>27923</v>
      </c>
      <c r="C284" t="s">
        <v>27924</v>
      </c>
      <c r="D284" t="s">
        <v>27517</v>
      </c>
      <c r="E284" s="149">
        <v>885230.29</v>
      </c>
      <c r="F284" s="149">
        <v>85230.29</v>
      </c>
      <c r="G284" s="149">
        <v>800000</v>
      </c>
      <c r="H284" s="149">
        <v>800000</v>
      </c>
      <c r="I284" s="149">
        <v>800000</v>
      </c>
      <c r="J284" t="s">
        <v>27988</v>
      </c>
      <c r="L284" s="151">
        <v>0.99</v>
      </c>
      <c r="M284" t="s">
        <v>2</v>
      </c>
    </row>
    <row r="285" spans="1:13" x14ac:dyDescent="0.25">
      <c r="A285" t="s">
        <v>58</v>
      </c>
      <c r="B285" t="s">
        <v>27989</v>
      </c>
      <c r="C285" t="s">
        <v>27990</v>
      </c>
      <c r="D285" t="s">
        <v>27513</v>
      </c>
      <c r="E285" s="149">
        <v>98779.91</v>
      </c>
      <c r="F285" s="149">
        <v>8779.91</v>
      </c>
      <c r="G285" s="149">
        <v>90000</v>
      </c>
      <c r="H285" s="149">
        <v>90000</v>
      </c>
      <c r="I285" s="149">
        <v>0</v>
      </c>
      <c r="J285" t="s">
        <v>27991</v>
      </c>
      <c r="L285" s="151">
        <v>0.18100000000000002</v>
      </c>
      <c r="M285" t="s">
        <v>2</v>
      </c>
    </row>
    <row r="286" spans="1:13" x14ac:dyDescent="0.25">
      <c r="A286" t="s">
        <v>58</v>
      </c>
      <c r="B286" t="s">
        <v>27959</v>
      </c>
      <c r="C286" t="s">
        <v>27960</v>
      </c>
      <c r="D286" t="s">
        <v>27517</v>
      </c>
      <c r="E286" s="149">
        <v>378000</v>
      </c>
      <c r="F286" s="149">
        <v>18000</v>
      </c>
      <c r="G286" s="149">
        <v>360000</v>
      </c>
      <c r="H286" s="149">
        <v>360000</v>
      </c>
      <c r="I286" s="149">
        <v>360000</v>
      </c>
      <c r="J286" t="s">
        <v>27992</v>
      </c>
      <c r="K286" t="s">
        <v>27993</v>
      </c>
      <c r="L286" s="151">
        <v>0.38799999999999996</v>
      </c>
      <c r="M286" t="s">
        <v>2</v>
      </c>
    </row>
    <row r="287" spans="1:13" x14ac:dyDescent="0.25">
      <c r="A287" t="s">
        <v>58</v>
      </c>
      <c r="B287" t="s">
        <v>27994</v>
      </c>
      <c r="C287" t="s">
        <v>27995</v>
      </c>
      <c r="D287" t="s">
        <v>27517</v>
      </c>
      <c r="E287" s="149">
        <v>167242.47</v>
      </c>
      <c r="F287" s="149">
        <v>69040.570000000007</v>
      </c>
      <c r="G287" s="149">
        <v>98201.9</v>
      </c>
      <c r="H287" s="149">
        <v>100000</v>
      </c>
      <c r="I287" s="149">
        <v>80000</v>
      </c>
      <c r="J287" t="s">
        <v>27996</v>
      </c>
      <c r="L287" s="151">
        <v>1.9599999999999999E-2</v>
      </c>
      <c r="M287" t="s">
        <v>2</v>
      </c>
    </row>
    <row r="288" spans="1:13" x14ac:dyDescent="0.25">
      <c r="A288" t="s">
        <v>58</v>
      </c>
      <c r="B288" t="s">
        <v>27959</v>
      </c>
      <c r="C288" t="s">
        <v>27960</v>
      </c>
      <c r="D288" t="s">
        <v>27517</v>
      </c>
      <c r="E288" s="149">
        <v>736288.29</v>
      </c>
      <c r="F288" s="149">
        <v>36288.29</v>
      </c>
      <c r="G288" s="149">
        <v>700000</v>
      </c>
      <c r="H288" s="149">
        <v>750000</v>
      </c>
      <c r="I288" s="149">
        <v>515000</v>
      </c>
      <c r="J288" t="s">
        <v>23517</v>
      </c>
      <c r="K288" t="s">
        <v>22459</v>
      </c>
      <c r="L288" s="151">
        <v>0.61960000000000004</v>
      </c>
      <c r="M288" t="s">
        <v>2</v>
      </c>
    </row>
    <row r="289" spans="1:13" x14ac:dyDescent="0.25">
      <c r="A289" t="s">
        <v>58</v>
      </c>
      <c r="B289" t="s">
        <v>5814</v>
      </c>
      <c r="C289" t="s">
        <v>27961</v>
      </c>
      <c r="D289" t="s">
        <v>27513</v>
      </c>
      <c r="E289" s="149">
        <v>1063413.8799999999</v>
      </c>
      <c r="F289" s="149">
        <v>80370.37</v>
      </c>
      <c r="G289" s="149">
        <v>983043.51</v>
      </c>
      <c r="H289" s="149">
        <v>1000000</v>
      </c>
      <c r="I289" s="149">
        <v>799900.51</v>
      </c>
      <c r="J289" t="s">
        <v>27962</v>
      </c>
      <c r="L289" s="151">
        <v>0.65</v>
      </c>
      <c r="M289" t="s">
        <v>2</v>
      </c>
    </row>
    <row r="290" spans="1:13" x14ac:dyDescent="0.25">
      <c r="A290" t="s">
        <v>58</v>
      </c>
      <c r="B290" t="s">
        <v>27920</v>
      </c>
      <c r="C290" t="s">
        <v>27921</v>
      </c>
      <c r="D290" t="s">
        <v>27527</v>
      </c>
      <c r="E290" s="149">
        <v>263474.84999999998</v>
      </c>
      <c r="F290" s="149">
        <v>13474.85</v>
      </c>
      <c r="G290" s="149">
        <v>250000</v>
      </c>
      <c r="H290" s="149">
        <v>250000</v>
      </c>
      <c r="I290" s="149">
        <v>150000</v>
      </c>
      <c r="J290" t="s">
        <v>27587</v>
      </c>
      <c r="L290" s="151">
        <v>0.35609999999999997</v>
      </c>
      <c r="M290" t="s">
        <v>2</v>
      </c>
    </row>
    <row r="291" spans="1:13" x14ac:dyDescent="0.25">
      <c r="A291" t="s">
        <v>58</v>
      </c>
      <c r="B291" t="s">
        <v>6521</v>
      </c>
      <c r="C291" t="s">
        <v>27997</v>
      </c>
      <c r="D291" t="s">
        <v>27527</v>
      </c>
      <c r="E291" s="149">
        <v>48019.62</v>
      </c>
      <c r="F291" s="149">
        <v>3019.62</v>
      </c>
      <c r="G291" s="149">
        <v>45000</v>
      </c>
      <c r="H291" s="149">
        <v>45000</v>
      </c>
      <c r="I291" s="149">
        <v>45000</v>
      </c>
      <c r="J291" t="s">
        <v>27998</v>
      </c>
      <c r="L291" s="151">
        <v>0.58329999999999993</v>
      </c>
      <c r="M291" t="s">
        <v>2</v>
      </c>
    </row>
    <row r="292" spans="1:13" x14ac:dyDescent="0.25">
      <c r="A292" t="s">
        <v>58</v>
      </c>
      <c r="B292" t="s">
        <v>27999</v>
      </c>
      <c r="C292" t="s">
        <v>28000</v>
      </c>
      <c r="D292" t="s">
        <v>27513</v>
      </c>
      <c r="E292" s="149">
        <v>1479989.26</v>
      </c>
      <c r="F292" s="149">
        <v>44399.68</v>
      </c>
      <c r="G292" s="149">
        <v>1435589.58</v>
      </c>
      <c r="H292" s="149">
        <v>1800000</v>
      </c>
      <c r="I292" s="149">
        <v>1435589.57</v>
      </c>
      <c r="J292" t="s">
        <v>23916</v>
      </c>
      <c r="L292" s="151">
        <v>0.62</v>
      </c>
      <c r="M292" t="s">
        <v>2</v>
      </c>
    </row>
    <row r="293" spans="1:13" x14ac:dyDescent="0.25">
      <c r="A293" t="s">
        <v>58</v>
      </c>
      <c r="B293" t="s">
        <v>27968</v>
      </c>
      <c r="C293" t="s">
        <v>27969</v>
      </c>
      <c r="D293" t="s">
        <v>27513</v>
      </c>
      <c r="E293" s="149">
        <v>5768342.0800000001</v>
      </c>
      <c r="F293" s="149">
        <v>312233.43</v>
      </c>
      <c r="G293" s="149">
        <v>5456108.6500000004</v>
      </c>
      <c r="H293" s="149">
        <v>5456108.6500000004</v>
      </c>
      <c r="I293" s="149">
        <v>3819276.05</v>
      </c>
      <c r="J293" t="s">
        <v>28001</v>
      </c>
      <c r="L293" s="151">
        <v>0.63460000000000005</v>
      </c>
      <c r="M293" t="s">
        <v>2</v>
      </c>
    </row>
    <row r="294" spans="1:13" x14ac:dyDescent="0.25">
      <c r="A294" t="s">
        <v>58</v>
      </c>
      <c r="B294" t="s">
        <v>28002</v>
      </c>
      <c r="C294" t="s">
        <v>28003</v>
      </c>
      <c r="D294" t="s">
        <v>27513</v>
      </c>
      <c r="E294" s="149">
        <v>538388.25</v>
      </c>
      <c r="F294" s="149">
        <v>20534.400000000001</v>
      </c>
      <c r="G294" s="149">
        <v>517853.85</v>
      </c>
      <c r="H294" s="149">
        <v>522703.71</v>
      </c>
      <c r="I294" s="149">
        <v>522703.71</v>
      </c>
      <c r="J294" t="s">
        <v>28004</v>
      </c>
      <c r="L294" s="151">
        <v>0.9</v>
      </c>
      <c r="M294" t="s">
        <v>2</v>
      </c>
    </row>
    <row r="295" spans="1:13" x14ac:dyDescent="0.25">
      <c r="A295" t="s">
        <v>58</v>
      </c>
      <c r="B295" t="s">
        <v>27959</v>
      </c>
      <c r="C295" t="s">
        <v>27960</v>
      </c>
      <c r="D295" t="s">
        <v>27517</v>
      </c>
      <c r="E295" s="149">
        <v>400080.8</v>
      </c>
      <c r="F295" s="149">
        <v>4040.4</v>
      </c>
      <c r="G295" s="149">
        <v>396040.4</v>
      </c>
      <c r="H295" s="149">
        <v>400000</v>
      </c>
      <c r="I295" s="149">
        <v>400000</v>
      </c>
      <c r="J295" t="s">
        <v>28005</v>
      </c>
      <c r="K295" t="s">
        <v>28006</v>
      </c>
      <c r="L295" s="151">
        <v>0</v>
      </c>
      <c r="M295" t="s">
        <v>2</v>
      </c>
    </row>
    <row r="296" spans="1:13" x14ac:dyDescent="0.25">
      <c r="A296" t="s">
        <v>58</v>
      </c>
      <c r="B296" t="s">
        <v>28007</v>
      </c>
      <c r="C296" t="s">
        <v>28008</v>
      </c>
      <c r="D296" t="s">
        <v>27513</v>
      </c>
      <c r="E296" s="149">
        <v>3742851.39</v>
      </c>
      <c r="F296" s="149">
        <v>426314.44</v>
      </c>
      <c r="G296" s="149">
        <v>3500000</v>
      </c>
      <c r="H296" s="149">
        <v>3500000</v>
      </c>
      <c r="I296" s="149">
        <v>1050000</v>
      </c>
      <c r="L296" s="151">
        <v>1.4999999999999999E-2</v>
      </c>
      <c r="M296" t="s">
        <v>2</v>
      </c>
    </row>
    <row r="297" spans="1:13" x14ac:dyDescent="0.25">
      <c r="A297" t="s">
        <v>58</v>
      </c>
      <c r="B297" t="s">
        <v>28009</v>
      </c>
      <c r="C297" t="s">
        <v>28010</v>
      </c>
      <c r="D297" t="s">
        <v>27513</v>
      </c>
      <c r="E297" s="149">
        <v>3043278.29</v>
      </c>
      <c r="F297" s="149">
        <v>93278.29</v>
      </c>
      <c r="G297" s="149">
        <v>2950000</v>
      </c>
      <c r="H297" s="149">
        <v>2950000</v>
      </c>
      <c r="I297" s="149">
        <v>1180000</v>
      </c>
      <c r="J297" t="s">
        <v>23882</v>
      </c>
      <c r="L297" s="151">
        <v>0.32150000000000001</v>
      </c>
      <c r="M297" t="s">
        <v>2</v>
      </c>
    </row>
    <row r="298" spans="1:13" x14ac:dyDescent="0.25">
      <c r="A298" t="s">
        <v>58</v>
      </c>
      <c r="B298" t="s">
        <v>27976</v>
      </c>
      <c r="C298" t="s">
        <v>27977</v>
      </c>
      <c r="D298" t="s">
        <v>27527</v>
      </c>
      <c r="E298" s="149">
        <v>134123.54</v>
      </c>
      <c r="F298" s="149">
        <v>5715.96</v>
      </c>
      <c r="G298" s="149">
        <v>128407.58</v>
      </c>
      <c r="H298" s="149">
        <v>209647.59</v>
      </c>
      <c r="I298" s="149">
        <v>131029.59</v>
      </c>
      <c r="J298" t="s">
        <v>28011</v>
      </c>
      <c r="L298" s="151">
        <v>0.7</v>
      </c>
      <c r="M298" t="s">
        <v>2</v>
      </c>
    </row>
    <row r="299" spans="1:13" x14ac:dyDescent="0.25">
      <c r="A299" t="s">
        <v>58</v>
      </c>
      <c r="B299" t="s">
        <v>28012</v>
      </c>
      <c r="C299" t="s">
        <v>28013</v>
      </c>
      <c r="D299" t="s">
        <v>27513</v>
      </c>
      <c r="E299" s="149">
        <v>40865.980000000003</v>
      </c>
      <c r="F299" s="149">
        <v>1666.64</v>
      </c>
      <c r="G299" s="149">
        <v>39199.339999999997</v>
      </c>
      <c r="H299" s="149">
        <v>40000</v>
      </c>
      <c r="I299" s="149">
        <v>31999.48</v>
      </c>
      <c r="J299" t="s">
        <v>28014</v>
      </c>
      <c r="L299" s="151">
        <v>0.75</v>
      </c>
      <c r="M299" t="s">
        <v>2</v>
      </c>
    </row>
    <row r="300" spans="1:13" x14ac:dyDescent="0.25">
      <c r="A300" t="s">
        <v>58</v>
      </c>
      <c r="B300" t="s">
        <v>28015</v>
      </c>
      <c r="C300" t="s">
        <v>28016</v>
      </c>
      <c r="D300" t="s">
        <v>27513</v>
      </c>
      <c r="E300" s="149">
        <v>4979459.18</v>
      </c>
      <c r="F300" s="149">
        <v>248972.96</v>
      </c>
      <c r="G300" s="149">
        <v>4730486.22</v>
      </c>
      <c r="H300" s="149">
        <v>4799999.9800000004</v>
      </c>
      <c r="I300" s="149">
        <v>1419145.86</v>
      </c>
      <c r="J300" t="s">
        <v>24272</v>
      </c>
      <c r="L300" s="151">
        <v>4.0000000000000001E-3</v>
      </c>
      <c r="M300" t="s">
        <v>2</v>
      </c>
    </row>
    <row r="301" spans="1:13" x14ac:dyDescent="0.25">
      <c r="A301" t="s">
        <v>58</v>
      </c>
      <c r="B301" t="s">
        <v>27959</v>
      </c>
      <c r="C301" t="s">
        <v>27960</v>
      </c>
      <c r="D301" t="s">
        <v>27517</v>
      </c>
      <c r="E301" s="149">
        <v>358095.64</v>
      </c>
      <c r="F301" s="149">
        <v>43358.64</v>
      </c>
      <c r="G301" s="149">
        <v>314737</v>
      </c>
      <c r="H301" s="149">
        <v>325000</v>
      </c>
      <c r="I301" s="149">
        <v>260000</v>
      </c>
      <c r="J301" t="s">
        <v>28017</v>
      </c>
      <c r="L301" s="151">
        <v>0.51</v>
      </c>
      <c r="M301" t="s">
        <v>2</v>
      </c>
    </row>
    <row r="302" spans="1:13" x14ac:dyDescent="0.25">
      <c r="A302" t="s">
        <v>58</v>
      </c>
      <c r="B302" t="s">
        <v>28018</v>
      </c>
      <c r="C302" t="s">
        <v>28019</v>
      </c>
      <c r="D302" t="s">
        <v>27513</v>
      </c>
      <c r="E302" s="149">
        <v>2785901.5</v>
      </c>
      <c r="F302" s="149">
        <v>85900.68</v>
      </c>
      <c r="G302" s="149">
        <v>2700000.82</v>
      </c>
      <c r="H302" s="149">
        <v>2700000.82</v>
      </c>
      <c r="I302" s="149">
        <v>1080000.32</v>
      </c>
      <c r="J302" t="s">
        <v>23028</v>
      </c>
      <c r="L302" s="151">
        <v>0</v>
      </c>
      <c r="M302" t="s">
        <v>2</v>
      </c>
    </row>
    <row r="303" spans="1:13" x14ac:dyDescent="0.25">
      <c r="A303" t="s">
        <v>58</v>
      </c>
      <c r="B303" t="s">
        <v>27939</v>
      </c>
      <c r="C303" t="s">
        <v>27940</v>
      </c>
      <c r="D303" t="s">
        <v>27517</v>
      </c>
      <c r="E303" s="149">
        <v>1158793.67</v>
      </c>
      <c r="F303" s="149">
        <v>58793.67</v>
      </c>
      <c r="G303" s="149">
        <v>1100000</v>
      </c>
      <c r="H303" s="149">
        <v>1100000</v>
      </c>
      <c r="I303" s="149">
        <v>770000</v>
      </c>
      <c r="J303" t="s">
        <v>24882</v>
      </c>
      <c r="L303" s="151">
        <v>0.41909999999999997</v>
      </c>
      <c r="M303" t="s">
        <v>2</v>
      </c>
    </row>
    <row r="304" spans="1:13" x14ac:dyDescent="0.25">
      <c r="A304" t="s">
        <v>58</v>
      </c>
      <c r="B304" t="s">
        <v>27936</v>
      </c>
      <c r="C304" t="s">
        <v>27937</v>
      </c>
      <c r="D304" t="s">
        <v>27513</v>
      </c>
      <c r="E304" s="149">
        <v>5277777.7699999996</v>
      </c>
      <c r="F304" s="149">
        <v>533755.24</v>
      </c>
      <c r="G304" s="149">
        <v>4744022.53</v>
      </c>
      <c r="H304" s="149">
        <v>7109620.3300000001</v>
      </c>
      <c r="I304" s="149">
        <v>2497973.9300000002</v>
      </c>
      <c r="J304" t="s">
        <v>27938</v>
      </c>
      <c r="L304" s="151">
        <v>0</v>
      </c>
      <c r="M304" t="s">
        <v>2</v>
      </c>
    </row>
    <row r="305" spans="1:13" x14ac:dyDescent="0.25">
      <c r="A305" t="s">
        <v>45</v>
      </c>
      <c r="B305" t="s">
        <v>28020</v>
      </c>
      <c r="C305" t="s">
        <v>28021</v>
      </c>
      <c r="D305" t="s">
        <v>27513</v>
      </c>
      <c r="E305" s="149">
        <v>9671768.6600000001</v>
      </c>
      <c r="F305" s="149">
        <v>967176.87</v>
      </c>
      <c r="G305" s="149">
        <v>8704591.7899999991</v>
      </c>
      <c r="H305" s="149">
        <v>9995181.5500000007</v>
      </c>
      <c r="I305" s="149">
        <v>8704591.7899999991</v>
      </c>
      <c r="J305" t="s">
        <v>25889</v>
      </c>
      <c r="L305" s="151">
        <v>0.77</v>
      </c>
      <c r="M305" t="s">
        <v>2</v>
      </c>
    </row>
    <row r="306" spans="1:13" x14ac:dyDescent="0.25">
      <c r="A306" t="s">
        <v>59</v>
      </c>
      <c r="B306" t="s">
        <v>28022</v>
      </c>
      <c r="C306" t="s">
        <v>28023</v>
      </c>
      <c r="D306" t="s">
        <v>27527</v>
      </c>
      <c r="E306" s="149">
        <v>2394225.4700000002</v>
      </c>
      <c r="F306" s="149">
        <v>239423.14</v>
      </c>
      <c r="G306" s="149">
        <v>2154802.33</v>
      </c>
      <c r="H306" s="149">
        <v>2154802.33</v>
      </c>
      <c r="I306" s="149">
        <v>2154802.33</v>
      </c>
      <c r="J306" t="s">
        <v>25123</v>
      </c>
      <c r="L306" s="151">
        <v>0.70799999999999996</v>
      </c>
      <c r="M306" t="s">
        <v>2</v>
      </c>
    </row>
    <row r="307" spans="1:13" x14ac:dyDescent="0.25">
      <c r="A307" t="s">
        <v>59</v>
      </c>
      <c r="B307" t="s">
        <v>812</v>
      </c>
      <c r="C307" t="s">
        <v>28024</v>
      </c>
      <c r="D307" t="s">
        <v>27517</v>
      </c>
      <c r="E307" s="149">
        <v>3586206.81</v>
      </c>
      <c r="F307" s="149">
        <v>0</v>
      </c>
      <c r="G307" s="149">
        <v>3586206.81</v>
      </c>
      <c r="H307" s="149">
        <v>1793103.41</v>
      </c>
      <c r="I307" s="149">
        <v>1793103.4</v>
      </c>
      <c r="J307" t="s">
        <v>19670</v>
      </c>
      <c r="L307" s="151">
        <v>0.31329999999999997</v>
      </c>
      <c r="M307" t="s">
        <v>2</v>
      </c>
    </row>
    <row r="308" spans="1:13" x14ac:dyDescent="0.25">
      <c r="A308" t="s">
        <v>59</v>
      </c>
      <c r="B308" t="s">
        <v>4389</v>
      </c>
      <c r="C308" t="s">
        <v>28025</v>
      </c>
      <c r="D308" t="s">
        <v>27727</v>
      </c>
      <c r="E308" s="149">
        <v>566300</v>
      </c>
      <c r="F308" s="149">
        <v>663</v>
      </c>
      <c r="G308" s="149">
        <v>565637</v>
      </c>
      <c r="H308" s="149">
        <v>565637</v>
      </c>
      <c r="I308" s="149">
        <v>282818.5</v>
      </c>
      <c r="L308" s="151">
        <v>0.1913</v>
      </c>
      <c r="M308" t="s">
        <v>2</v>
      </c>
    </row>
    <row r="309" spans="1:13" x14ac:dyDescent="0.25">
      <c r="A309" t="s">
        <v>59</v>
      </c>
      <c r="B309" t="s">
        <v>1275</v>
      </c>
      <c r="C309" t="s">
        <v>28026</v>
      </c>
      <c r="D309" t="s">
        <v>27517</v>
      </c>
      <c r="E309" s="149">
        <v>1837832.52</v>
      </c>
      <c r="F309" s="149">
        <v>0</v>
      </c>
      <c r="G309" s="149">
        <v>1837832.52</v>
      </c>
      <c r="H309" s="149">
        <v>367566.51</v>
      </c>
      <c r="I309" s="149">
        <v>367566.5</v>
      </c>
      <c r="J309" t="s">
        <v>19046</v>
      </c>
      <c r="K309" t="s">
        <v>20926</v>
      </c>
      <c r="L309" s="151">
        <v>7.1599999999999997E-2</v>
      </c>
      <c r="M309" t="s">
        <v>2</v>
      </c>
    </row>
    <row r="310" spans="1:13" x14ac:dyDescent="0.25">
      <c r="A310" t="s">
        <v>59</v>
      </c>
      <c r="B310" t="s">
        <v>28027</v>
      </c>
      <c r="C310" t="s">
        <v>28028</v>
      </c>
      <c r="D310" t="s">
        <v>27517</v>
      </c>
      <c r="E310" s="149">
        <v>2394441.96</v>
      </c>
      <c r="F310" s="149">
        <v>0</v>
      </c>
      <c r="G310" s="149">
        <v>2394441.96</v>
      </c>
      <c r="H310" s="149">
        <v>1186083.67</v>
      </c>
      <c r="I310" s="149">
        <v>478888.39</v>
      </c>
      <c r="L310" s="151">
        <v>0</v>
      </c>
      <c r="M310" t="s">
        <v>2</v>
      </c>
    </row>
    <row r="311" spans="1:13" x14ac:dyDescent="0.25">
      <c r="A311" t="s">
        <v>59</v>
      </c>
      <c r="B311" t="s">
        <v>28029</v>
      </c>
      <c r="C311" t="s">
        <v>28030</v>
      </c>
      <c r="D311" t="s">
        <v>27513</v>
      </c>
      <c r="E311" s="149">
        <v>4999863.4400000004</v>
      </c>
      <c r="F311" s="149">
        <v>0</v>
      </c>
      <c r="G311" s="149">
        <v>4999863.4400000004</v>
      </c>
      <c r="H311" s="149">
        <v>4999863.4400000004</v>
      </c>
      <c r="I311" s="149">
        <v>4999863.4400000004</v>
      </c>
      <c r="L311" s="151">
        <v>0.8234999999999999</v>
      </c>
      <c r="M311" t="s">
        <v>2</v>
      </c>
    </row>
    <row r="312" spans="1:13" x14ac:dyDescent="0.25">
      <c r="A312" t="s">
        <v>45</v>
      </c>
      <c r="B312" t="s">
        <v>28031</v>
      </c>
      <c r="C312" t="s">
        <v>28032</v>
      </c>
      <c r="D312" t="s">
        <v>27513</v>
      </c>
      <c r="E312" s="149">
        <v>5157671.2699999996</v>
      </c>
      <c r="F312" s="149">
        <v>257883.56</v>
      </c>
      <c r="G312" s="149">
        <v>4899787.71</v>
      </c>
      <c r="H312" s="149">
        <v>4900000</v>
      </c>
      <c r="I312" s="149">
        <v>2449893.85</v>
      </c>
      <c r="J312" t="s">
        <v>20551</v>
      </c>
      <c r="L312" s="151">
        <v>0.3</v>
      </c>
      <c r="M312" t="s">
        <v>2</v>
      </c>
    </row>
    <row r="313" spans="1:13" x14ac:dyDescent="0.25">
      <c r="A313" t="s">
        <v>59</v>
      </c>
      <c r="B313" t="s">
        <v>370</v>
      </c>
      <c r="C313" t="s">
        <v>28033</v>
      </c>
      <c r="D313" t="s">
        <v>27513</v>
      </c>
      <c r="E313" s="149">
        <v>2060000</v>
      </c>
      <c r="F313" s="149">
        <v>60000</v>
      </c>
      <c r="G313" s="149">
        <v>2000000</v>
      </c>
      <c r="H313" s="149">
        <v>2000000</v>
      </c>
      <c r="I313" s="149">
        <v>2000000</v>
      </c>
      <c r="J313" t="s">
        <v>28034</v>
      </c>
      <c r="L313" s="151">
        <v>0.95</v>
      </c>
      <c r="M313" t="s">
        <v>2</v>
      </c>
    </row>
    <row r="314" spans="1:13" x14ac:dyDescent="0.25">
      <c r="A314" t="s">
        <v>59</v>
      </c>
      <c r="B314" t="s">
        <v>9128</v>
      </c>
      <c r="C314" t="s">
        <v>28035</v>
      </c>
      <c r="D314" t="s">
        <v>27727</v>
      </c>
      <c r="E314" s="149">
        <v>250251</v>
      </c>
      <c r="F314" s="149">
        <v>251</v>
      </c>
      <c r="G314" s="149">
        <v>250000</v>
      </c>
      <c r="H314" s="149">
        <v>250000</v>
      </c>
      <c r="I314" s="149">
        <v>125000</v>
      </c>
      <c r="L314" s="151">
        <v>0.2072</v>
      </c>
      <c r="M314" t="s">
        <v>2</v>
      </c>
    </row>
    <row r="315" spans="1:13" x14ac:dyDescent="0.25">
      <c r="A315" t="s">
        <v>59</v>
      </c>
      <c r="B315" t="s">
        <v>990</v>
      </c>
      <c r="C315" t="s">
        <v>28036</v>
      </c>
      <c r="D315" t="s">
        <v>27517</v>
      </c>
      <c r="E315" s="149">
        <v>1635862.9</v>
      </c>
      <c r="F315" s="149">
        <v>0</v>
      </c>
      <c r="G315" s="149">
        <v>1635862.9</v>
      </c>
      <c r="H315" s="149">
        <v>817931.45</v>
      </c>
      <c r="I315" s="149">
        <v>817931.45</v>
      </c>
      <c r="J315" t="s">
        <v>19580</v>
      </c>
      <c r="K315" t="s">
        <v>20957</v>
      </c>
      <c r="L315" s="151">
        <v>0.30969999999999998</v>
      </c>
      <c r="M315" t="s">
        <v>2</v>
      </c>
    </row>
    <row r="316" spans="1:13" x14ac:dyDescent="0.25">
      <c r="A316" t="s">
        <v>59</v>
      </c>
      <c r="B316" t="s">
        <v>28027</v>
      </c>
      <c r="C316" t="s">
        <v>28028</v>
      </c>
      <c r="D316" t="s">
        <v>28037</v>
      </c>
      <c r="E316" s="149">
        <v>300300.3</v>
      </c>
      <c r="F316" s="149">
        <v>300.3</v>
      </c>
      <c r="G316" s="149">
        <v>300000</v>
      </c>
      <c r="H316" s="149">
        <v>300000</v>
      </c>
      <c r="I316" s="149">
        <v>150000</v>
      </c>
      <c r="L316" s="151">
        <v>6.7099999999999993E-2</v>
      </c>
      <c r="M316" t="s">
        <v>2</v>
      </c>
    </row>
    <row r="317" spans="1:13" x14ac:dyDescent="0.25">
      <c r="A317" t="s">
        <v>59</v>
      </c>
      <c r="B317" t="s">
        <v>974</v>
      </c>
      <c r="C317" t="s">
        <v>28038</v>
      </c>
      <c r="D317" t="s">
        <v>28037</v>
      </c>
      <c r="E317" s="149">
        <v>402010.05</v>
      </c>
      <c r="F317" s="149">
        <v>2010.05</v>
      </c>
      <c r="G317" s="149">
        <v>400000</v>
      </c>
      <c r="H317" s="149">
        <v>400000</v>
      </c>
      <c r="I317" s="149">
        <v>400000</v>
      </c>
      <c r="L317" s="151">
        <v>0.67749999999999999</v>
      </c>
      <c r="M317" t="s">
        <v>2</v>
      </c>
    </row>
    <row r="318" spans="1:13" x14ac:dyDescent="0.25">
      <c r="A318" t="s">
        <v>59</v>
      </c>
      <c r="B318" t="s">
        <v>28039</v>
      </c>
      <c r="C318" t="s">
        <v>28040</v>
      </c>
      <c r="D318" t="s">
        <v>27572</v>
      </c>
      <c r="E318" s="149">
        <v>500000</v>
      </c>
      <c r="F318" s="149">
        <v>0</v>
      </c>
      <c r="G318" s="149">
        <v>500000</v>
      </c>
      <c r="H318" s="149">
        <v>500000</v>
      </c>
      <c r="I318" s="149">
        <v>250000</v>
      </c>
      <c r="J318" t="s">
        <v>23454</v>
      </c>
      <c r="L318" s="151">
        <v>0.2334</v>
      </c>
      <c r="M318" t="s">
        <v>2</v>
      </c>
    </row>
    <row r="319" spans="1:13" x14ac:dyDescent="0.25">
      <c r="A319" t="s">
        <v>59</v>
      </c>
      <c r="B319" t="s">
        <v>9267</v>
      </c>
      <c r="C319" t="s">
        <v>28041</v>
      </c>
      <c r="D319" t="s">
        <v>27572</v>
      </c>
      <c r="E319" s="149">
        <v>500000</v>
      </c>
      <c r="F319" s="149">
        <v>0</v>
      </c>
      <c r="G319" s="149">
        <v>500000</v>
      </c>
      <c r="H319" s="149">
        <v>500000</v>
      </c>
      <c r="I319" s="149">
        <v>500000</v>
      </c>
      <c r="J319" t="s">
        <v>22657</v>
      </c>
      <c r="L319" s="151">
        <v>0.50119999999999998</v>
      </c>
      <c r="M319" t="s">
        <v>2</v>
      </c>
    </row>
    <row r="320" spans="1:13" x14ac:dyDescent="0.25">
      <c r="A320" t="s">
        <v>59</v>
      </c>
      <c r="B320" t="s">
        <v>28042</v>
      </c>
      <c r="C320" t="s">
        <v>28043</v>
      </c>
      <c r="D320" t="s">
        <v>27517</v>
      </c>
      <c r="E320" s="149">
        <v>309000</v>
      </c>
      <c r="F320" s="149">
        <v>9000</v>
      </c>
      <c r="G320" s="149">
        <v>300000</v>
      </c>
      <c r="H320" s="149">
        <v>300000</v>
      </c>
      <c r="I320" s="149">
        <v>300000</v>
      </c>
      <c r="J320" t="s">
        <v>27541</v>
      </c>
      <c r="L320" s="151">
        <v>0.71</v>
      </c>
      <c r="M320" t="s">
        <v>2</v>
      </c>
    </row>
    <row r="321" spans="1:13" x14ac:dyDescent="0.25">
      <c r="A321" t="s">
        <v>59</v>
      </c>
      <c r="B321" t="s">
        <v>7813</v>
      </c>
      <c r="C321" t="s">
        <v>28044</v>
      </c>
      <c r="D321" t="s">
        <v>28037</v>
      </c>
      <c r="E321" s="149">
        <v>2058300.49</v>
      </c>
      <c r="F321" s="149">
        <v>0</v>
      </c>
      <c r="G321" s="149">
        <v>2056800.49</v>
      </c>
      <c r="H321" s="149">
        <v>2058300.49</v>
      </c>
      <c r="I321" s="149">
        <v>822720.17</v>
      </c>
      <c r="J321" t="s">
        <v>21629</v>
      </c>
      <c r="K321" t="s">
        <v>22875</v>
      </c>
      <c r="L321" s="151">
        <v>0.4</v>
      </c>
      <c r="M321" t="s">
        <v>2</v>
      </c>
    </row>
    <row r="322" spans="1:13" x14ac:dyDescent="0.25">
      <c r="A322" t="s">
        <v>59</v>
      </c>
      <c r="B322" t="s">
        <v>990</v>
      </c>
      <c r="C322" t="s">
        <v>28036</v>
      </c>
      <c r="D322" t="s">
        <v>27691</v>
      </c>
      <c r="E322" s="149">
        <v>500000</v>
      </c>
      <c r="F322" s="149">
        <v>11000</v>
      </c>
      <c r="G322" s="149">
        <v>489000</v>
      </c>
      <c r="H322" s="149">
        <v>489000</v>
      </c>
      <c r="I322" s="149">
        <v>441500</v>
      </c>
      <c r="L322" s="151">
        <v>0.86</v>
      </c>
      <c r="M322" t="s">
        <v>2</v>
      </c>
    </row>
    <row r="323" spans="1:13" x14ac:dyDescent="0.25">
      <c r="A323" t="s">
        <v>59</v>
      </c>
      <c r="B323" t="s">
        <v>28045</v>
      </c>
      <c r="C323" t="s">
        <v>28046</v>
      </c>
      <c r="D323" t="s">
        <v>27727</v>
      </c>
      <c r="E323" s="149">
        <v>510204.08</v>
      </c>
      <c r="F323" s="149">
        <v>10204.08</v>
      </c>
      <c r="G323" s="149">
        <v>500000</v>
      </c>
      <c r="H323" s="149">
        <v>500000</v>
      </c>
      <c r="I323" s="149">
        <v>500000</v>
      </c>
      <c r="L323" s="151">
        <v>0.50109999999999999</v>
      </c>
      <c r="M323" t="s">
        <v>2</v>
      </c>
    </row>
    <row r="324" spans="1:13" x14ac:dyDescent="0.25">
      <c r="A324" t="s">
        <v>59</v>
      </c>
      <c r="B324" t="s">
        <v>28047</v>
      </c>
      <c r="C324" t="s">
        <v>28048</v>
      </c>
      <c r="D324" t="s">
        <v>27727</v>
      </c>
      <c r="E324" s="149">
        <v>510204.08</v>
      </c>
      <c r="F324" s="149">
        <v>10204.08</v>
      </c>
      <c r="G324" s="149">
        <v>500000</v>
      </c>
      <c r="H324" s="149">
        <v>500000</v>
      </c>
      <c r="I324" s="149">
        <v>250000</v>
      </c>
      <c r="L324" s="151">
        <v>3.1899999999999998E-2</v>
      </c>
      <c r="M324" t="s">
        <v>2</v>
      </c>
    </row>
    <row r="325" spans="1:13" x14ac:dyDescent="0.25">
      <c r="A325" t="s">
        <v>59</v>
      </c>
      <c r="B325" t="s">
        <v>28049</v>
      </c>
      <c r="C325" t="s">
        <v>28050</v>
      </c>
      <c r="D325" t="s">
        <v>27517</v>
      </c>
      <c r="E325" s="149">
        <v>315856.2</v>
      </c>
      <c r="F325" s="149">
        <v>15856.2</v>
      </c>
      <c r="G325" s="149">
        <v>300000</v>
      </c>
      <c r="H325" s="149">
        <v>300000</v>
      </c>
      <c r="I325" s="149">
        <v>150000</v>
      </c>
      <c r="L325" s="151">
        <v>0.51149999999999995</v>
      </c>
      <c r="M325" t="s">
        <v>2</v>
      </c>
    </row>
    <row r="326" spans="1:13" x14ac:dyDescent="0.25">
      <c r="A326" t="s">
        <v>59</v>
      </c>
      <c r="B326" t="s">
        <v>28049</v>
      </c>
      <c r="C326" t="s">
        <v>28050</v>
      </c>
      <c r="D326" t="s">
        <v>27517</v>
      </c>
      <c r="E326" s="149">
        <v>1540336.8</v>
      </c>
      <c r="F326" s="149">
        <v>0</v>
      </c>
      <c r="G326" s="149">
        <v>1540336.8</v>
      </c>
      <c r="H326" s="149">
        <v>308067.36</v>
      </c>
      <c r="I326" s="149">
        <v>308067.36</v>
      </c>
      <c r="L326" s="151">
        <v>0.17</v>
      </c>
      <c r="M326" t="s">
        <v>2</v>
      </c>
    </row>
    <row r="327" spans="1:13" x14ac:dyDescent="0.25">
      <c r="A327" t="s">
        <v>59</v>
      </c>
      <c r="B327" t="s">
        <v>1268</v>
      </c>
      <c r="C327" t="s">
        <v>28051</v>
      </c>
      <c r="D327" t="s">
        <v>27521</v>
      </c>
      <c r="E327" s="149">
        <v>510204.08</v>
      </c>
      <c r="F327" s="149">
        <v>10204.08</v>
      </c>
      <c r="G327" s="149">
        <v>500000</v>
      </c>
      <c r="H327" s="149">
        <v>500000</v>
      </c>
      <c r="I327" s="149">
        <v>500000</v>
      </c>
      <c r="J327" t="s">
        <v>24275</v>
      </c>
      <c r="L327" s="151">
        <v>0.48700000000000004</v>
      </c>
      <c r="M327" t="s">
        <v>2</v>
      </c>
    </row>
    <row r="328" spans="1:13" x14ac:dyDescent="0.25">
      <c r="A328" t="s">
        <v>59</v>
      </c>
      <c r="B328" t="s">
        <v>9128</v>
      </c>
      <c r="C328" t="s">
        <v>28035</v>
      </c>
      <c r="D328" t="s">
        <v>27727</v>
      </c>
      <c r="E328" s="149">
        <v>490000</v>
      </c>
      <c r="F328" s="149">
        <v>9800</v>
      </c>
      <c r="G328" s="149">
        <v>480200</v>
      </c>
      <c r="H328" s="149">
        <v>240100</v>
      </c>
      <c r="I328" s="149">
        <v>240100</v>
      </c>
      <c r="L328" s="151">
        <v>0.12390000000000001</v>
      </c>
      <c r="M328" t="s">
        <v>2</v>
      </c>
    </row>
    <row r="329" spans="1:13" x14ac:dyDescent="0.25">
      <c r="A329" t="s">
        <v>59</v>
      </c>
      <c r="B329" t="s">
        <v>269</v>
      </c>
      <c r="C329" t="s">
        <v>28052</v>
      </c>
      <c r="D329" t="s">
        <v>27517</v>
      </c>
      <c r="E329" s="149">
        <v>1500000</v>
      </c>
      <c r="F329" s="149">
        <v>0</v>
      </c>
      <c r="G329" s="149">
        <v>1500000</v>
      </c>
      <c r="H329" s="149">
        <v>1500000</v>
      </c>
      <c r="I329" s="149">
        <v>750000</v>
      </c>
      <c r="J329" t="s">
        <v>21054</v>
      </c>
      <c r="L329" s="151">
        <v>0.5</v>
      </c>
      <c r="M329" t="s">
        <v>2</v>
      </c>
    </row>
    <row r="330" spans="1:13" x14ac:dyDescent="0.25">
      <c r="A330" t="s">
        <v>59</v>
      </c>
      <c r="B330" t="s">
        <v>28053</v>
      </c>
      <c r="C330" t="s">
        <v>28054</v>
      </c>
      <c r="D330" t="s">
        <v>27517</v>
      </c>
      <c r="E330" s="149">
        <v>518025</v>
      </c>
      <c r="F330" s="149">
        <v>18042.71</v>
      </c>
      <c r="G330" s="149">
        <v>500000</v>
      </c>
      <c r="H330" s="149">
        <v>500000</v>
      </c>
      <c r="I330" s="149">
        <v>250000</v>
      </c>
      <c r="J330" t="s">
        <v>24924</v>
      </c>
      <c r="K330" t="s">
        <v>27880</v>
      </c>
      <c r="L330" s="151">
        <v>0.44780000000000003</v>
      </c>
      <c r="M330" t="s">
        <v>2</v>
      </c>
    </row>
    <row r="331" spans="1:13" x14ac:dyDescent="0.25">
      <c r="A331" t="s">
        <v>59</v>
      </c>
      <c r="B331" t="s">
        <v>1425</v>
      </c>
      <c r="C331" t="s">
        <v>28023</v>
      </c>
      <c r="D331" t="s">
        <v>27513</v>
      </c>
      <c r="E331" s="149">
        <v>4718527.3499999996</v>
      </c>
      <c r="F331" s="149">
        <v>966527.35</v>
      </c>
      <c r="G331" s="149">
        <v>3752000</v>
      </c>
      <c r="H331" s="149">
        <v>3799999.98</v>
      </c>
      <c r="I331" s="149">
        <v>2626400</v>
      </c>
      <c r="J331" t="s">
        <v>23961</v>
      </c>
      <c r="L331" s="151">
        <v>0.7</v>
      </c>
      <c r="M331" t="s">
        <v>2</v>
      </c>
    </row>
    <row r="332" spans="1:13" x14ac:dyDescent="0.25">
      <c r="A332" t="s">
        <v>59</v>
      </c>
      <c r="B332" t="s">
        <v>8817</v>
      </c>
      <c r="C332" t="s">
        <v>28056</v>
      </c>
      <c r="D332" t="s">
        <v>28055</v>
      </c>
      <c r="E332" s="149">
        <v>0</v>
      </c>
      <c r="F332" s="149">
        <v>663</v>
      </c>
      <c r="G332" s="149">
        <v>565637</v>
      </c>
      <c r="H332" s="149">
        <v>565637</v>
      </c>
      <c r="I332" s="149">
        <v>282818.5</v>
      </c>
      <c r="J332" t="s">
        <v>21299</v>
      </c>
      <c r="L332" s="151">
        <v>1.03E-2</v>
      </c>
      <c r="M332" t="s">
        <v>2</v>
      </c>
    </row>
    <row r="333" spans="1:13" x14ac:dyDescent="0.25">
      <c r="A333" t="s">
        <v>59</v>
      </c>
      <c r="B333" t="s">
        <v>1425</v>
      </c>
      <c r="C333" t="s">
        <v>28023</v>
      </c>
      <c r="D333" t="s">
        <v>27513</v>
      </c>
      <c r="E333" s="149">
        <v>3112000</v>
      </c>
      <c r="F333" s="149">
        <v>312000</v>
      </c>
      <c r="G333" s="149">
        <v>2800000</v>
      </c>
      <c r="H333" s="149">
        <v>2800000</v>
      </c>
      <c r="I333" s="149">
        <v>2800000</v>
      </c>
      <c r="L333" s="151">
        <v>0.45</v>
      </c>
      <c r="M333" t="s">
        <v>2</v>
      </c>
    </row>
    <row r="334" spans="1:13" x14ac:dyDescent="0.25">
      <c r="A334" t="s">
        <v>59</v>
      </c>
      <c r="B334" t="s">
        <v>990</v>
      </c>
      <c r="C334" t="s">
        <v>28036</v>
      </c>
      <c r="D334" t="s">
        <v>27691</v>
      </c>
      <c r="E334" s="149">
        <v>257732</v>
      </c>
      <c r="F334" s="149">
        <v>7732</v>
      </c>
      <c r="G334" s="149">
        <v>250000</v>
      </c>
      <c r="H334" s="149">
        <v>250000</v>
      </c>
      <c r="I334" s="149">
        <v>125000</v>
      </c>
      <c r="L334" s="151">
        <v>0.54</v>
      </c>
      <c r="M334" t="s">
        <v>2</v>
      </c>
    </row>
    <row r="335" spans="1:13" x14ac:dyDescent="0.25">
      <c r="A335" t="s">
        <v>60</v>
      </c>
      <c r="B335" t="s">
        <v>28057</v>
      </c>
      <c r="C335" t="s">
        <v>28058</v>
      </c>
      <c r="D335" t="s">
        <v>27517</v>
      </c>
      <c r="E335" s="149">
        <v>143850</v>
      </c>
      <c r="F335" s="149">
        <v>6152.92</v>
      </c>
      <c r="G335" s="149">
        <v>137697.07999999999</v>
      </c>
      <c r="H335" s="149">
        <v>140000</v>
      </c>
      <c r="I335" s="149">
        <v>139997.07999999999</v>
      </c>
      <c r="J335" t="s">
        <v>27587</v>
      </c>
      <c r="K335" t="s">
        <v>21333</v>
      </c>
      <c r="L335" s="151">
        <v>0.86709999999999998</v>
      </c>
      <c r="M335" t="s">
        <v>2</v>
      </c>
    </row>
    <row r="336" spans="1:13" x14ac:dyDescent="0.25">
      <c r="A336" t="s">
        <v>60</v>
      </c>
      <c r="B336" t="s">
        <v>28059</v>
      </c>
      <c r="C336" t="s">
        <v>28060</v>
      </c>
      <c r="D336" t="s">
        <v>27513</v>
      </c>
      <c r="E336" s="149">
        <v>2032064.92</v>
      </c>
      <c r="F336" s="149">
        <v>516630.81</v>
      </c>
      <c r="G336" s="149">
        <v>1669622.57</v>
      </c>
      <c r="H336" s="149">
        <v>1335698.06</v>
      </c>
      <c r="I336" s="149">
        <v>1335698.05</v>
      </c>
      <c r="L336" s="151">
        <v>0.48670000000000002</v>
      </c>
      <c r="M336" t="s">
        <v>2</v>
      </c>
    </row>
    <row r="337" spans="1:13" x14ac:dyDescent="0.25">
      <c r="A337" t="s">
        <v>60</v>
      </c>
      <c r="B337" t="s">
        <v>28061</v>
      </c>
      <c r="C337" t="s">
        <v>28062</v>
      </c>
      <c r="D337" t="s">
        <v>27517</v>
      </c>
      <c r="E337" s="149">
        <v>1113068.73</v>
      </c>
      <c r="F337" s="149">
        <v>0</v>
      </c>
      <c r="G337" s="149">
        <v>1113068.73</v>
      </c>
      <c r="H337" s="149">
        <v>1113068.73</v>
      </c>
      <c r="I337" s="149">
        <v>1113068.68</v>
      </c>
      <c r="L337" s="151">
        <v>0.57840000000000003</v>
      </c>
      <c r="M337" t="s">
        <v>2</v>
      </c>
    </row>
    <row r="338" spans="1:13" x14ac:dyDescent="0.25">
      <c r="A338" t="s">
        <v>60</v>
      </c>
      <c r="B338" t="s">
        <v>28063</v>
      </c>
      <c r="C338" t="s">
        <v>28064</v>
      </c>
      <c r="D338" t="s">
        <v>27517</v>
      </c>
      <c r="E338" s="149">
        <v>1096402.46</v>
      </c>
      <c r="F338" s="149">
        <v>0</v>
      </c>
      <c r="G338" s="149">
        <v>1096402.46</v>
      </c>
      <c r="H338" s="149">
        <v>1096402.46</v>
      </c>
      <c r="I338" s="149">
        <v>1096402.46</v>
      </c>
      <c r="L338" s="151">
        <v>0.74120000000000008</v>
      </c>
      <c r="M338" t="s">
        <v>2</v>
      </c>
    </row>
    <row r="339" spans="1:13" x14ac:dyDescent="0.25">
      <c r="A339" t="s">
        <v>60</v>
      </c>
      <c r="B339" t="s">
        <v>28065</v>
      </c>
      <c r="C339" t="s">
        <v>28066</v>
      </c>
      <c r="D339" t="s">
        <v>27517</v>
      </c>
      <c r="E339" s="149">
        <v>2376026</v>
      </c>
      <c r="F339" s="149">
        <v>0</v>
      </c>
      <c r="G339" s="149">
        <v>2376026</v>
      </c>
      <c r="H339" s="149">
        <v>1188013</v>
      </c>
      <c r="I339" s="149">
        <v>1188013</v>
      </c>
      <c r="L339" s="151">
        <v>0.20550000000000002</v>
      </c>
      <c r="M339" t="s">
        <v>2</v>
      </c>
    </row>
    <row r="340" spans="1:13" x14ac:dyDescent="0.25">
      <c r="A340" t="s">
        <v>60</v>
      </c>
      <c r="B340" t="s">
        <v>28067</v>
      </c>
      <c r="C340" t="s">
        <v>28068</v>
      </c>
      <c r="D340" t="s">
        <v>27517</v>
      </c>
      <c r="E340" s="149">
        <v>1786933.43</v>
      </c>
      <c r="F340" s="149">
        <v>0</v>
      </c>
      <c r="G340" s="149">
        <v>1786933.43</v>
      </c>
      <c r="H340" s="149">
        <v>893466.72</v>
      </c>
      <c r="I340" s="149">
        <v>893466.72</v>
      </c>
      <c r="J340" t="s">
        <v>22767</v>
      </c>
      <c r="K340" t="s">
        <v>23288</v>
      </c>
      <c r="L340" s="151">
        <v>0.20319999999999999</v>
      </c>
      <c r="M340" t="s">
        <v>2</v>
      </c>
    </row>
    <row r="341" spans="1:13" x14ac:dyDescent="0.25">
      <c r="A341" t="s">
        <v>60</v>
      </c>
      <c r="B341" t="s">
        <v>1257</v>
      </c>
      <c r="C341" t="s">
        <v>28069</v>
      </c>
      <c r="D341" t="s">
        <v>27513</v>
      </c>
      <c r="E341" s="149">
        <v>8183055.8099999996</v>
      </c>
      <c r="F341" s="149">
        <v>0</v>
      </c>
      <c r="G341" s="149">
        <v>8183055.8099999996</v>
      </c>
      <c r="H341" s="149">
        <v>7472398.25</v>
      </c>
      <c r="I341" s="149">
        <v>2454916.7400000002</v>
      </c>
      <c r="J341" t="s">
        <v>28070</v>
      </c>
      <c r="L341" s="151">
        <v>0.28100000000000003</v>
      </c>
      <c r="M341" t="s">
        <v>2</v>
      </c>
    </row>
    <row r="342" spans="1:13" x14ac:dyDescent="0.25">
      <c r="A342" t="s">
        <v>60</v>
      </c>
      <c r="B342" t="s">
        <v>28071</v>
      </c>
      <c r="C342" t="s">
        <v>28072</v>
      </c>
      <c r="D342" t="s">
        <v>27513</v>
      </c>
      <c r="E342" s="149">
        <v>4128680.78</v>
      </c>
      <c r="F342" s="149">
        <v>0</v>
      </c>
      <c r="G342" s="149">
        <v>4128680.78</v>
      </c>
      <c r="H342" s="149">
        <v>4128680.78</v>
      </c>
      <c r="I342" s="149">
        <v>4128680.78</v>
      </c>
      <c r="L342" s="151">
        <v>0.71870000000000001</v>
      </c>
      <c r="M342" t="s">
        <v>2</v>
      </c>
    </row>
    <row r="343" spans="1:13" x14ac:dyDescent="0.25">
      <c r="A343" t="s">
        <v>60</v>
      </c>
      <c r="B343" t="s">
        <v>28073</v>
      </c>
      <c r="D343" t="s">
        <v>27572</v>
      </c>
      <c r="E343" s="149">
        <v>500000</v>
      </c>
      <c r="F343" s="149">
        <v>0</v>
      </c>
      <c r="G343" s="149">
        <v>7880.83</v>
      </c>
      <c r="H343" s="149">
        <v>500000</v>
      </c>
      <c r="I343" s="149">
        <v>500000</v>
      </c>
      <c r="J343" t="s">
        <v>22840</v>
      </c>
      <c r="K343" t="s">
        <v>21264</v>
      </c>
      <c r="L343" s="151">
        <v>0.48170000000000002</v>
      </c>
      <c r="M343" t="s">
        <v>2</v>
      </c>
    </row>
    <row r="344" spans="1:13" x14ac:dyDescent="0.25">
      <c r="A344" t="s">
        <v>60</v>
      </c>
      <c r="B344" t="s">
        <v>28074</v>
      </c>
      <c r="C344" t="s">
        <v>28075</v>
      </c>
      <c r="D344" t="s">
        <v>27572</v>
      </c>
      <c r="E344" s="149">
        <v>500000</v>
      </c>
      <c r="F344" s="149">
        <v>0</v>
      </c>
      <c r="G344" s="149">
        <v>500000</v>
      </c>
      <c r="H344" s="149">
        <v>500000</v>
      </c>
      <c r="I344" s="149">
        <v>500000</v>
      </c>
      <c r="J344" t="s">
        <v>26024</v>
      </c>
      <c r="K344" t="s">
        <v>20685</v>
      </c>
      <c r="L344" s="151">
        <v>0.52</v>
      </c>
      <c r="M344" t="s">
        <v>2</v>
      </c>
    </row>
    <row r="345" spans="1:13" x14ac:dyDescent="0.25">
      <c r="A345" t="s">
        <v>60</v>
      </c>
      <c r="B345" t="s">
        <v>2791</v>
      </c>
      <c r="C345" t="s">
        <v>28076</v>
      </c>
      <c r="D345" t="s">
        <v>27517</v>
      </c>
      <c r="E345" s="149">
        <v>876500</v>
      </c>
      <c r="F345" s="149">
        <v>19677.439999999999</v>
      </c>
      <c r="G345" s="149">
        <v>631163.11</v>
      </c>
      <c r="H345" s="149">
        <v>850000</v>
      </c>
      <c r="I345" s="149">
        <v>595000</v>
      </c>
      <c r="J345" t="s">
        <v>21420</v>
      </c>
      <c r="K345" t="s">
        <v>25605</v>
      </c>
      <c r="L345" s="151">
        <v>0.46299999999999997</v>
      </c>
      <c r="M345" t="s">
        <v>2</v>
      </c>
    </row>
    <row r="346" spans="1:13" x14ac:dyDescent="0.25">
      <c r="A346" t="s">
        <v>60</v>
      </c>
      <c r="B346" t="s">
        <v>28077</v>
      </c>
      <c r="C346" t="s">
        <v>28078</v>
      </c>
      <c r="D346" t="s">
        <v>27527</v>
      </c>
      <c r="E346" s="149">
        <v>80000</v>
      </c>
      <c r="F346" s="149">
        <v>2050</v>
      </c>
      <c r="G346" s="149">
        <v>77950</v>
      </c>
      <c r="H346" s="149">
        <v>80000</v>
      </c>
      <c r="I346" s="149">
        <v>63960</v>
      </c>
      <c r="J346" t="s">
        <v>27635</v>
      </c>
      <c r="L346" s="151">
        <v>0.42499999999999999</v>
      </c>
      <c r="M346" t="s">
        <v>2</v>
      </c>
    </row>
    <row r="347" spans="1:13" x14ac:dyDescent="0.25">
      <c r="A347" t="s">
        <v>60</v>
      </c>
      <c r="B347" t="s">
        <v>28079</v>
      </c>
      <c r="C347" t="s">
        <v>28080</v>
      </c>
      <c r="D347" t="s">
        <v>27517</v>
      </c>
      <c r="E347" s="149">
        <v>265472.67</v>
      </c>
      <c r="F347" s="149">
        <v>65472.67</v>
      </c>
      <c r="G347" s="149">
        <v>200000</v>
      </c>
      <c r="H347" s="149">
        <v>200000</v>
      </c>
      <c r="I347" s="149">
        <v>160000</v>
      </c>
      <c r="J347" t="s">
        <v>21646</v>
      </c>
      <c r="L347" s="151">
        <v>0</v>
      </c>
      <c r="M347" t="s">
        <v>2</v>
      </c>
    </row>
    <row r="348" spans="1:13" x14ac:dyDescent="0.25">
      <c r="A348" t="s">
        <v>60</v>
      </c>
      <c r="B348" t="s">
        <v>1257</v>
      </c>
      <c r="C348" t="s">
        <v>28081</v>
      </c>
      <c r="D348" t="s">
        <v>27517</v>
      </c>
      <c r="E348" s="149">
        <v>1072369.3500000001</v>
      </c>
      <c r="F348" s="149">
        <v>0</v>
      </c>
      <c r="G348" s="149">
        <v>1072369.3500000001</v>
      </c>
      <c r="H348" s="149">
        <v>1072369.3500000001</v>
      </c>
      <c r="I348" s="149">
        <v>1072369.3500000001</v>
      </c>
      <c r="J348" t="s">
        <v>19262</v>
      </c>
      <c r="L348" s="151">
        <v>0.50139999999999996</v>
      </c>
      <c r="M348" t="s">
        <v>2</v>
      </c>
    </row>
    <row r="349" spans="1:13" x14ac:dyDescent="0.25">
      <c r="A349" t="s">
        <v>60</v>
      </c>
      <c r="B349" t="s">
        <v>1257</v>
      </c>
      <c r="C349" t="s">
        <v>28082</v>
      </c>
      <c r="D349" t="s">
        <v>27513</v>
      </c>
      <c r="E349" s="149">
        <v>5653683</v>
      </c>
      <c r="F349" s="149">
        <v>0</v>
      </c>
      <c r="G349" s="149">
        <v>4550543.8</v>
      </c>
      <c r="H349" s="149">
        <v>910108.76</v>
      </c>
      <c r="I349" s="149">
        <v>0</v>
      </c>
      <c r="J349" t="s">
        <v>19574</v>
      </c>
      <c r="L349" s="151">
        <v>0.13800000000000001</v>
      </c>
      <c r="M349" t="s">
        <v>2</v>
      </c>
    </row>
    <row r="350" spans="1:13" x14ac:dyDescent="0.25">
      <c r="A350" t="s">
        <v>60</v>
      </c>
      <c r="B350" t="s">
        <v>1257</v>
      </c>
      <c r="C350" t="s">
        <v>28083</v>
      </c>
      <c r="D350" t="s">
        <v>27517</v>
      </c>
      <c r="E350" s="149">
        <v>1226666.0900000001</v>
      </c>
      <c r="F350" s="149">
        <v>0</v>
      </c>
      <c r="G350" s="149">
        <v>1236150.5900000001</v>
      </c>
      <c r="H350" s="149">
        <v>618075.30000000005</v>
      </c>
      <c r="I350" s="149">
        <v>618075.30000000005</v>
      </c>
      <c r="L350" s="151">
        <v>0.38009999999999999</v>
      </c>
      <c r="M350" t="s">
        <v>2</v>
      </c>
    </row>
    <row r="351" spans="1:13" x14ac:dyDescent="0.25">
      <c r="A351" t="s">
        <v>60</v>
      </c>
      <c r="B351" t="s">
        <v>28084</v>
      </c>
      <c r="C351" t="s">
        <v>28085</v>
      </c>
      <c r="D351" t="s">
        <v>27517</v>
      </c>
      <c r="E351" s="149">
        <v>1059559.8999999999</v>
      </c>
      <c r="F351" s="149">
        <v>183649.9</v>
      </c>
      <c r="G351" s="149">
        <v>875910</v>
      </c>
      <c r="H351" s="149">
        <v>875910</v>
      </c>
      <c r="I351" s="149">
        <v>613137</v>
      </c>
      <c r="J351" t="s">
        <v>23216</v>
      </c>
      <c r="L351" s="151">
        <v>0.73439999999999994</v>
      </c>
      <c r="M351" t="s">
        <v>2</v>
      </c>
    </row>
    <row r="352" spans="1:13" x14ac:dyDescent="0.25">
      <c r="A352" t="s">
        <v>60</v>
      </c>
      <c r="B352" t="s">
        <v>1257</v>
      </c>
      <c r="C352" t="s">
        <v>28086</v>
      </c>
      <c r="D352" t="s">
        <v>27517</v>
      </c>
      <c r="E352" s="149">
        <v>3206414.19</v>
      </c>
      <c r="F352" s="149">
        <v>0</v>
      </c>
      <c r="G352" s="149">
        <v>3206414.19</v>
      </c>
      <c r="H352" s="149">
        <v>1603207.1</v>
      </c>
      <c r="I352" s="149">
        <v>641282.82999999996</v>
      </c>
      <c r="L352" s="151">
        <v>0.26590000000000003</v>
      </c>
      <c r="M352" t="s">
        <v>2</v>
      </c>
    </row>
    <row r="353" spans="1:13" x14ac:dyDescent="0.25">
      <c r="A353" t="s">
        <v>60</v>
      </c>
      <c r="B353" t="s">
        <v>1257</v>
      </c>
      <c r="C353" t="s">
        <v>28087</v>
      </c>
      <c r="D353" t="s">
        <v>27513</v>
      </c>
      <c r="E353" s="149">
        <v>5125000</v>
      </c>
      <c r="F353" s="149">
        <v>1025000</v>
      </c>
      <c r="G353" s="149">
        <v>4391963.68</v>
      </c>
      <c r="H353" s="149">
        <v>4100000</v>
      </c>
      <c r="I353" s="149">
        <v>4100000</v>
      </c>
      <c r="J353" t="s">
        <v>26308</v>
      </c>
      <c r="L353" s="151">
        <v>0.86769999999999992</v>
      </c>
      <c r="M353" t="s">
        <v>2</v>
      </c>
    </row>
    <row r="354" spans="1:13" x14ac:dyDescent="0.25">
      <c r="A354" t="s">
        <v>60</v>
      </c>
      <c r="B354" t="s">
        <v>28088</v>
      </c>
      <c r="C354" t="s">
        <v>28089</v>
      </c>
      <c r="D354" t="s">
        <v>27517</v>
      </c>
      <c r="E354" s="149">
        <v>1334000</v>
      </c>
      <c r="F354" s="149">
        <v>134000</v>
      </c>
      <c r="G354" s="149">
        <v>1200000</v>
      </c>
      <c r="H354" s="149">
        <v>1200000</v>
      </c>
      <c r="I354" s="149">
        <v>840000</v>
      </c>
      <c r="J354" t="s">
        <v>25596</v>
      </c>
      <c r="L354" s="151">
        <v>0.40460000000000002</v>
      </c>
      <c r="M354" t="s">
        <v>2</v>
      </c>
    </row>
    <row r="355" spans="1:13" x14ac:dyDescent="0.25">
      <c r="A355" t="s">
        <v>60</v>
      </c>
      <c r="B355" t="s">
        <v>28090</v>
      </c>
      <c r="C355" t="s">
        <v>28091</v>
      </c>
      <c r="D355" t="s">
        <v>27513</v>
      </c>
      <c r="E355" s="149">
        <v>2519771.06</v>
      </c>
      <c r="F355" s="149">
        <v>1146520.3999999999</v>
      </c>
      <c r="G355" s="149">
        <v>2000000</v>
      </c>
      <c r="H355" s="149">
        <v>2000000</v>
      </c>
      <c r="I355" s="149">
        <v>800000</v>
      </c>
      <c r="J355" t="s">
        <v>22106</v>
      </c>
      <c r="L355" s="151">
        <v>0.32390000000000002</v>
      </c>
      <c r="M355" t="s">
        <v>2</v>
      </c>
    </row>
    <row r="356" spans="1:13" x14ac:dyDescent="0.25">
      <c r="A356" t="s">
        <v>62</v>
      </c>
      <c r="B356" t="s">
        <v>1116</v>
      </c>
      <c r="C356" t="s">
        <v>28092</v>
      </c>
      <c r="D356" t="s">
        <v>27517</v>
      </c>
      <c r="E356" s="149">
        <v>10264195.300000001</v>
      </c>
      <c r="F356" s="149">
        <v>0</v>
      </c>
      <c r="G356" s="149">
        <v>10244005.92</v>
      </c>
      <c r="H356" s="149">
        <v>8592536.8699999992</v>
      </c>
      <c r="I356" s="149">
        <v>5128059.78</v>
      </c>
      <c r="J356" t="s">
        <v>19935</v>
      </c>
      <c r="K356" t="s">
        <v>20200</v>
      </c>
      <c r="L356" s="151">
        <v>0.30829999999999996</v>
      </c>
      <c r="M356" t="s">
        <v>2</v>
      </c>
    </row>
    <row r="357" spans="1:13" x14ac:dyDescent="0.25">
      <c r="A357" t="s">
        <v>62</v>
      </c>
      <c r="B357" t="s">
        <v>1116</v>
      </c>
      <c r="C357" t="s">
        <v>28093</v>
      </c>
      <c r="D357" t="s">
        <v>27517</v>
      </c>
      <c r="E357" s="149">
        <v>2421562.38</v>
      </c>
      <c r="F357" s="149">
        <v>0</v>
      </c>
      <c r="G357" s="149">
        <v>2421562.38</v>
      </c>
      <c r="H357" s="149">
        <v>2455719.4</v>
      </c>
      <c r="I357" s="149">
        <v>968624.96</v>
      </c>
      <c r="J357" t="s">
        <v>21829</v>
      </c>
      <c r="L357" s="151">
        <v>0.45789999999999997</v>
      </c>
      <c r="M357" t="s">
        <v>2</v>
      </c>
    </row>
    <row r="358" spans="1:13" x14ac:dyDescent="0.25">
      <c r="A358" t="s">
        <v>62</v>
      </c>
      <c r="B358" t="s">
        <v>1116</v>
      </c>
      <c r="C358" t="s">
        <v>28094</v>
      </c>
      <c r="D358" t="s">
        <v>27513</v>
      </c>
      <c r="E358" s="149">
        <v>8713290.2699999996</v>
      </c>
      <c r="F358" s="149">
        <v>599582.06000000006</v>
      </c>
      <c r="G358" s="149">
        <v>8113708.21</v>
      </c>
      <c r="H358" s="149">
        <v>7225257.1600000001</v>
      </c>
      <c r="I358" s="149">
        <v>2434112.46</v>
      </c>
      <c r="J358" t="s">
        <v>23525</v>
      </c>
      <c r="L358" s="151">
        <v>0.34119999999999995</v>
      </c>
      <c r="M358" t="s">
        <v>2</v>
      </c>
    </row>
    <row r="359" spans="1:13" x14ac:dyDescent="0.25">
      <c r="A359" t="s">
        <v>62</v>
      </c>
      <c r="B359" t="s">
        <v>1116</v>
      </c>
      <c r="C359" t="s">
        <v>28095</v>
      </c>
      <c r="D359" t="s">
        <v>27517</v>
      </c>
      <c r="E359" s="149">
        <v>3117367.94</v>
      </c>
      <c r="F359" s="149">
        <v>2076827.41</v>
      </c>
      <c r="G359" s="149">
        <v>2708148.36</v>
      </c>
      <c r="H359" s="149">
        <v>2708148.36</v>
      </c>
      <c r="I359" s="149">
        <v>1895703.84</v>
      </c>
      <c r="J359" t="s">
        <v>23525</v>
      </c>
      <c r="L359" s="151">
        <v>0.45770000000000005</v>
      </c>
      <c r="M359" t="s">
        <v>2</v>
      </c>
    </row>
    <row r="360" spans="1:13" x14ac:dyDescent="0.25">
      <c r="A360" t="s">
        <v>62</v>
      </c>
      <c r="B360" t="s">
        <v>28096</v>
      </c>
      <c r="C360" t="s">
        <v>28097</v>
      </c>
      <c r="D360" t="s">
        <v>27513</v>
      </c>
      <c r="E360" s="149">
        <v>16089461.460000001</v>
      </c>
      <c r="F360" s="149">
        <v>0</v>
      </c>
      <c r="G360" s="149">
        <v>15961670.02</v>
      </c>
      <c r="H360" s="149">
        <v>7985372.6900000004</v>
      </c>
      <c r="I360" s="149">
        <v>7980835.0099999998</v>
      </c>
      <c r="J360" t="s">
        <v>28098</v>
      </c>
      <c r="L360" s="151">
        <v>0.20050000000000001</v>
      </c>
      <c r="M360" t="s">
        <v>2</v>
      </c>
    </row>
    <row r="361" spans="1:13" x14ac:dyDescent="0.25">
      <c r="A361" t="s">
        <v>62</v>
      </c>
      <c r="B361" t="s">
        <v>28099</v>
      </c>
      <c r="C361" t="s">
        <v>28100</v>
      </c>
      <c r="D361" t="s">
        <v>27513</v>
      </c>
      <c r="E361" s="149">
        <v>1636061.68</v>
      </c>
      <c r="F361" s="149">
        <v>0</v>
      </c>
      <c r="G361" s="149">
        <v>1636061.68</v>
      </c>
      <c r="H361" s="149">
        <v>1636061.68</v>
      </c>
      <c r="I361" s="149">
        <v>1636061.67</v>
      </c>
      <c r="J361" t="s">
        <v>23522</v>
      </c>
      <c r="L361" s="151">
        <v>0.75890000000000002</v>
      </c>
      <c r="M361" t="s">
        <v>2</v>
      </c>
    </row>
    <row r="362" spans="1:13" x14ac:dyDescent="0.25">
      <c r="A362" t="s">
        <v>62</v>
      </c>
      <c r="B362" t="s">
        <v>640</v>
      </c>
      <c r="C362" t="s">
        <v>28101</v>
      </c>
      <c r="D362" t="s">
        <v>27641</v>
      </c>
      <c r="E362" s="149">
        <v>120000</v>
      </c>
      <c r="F362" s="149">
        <v>20000</v>
      </c>
      <c r="G362" s="149">
        <v>100000</v>
      </c>
      <c r="H362" s="149">
        <v>100000</v>
      </c>
      <c r="I362" s="149">
        <v>50000</v>
      </c>
      <c r="L362" s="151">
        <v>0.4617</v>
      </c>
      <c r="M362" t="s">
        <v>2</v>
      </c>
    </row>
    <row r="363" spans="1:13" x14ac:dyDescent="0.25">
      <c r="A363" t="s">
        <v>62</v>
      </c>
      <c r="B363" t="s">
        <v>950</v>
      </c>
      <c r="C363" t="s">
        <v>28102</v>
      </c>
      <c r="D363" t="s">
        <v>27513</v>
      </c>
      <c r="E363" s="149">
        <v>674045.91</v>
      </c>
      <c r="F363" s="149">
        <v>27883.65</v>
      </c>
      <c r="G363" s="149">
        <v>654353</v>
      </c>
      <c r="H363" s="149">
        <v>654353</v>
      </c>
      <c r="I363" s="149">
        <v>261741.2</v>
      </c>
      <c r="L363" s="151">
        <v>0.40860000000000002</v>
      </c>
      <c r="M363" t="s">
        <v>2</v>
      </c>
    </row>
    <row r="364" spans="1:13" x14ac:dyDescent="0.25">
      <c r="A364" t="s">
        <v>62</v>
      </c>
      <c r="B364" t="s">
        <v>875</v>
      </c>
      <c r="C364" t="s">
        <v>28094</v>
      </c>
      <c r="D364" t="s">
        <v>28103</v>
      </c>
      <c r="E364" s="149">
        <v>194296.51</v>
      </c>
      <c r="F364" s="149">
        <v>0</v>
      </c>
      <c r="G364" s="149">
        <v>194296.51</v>
      </c>
      <c r="H364" s="149">
        <v>204000</v>
      </c>
      <c r="I364" s="149">
        <v>95043.4</v>
      </c>
      <c r="L364" s="151">
        <v>0.45890000000000003</v>
      </c>
      <c r="M364" t="s">
        <v>2</v>
      </c>
    </row>
    <row r="365" spans="1:13" x14ac:dyDescent="0.25">
      <c r="A365" t="s">
        <v>62</v>
      </c>
      <c r="B365" t="s">
        <v>28104</v>
      </c>
      <c r="C365" t="s">
        <v>28105</v>
      </c>
      <c r="D365" t="s">
        <v>28103</v>
      </c>
      <c r="E365" s="149">
        <v>235386.72</v>
      </c>
      <c r="F365" s="149">
        <v>0</v>
      </c>
      <c r="G365" s="149">
        <v>235386.72</v>
      </c>
      <c r="H365" s="149">
        <v>230000</v>
      </c>
      <c r="I365" s="149">
        <v>115000</v>
      </c>
      <c r="J365" t="s">
        <v>21956</v>
      </c>
      <c r="K365" t="s">
        <v>19250</v>
      </c>
      <c r="L365" s="151">
        <v>0.38</v>
      </c>
      <c r="M365" t="s">
        <v>2</v>
      </c>
    </row>
    <row r="366" spans="1:13" x14ac:dyDescent="0.25">
      <c r="A366" t="s">
        <v>45</v>
      </c>
      <c r="B366" t="s">
        <v>28106</v>
      </c>
      <c r="C366" t="s">
        <v>28107</v>
      </c>
      <c r="D366" t="s">
        <v>27517</v>
      </c>
      <c r="E366" s="149">
        <v>618882.79</v>
      </c>
      <c r="F366" s="149">
        <v>18882.79</v>
      </c>
      <c r="G366" s="149">
        <v>600000</v>
      </c>
      <c r="H366" s="149">
        <v>600000</v>
      </c>
      <c r="I366" s="149">
        <v>240000</v>
      </c>
      <c r="J366" t="s">
        <v>23701</v>
      </c>
      <c r="L366" s="151">
        <v>0.05</v>
      </c>
      <c r="M366" t="s">
        <v>2</v>
      </c>
    </row>
    <row r="367" spans="1:13" x14ac:dyDescent="0.25">
      <c r="A367" t="s">
        <v>62</v>
      </c>
      <c r="B367" t="s">
        <v>9661</v>
      </c>
      <c r="C367" t="s">
        <v>28108</v>
      </c>
      <c r="D367" t="s">
        <v>27521</v>
      </c>
      <c r="E367" s="149">
        <v>526852.31999999995</v>
      </c>
      <c r="F367" s="149">
        <v>26852.32</v>
      </c>
      <c r="G367" s="149">
        <v>500000</v>
      </c>
      <c r="H367" s="149">
        <v>500000</v>
      </c>
      <c r="I367" s="149">
        <v>500000</v>
      </c>
      <c r="K367" t="s">
        <v>21228</v>
      </c>
      <c r="L367" s="151">
        <v>0.5</v>
      </c>
      <c r="M367" t="s">
        <v>2</v>
      </c>
    </row>
    <row r="368" spans="1:13" x14ac:dyDescent="0.25">
      <c r="A368" t="s">
        <v>45</v>
      </c>
      <c r="B368" t="s">
        <v>28109</v>
      </c>
      <c r="C368" t="s">
        <v>28110</v>
      </c>
      <c r="D368" t="s">
        <v>27513</v>
      </c>
      <c r="E368" s="149">
        <v>13055808</v>
      </c>
      <c r="F368" s="149">
        <v>0</v>
      </c>
      <c r="G368" s="149">
        <v>13055828</v>
      </c>
      <c r="H368" s="149">
        <v>2614903.66</v>
      </c>
      <c r="I368" s="149">
        <v>2614903.66</v>
      </c>
      <c r="J368" t="s">
        <v>28111</v>
      </c>
      <c r="K368" t="s">
        <v>21055</v>
      </c>
      <c r="L368" s="151">
        <v>0.10589999999999999</v>
      </c>
      <c r="M368" t="s">
        <v>2</v>
      </c>
    </row>
    <row r="369" spans="1:13" x14ac:dyDescent="0.25">
      <c r="A369" t="s">
        <v>63</v>
      </c>
      <c r="B369" t="s">
        <v>28112</v>
      </c>
      <c r="C369" t="s">
        <v>28113</v>
      </c>
      <c r="D369" t="s">
        <v>27517</v>
      </c>
      <c r="E369" s="149">
        <v>2250000</v>
      </c>
      <c r="F369" s="149">
        <v>67500</v>
      </c>
      <c r="G369" s="149">
        <v>2167515.6</v>
      </c>
      <c r="H369" s="149">
        <v>2182500</v>
      </c>
      <c r="I369" s="149">
        <v>1527750</v>
      </c>
      <c r="J369" t="s">
        <v>22065</v>
      </c>
      <c r="L369" s="151">
        <v>0.33</v>
      </c>
      <c r="M369" t="s">
        <v>2</v>
      </c>
    </row>
    <row r="370" spans="1:13" x14ac:dyDescent="0.25">
      <c r="A370" t="s">
        <v>63</v>
      </c>
      <c r="B370" t="s">
        <v>28114</v>
      </c>
      <c r="C370" t="s">
        <v>28115</v>
      </c>
      <c r="D370" t="s">
        <v>27513</v>
      </c>
      <c r="E370" s="149">
        <v>18428762.890000001</v>
      </c>
      <c r="F370" s="149">
        <v>0</v>
      </c>
      <c r="G370" s="149">
        <v>18428558.18</v>
      </c>
      <c r="H370" s="149">
        <v>18428558.18</v>
      </c>
      <c r="I370" s="149">
        <v>13963293.68</v>
      </c>
      <c r="J370" t="s">
        <v>23750</v>
      </c>
      <c r="L370" s="151">
        <v>0.68959999999999999</v>
      </c>
      <c r="M370" t="s">
        <v>2</v>
      </c>
    </row>
    <row r="371" spans="1:13" x14ac:dyDescent="0.25">
      <c r="A371" t="s">
        <v>64</v>
      </c>
      <c r="B371" t="s">
        <v>28116</v>
      </c>
      <c r="C371" t="s">
        <v>28117</v>
      </c>
      <c r="D371" t="s">
        <v>27517</v>
      </c>
      <c r="E371" s="149">
        <v>2117175.11</v>
      </c>
      <c r="F371" s="149">
        <v>0</v>
      </c>
      <c r="G371" s="149">
        <v>2117175.11</v>
      </c>
      <c r="H371" s="149">
        <v>2117175.11</v>
      </c>
      <c r="I371" s="149">
        <v>1482022.57</v>
      </c>
      <c r="J371" t="s">
        <v>24493</v>
      </c>
      <c r="L371" s="151">
        <v>0.41</v>
      </c>
      <c r="M371" t="s">
        <v>2</v>
      </c>
    </row>
    <row r="372" spans="1:13" x14ac:dyDescent="0.25">
      <c r="A372" t="s">
        <v>64</v>
      </c>
      <c r="B372" t="s">
        <v>1276</v>
      </c>
      <c r="C372" t="s">
        <v>28118</v>
      </c>
      <c r="D372" t="s">
        <v>27727</v>
      </c>
      <c r="E372" s="149">
        <v>512000</v>
      </c>
      <c r="F372" s="149">
        <v>12000</v>
      </c>
      <c r="G372" s="149">
        <v>500000</v>
      </c>
      <c r="H372" s="149">
        <v>500000</v>
      </c>
      <c r="I372" s="149">
        <v>250000</v>
      </c>
      <c r="J372" t="s">
        <v>19920</v>
      </c>
      <c r="K372" t="s">
        <v>19215</v>
      </c>
      <c r="L372" s="151">
        <v>0.3</v>
      </c>
      <c r="M372" t="s">
        <v>2</v>
      </c>
    </row>
    <row r="373" spans="1:13" x14ac:dyDescent="0.25">
      <c r="A373" t="s">
        <v>65</v>
      </c>
      <c r="B373" t="s">
        <v>28119</v>
      </c>
      <c r="C373" t="s">
        <v>28120</v>
      </c>
      <c r="D373" t="s">
        <v>27513</v>
      </c>
      <c r="E373" s="149">
        <v>1030000</v>
      </c>
      <c r="F373" s="149">
        <v>30000</v>
      </c>
      <c r="G373" s="149">
        <v>1000000</v>
      </c>
      <c r="H373" s="149">
        <v>1000000</v>
      </c>
      <c r="I373" s="149">
        <v>400000</v>
      </c>
      <c r="J373" t="s">
        <v>28121</v>
      </c>
      <c r="L373" s="151">
        <v>0.3947</v>
      </c>
      <c r="M373" t="s">
        <v>2</v>
      </c>
    </row>
    <row r="374" spans="1:13" x14ac:dyDescent="0.25">
      <c r="A374" t="s">
        <v>65</v>
      </c>
      <c r="B374" t="s">
        <v>28122</v>
      </c>
      <c r="C374" t="s">
        <v>28123</v>
      </c>
      <c r="D374" t="s">
        <v>27513</v>
      </c>
      <c r="E374" s="149">
        <v>1414840.71</v>
      </c>
      <c r="F374" s="149">
        <v>0</v>
      </c>
      <c r="G374" s="149">
        <v>1414840.71</v>
      </c>
      <c r="H374" s="149">
        <v>1414840.69</v>
      </c>
      <c r="I374" s="149">
        <v>565936.28</v>
      </c>
      <c r="L374" s="151">
        <v>6.6799999999999998E-2</v>
      </c>
      <c r="M374" t="s">
        <v>2</v>
      </c>
    </row>
    <row r="375" spans="1:13" x14ac:dyDescent="0.25">
      <c r="A375" t="s">
        <v>65</v>
      </c>
      <c r="B375" t="s">
        <v>28124</v>
      </c>
      <c r="C375" t="s">
        <v>28125</v>
      </c>
      <c r="D375" t="s">
        <v>27572</v>
      </c>
      <c r="E375" s="149">
        <v>500000</v>
      </c>
      <c r="F375" s="149">
        <v>0</v>
      </c>
      <c r="G375" s="149">
        <v>500000</v>
      </c>
      <c r="H375" s="149">
        <v>750000</v>
      </c>
      <c r="I375" s="149">
        <v>250000</v>
      </c>
      <c r="J375" t="s">
        <v>19201</v>
      </c>
      <c r="L375" s="151">
        <v>0.39360000000000001</v>
      </c>
      <c r="M375" t="s">
        <v>2</v>
      </c>
    </row>
    <row r="376" spans="1:13" x14ac:dyDescent="0.25">
      <c r="A376" t="s">
        <v>65</v>
      </c>
      <c r="B376" t="s">
        <v>28126</v>
      </c>
      <c r="C376" t="s">
        <v>28127</v>
      </c>
      <c r="D376" t="s">
        <v>27572</v>
      </c>
      <c r="E376" s="149">
        <v>500000</v>
      </c>
      <c r="F376" s="149">
        <v>0</v>
      </c>
      <c r="G376" s="149">
        <v>500000</v>
      </c>
      <c r="H376" s="149">
        <v>500000</v>
      </c>
      <c r="I376" s="149">
        <v>250000</v>
      </c>
      <c r="J376" t="s">
        <v>23980</v>
      </c>
      <c r="L376" s="151">
        <v>0.5</v>
      </c>
      <c r="M376" t="s">
        <v>2</v>
      </c>
    </row>
    <row r="377" spans="1:13" x14ac:dyDescent="0.25">
      <c r="A377" t="s">
        <v>65</v>
      </c>
      <c r="B377" t="s">
        <v>28128</v>
      </c>
      <c r="C377" t="s">
        <v>28129</v>
      </c>
      <c r="D377" t="s">
        <v>27572</v>
      </c>
      <c r="E377" s="149">
        <v>500000</v>
      </c>
      <c r="F377" s="149">
        <v>0</v>
      </c>
      <c r="G377" s="149">
        <v>500000</v>
      </c>
      <c r="H377" s="149">
        <v>500000</v>
      </c>
      <c r="I377" s="149">
        <v>500000</v>
      </c>
      <c r="J377" t="s">
        <v>19201</v>
      </c>
      <c r="L377" s="151">
        <v>0.82</v>
      </c>
      <c r="M377" t="s">
        <v>2</v>
      </c>
    </row>
    <row r="378" spans="1:13" x14ac:dyDescent="0.25">
      <c r="A378" t="s">
        <v>65</v>
      </c>
      <c r="B378" t="s">
        <v>28130</v>
      </c>
      <c r="C378" t="s">
        <v>28131</v>
      </c>
      <c r="D378" t="s">
        <v>27517</v>
      </c>
      <c r="E378" s="149">
        <v>2271945.38</v>
      </c>
      <c r="F378" s="149">
        <v>0</v>
      </c>
      <c r="G378" s="149">
        <v>2271945.38</v>
      </c>
      <c r="H378" s="149">
        <v>2271945.38</v>
      </c>
      <c r="I378" s="149">
        <v>2271945.37</v>
      </c>
      <c r="J378" t="s">
        <v>22904</v>
      </c>
      <c r="L378" s="151">
        <v>0.24</v>
      </c>
      <c r="M378" t="s">
        <v>2</v>
      </c>
    </row>
    <row r="379" spans="1:13" x14ac:dyDescent="0.25">
      <c r="A379" t="s">
        <v>65</v>
      </c>
      <c r="B379" t="s">
        <v>28132</v>
      </c>
      <c r="C379" t="s">
        <v>28133</v>
      </c>
      <c r="D379" t="s">
        <v>27517</v>
      </c>
      <c r="E379" s="149">
        <v>2116799.9500000002</v>
      </c>
      <c r="F379" s="149">
        <v>0</v>
      </c>
      <c r="G379" s="149">
        <v>2116799.9500000002</v>
      </c>
      <c r="H379" s="149">
        <v>2116799.9500000002</v>
      </c>
      <c r="I379" s="149">
        <v>2116799.9500000002</v>
      </c>
      <c r="L379" s="151">
        <v>0.96</v>
      </c>
      <c r="M379" t="s">
        <v>2</v>
      </c>
    </row>
    <row r="380" spans="1:13" x14ac:dyDescent="0.25">
      <c r="A380" t="s">
        <v>65</v>
      </c>
      <c r="B380" t="s">
        <v>28134</v>
      </c>
      <c r="C380" t="s">
        <v>28135</v>
      </c>
      <c r="D380" t="s">
        <v>27517</v>
      </c>
      <c r="E380" s="149">
        <v>388700.07</v>
      </c>
      <c r="F380" s="149">
        <v>11661</v>
      </c>
      <c r="G380" s="149">
        <v>377039.07</v>
      </c>
      <c r="H380" s="149">
        <v>377039.08</v>
      </c>
      <c r="I380" s="149">
        <v>188519.53</v>
      </c>
      <c r="L380" s="151">
        <v>0.23300000000000001</v>
      </c>
      <c r="M380" t="s">
        <v>2</v>
      </c>
    </row>
    <row r="381" spans="1:13" x14ac:dyDescent="0.25">
      <c r="A381" t="s">
        <v>65</v>
      </c>
      <c r="B381" t="s">
        <v>28136</v>
      </c>
      <c r="C381" t="s">
        <v>28137</v>
      </c>
      <c r="D381" t="s">
        <v>27641</v>
      </c>
      <c r="E381" s="149">
        <v>208000</v>
      </c>
      <c r="F381" s="149">
        <v>3610.46</v>
      </c>
      <c r="G381" s="149">
        <v>176933.42</v>
      </c>
      <c r="H381" s="149">
        <v>203840</v>
      </c>
      <c r="I381" s="149">
        <v>101920</v>
      </c>
      <c r="L381" s="151">
        <v>0.1</v>
      </c>
      <c r="M381" t="s">
        <v>2</v>
      </c>
    </row>
    <row r="382" spans="1:13" x14ac:dyDescent="0.25">
      <c r="A382" t="s">
        <v>65</v>
      </c>
      <c r="B382" t="s">
        <v>28119</v>
      </c>
      <c r="C382" t="s">
        <v>28120</v>
      </c>
      <c r="D382" t="s">
        <v>27513</v>
      </c>
      <c r="E382" s="149">
        <v>5372500.9699999997</v>
      </c>
      <c r="F382" s="149">
        <v>201579.1</v>
      </c>
      <c r="G382" s="149">
        <v>5170921.87</v>
      </c>
      <c r="H382" s="149">
        <v>5170921.87</v>
      </c>
      <c r="I382" s="149">
        <v>3619645.3</v>
      </c>
      <c r="J382" t="s">
        <v>28121</v>
      </c>
      <c r="L382" s="151">
        <v>0.62829999999999997</v>
      </c>
      <c r="M382" t="s">
        <v>2</v>
      </c>
    </row>
    <row r="383" spans="1:13" x14ac:dyDescent="0.25">
      <c r="A383" t="s">
        <v>65</v>
      </c>
      <c r="B383" t="s">
        <v>28119</v>
      </c>
      <c r="C383" t="s">
        <v>28120</v>
      </c>
      <c r="D383" t="s">
        <v>28037</v>
      </c>
      <c r="E383" s="149">
        <v>1764771.24</v>
      </c>
      <c r="F383" s="149">
        <v>0</v>
      </c>
      <c r="G383" s="149">
        <v>1764771.24</v>
      </c>
      <c r="H383" s="149">
        <v>1764771.24</v>
      </c>
      <c r="I383" s="149">
        <v>705908.5</v>
      </c>
      <c r="J383" t="s">
        <v>21616</v>
      </c>
      <c r="L383" s="151">
        <v>1E-4</v>
      </c>
      <c r="M383" t="s">
        <v>2</v>
      </c>
    </row>
    <row r="384" spans="1:13" x14ac:dyDescent="0.25">
      <c r="A384" t="s">
        <v>65</v>
      </c>
      <c r="B384" t="s">
        <v>28138</v>
      </c>
      <c r="C384" t="s">
        <v>28139</v>
      </c>
      <c r="D384" t="s">
        <v>27517</v>
      </c>
      <c r="E384" s="149">
        <v>408536.15</v>
      </c>
      <c r="F384" s="149">
        <v>58536.160000000003</v>
      </c>
      <c r="G384" s="149">
        <v>349999.99</v>
      </c>
      <c r="H384" s="149">
        <v>350000</v>
      </c>
      <c r="I384" s="149">
        <v>350000</v>
      </c>
      <c r="J384" t="s">
        <v>25074</v>
      </c>
      <c r="L384" s="151">
        <v>0.94900000000000007</v>
      </c>
      <c r="M384" t="s">
        <v>2</v>
      </c>
    </row>
    <row r="385" spans="1:13" x14ac:dyDescent="0.25">
      <c r="A385" t="s">
        <v>314</v>
      </c>
      <c r="B385" t="s">
        <v>28140</v>
      </c>
      <c r="C385" t="s">
        <v>28141</v>
      </c>
      <c r="D385" t="s">
        <v>27517</v>
      </c>
      <c r="E385" s="149">
        <v>522592.67</v>
      </c>
      <c r="F385" s="149">
        <v>52259.33</v>
      </c>
      <c r="G385" s="149">
        <v>470333.34</v>
      </c>
      <c r="H385" s="149">
        <v>470333.34</v>
      </c>
      <c r="I385" s="149">
        <v>235166.67</v>
      </c>
      <c r="L385" s="151">
        <v>0.15</v>
      </c>
      <c r="M385" t="s">
        <v>2</v>
      </c>
    </row>
    <row r="386" spans="1:13" x14ac:dyDescent="0.25">
      <c r="A386" t="s">
        <v>65</v>
      </c>
      <c r="B386" t="s">
        <v>28142</v>
      </c>
      <c r="C386" t="s">
        <v>28143</v>
      </c>
      <c r="D386" t="s">
        <v>27513</v>
      </c>
      <c r="E386" s="149">
        <v>2578000</v>
      </c>
      <c r="F386" s="149">
        <v>78000</v>
      </c>
      <c r="G386" s="149">
        <v>2500000</v>
      </c>
      <c r="H386" s="149">
        <v>2500000</v>
      </c>
      <c r="I386" s="149">
        <v>2500000</v>
      </c>
      <c r="J386" t="s">
        <v>24700</v>
      </c>
      <c r="K386" t="s">
        <v>21264</v>
      </c>
      <c r="L386" s="151">
        <v>0.81</v>
      </c>
      <c r="M386" t="s">
        <v>2</v>
      </c>
    </row>
    <row r="387" spans="1:13" x14ac:dyDescent="0.25">
      <c r="A387" t="s">
        <v>65</v>
      </c>
      <c r="B387" t="s">
        <v>28130</v>
      </c>
      <c r="C387" t="s">
        <v>28144</v>
      </c>
      <c r="D387" t="s">
        <v>27527</v>
      </c>
      <c r="E387" s="149">
        <v>67013.179999999993</v>
      </c>
      <c r="F387" s="149">
        <v>5152.59</v>
      </c>
      <c r="G387" s="149">
        <v>61860.59</v>
      </c>
      <c r="H387" s="149">
        <v>64000</v>
      </c>
      <c r="I387" s="149">
        <v>50115.74</v>
      </c>
      <c r="J387" t="s">
        <v>20736</v>
      </c>
      <c r="L387" s="151">
        <v>0</v>
      </c>
      <c r="M387" t="s">
        <v>2</v>
      </c>
    </row>
    <row r="388" spans="1:13" x14ac:dyDescent="0.25">
      <c r="A388" t="s">
        <v>65</v>
      </c>
      <c r="B388" t="s">
        <v>28132</v>
      </c>
      <c r="C388" t="s">
        <v>28145</v>
      </c>
      <c r="D388" t="s">
        <v>27517</v>
      </c>
      <c r="E388" s="149">
        <v>303929.90999999997</v>
      </c>
      <c r="F388" s="149">
        <v>9117.89</v>
      </c>
      <c r="G388" s="149">
        <v>294812.02</v>
      </c>
      <c r="H388" s="149">
        <v>294812.02</v>
      </c>
      <c r="I388" s="149">
        <v>294812.02</v>
      </c>
      <c r="J388" t="s">
        <v>27566</v>
      </c>
      <c r="L388" s="151">
        <v>0.7</v>
      </c>
      <c r="M388" t="s">
        <v>2</v>
      </c>
    </row>
    <row r="389" spans="1:13" x14ac:dyDescent="0.25">
      <c r="A389" t="s">
        <v>66</v>
      </c>
      <c r="B389" t="s">
        <v>28146</v>
      </c>
      <c r="C389" t="s">
        <v>28147</v>
      </c>
      <c r="D389" t="s">
        <v>27513</v>
      </c>
      <c r="E389" s="149">
        <v>3557707.07</v>
      </c>
      <c r="F389" s="149">
        <v>106731.21</v>
      </c>
      <c r="G389" s="149">
        <v>3450975.86</v>
      </c>
      <c r="H389" s="149">
        <v>3641218.32</v>
      </c>
      <c r="I389" s="149">
        <v>1725487.93</v>
      </c>
      <c r="J389" t="s">
        <v>24015</v>
      </c>
      <c r="L389" s="151">
        <v>0.45569999999999999</v>
      </c>
      <c r="M389" t="s">
        <v>2</v>
      </c>
    </row>
    <row r="390" spans="1:13" x14ac:dyDescent="0.25">
      <c r="A390" t="s">
        <v>66</v>
      </c>
      <c r="B390" t="s">
        <v>28148</v>
      </c>
      <c r="C390" t="s">
        <v>28149</v>
      </c>
      <c r="D390" t="s">
        <v>27513</v>
      </c>
      <c r="E390" s="149">
        <v>6331891.7300000004</v>
      </c>
      <c r="F390" s="149">
        <v>577268.46</v>
      </c>
      <c r="G390" s="149">
        <v>5754623.2699999996</v>
      </c>
      <c r="H390" s="149">
        <v>2877311.64</v>
      </c>
      <c r="I390" s="149">
        <v>2877311.63</v>
      </c>
      <c r="J390" t="s">
        <v>19677</v>
      </c>
      <c r="L390" s="151">
        <v>0.16059999999999999</v>
      </c>
      <c r="M390" t="s">
        <v>2</v>
      </c>
    </row>
    <row r="391" spans="1:13" x14ac:dyDescent="0.25">
      <c r="A391" t="s">
        <v>314</v>
      </c>
      <c r="B391" t="s">
        <v>28140</v>
      </c>
      <c r="C391" t="s">
        <v>28141</v>
      </c>
      <c r="D391" t="s">
        <v>27517</v>
      </c>
      <c r="E391" s="149">
        <v>3221864.21</v>
      </c>
      <c r="F391" s="149">
        <v>288158.27</v>
      </c>
      <c r="G391" s="149">
        <v>2933705.94</v>
      </c>
      <c r="H391" s="149">
        <v>3143967.54</v>
      </c>
      <c r="I391" s="149">
        <v>2593424.48</v>
      </c>
      <c r="L391" s="151">
        <v>0.74470000000000003</v>
      </c>
      <c r="M391" t="s">
        <v>2</v>
      </c>
    </row>
    <row r="392" spans="1:13" x14ac:dyDescent="0.25">
      <c r="A392" t="s">
        <v>66</v>
      </c>
      <c r="B392" t="s">
        <v>28150</v>
      </c>
      <c r="C392" t="s">
        <v>28151</v>
      </c>
      <c r="D392" t="s">
        <v>27513</v>
      </c>
      <c r="E392" s="149">
        <v>3344615.33</v>
      </c>
      <c r="F392" s="149">
        <v>129079.74</v>
      </c>
      <c r="G392" s="149">
        <v>3215535.59</v>
      </c>
      <c r="H392" s="149">
        <v>3215535.59</v>
      </c>
      <c r="I392" s="149">
        <v>2572428.4500000002</v>
      </c>
      <c r="J392" t="s">
        <v>21692</v>
      </c>
      <c r="L392" s="151">
        <v>0.51350000000000007</v>
      </c>
      <c r="M392" t="s">
        <v>2</v>
      </c>
    </row>
    <row r="393" spans="1:13" x14ac:dyDescent="0.25">
      <c r="A393" t="s">
        <v>314</v>
      </c>
      <c r="B393" t="s">
        <v>28140</v>
      </c>
      <c r="C393" t="s">
        <v>28141</v>
      </c>
      <c r="D393" t="s">
        <v>27517</v>
      </c>
      <c r="E393" s="149">
        <v>2298328.7400000002</v>
      </c>
      <c r="F393" s="149">
        <v>248328.74</v>
      </c>
      <c r="G393" s="149">
        <v>1987148.85</v>
      </c>
      <c r="H393" s="149">
        <v>2050000</v>
      </c>
      <c r="I393" s="149">
        <v>1435000</v>
      </c>
      <c r="J393" t="s">
        <v>23520</v>
      </c>
      <c r="K393" t="s">
        <v>21264</v>
      </c>
      <c r="L393" s="151">
        <v>0.75700000000000001</v>
      </c>
      <c r="M393" t="s">
        <v>2</v>
      </c>
    </row>
    <row r="394" spans="1:13" x14ac:dyDescent="0.25">
      <c r="A394" t="s">
        <v>66</v>
      </c>
      <c r="B394" t="s">
        <v>28152</v>
      </c>
      <c r="C394" t="s">
        <v>28153</v>
      </c>
      <c r="D394" t="s">
        <v>27517</v>
      </c>
      <c r="E394" s="149">
        <v>1139861.5</v>
      </c>
      <c r="F394" s="149">
        <v>0</v>
      </c>
      <c r="G394" s="149">
        <v>1139861.5</v>
      </c>
      <c r="H394" s="149">
        <v>1171816.1200000001</v>
      </c>
      <c r="I394" s="149">
        <v>1139861.5</v>
      </c>
      <c r="J394" t="s">
        <v>19782</v>
      </c>
      <c r="K394" t="s">
        <v>20968</v>
      </c>
      <c r="L394" s="151">
        <v>0.74</v>
      </c>
      <c r="M394" t="s">
        <v>2</v>
      </c>
    </row>
    <row r="395" spans="1:13" x14ac:dyDescent="0.25">
      <c r="A395" t="s">
        <v>66</v>
      </c>
      <c r="B395" t="s">
        <v>28154</v>
      </c>
      <c r="C395" t="s">
        <v>28155</v>
      </c>
      <c r="D395" t="s">
        <v>27527</v>
      </c>
      <c r="E395" s="149">
        <v>193714.37</v>
      </c>
      <c r="F395" s="149">
        <v>3804.8</v>
      </c>
      <c r="G395" s="149">
        <v>189909.57</v>
      </c>
      <c r="H395" s="149">
        <v>199158.96</v>
      </c>
      <c r="I395" s="149">
        <v>94955</v>
      </c>
      <c r="J395" t="s">
        <v>20772</v>
      </c>
      <c r="L395" s="151">
        <v>9.2200000000000004E-2</v>
      </c>
      <c r="M395" t="s">
        <v>2</v>
      </c>
    </row>
    <row r="396" spans="1:13" x14ac:dyDescent="0.25">
      <c r="A396" t="s">
        <v>66</v>
      </c>
      <c r="B396" t="s">
        <v>28146</v>
      </c>
      <c r="C396" t="s">
        <v>28147</v>
      </c>
      <c r="D396" t="s">
        <v>27517</v>
      </c>
      <c r="E396" s="149">
        <v>1750374.17</v>
      </c>
      <c r="F396" s="149">
        <v>0</v>
      </c>
      <c r="G396" s="149">
        <v>1750374.17</v>
      </c>
      <c r="H396" s="149">
        <v>1750374.17</v>
      </c>
      <c r="I396" s="149">
        <v>1225261.92</v>
      </c>
      <c r="J396" t="s">
        <v>23538</v>
      </c>
      <c r="L396" s="151">
        <v>0.37569999999999998</v>
      </c>
      <c r="M396" t="s">
        <v>2</v>
      </c>
    </row>
    <row r="397" spans="1:13" x14ac:dyDescent="0.25">
      <c r="A397" t="s">
        <v>66</v>
      </c>
      <c r="B397" t="s">
        <v>28156</v>
      </c>
      <c r="C397" t="s">
        <v>28157</v>
      </c>
      <c r="D397" t="s">
        <v>27513</v>
      </c>
      <c r="E397" s="149">
        <v>600000.21</v>
      </c>
      <c r="F397" s="149">
        <v>18738.66</v>
      </c>
      <c r="G397" s="149">
        <v>581261.55000000005</v>
      </c>
      <c r="H397" s="149">
        <v>600000</v>
      </c>
      <c r="I397" s="149">
        <v>479432.84</v>
      </c>
      <c r="J397" t="s">
        <v>28158</v>
      </c>
      <c r="L397" s="151">
        <v>0.6</v>
      </c>
      <c r="M397" t="s">
        <v>2</v>
      </c>
    </row>
    <row r="398" spans="1:13" x14ac:dyDescent="0.25">
      <c r="A398" t="s">
        <v>66</v>
      </c>
      <c r="B398" t="s">
        <v>28159</v>
      </c>
      <c r="C398" t="s">
        <v>28160</v>
      </c>
      <c r="D398" t="s">
        <v>27513</v>
      </c>
      <c r="E398" s="149">
        <v>13691296.68</v>
      </c>
      <c r="F398" s="149">
        <v>0</v>
      </c>
      <c r="G398" s="149">
        <v>13691296.68</v>
      </c>
      <c r="H398" s="149">
        <v>13691296.68</v>
      </c>
      <c r="I398" s="149">
        <v>13691296.33</v>
      </c>
      <c r="J398" t="s">
        <v>23882</v>
      </c>
      <c r="L398" s="151">
        <v>0.80650000000000011</v>
      </c>
      <c r="M398" t="s">
        <v>2</v>
      </c>
    </row>
    <row r="399" spans="1:13" x14ac:dyDescent="0.25">
      <c r="A399" t="s">
        <v>66</v>
      </c>
      <c r="B399" t="s">
        <v>28161</v>
      </c>
      <c r="C399" t="s">
        <v>28162</v>
      </c>
      <c r="D399" t="s">
        <v>27517</v>
      </c>
      <c r="E399" s="149">
        <v>5326881.9000000004</v>
      </c>
      <c r="F399" s="149">
        <v>0</v>
      </c>
      <c r="G399" s="149">
        <v>5326881.9000000004</v>
      </c>
      <c r="H399" s="149">
        <v>5326881.9000000004</v>
      </c>
      <c r="I399" s="149">
        <v>3728817.33</v>
      </c>
      <c r="J399" t="s">
        <v>23522</v>
      </c>
      <c r="K399" t="s">
        <v>20868</v>
      </c>
      <c r="L399" s="151">
        <v>0.59740000000000004</v>
      </c>
      <c r="M399" t="s">
        <v>2</v>
      </c>
    </row>
    <row r="400" spans="1:13" x14ac:dyDescent="0.25">
      <c r="A400" t="s">
        <v>314</v>
      </c>
      <c r="B400" t="s">
        <v>28140</v>
      </c>
      <c r="C400" t="s">
        <v>28141</v>
      </c>
      <c r="D400" t="s">
        <v>28163</v>
      </c>
      <c r="E400" s="149">
        <v>3101991.66</v>
      </c>
      <c r="F400" s="149">
        <v>209980.92</v>
      </c>
      <c r="G400" s="149">
        <v>2892010.74</v>
      </c>
      <c r="H400" s="149">
        <v>3150000</v>
      </c>
      <c r="I400" s="149">
        <v>2579382</v>
      </c>
      <c r="L400" s="151">
        <v>0.60299999999999998</v>
      </c>
      <c r="M400" t="s">
        <v>2</v>
      </c>
    </row>
    <row r="401" spans="1:13" x14ac:dyDescent="0.25">
      <c r="A401" t="s">
        <v>66</v>
      </c>
      <c r="B401" t="s">
        <v>28164</v>
      </c>
      <c r="C401" t="s">
        <v>28165</v>
      </c>
      <c r="D401" t="s">
        <v>27517</v>
      </c>
      <c r="E401" s="149">
        <v>2151504.46</v>
      </c>
      <c r="F401" s="149">
        <v>63684.01</v>
      </c>
      <c r="G401" s="149">
        <v>2059116.32</v>
      </c>
      <c r="H401" s="149">
        <v>2958500</v>
      </c>
      <c r="I401" s="149">
        <v>2059116.32</v>
      </c>
      <c r="J401" t="s">
        <v>24040</v>
      </c>
      <c r="L401" s="151">
        <v>0.98049999999999993</v>
      </c>
      <c r="M401" t="s">
        <v>2</v>
      </c>
    </row>
    <row r="402" spans="1:13" x14ac:dyDescent="0.25">
      <c r="A402" t="s">
        <v>66</v>
      </c>
      <c r="B402" t="s">
        <v>28164</v>
      </c>
      <c r="C402" t="s">
        <v>28165</v>
      </c>
      <c r="D402" t="s">
        <v>27513</v>
      </c>
      <c r="E402" s="149">
        <v>618000</v>
      </c>
      <c r="F402" s="149">
        <v>18000</v>
      </c>
      <c r="G402" s="149">
        <v>600000</v>
      </c>
      <c r="H402" s="149">
        <v>600000</v>
      </c>
      <c r="I402" s="149">
        <v>600000</v>
      </c>
      <c r="J402" t="s">
        <v>28166</v>
      </c>
      <c r="L402" s="151">
        <v>0.76800000000000002</v>
      </c>
      <c r="M402" t="s">
        <v>2</v>
      </c>
    </row>
    <row r="403" spans="1:13" x14ac:dyDescent="0.25">
      <c r="A403" t="s">
        <v>66</v>
      </c>
      <c r="B403" t="s">
        <v>6006</v>
      </c>
      <c r="C403" t="s">
        <v>28168</v>
      </c>
      <c r="D403" t="s">
        <v>28167</v>
      </c>
      <c r="E403" s="149">
        <v>105000</v>
      </c>
      <c r="F403" s="149">
        <v>0</v>
      </c>
      <c r="G403" s="149">
        <v>105000</v>
      </c>
      <c r="H403" s="149">
        <v>100000</v>
      </c>
      <c r="I403" s="149">
        <v>100000</v>
      </c>
      <c r="J403" t="s">
        <v>22719</v>
      </c>
      <c r="L403" s="151">
        <v>0.85</v>
      </c>
      <c r="M403" t="s">
        <v>2</v>
      </c>
    </row>
    <row r="404" spans="1:13" x14ac:dyDescent="0.25">
      <c r="A404" t="s">
        <v>314</v>
      </c>
      <c r="B404" t="s">
        <v>1265</v>
      </c>
      <c r="C404" t="s">
        <v>28169</v>
      </c>
      <c r="D404" t="s">
        <v>27727</v>
      </c>
      <c r="E404" s="149">
        <v>304859.34000000003</v>
      </c>
      <c r="F404" s="149">
        <v>6798.36</v>
      </c>
      <c r="G404" s="149">
        <v>298060.98</v>
      </c>
      <c r="H404" s="149">
        <v>300000</v>
      </c>
      <c r="I404" s="149">
        <v>0</v>
      </c>
      <c r="L404" s="151">
        <v>0</v>
      </c>
      <c r="M404" t="s">
        <v>2</v>
      </c>
    </row>
    <row r="405" spans="1:13" x14ac:dyDescent="0.25">
      <c r="A405" t="s">
        <v>314</v>
      </c>
      <c r="B405" t="s">
        <v>1265</v>
      </c>
      <c r="C405" t="s">
        <v>28169</v>
      </c>
      <c r="D405" t="s">
        <v>27727</v>
      </c>
      <c r="E405" s="149">
        <v>681025.36</v>
      </c>
      <c r="F405" s="149">
        <v>1272.08</v>
      </c>
      <c r="G405" s="149">
        <v>679753.28</v>
      </c>
      <c r="H405" s="149">
        <v>700000</v>
      </c>
      <c r="I405" s="149">
        <v>0</v>
      </c>
      <c r="L405" s="151">
        <v>0</v>
      </c>
      <c r="M405" t="s">
        <v>2</v>
      </c>
    </row>
    <row r="406" spans="1:13" x14ac:dyDescent="0.25">
      <c r="A406" t="s">
        <v>314</v>
      </c>
      <c r="B406" t="s">
        <v>1265</v>
      </c>
      <c r="C406" t="s">
        <v>28169</v>
      </c>
      <c r="D406" t="s">
        <v>27727</v>
      </c>
      <c r="E406" s="149">
        <v>306849.64</v>
      </c>
      <c r="F406" s="149">
        <v>6706.91</v>
      </c>
      <c r="G406" s="149">
        <v>298152.43</v>
      </c>
      <c r="H406" s="149">
        <v>300000</v>
      </c>
      <c r="I406" s="149">
        <v>0</v>
      </c>
      <c r="L406" s="151">
        <v>0</v>
      </c>
      <c r="M406" t="s">
        <v>2</v>
      </c>
    </row>
    <row r="407" spans="1:13" x14ac:dyDescent="0.25">
      <c r="A407" t="s">
        <v>67</v>
      </c>
      <c r="B407" t="s">
        <v>1667</v>
      </c>
      <c r="C407" t="s">
        <v>28170</v>
      </c>
      <c r="D407" t="s">
        <v>28037</v>
      </c>
      <c r="E407" s="149">
        <v>5309884.91</v>
      </c>
      <c r="F407" s="149">
        <v>0</v>
      </c>
      <c r="G407" s="149">
        <v>5309884.91</v>
      </c>
      <c r="H407" s="149">
        <v>5309884.91</v>
      </c>
      <c r="I407" s="149">
        <v>5309884.91</v>
      </c>
      <c r="J407" t="s">
        <v>19183</v>
      </c>
      <c r="L407" s="151">
        <v>0.93769999999999998</v>
      </c>
      <c r="M407" t="s">
        <v>2</v>
      </c>
    </row>
    <row r="408" spans="1:13" x14ac:dyDescent="0.25">
      <c r="A408" t="s">
        <v>314</v>
      </c>
      <c r="B408" t="s">
        <v>28171</v>
      </c>
      <c r="C408" t="s">
        <v>28172</v>
      </c>
      <c r="D408" t="s">
        <v>27727</v>
      </c>
      <c r="E408" s="149">
        <v>290236.92</v>
      </c>
      <c r="F408" s="149">
        <v>1966.93</v>
      </c>
      <c r="G408" s="149">
        <v>288269.99</v>
      </c>
      <c r="H408" s="149">
        <v>300000</v>
      </c>
      <c r="I408" s="149">
        <v>0</v>
      </c>
      <c r="L408" s="151">
        <v>0</v>
      </c>
      <c r="M408" t="s">
        <v>2</v>
      </c>
    </row>
    <row r="409" spans="1:13" x14ac:dyDescent="0.25">
      <c r="A409" t="s">
        <v>68</v>
      </c>
      <c r="B409" t="s">
        <v>28173</v>
      </c>
      <c r="C409" t="s">
        <v>28174</v>
      </c>
      <c r="D409" t="s">
        <v>27517</v>
      </c>
      <c r="E409" s="149">
        <v>2476230.15</v>
      </c>
      <c r="F409" s="149">
        <v>74286.899999999994</v>
      </c>
      <c r="G409" s="149">
        <v>2401943.25</v>
      </c>
      <c r="H409" s="149">
        <v>2208906</v>
      </c>
      <c r="I409" s="149">
        <v>883562.4</v>
      </c>
      <c r="L409" s="151">
        <v>0.6</v>
      </c>
      <c r="M409" t="s">
        <v>2</v>
      </c>
    </row>
    <row r="410" spans="1:13" x14ac:dyDescent="0.25">
      <c r="A410" t="s">
        <v>314</v>
      </c>
      <c r="B410" t="s">
        <v>704</v>
      </c>
      <c r="C410" t="s">
        <v>28175</v>
      </c>
      <c r="D410" t="s">
        <v>27517</v>
      </c>
      <c r="E410" s="149">
        <v>1553427.84</v>
      </c>
      <c r="F410" s="149">
        <v>0</v>
      </c>
      <c r="G410" s="149">
        <v>1511024.61</v>
      </c>
      <c r="H410" s="149">
        <v>1872926.21</v>
      </c>
      <c r="I410" s="149">
        <v>1091946.52</v>
      </c>
      <c r="J410" t="s">
        <v>23244</v>
      </c>
      <c r="K410" t="s">
        <v>22570</v>
      </c>
      <c r="L410" s="151">
        <v>0.8</v>
      </c>
      <c r="M410" t="s">
        <v>2</v>
      </c>
    </row>
    <row r="411" spans="1:13" x14ac:dyDescent="0.25">
      <c r="A411" t="s">
        <v>68</v>
      </c>
      <c r="B411" t="s">
        <v>28176</v>
      </c>
      <c r="C411" t="s">
        <v>28177</v>
      </c>
      <c r="D411" t="s">
        <v>27691</v>
      </c>
      <c r="E411" s="149">
        <v>780000</v>
      </c>
      <c r="F411" s="149">
        <v>16000</v>
      </c>
      <c r="G411" s="149">
        <v>558751.01</v>
      </c>
      <c r="H411" s="149">
        <v>764000</v>
      </c>
      <c r="I411" s="149">
        <v>382000</v>
      </c>
      <c r="J411" t="s">
        <v>19574</v>
      </c>
      <c r="L411" s="151">
        <v>0</v>
      </c>
      <c r="M411" t="s">
        <v>2</v>
      </c>
    </row>
    <row r="412" spans="1:13" x14ac:dyDescent="0.25">
      <c r="A412" t="s">
        <v>68</v>
      </c>
      <c r="B412" t="s">
        <v>5226</v>
      </c>
      <c r="C412" t="s">
        <v>28178</v>
      </c>
      <c r="D412" t="s">
        <v>27517</v>
      </c>
      <c r="E412" s="149">
        <v>2301605.19</v>
      </c>
      <c r="F412" s="149">
        <v>0</v>
      </c>
      <c r="G412" s="149">
        <v>2301605.19</v>
      </c>
      <c r="H412" s="149">
        <v>2301605.19</v>
      </c>
      <c r="I412" s="149">
        <v>1611123.63</v>
      </c>
      <c r="J412" t="s">
        <v>28179</v>
      </c>
      <c r="L412" s="151">
        <v>0.47899999999999998</v>
      </c>
      <c r="M412" t="s">
        <v>2</v>
      </c>
    </row>
    <row r="413" spans="1:13" x14ac:dyDescent="0.25">
      <c r="A413" t="s">
        <v>314</v>
      </c>
      <c r="B413" t="s">
        <v>28140</v>
      </c>
      <c r="C413" t="s">
        <v>28141</v>
      </c>
      <c r="D413" t="s">
        <v>27517</v>
      </c>
      <c r="E413" s="149">
        <v>380655.35</v>
      </c>
      <c r="F413" s="149">
        <v>74454.789999999994</v>
      </c>
      <c r="G413" s="149">
        <v>306200.56</v>
      </c>
      <c r="H413" s="149">
        <v>320911.37</v>
      </c>
      <c r="I413" s="149">
        <v>160455.67999999999</v>
      </c>
      <c r="L413" s="151">
        <v>0.05</v>
      </c>
      <c r="M413" t="s">
        <v>2</v>
      </c>
    </row>
    <row r="414" spans="1:13" x14ac:dyDescent="0.25">
      <c r="A414" t="s">
        <v>68</v>
      </c>
      <c r="B414" t="s">
        <v>28180</v>
      </c>
      <c r="C414" t="s">
        <v>28181</v>
      </c>
      <c r="D414" t="s">
        <v>28103</v>
      </c>
      <c r="E414" s="149">
        <v>148804.94</v>
      </c>
      <c r="F414" s="149">
        <v>2976.1</v>
      </c>
      <c r="G414" s="149">
        <v>145828.84</v>
      </c>
      <c r="H414" s="149">
        <v>145828.84</v>
      </c>
      <c r="I414" s="149">
        <v>72914.42</v>
      </c>
      <c r="L414" s="151">
        <v>7.0000000000000007E-2</v>
      </c>
      <c r="M414" t="s">
        <v>2</v>
      </c>
    </row>
    <row r="415" spans="1:13" x14ac:dyDescent="0.25">
      <c r="A415" t="s">
        <v>68</v>
      </c>
      <c r="B415" t="s">
        <v>28173</v>
      </c>
      <c r="C415" t="s">
        <v>28174</v>
      </c>
      <c r="D415" t="s">
        <v>27517</v>
      </c>
      <c r="E415" s="149">
        <v>7893837.7999999998</v>
      </c>
      <c r="F415" s="149">
        <v>0</v>
      </c>
      <c r="G415" s="149">
        <v>7893837.7999999998</v>
      </c>
      <c r="H415" s="149">
        <v>8039728.2699999996</v>
      </c>
      <c r="I415" s="149">
        <v>4019864.13</v>
      </c>
      <c r="L415" s="151">
        <v>0.26340000000000002</v>
      </c>
      <c r="M415" t="s">
        <v>2</v>
      </c>
    </row>
    <row r="416" spans="1:13" x14ac:dyDescent="0.25">
      <c r="A416" t="s">
        <v>68</v>
      </c>
      <c r="B416" t="s">
        <v>28182</v>
      </c>
      <c r="C416" t="s">
        <v>28183</v>
      </c>
      <c r="D416" t="s">
        <v>27517</v>
      </c>
      <c r="E416" s="149">
        <v>1489325.11</v>
      </c>
      <c r="F416" s="149">
        <v>44679.75</v>
      </c>
      <c r="G416" s="149">
        <v>1444645.36</v>
      </c>
      <c r="H416" s="149">
        <v>1464700</v>
      </c>
      <c r="I416" s="149">
        <v>1015262.68</v>
      </c>
      <c r="J416" t="s">
        <v>22004</v>
      </c>
      <c r="L416" s="151">
        <v>0.46860000000000002</v>
      </c>
      <c r="M416" t="s">
        <v>2</v>
      </c>
    </row>
    <row r="417" spans="1:13" x14ac:dyDescent="0.25">
      <c r="A417" t="s">
        <v>68</v>
      </c>
      <c r="B417" t="s">
        <v>28184</v>
      </c>
      <c r="C417" t="s">
        <v>28185</v>
      </c>
      <c r="D417" t="s">
        <v>27641</v>
      </c>
      <c r="E417" s="149">
        <v>148800</v>
      </c>
      <c r="F417" s="149">
        <v>4464</v>
      </c>
      <c r="G417" s="149">
        <v>144336</v>
      </c>
      <c r="H417" s="149">
        <v>144336</v>
      </c>
      <c r="I417" s="149">
        <v>72168</v>
      </c>
      <c r="J417" t="s">
        <v>20234</v>
      </c>
      <c r="L417" s="151">
        <v>0.06</v>
      </c>
      <c r="M417" t="s">
        <v>2</v>
      </c>
    </row>
    <row r="418" spans="1:13" x14ac:dyDescent="0.25">
      <c r="A418" t="s">
        <v>69</v>
      </c>
      <c r="B418" t="s">
        <v>28186</v>
      </c>
      <c r="C418" t="s">
        <v>28187</v>
      </c>
      <c r="D418" t="s">
        <v>27691</v>
      </c>
      <c r="E418" s="149">
        <v>1000000</v>
      </c>
      <c r="F418" s="149">
        <v>20000</v>
      </c>
      <c r="G418" s="149">
        <v>980000</v>
      </c>
      <c r="H418" s="149">
        <v>980000</v>
      </c>
      <c r="I418" s="149">
        <v>812000</v>
      </c>
      <c r="L418" s="151">
        <v>0.38919999999999999</v>
      </c>
      <c r="M418" t="s">
        <v>2</v>
      </c>
    </row>
    <row r="419" spans="1:13" x14ac:dyDescent="0.25">
      <c r="A419" t="s">
        <v>69</v>
      </c>
      <c r="B419" t="s">
        <v>28188</v>
      </c>
      <c r="C419" t="s">
        <v>28189</v>
      </c>
      <c r="D419" t="s">
        <v>27517</v>
      </c>
      <c r="E419" s="149">
        <v>5193994.57</v>
      </c>
      <c r="F419" s="149">
        <v>0</v>
      </c>
      <c r="G419" s="149">
        <v>5193994.57</v>
      </c>
      <c r="H419" s="149">
        <v>5203354.46</v>
      </c>
      <c r="I419" s="149">
        <v>2601677.23</v>
      </c>
      <c r="J419" t="s">
        <v>23750</v>
      </c>
      <c r="L419" s="151">
        <v>0.44</v>
      </c>
      <c r="M419" t="s">
        <v>2</v>
      </c>
    </row>
  </sheetData>
  <pageMargins left="0.511811024" right="0.511811024" top="0.78740157499999996" bottom="0.78740157499999996" header="0.31496062000000002" footer="0.31496062000000002"/>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vt:i4>
      </vt:variant>
    </vt:vector>
  </HeadingPairs>
  <TitlesOfParts>
    <vt:vector size="8" baseType="lpstr">
      <vt:lpstr>Diagnóstico </vt:lpstr>
      <vt:lpstr>Caixa</vt:lpstr>
      <vt:lpstr>PAC</vt:lpstr>
      <vt:lpstr>MEC - creches etc</vt:lpstr>
      <vt:lpstr>MEC - educação superior</vt:lpstr>
      <vt:lpstr>MEC - ensino técnico</vt:lpstr>
      <vt:lpstr>DNIT</vt:lpstr>
      <vt:lpstr>Funasa</vt:lpstr>
    </vt:vector>
  </TitlesOfParts>
  <Company>TCU</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Augusto Moreira e Silva Junior</dc:creator>
  <cp:lastModifiedBy>Paulo Augusto Moreira e Silva Junior</cp:lastModifiedBy>
  <cp:lastPrinted>2018-06-21T17:35:46Z</cp:lastPrinted>
  <dcterms:created xsi:type="dcterms:W3CDTF">2018-06-05T14:48:23Z</dcterms:created>
  <dcterms:modified xsi:type="dcterms:W3CDTF">2019-11-21T16:49:18Z</dcterms:modified>
</cp:coreProperties>
</file>